
<file path=[Content_Types].xml><?xml version="1.0" encoding="utf-8"?>
<Types xmlns="http://schemas.openxmlformats.org/package/2006/content-types">
  <Override PartName="/xl/worksheets/sheet24.xml" ContentType="application/vnd.openxmlformats-officedocument.spreadsheetml.worksheet+xml"/>
  <Override PartName="/xl/drawings/drawing97.xml" ContentType="application/vnd.openxmlformats-officedocument.drawingml.chartshapes+xml"/>
  <Override PartName="/xl/worksheets/sheet13.xml" ContentType="application/vnd.openxmlformats-officedocument.spreadsheetml.worksheet+xml"/>
  <Override PartName="/xl/styles.xml" ContentType="application/vnd.openxmlformats-officedocument.spreadsheetml.styles+xml"/>
  <Override PartName="/xl/charts/chart4.xml" ContentType="application/vnd.openxmlformats-officedocument.drawingml.chart+xml"/>
  <Override PartName="/xl/drawings/drawing39.xml" ContentType="application/vnd.openxmlformats-officedocument.drawingml.chartshapes+xml"/>
  <Override PartName="/xl/drawings/drawing86.xml" ContentType="application/vnd.openxmlformats-officedocument.drawingml.chartshapes+xml"/>
  <Override PartName="/xl/drawings/drawing17.xml" ContentType="application/vnd.openxmlformats-officedocument.drawing+xml"/>
  <Override PartName="/xl/drawings/drawing28.xml" ContentType="application/vnd.openxmlformats-officedocument.drawingml.chartshapes+xml"/>
  <Override PartName="/xl/drawings/drawing64.xml" ContentType="application/vnd.openxmlformats-officedocument.drawingml.chartshapes+xml"/>
  <Override PartName="/xl/drawings/drawing75.xml" ContentType="application/vnd.openxmlformats-officedocument.drawingml.chartshapes+xml"/>
  <Override PartName="/xl/charts/chart109.xml" ContentType="application/vnd.openxmlformats-officedocument.drawingml.chart+xml"/>
  <Default Extension="xml" ContentType="application/xml"/>
  <Override PartName="/xl/drawings/drawing2.xml" ContentType="application/vnd.openxmlformats-officedocument.drawing+xml"/>
  <Override PartName="/xl/charts/chart49.xml" ContentType="application/vnd.openxmlformats-officedocument.drawingml.chart+xml"/>
  <Override PartName="/xl/drawings/drawing53.xml" ContentType="application/vnd.openxmlformats-officedocument.drawingml.chartshapes+xml"/>
  <Override PartName="/xl/charts/chart96.xml" ContentType="application/vnd.openxmlformats-officedocument.drawingml.chart+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charts/chart27.xml" ContentType="application/vnd.openxmlformats-officedocument.drawingml.chart+xml"/>
  <Override PartName="/xl/charts/chart38.xml" ContentType="application/vnd.openxmlformats-officedocument.drawingml.chart+xml"/>
  <Override PartName="/xl/drawings/drawing42.xml" ContentType="application/vnd.openxmlformats-officedocument.drawingml.chartshapes+xml"/>
  <Override PartName="/xl/charts/chart74.xml" ContentType="application/vnd.openxmlformats-officedocument.drawingml.chart+xml"/>
  <Override PartName="/xl/charts/chart85.xml" ContentType="application/vnd.openxmlformats-officedocument.drawingml.chart+xml"/>
  <Override PartName="/xl/drawings/drawing113.xml" ContentType="application/vnd.openxmlformats-officedocument.drawingml.chartshapes+xml"/>
  <Override PartName="/xl/charts/chart16.xml" ContentType="application/vnd.openxmlformats-officedocument.drawingml.chart+xml"/>
  <Override PartName="/xl/drawings/drawing20.xml" ContentType="application/vnd.openxmlformats-officedocument.drawingml.chartshapes+xml"/>
  <Override PartName="/xl/drawings/drawing31.xml" ContentType="application/vnd.openxmlformats-officedocument.drawingml.chartshapes+xml"/>
  <Override PartName="/xl/charts/chart63.xml" ContentType="application/vnd.openxmlformats-officedocument.drawingml.chart+xml"/>
  <Override PartName="/xl/charts/chart112.xml" ContentType="application/vnd.openxmlformats-officedocument.drawingml.chart+xml"/>
  <Override PartName="/xl/drawings/drawing102.xml" ContentType="application/vnd.openxmlformats-officedocument.drawing+xml"/>
  <Override PartName="/xl/charts/chart123.xml" ContentType="application/vnd.openxmlformats-officedocument.drawingml.chart+xml"/>
  <Override PartName="/xl/worksheets/sheet29.xml" ContentType="application/vnd.openxmlformats-officedocument.spreadsheetml.worksheet+xml"/>
  <Override PartName="/xl/charts/chart52.xml" ContentType="application/vnd.openxmlformats-officedocument.drawingml.chart+xml"/>
  <Override PartName="/xl/charts/chart101.xml" ContentType="application/vnd.openxmlformats-officedocument.drawingml.chart+xml"/>
  <Override PartName="/xl/worksheets/sheet18.xml" ContentType="application/vnd.openxmlformats-officedocument.spreadsheetml.worksheet+xml"/>
  <Override PartName="/xl/charts/chart9.xml" ContentType="application/vnd.openxmlformats-officedocument.drawingml.chart+xml"/>
  <Override PartName="/xl/charts/chart30.xml" ContentType="application/vnd.openxmlformats-officedocument.drawingml.chart+xml"/>
  <Override PartName="/xl/charts/chart41.xml" ContentType="application/vnd.openxmlformats-officedocument.drawingml.chart+xml"/>
  <Override PartName="/xl/drawings/drawing69.xml" ContentType="application/vnd.openxmlformats-officedocument.drawingml.chartshapes+xml"/>
  <Override PartName="/xl/worksheets/sheet32.xml" ContentType="application/vnd.openxmlformats-officedocument.spreadsheetml.worksheet+xml"/>
  <Override PartName="/xl/drawings/drawing7.xml" ContentType="application/vnd.openxmlformats-officedocument.drawingml.chartshapes+xml"/>
  <Override PartName="/xl/drawings/drawing58.xml" ContentType="application/vnd.openxmlformats-officedocument.drawingml.chartshapes+xml"/>
  <Override PartName="/xl/pivotTables/pivotTable3.xml" ContentType="application/vnd.openxmlformats-officedocument.spreadsheetml.pivotTable+xml"/>
  <Override PartName="/xl/worksheets/sheet8.xml" ContentType="application/vnd.openxmlformats-officedocument.spreadsheetml.worksheet+xml"/>
  <Override PartName="/xl/worksheets/sheet21.xml" ContentType="application/vnd.openxmlformats-officedocument.spreadsheetml.worksheet+xml"/>
  <Override PartName="/xl/drawings/drawing36.xml" ContentType="application/vnd.openxmlformats-officedocument.drawingml.chartshapes+xml"/>
  <Override PartName="/xl/drawings/drawing47.xml" ContentType="application/vnd.openxmlformats-officedocument.drawingml.chartshapes+xml"/>
  <Override PartName="/xl/charts/chart79.xml" ContentType="application/vnd.openxmlformats-officedocument.drawingml.chart+xml"/>
  <Override PartName="/xl/drawings/drawing83.xml" ContentType="application/vnd.openxmlformats-officedocument.drawingml.chartshapes+xml"/>
  <Override PartName="/xl/drawings/drawing94.xml" ContentType="application/vnd.openxmlformats-officedocument.drawingml.chartshapes+xml"/>
  <Default Extension="emf" ContentType="image/x-emf"/>
  <Override PartName="/xl/charts/chart128.xml" ContentType="application/vnd.openxmlformats-officedocument.drawingml.chart+xml"/>
  <Override PartName="/xl/worksheets/sheet10.xml" ContentType="application/vnd.openxmlformats-officedocument.spreadsheetml.worksheet+xml"/>
  <Override PartName="/xl/charts/chart1.xml" ContentType="application/vnd.openxmlformats-officedocument.drawingml.chart+xml"/>
  <Override PartName="/xl/drawings/drawing25.xml" ContentType="application/vnd.openxmlformats-officedocument.drawingml.chartshapes+xml"/>
  <Override PartName="/xl/charts/chart57.xml" ContentType="application/vnd.openxmlformats-officedocument.drawingml.chart+xml"/>
  <Override PartName="/xl/charts/chart68.xml" ContentType="application/vnd.openxmlformats-officedocument.drawingml.chart+xml"/>
  <Override PartName="/xl/drawings/drawing72.xml" ContentType="application/vnd.openxmlformats-officedocument.drawingml.chartshapes+xml"/>
  <Override PartName="/xl/charts/chart117.xml" ContentType="application/vnd.openxmlformats-officedocument.drawingml.chart+xml"/>
  <Override PartName="/xl/drawings/drawing107.xml" ContentType="application/vnd.openxmlformats-officedocument.drawing+xml"/>
  <Override PartName="/docProps/app.xml" ContentType="application/vnd.openxmlformats-officedocument.extended-properties+xml"/>
  <Override PartName="/xl/drawings/drawing14.xml" ContentType="application/vnd.openxmlformats-officedocument.drawingml.chartshapes+xml"/>
  <Override PartName="/xl/charts/chart46.xml" ContentType="application/vnd.openxmlformats-officedocument.drawingml.chart+xml"/>
  <Override PartName="/xl/drawings/drawing61.xml" ContentType="application/vnd.openxmlformats-officedocument.drawingml.chartshapes+xml"/>
  <Override PartName="/xl/charts/chart93.xml" ContentType="application/vnd.openxmlformats-officedocument.drawingml.chart+xml"/>
  <Override PartName="/xl/charts/chart106.xml" ContentType="application/vnd.openxmlformats-officedocument.drawingml.chart+xml"/>
  <Override PartName="/xl/charts/chart35.xml" ContentType="application/vnd.openxmlformats-officedocument.drawingml.chart+xml"/>
  <Override PartName="/xl/drawings/drawing50.xml" ContentType="application/vnd.openxmlformats-officedocument.drawingml.chartshapes+xml"/>
  <Override PartName="/xl/charts/chart82.xml" ContentType="application/vnd.openxmlformats-officedocument.drawingml.chart+xml"/>
  <Override PartName="/xl/calcChain.xml" ContentType="application/vnd.openxmlformats-officedocument.spreadsheetml.calcChain+xml"/>
  <Override PartName="/xl/charts/chart13.xml" ContentType="application/vnd.openxmlformats-officedocument.drawingml.chart+xml"/>
  <Override PartName="/xl/charts/chart24.xml" ContentType="application/vnd.openxmlformats-officedocument.drawingml.chart+xml"/>
  <Override PartName="/xl/charts/chart71.xml" ContentType="application/vnd.openxmlformats-officedocument.drawingml.chart+xml"/>
  <Override PartName="/xl/charts/chart120.xml" ContentType="application/vnd.openxmlformats-officedocument.drawingml.chart+xml"/>
  <Override PartName="/xl/drawings/drawing110.xml" ContentType="application/vnd.openxmlformats-officedocument.drawing+xml"/>
  <Override PartName="/xl/worksheets/sheet26.xml" ContentType="application/vnd.openxmlformats-officedocument.spreadsheetml.worksheet+xml"/>
  <Override PartName="/xl/charts/chart60.xml" ContentType="application/vnd.openxmlformats-officedocument.drawingml.chart+xml"/>
  <Override PartName="/xl/drawings/drawing99.xml" ContentType="application/vnd.openxmlformats-officedocument.drawingml.chartshapes+xml"/>
  <Override PartName="/xl/worksheets/sheet15.xml" ContentType="application/vnd.openxmlformats-officedocument.spreadsheetml.worksheet+xml"/>
  <Override PartName="/xl/charts/chart6.xml" ContentType="application/vnd.openxmlformats-officedocument.drawingml.chart+xml"/>
  <Override PartName="/xl/drawings/drawing88.xml" ContentType="application/vnd.openxmlformats-officedocument.drawing+xml"/>
  <Override PartName="/xl/drawings/drawing19.xml" ContentType="application/vnd.openxmlformats-officedocument.drawingml.chartshapes+xml"/>
  <Override PartName="/xl/drawings/drawing66.xml" ContentType="application/vnd.openxmlformats-officedocument.drawingml.chartshapes+xml"/>
  <Override PartName="/xl/drawings/drawing77.xml" ContentType="application/vnd.openxmlformats-officedocument.drawingml.chartshapes+xml"/>
  <Override PartName="/xl/worksheets/sheet11.xml" ContentType="application/vnd.openxmlformats-officedocument.spreadsheetml.worksheet+xml"/>
  <Override PartName="/xl/charts/chart2.xml" ContentType="application/vnd.openxmlformats-officedocument.drawingml.chart+xml"/>
  <Override PartName="/xl/drawings/drawing4.xml" ContentType="application/vnd.openxmlformats-officedocument.drawingml.chartshapes+xml"/>
  <Override PartName="/xl/drawings/drawing37.xml" ContentType="application/vnd.openxmlformats-officedocument.drawingml.chartshapes+xml"/>
  <Override PartName="/xl/drawings/drawing55.xml" ContentType="application/vnd.openxmlformats-officedocument.drawingml.chartshapes+xml"/>
  <Override PartName="/xl/charts/chart69.xml" ContentType="application/vnd.openxmlformats-officedocument.drawingml.chart+xml"/>
  <Override PartName="/xl/drawings/drawing84.xml" ContentType="application/vnd.openxmlformats-officedocument.drawingml.chartshapes+xml"/>
  <Override PartName="/xl/charts/chart98.xml" ContentType="application/vnd.openxmlformats-officedocument.drawingml.chart+xml"/>
  <Override PartName="/xl/charts/chart118.xml" ContentType="application/vnd.openxmlformats-officedocument.drawingml.chart+xml"/>
  <Override PartName="/xl/drawings/drawing108.xml" ContentType="application/vnd.openxmlformats-officedocument.drawing+xml"/>
  <Override PartName="/xl/charts/chart129.xml" ContentType="application/vnd.openxmlformats-officedocument.drawingml.chart+xml"/>
  <Default Extension="rels" ContentType="application/vnd.openxmlformats-package.relationships+xml"/>
  <Override PartName="/xl/worksheets/sheet5.xml" ContentType="application/vnd.openxmlformats-officedocument.spreadsheetml.worksheet+xml"/>
  <Override PartName="/xl/pivotCache/pivotCacheDefinition4.xml" ContentType="application/vnd.openxmlformats-officedocument.spreadsheetml.pivotCacheDefinition+xml"/>
  <Override PartName="/xl/drawings/drawing15.xml" ContentType="application/vnd.openxmlformats-officedocument.drawingml.chartshapes+xml"/>
  <Override PartName="/xl/charts/chart29.xml" ContentType="application/vnd.openxmlformats-officedocument.drawingml.chart+xml"/>
  <Override PartName="/xl/drawings/drawing26.xml" ContentType="application/vnd.openxmlformats-officedocument.drawingml.chartshapes+xml"/>
  <Override PartName="/xl/drawings/drawing44.xml" ContentType="application/vnd.openxmlformats-officedocument.drawing+xml"/>
  <Override PartName="/xl/charts/chart58.xml" ContentType="application/vnd.openxmlformats-officedocument.drawingml.chart+xml"/>
  <Override PartName="/xl/drawings/drawing62.xml" ContentType="application/vnd.openxmlformats-officedocument.drawingml.chartshapes+xml"/>
  <Override PartName="/xl/charts/chart76.xml" ContentType="application/vnd.openxmlformats-officedocument.drawingml.chart+xml"/>
  <Override PartName="/xl/drawings/drawing73.xml" ContentType="application/vnd.openxmlformats-officedocument.drawing+xml"/>
  <Override PartName="/xl/charts/chart87.xml" ContentType="application/vnd.openxmlformats-officedocument.drawingml.chart+xml"/>
  <Override PartName="/xl/drawings/drawing91.xml" ContentType="application/vnd.openxmlformats-officedocument.drawingml.chartshapes+xml"/>
  <Override PartName="/xl/charts/chart107.xml" ContentType="application/vnd.openxmlformats-officedocument.drawingml.chart+xml"/>
  <Override PartName="/xl/charts/chart18.xml" ContentType="application/vnd.openxmlformats-officedocument.drawingml.chart+xml"/>
  <Override PartName="/xl/drawings/drawing22.xml" ContentType="application/vnd.openxmlformats-officedocument.drawingml.chartshapes+xml"/>
  <Override PartName="/xl/charts/chart36.xml" ContentType="application/vnd.openxmlformats-officedocument.drawingml.chart+xml"/>
  <Override PartName="/xl/drawings/drawing33.xml" ContentType="application/vnd.openxmlformats-officedocument.drawingml.chartshapes+xml"/>
  <Override PartName="/xl/charts/chart47.xml" ContentType="application/vnd.openxmlformats-officedocument.drawingml.chart+xml"/>
  <Override PartName="/xl/drawings/drawing51.xml" ContentType="application/vnd.openxmlformats-officedocument.drawingml.chartshapes+xml"/>
  <Override PartName="/xl/charts/chart65.xml" ContentType="application/vnd.openxmlformats-officedocument.drawingml.chart+xml"/>
  <Override PartName="/xl/charts/chart83.xml" ContentType="application/vnd.openxmlformats-officedocument.drawingml.chart+xml"/>
  <Override PartName="/xl/drawings/drawing80.xml" ContentType="application/vnd.openxmlformats-officedocument.drawingml.chartshapes+xml"/>
  <Override PartName="/xl/charts/chart94.xml" ContentType="application/vnd.openxmlformats-officedocument.drawingml.chart+xml"/>
  <Override PartName="/xl/charts/chart114.xml" ContentType="application/vnd.openxmlformats-officedocument.drawingml.chart+xml"/>
  <Override PartName="/xl/drawings/drawing104.xml" ContentType="application/vnd.openxmlformats-officedocument.drawingml.chartshapes+xml"/>
  <Override PartName="/xl/charts/chart125.xml" ContentType="application/vnd.openxmlformats-officedocument.drawingml.chart+xml"/>
  <Override PartName="/xl/worksheets/sheet1.xml" ContentType="application/vnd.openxmlformats-officedocument.spreadsheetml.worksheet+xml"/>
  <Override PartName="/xl/drawings/drawing11.xml" ContentType="application/vnd.openxmlformats-officedocument.drawingml.chartshapes+xml"/>
  <Override PartName="/xl/charts/chart25.xml" ContentType="application/vnd.openxmlformats-officedocument.drawingml.chart+xml"/>
  <Override PartName="/xl/drawings/drawing40.xml" ContentType="application/vnd.openxmlformats-officedocument.drawingml.chartshapes+xml"/>
  <Override PartName="/xl/charts/chart54.xml" ContentType="application/vnd.openxmlformats-officedocument.drawingml.chart+xml"/>
  <Override PartName="/xl/charts/chart72.xml" ContentType="application/vnd.openxmlformats-officedocument.drawingml.chart+xml"/>
  <Override PartName="/xl/charts/chart103.xml" ContentType="application/vnd.openxmlformats-officedocument.drawingml.chart+xml"/>
  <Override PartName="/xl/drawings/drawing111.xml" ContentType="application/vnd.openxmlformats-officedocument.drawing+xml"/>
  <Override PartName="/xl/charts/chart14.xml" ContentType="application/vnd.openxmlformats-officedocument.drawingml.chart+xml"/>
  <Override PartName="/xl/charts/chart32.xml" ContentType="application/vnd.openxmlformats-officedocument.drawingml.chart+xml"/>
  <Override PartName="/xl/charts/chart43.xml" ContentType="application/vnd.openxmlformats-officedocument.drawingml.chart+xml"/>
  <Override PartName="/xl/charts/chart61.xml" ContentType="application/vnd.openxmlformats-officedocument.drawingml.chart+xml"/>
  <Override PartName="/xl/charts/chart90.xml" ContentType="application/vnd.openxmlformats-officedocument.drawingml.chart+xml"/>
  <Override PartName="/xl/drawings/drawing100.xml" ContentType="application/vnd.openxmlformats-officedocument.drawing+xml"/>
  <Override PartName="/xl/charts/chart110.xml" ContentType="application/vnd.openxmlformats-officedocument.drawingml.chart+xml"/>
  <Override PartName="/xl/charts/chart121.xml" ContentType="application/vnd.openxmlformats-officedocument.drawingml.chart+xml"/>
  <Override PartName="/xl/worksheets/sheet27.xml" ContentType="application/vnd.openxmlformats-officedocument.spreadsheetml.worksheet+xml"/>
  <Override PartName="/xl/pivotCache/pivotCacheRecords2.xml" ContentType="application/vnd.openxmlformats-officedocument.spreadsheetml.pivotCacheRecords+xml"/>
  <Override PartName="/xl/charts/chart21.xml" ContentType="application/vnd.openxmlformats-officedocument.drawingml.chart+xml"/>
  <Override PartName="/xl/charts/chart50.xml" ContentType="application/vnd.openxmlformats-officedocument.drawingml.chart+xml"/>
  <Override PartName="/xl/drawings/drawing89.xml" ContentType="application/vnd.openxmlformats-officedocument.drawing+xml"/>
  <Override PartName="/xl/worksheets/sheet16.xml" ContentType="application/vnd.openxmlformats-officedocument.spreadsheetml.worksheet+xml"/>
  <Override PartName="/xl/charts/chart7.xml" ContentType="application/vnd.openxmlformats-officedocument.drawingml.chart+xml"/>
  <Override PartName="/xl/charts/chart10.xml" ContentType="application/vnd.openxmlformats-officedocument.drawingml.chart+xml"/>
  <Override PartName="/xl/drawings/drawing9.xml" ContentType="application/vnd.openxmlformats-officedocument.drawingml.chartshapes+xml"/>
  <Override PartName="/xl/drawings/drawing78.xml" ContentType="application/vnd.openxmlformats-officedocument.drawingml.chartshapes+xml"/>
  <Override PartName="/xl/worksheets/sheet23.xml" ContentType="application/vnd.openxmlformats-officedocument.spreadsheetml.worksheet+xml"/>
  <Override PartName="/xl/drawings/drawing38.xml" ContentType="application/vnd.openxmlformats-officedocument.drawingml.chartshapes+xml"/>
  <Override PartName="/xl/drawings/drawing49.xml" ContentType="application/vnd.openxmlformats-officedocument.drawingml.chartshapes+xml"/>
  <Override PartName="/xl/drawings/drawing67.xml" ContentType="application/vnd.openxmlformats-officedocument.drawingml.chartshapes+xml"/>
  <Override PartName="/xl/drawings/drawing85.xml" ContentType="application/vnd.openxmlformats-officedocument.drawingml.chartshapes+xml"/>
  <Override PartName="/xl/charts/chart99.xml" ContentType="application/vnd.openxmlformats-officedocument.drawingml.chart+xml"/>
  <Override PartName="/xl/drawings/drawing96.xml" ContentType="application/vnd.openxmlformats-officedocument.drawing+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Override PartName="/xl/charts/chart3.xml" ContentType="application/vnd.openxmlformats-officedocument.drawingml.chart+xml"/>
  <Override PartName="/xl/drawings/drawing5.xml" ContentType="application/vnd.openxmlformats-officedocument.drawingml.chartshapes+xml"/>
  <Override PartName="/xl/drawings/drawing27.xml" ContentType="application/vnd.openxmlformats-officedocument.drawingml.chartshapes+xml"/>
  <Override PartName="/xl/drawings/drawing45.xml" ContentType="application/vnd.openxmlformats-officedocument.drawingml.chartshapes+xml"/>
  <Override PartName="/xl/charts/chart59.xml" ContentType="application/vnd.openxmlformats-officedocument.drawingml.chart+xml"/>
  <Override PartName="/xl/drawings/drawing56.xml" ContentType="application/vnd.openxmlformats-officedocument.drawingml.chartshapes+xml"/>
  <Override PartName="/xl/drawings/drawing74.xml" ContentType="application/vnd.openxmlformats-officedocument.drawingml.chartshapes+xml"/>
  <Override PartName="/xl/charts/chart88.xml" ContentType="application/vnd.openxmlformats-officedocument.drawingml.chart+xml"/>
  <Override PartName="/xl/drawings/drawing92.xml" ContentType="application/vnd.openxmlformats-officedocument.drawingml.chartshapes+xml"/>
  <Override PartName="/xl/pivotTables/pivotTable1.xml" ContentType="application/vnd.openxmlformats-officedocument.spreadsheetml.pivotTable+xml"/>
  <Override PartName="/xl/charts/chart119.xml" ContentType="application/vnd.openxmlformats-officedocument.drawingml.chart+xml"/>
  <Override PartName="/xl/drawings/drawing109.xml" ContentType="application/vnd.openxmlformats-officedocument.drawing+xml"/>
  <Override PartName="/xl/drawings/drawing16.xml" ContentType="application/vnd.openxmlformats-officedocument.drawingml.chartshapes+xml"/>
  <Override PartName="/xl/drawings/drawing34.xml" ContentType="application/vnd.openxmlformats-officedocument.drawingml.chartshapes+xml"/>
  <Override PartName="/xl/charts/chart48.xml" ContentType="application/vnd.openxmlformats-officedocument.drawingml.chart+xml"/>
  <Override PartName="/xl/drawings/drawing63.xml" ContentType="application/vnd.openxmlformats-officedocument.drawingml.chartshapes+xml"/>
  <Override PartName="/xl/charts/chart77.xml" ContentType="application/vnd.openxmlformats-officedocument.drawingml.chart+xml"/>
  <Override PartName="/xl/drawings/drawing81.xml" ContentType="application/vnd.openxmlformats-officedocument.drawingml.chartshapes+xml"/>
  <Override PartName="/xl/charts/chart95.xml" ContentType="application/vnd.openxmlformats-officedocument.drawingml.chart+xml"/>
  <Override PartName="/xl/charts/chart108.xml" ContentType="application/vnd.openxmlformats-officedocument.drawingml.chart+xml"/>
  <Override PartName="/xl/charts/chart126.xml" ContentType="application/vnd.openxmlformats-officedocument.drawingml.chart+xml"/>
  <Override PartName="/xl/worksheets/sheet2.xml" ContentType="application/vnd.openxmlformats-officedocument.spreadsheetml.worksheet+xml"/>
  <Override PartName="/xl/drawings/drawing1.xml" ContentType="application/vnd.openxmlformats-officedocument.drawing+xml"/>
  <Override PartName="/xl/charts/chart19.xml" ContentType="application/vnd.openxmlformats-officedocument.drawingml.chart+xml"/>
  <Override PartName="/xl/drawings/drawing23.xml" ContentType="application/vnd.openxmlformats-officedocument.drawingml.chartshapes+xml"/>
  <Override PartName="/xl/charts/chart37.xml" ContentType="application/vnd.openxmlformats-officedocument.drawingml.chart+xml"/>
  <Override PartName="/xl/drawings/drawing41.xml" ContentType="application/vnd.openxmlformats-officedocument.drawingml.chartshapes+xml"/>
  <Override PartName="/xl/charts/chart55.xml" ContentType="application/vnd.openxmlformats-officedocument.drawingml.chart+xml"/>
  <Override PartName="/xl/drawings/drawing52.xml" ContentType="application/vnd.openxmlformats-officedocument.drawingml.chartshapes+xml"/>
  <Override PartName="/xl/charts/chart66.xml" ContentType="application/vnd.openxmlformats-officedocument.drawingml.chart+xml"/>
  <Override PartName="/xl/drawings/drawing70.xml" ContentType="application/vnd.openxmlformats-officedocument.drawingml.chartshapes+xml"/>
  <Override PartName="/xl/charts/chart84.xml" ContentType="application/vnd.openxmlformats-officedocument.drawingml.chart+xml"/>
  <Override PartName="/xl/charts/chart115.xml" ContentType="application/vnd.openxmlformats-officedocument.drawingml.chart+xml"/>
  <Override PartName="/xl/drawings/drawing105.xml" ContentType="application/vnd.openxmlformats-officedocument.drawing+xml"/>
  <Override PartName="/xl/pivotCache/pivotCacheDefinition1.xml" ContentType="application/vnd.openxmlformats-officedocument.spreadsheetml.pivotCacheDefinition+xml"/>
  <Override PartName="/xl/drawings/drawing12.xml" ContentType="application/vnd.openxmlformats-officedocument.drawingml.chartshapes+xml"/>
  <Override PartName="/xl/charts/chart26.xml" ContentType="application/vnd.openxmlformats-officedocument.drawingml.chart+xml"/>
  <Override PartName="/xl/drawings/drawing30.xml" ContentType="application/vnd.openxmlformats-officedocument.drawingml.chartshapes+xml"/>
  <Override PartName="/xl/charts/chart44.xml" ContentType="application/vnd.openxmlformats-officedocument.drawingml.chart+xml"/>
  <Override PartName="/xl/charts/chart73.xml" ContentType="application/vnd.openxmlformats-officedocument.drawingml.chart+xml"/>
  <Override PartName="/xl/charts/chart91.xml" ContentType="application/vnd.openxmlformats-officedocument.drawingml.chart+xml"/>
  <Override PartName="/xl/charts/chart104.xml" ContentType="application/vnd.openxmlformats-officedocument.drawingml.chart+xml"/>
  <Override PartName="/xl/charts/chart122.xml" ContentType="application/vnd.openxmlformats-officedocument.drawingml.chart+xml"/>
  <Override PartName="/xl/drawings/drawing112.xml" ContentType="application/vnd.openxmlformats-officedocument.drawingml.chartshapes+xml"/>
  <Override PartName="/xl/worksheets/sheet28.xml" ContentType="application/vnd.openxmlformats-officedocument.spreadsheetml.worksheet+xml"/>
  <Override PartName="/xl/pivotCache/pivotCacheRecords3.xml" ContentType="application/vnd.openxmlformats-officedocument.spreadsheetml.pivotCacheRecords+xml"/>
  <Override PartName="/xl/charts/chart15.xml" ContentType="application/vnd.openxmlformats-officedocument.drawingml.chart+xml"/>
  <Override PartName="/xl/charts/chart33.xml" ContentType="application/vnd.openxmlformats-officedocument.drawingml.chart+xml"/>
  <Override PartName="/xl/charts/chart51.xml" ContentType="application/vnd.openxmlformats-officedocument.drawingml.chart+xml"/>
  <Override PartName="/xl/charts/chart62.xml" ContentType="application/vnd.openxmlformats-officedocument.drawingml.chart+xml"/>
  <Override PartName="/xl/charts/chart80.xml" ContentType="application/vnd.openxmlformats-officedocument.drawingml.chart+xml"/>
  <Override PartName="/xl/drawings/drawing101.xml" ContentType="application/vnd.openxmlformats-officedocument.drawing+xml"/>
  <Override PartName="/xl/charts/chart111.xml" ContentType="application/vnd.openxmlformats-officedocument.drawingml.chart+xml"/>
  <Override PartName="/xl/worksheets/sheet17.xml" ContentType="application/vnd.openxmlformats-officedocument.spreadsheetml.worksheet+xml"/>
  <Override PartName="/xl/charts/chart8.xml" ContentType="application/vnd.openxmlformats-officedocument.drawingml.chart+xml"/>
  <Override PartName="/xl/charts/chart11.xml" ContentType="application/vnd.openxmlformats-officedocument.drawingml.chart+xml"/>
  <Override PartName="/xl/charts/chart22.xml" ContentType="application/vnd.openxmlformats-officedocument.drawingml.chart+xml"/>
  <Override PartName="/xl/charts/chart40.xml" ContentType="application/vnd.openxmlformats-officedocument.drawingml.chart+xml"/>
  <Override PartName="/xl/charts/chart100.xml" ContentType="application/vnd.openxmlformats-officedocument.drawingml.chart+xml"/>
  <Override PartName="/xl/drawings/drawing68.xml" ContentType="application/vnd.openxmlformats-officedocument.drawingml.chartshapes+xml"/>
  <Override PartName="/xl/drawings/drawing79.xml" ContentType="application/vnd.openxmlformats-officedocument.drawingml.chartshapes+xml"/>
  <Override PartName="/xl/drawings/drawing6.xml" ContentType="application/vnd.openxmlformats-officedocument.drawingml.chartshapes+xml"/>
  <Override PartName="/xl/drawings/drawing57.xml" ContentType="application/vnd.openxmlformats-officedocument.drawingml.chartshapes+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6.xml" ContentType="application/vnd.openxmlformats-officedocument.drawingml.chartshapes+xml"/>
  <Override PartName="/xl/charts/chart78.xml" ContentType="application/vnd.openxmlformats-officedocument.drawingml.chart+xml"/>
  <Override PartName="/xl/charts/chart89.xml" ContentType="application/vnd.openxmlformats-officedocument.drawingml.chart+xml"/>
  <Override PartName="/xl/drawings/drawing93.xml" ContentType="application/vnd.openxmlformats-officedocument.drawingml.chartshapes+xml"/>
  <Override PartName="/xl/pivotTables/pivotTable2.xml" ContentType="application/vnd.openxmlformats-officedocument.spreadsheetml.pivotTable+xml"/>
  <Override PartName="/xl/drawings/drawing35.xml" ContentType="application/vnd.openxmlformats-officedocument.drawingml.chartshapes+xml"/>
  <Override PartName="/xl/charts/chart67.xml" ContentType="application/vnd.openxmlformats-officedocument.drawingml.chart+xml"/>
  <Override PartName="/xl/drawings/drawing82.xml" ContentType="application/vnd.openxmlformats-officedocument.drawingml.chartshapes+xml"/>
  <Override PartName="/xl/charts/chart116.xml" ContentType="application/vnd.openxmlformats-officedocument.drawingml.chart+xml"/>
  <Override PartName="/xl/drawings/drawing106.xml" ContentType="application/vnd.openxmlformats-officedocument.drawing+xml"/>
  <Override PartName="/xl/charts/chart127.xml" ContentType="application/vnd.openxmlformats-officedocument.drawingml.chart+xml"/>
  <Override PartName="/xl/drawings/drawing13.xml" ContentType="application/vnd.openxmlformats-officedocument.drawingml.chartshapes+xml"/>
  <Override PartName="/xl/drawings/drawing24.xml" ContentType="application/vnd.openxmlformats-officedocument.drawingml.chartshapes+xml"/>
  <Override PartName="/xl/charts/chart56.xml" ContentType="application/vnd.openxmlformats-officedocument.drawingml.chart+xml"/>
  <Override PartName="/xl/drawings/drawing60.xml" ContentType="application/vnd.openxmlformats-officedocument.drawingml.chartshapes+xml"/>
  <Override PartName="/xl/drawings/drawing71.xml" ContentType="application/vnd.openxmlformats-officedocument.drawingml.chartshapes+xml"/>
  <Override PartName="/xl/charts/chart105.xml" ContentType="application/vnd.openxmlformats-officedocument.drawingml.chart+xml"/>
  <Override PartName="/xl/charts/chart34.xml" ContentType="application/vnd.openxmlformats-officedocument.drawingml.chart+xml"/>
  <Override PartName="/xl/charts/chart45.xml" ContentType="application/vnd.openxmlformats-officedocument.drawingml.chart+xml"/>
  <Override PartName="/xl/charts/chart81.xml" ContentType="application/vnd.openxmlformats-officedocument.drawingml.chart+xml"/>
  <Override PartName="/xl/charts/chart92.xml" ContentType="application/vnd.openxmlformats-officedocument.drawingml.chart+xml"/>
  <Override PartName="/xl/pivotCache/pivotCacheRecords4.xml" ContentType="application/vnd.openxmlformats-officedocument.spreadsheetml.pivotCacheRecords+xml"/>
  <Override PartName="/xl/sharedStrings.xml" ContentType="application/vnd.openxmlformats-officedocument.spreadsheetml.sharedStrings+xml"/>
  <Override PartName="/xl/charts/chart23.xml" ContentType="application/vnd.openxmlformats-officedocument.drawingml.chart+xml"/>
  <Override PartName="/xl/charts/chart70.xml" ContentType="application/vnd.openxmlformats-officedocument.drawingml.chart+xml"/>
  <Override PartName="/xl/charts/chart12.xml" ContentType="application/vnd.openxmlformats-officedocument.drawingml.chart+xml"/>
  <Override PartName="/xl/worksheets/sheet25.xml" ContentType="application/vnd.openxmlformats-officedocument.spreadsheetml.worksheet+xml"/>
  <Default Extension="bin" ContentType="application/vnd.openxmlformats-officedocument.spreadsheetml.printerSettings"/>
  <Override PartName="/xl/drawings/drawing87.xml" ContentType="application/vnd.openxmlformats-officedocument.drawingml.chartshapes+xml"/>
  <Override PartName="/xl/drawings/drawing98.xml" ContentType="application/vnd.openxmlformats-officedocument.drawingml.chartshapes+xml"/>
  <Override PartName="/xl/worksheets/sheet14.xml" ContentType="application/vnd.openxmlformats-officedocument.spreadsheetml.worksheet+xml"/>
  <Override PartName="/xl/charts/chart5.xml" ContentType="application/vnd.openxmlformats-officedocument.drawingml.chart+xml"/>
  <Override PartName="/xl/drawings/drawing29.xml" ContentType="application/vnd.openxmlformats-officedocument.drawing+xml"/>
  <Override PartName="/xl/drawings/drawing76.xml" ContentType="application/vnd.openxmlformats-officedocument.drawingml.chartshapes+xml"/>
  <Override PartName="/xl/drawings/drawing18.xml" ContentType="application/vnd.openxmlformats-officedocument.drawingml.chartshapes+xml"/>
  <Override PartName="/xl/drawings/drawing65.xml" ContentType="application/vnd.openxmlformats-officedocument.drawingml.chartshapes+xml"/>
  <Override PartName="/xl/charts/chart97.xml" ContentType="application/vnd.openxmlformats-officedocument.drawingml.chart+xml"/>
  <Override PartName="/xl/workbook.xml" ContentType="application/vnd.openxmlformats-officedocument.spreadsheetml.sheet.main+xml"/>
  <Override PartName="/xl/worksheets/sheet4.xml" ContentType="application/vnd.openxmlformats-officedocument.spreadsheetml.worksheet+xml"/>
  <Override PartName="/xl/drawings/drawing3.xml" ContentType="application/vnd.openxmlformats-officedocument.drawing+xml"/>
  <Override PartName="/xl/charts/chart39.xml" ContentType="application/vnd.openxmlformats-officedocument.drawingml.chart+xml"/>
  <Override PartName="/xl/drawings/drawing43.xml" ContentType="application/vnd.openxmlformats-officedocument.drawingml.chartshapes+xml"/>
  <Override PartName="/xl/drawings/drawing54.xml" ContentType="application/vnd.openxmlformats-officedocument.drawingml.chartshapes+xml"/>
  <Override PartName="/xl/charts/chart86.xml" ContentType="application/vnd.openxmlformats-officedocument.drawingml.chart+xml"/>
  <Override PartName="/xl/drawings/drawing90.xml" ContentType="application/vnd.openxmlformats-officedocument.drawingml.chartshapes+xml"/>
  <Override PartName="/xl/pivotCache/pivotCacheDefinition3.xml" ContentType="application/vnd.openxmlformats-officedocument.spreadsheetml.pivotCacheDefinition+xml"/>
  <Override PartName="/xl/charts/chart28.xml" ContentType="application/vnd.openxmlformats-officedocument.drawingml.chart+xml"/>
  <Override PartName="/xl/drawings/drawing32.xml" ContentType="application/vnd.openxmlformats-officedocument.drawingml.chartshapes+xml"/>
  <Override PartName="/xl/charts/chart75.xml" ContentType="application/vnd.openxmlformats-officedocument.drawingml.chart+xml"/>
  <Override PartName="/xl/charts/chart124.xml" ContentType="application/vnd.openxmlformats-officedocument.drawingml.chart+xml"/>
  <Override PartName="/xl/drawings/drawing114.xml" ContentType="application/vnd.openxmlformats-officedocument.drawingml.chartshapes+xml"/>
  <Override PartName="/xl/charts/chart17.xml" ContentType="application/vnd.openxmlformats-officedocument.drawingml.chart+xml"/>
  <Override PartName="/xl/drawings/drawing21.xml" ContentType="application/vnd.openxmlformats-officedocument.drawingml.chartshapes+xml"/>
  <Override PartName="/xl/charts/chart53.xml" ContentType="application/vnd.openxmlformats-officedocument.drawingml.chart+xml"/>
  <Override PartName="/xl/charts/chart64.xml" ContentType="application/vnd.openxmlformats-officedocument.drawingml.chart+xml"/>
  <Default Extension="vml" ContentType="application/vnd.openxmlformats-officedocument.vmlDrawing"/>
  <Override PartName="/xl/comments1.xml" ContentType="application/vnd.openxmlformats-officedocument.spreadsheetml.comments+xml"/>
  <Override PartName="/xl/drawings/drawing103.xml" ContentType="application/vnd.openxmlformats-officedocument.drawing+xml"/>
  <Override PartName="/xl/charts/chart113.xml" ContentType="application/vnd.openxmlformats-officedocument.drawingml.chart+xml"/>
  <Override PartName="/xl/worksheets/sheet19.xml" ContentType="application/vnd.openxmlformats-officedocument.spreadsheetml.worksheet+xml"/>
  <Override PartName="/xl/drawings/drawing10.xml" ContentType="application/vnd.openxmlformats-officedocument.drawingml.chartshapes+xml"/>
  <Override PartName="/xl/charts/chart42.xml" ContentType="application/vnd.openxmlformats-officedocument.drawingml.chart+xml"/>
  <Override PartName="/xl/charts/chart102.xml" ContentType="application/vnd.openxmlformats-officedocument.drawingml.chart+xml"/>
  <Override PartName="/xl/pivotCache/pivotCacheRecords1.xml" ContentType="application/vnd.openxmlformats-officedocument.spreadsheetml.pivotCacheRecords+xml"/>
  <Override PartName="/xl/charts/chart31.xml" ContentType="application/vnd.openxmlformats-officedocument.drawingml.chart+xml"/>
  <Override PartName="/docProps/core.xml" ContentType="application/vnd.openxmlformats-package.core-properties+xml"/>
  <Override PartName="/xl/charts/chart20.xml" ContentType="application/vnd.openxmlformats-officedocument.drawingml.chart+xml"/>
  <Override PartName="/xl/drawings/drawing59.xml" ContentType="application/vnd.openxmlformats-officedocument.drawing+xml"/>
  <Override PartName="/xl/worksheets/sheet9.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drawings/drawing8.xml" ContentType="application/vnd.openxmlformats-officedocument.drawingml.chartshapes+xml"/>
  <Override PartName="/xl/drawings/drawing48.xml" ContentType="application/vnd.openxmlformats-officedocument.drawingml.chartshapes+xml"/>
  <Override PartName="/xl/drawings/drawing95.xml" ContentType="application/vnd.openxmlformats-officedocument.drawingml.chartshapes+xml"/>
  <Override PartName="/xl/pivotTables/pivotTable4.xml" ContentType="application/vnd.openxmlformats-officedocument.spreadsheetml.pivot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45" windowWidth="15090" windowHeight="7950" tabRatio="887" firstSheet="10" activeTab="12"/>
  </bookViews>
  <sheets>
    <sheet name="Explicación" sheetId="36" r:id="rId1"/>
    <sheet name="Crudos por localidad" sheetId="6" r:id="rId2"/>
    <sheet name="N_Sp_Loc" sheetId="35" r:id="rId3"/>
    <sheet name="XLTE" sheetId="7" r:id="rId4"/>
    <sheet name="Hist_ChrPun" sheetId="29" r:id="rId5"/>
    <sheet name="Hist_EmbJac" sheetId="30" r:id="rId6"/>
    <sheet name="Hist_OxyCal" sheetId="31" r:id="rId7"/>
    <sheet name="Hist_ParCla" sheetId="32" r:id="rId8"/>
    <sheet name="Hist_SebAtr" sheetId="33" r:id="rId9"/>
    <sheet name="Hist_SemPul" sheetId="34" r:id="rId10"/>
    <sheet name="Kolmogorov-Smirnov_TOT" sheetId="21" r:id="rId11"/>
    <sheet name="Kolmogorov_PvsNP" sheetId="28" r:id="rId12"/>
    <sheet name="Figure 4" sheetId="44" r:id="rId13"/>
    <sheet name="XLTE-Dinamica" sheetId="26" r:id="rId14"/>
    <sheet name="Dist vs LTE" sheetId="14" r:id="rId15"/>
    <sheet name="ANOREG, ARSOS, TUKEY (a=0.1)" sheetId="15" r:id="rId16"/>
    <sheet name="Hoja1" sheetId="51" r:id="rId17"/>
    <sheet name="Población" sheetId="37" r:id="rId18"/>
    <sheet name="Pob_Dinámica" sheetId="38" r:id="rId19"/>
    <sheet name="Presión" sheetId="39" r:id="rId20"/>
    <sheet name="Categorización" sheetId="40" r:id="rId21"/>
    <sheet name="Densidades_promedio" sheetId="41" r:id="rId22"/>
    <sheet name="Pob_vs_Lt" sheetId="46" r:id="rId23"/>
    <sheet name="Madurez Sebastes sp" sheetId="25" r:id="rId24"/>
    <sheet name="ANCONT POPM" sheetId="43" r:id="rId25"/>
    <sheet name="POPM2" sheetId="47" r:id="rId26"/>
    <sheet name="Promedio_Presión" sheetId="45" r:id="rId27"/>
    <sheet name="OPMvcAreas" sheetId="42" r:id="rId28"/>
    <sheet name="TableID" sheetId="54" r:id="rId29"/>
    <sheet name="TableI" sheetId="53" r:id="rId30"/>
    <sheet name="TableII" sheetId="48" r:id="rId31"/>
    <sheet name="Hoja2" sheetId="52" r:id="rId32"/>
  </sheets>
  <definedNames>
    <definedName name="_xlnm._FilterDatabase" localSheetId="18" hidden="1">Pob_Dinámica!#REF!</definedName>
    <definedName name="_xlnm._FilterDatabase" localSheetId="17" hidden="1">Población!$A$1:$GR$2459</definedName>
    <definedName name="_xlnm._FilterDatabase" localSheetId="29" hidden="1">TableI!$B$4:$F$18</definedName>
    <definedName name="_xlnm._FilterDatabase" localSheetId="3" hidden="1">XLTE!$A$1:$O$859</definedName>
  </definedNames>
  <calcPr calcId="125725"/>
  <pivotCaches>
    <pivotCache cacheId="15" r:id="rId33"/>
    <pivotCache cacheId="16" r:id="rId34"/>
    <pivotCache cacheId="17" r:id="rId35"/>
    <pivotCache cacheId="28" r:id="rId36"/>
  </pivotCaches>
</workbook>
</file>

<file path=xl/calcChain.xml><?xml version="1.0" encoding="utf-8"?>
<calcChain xmlns="http://schemas.openxmlformats.org/spreadsheetml/2006/main">
  <c r="E5" i="47"/>
  <c r="E6"/>
  <c r="E4"/>
  <c r="B9" i="45" l="1"/>
  <c r="C9"/>
  <c r="B10"/>
  <c r="C10"/>
  <c r="B11"/>
  <c r="C11"/>
  <c r="AD11" i="41"/>
  <c r="AE11"/>
  <c r="AD12"/>
  <c r="AE12"/>
  <c r="AE10"/>
  <c r="AD10"/>
  <c r="AD4"/>
  <c r="AE4"/>
  <c r="AD5"/>
  <c r="AE5"/>
  <c r="AD6"/>
  <c r="AE6"/>
  <c r="C23" i="44"/>
  <c r="D23"/>
  <c r="E23"/>
  <c r="F23"/>
  <c r="G23"/>
  <c r="H23"/>
  <c r="I23"/>
  <c r="J23"/>
  <c r="K23"/>
  <c r="L23"/>
  <c r="M23"/>
  <c r="N23"/>
  <c r="O23"/>
  <c r="P23"/>
  <c r="Q23"/>
  <c r="R23"/>
  <c r="S23"/>
  <c r="T20"/>
  <c r="B23" s="1"/>
  <c r="C15"/>
  <c r="D15"/>
  <c r="E15"/>
  <c r="F15"/>
  <c r="G15"/>
  <c r="H15"/>
  <c r="I15"/>
  <c r="J15"/>
  <c r="K15"/>
  <c r="T12"/>
  <c r="B15"/>
  <c r="T4"/>
  <c r="D7" s="1"/>
  <c r="C6"/>
  <c r="D6"/>
  <c r="E6"/>
  <c r="F6"/>
  <c r="G6"/>
  <c r="H6"/>
  <c r="I6"/>
  <c r="J6"/>
  <c r="K6"/>
  <c r="L6"/>
  <c r="M6"/>
  <c r="C7"/>
  <c r="E7"/>
  <c r="G7"/>
  <c r="I7"/>
  <c r="K7"/>
  <c r="M7"/>
  <c r="B6"/>
  <c r="T19"/>
  <c r="D22" s="1"/>
  <c r="T5"/>
  <c r="T11"/>
  <c r="D14" s="1"/>
  <c r="T3"/>
  <c r="N21"/>
  <c r="O21"/>
  <c r="P21"/>
  <c r="S21"/>
  <c r="T21" s="1"/>
  <c r="R21"/>
  <c r="Q21"/>
  <c r="M21"/>
  <c r="L21"/>
  <c r="K21"/>
  <c r="J21"/>
  <c r="I21"/>
  <c r="H21"/>
  <c r="G21"/>
  <c r="F21"/>
  <c r="E21"/>
  <c r="D21"/>
  <c r="C21"/>
  <c r="B21"/>
  <c r="K13"/>
  <c r="T13" s="1"/>
  <c r="J13"/>
  <c r="I13"/>
  <c r="H13"/>
  <c r="G13"/>
  <c r="F13"/>
  <c r="E13"/>
  <c r="D13"/>
  <c r="C13"/>
  <c r="B13"/>
  <c r="E5"/>
  <c r="F5"/>
  <c r="G5"/>
  <c r="H5"/>
  <c r="I5"/>
  <c r="J5"/>
  <c r="K5"/>
  <c r="L5"/>
  <c r="M5"/>
  <c r="C5"/>
  <c r="D5"/>
  <c r="B5"/>
  <c r="C14" l="1"/>
  <c r="K14"/>
  <c r="I14"/>
  <c r="G14"/>
  <c r="E14"/>
  <c r="B14"/>
  <c r="J14"/>
  <c r="H14"/>
  <c r="F14"/>
  <c r="S22"/>
  <c r="Q22"/>
  <c r="O22"/>
  <c r="M22"/>
  <c r="K22"/>
  <c r="I22"/>
  <c r="G22"/>
  <c r="E22"/>
  <c r="C22"/>
  <c r="B22"/>
  <c r="R22"/>
  <c r="P22"/>
  <c r="N22"/>
  <c r="L22"/>
  <c r="J22"/>
  <c r="H22"/>
  <c r="F22"/>
  <c r="B7"/>
  <c r="L7"/>
  <c r="J7"/>
  <c r="H7"/>
  <c r="F7"/>
  <c r="O20" i="43" l="1"/>
  <c r="O13"/>
  <c r="O6"/>
  <c r="C63"/>
  <c r="E63" s="1"/>
  <c r="D63"/>
  <c r="E62"/>
  <c r="J62" s="1"/>
  <c r="D19"/>
  <c r="E19" s="1"/>
  <c r="C19"/>
  <c r="E49"/>
  <c r="D12"/>
  <c r="E12" s="1"/>
  <c r="C12"/>
  <c r="D5"/>
  <c r="E5" s="1"/>
  <c r="C5"/>
  <c r="E48"/>
  <c r="J48" s="1"/>
  <c r="D56"/>
  <c r="C56"/>
  <c r="E55"/>
  <c r="J55" s="1"/>
  <c r="E18"/>
  <c r="E11"/>
  <c r="E4"/>
  <c r="P4" i="41"/>
  <c r="Q4"/>
  <c r="R4"/>
  <c r="S4"/>
  <c r="T4"/>
  <c r="U4"/>
  <c r="V4"/>
  <c r="W4"/>
  <c r="X4"/>
  <c r="Y4"/>
  <c r="Z4"/>
  <c r="AA4"/>
  <c r="AB4"/>
  <c r="AC4"/>
  <c r="AF4"/>
  <c r="P5"/>
  <c r="Q5"/>
  <c r="R5"/>
  <c r="S5"/>
  <c r="AF5" s="1"/>
  <c r="T5"/>
  <c r="U5"/>
  <c r="V5"/>
  <c r="W5"/>
  <c r="X5"/>
  <c r="Y5"/>
  <c r="Z5"/>
  <c r="AA5"/>
  <c r="AB5"/>
  <c r="AC5"/>
  <c r="P6"/>
  <c r="Q6"/>
  <c r="R6"/>
  <c r="S6"/>
  <c r="T6"/>
  <c r="U6"/>
  <c r="V6"/>
  <c r="W6"/>
  <c r="X6"/>
  <c r="Y6"/>
  <c r="Z6"/>
  <c r="AA6"/>
  <c r="AB6"/>
  <c r="AC6"/>
  <c r="AF6"/>
  <c r="D19" i="14"/>
  <c r="D21" s="1"/>
  <c r="E19"/>
  <c r="F19"/>
  <c r="G19"/>
  <c r="H19"/>
  <c r="D20"/>
  <c r="E20"/>
  <c r="E21" s="1"/>
  <c r="F20"/>
  <c r="G20"/>
  <c r="G21" s="1"/>
  <c r="H20"/>
  <c r="F21"/>
  <c r="H21"/>
  <c r="C21"/>
  <c r="C20"/>
  <c r="C19"/>
  <c r="J12" i="35"/>
  <c r="K12"/>
  <c r="L12"/>
  <c r="M12"/>
  <c r="N12"/>
  <c r="I12"/>
  <c r="J3"/>
  <c r="K3"/>
  <c r="L3"/>
  <c r="M3"/>
  <c r="N3"/>
  <c r="I3"/>
  <c r="I4"/>
  <c r="J4"/>
  <c r="K4"/>
  <c r="L4"/>
  <c r="M4"/>
  <c r="N4"/>
  <c r="I5"/>
  <c r="J5"/>
  <c r="K5"/>
  <c r="L5"/>
  <c r="M5"/>
  <c r="N5"/>
  <c r="I6"/>
  <c r="J6"/>
  <c r="K6"/>
  <c r="L6"/>
  <c r="M6"/>
  <c r="N6"/>
  <c r="I7"/>
  <c r="J7"/>
  <c r="K7"/>
  <c r="L7"/>
  <c r="M7"/>
  <c r="N7"/>
  <c r="I8"/>
  <c r="J8"/>
  <c r="K8"/>
  <c r="L8"/>
  <c r="M8"/>
  <c r="N8"/>
  <c r="I9"/>
  <c r="J9"/>
  <c r="K9"/>
  <c r="L9"/>
  <c r="M9"/>
  <c r="N9"/>
  <c r="I10"/>
  <c r="J10"/>
  <c r="K10"/>
  <c r="L10"/>
  <c r="M10"/>
  <c r="N10"/>
  <c r="I11"/>
  <c r="J11"/>
  <c r="K11"/>
  <c r="L11"/>
  <c r="M11"/>
  <c r="N11"/>
  <c r="I13"/>
  <c r="J13"/>
  <c r="K13"/>
  <c r="L13"/>
  <c r="M13"/>
  <c r="N13"/>
  <c r="I14"/>
  <c r="J14"/>
  <c r="K14"/>
  <c r="L14"/>
  <c r="M14"/>
  <c r="N14"/>
  <c r="I15"/>
  <c r="J15"/>
  <c r="K15"/>
  <c r="L15"/>
  <c r="M15"/>
  <c r="N15"/>
  <c r="I16"/>
  <c r="J16"/>
  <c r="K16"/>
  <c r="L16"/>
  <c r="M16"/>
  <c r="N16"/>
  <c r="N28" i="25"/>
  <c r="N27"/>
  <c r="H43" i="28"/>
  <c r="I43"/>
  <c r="H42"/>
  <c r="I42"/>
  <c r="H41"/>
  <c r="I41"/>
  <c r="E43"/>
  <c r="F43"/>
  <c r="E42"/>
  <c r="F42"/>
  <c r="E41"/>
  <c r="F41"/>
  <c r="H21"/>
  <c r="I21"/>
  <c r="E21"/>
  <c r="F21"/>
  <c r="H27"/>
  <c r="I27"/>
  <c r="E27"/>
  <c r="F27"/>
  <c r="I57"/>
  <c r="I58"/>
  <c r="I59"/>
  <c r="I60"/>
  <c r="I61"/>
  <c r="I62"/>
  <c r="I63"/>
  <c r="I64"/>
  <c r="I65"/>
  <c r="I66"/>
  <c r="I67"/>
  <c r="I68"/>
  <c r="I69"/>
  <c r="I70"/>
  <c r="I71"/>
  <c r="I72"/>
  <c r="I73"/>
  <c r="I74"/>
  <c r="I75"/>
  <c r="I56"/>
  <c r="I46"/>
  <c r="I47"/>
  <c r="I48"/>
  <c r="I49"/>
  <c r="I50"/>
  <c r="I51"/>
  <c r="I52"/>
  <c r="I53"/>
  <c r="I54"/>
  <c r="I45"/>
  <c r="I30"/>
  <c r="I31"/>
  <c r="I32"/>
  <c r="I33"/>
  <c r="I34"/>
  <c r="I35"/>
  <c r="I36"/>
  <c r="I37"/>
  <c r="I38"/>
  <c r="I39"/>
  <c r="I40"/>
  <c r="I29"/>
  <c r="I24"/>
  <c r="I25"/>
  <c r="I26"/>
  <c r="I23"/>
  <c r="I15"/>
  <c r="I16"/>
  <c r="I17"/>
  <c r="I18"/>
  <c r="I19"/>
  <c r="I20"/>
  <c r="I14"/>
  <c r="I22" s="1"/>
  <c r="I9"/>
  <c r="I10"/>
  <c r="I11"/>
  <c r="I12"/>
  <c r="I8"/>
  <c r="F9"/>
  <c r="F10"/>
  <c r="F11"/>
  <c r="F12"/>
  <c r="F14"/>
  <c r="F15"/>
  <c r="F16"/>
  <c r="F17"/>
  <c r="F18"/>
  <c r="F19"/>
  <c r="F20"/>
  <c r="F23"/>
  <c r="F24"/>
  <c r="F25"/>
  <c r="F26"/>
  <c r="F29"/>
  <c r="F30"/>
  <c r="F31"/>
  <c r="F32"/>
  <c r="F33"/>
  <c r="F34"/>
  <c r="F35"/>
  <c r="F36"/>
  <c r="F37"/>
  <c r="F38"/>
  <c r="F39"/>
  <c r="F40"/>
  <c r="F45"/>
  <c r="F46"/>
  <c r="F47"/>
  <c r="F48"/>
  <c r="F49"/>
  <c r="F50"/>
  <c r="F51"/>
  <c r="F52"/>
  <c r="F53"/>
  <c r="F54"/>
  <c r="F56"/>
  <c r="F57"/>
  <c r="F58"/>
  <c r="F59"/>
  <c r="F60"/>
  <c r="F61"/>
  <c r="F62"/>
  <c r="F63"/>
  <c r="F64"/>
  <c r="F65"/>
  <c r="F66"/>
  <c r="F67"/>
  <c r="F68"/>
  <c r="F69"/>
  <c r="F70"/>
  <c r="F71"/>
  <c r="F72"/>
  <c r="F73"/>
  <c r="F74"/>
  <c r="F75"/>
  <c r="F8"/>
  <c r="H57"/>
  <c r="H58"/>
  <c r="H59"/>
  <c r="H60"/>
  <c r="H61"/>
  <c r="H62"/>
  <c r="H63"/>
  <c r="H64"/>
  <c r="H65"/>
  <c r="H66"/>
  <c r="H67"/>
  <c r="H68"/>
  <c r="H69"/>
  <c r="H70"/>
  <c r="H71"/>
  <c r="H72"/>
  <c r="H73"/>
  <c r="H74"/>
  <c r="H75"/>
  <c r="H76"/>
  <c r="H56"/>
  <c r="H46"/>
  <c r="H47"/>
  <c r="H48"/>
  <c r="H49"/>
  <c r="H50"/>
  <c r="H51"/>
  <c r="H52"/>
  <c r="H53"/>
  <c r="H54"/>
  <c r="H55"/>
  <c r="H45"/>
  <c r="H30"/>
  <c r="H31"/>
  <c r="H32"/>
  <c r="H33"/>
  <c r="H34"/>
  <c r="H35"/>
  <c r="H36"/>
  <c r="H37"/>
  <c r="H38"/>
  <c r="H39"/>
  <c r="H40"/>
  <c r="H44"/>
  <c r="H29"/>
  <c r="H24"/>
  <c r="H25"/>
  <c r="H26"/>
  <c r="H28"/>
  <c r="H23"/>
  <c r="H15"/>
  <c r="H16"/>
  <c r="H17"/>
  <c r="H18"/>
  <c r="H19"/>
  <c r="H20"/>
  <c r="H22"/>
  <c r="H14"/>
  <c r="H9"/>
  <c r="H10"/>
  <c r="H11"/>
  <c r="H12"/>
  <c r="H13"/>
  <c r="H8"/>
  <c r="E64"/>
  <c r="E57"/>
  <c r="E58"/>
  <c r="E59"/>
  <c r="E60"/>
  <c r="E61"/>
  <c r="E62"/>
  <c r="E63"/>
  <c r="E65"/>
  <c r="E66"/>
  <c r="E67"/>
  <c r="E68"/>
  <c r="E69"/>
  <c r="E70"/>
  <c r="E71"/>
  <c r="E72"/>
  <c r="E73"/>
  <c r="E74"/>
  <c r="E75"/>
  <c r="E76"/>
  <c r="E56"/>
  <c r="E47"/>
  <c r="E48"/>
  <c r="E49"/>
  <c r="E50"/>
  <c r="E51"/>
  <c r="E52"/>
  <c r="E53"/>
  <c r="E54"/>
  <c r="E55"/>
  <c r="E46"/>
  <c r="E40"/>
  <c r="E14"/>
  <c r="E12"/>
  <c r="E30"/>
  <c r="E31"/>
  <c r="E32"/>
  <c r="E33"/>
  <c r="E34"/>
  <c r="E35"/>
  <c r="E36"/>
  <c r="E37"/>
  <c r="E38"/>
  <c r="E39"/>
  <c r="E44"/>
  <c r="E24"/>
  <c r="E25"/>
  <c r="E26"/>
  <c r="E28"/>
  <c r="E16"/>
  <c r="E17"/>
  <c r="E18"/>
  <c r="E19"/>
  <c r="E20"/>
  <c r="E22"/>
  <c r="E9"/>
  <c r="E10"/>
  <c r="E11"/>
  <c r="E13"/>
  <c r="E45"/>
  <c r="E29"/>
  <c r="E23"/>
  <c r="E15"/>
  <c r="E8"/>
  <c r="D34" i="43" l="1"/>
  <c r="E64"/>
  <c r="I48"/>
  <c r="E56"/>
  <c r="I56" s="1"/>
  <c r="I63"/>
  <c r="I55"/>
  <c r="I62"/>
  <c r="E57"/>
  <c r="E6"/>
  <c r="M56"/>
  <c r="E20"/>
  <c r="E13"/>
  <c r="AG6" i="41"/>
  <c r="AG5"/>
  <c r="AG4"/>
  <c r="I28" i="28"/>
  <c r="F28"/>
  <c r="I13"/>
  <c r="F13"/>
  <c r="F76"/>
  <c r="F55"/>
  <c r="F44"/>
  <c r="F22"/>
  <c r="I44"/>
  <c r="I55"/>
  <c r="I76"/>
  <c r="D40" i="43" l="1"/>
  <c r="D42" s="1"/>
  <c r="C41"/>
  <c r="C40"/>
  <c r="F18"/>
  <c r="C26"/>
  <c r="D26"/>
  <c r="D33"/>
  <c r="D35" s="1"/>
  <c r="C34"/>
  <c r="C33"/>
  <c r="E34"/>
  <c r="C27"/>
  <c r="D41"/>
  <c r="E41" s="1"/>
  <c r="D27"/>
  <c r="J63"/>
  <c r="I41"/>
  <c r="M41" s="1"/>
  <c r="J41"/>
  <c r="N41" s="1"/>
  <c r="F12"/>
  <c r="J56"/>
  <c r="N56" s="1"/>
  <c r="O56" s="1"/>
  <c r="J18"/>
  <c r="N18" s="1"/>
  <c r="I18"/>
  <c r="M18" s="1"/>
  <c r="J49"/>
  <c r="I49"/>
  <c r="F5"/>
  <c r="F4"/>
  <c r="F19"/>
  <c r="F11"/>
  <c r="AB14" i="6"/>
  <c r="AI7"/>
  <c r="AI8" s="1"/>
  <c r="AG10"/>
  <c r="AG7"/>
  <c r="AG8" s="1"/>
  <c r="I10"/>
  <c r="L17"/>
  <c r="L18"/>
  <c r="L19"/>
  <c r="L20"/>
  <c r="L21"/>
  <c r="L22"/>
  <c r="L23"/>
  <c r="L24"/>
  <c r="L25"/>
  <c r="L26"/>
  <c r="L27"/>
  <c r="L28"/>
  <c r="L29"/>
  <c r="L30"/>
  <c r="L31"/>
  <c r="L32"/>
  <c r="L33"/>
  <c r="L34"/>
  <c r="L35"/>
  <c r="L36"/>
  <c r="L37"/>
  <c r="L38"/>
  <c r="L39"/>
  <c r="L40"/>
  <c r="L41"/>
  <c r="L42"/>
  <c r="L43"/>
  <c r="L44"/>
  <c r="L45"/>
  <c r="L46"/>
  <c r="L47"/>
  <c r="L48"/>
  <c r="L49"/>
  <c r="L50"/>
  <c r="L51"/>
  <c r="L52"/>
  <c r="L53"/>
  <c r="L54"/>
  <c r="L55"/>
  <c r="L56"/>
  <c r="L57"/>
  <c r="L58"/>
  <c r="L59"/>
  <c r="L60"/>
  <c r="L61"/>
  <c r="L62"/>
  <c r="L63"/>
  <c r="L64"/>
  <c r="L65"/>
  <c r="L66"/>
  <c r="L67"/>
  <c r="L68"/>
  <c r="L69"/>
  <c r="L70"/>
  <c r="L71"/>
  <c r="L72"/>
  <c r="L73"/>
  <c r="L74"/>
  <c r="L75"/>
  <c r="L76"/>
  <c r="L77"/>
  <c r="L78"/>
  <c r="L79"/>
  <c r="L80"/>
  <c r="L81"/>
  <c r="L82"/>
  <c r="L83"/>
  <c r="L84"/>
  <c r="L85"/>
  <c r="L86"/>
  <c r="L87"/>
  <c r="L88"/>
  <c r="L89"/>
  <c r="L90"/>
  <c r="L91"/>
  <c r="L92"/>
  <c r="L93"/>
  <c r="L94"/>
  <c r="L95"/>
  <c r="L96"/>
  <c r="L97"/>
  <c r="L98"/>
  <c r="L99"/>
  <c r="L100"/>
  <c r="L101"/>
  <c r="L102"/>
  <c r="L103"/>
  <c r="L104"/>
  <c r="L105"/>
  <c r="L106"/>
  <c r="L107"/>
  <c r="L108"/>
  <c r="L109"/>
  <c r="L110"/>
  <c r="L111"/>
  <c r="L112"/>
  <c r="L113"/>
  <c r="L114"/>
  <c r="L115"/>
  <c r="L116"/>
  <c r="L117"/>
  <c r="L118"/>
  <c r="L119"/>
  <c r="L120"/>
  <c r="L121"/>
  <c r="L122"/>
  <c r="L123"/>
  <c r="L124"/>
  <c r="L125"/>
  <c r="L126"/>
  <c r="L127"/>
  <c r="L128"/>
  <c r="L129"/>
  <c r="L130"/>
  <c r="L131"/>
  <c r="L132"/>
  <c r="L133"/>
  <c r="L134"/>
  <c r="L135"/>
  <c r="L136"/>
  <c r="L137"/>
  <c r="L138"/>
  <c r="L139"/>
  <c r="L140"/>
  <c r="L141"/>
  <c r="L142"/>
  <c r="L143"/>
  <c r="L144"/>
  <c r="L145"/>
  <c r="L146"/>
  <c r="L147"/>
  <c r="L148"/>
  <c r="L149"/>
  <c r="L150"/>
  <c r="L151"/>
  <c r="L152"/>
  <c r="L153"/>
  <c r="L154"/>
  <c r="L155"/>
  <c r="L156"/>
  <c r="L157"/>
  <c r="L158"/>
  <c r="L159"/>
  <c r="L160"/>
  <c r="L161"/>
  <c r="L162"/>
  <c r="L163"/>
  <c r="L164"/>
  <c r="L165"/>
  <c r="L166"/>
  <c r="L167"/>
  <c r="L168"/>
  <c r="L169"/>
  <c r="L170"/>
  <c r="L171"/>
  <c r="L172"/>
  <c r="L173"/>
  <c r="L174"/>
  <c r="L175"/>
  <c r="L176"/>
  <c r="L177"/>
  <c r="L178"/>
  <c r="L179"/>
  <c r="L180"/>
  <c r="L181"/>
  <c r="L182"/>
  <c r="L183"/>
  <c r="L184"/>
  <c r="L185"/>
  <c r="L186"/>
  <c r="L187"/>
  <c r="L188"/>
  <c r="L189"/>
  <c r="L190"/>
  <c r="L191"/>
  <c r="L192"/>
  <c r="L193"/>
  <c r="L194"/>
  <c r="L195"/>
  <c r="L196"/>
  <c r="L197"/>
  <c r="L198"/>
  <c r="L199"/>
  <c r="L200"/>
  <c r="L201"/>
  <c r="L202"/>
  <c r="L203"/>
  <c r="L204"/>
  <c r="L205"/>
  <c r="L206"/>
  <c r="L207"/>
  <c r="L208"/>
  <c r="L209"/>
  <c r="L210"/>
  <c r="L211"/>
  <c r="L212"/>
  <c r="L213"/>
  <c r="L214"/>
  <c r="L215"/>
  <c r="L216"/>
  <c r="L217"/>
  <c r="L218"/>
  <c r="L219"/>
  <c r="L220"/>
  <c r="L221"/>
  <c r="L222"/>
  <c r="L223"/>
  <c r="L224"/>
  <c r="L225"/>
  <c r="L226"/>
  <c r="L227"/>
  <c r="L228"/>
  <c r="L229"/>
  <c r="L230"/>
  <c r="L231"/>
  <c r="L232"/>
  <c r="L233"/>
  <c r="L234"/>
  <c r="L235"/>
  <c r="L236"/>
  <c r="L237"/>
  <c r="L238"/>
  <c r="L239"/>
  <c r="L240"/>
  <c r="L241"/>
  <c r="L242"/>
  <c r="L243"/>
  <c r="L244"/>
  <c r="L245"/>
  <c r="L246"/>
  <c r="L247"/>
  <c r="L248"/>
  <c r="L249"/>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I17"/>
  <c r="I9" s="1"/>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L16"/>
  <c r="K16"/>
  <c r="K9" s="1"/>
  <c r="I16"/>
  <c r="U16"/>
  <c r="W16"/>
  <c r="W9" s="1"/>
  <c r="X16"/>
  <c r="U10"/>
  <c r="U8"/>
  <c r="U7"/>
  <c r="AA7"/>
  <c r="AA8" s="1"/>
  <c r="Q7"/>
  <c r="O10"/>
  <c r="O7"/>
  <c r="O8" s="1"/>
  <c r="AA10"/>
  <c r="AC7"/>
  <c r="AC8" s="1"/>
  <c r="W7"/>
  <c r="W8" s="1"/>
  <c r="Q8"/>
  <c r="K10"/>
  <c r="K7"/>
  <c r="K8" s="1"/>
  <c r="I7"/>
  <c r="I8" s="1"/>
  <c r="C10"/>
  <c r="AI17"/>
  <c r="AJ17"/>
  <c r="AI18"/>
  <c r="AJ18"/>
  <c r="AI19"/>
  <c r="AJ19"/>
  <c r="AI20"/>
  <c r="AJ20"/>
  <c r="AI21"/>
  <c r="AJ21"/>
  <c r="AI22"/>
  <c r="AJ22"/>
  <c r="AI23"/>
  <c r="AJ23"/>
  <c r="AI24"/>
  <c r="AJ24"/>
  <c r="AI25"/>
  <c r="AJ25"/>
  <c r="AI26"/>
  <c r="AJ26"/>
  <c r="AI27"/>
  <c r="AJ27"/>
  <c r="AI28"/>
  <c r="AJ28"/>
  <c r="AI29"/>
  <c r="AJ29"/>
  <c r="AI30"/>
  <c r="AJ30"/>
  <c r="AI31"/>
  <c r="AJ31"/>
  <c r="AI32"/>
  <c r="AJ32"/>
  <c r="AI33"/>
  <c r="AJ33"/>
  <c r="AI34"/>
  <c r="AJ34"/>
  <c r="AI35"/>
  <c r="AJ35"/>
  <c r="AI36"/>
  <c r="AJ36"/>
  <c r="AI37"/>
  <c r="AJ37"/>
  <c r="AI38"/>
  <c r="AJ38"/>
  <c r="AI39"/>
  <c r="AJ39"/>
  <c r="AI40"/>
  <c r="AJ40"/>
  <c r="AI41"/>
  <c r="AJ41"/>
  <c r="AI42"/>
  <c r="AJ42"/>
  <c r="AI43"/>
  <c r="AJ43"/>
  <c r="AI44"/>
  <c r="AJ44"/>
  <c r="AI45"/>
  <c r="AJ45"/>
  <c r="AI46"/>
  <c r="AJ46"/>
  <c r="AI47"/>
  <c r="AJ47"/>
  <c r="AI48"/>
  <c r="AJ48"/>
  <c r="AI49"/>
  <c r="AJ49"/>
  <c r="AI50"/>
  <c r="AJ50"/>
  <c r="AI51"/>
  <c r="AJ51"/>
  <c r="AI52"/>
  <c r="AJ52"/>
  <c r="AI53"/>
  <c r="AJ53"/>
  <c r="AI54"/>
  <c r="AJ54"/>
  <c r="AI55"/>
  <c r="AJ55"/>
  <c r="AI56"/>
  <c r="AJ56"/>
  <c r="AI57"/>
  <c r="AJ57"/>
  <c r="AI58"/>
  <c r="AJ58"/>
  <c r="AI59"/>
  <c r="AJ59"/>
  <c r="AI60"/>
  <c r="AJ60"/>
  <c r="AI61"/>
  <c r="AJ61"/>
  <c r="AI62"/>
  <c r="AJ62"/>
  <c r="AI63"/>
  <c r="AJ63"/>
  <c r="AI64"/>
  <c r="AJ64"/>
  <c r="AI65"/>
  <c r="AJ65"/>
  <c r="AI66"/>
  <c r="AJ66"/>
  <c r="AI67"/>
  <c r="AJ67"/>
  <c r="AI68"/>
  <c r="AJ68"/>
  <c r="AI69"/>
  <c r="AJ69"/>
  <c r="AI70"/>
  <c r="AJ70"/>
  <c r="AI71"/>
  <c r="AJ71"/>
  <c r="AI72"/>
  <c r="AJ72"/>
  <c r="AI73"/>
  <c r="AJ73"/>
  <c r="AI74"/>
  <c r="AJ74"/>
  <c r="AI75"/>
  <c r="AJ75"/>
  <c r="AI76"/>
  <c r="AJ76"/>
  <c r="AI77"/>
  <c r="AJ77"/>
  <c r="AI78"/>
  <c r="AJ78"/>
  <c r="AI79"/>
  <c r="AJ79"/>
  <c r="AI80"/>
  <c r="AJ80"/>
  <c r="AI81"/>
  <c r="AJ81"/>
  <c r="AI82"/>
  <c r="AJ82"/>
  <c r="AI83"/>
  <c r="AJ83"/>
  <c r="AI84"/>
  <c r="AJ84"/>
  <c r="AI85"/>
  <c r="AJ85"/>
  <c r="AI86"/>
  <c r="AJ86"/>
  <c r="AI87"/>
  <c r="AJ87"/>
  <c r="AI88"/>
  <c r="AJ88"/>
  <c r="AI89"/>
  <c r="AJ89"/>
  <c r="AI90"/>
  <c r="AJ90"/>
  <c r="AI91"/>
  <c r="AJ91"/>
  <c r="AI92"/>
  <c r="AJ92"/>
  <c r="AI93"/>
  <c r="AJ93"/>
  <c r="AI94"/>
  <c r="AJ94"/>
  <c r="AI95"/>
  <c r="AJ95"/>
  <c r="AI96"/>
  <c r="AJ96"/>
  <c r="AI97"/>
  <c r="AJ97"/>
  <c r="AI98"/>
  <c r="AJ98"/>
  <c r="AI99"/>
  <c r="AJ99"/>
  <c r="AI100"/>
  <c r="AJ100"/>
  <c r="AI101"/>
  <c r="AJ101"/>
  <c r="AI102"/>
  <c r="AJ102"/>
  <c r="AI103"/>
  <c r="AJ103"/>
  <c r="AI104"/>
  <c r="AJ104"/>
  <c r="AI105"/>
  <c r="AJ105"/>
  <c r="AI106"/>
  <c r="AJ106"/>
  <c r="AI107"/>
  <c r="AJ107"/>
  <c r="AI108"/>
  <c r="AJ108"/>
  <c r="AI109"/>
  <c r="AJ109"/>
  <c r="AI110"/>
  <c r="AJ110"/>
  <c r="AI111"/>
  <c r="AJ111"/>
  <c r="AI112"/>
  <c r="AJ112"/>
  <c r="AI113"/>
  <c r="AJ113"/>
  <c r="AI114"/>
  <c r="AJ114"/>
  <c r="AI115"/>
  <c r="AJ115"/>
  <c r="AI116"/>
  <c r="AJ116"/>
  <c r="AI117"/>
  <c r="AJ117"/>
  <c r="AI118"/>
  <c r="AJ118"/>
  <c r="AI119"/>
  <c r="AJ119"/>
  <c r="AI120"/>
  <c r="AJ120"/>
  <c r="AI121"/>
  <c r="AJ121"/>
  <c r="AI122"/>
  <c r="AJ122"/>
  <c r="AI123"/>
  <c r="AJ123"/>
  <c r="AI124"/>
  <c r="AJ124"/>
  <c r="AI125"/>
  <c r="AJ125"/>
  <c r="AI126"/>
  <c r="AJ126"/>
  <c r="AI127"/>
  <c r="AJ127"/>
  <c r="AI128"/>
  <c r="AJ128"/>
  <c r="AI129"/>
  <c r="AJ129"/>
  <c r="AI130"/>
  <c r="AJ130"/>
  <c r="AI131"/>
  <c r="AJ131"/>
  <c r="AI132"/>
  <c r="AJ132"/>
  <c r="AI133"/>
  <c r="AJ133"/>
  <c r="AI134"/>
  <c r="AJ134"/>
  <c r="AI135"/>
  <c r="AJ135"/>
  <c r="AI136"/>
  <c r="AJ136"/>
  <c r="AI137"/>
  <c r="AJ137"/>
  <c r="AI138"/>
  <c r="AJ138"/>
  <c r="AI139"/>
  <c r="AJ139"/>
  <c r="AI140"/>
  <c r="AJ140"/>
  <c r="AI141"/>
  <c r="AJ141"/>
  <c r="AI142"/>
  <c r="AJ142"/>
  <c r="AI143"/>
  <c r="AJ143"/>
  <c r="AI144"/>
  <c r="AJ144"/>
  <c r="AI145"/>
  <c r="AJ145"/>
  <c r="AI146"/>
  <c r="AJ146"/>
  <c r="AI147"/>
  <c r="AJ147"/>
  <c r="AI148"/>
  <c r="AJ148"/>
  <c r="AI149"/>
  <c r="AJ149"/>
  <c r="AI150"/>
  <c r="AJ150"/>
  <c r="AI151"/>
  <c r="AJ151"/>
  <c r="AI152"/>
  <c r="AJ152"/>
  <c r="AI153"/>
  <c r="AJ153"/>
  <c r="AI154"/>
  <c r="AJ154"/>
  <c r="AI155"/>
  <c r="AJ155"/>
  <c r="AI156"/>
  <c r="AJ156"/>
  <c r="AI157"/>
  <c r="AJ157"/>
  <c r="AI158"/>
  <c r="AJ158"/>
  <c r="AI159"/>
  <c r="AJ159"/>
  <c r="AI160"/>
  <c r="AJ160"/>
  <c r="AI161"/>
  <c r="AJ161"/>
  <c r="AI162"/>
  <c r="AJ162"/>
  <c r="AI163"/>
  <c r="AJ163"/>
  <c r="AI164"/>
  <c r="AJ164"/>
  <c r="AI165"/>
  <c r="AJ165"/>
  <c r="AI166"/>
  <c r="AJ166"/>
  <c r="AI167"/>
  <c r="AJ167"/>
  <c r="AI168"/>
  <c r="AJ168"/>
  <c r="AI169"/>
  <c r="AJ169"/>
  <c r="AI170"/>
  <c r="AJ170"/>
  <c r="AI171"/>
  <c r="AJ171"/>
  <c r="AI172"/>
  <c r="AJ172"/>
  <c r="AI173"/>
  <c r="AJ173"/>
  <c r="AI174"/>
  <c r="AJ174"/>
  <c r="AI175"/>
  <c r="AJ175"/>
  <c r="AI176"/>
  <c r="AJ176"/>
  <c r="AI177"/>
  <c r="AJ177"/>
  <c r="AI178"/>
  <c r="AJ178"/>
  <c r="AI179"/>
  <c r="AJ179"/>
  <c r="AI180"/>
  <c r="AJ180"/>
  <c r="AI181"/>
  <c r="AJ181"/>
  <c r="AI182"/>
  <c r="AJ182"/>
  <c r="AI183"/>
  <c r="AJ183"/>
  <c r="AI184"/>
  <c r="AJ184"/>
  <c r="AI185"/>
  <c r="AJ185"/>
  <c r="AI186"/>
  <c r="AJ186"/>
  <c r="AI187"/>
  <c r="AJ187"/>
  <c r="AI188"/>
  <c r="AJ188"/>
  <c r="AI189"/>
  <c r="AJ189"/>
  <c r="AI190"/>
  <c r="AJ190"/>
  <c r="AI191"/>
  <c r="AJ191"/>
  <c r="AI192"/>
  <c r="AJ192"/>
  <c r="AI193"/>
  <c r="AJ193"/>
  <c r="AI194"/>
  <c r="AJ194"/>
  <c r="AI195"/>
  <c r="AJ195"/>
  <c r="AI196"/>
  <c r="AJ196"/>
  <c r="AI197"/>
  <c r="AJ197"/>
  <c r="AI198"/>
  <c r="AJ198"/>
  <c r="AI199"/>
  <c r="AJ199"/>
  <c r="AI200"/>
  <c r="AJ200"/>
  <c r="AI201"/>
  <c r="AJ201"/>
  <c r="AI202"/>
  <c r="AJ202"/>
  <c r="AI203"/>
  <c r="AJ203"/>
  <c r="AI204"/>
  <c r="AJ204"/>
  <c r="AI205"/>
  <c r="AJ205"/>
  <c r="AI206"/>
  <c r="AJ206"/>
  <c r="AI207"/>
  <c r="AJ207"/>
  <c r="AI208"/>
  <c r="AJ208"/>
  <c r="AI209"/>
  <c r="AJ209"/>
  <c r="AI210"/>
  <c r="AJ210"/>
  <c r="AI211"/>
  <c r="AJ211"/>
  <c r="AI212"/>
  <c r="AJ212"/>
  <c r="AI213"/>
  <c r="AJ213"/>
  <c r="AI214"/>
  <c r="AJ214"/>
  <c r="AI215"/>
  <c r="AJ215"/>
  <c r="AI216"/>
  <c r="AJ216"/>
  <c r="AI217"/>
  <c r="AJ217"/>
  <c r="AI218"/>
  <c r="AJ218"/>
  <c r="AI219"/>
  <c r="AJ219"/>
  <c r="AI220"/>
  <c r="AJ220"/>
  <c r="AI221"/>
  <c r="AJ221"/>
  <c r="AI222"/>
  <c r="AJ222"/>
  <c r="AI223"/>
  <c r="AJ223"/>
  <c r="AI224"/>
  <c r="AJ224"/>
  <c r="AI225"/>
  <c r="AJ225"/>
  <c r="AI226"/>
  <c r="AJ226"/>
  <c r="AI227"/>
  <c r="AJ227"/>
  <c r="AI228"/>
  <c r="AJ228"/>
  <c r="AI229"/>
  <c r="AJ229"/>
  <c r="AI230"/>
  <c r="AJ230"/>
  <c r="AI231"/>
  <c r="AJ231"/>
  <c r="AI232"/>
  <c r="AJ232"/>
  <c r="AI233"/>
  <c r="AJ233"/>
  <c r="AI234"/>
  <c r="AJ234"/>
  <c r="AI235"/>
  <c r="AJ235"/>
  <c r="AI236"/>
  <c r="AJ236"/>
  <c r="AI237"/>
  <c r="AJ237"/>
  <c r="AI238"/>
  <c r="AJ238"/>
  <c r="AI239"/>
  <c r="AJ239"/>
  <c r="AI240"/>
  <c r="AJ240"/>
  <c r="AI241"/>
  <c r="AJ241"/>
  <c r="AI242"/>
  <c r="AJ242"/>
  <c r="AI243"/>
  <c r="AJ243"/>
  <c r="AI244"/>
  <c r="AJ244"/>
  <c r="AI245"/>
  <c r="AJ245"/>
  <c r="AI246"/>
  <c r="AJ246"/>
  <c r="AI247"/>
  <c r="AJ247"/>
  <c r="AI248"/>
  <c r="AJ248"/>
  <c r="AI249"/>
  <c r="AJ249"/>
  <c r="AI250"/>
  <c r="AJ250"/>
  <c r="AI251"/>
  <c r="AJ251"/>
  <c r="AI252"/>
  <c r="AJ252"/>
  <c r="AI253"/>
  <c r="AJ253"/>
  <c r="AI254"/>
  <c r="AJ254"/>
  <c r="AI255"/>
  <c r="AJ255"/>
  <c r="AI256"/>
  <c r="AJ256"/>
  <c r="AI257"/>
  <c r="AJ257"/>
  <c r="AI258"/>
  <c r="AJ258"/>
  <c r="AI259"/>
  <c r="AJ259"/>
  <c r="AI260"/>
  <c r="AJ260"/>
  <c r="AI261"/>
  <c r="AJ261"/>
  <c r="AI262"/>
  <c r="AJ262"/>
  <c r="AI263"/>
  <c r="AJ263"/>
  <c r="AI264"/>
  <c r="AJ264"/>
  <c r="AI265"/>
  <c r="AJ265"/>
  <c r="AI266"/>
  <c r="AJ266"/>
  <c r="AI267"/>
  <c r="AJ267"/>
  <c r="AI268"/>
  <c r="AJ268"/>
  <c r="AI269"/>
  <c r="AJ269"/>
  <c r="AI270"/>
  <c r="AJ270"/>
  <c r="AI271"/>
  <c r="AJ271"/>
  <c r="AI272"/>
  <c r="AJ272"/>
  <c r="AI273"/>
  <c r="AJ273"/>
  <c r="AI274"/>
  <c r="AJ274"/>
  <c r="AI275"/>
  <c r="AJ275"/>
  <c r="AI276"/>
  <c r="AJ276"/>
  <c r="AI277"/>
  <c r="AJ277"/>
  <c r="AI278"/>
  <c r="AJ278"/>
  <c r="AI279"/>
  <c r="AJ279"/>
  <c r="AI280"/>
  <c r="AJ280"/>
  <c r="AI281"/>
  <c r="AJ281"/>
  <c r="AI282"/>
  <c r="AJ282"/>
  <c r="AI283"/>
  <c r="AJ283"/>
  <c r="AI284"/>
  <c r="AJ284"/>
  <c r="AI285"/>
  <c r="AJ285"/>
  <c r="AI286"/>
  <c r="AJ286"/>
  <c r="AI287"/>
  <c r="AJ287"/>
  <c r="AI288"/>
  <c r="AJ288"/>
  <c r="AI289"/>
  <c r="AJ289"/>
  <c r="AI290"/>
  <c r="AJ290"/>
  <c r="AI291"/>
  <c r="AJ291"/>
  <c r="AI292"/>
  <c r="AJ292"/>
  <c r="AI293"/>
  <c r="AJ293"/>
  <c r="AI294"/>
  <c r="AJ294"/>
  <c r="AI295"/>
  <c r="AJ295"/>
  <c r="AI296"/>
  <c r="AJ296"/>
  <c r="AI297"/>
  <c r="AJ297"/>
  <c r="AI298"/>
  <c r="AJ298"/>
  <c r="AI299"/>
  <c r="AJ299"/>
  <c r="AI300"/>
  <c r="AJ300"/>
  <c r="AI301"/>
  <c r="AJ301"/>
  <c r="AI302"/>
  <c r="AJ302"/>
  <c r="AI303"/>
  <c r="AJ303"/>
  <c r="AI304"/>
  <c r="AJ304"/>
  <c r="AI305"/>
  <c r="AJ305"/>
  <c r="AI306"/>
  <c r="AJ306"/>
  <c r="AI307"/>
  <c r="AJ307"/>
  <c r="AI308"/>
  <c r="AJ308"/>
  <c r="AI309"/>
  <c r="AJ309"/>
  <c r="AI310"/>
  <c r="AJ310"/>
  <c r="AI311"/>
  <c r="AJ311"/>
  <c r="AI312"/>
  <c r="AJ312"/>
  <c r="AI313"/>
  <c r="AJ313"/>
  <c r="AI314"/>
  <c r="AJ314"/>
  <c r="AI315"/>
  <c r="AJ315"/>
  <c r="AI316"/>
  <c r="AJ316"/>
  <c r="AI317"/>
  <c r="AJ317"/>
  <c r="AI318"/>
  <c r="AJ318"/>
  <c r="AI319"/>
  <c r="AJ319"/>
  <c r="AI320"/>
  <c r="AJ320"/>
  <c r="AI321"/>
  <c r="AJ321"/>
  <c r="AI322"/>
  <c r="AJ322"/>
  <c r="AI323"/>
  <c r="AJ323"/>
  <c r="AI324"/>
  <c r="AJ324"/>
  <c r="AI325"/>
  <c r="AJ325"/>
  <c r="AI326"/>
  <c r="AJ326"/>
  <c r="AI327"/>
  <c r="AJ327"/>
  <c r="AI328"/>
  <c r="AJ328"/>
  <c r="AI329"/>
  <c r="AJ329"/>
  <c r="AI330"/>
  <c r="AJ330"/>
  <c r="AI331"/>
  <c r="AJ331"/>
  <c r="AI332"/>
  <c r="AJ332"/>
  <c r="AI333"/>
  <c r="AJ333"/>
  <c r="AI334"/>
  <c r="AJ334"/>
  <c r="AI335"/>
  <c r="AJ335"/>
  <c r="AI336"/>
  <c r="AJ336"/>
  <c r="AI337"/>
  <c r="AJ337"/>
  <c r="AI338"/>
  <c r="AJ338"/>
  <c r="AI339"/>
  <c r="AJ339"/>
  <c r="AI340"/>
  <c r="AJ340"/>
  <c r="AI341"/>
  <c r="AJ341"/>
  <c r="AI342"/>
  <c r="AJ342"/>
  <c r="AI343"/>
  <c r="AJ343"/>
  <c r="AI344"/>
  <c r="AJ344"/>
  <c r="AI345"/>
  <c r="AJ345"/>
  <c r="AI346"/>
  <c r="AJ346"/>
  <c r="AI347"/>
  <c r="AJ347"/>
  <c r="AI348"/>
  <c r="AJ348"/>
  <c r="AI349"/>
  <c r="AJ349"/>
  <c r="AI350"/>
  <c r="AJ350"/>
  <c r="AI351"/>
  <c r="AJ351"/>
  <c r="AI352"/>
  <c r="AJ352"/>
  <c r="AI353"/>
  <c r="AJ353"/>
  <c r="AI354"/>
  <c r="AJ354"/>
  <c r="AI355"/>
  <c r="AJ355"/>
  <c r="AI356"/>
  <c r="AJ356"/>
  <c r="AI357"/>
  <c r="AJ357"/>
  <c r="AI358"/>
  <c r="AJ358"/>
  <c r="AI359"/>
  <c r="AJ359"/>
  <c r="AI360"/>
  <c r="AJ360"/>
  <c r="AI361"/>
  <c r="AJ361"/>
  <c r="AI362"/>
  <c r="AJ362"/>
  <c r="AI363"/>
  <c r="AJ363"/>
  <c r="AI364"/>
  <c r="AJ364"/>
  <c r="AI365"/>
  <c r="AJ365"/>
  <c r="AI366"/>
  <c r="AJ366"/>
  <c r="AI367"/>
  <c r="AJ367"/>
  <c r="AI368"/>
  <c r="AJ368"/>
  <c r="AI369"/>
  <c r="AJ369"/>
  <c r="AI370"/>
  <c r="AJ370"/>
  <c r="AI371"/>
  <c r="AJ371"/>
  <c r="AI372"/>
  <c r="AJ372"/>
  <c r="AI373"/>
  <c r="AJ373"/>
  <c r="AI374"/>
  <c r="AJ374"/>
  <c r="AI375"/>
  <c r="AJ375"/>
  <c r="AI376"/>
  <c r="AJ376"/>
  <c r="AI377"/>
  <c r="AJ377"/>
  <c r="AI378"/>
  <c r="AJ378"/>
  <c r="AI379"/>
  <c r="AJ379"/>
  <c r="AI380"/>
  <c r="AJ380"/>
  <c r="AI381"/>
  <c r="AJ381"/>
  <c r="AI382"/>
  <c r="AJ382"/>
  <c r="AI383"/>
  <c r="AJ383"/>
  <c r="AI384"/>
  <c r="AJ384"/>
  <c r="AI385"/>
  <c r="AJ385"/>
  <c r="AI386"/>
  <c r="AJ386"/>
  <c r="AI387"/>
  <c r="AJ387"/>
  <c r="AI388"/>
  <c r="AJ388"/>
  <c r="AI389"/>
  <c r="AJ389"/>
  <c r="AI390"/>
  <c r="AJ390"/>
  <c r="AI391"/>
  <c r="AJ391"/>
  <c r="AI392"/>
  <c r="AJ392"/>
  <c r="AI393"/>
  <c r="AJ393"/>
  <c r="AI394"/>
  <c r="AJ394"/>
  <c r="AI395"/>
  <c r="AJ395"/>
  <c r="AI396"/>
  <c r="AJ396"/>
  <c r="AI397"/>
  <c r="AJ397"/>
  <c r="AI398"/>
  <c r="AJ398"/>
  <c r="AI399"/>
  <c r="AJ399"/>
  <c r="AI400"/>
  <c r="AJ400"/>
  <c r="AI401"/>
  <c r="AJ401"/>
  <c r="AI402"/>
  <c r="AJ402"/>
  <c r="AI403"/>
  <c r="AJ403"/>
  <c r="AI404"/>
  <c r="AJ404"/>
  <c r="AI405"/>
  <c r="AJ405"/>
  <c r="AI406"/>
  <c r="AJ406"/>
  <c r="AI407"/>
  <c r="AJ407"/>
  <c r="AI408"/>
  <c r="AJ408"/>
  <c r="AI409"/>
  <c r="AJ409"/>
  <c r="AI410"/>
  <c r="AJ410"/>
  <c r="AI411"/>
  <c r="AJ411"/>
  <c r="AI412"/>
  <c r="AJ412"/>
  <c r="AI413"/>
  <c r="AJ413"/>
  <c r="AI414"/>
  <c r="AJ414"/>
  <c r="AI415"/>
  <c r="AJ415"/>
  <c r="AI416"/>
  <c r="AJ416"/>
  <c r="AI417"/>
  <c r="AJ417"/>
  <c r="AI418"/>
  <c r="AJ418"/>
  <c r="AI419"/>
  <c r="AJ419"/>
  <c r="AI420"/>
  <c r="AJ420"/>
  <c r="AI421"/>
  <c r="AJ421"/>
  <c r="AI422"/>
  <c r="AJ422"/>
  <c r="AI423"/>
  <c r="AJ423"/>
  <c r="AI424"/>
  <c r="AJ424"/>
  <c r="AI425"/>
  <c r="AJ425"/>
  <c r="AI426"/>
  <c r="AJ426"/>
  <c r="AG17"/>
  <c r="AG18"/>
  <c r="AG19"/>
  <c r="AG20"/>
  <c r="AG21"/>
  <c r="AG22"/>
  <c r="AG23"/>
  <c r="AG24"/>
  <c r="AG25"/>
  <c r="AG26"/>
  <c r="AG27"/>
  <c r="AG28"/>
  <c r="AG29"/>
  <c r="AG30"/>
  <c r="AG31"/>
  <c r="AG32"/>
  <c r="AG33"/>
  <c r="AG34"/>
  <c r="AG35"/>
  <c r="AG36"/>
  <c r="AG37"/>
  <c r="AG38"/>
  <c r="AG39"/>
  <c r="AG40"/>
  <c r="AG41"/>
  <c r="AG42"/>
  <c r="AG43"/>
  <c r="AG44"/>
  <c r="AG45"/>
  <c r="AG46"/>
  <c r="AG47"/>
  <c r="AG48"/>
  <c r="AG49"/>
  <c r="AG50"/>
  <c r="AG51"/>
  <c r="AG52"/>
  <c r="AG53"/>
  <c r="AG54"/>
  <c r="AG55"/>
  <c r="AG56"/>
  <c r="AG57"/>
  <c r="AG58"/>
  <c r="AG59"/>
  <c r="AG60"/>
  <c r="AG61"/>
  <c r="AG62"/>
  <c r="AG63"/>
  <c r="AG64"/>
  <c r="AG65"/>
  <c r="AG66"/>
  <c r="AG67"/>
  <c r="AG68"/>
  <c r="AG69"/>
  <c r="AG70"/>
  <c r="AG71"/>
  <c r="AG72"/>
  <c r="AG73"/>
  <c r="AG74"/>
  <c r="AG75"/>
  <c r="AG76"/>
  <c r="AG77"/>
  <c r="AG78"/>
  <c r="AG79"/>
  <c r="AG80"/>
  <c r="AG81"/>
  <c r="AG82"/>
  <c r="AG83"/>
  <c r="AG84"/>
  <c r="AG85"/>
  <c r="AG86"/>
  <c r="AG87"/>
  <c r="AG88"/>
  <c r="AG89"/>
  <c r="AG90"/>
  <c r="AG91"/>
  <c r="AG92"/>
  <c r="AG93"/>
  <c r="AG94"/>
  <c r="AG95"/>
  <c r="AG96"/>
  <c r="AG97"/>
  <c r="AG98"/>
  <c r="AG99"/>
  <c r="AG100"/>
  <c r="AG101"/>
  <c r="AG102"/>
  <c r="AG103"/>
  <c r="AG104"/>
  <c r="AG105"/>
  <c r="AG106"/>
  <c r="AG107"/>
  <c r="AG108"/>
  <c r="AG109"/>
  <c r="AG110"/>
  <c r="AG111"/>
  <c r="AG112"/>
  <c r="AG113"/>
  <c r="AG114"/>
  <c r="AG115"/>
  <c r="AG116"/>
  <c r="AG117"/>
  <c r="AG118"/>
  <c r="AG119"/>
  <c r="AG120"/>
  <c r="AG121"/>
  <c r="AG122"/>
  <c r="AG123"/>
  <c r="AG124"/>
  <c r="AG125"/>
  <c r="AG126"/>
  <c r="AG127"/>
  <c r="AG128"/>
  <c r="AG129"/>
  <c r="AG130"/>
  <c r="AG131"/>
  <c r="AG132"/>
  <c r="AG133"/>
  <c r="AG134"/>
  <c r="AG135"/>
  <c r="AG136"/>
  <c r="AG137"/>
  <c r="AG138"/>
  <c r="AG139"/>
  <c r="AG140"/>
  <c r="AG141"/>
  <c r="AG142"/>
  <c r="AG143"/>
  <c r="AG144"/>
  <c r="AG145"/>
  <c r="AG146"/>
  <c r="AG147"/>
  <c r="AG148"/>
  <c r="AG149"/>
  <c r="AG150"/>
  <c r="AG151"/>
  <c r="AG152"/>
  <c r="AG153"/>
  <c r="AG154"/>
  <c r="AG155"/>
  <c r="AG156"/>
  <c r="AG157"/>
  <c r="AG158"/>
  <c r="AG159"/>
  <c r="AG160"/>
  <c r="AG161"/>
  <c r="AG162"/>
  <c r="AG163"/>
  <c r="AG164"/>
  <c r="AG165"/>
  <c r="AG166"/>
  <c r="AG167"/>
  <c r="AG168"/>
  <c r="AG169"/>
  <c r="AG170"/>
  <c r="AG171"/>
  <c r="AG172"/>
  <c r="AG173"/>
  <c r="AG174"/>
  <c r="AG175"/>
  <c r="AG176"/>
  <c r="AG177"/>
  <c r="AG178"/>
  <c r="AG179"/>
  <c r="AG180"/>
  <c r="AG181"/>
  <c r="AG182"/>
  <c r="AG183"/>
  <c r="AG184"/>
  <c r="AG185"/>
  <c r="AG186"/>
  <c r="AG187"/>
  <c r="AG188"/>
  <c r="AG189"/>
  <c r="AG190"/>
  <c r="AG191"/>
  <c r="AG192"/>
  <c r="AG193"/>
  <c r="AG194"/>
  <c r="AG195"/>
  <c r="AG196"/>
  <c r="AG197"/>
  <c r="AG198"/>
  <c r="AG199"/>
  <c r="AG200"/>
  <c r="AG201"/>
  <c r="AG202"/>
  <c r="AG203"/>
  <c r="AG204"/>
  <c r="AG205"/>
  <c r="AG206"/>
  <c r="AG207"/>
  <c r="AG208"/>
  <c r="AG209"/>
  <c r="AG210"/>
  <c r="AG211"/>
  <c r="AG212"/>
  <c r="AG213"/>
  <c r="AG214"/>
  <c r="AG215"/>
  <c r="AG216"/>
  <c r="AG217"/>
  <c r="AG218"/>
  <c r="AG219"/>
  <c r="AG220"/>
  <c r="AG221"/>
  <c r="AG222"/>
  <c r="AG223"/>
  <c r="AG224"/>
  <c r="AG225"/>
  <c r="AG226"/>
  <c r="AG227"/>
  <c r="AG228"/>
  <c r="AG229"/>
  <c r="AG230"/>
  <c r="AG231"/>
  <c r="AG232"/>
  <c r="AG233"/>
  <c r="AG234"/>
  <c r="AG235"/>
  <c r="AG236"/>
  <c r="AG237"/>
  <c r="AG238"/>
  <c r="AG239"/>
  <c r="AG240"/>
  <c r="AG241"/>
  <c r="AG242"/>
  <c r="AG243"/>
  <c r="AG244"/>
  <c r="AG245"/>
  <c r="AG246"/>
  <c r="AG247"/>
  <c r="AG248"/>
  <c r="AG249"/>
  <c r="AG250"/>
  <c r="AG251"/>
  <c r="AG252"/>
  <c r="AG253"/>
  <c r="AG254"/>
  <c r="AG255"/>
  <c r="AG256"/>
  <c r="AG257"/>
  <c r="AG258"/>
  <c r="AG259"/>
  <c r="AG260"/>
  <c r="AG261"/>
  <c r="AG262"/>
  <c r="AG263"/>
  <c r="AG264"/>
  <c r="AG265"/>
  <c r="AG266"/>
  <c r="AG267"/>
  <c r="AG268"/>
  <c r="AG269"/>
  <c r="AG270"/>
  <c r="AG271"/>
  <c r="AG272"/>
  <c r="AG273"/>
  <c r="AG274"/>
  <c r="AG275"/>
  <c r="AG276"/>
  <c r="AG277"/>
  <c r="AG278"/>
  <c r="AG279"/>
  <c r="AG280"/>
  <c r="AG281"/>
  <c r="AG282"/>
  <c r="AG283"/>
  <c r="AG284"/>
  <c r="AG285"/>
  <c r="AG286"/>
  <c r="AG287"/>
  <c r="AG288"/>
  <c r="AG289"/>
  <c r="AG290"/>
  <c r="AG291"/>
  <c r="AG292"/>
  <c r="AG293"/>
  <c r="AG294"/>
  <c r="AG295"/>
  <c r="AG296"/>
  <c r="AG297"/>
  <c r="AG298"/>
  <c r="AG299"/>
  <c r="AG300"/>
  <c r="AG301"/>
  <c r="AG302"/>
  <c r="AG303"/>
  <c r="AG304"/>
  <c r="AG305"/>
  <c r="AG306"/>
  <c r="AG307"/>
  <c r="AG308"/>
  <c r="AG309"/>
  <c r="AG310"/>
  <c r="AG311"/>
  <c r="AG312"/>
  <c r="AG313"/>
  <c r="AG314"/>
  <c r="AG315"/>
  <c r="AG316"/>
  <c r="AG317"/>
  <c r="AG318"/>
  <c r="AG319"/>
  <c r="AG320"/>
  <c r="AG321"/>
  <c r="AG322"/>
  <c r="AG323"/>
  <c r="AG324"/>
  <c r="AG325"/>
  <c r="AG326"/>
  <c r="AG327"/>
  <c r="AG328"/>
  <c r="AG329"/>
  <c r="AG330"/>
  <c r="AG331"/>
  <c r="AG332"/>
  <c r="AG333"/>
  <c r="AG334"/>
  <c r="AG335"/>
  <c r="AG336"/>
  <c r="AG337"/>
  <c r="AG338"/>
  <c r="AG339"/>
  <c r="AG340"/>
  <c r="AG341"/>
  <c r="AG342"/>
  <c r="AG343"/>
  <c r="AG344"/>
  <c r="AG345"/>
  <c r="AG346"/>
  <c r="AG347"/>
  <c r="AG348"/>
  <c r="AG349"/>
  <c r="AG350"/>
  <c r="AG351"/>
  <c r="AG352"/>
  <c r="AG353"/>
  <c r="AG354"/>
  <c r="AG355"/>
  <c r="AG356"/>
  <c r="AG357"/>
  <c r="AG358"/>
  <c r="AG359"/>
  <c r="AG360"/>
  <c r="AG361"/>
  <c r="AG362"/>
  <c r="AG363"/>
  <c r="AG364"/>
  <c r="AG365"/>
  <c r="AG366"/>
  <c r="AG367"/>
  <c r="AG368"/>
  <c r="AG369"/>
  <c r="AG370"/>
  <c r="AG371"/>
  <c r="AG372"/>
  <c r="AG373"/>
  <c r="AG374"/>
  <c r="AG375"/>
  <c r="AG376"/>
  <c r="AG377"/>
  <c r="AG378"/>
  <c r="AG379"/>
  <c r="AG380"/>
  <c r="AG381"/>
  <c r="AG382"/>
  <c r="AG383"/>
  <c r="AG384"/>
  <c r="AG385"/>
  <c r="AG386"/>
  <c r="AG387"/>
  <c r="AG388"/>
  <c r="AG389"/>
  <c r="AG390"/>
  <c r="AG391"/>
  <c r="AG392"/>
  <c r="AG393"/>
  <c r="AG394"/>
  <c r="AG395"/>
  <c r="AG396"/>
  <c r="AG397"/>
  <c r="AG398"/>
  <c r="AG399"/>
  <c r="AG400"/>
  <c r="AG401"/>
  <c r="AG402"/>
  <c r="AG403"/>
  <c r="AG404"/>
  <c r="AG405"/>
  <c r="AG406"/>
  <c r="AG407"/>
  <c r="AG408"/>
  <c r="AG409"/>
  <c r="AG410"/>
  <c r="AG411"/>
  <c r="AG412"/>
  <c r="AG413"/>
  <c r="AG414"/>
  <c r="AG415"/>
  <c r="AG416"/>
  <c r="AG417"/>
  <c r="AG418"/>
  <c r="AG419"/>
  <c r="AG420"/>
  <c r="AG421"/>
  <c r="AG422"/>
  <c r="AG423"/>
  <c r="AG424"/>
  <c r="AG425"/>
  <c r="AG426"/>
  <c r="E7"/>
  <c r="C7"/>
  <c r="AC17"/>
  <c r="AD17"/>
  <c r="AC18"/>
  <c r="AD18"/>
  <c r="AC19"/>
  <c r="AD19"/>
  <c r="AC20"/>
  <c r="AD20"/>
  <c r="AC21"/>
  <c r="AD21"/>
  <c r="AC22"/>
  <c r="AD22"/>
  <c r="AC23"/>
  <c r="AD23"/>
  <c r="AC24"/>
  <c r="AD24"/>
  <c r="AC25"/>
  <c r="AD25"/>
  <c r="AC26"/>
  <c r="AD26"/>
  <c r="AC27"/>
  <c r="AD27"/>
  <c r="AC28"/>
  <c r="AD28"/>
  <c r="AC29"/>
  <c r="AD29"/>
  <c r="AC30"/>
  <c r="AD30"/>
  <c r="AC31"/>
  <c r="AD31"/>
  <c r="AC32"/>
  <c r="AD32"/>
  <c r="AC33"/>
  <c r="AD33"/>
  <c r="AC34"/>
  <c r="AD34"/>
  <c r="AC35"/>
  <c r="AD35"/>
  <c r="AC36"/>
  <c r="AD36"/>
  <c r="AC37"/>
  <c r="AD37"/>
  <c r="AC38"/>
  <c r="AD38"/>
  <c r="AC39"/>
  <c r="AD39"/>
  <c r="AC40"/>
  <c r="AD40"/>
  <c r="AC41"/>
  <c r="AD41"/>
  <c r="AC42"/>
  <c r="AD42"/>
  <c r="AC43"/>
  <c r="AD43"/>
  <c r="AC44"/>
  <c r="AD44"/>
  <c r="AC45"/>
  <c r="AD45"/>
  <c r="AC46"/>
  <c r="AD46"/>
  <c r="AC47"/>
  <c r="AD47"/>
  <c r="AC48"/>
  <c r="AD48"/>
  <c r="AC49"/>
  <c r="AD49"/>
  <c r="AC50"/>
  <c r="AD50"/>
  <c r="AC51"/>
  <c r="AD51"/>
  <c r="AC52"/>
  <c r="AD52"/>
  <c r="AC53"/>
  <c r="AD53"/>
  <c r="AC54"/>
  <c r="AD54"/>
  <c r="AC55"/>
  <c r="AD55"/>
  <c r="AC56"/>
  <c r="AD56"/>
  <c r="AC57"/>
  <c r="AD57"/>
  <c r="AC58"/>
  <c r="AD58"/>
  <c r="AC59"/>
  <c r="AD59"/>
  <c r="AC60"/>
  <c r="AD60"/>
  <c r="AC61"/>
  <c r="AD61"/>
  <c r="AC62"/>
  <c r="AD62"/>
  <c r="AC63"/>
  <c r="AD63"/>
  <c r="AC64"/>
  <c r="AD64"/>
  <c r="AC65"/>
  <c r="AD65"/>
  <c r="AC66"/>
  <c r="AD66"/>
  <c r="AC67"/>
  <c r="AD67"/>
  <c r="AC68"/>
  <c r="AD68"/>
  <c r="AC69"/>
  <c r="AD69"/>
  <c r="AC70"/>
  <c r="AD70"/>
  <c r="AC71"/>
  <c r="AD71"/>
  <c r="AC72"/>
  <c r="AD72"/>
  <c r="AC73"/>
  <c r="AD73"/>
  <c r="AC74"/>
  <c r="AD74"/>
  <c r="AC75"/>
  <c r="AD75"/>
  <c r="AC76"/>
  <c r="AD76"/>
  <c r="AC77"/>
  <c r="AD77"/>
  <c r="AC78"/>
  <c r="AD78"/>
  <c r="AC79"/>
  <c r="AD79"/>
  <c r="AC80"/>
  <c r="AD80"/>
  <c r="AC81"/>
  <c r="AD81"/>
  <c r="AC82"/>
  <c r="AD82"/>
  <c r="AC83"/>
  <c r="AD83"/>
  <c r="AC84"/>
  <c r="AD84"/>
  <c r="AC85"/>
  <c r="AD85"/>
  <c r="AC86"/>
  <c r="AD86"/>
  <c r="AC87"/>
  <c r="AD87"/>
  <c r="AC88"/>
  <c r="AD88"/>
  <c r="AC89"/>
  <c r="AD89"/>
  <c r="AC90"/>
  <c r="AD90"/>
  <c r="AC91"/>
  <c r="AD91"/>
  <c r="AC92"/>
  <c r="AD92"/>
  <c r="AC93"/>
  <c r="AD93"/>
  <c r="AC94"/>
  <c r="AD94"/>
  <c r="AC95"/>
  <c r="AD95"/>
  <c r="AC96"/>
  <c r="AD96"/>
  <c r="AC97"/>
  <c r="AD97"/>
  <c r="AC98"/>
  <c r="AD98"/>
  <c r="AC99"/>
  <c r="AD99"/>
  <c r="AC100"/>
  <c r="AD100"/>
  <c r="AC101"/>
  <c r="AD101"/>
  <c r="AC102"/>
  <c r="AD102"/>
  <c r="AC103"/>
  <c r="AD103"/>
  <c r="AC104"/>
  <c r="AD104"/>
  <c r="AC105"/>
  <c r="AD105"/>
  <c r="AC106"/>
  <c r="AD106"/>
  <c r="AC107"/>
  <c r="AD107"/>
  <c r="AC108"/>
  <c r="AD108"/>
  <c r="AC109"/>
  <c r="AD109"/>
  <c r="AC110"/>
  <c r="AD110"/>
  <c r="AC111"/>
  <c r="AD111"/>
  <c r="AC112"/>
  <c r="AD112"/>
  <c r="AC113"/>
  <c r="AD113"/>
  <c r="AC114"/>
  <c r="AD114"/>
  <c r="AC115"/>
  <c r="AD115"/>
  <c r="AC116"/>
  <c r="AD116"/>
  <c r="AC117"/>
  <c r="AD117"/>
  <c r="AC118"/>
  <c r="AD118"/>
  <c r="AC119"/>
  <c r="AD119"/>
  <c r="AC120"/>
  <c r="AD120"/>
  <c r="AC121"/>
  <c r="AD121"/>
  <c r="AC122"/>
  <c r="AD122"/>
  <c r="AC123"/>
  <c r="AD123"/>
  <c r="AC124"/>
  <c r="AD124"/>
  <c r="AC125"/>
  <c r="AD125"/>
  <c r="AC126"/>
  <c r="AD126"/>
  <c r="AC127"/>
  <c r="AD127"/>
  <c r="AC128"/>
  <c r="AD128"/>
  <c r="AC129"/>
  <c r="AD129"/>
  <c r="AC130"/>
  <c r="AD130"/>
  <c r="AC131"/>
  <c r="AD131"/>
  <c r="AC132"/>
  <c r="AD132"/>
  <c r="AC133"/>
  <c r="AD133"/>
  <c r="AC134"/>
  <c r="AD134"/>
  <c r="AC135"/>
  <c r="AD135"/>
  <c r="AC136"/>
  <c r="AD136"/>
  <c r="AC137"/>
  <c r="AD137"/>
  <c r="AC138"/>
  <c r="AD138"/>
  <c r="AC139"/>
  <c r="AD139"/>
  <c r="AC140"/>
  <c r="AD140"/>
  <c r="AC141"/>
  <c r="AD141"/>
  <c r="AC142"/>
  <c r="AD142"/>
  <c r="AC143"/>
  <c r="AD143"/>
  <c r="AC144"/>
  <c r="AD144"/>
  <c r="AC145"/>
  <c r="AD145"/>
  <c r="AC146"/>
  <c r="AD146"/>
  <c r="AC147"/>
  <c r="AD147"/>
  <c r="AC148"/>
  <c r="AD148"/>
  <c r="AC149"/>
  <c r="AD149"/>
  <c r="AC150"/>
  <c r="AD150"/>
  <c r="AC151"/>
  <c r="AD151"/>
  <c r="AC152"/>
  <c r="AD152"/>
  <c r="AC153"/>
  <c r="AD153"/>
  <c r="AC154"/>
  <c r="AD154"/>
  <c r="AC155"/>
  <c r="AD155"/>
  <c r="AC156"/>
  <c r="AD156"/>
  <c r="AC157"/>
  <c r="AD157"/>
  <c r="AC158"/>
  <c r="AD158"/>
  <c r="AC159"/>
  <c r="AD159"/>
  <c r="AC160"/>
  <c r="AD160"/>
  <c r="AC161"/>
  <c r="AD161"/>
  <c r="AC162"/>
  <c r="AD162"/>
  <c r="AC163"/>
  <c r="AD163"/>
  <c r="AC164"/>
  <c r="AD164"/>
  <c r="AC165"/>
  <c r="AD165"/>
  <c r="AC166"/>
  <c r="AD166"/>
  <c r="AC167"/>
  <c r="AD167"/>
  <c r="AC168"/>
  <c r="AD168"/>
  <c r="AC169"/>
  <c r="AD169"/>
  <c r="AC170"/>
  <c r="AD170"/>
  <c r="AC171"/>
  <c r="AD171"/>
  <c r="AC172"/>
  <c r="AD172"/>
  <c r="AC173"/>
  <c r="AD173"/>
  <c r="AC174"/>
  <c r="AD174"/>
  <c r="AC175"/>
  <c r="AD175"/>
  <c r="AC176"/>
  <c r="AD176"/>
  <c r="AC177"/>
  <c r="AD177"/>
  <c r="AC178"/>
  <c r="AD178"/>
  <c r="AC179"/>
  <c r="AD179"/>
  <c r="AC180"/>
  <c r="AD180"/>
  <c r="AC181"/>
  <c r="AD181"/>
  <c r="AC182"/>
  <c r="AD182"/>
  <c r="AC183"/>
  <c r="AD183"/>
  <c r="AC184"/>
  <c r="AD184"/>
  <c r="AC185"/>
  <c r="AD185"/>
  <c r="AC186"/>
  <c r="AD186"/>
  <c r="AC187"/>
  <c r="AD187"/>
  <c r="AC188"/>
  <c r="AD188"/>
  <c r="AC189"/>
  <c r="AD189"/>
  <c r="AC190"/>
  <c r="AD190"/>
  <c r="AC191"/>
  <c r="AD191"/>
  <c r="AC192"/>
  <c r="AD192"/>
  <c r="AC193"/>
  <c r="AD193"/>
  <c r="AC194"/>
  <c r="AD194"/>
  <c r="AC195"/>
  <c r="AD195"/>
  <c r="AC196"/>
  <c r="AD196"/>
  <c r="AC197"/>
  <c r="AD197"/>
  <c r="AC198"/>
  <c r="AD198"/>
  <c r="AC199"/>
  <c r="AD199"/>
  <c r="AC200"/>
  <c r="AD200"/>
  <c r="AC201"/>
  <c r="AD201"/>
  <c r="AC202"/>
  <c r="AD202"/>
  <c r="AC203"/>
  <c r="AD203"/>
  <c r="AC204"/>
  <c r="AD204"/>
  <c r="AC205"/>
  <c r="AD205"/>
  <c r="AC206"/>
  <c r="AD206"/>
  <c r="AC207"/>
  <c r="AD207"/>
  <c r="AC208"/>
  <c r="AD208"/>
  <c r="AC209"/>
  <c r="AD209"/>
  <c r="AC210"/>
  <c r="AD210"/>
  <c r="AC211"/>
  <c r="AD211"/>
  <c r="AC212"/>
  <c r="AD212"/>
  <c r="AC213"/>
  <c r="AD213"/>
  <c r="AC214"/>
  <c r="AD214"/>
  <c r="AC215"/>
  <c r="AD215"/>
  <c r="AC216"/>
  <c r="AD216"/>
  <c r="AC217"/>
  <c r="AD217"/>
  <c r="AC218"/>
  <c r="AD218"/>
  <c r="AC219"/>
  <c r="AD219"/>
  <c r="AA17"/>
  <c r="AA18"/>
  <c r="AA19"/>
  <c r="AA20"/>
  <c r="AA21"/>
  <c r="AA22"/>
  <c r="AA23"/>
  <c r="AA24"/>
  <c r="AA25"/>
  <c r="AA26"/>
  <c r="AA27"/>
  <c r="AA28"/>
  <c r="AA29"/>
  <c r="AA30"/>
  <c r="AA31"/>
  <c r="AA32"/>
  <c r="AA33"/>
  <c r="AA34"/>
  <c r="AA35"/>
  <c r="AA36"/>
  <c r="AA37"/>
  <c r="AA38"/>
  <c r="AA39"/>
  <c r="AA40"/>
  <c r="AA41"/>
  <c r="AA42"/>
  <c r="AA43"/>
  <c r="AA44"/>
  <c r="AA45"/>
  <c r="AA46"/>
  <c r="AA47"/>
  <c r="AA48"/>
  <c r="AA49"/>
  <c r="AA50"/>
  <c r="AA51"/>
  <c r="AA52"/>
  <c r="AA53"/>
  <c r="AA54"/>
  <c r="AA55"/>
  <c r="AA56"/>
  <c r="AA57"/>
  <c r="AA58"/>
  <c r="AA59"/>
  <c r="AA60"/>
  <c r="AA61"/>
  <c r="AA62"/>
  <c r="AA63"/>
  <c r="AA64"/>
  <c r="AA65"/>
  <c r="AA66"/>
  <c r="AA67"/>
  <c r="AA68"/>
  <c r="AA69"/>
  <c r="AA70"/>
  <c r="AA71"/>
  <c r="AA72"/>
  <c r="AA73"/>
  <c r="AA74"/>
  <c r="AA75"/>
  <c r="AA76"/>
  <c r="AA77"/>
  <c r="AA78"/>
  <c r="AA79"/>
  <c r="AA80"/>
  <c r="AA81"/>
  <c r="AA82"/>
  <c r="AA83"/>
  <c r="AA84"/>
  <c r="AA85"/>
  <c r="AA86"/>
  <c r="AA87"/>
  <c r="AA88"/>
  <c r="AA89"/>
  <c r="AA90"/>
  <c r="AA91"/>
  <c r="AA92"/>
  <c r="AA93"/>
  <c r="AA94"/>
  <c r="AA95"/>
  <c r="AA96"/>
  <c r="AA97"/>
  <c r="AA98"/>
  <c r="AA99"/>
  <c r="AA100"/>
  <c r="AA101"/>
  <c r="AA102"/>
  <c r="AA103"/>
  <c r="AA104"/>
  <c r="AA105"/>
  <c r="AA106"/>
  <c r="AA107"/>
  <c r="AA108"/>
  <c r="AA109"/>
  <c r="AA110"/>
  <c r="AA111"/>
  <c r="AA112"/>
  <c r="AA113"/>
  <c r="AA114"/>
  <c r="AA115"/>
  <c r="AA116"/>
  <c r="AA117"/>
  <c r="AA118"/>
  <c r="AA119"/>
  <c r="AA120"/>
  <c r="AA121"/>
  <c r="AA122"/>
  <c r="AA123"/>
  <c r="AA124"/>
  <c r="AA125"/>
  <c r="AA126"/>
  <c r="AA127"/>
  <c r="AA128"/>
  <c r="AA129"/>
  <c r="AA130"/>
  <c r="AA131"/>
  <c r="AA132"/>
  <c r="AA133"/>
  <c r="AA134"/>
  <c r="AA135"/>
  <c r="AA136"/>
  <c r="AA137"/>
  <c r="AA138"/>
  <c r="AA139"/>
  <c r="AA140"/>
  <c r="AA141"/>
  <c r="AA142"/>
  <c r="AA143"/>
  <c r="AA144"/>
  <c r="AA145"/>
  <c r="AA146"/>
  <c r="AA147"/>
  <c r="AA148"/>
  <c r="AA149"/>
  <c r="AA150"/>
  <c r="AA151"/>
  <c r="AA152"/>
  <c r="AA153"/>
  <c r="AA154"/>
  <c r="AA155"/>
  <c r="AA156"/>
  <c r="AA157"/>
  <c r="AA158"/>
  <c r="AA159"/>
  <c r="AA160"/>
  <c r="AA161"/>
  <c r="AA162"/>
  <c r="AA163"/>
  <c r="AA164"/>
  <c r="AA165"/>
  <c r="AA166"/>
  <c r="AA167"/>
  <c r="AA168"/>
  <c r="AA169"/>
  <c r="AA170"/>
  <c r="AA171"/>
  <c r="AA172"/>
  <c r="AA173"/>
  <c r="AA174"/>
  <c r="AA175"/>
  <c r="AA176"/>
  <c r="AA177"/>
  <c r="AA178"/>
  <c r="AA179"/>
  <c r="AA180"/>
  <c r="AA181"/>
  <c r="AA182"/>
  <c r="AA183"/>
  <c r="AA184"/>
  <c r="AA185"/>
  <c r="AA186"/>
  <c r="AA187"/>
  <c r="AA188"/>
  <c r="AA189"/>
  <c r="AA190"/>
  <c r="AA191"/>
  <c r="AA192"/>
  <c r="AA193"/>
  <c r="AA194"/>
  <c r="AA195"/>
  <c r="AA196"/>
  <c r="AA197"/>
  <c r="AA198"/>
  <c r="AA199"/>
  <c r="AA200"/>
  <c r="AA201"/>
  <c r="AA202"/>
  <c r="AA203"/>
  <c r="AA204"/>
  <c r="AA205"/>
  <c r="AA206"/>
  <c r="AA207"/>
  <c r="AA208"/>
  <c r="AA209"/>
  <c r="AA210"/>
  <c r="AA211"/>
  <c r="AA212"/>
  <c r="AA213"/>
  <c r="AA214"/>
  <c r="AA215"/>
  <c r="AA216"/>
  <c r="AA217"/>
  <c r="AA218"/>
  <c r="AA219"/>
  <c r="W17"/>
  <c r="X17"/>
  <c r="W10" s="1"/>
  <c r="W18"/>
  <c r="X18"/>
  <c r="W19"/>
  <c r="X19"/>
  <c r="W20"/>
  <c r="X20"/>
  <c r="W21"/>
  <c r="X21"/>
  <c r="W22"/>
  <c r="X22"/>
  <c r="W23"/>
  <c r="X23"/>
  <c r="W24"/>
  <c r="X24"/>
  <c r="W25"/>
  <c r="X25"/>
  <c r="W26"/>
  <c r="X26"/>
  <c r="W27"/>
  <c r="X27"/>
  <c r="W28"/>
  <c r="X28"/>
  <c r="W29"/>
  <c r="X29"/>
  <c r="W30"/>
  <c r="X30"/>
  <c r="W31"/>
  <c r="X31"/>
  <c r="W32"/>
  <c r="X32"/>
  <c r="W33"/>
  <c r="X33"/>
  <c r="W34"/>
  <c r="X34"/>
  <c r="W35"/>
  <c r="X35"/>
  <c r="W36"/>
  <c r="X36"/>
  <c r="W37"/>
  <c r="X37"/>
  <c r="W38"/>
  <c r="X38"/>
  <c r="W39"/>
  <c r="X39"/>
  <c r="W40"/>
  <c r="X40"/>
  <c r="W41"/>
  <c r="X41"/>
  <c r="W42"/>
  <c r="X42"/>
  <c r="W43"/>
  <c r="X43"/>
  <c r="W44"/>
  <c r="X44"/>
  <c r="W45"/>
  <c r="X45"/>
  <c r="W46"/>
  <c r="X46"/>
  <c r="W47"/>
  <c r="X47"/>
  <c r="W48"/>
  <c r="X48"/>
  <c r="W49"/>
  <c r="X49"/>
  <c r="W50"/>
  <c r="X50"/>
  <c r="W51"/>
  <c r="X51"/>
  <c r="W52"/>
  <c r="X52"/>
  <c r="W53"/>
  <c r="X53"/>
  <c r="W54"/>
  <c r="X54"/>
  <c r="W55"/>
  <c r="X55"/>
  <c r="W56"/>
  <c r="X56"/>
  <c r="W57"/>
  <c r="X57"/>
  <c r="W58"/>
  <c r="X58"/>
  <c r="W59"/>
  <c r="X59"/>
  <c r="W60"/>
  <c r="X60"/>
  <c r="W61"/>
  <c r="X61"/>
  <c r="W62"/>
  <c r="X62"/>
  <c r="W63"/>
  <c r="X63"/>
  <c r="W64"/>
  <c r="X64"/>
  <c r="W65"/>
  <c r="X65"/>
  <c r="W66"/>
  <c r="X66"/>
  <c r="W67"/>
  <c r="X67"/>
  <c r="W68"/>
  <c r="X68"/>
  <c r="W69"/>
  <c r="X69"/>
  <c r="W70"/>
  <c r="X70"/>
  <c r="W71"/>
  <c r="X71"/>
  <c r="W72"/>
  <c r="X72"/>
  <c r="W73"/>
  <c r="X73"/>
  <c r="W74"/>
  <c r="X74"/>
  <c r="W75"/>
  <c r="X75"/>
  <c r="W76"/>
  <c r="X76"/>
  <c r="W77"/>
  <c r="X77"/>
  <c r="W78"/>
  <c r="X78"/>
  <c r="W79"/>
  <c r="X79"/>
  <c r="W80"/>
  <c r="X80"/>
  <c r="W81"/>
  <c r="X81"/>
  <c r="W82"/>
  <c r="X82"/>
  <c r="W83"/>
  <c r="X83"/>
  <c r="W84"/>
  <c r="X84"/>
  <c r="W85"/>
  <c r="X85"/>
  <c r="W86"/>
  <c r="X86"/>
  <c r="W87"/>
  <c r="X87"/>
  <c r="W88"/>
  <c r="X88"/>
  <c r="W89"/>
  <c r="X89"/>
  <c r="W90"/>
  <c r="X90"/>
  <c r="W91"/>
  <c r="X91"/>
  <c r="W92"/>
  <c r="X92"/>
  <c r="W93"/>
  <c r="X93"/>
  <c r="W94"/>
  <c r="X94"/>
  <c r="W95"/>
  <c r="X95"/>
  <c r="W96"/>
  <c r="X96"/>
  <c r="W97"/>
  <c r="X97"/>
  <c r="W98"/>
  <c r="X98"/>
  <c r="W99"/>
  <c r="X99"/>
  <c r="W100"/>
  <c r="X100"/>
  <c r="W101"/>
  <c r="X101"/>
  <c r="W102"/>
  <c r="X102"/>
  <c r="W103"/>
  <c r="X103"/>
  <c r="W104"/>
  <c r="X104"/>
  <c r="W105"/>
  <c r="X105"/>
  <c r="W106"/>
  <c r="X106"/>
  <c r="W107"/>
  <c r="X107"/>
  <c r="W108"/>
  <c r="X108"/>
  <c r="W109"/>
  <c r="X109"/>
  <c r="W110"/>
  <c r="X110"/>
  <c r="W111"/>
  <c r="X111"/>
  <c r="W112"/>
  <c r="X112"/>
  <c r="W113"/>
  <c r="X113"/>
  <c r="W114"/>
  <c r="X114"/>
  <c r="W115"/>
  <c r="X115"/>
  <c r="W116"/>
  <c r="X116"/>
  <c r="W117"/>
  <c r="X117"/>
  <c r="W118"/>
  <c r="X118"/>
  <c r="W119"/>
  <c r="X119"/>
  <c r="W120"/>
  <c r="X120"/>
  <c r="W121"/>
  <c r="X121"/>
  <c r="W122"/>
  <c r="X122"/>
  <c r="W123"/>
  <c r="X123"/>
  <c r="W124"/>
  <c r="X124"/>
  <c r="W125"/>
  <c r="X125"/>
  <c r="W126"/>
  <c r="X126"/>
  <c r="W127"/>
  <c r="X127"/>
  <c r="W128"/>
  <c r="X128"/>
  <c r="W129"/>
  <c r="X129"/>
  <c r="W130"/>
  <c r="X130"/>
  <c r="W131"/>
  <c r="X131"/>
  <c r="W132"/>
  <c r="X132"/>
  <c r="W133"/>
  <c r="X133"/>
  <c r="W134"/>
  <c r="X134"/>
  <c r="W135"/>
  <c r="X135"/>
  <c r="W136"/>
  <c r="X136"/>
  <c r="W137"/>
  <c r="X137"/>
  <c r="W138"/>
  <c r="X138"/>
  <c r="W139"/>
  <c r="X139"/>
  <c r="W140"/>
  <c r="X140"/>
  <c r="W141"/>
  <c r="X141"/>
  <c r="W142"/>
  <c r="X142"/>
  <c r="W143"/>
  <c r="X143"/>
  <c r="W144"/>
  <c r="X144"/>
  <c r="W145"/>
  <c r="X145"/>
  <c r="W146"/>
  <c r="X146"/>
  <c r="W147"/>
  <c r="X147"/>
  <c r="W148"/>
  <c r="X148"/>
  <c r="W149"/>
  <c r="X149"/>
  <c r="W150"/>
  <c r="X150"/>
  <c r="W151"/>
  <c r="X151"/>
  <c r="W152"/>
  <c r="X152"/>
  <c r="W153"/>
  <c r="X153"/>
  <c r="W154"/>
  <c r="X154"/>
  <c r="W155"/>
  <c r="X155"/>
  <c r="W156"/>
  <c r="X156"/>
  <c r="W157"/>
  <c r="X157"/>
  <c r="W158"/>
  <c r="X158"/>
  <c r="W159"/>
  <c r="X159"/>
  <c r="W160"/>
  <c r="X160"/>
  <c r="W161"/>
  <c r="X161"/>
  <c r="W162"/>
  <c r="X162"/>
  <c r="W163"/>
  <c r="X163"/>
  <c r="W164"/>
  <c r="X164"/>
  <c r="W165"/>
  <c r="X165"/>
  <c r="W166"/>
  <c r="X166"/>
  <c r="W167"/>
  <c r="X167"/>
  <c r="W168"/>
  <c r="X168"/>
  <c r="W169"/>
  <c r="X169"/>
  <c r="W170"/>
  <c r="X170"/>
  <c r="W171"/>
  <c r="X171"/>
  <c r="W172"/>
  <c r="X172"/>
  <c r="W173"/>
  <c r="X173"/>
  <c r="W174"/>
  <c r="X174"/>
  <c r="W175"/>
  <c r="X175"/>
  <c r="W176"/>
  <c r="X176"/>
  <c r="W177"/>
  <c r="X177"/>
  <c r="W178"/>
  <c r="X178"/>
  <c r="W179"/>
  <c r="X179"/>
  <c r="W180"/>
  <c r="X180"/>
  <c r="W181"/>
  <c r="X181"/>
  <c r="W182"/>
  <c r="X182"/>
  <c r="W183"/>
  <c r="X183"/>
  <c r="W184"/>
  <c r="X184"/>
  <c r="W185"/>
  <c r="X185"/>
  <c r="W186"/>
  <c r="X186"/>
  <c r="W187"/>
  <c r="X187"/>
  <c r="W188"/>
  <c r="X188"/>
  <c r="W189"/>
  <c r="X189"/>
  <c r="W190"/>
  <c r="X190"/>
  <c r="W191"/>
  <c r="X191"/>
  <c r="W192"/>
  <c r="X192"/>
  <c r="W193"/>
  <c r="X193"/>
  <c r="W194"/>
  <c r="X194"/>
  <c r="W195"/>
  <c r="X195"/>
  <c r="W196"/>
  <c r="X196"/>
  <c r="W197"/>
  <c r="X197"/>
  <c r="W198"/>
  <c r="X198"/>
  <c r="W199"/>
  <c r="X199"/>
  <c r="W200"/>
  <c r="X200"/>
  <c r="W201"/>
  <c r="X201"/>
  <c r="W202"/>
  <c r="X202"/>
  <c r="W203"/>
  <c r="X203"/>
  <c r="W204"/>
  <c r="X204"/>
  <c r="W205"/>
  <c r="X205"/>
  <c r="W206"/>
  <c r="X206"/>
  <c r="W207"/>
  <c r="X207"/>
  <c r="W208"/>
  <c r="X208"/>
  <c r="W209"/>
  <c r="X209"/>
  <c r="W210"/>
  <c r="X210"/>
  <c r="W211"/>
  <c r="X211"/>
  <c r="W212"/>
  <c r="X212"/>
  <c r="W213"/>
  <c r="X213"/>
  <c r="W214"/>
  <c r="X214"/>
  <c r="W215"/>
  <c r="X215"/>
  <c r="W216"/>
  <c r="X216"/>
  <c r="W217"/>
  <c r="X217"/>
  <c r="W218"/>
  <c r="X218"/>
  <c r="W219"/>
  <c r="X219"/>
  <c r="W220"/>
  <c r="X220"/>
  <c r="W221"/>
  <c r="X221"/>
  <c r="W222"/>
  <c r="X222"/>
  <c r="W223"/>
  <c r="X223"/>
  <c r="W224"/>
  <c r="X224"/>
  <c r="W225"/>
  <c r="X225"/>
  <c r="W226"/>
  <c r="X226"/>
  <c r="W227"/>
  <c r="X227"/>
  <c r="W228"/>
  <c r="X228"/>
  <c r="W229"/>
  <c r="X229"/>
  <c r="W230"/>
  <c r="X230"/>
  <c r="W231"/>
  <c r="X231"/>
  <c r="W232"/>
  <c r="X232"/>
  <c r="W233"/>
  <c r="X233"/>
  <c r="W234"/>
  <c r="X234"/>
  <c r="W235"/>
  <c r="X235"/>
  <c r="W236"/>
  <c r="X236"/>
  <c r="W237"/>
  <c r="X237"/>
  <c r="W238"/>
  <c r="X238"/>
  <c r="W239"/>
  <c r="X239"/>
  <c r="W240"/>
  <c r="X240"/>
  <c r="W241"/>
  <c r="X241"/>
  <c r="W242"/>
  <c r="X242"/>
  <c r="W243"/>
  <c r="X243"/>
  <c r="W244"/>
  <c r="X244"/>
  <c r="W245"/>
  <c r="X245"/>
  <c r="W246"/>
  <c r="X246"/>
  <c r="W247"/>
  <c r="X247"/>
  <c r="W248"/>
  <c r="X248"/>
  <c r="W249"/>
  <c r="X249"/>
  <c r="W250"/>
  <c r="X250"/>
  <c r="W251"/>
  <c r="X251"/>
  <c r="W252"/>
  <c r="X252"/>
  <c r="W253"/>
  <c r="X253"/>
  <c r="W254"/>
  <c r="X254"/>
  <c r="W255"/>
  <c r="X255"/>
  <c r="W256"/>
  <c r="X256"/>
  <c r="W257"/>
  <c r="X257"/>
  <c r="W258"/>
  <c r="X258"/>
  <c r="W259"/>
  <c r="X259"/>
  <c r="W260"/>
  <c r="X260"/>
  <c r="U17"/>
  <c r="U9" s="1"/>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Q17"/>
  <c r="R17"/>
  <c r="Q18"/>
  <c r="R18"/>
  <c r="Q19"/>
  <c r="R19"/>
  <c r="Q20"/>
  <c r="R20"/>
  <c r="Q21"/>
  <c r="R21"/>
  <c r="Q22"/>
  <c r="R22"/>
  <c r="Q23"/>
  <c r="R23"/>
  <c r="Q24"/>
  <c r="R24"/>
  <c r="Q25"/>
  <c r="R25"/>
  <c r="Q26"/>
  <c r="R26"/>
  <c r="Q27"/>
  <c r="R27"/>
  <c r="Q28"/>
  <c r="R28"/>
  <c r="Q29"/>
  <c r="R29"/>
  <c r="Q30"/>
  <c r="R30"/>
  <c r="Q31"/>
  <c r="R31"/>
  <c r="Q32"/>
  <c r="R32"/>
  <c r="Q33"/>
  <c r="R33"/>
  <c r="Q34"/>
  <c r="R34"/>
  <c r="Q35"/>
  <c r="R35"/>
  <c r="Q36"/>
  <c r="R36"/>
  <c r="Q37"/>
  <c r="R37"/>
  <c r="Q38"/>
  <c r="R38"/>
  <c r="Q39"/>
  <c r="R39"/>
  <c r="Q40"/>
  <c r="R40"/>
  <c r="Q41"/>
  <c r="R41"/>
  <c r="Q42"/>
  <c r="R42"/>
  <c r="Q43"/>
  <c r="R43"/>
  <c r="Q44"/>
  <c r="R44"/>
  <c r="Q45"/>
  <c r="R45"/>
  <c r="Q46"/>
  <c r="R46"/>
  <c r="Q47"/>
  <c r="R47"/>
  <c r="Q48"/>
  <c r="R48"/>
  <c r="Q49"/>
  <c r="R49"/>
  <c r="Q50"/>
  <c r="R50"/>
  <c r="Q51"/>
  <c r="R51"/>
  <c r="Q52"/>
  <c r="R52"/>
  <c r="Q53"/>
  <c r="R53"/>
  <c r="Q54"/>
  <c r="R54"/>
  <c r="Q55"/>
  <c r="R55"/>
  <c r="Q56"/>
  <c r="R56"/>
  <c r="Q57"/>
  <c r="R57"/>
  <c r="Q58"/>
  <c r="R58"/>
  <c r="Q59"/>
  <c r="R59"/>
  <c r="Q60"/>
  <c r="R60"/>
  <c r="Q61"/>
  <c r="R61"/>
  <c r="Q62"/>
  <c r="R62"/>
  <c r="Q63"/>
  <c r="R63"/>
  <c r="Q64"/>
  <c r="R64"/>
  <c r="Q65"/>
  <c r="R65"/>
  <c r="Q66"/>
  <c r="R66"/>
  <c r="Q67"/>
  <c r="R67"/>
  <c r="Q68"/>
  <c r="R68"/>
  <c r="Q69"/>
  <c r="R69"/>
  <c r="Q70"/>
  <c r="R70"/>
  <c r="Q71"/>
  <c r="R71"/>
  <c r="Q72"/>
  <c r="R72"/>
  <c r="Q73"/>
  <c r="R73"/>
  <c r="Q74"/>
  <c r="R74"/>
  <c r="Q75"/>
  <c r="R75"/>
  <c r="Q76"/>
  <c r="R76"/>
  <c r="Q77"/>
  <c r="R77"/>
  <c r="Q78"/>
  <c r="R78"/>
  <c r="Q79"/>
  <c r="R79"/>
  <c r="Q80"/>
  <c r="R80"/>
  <c r="Q81"/>
  <c r="R81"/>
  <c r="Q82"/>
  <c r="R82"/>
  <c r="Q83"/>
  <c r="R83"/>
  <c r="Q84"/>
  <c r="R84"/>
  <c r="Q85"/>
  <c r="R85"/>
  <c r="Q86"/>
  <c r="R86"/>
  <c r="Q87"/>
  <c r="R87"/>
  <c r="Q88"/>
  <c r="R88"/>
  <c r="Q89"/>
  <c r="R89"/>
  <c r="Q90"/>
  <c r="R90"/>
  <c r="Q91"/>
  <c r="R91"/>
  <c r="Q92"/>
  <c r="R92"/>
  <c r="Q93"/>
  <c r="R93"/>
  <c r="Q94"/>
  <c r="R94"/>
  <c r="Q95"/>
  <c r="R95"/>
  <c r="Q96"/>
  <c r="R96"/>
  <c r="Q97"/>
  <c r="R97"/>
  <c r="Q98"/>
  <c r="R98"/>
  <c r="Q99"/>
  <c r="R99"/>
  <c r="Q100"/>
  <c r="R100"/>
  <c r="Q101"/>
  <c r="R101"/>
  <c r="Q102"/>
  <c r="R102"/>
  <c r="Q103"/>
  <c r="R103"/>
  <c r="Q104"/>
  <c r="R104"/>
  <c r="Q105"/>
  <c r="R105"/>
  <c r="Q106"/>
  <c r="R106"/>
  <c r="Q107"/>
  <c r="R107"/>
  <c r="Q108"/>
  <c r="R108"/>
  <c r="Q109"/>
  <c r="R109"/>
  <c r="Q110"/>
  <c r="R110"/>
  <c r="Q111"/>
  <c r="R111"/>
  <c r="Q112"/>
  <c r="R112"/>
  <c r="Q113"/>
  <c r="R113"/>
  <c r="Q114"/>
  <c r="R114"/>
  <c r="Q115"/>
  <c r="R115"/>
  <c r="Q116"/>
  <c r="R116"/>
  <c r="Q117"/>
  <c r="R117"/>
  <c r="Q118"/>
  <c r="R118"/>
  <c r="Q119"/>
  <c r="R119"/>
  <c r="Q120"/>
  <c r="R120"/>
  <c r="Q121"/>
  <c r="R121"/>
  <c r="Q122"/>
  <c r="R122"/>
  <c r="Q123"/>
  <c r="R123"/>
  <c r="Q124"/>
  <c r="R124"/>
  <c r="Q125"/>
  <c r="R125"/>
  <c r="Q126"/>
  <c r="R126"/>
  <c r="Q127"/>
  <c r="R127"/>
  <c r="Q128"/>
  <c r="R128"/>
  <c r="Q129"/>
  <c r="R129"/>
  <c r="Q130"/>
  <c r="R130"/>
  <c r="Q131"/>
  <c r="R131"/>
  <c r="Q132"/>
  <c r="R132"/>
  <c r="Q133"/>
  <c r="R133"/>
  <c r="Q134"/>
  <c r="R134"/>
  <c r="Q135"/>
  <c r="R135"/>
  <c r="Q136"/>
  <c r="R136"/>
  <c r="Q137"/>
  <c r="R137"/>
  <c r="Q138"/>
  <c r="R138"/>
  <c r="Q139"/>
  <c r="R139"/>
  <c r="Q140"/>
  <c r="R140"/>
  <c r="Q141"/>
  <c r="R141"/>
  <c r="Q142"/>
  <c r="R142"/>
  <c r="Q143"/>
  <c r="R143"/>
  <c r="Q144"/>
  <c r="R144"/>
  <c r="Q145"/>
  <c r="R145"/>
  <c r="Q146"/>
  <c r="R146"/>
  <c r="Q147"/>
  <c r="R147"/>
  <c r="Q148"/>
  <c r="R148"/>
  <c r="Q149"/>
  <c r="R149"/>
  <c r="Q150"/>
  <c r="R150"/>
  <c r="Q151"/>
  <c r="R151"/>
  <c r="Q152"/>
  <c r="R152"/>
  <c r="Q153"/>
  <c r="R153"/>
  <c r="Q154"/>
  <c r="R154"/>
  <c r="Q155"/>
  <c r="R155"/>
  <c r="Q156"/>
  <c r="R156"/>
  <c r="Q157"/>
  <c r="R157"/>
  <c r="Q158"/>
  <c r="R158"/>
  <c r="Q159"/>
  <c r="R159"/>
  <c r="Q160"/>
  <c r="R160"/>
  <c r="Q161"/>
  <c r="R161"/>
  <c r="Q162"/>
  <c r="R162"/>
  <c r="Q163"/>
  <c r="R163"/>
  <c r="Q164"/>
  <c r="R164"/>
  <c r="Q165"/>
  <c r="R165"/>
  <c r="Q166"/>
  <c r="R166"/>
  <c r="Q167"/>
  <c r="R167"/>
  <c r="Q168"/>
  <c r="R168"/>
  <c r="Q169"/>
  <c r="R169"/>
  <c r="Q170"/>
  <c r="R170"/>
  <c r="Q171"/>
  <c r="R171"/>
  <c r="Q172"/>
  <c r="R172"/>
  <c r="Q173"/>
  <c r="R173"/>
  <c r="Q174"/>
  <c r="R174"/>
  <c r="Q175"/>
  <c r="R175"/>
  <c r="Q176"/>
  <c r="R176"/>
  <c r="Q177"/>
  <c r="R177"/>
  <c r="Q178"/>
  <c r="R178"/>
  <c r="Q179"/>
  <c r="R179"/>
  <c r="Q180"/>
  <c r="R180"/>
  <c r="Q181"/>
  <c r="R181"/>
  <c r="Q182"/>
  <c r="R182"/>
  <c r="Q183"/>
  <c r="R183"/>
  <c r="Q184"/>
  <c r="R184"/>
  <c r="Q185"/>
  <c r="R185"/>
  <c r="Q186"/>
  <c r="R186"/>
  <c r="Q187"/>
  <c r="R187"/>
  <c r="Q188"/>
  <c r="R188"/>
  <c r="Q189"/>
  <c r="R189"/>
  <c r="Q190"/>
  <c r="R190"/>
  <c r="Q191"/>
  <c r="R191"/>
  <c r="Q192"/>
  <c r="R192"/>
  <c r="Q193"/>
  <c r="R193"/>
  <c r="Q194"/>
  <c r="R194"/>
  <c r="Q195"/>
  <c r="R195"/>
  <c r="Q196"/>
  <c r="R196"/>
  <c r="Q197"/>
  <c r="R197"/>
  <c r="Q198"/>
  <c r="R198"/>
  <c r="Q199"/>
  <c r="R199"/>
  <c r="Q200"/>
  <c r="R200"/>
  <c r="Q201"/>
  <c r="R201"/>
  <c r="Q202"/>
  <c r="R202"/>
  <c r="Q203"/>
  <c r="R203"/>
  <c r="Q204"/>
  <c r="R204"/>
  <c r="Q205"/>
  <c r="R205"/>
  <c r="Q206"/>
  <c r="R206"/>
  <c r="Q207"/>
  <c r="R207"/>
  <c r="Q208"/>
  <c r="R208"/>
  <c r="Q209"/>
  <c r="R209"/>
  <c r="Q210"/>
  <c r="R210"/>
  <c r="Q211"/>
  <c r="R211"/>
  <c r="Q212"/>
  <c r="R212"/>
  <c r="Q213"/>
  <c r="R213"/>
  <c r="Q214"/>
  <c r="R214"/>
  <c r="Q215"/>
  <c r="R215"/>
  <c r="Q216"/>
  <c r="R216"/>
  <c r="Q217"/>
  <c r="R217"/>
  <c r="Q218"/>
  <c r="R218"/>
  <c r="Q219"/>
  <c r="R219"/>
  <c r="Q220"/>
  <c r="R220"/>
  <c r="Q221"/>
  <c r="R221"/>
  <c r="Q222"/>
  <c r="R222"/>
  <c r="Q223"/>
  <c r="R223"/>
  <c r="Q224"/>
  <c r="R224"/>
  <c r="Q225"/>
  <c r="R225"/>
  <c r="Q226"/>
  <c r="R226"/>
  <c r="Q227"/>
  <c r="R227"/>
  <c r="Q228"/>
  <c r="R228"/>
  <c r="Q229"/>
  <c r="R229"/>
  <c r="Q230"/>
  <c r="R230"/>
  <c r="Q231"/>
  <c r="R231"/>
  <c r="Q232"/>
  <c r="R232"/>
  <c r="Q233"/>
  <c r="R233"/>
  <c r="Q234"/>
  <c r="R234"/>
  <c r="Q235"/>
  <c r="R235"/>
  <c r="Q236"/>
  <c r="R236"/>
  <c r="Q237"/>
  <c r="R237"/>
  <c r="Q238"/>
  <c r="R238"/>
  <c r="Q239"/>
  <c r="R239"/>
  <c r="Q240"/>
  <c r="R240"/>
  <c r="Q241"/>
  <c r="R241"/>
  <c r="Q242"/>
  <c r="R242"/>
  <c r="Q243"/>
  <c r="R243"/>
  <c r="Q244"/>
  <c r="R244"/>
  <c r="Q245"/>
  <c r="R245"/>
  <c r="Q246"/>
  <c r="R246"/>
  <c r="Q247"/>
  <c r="R247"/>
  <c r="Q248"/>
  <c r="R248"/>
  <c r="Q249"/>
  <c r="R249"/>
  <c r="Q250"/>
  <c r="R250"/>
  <c r="Q251"/>
  <c r="R251"/>
  <c r="Q252"/>
  <c r="R252"/>
  <c r="Q253"/>
  <c r="R253"/>
  <c r="Q254"/>
  <c r="R254"/>
  <c r="Q255"/>
  <c r="R255"/>
  <c r="Q256"/>
  <c r="R256"/>
  <c r="Q257"/>
  <c r="R257"/>
  <c r="Q258"/>
  <c r="R258"/>
  <c r="Q259"/>
  <c r="R259"/>
  <c r="Q260"/>
  <c r="R260"/>
  <c r="Q261"/>
  <c r="R261"/>
  <c r="Q262"/>
  <c r="R262"/>
  <c r="Q263"/>
  <c r="R263"/>
  <c r="Q264"/>
  <c r="R264"/>
  <c r="Q265"/>
  <c r="R265"/>
  <c r="Q266"/>
  <c r="R266"/>
  <c r="Q267"/>
  <c r="R267"/>
  <c r="Q268"/>
  <c r="R268"/>
  <c r="Q269"/>
  <c r="R269"/>
  <c r="Q270"/>
  <c r="R270"/>
  <c r="Q271"/>
  <c r="R271"/>
  <c r="Q272"/>
  <c r="R272"/>
  <c r="Q273"/>
  <c r="R273"/>
  <c r="Q274"/>
  <c r="R274"/>
  <c r="Q275"/>
  <c r="R275"/>
  <c r="Q276"/>
  <c r="R276"/>
  <c r="Q277"/>
  <c r="R277"/>
  <c r="Q278"/>
  <c r="R278"/>
  <c r="Q279"/>
  <c r="R279"/>
  <c r="Q280"/>
  <c r="R280"/>
  <c r="Q281"/>
  <c r="R281"/>
  <c r="Q282"/>
  <c r="R282"/>
  <c r="Q283"/>
  <c r="R283"/>
  <c r="Q284"/>
  <c r="R284"/>
  <c r="Q285"/>
  <c r="R285"/>
  <c r="Q286"/>
  <c r="R286"/>
  <c r="Q287"/>
  <c r="R287"/>
  <c r="Q288"/>
  <c r="R288"/>
  <c r="Q289"/>
  <c r="R289"/>
  <c r="Q290"/>
  <c r="R290"/>
  <c r="Q291"/>
  <c r="R291"/>
  <c r="Q292"/>
  <c r="R292"/>
  <c r="Q293"/>
  <c r="R293"/>
  <c r="Q294"/>
  <c r="R294"/>
  <c r="Q295"/>
  <c r="R295"/>
  <c r="Q296"/>
  <c r="R296"/>
  <c r="Q297"/>
  <c r="R297"/>
  <c r="Q298"/>
  <c r="R298"/>
  <c r="Q299"/>
  <c r="R299"/>
  <c r="Q300"/>
  <c r="R300"/>
  <c r="Q301"/>
  <c r="R301"/>
  <c r="Q302"/>
  <c r="R302"/>
  <c r="Q303"/>
  <c r="R303"/>
  <c r="Q304"/>
  <c r="R304"/>
  <c r="Q305"/>
  <c r="R305"/>
  <c r="Q306"/>
  <c r="R306"/>
  <c r="Q307"/>
  <c r="R307"/>
  <c r="Q308"/>
  <c r="R308"/>
  <c r="Q309"/>
  <c r="R309"/>
  <c r="Q310"/>
  <c r="R310"/>
  <c r="Q311"/>
  <c r="R311"/>
  <c r="Q312"/>
  <c r="R312"/>
  <c r="Q313"/>
  <c r="R313"/>
  <c r="Q314"/>
  <c r="R314"/>
  <c r="Q315"/>
  <c r="R315"/>
  <c r="Q316"/>
  <c r="R316"/>
  <c r="Q317"/>
  <c r="R317"/>
  <c r="Q318"/>
  <c r="R318"/>
  <c r="Q319"/>
  <c r="R319"/>
  <c r="Q320"/>
  <c r="R320"/>
  <c r="Q321"/>
  <c r="R321"/>
  <c r="Q322"/>
  <c r="R322"/>
  <c r="Q323"/>
  <c r="R323"/>
  <c r="Q324"/>
  <c r="R324"/>
  <c r="Q325"/>
  <c r="R325"/>
  <c r="Q326"/>
  <c r="R326"/>
  <c r="Q327"/>
  <c r="R327"/>
  <c r="Q328"/>
  <c r="R328"/>
  <c r="Q329"/>
  <c r="R329"/>
  <c r="Q330"/>
  <c r="R330"/>
  <c r="Q331"/>
  <c r="R331"/>
  <c r="Q332"/>
  <c r="R332"/>
  <c r="Q333"/>
  <c r="R333"/>
  <c r="Q334"/>
  <c r="R334"/>
  <c r="Q335"/>
  <c r="R335"/>
  <c r="Q336"/>
  <c r="R336"/>
  <c r="Q337"/>
  <c r="R337"/>
  <c r="Q338"/>
  <c r="R338"/>
  <c r="Q339"/>
  <c r="R339"/>
  <c r="Q340"/>
  <c r="R340"/>
  <c r="Q341"/>
  <c r="R341"/>
  <c r="Q342"/>
  <c r="R342"/>
  <c r="Q343"/>
  <c r="R343"/>
  <c r="Q344"/>
  <c r="R344"/>
  <c r="Q345"/>
  <c r="R345"/>
  <c r="Q346"/>
  <c r="R346"/>
  <c r="Q347"/>
  <c r="R347"/>
  <c r="Q348"/>
  <c r="R348"/>
  <c r="Q349"/>
  <c r="R349"/>
  <c r="Q350"/>
  <c r="R350"/>
  <c r="Q351"/>
  <c r="R351"/>
  <c r="Q352"/>
  <c r="R352"/>
  <c r="Q353"/>
  <c r="R353"/>
  <c r="Q354"/>
  <c r="R354"/>
  <c r="Q355"/>
  <c r="R355"/>
  <c r="Q356"/>
  <c r="R356"/>
  <c r="Q357"/>
  <c r="R357"/>
  <c r="Q358"/>
  <c r="R358"/>
  <c r="Q359"/>
  <c r="R359"/>
  <c r="Q360"/>
  <c r="R360"/>
  <c r="Q361"/>
  <c r="R361"/>
  <c r="Q362"/>
  <c r="R362"/>
  <c r="Q363"/>
  <c r="R363"/>
  <c r="Q364"/>
  <c r="R364"/>
  <c r="Q365"/>
  <c r="R365"/>
  <c r="Q366"/>
  <c r="R366"/>
  <c r="Q367"/>
  <c r="R367"/>
  <c r="Q368"/>
  <c r="R368"/>
  <c r="Q369"/>
  <c r="R369"/>
  <c r="Q370"/>
  <c r="R370"/>
  <c r="Q371"/>
  <c r="R371"/>
  <c r="Q372"/>
  <c r="R372"/>
  <c r="Q373"/>
  <c r="R373"/>
  <c r="Q374"/>
  <c r="R374"/>
  <c r="Q375"/>
  <c r="R375"/>
  <c r="Q376"/>
  <c r="R376"/>
  <c r="Q377"/>
  <c r="R377"/>
  <c r="Q378"/>
  <c r="R378"/>
  <c r="Q379"/>
  <c r="R379"/>
  <c r="Q380"/>
  <c r="R380"/>
  <c r="Q381"/>
  <c r="R381"/>
  <c r="Q382"/>
  <c r="R382"/>
  <c r="Q383"/>
  <c r="R383"/>
  <c r="Q384"/>
  <c r="R384"/>
  <c r="Q385"/>
  <c r="R385"/>
  <c r="Q386"/>
  <c r="R386"/>
  <c r="Q387"/>
  <c r="R387"/>
  <c r="Q388"/>
  <c r="R388"/>
  <c r="Q389"/>
  <c r="R389"/>
  <c r="Q390"/>
  <c r="R390"/>
  <c r="Q391"/>
  <c r="R391"/>
  <c r="Q392"/>
  <c r="R392"/>
  <c r="Q393"/>
  <c r="R393"/>
  <c r="Q394"/>
  <c r="R394"/>
  <c r="Q395"/>
  <c r="R395"/>
  <c r="Q396"/>
  <c r="R396"/>
  <c r="Q397"/>
  <c r="R397"/>
  <c r="Q398"/>
  <c r="R398"/>
  <c r="Q399"/>
  <c r="R399"/>
  <c r="Q400"/>
  <c r="R400"/>
  <c r="Q401"/>
  <c r="R401"/>
  <c r="Q402"/>
  <c r="R402"/>
  <c r="Q403"/>
  <c r="R403"/>
  <c r="Q404"/>
  <c r="R404"/>
  <c r="Q405"/>
  <c r="R405"/>
  <c r="Q406"/>
  <c r="R406"/>
  <c r="Q407"/>
  <c r="R407"/>
  <c r="Q408"/>
  <c r="R408"/>
  <c r="Q409"/>
  <c r="R409"/>
  <c r="Q410"/>
  <c r="R410"/>
  <c r="Q411"/>
  <c r="R411"/>
  <c r="Q412"/>
  <c r="R412"/>
  <c r="Q413"/>
  <c r="R413"/>
  <c r="Q414"/>
  <c r="R414"/>
  <c r="Q415"/>
  <c r="R415"/>
  <c r="Q416"/>
  <c r="R416"/>
  <c r="Q417"/>
  <c r="R417"/>
  <c r="Q418"/>
  <c r="R418"/>
  <c r="Q419"/>
  <c r="R419"/>
  <c r="Q420"/>
  <c r="R420"/>
  <c r="Q421"/>
  <c r="R421"/>
  <c r="Q422"/>
  <c r="R422"/>
  <c r="Q423"/>
  <c r="R423"/>
  <c r="Q424"/>
  <c r="R424"/>
  <c r="Q425"/>
  <c r="R425"/>
  <c r="Q426"/>
  <c r="R426"/>
  <c r="Q427"/>
  <c r="R427"/>
  <c r="Q428"/>
  <c r="R428"/>
  <c r="Q429"/>
  <c r="R429"/>
  <c r="Q430"/>
  <c r="R430"/>
  <c r="Q431"/>
  <c r="R431"/>
  <c r="Q432"/>
  <c r="R432"/>
  <c r="Q433"/>
  <c r="R433"/>
  <c r="Q434"/>
  <c r="R434"/>
  <c r="Q435"/>
  <c r="R435"/>
  <c r="Q436"/>
  <c r="R436"/>
  <c r="Q437"/>
  <c r="R437"/>
  <c r="Q438"/>
  <c r="R438"/>
  <c r="Q439"/>
  <c r="R439"/>
  <c r="Q440"/>
  <c r="R440"/>
  <c r="Q441"/>
  <c r="R441"/>
  <c r="Q442"/>
  <c r="R442"/>
  <c r="Q443"/>
  <c r="R443"/>
  <c r="Q444"/>
  <c r="R444"/>
  <c r="Q445"/>
  <c r="R445"/>
  <c r="Q446"/>
  <c r="R446"/>
  <c r="Q447"/>
  <c r="R447"/>
  <c r="Q448"/>
  <c r="R448"/>
  <c r="Q449"/>
  <c r="R449"/>
  <c r="Q450"/>
  <c r="R450"/>
  <c r="Q451"/>
  <c r="R451"/>
  <c r="Q452"/>
  <c r="R452"/>
  <c r="Q453"/>
  <c r="R453"/>
  <c r="Q454"/>
  <c r="R454"/>
  <c r="Q455"/>
  <c r="R455"/>
  <c r="Q456"/>
  <c r="R456"/>
  <c r="Q457"/>
  <c r="R457"/>
  <c r="Q458"/>
  <c r="R458"/>
  <c r="Q459"/>
  <c r="R459"/>
  <c r="Q460"/>
  <c r="R460"/>
  <c r="Q461"/>
  <c r="R461"/>
  <c r="Q462"/>
  <c r="R462"/>
  <c r="Q463"/>
  <c r="R463"/>
  <c r="Q464"/>
  <c r="R464"/>
  <c r="Q465"/>
  <c r="R465"/>
  <c r="Q466"/>
  <c r="R466"/>
  <c r="Q467"/>
  <c r="R467"/>
  <c r="Q468"/>
  <c r="R468"/>
  <c r="Q469"/>
  <c r="R469"/>
  <c r="Q470"/>
  <c r="R470"/>
  <c r="Q471"/>
  <c r="R471"/>
  <c r="Q472"/>
  <c r="R472"/>
  <c r="Q473"/>
  <c r="R473"/>
  <c r="Q474"/>
  <c r="R474"/>
  <c r="Q475"/>
  <c r="R475"/>
  <c r="Q476"/>
  <c r="R476"/>
  <c r="Q477"/>
  <c r="R477"/>
  <c r="Q478"/>
  <c r="R478"/>
  <c r="Q479"/>
  <c r="R479"/>
  <c r="Q480"/>
  <c r="R480"/>
  <c r="Q481"/>
  <c r="R481"/>
  <c r="Q482"/>
  <c r="R482"/>
  <c r="Q483"/>
  <c r="R483"/>
  <c r="Q484"/>
  <c r="R484"/>
  <c r="Q485"/>
  <c r="R485"/>
  <c r="Q486"/>
  <c r="R486"/>
  <c r="Q487"/>
  <c r="R487"/>
  <c r="Q488"/>
  <c r="R488"/>
  <c r="Q489"/>
  <c r="R489"/>
  <c r="Q490"/>
  <c r="R490"/>
  <c r="Q491"/>
  <c r="R491"/>
  <c r="Q492"/>
  <c r="R492"/>
  <c r="Q493"/>
  <c r="R493"/>
  <c r="Q494"/>
  <c r="R494"/>
  <c r="Q495"/>
  <c r="R495"/>
  <c r="Q496"/>
  <c r="R496"/>
  <c r="Q497"/>
  <c r="R497"/>
  <c r="Q498"/>
  <c r="R498"/>
  <c r="Q499"/>
  <c r="R499"/>
  <c r="Q500"/>
  <c r="R500"/>
  <c r="Q501"/>
  <c r="R501"/>
  <c r="Q502"/>
  <c r="R502"/>
  <c r="Q503"/>
  <c r="R503"/>
  <c r="Q504"/>
  <c r="R504"/>
  <c r="Q505"/>
  <c r="R505"/>
  <c r="Q506"/>
  <c r="R506"/>
  <c r="Q507"/>
  <c r="R507"/>
  <c r="Q508"/>
  <c r="R508"/>
  <c r="Q509"/>
  <c r="R509"/>
  <c r="Q510"/>
  <c r="R510"/>
  <c r="Q511"/>
  <c r="R511"/>
  <c r="Q512"/>
  <c r="R512"/>
  <c r="Q513"/>
  <c r="R513"/>
  <c r="Q514"/>
  <c r="R514"/>
  <c r="Q515"/>
  <c r="R515"/>
  <c r="Q516"/>
  <c r="R516"/>
  <c r="Q517"/>
  <c r="R517"/>
  <c r="Q518"/>
  <c r="R518"/>
  <c r="Q519"/>
  <c r="R519"/>
  <c r="Q520"/>
  <c r="R520"/>
  <c r="Q521"/>
  <c r="R521"/>
  <c r="Q522"/>
  <c r="R522"/>
  <c r="Q523"/>
  <c r="R523"/>
  <c r="Q524"/>
  <c r="R524"/>
  <c r="Q525"/>
  <c r="R525"/>
  <c r="Q526"/>
  <c r="R526"/>
  <c r="Q527"/>
  <c r="R527"/>
  <c r="Q528"/>
  <c r="R528"/>
  <c r="Q529"/>
  <c r="R529"/>
  <c r="Q530"/>
  <c r="R530"/>
  <c r="Q531"/>
  <c r="R531"/>
  <c r="Q532"/>
  <c r="R532"/>
  <c r="Q533"/>
  <c r="R533"/>
  <c r="Q534"/>
  <c r="R534"/>
  <c r="Q535"/>
  <c r="R535"/>
  <c r="Q536"/>
  <c r="R536"/>
  <c r="Q537"/>
  <c r="R537"/>
  <c r="Q538"/>
  <c r="R538"/>
  <c r="Q539"/>
  <c r="R539"/>
  <c r="Q540"/>
  <c r="R540"/>
  <c r="Q541"/>
  <c r="R541"/>
  <c r="Q542"/>
  <c r="R542"/>
  <c r="Q543"/>
  <c r="R543"/>
  <c r="Q544"/>
  <c r="R544"/>
  <c r="Q545"/>
  <c r="R545"/>
  <c r="Q546"/>
  <c r="R546"/>
  <c r="Q547"/>
  <c r="R547"/>
  <c r="Q548"/>
  <c r="R548"/>
  <c r="Q549"/>
  <c r="R549"/>
  <c r="Q550"/>
  <c r="R550"/>
  <c r="Q551"/>
  <c r="R551"/>
  <c r="Q552"/>
  <c r="R552"/>
  <c r="Q553"/>
  <c r="R553"/>
  <c r="Q554"/>
  <c r="R554"/>
  <c r="Q555"/>
  <c r="R555"/>
  <c r="Q556"/>
  <c r="R556"/>
  <c r="Q557"/>
  <c r="R557"/>
  <c r="Q558"/>
  <c r="R558"/>
  <c r="Q559"/>
  <c r="R559"/>
  <c r="Q560"/>
  <c r="R560"/>
  <c r="Q561"/>
  <c r="R561"/>
  <c r="Q562"/>
  <c r="R562"/>
  <c r="Q563"/>
  <c r="R563"/>
  <c r="Q564"/>
  <c r="R564"/>
  <c r="Q565"/>
  <c r="R565"/>
  <c r="Q566"/>
  <c r="R566"/>
  <c r="Q567"/>
  <c r="R567"/>
  <c r="Q568"/>
  <c r="R568"/>
  <c r="Q569"/>
  <c r="R569"/>
  <c r="Q570"/>
  <c r="R570"/>
  <c r="Q571"/>
  <c r="R571"/>
  <c r="Q572"/>
  <c r="R572"/>
  <c r="Q573"/>
  <c r="R573"/>
  <c r="Q574"/>
  <c r="R574"/>
  <c r="Q575"/>
  <c r="R575"/>
  <c r="Q576"/>
  <c r="R576"/>
  <c r="Q577"/>
  <c r="R577"/>
  <c r="Q578"/>
  <c r="R578"/>
  <c r="Q579"/>
  <c r="R579"/>
  <c r="Q580"/>
  <c r="R580"/>
  <c r="Q581"/>
  <c r="R581"/>
  <c r="Q582"/>
  <c r="R582"/>
  <c r="Q583"/>
  <c r="R583"/>
  <c r="Q584"/>
  <c r="R584"/>
  <c r="Q585"/>
  <c r="R585"/>
  <c r="Q586"/>
  <c r="R586"/>
  <c r="Q587"/>
  <c r="R587"/>
  <c r="Q588"/>
  <c r="R588"/>
  <c r="Q589"/>
  <c r="R589"/>
  <c r="Q590"/>
  <c r="R590"/>
  <c r="Q591"/>
  <c r="R591"/>
  <c r="Q592"/>
  <c r="R592"/>
  <c r="Q593"/>
  <c r="R593"/>
  <c r="Q594"/>
  <c r="R594"/>
  <c r="Q595"/>
  <c r="R595"/>
  <c r="Q596"/>
  <c r="R596"/>
  <c r="Q597"/>
  <c r="R597"/>
  <c r="Q598"/>
  <c r="R598"/>
  <c r="Q599"/>
  <c r="R599"/>
  <c r="Q600"/>
  <c r="R600"/>
  <c r="Q601"/>
  <c r="R601"/>
  <c r="Q602"/>
  <c r="R602"/>
  <c r="Q603"/>
  <c r="R603"/>
  <c r="Q604"/>
  <c r="R604"/>
  <c r="Q605"/>
  <c r="R605"/>
  <c r="Q606"/>
  <c r="R606"/>
  <c r="Q607"/>
  <c r="R607"/>
  <c r="Q608"/>
  <c r="R608"/>
  <c r="Q609"/>
  <c r="R609"/>
  <c r="Q610"/>
  <c r="R610"/>
  <c r="Q611"/>
  <c r="R611"/>
  <c r="Q612"/>
  <c r="R612"/>
  <c r="Q613"/>
  <c r="R613"/>
  <c r="Q614"/>
  <c r="R614"/>
  <c r="Q615"/>
  <c r="R615"/>
  <c r="Q616"/>
  <c r="R616"/>
  <c r="Q617"/>
  <c r="R617"/>
  <c r="Q618"/>
  <c r="R618"/>
  <c r="Q619"/>
  <c r="R619"/>
  <c r="Q620"/>
  <c r="R620"/>
  <c r="Q621"/>
  <c r="R621"/>
  <c r="Q622"/>
  <c r="R622"/>
  <c r="Q623"/>
  <c r="R623"/>
  <c r="Q624"/>
  <c r="R624"/>
  <c r="Q625"/>
  <c r="R625"/>
  <c r="Q626"/>
  <c r="R626"/>
  <c r="Q627"/>
  <c r="R627"/>
  <c r="Q628"/>
  <c r="R628"/>
  <c r="Q629"/>
  <c r="R629"/>
  <c r="Q630"/>
  <c r="R630"/>
  <c r="Q631"/>
  <c r="R631"/>
  <c r="Q632"/>
  <c r="R632"/>
  <c r="Q633"/>
  <c r="R633"/>
  <c r="Q634"/>
  <c r="R634"/>
  <c r="Q635"/>
  <c r="R635"/>
  <c r="Q636"/>
  <c r="R636"/>
  <c r="Q637"/>
  <c r="R637"/>
  <c r="Q638"/>
  <c r="R638"/>
  <c r="Q639"/>
  <c r="R639"/>
  <c r="Q640"/>
  <c r="R640"/>
  <c r="Q641"/>
  <c r="R641"/>
  <c r="Q642"/>
  <c r="R642"/>
  <c r="Q643"/>
  <c r="R643"/>
  <c r="Q644"/>
  <c r="R644"/>
  <c r="Q645"/>
  <c r="R645"/>
  <c r="Q646"/>
  <c r="R646"/>
  <c r="Q647"/>
  <c r="R647"/>
  <c r="Q648"/>
  <c r="R648"/>
  <c r="Q649"/>
  <c r="R649"/>
  <c r="Q650"/>
  <c r="R650"/>
  <c r="Q651"/>
  <c r="R651"/>
  <c r="Q652"/>
  <c r="R652"/>
  <c r="Q653"/>
  <c r="R653"/>
  <c r="Q654"/>
  <c r="R654"/>
  <c r="Q655"/>
  <c r="R655"/>
  <c r="Q656"/>
  <c r="R656"/>
  <c r="Q657"/>
  <c r="R657"/>
  <c r="Q658"/>
  <c r="R658"/>
  <c r="Q659"/>
  <c r="R659"/>
  <c r="Q660"/>
  <c r="R660"/>
  <c r="Q661"/>
  <c r="R661"/>
  <c r="Q662"/>
  <c r="R662"/>
  <c r="Q663"/>
  <c r="R663"/>
  <c r="Q664"/>
  <c r="R664"/>
  <c r="Q665"/>
  <c r="R665"/>
  <c r="Q666"/>
  <c r="R666"/>
  <c r="Q667"/>
  <c r="R667"/>
  <c r="Q668"/>
  <c r="R668"/>
  <c r="Q669"/>
  <c r="R669"/>
  <c r="Q670"/>
  <c r="R670"/>
  <c r="Q671"/>
  <c r="R671"/>
  <c r="Q672"/>
  <c r="R672"/>
  <c r="Q673"/>
  <c r="R673"/>
  <c r="Q674"/>
  <c r="R674"/>
  <c r="Q675"/>
  <c r="R675"/>
  <c r="Q676"/>
  <c r="R676"/>
  <c r="Q677"/>
  <c r="R677"/>
  <c r="Q678"/>
  <c r="R678"/>
  <c r="Q679"/>
  <c r="R679"/>
  <c r="Q680"/>
  <c r="R680"/>
  <c r="Q681"/>
  <c r="R681"/>
  <c r="Q682"/>
  <c r="R682"/>
  <c r="Q683"/>
  <c r="R683"/>
  <c r="Q684"/>
  <c r="R684"/>
  <c r="Q685"/>
  <c r="R685"/>
  <c r="Q686"/>
  <c r="R686"/>
  <c r="Q687"/>
  <c r="R687"/>
  <c r="Q688"/>
  <c r="R688"/>
  <c r="Q689"/>
  <c r="R689"/>
  <c r="Q690"/>
  <c r="R690"/>
  <c r="Q691"/>
  <c r="R691"/>
  <c r="Q692"/>
  <c r="R692"/>
  <c r="Q693"/>
  <c r="R693"/>
  <c r="Q694"/>
  <c r="R694"/>
  <c r="Q695"/>
  <c r="R695"/>
  <c r="Q696"/>
  <c r="R696"/>
  <c r="Q697"/>
  <c r="R697"/>
  <c r="Q698"/>
  <c r="R698"/>
  <c r="Q699"/>
  <c r="R699"/>
  <c r="Q700"/>
  <c r="R700"/>
  <c r="Q701"/>
  <c r="R701"/>
  <c r="Q702"/>
  <c r="R702"/>
  <c r="Q703"/>
  <c r="R703"/>
  <c r="Q704"/>
  <c r="R704"/>
  <c r="Q705"/>
  <c r="R705"/>
  <c r="Q706"/>
  <c r="R706"/>
  <c r="Q707"/>
  <c r="R707"/>
  <c r="Q708"/>
  <c r="R708"/>
  <c r="Q709"/>
  <c r="R709"/>
  <c r="Q710"/>
  <c r="R710"/>
  <c r="Q711"/>
  <c r="R711"/>
  <c r="Q712"/>
  <c r="R712"/>
  <c r="Q713"/>
  <c r="R713"/>
  <c r="Q714"/>
  <c r="R714"/>
  <c r="Q715"/>
  <c r="R715"/>
  <c r="Q716"/>
  <c r="R716"/>
  <c r="Q717"/>
  <c r="R717"/>
  <c r="Q718"/>
  <c r="R718"/>
  <c r="Q719"/>
  <c r="R719"/>
  <c r="Q720"/>
  <c r="R720"/>
  <c r="Q721"/>
  <c r="R721"/>
  <c r="Q722"/>
  <c r="R722"/>
  <c r="Q723"/>
  <c r="R723"/>
  <c r="Q724"/>
  <c r="R724"/>
  <c r="Q725"/>
  <c r="R725"/>
  <c r="Q726"/>
  <c r="R726"/>
  <c r="Q727"/>
  <c r="R727"/>
  <c r="Q728"/>
  <c r="R728"/>
  <c r="Q729"/>
  <c r="R729"/>
  <c r="Q730"/>
  <c r="R730"/>
  <c r="Q731"/>
  <c r="R731"/>
  <c r="Q732"/>
  <c r="R732"/>
  <c r="Q733"/>
  <c r="R733"/>
  <c r="Q734"/>
  <c r="R734"/>
  <c r="Q735"/>
  <c r="R735"/>
  <c r="Q736"/>
  <c r="R736"/>
  <c r="Q737"/>
  <c r="R737"/>
  <c r="Q738"/>
  <c r="R738"/>
  <c r="Q739"/>
  <c r="R739"/>
  <c r="Q740"/>
  <c r="R740"/>
  <c r="Q741"/>
  <c r="R741"/>
  <c r="Q742"/>
  <c r="R742"/>
  <c r="Q743"/>
  <c r="R743"/>
  <c r="Q744"/>
  <c r="R744"/>
  <c r="Q745"/>
  <c r="R745"/>
  <c r="Q746"/>
  <c r="R746"/>
  <c r="Q747"/>
  <c r="R747"/>
  <c r="Q748"/>
  <c r="R748"/>
  <c r="Q749"/>
  <c r="R749"/>
  <c r="Q750"/>
  <c r="R750"/>
  <c r="Q751"/>
  <c r="R751"/>
  <c r="Q752"/>
  <c r="R752"/>
  <c r="Q753"/>
  <c r="R753"/>
  <c r="Q754"/>
  <c r="R754"/>
  <c r="Q755"/>
  <c r="R755"/>
  <c r="Q756"/>
  <c r="R756"/>
  <c r="Q757"/>
  <c r="R757"/>
  <c r="Q758"/>
  <c r="R758"/>
  <c r="Q759"/>
  <c r="R759"/>
  <c r="Q760"/>
  <c r="R760"/>
  <c r="Q761"/>
  <c r="R761"/>
  <c r="Q762"/>
  <c r="R762"/>
  <c r="Q763"/>
  <c r="R763"/>
  <c r="Q764"/>
  <c r="R764"/>
  <c r="Q765"/>
  <c r="R765"/>
  <c r="Q766"/>
  <c r="R766"/>
  <c r="Q767"/>
  <c r="R767"/>
  <c r="Q768"/>
  <c r="R768"/>
  <c r="Q769"/>
  <c r="R769"/>
  <c r="Q770"/>
  <c r="R770"/>
  <c r="Q771"/>
  <c r="R771"/>
  <c r="Q772"/>
  <c r="R772"/>
  <c r="Q773"/>
  <c r="R773"/>
  <c r="Q774"/>
  <c r="R774"/>
  <c r="Q775"/>
  <c r="R775"/>
  <c r="Q776"/>
  <c r="R776"/>
  <c r="Q777"/>
  <c r="R777"/>
  <c r="Q778"/>
  <c r="R778"/>
  <c r="Q779"/>
  <c r="R779"/>
  <c r="Q780"/>
  <c r="R780"/>
  <c r="Q781"/>
  <c r="R781"/>
  <c r="Q782"/>
  <c r="R782"/>
  <c r="Q783"/>
  <c r="R783"/>
  <c r="Q784"/>
  <c r="R784"/>
  <c r="Q785"/>
  <c r="R785"/>
  <c r="Q786"/>
  <c r="R786"/>
  <c r="Q787"/>
  <c r="R787"/>
  <c r="Q788"/>
  <c r="R788"/>
  <c r="Q789"/>
  <c r="R789"/>
  <c r="Q790"/>
  <c r="R790"/>
  <c r="Q791"/>
  <c r="R791"/>
  <c r="Q792"/>
  <c r="R792"/>
  <c r="Q793"/>
  <c r="R793"/>
  <c r="Q794"/>
  <c r="R794"/>
  <c r="Q795"/>
  <c r="R795"/>
  <c r="Q796"/>
  <c r="R796"/>
  <c r="Q797"/>
  <c r="R797"/>
  <c r="Q798"/>
  <c r="R798"/>
  <c r="Q799"/>
  <c r="R799"/>
  <c r="Q800"/>
  <c r="R800"/>
  <c r="Q801"/>
  <c r="R801"/>
  <c r="Q802"/>
  <c r="R802"/>
  <c r="Q803"/>
  <c r="R803"/>
  <c r="Q804"/>
  <c r="R804"/>
  <c r="Q805"/>
  <c r="R805"/>
  <c r="Q806"/>
  <c r="R806"/>
  <c r="Q807"/>
  <c r="R807"/>
  <c r="Q808"/>
  <c r="R808"/>
  <c r="Q809"/>
  <c r="R809"/>
  <c r="Q810"/>
  <c r="R810"/>
  <c r="Q811"/>
  <c r="R811"/>
  <c r="Q812"/>
  <c r="R812"/>
  <c r="Q813"/>
  <c r="R813"/>
  <c r="Q814"/>
  <c r="R814"/>
  <c r="Q815"/>
  <c r="R815"/>
  <c r="Q816"/>
  <c r="R816"/>
  <c r="Q817"/>
  <c r="R817"/>
  <c r="Q818"/>
  <c r="R818"/>
  <c r="Q819"/>
  <c r="R819"/>
  <c r="Q820"/>
  <c r="R820"/>
  <c r="Q821"/>
  <c r="R821"/>
  <c r="Q822"/>
  <c r="R822"/>
  <c r="Q823"/>
  <c r="R823"/>
  <c r="Q824"/>
  <c r="R824"/>
  <c r="Q825"/>
  <c r="R825"/>
  <c r="Q826"/>
  <c r="R826"/>
  <c r="Q827"/>
  <c r="R827"/>
  <c r="Q828"/>
  <c r="R828"/>
  <c r="Q829"/>
  <c r="R829"/>
  <c r="Q830"/>
  <c r="R830"/>
  <c r="Q831"/>
  <c r="R831"/>
  <c r="Q832"/>
  <c r="R832"/>
  <c r="Q833"/>
  <c r="R833"/>
  <c r="Q834"/>
  <c r="R834"/>
  <c r="Q835"/>
  <c r="R835"/>
  <c r="Q836"/>
  <c r="R836"/>
  <c r="Q837"/>
  <c r="R837"/>
  <c r="Q838"/>
  <c r="R838"/>
  <c r="Q839"/>
  <c r="R839"/>
  <c r="Q840"/>
  <c r="R840"/>
  <c r="Q841"/>
  <c r="R841"/>
  <c r="Q842"/>
  <c r="R842"/>
  <c r="Q843"/>
  <c r="R843"/>
  <c r="Q844"/>
  <c r="R844"/>
  <c r="Q845"/>
  <c r="R845"/>
  <c r="Q846"/>
  <c r="R846"/>
  <c r="Q847"/>
  <c r="R847"/>
  <c r="Q848"/>
  <c r="R848"/>
  <c r="Q849"/>
  <c r="R849"/>
  <c r="Q850"/>
  <c r="R850"/>
  <c r="Q851"/>
  <c r="R851"/>
  <c r="Q852"/>
  <c r="R852"/>
  <c r="Q853"/>
  <c r="R853"/>
  <c r="Q854"/>
  <c r="R854"/>
  <c r="Q855"/>
  <c r="R855"/>
  <c r="Q856"/>
  <c r="R856"/>
  <c r="Q857"/>
  <c r="R857"/>
  <c r="Q858"/>
  <c r="R858"/>
  <c r="Q859"/>
  <c r="R859"/>
  <c r="Q860"/>
  <c r="R860"/>
  <c r="Q861"/>
  <c r="R861"/>
  <c r="Q862"/>
  <c r="R862"/>
  <c r="Q863"/>
  <c r="R863"/>
  <c r="Q864"/>
  <c r="R864"/>
  <c r="Q865"/>
  <c r="R865"/>
  <c r="Q866"/>
  <c r="R866"/>
  <c r="Q867"/>
  <c r="R867"/>
  <c r="Q868"/>
  <c r="R868"/>
  <c r="Q869"/>
  <c r="R869"/>
  <c r="Q870"/>
  <c r="R870"/>
  <c r="Q871"/>
  <c r="R871"/>
  <c r="Q872"/>
  <c r="R872"/>
  <c r="Q873"/>
  <c r="R873"/>
  <c r="Q874"/>
  <c r="R874"/>
  <c r="Q875"/>
  <c r="R875"/>
  <c r="Q876"/>
  <c r="R876"/>
  <c r="Q877"/>
  <c r="R877"/>
  <c r="Q878"/>
  <c r="R878"/>
  <c r="Q879"/>
  <c r="R879"/>
  <c r="Q880"/>
  <c r="R880"/>
  <c r="Q881"/>
  <c r="R881"/>
  <c r="Q882"/>
  <c r="R882"/>
  <c r="Q883"/>
  <c r="R883"/>
  <c r="Q884"/>
  <c r="R884"/>
  <c r="Q885"/>
  <c r="R885"/>
  <c r="Q886"/>
  <c r="R886"/>
  <c r="Q887"/>
  <c r="R887"/>
  <c r="Q888"/>
  <c r="R888"/>
  <c r="Q889"/>
  <c r="R889"/>
  <c r="Q890"/>
  <c r="R890"/>
  <c r="Q891"/>
  <c r="R891"/>
  <c r="Q892"/>
  <c r="R892"/>
  <c r="Q893"/>
  <c r="R893"/>
  <c r="Q894"/>
  <c r="R894"/>
  <c r="Q895"/>
  <c r="R895"/>
  <c r="Q896"/>
  <c r="R896"/>
  <c r="Q897"/>
  <c r="R897"/>
  <c r="Q898"/>
  <c r="R898"/>
  <c r="Q899"/>
  <c r="R899"/>
  <c r="Q900"/>
  <c r="R900"/>
  <c r="Q901"/>
  <c r="R901"/>
  <c r="Q902"/>
  <c r="R902"/>
  <c r="Q903"/>
  <c r="R903"/>
  <c r="Q904"/>
  <c r="R904"/>
  <c r="Q905"/>
  <c r="R905"/>
  <c r="Q906"/>
  <c r="R906"/>
  <c r="Q907"/>
  <c r="R907"/>
  <c r="Q908"/>
  <c r="R908"/>
  <c r="Q909"/>
  <c r="R909"/>
  <c r="Q910"/>
  <c r="R910"/>
  <c r="Q911"/>
  <c r="R911"/>
  <c r="Q912"/>
  <c r="R912"/>
  <c r="Q913"/>
  <c r="R913"/>
  <c r="Q914"/>
  <c r="R914"/>
  <c r="Q915"/>
  <c r="R915"/>
  <c r="Q916"/>
  <c r="R916"/>
  <c r="Q917"/>
  <c r="R917"/>
  <c r="Q918"/>
  <c r="R918"/>
  <c r="Q919"/>
  <c r="R919"/>
  <c r="Q920"/>
  <c r="R920"/>
  <c r="Q921"/>
  <c r="R921"/>
  <c r="Q922"/>
  <c r="R922"/>
  <c r="Q923"/>
  <c r="R923"/>
  <c r="Q924"/>
  <c r="R924"/>
  <c r="Q925"/>
  <c r="R925"/>
  <c r="Q926"/>
  <c r="R926"/>
  <c r="Q927"/>
  <c r="R927"/>
  <c r="Q928"/>
  <c r="R928"/>
  <c r="Q929"/>
  <c r="R929"/>
  <c r="Q930"/>
  <c r="R930"/>
  <c r="Q931"/>
  <c r="R931"/>
  <c r="Q932"/>
  <c r="R932"/>
  <c r="Q933"/>
  <c r="R933"/>
  <c r="Q934"/>
  <c r="R934"/>
  <c r="Q935"/>
  <c r="R935"/>
  <c r="Q936"/>
  <c r="R936"/>
  <c r="Q937"/>
  <c r="R937"/>
  <c r="Q938"/>
  <c r="R938"/>
  <c r="Q939"/>
  <c r="R939"/>
  <c r="Q940"/>
  <c r="R940"/>
  <c r="Q941"/>
  <c r="R941"/>
  <c r="Q942"/>
  <c r="R942"/>
  <c r="Q943"/>
  <c r="R943"/>
  <c r="Q944"/>
  <c r="R944"/>
  <c r="Q945"/>
  <c r="R945"/>
  <c r="Q946"/>
  <c r="R946"/>
  <c r="Q947"/>
  <c r="R947"/>
  <c r="Q948"/>
  <c r="R948"/>
  <c r="Q949"/>
  <c r="R949"/>
  <c r="Q950"/>
  <c r="R950"/>
  <c r="Q951"/>
  <c r="R951"/>
  <c r="Q952"/>
  <c r="R952"/>
  <c r="Q953"/>
  <c r="R953"/>
  <c r="Q954"/>
  <c r="R954"/>
  <c r="Q955"/>
  <c r="R955"/>
  <c r="Q956"/>
  <c r="R956"/>
  <c r="Q957"/>
  <c r="R957"/>
  <c r="Q958"/>
  <c r="R958"/>
  <c r="Q959"/>
  <c r="R959"/>
  <c r="Q960"/>
  <c r="R960"/>
  <c r="Q961"/>
  <c r="R961"/>
  <c r="Q962"/>
  <c r="R962"/>
  <c r="Q963"/>
  <c r="R963"/>
  <c r="Q964"/>
  <c r="R964"/>
  <c r="Q965"/>
  <c r="R965"/>
  <c r="Q966"/>
  <c r="R966"/>
  <c r="Q967"/>
  <c r="R967"/>
  <c r="Q968"/>
  <c r="R968"/>
  <c r="Q969"/>
  <c r="R969"/>
  <c r="Q970"/>
  <c r="R970"/>
  <c r="Q971"/>
  <c r="R971"/>
  <c r="Q972"/>
  <c r="R972"/>
  <c r="Q973"/>
  <c r="R973"/>
  <c r="Q974"/>
  <c r="R974"/>
  <c r="Q975"/>
  <c r="R975"/>
  <c r="Q976"/>
  <c r="R976"/>
  <c r="Q977"/>
  <c r="R977"/>
  <c r="Q978"/>
  <c r="R978"/>
  <c r="Q979"/>
  <c r="R979"/>
  <c r="Q980"/>
  <c r="R980"/>
  <c r="Q981"/>
  <c r="R981"/>
  <c r="Q982"/>
  <c r="R982"/>
  <c r="Q983"/>
  <c r="R983"/>
  <c r="Q984"/>
  <c r="R984"/>
  <c r="Q985"/>
  <c r="R985"/>
  <c r="Q986"/>
  <c r="R986"/>
  <c r="Q987"/>
  <c r="R987"/>
  <c r="Q988"/>
  <c r="R988"/>
  <c r="Q989"/>
  <c r="R989"/>
  <c r="Q990"/>
  <c r="R990"/>
  <c r="Q991"/>
  <c r="R991"/>
  <c r="Q992"/>
  <c r="R992"/>
  <c r="Q993"/>
  <c r="R993"/>
  <c r="Q994"/>
  <c r="R994"/>
  <c r="Q995"/>
  <c r="R995"/>
  <c r="Q996"/>
  <c r="R996"/>
  <c r="Q997"/>
  <c r="R997"/>
  <c r="Q998"/>
  <c r="R998"/>
  <c r="Q999"/>
  <c r="R999"/>
  <c r="Q1000"/>
  <c r="R1000"/>
  <c r="Q1001"/>
  <c r="R1001"/>
  <c r="Q1002"/>
  <c r="R1002"/>
  <c r="Q1003"/>
  <c r="R1003"/>
  <c r="Q1004"/>
  <c r="R1004"/>
  <c r="Q1005"/>
  <c r="R1005"/>
  <c r="Q1006"/>
  <c r="R1006"/>
  <c r="Q1007"/>
  <c r="R1007"/>
  <c r="Q1008"/>
  <c r="R1008"/>
  <c r="Q1009"/>
  <c r="R1009"/>
  <c r="Q1010"/>
  <c r="R1010"/>
  <c r="Q1011"/>
  <c r="R1011"/>
  <c r="Q1012"/>
  <c r="R1012"/>
  <c r="Q1013"/>
  <c r="R1013"/>
  <c r="Q1014"/>
  <c r="R1014"/>
  <c r="Q1015"/>
  <c r="R1015"/>
  <c r="Q1016"/>
  <c r="R1016"/>
  <c r="Q1017"/>
  <c r="R1017"/>
  <c r="Q1018"/>
  <c r="R1018"/>
  <c r="Q1019"/>
  <c r="R1019"/>
  <c r="Q1020"/>
  <c r="R1020"/>
  <c r="Q1021"/>
  <c r="R1021"/>
  <c r="Q1022"/>
  <c r="R1022"/>
  <c r="Q1023"/>
  <c r="R1023"/>
  <c r="Q1024"/>
  <c r="R1024"/>
  <c r="Q1025"/>
  <c r="R1025"/>
  <c r="Q1026"/>
  <c r="R1026"/>
  <c r="Q1027"/>
  <c r="R1027"/>
  <c r="Q1028"/>
  <c r="R1028"/>
  <c r="Q1029"/>
  <c r="R1029"/>
  <c r="Q1030"/>
  <c r="R1030"/>
  <c r="Q1031"/>
  <c r="R1031"/>
  <c r="Q1032"/>
  <c r="R1032"/>
  <c r="Q1033"/>
  <c r="R1033"/>
  <c r="Q1034"/>
  <c r="R1034"/>
  <c r="Q1035"/>
  <c r="R1035"/>
  <c r="Q1036"/>
  <c r="R1036"/>
  <c r="Q1037"/>
  <c r="R1037"/>
  <c r="Q1038"/>
  <c r="R1038"/>
  <c r="Q1039"/>
  <c r="R1039"/>
  <c r="Q1040"/>
  <c r="R1040"/>
  <c r="Q1041"/>
  <c r="R1041"/>
  <c r="Q1042"/>
  <c r="R1042"/>
  <c r="Q1043"/>
  <c r="R1043"/>
  <c r="Q1044"/>
  <c r="R1044"/>
  <c r="Q1045"/>
  <c r="R1045"/>
  <c r="Q1046"/>
  <c r="R1046"/>
  <c r="Q1047"/>
  <c r="R1047"/>
  <c r="Q1048"/>
  <c r="R1048"/>
  <c r="Q1049"/>
  <c r="R1049"/>
  <c r="Q1050"/>
  <c r="R1050"/>
  <c r="Q1051"/>
  <c r="R1051"/>
  <c r="Q1052"/>
  <c r="R1052"/>
  <c r="Q1053"/>
  <c r="R1053"/>
  <c r="Q1054"/>
  <c r="R1054"/>
  <c r="Q1055"/>
  <c r="R1055"/>
  <c r="Q1056"/>
  <c r="R1056"/>
  <c r="Q1057"/>
  <c r="R1057"/>
  <c r="Q1058"/>
  <c r="R1058"/>
  <c r="Q1059"/>
  <c r="R1059"/>
  <c r="Q1060"/>
  <c r="R1060"/>
  <c r="Q1061"/>
  <c r="R1061"/>
  <c r="Q1062"/>
  <c r="R1062"/>
  <c r="Q1063"/>
  <c r="R1063"/>
  <c r="Q1064"/>
  <c r="R1064"/>
  <c r="Q1065"/>
  <c r="R1065"/>
  <c r="Q1066"/>
  <c r="R1066"/>
  <c r="Q1067"/>
  <c r="R1067"/>
  <c r="Q1068"/>
  <c r="R1068"/>
  <c r="Q1069"/>
  <c r="R1069"/>
  <c r="Q1070"/>
  <c r="R1070"/>
  <c r="Q1071"/>
  <c r="R1071"/>
  <c r="Q1072"/>
  <c r="R1072"/>
  <c r="Q1073"/>
  <c r="R1073"/>
  <c r="Q1074"/>
  <c r="R1074"/>
  <c r="Q1075"/>
  <c r="R1075"/>
  <c r="Q1076"/>
  <c r="R1076"/>
  <c r="Q1077"/>
  <c r="R1077"/>
  <c r="Q1078"/>
  <c r="R1078"/>
  <c r="Q1079"/>
  <c r="R1079"/>
  <c r="Q1080"/>
  <c r="R1080"/>
  <c r="Q1081"/>
  <c r="R1081"/>
  <c r="Q1082"/>
  <c r="R1082"/>
  <c r="Q1083"/>
  <c r="R1083"/>
  <c r="Q1084"/>
  <c r="R1084"/>
  <c r="Q1085"/>
  <c r="R1085"/>
  <c r="Q1086"/>
  <c r="R1086"/>
  <c r="Q1087"/>
  <c r="R1087"/>
  <c r="Q1088"/>
  <c r="R1088"/>
  <c r="Q1089"/>
  <c r="R1089"/>
  <c r="Q1090"/>
  <c r="R1090"/>
  <c r="Q1091"/>
  <c r="R1091"/>
  <c r="Q1092"/>
  <c r="R1092"/>
  <c r="Q1093"/>
  <c r="R1093"/>
  <c r="Q1094"/>
  <c r="R1094"/>
  <c r="Q1095"/>
  <c r="R1095"/>
  <c r="Q1096"/>
  <c r="R1096"/>
  <c r="Q1097"/>
  <c r="R1097"/>
  <c r="Q1098"/>
  <c r="R1098"/>
  <c r="Q1099"/>
  <c r="R1099"/>
  <c r="Q1100"/>
  <c r="R1100"/>
  <c r="Q1101"/>
  <c r="R1101"/>
  <c r="Q1102"/>
  <c r="R1102"/>
  <c r="Q1103"/>
  <c r="R1103"/>
  <c r="Q1104"/>
  <c r="R1104"/>
  <c r="Q1105"/>
  <c r="R1105"/>
  <c r="Q1106"/>
  <c r="R1106"/>
  <c r="Q1107"/>
  <c r="R1107"/>
  <c r="Q1108"/>
  <c r="R1108"/>
  <c r="Q1109"/>
  <c r="R1109"/>
  <c r="Q1110"/>
  <c r="R1110"/>
  <c r="Q1111"/>
  <c r="R1111"/>
  <c r="Q1112"/>
  <c r="R1112"/>
  <c r="Q1113"/>
  <c r="R1113"/>
  <c r="Q1114"/>
  <c r="R1114"/>
  <c r="Q1115"/>
  <c r="R1115"/>
  <c r="Q1116"/>
  <c r="R1116"/>
  <c r="Q1117"/>
  <c r="R1117"/>
  <c r="Q1118"/>
  <c r="R1118"/>
  <c r="Q1119"/>
  <c r="R1119"/>
  <c r="Q1120"/>
  <c r="R1120"/>
  <c r="Q1121"/>
  <c r="R1121"/>
  <c r="Q1122"/>
  <c r="R1122"/>
  <c r="Q1123"/>
  <c r="R1123"/>
  <c r="Q1124"/>
  <c r="R1124"/>
  <c r="Q1125"/>
  <c r="R1125"/>
  <c r="Q1126"/>
  <c r="R1126"/>
  <c r="Q1127"/>
  <c r="R1127"/>
  <c r="Q1128"/>
  <c r="R1128"/>
  <c r="Q1129"/>
  <c r="R1129"/>
  <c r="Q1130"/>
  <c r="R1130"/>
  <c r="Q1131"/>
  <c r="R1131"/>
  <c r="Q1132"/>
  <c r="R1132"/>
  <c r="Q1133"/>
  <c r="R1133"/>
  <c r="Q1134"/>
  <c r="R1134"/>
  <c r="Q1135"/>
  <c r="R1135"/>
  <c r="Q1136"/>
  <c r="R1136"/>
  <c r="Q1137"/>
  <c r="R1137"/>
  <c r="Q1138"/>
  <c r="R1138"/>
  <c r="Q1139"/>
  <c r="R1139"/>
  <c r="Q1140"/>
  <c r="R1140"/>
  <c r="Q1141"/>
  <c r="R1141"/>
  <c r="Q1142"/>
  <c r="R1142"/>
  <c r="Q1143"/>
  <c r="R1143"/>
  <c r="Q1144"/>
  <c r="R1144"/>
  <c r="Q1145"/>
  <c r="R1145"/>
  <c r="Q1146"/>
  <c r="R1146"/>
  <c r="Q1147"/>
  <c r="R1147"/>
  <c r="Q1148"/>
  <c r="R1148"/>
  <c r="Q1149"/>
  <c r="R1149"/>
  <c r="Q1150"/>
  <c r="R1150"/>
  <c r="Q1151"/>
  <c r="R1151"/>
  <c r="Q1152"/>
  <c r="R1152"/>
  <c r="Q1153"/>
  <c r="R1153"/>
  <c r="Q1154"/>
  <c r="R1154"/>
  <c r="Q1155"/>
  <c r="R1155"/>
  <c r="Q1156"/>
  <c r="R1156"/>
  <c r="Q1157"/>
  <c r="R1157"/>
  <c r="Q1158"/>
  <c r="R1158"/>
  <c r="Q1159"/>
  <c r="R1159"/>
  <c r="Q1160"/>
  <c r="R1160"/>
  <c r="Q1161"/>
  <c r="R1161"/>
  <c r="Q1162"/>
  <c r="R1162"/>
  <c r="Q1163"/>
  <c r="R1163"/>
  <c r="Q1164"/>
  <c r="R1164"/>
  <c r="Q1165"/>
  <c r="R1165"/>
  <c r="Q1166"/>
  <c r="R1166"/>
  <c r="Q1167"/>
  <c r="R1167"/>
  <c r="Q1168"/>
  <c r="R1168"/>
  <c r="Q1169"/>
  <c r="R1169"/>
  <c r="Q1170"/>
  <c r="R1170"/>
  <c r="Q1171"/>
  <c r="R1171"/>
  <c r="Q1172"/>
  <c r="R1172"/>
  <c r="Q1173"/>
  <c r="R1173"/>
  <c r="Q1174"/>
  <c r="R1174"/>
  <c r="Q1175"/>
  <c r="R1175"/>
  <c r="Q1176"/>
  <c r="R1176"/>
  <c r="Q1177"/>
  <c r="R1177"/>
  <c r="Q1178"/>
  <c r="R1178"/>
  <c r="Q1179"/>
  <c r="R1179"/>
  <c r="Q1180"/>
  <c r="R1180"/>
  <c r="Q1181"/>
  <c r="R1181"/>
  <c r="Q1182"/>
  <c r="R1182"/>
  <c r="Q1183"/>
  <c r="R1183"/>
  <c r="Q1184"/>
  <c r="R1184"/>
  <c r="Q1185"/>
  <c r="R1185"/>
  <c r="Q1186"/>
  <c r="R1186"/>
  <c r="Q1187"/>
  <c r="R1187"/>
  <c r="Q1188"/>
  <c r="R1188"/>
  <c r="Q1189"/>
  <c r="R1189"/>
  <c r="Q1190"/>
  <c r="R1190"/>
  <c r="Q1191"/>
  <c r="R1191"/>
  <c r="Q1192"/>
  <c r="R1192"/>
  <c r="Q1193"/>
  <c r="R1193"/>
  <c r="Q1194"/>
  <c r="R1194"/>
  <c r="Q1195"/>
  <c r="R1195"/>
  <c r="Q1196"/>
  <c r="R1196"/>
  <c r="Q1197"/>
  <c r="R1197"/>
  <c r="Q1198"/>
  <c r="R1198"/>
  <c r="Q1199"/>
  <c r="R1199"/>
  <c r="Q1200"/>
  <c r="R1200"/>
  <c r="Q1201"/>
  <c r="R1201"/>
  <c r="Q1202"/>
  <c r="R1202"/>
  <c r="Q1203"/>
  <c r="R1203"/>
  <c r="Q1204"/>
  <c r="R1204"/>
  <c r="Q1205"/>
  <c r="R1205"/>
  <c r="Q1206"/>
  <c r="R1206"/>
  <c r="Q1207"/>
  <c r="R1207"/>
  <c r="Q1208"/>
  <c r="R1208"/>
  <c r="Q1209"/>
  <c r="R1209"/>
  <c r="Q1210"/>
  <c r="R1210"/>
  <c r="Q1211"/>
  <c r="R1211"/>
  <c r="Q1212"/>
  <c r="R1212"/>
  <c r="Q1213"/>
  <c r="R1213"/>
  <c r="Q1214"/>
  <c r="R1214"/>
  <c r="Q1215"/>
  <c r="R1215"/>
  <c r="Q1216"/>
  <c r="R1216"/>
  <c r="Q1217"/>
  <c r="R1217"/>
  <c r="Q1218"/>
  <c r="R1218"/>
  <c r="Q1219"/>
  <c r="R1219"/>
  <c r="Q1220"/>
  <c r="R1220"/>
  <c r="Q1221"/>
  <c r="R1221"/>
  <c r="Q1222"/>
  <c r="R1222"/>
  <c r="Q1223"/>
  <c r="R1223"/>
  <c r="Q1224"/>
  <c r="R1224"/>
  <c r="Q1225"/>
  <c r="R1225"/>
  <c r="Q1226"/>
  <c r="R1226"/>
  <c r="Q1227"/>
  <c r="R1227"/>
  <c r="Q1228"/>
  <c r="R1228"/>
  <c r="Q1229"/>
  <c r="R1229"/>
  <c r="Q1230"/>
  <c r="R1230"/>
  <c r="Q1231"/>
  <c r="R1231"/>
  <c r="Q1232"/>
  <c r="R1232"/>
  <c r="Q1233"/>
  <c r="R1233"/>
  <c r="Q1234"/>
  <c r="R1234"/>
  <c r="Q1235"/>
  <c r="R1235"/>
  <c r="Q1236"/>
  <c r="R1236"/>
  <c r="Q1237"/>
  <c r="R1237"/>
  <c r="Q1238"/>
  <c r="R1238"/>
  <c r="Q1239"/>
  <c r="R1239"/>
  <c r="Q1240"/>
  <c r="R1240"/>
  <c r="Q1241"/>
  <c r="R1241"/>
  <c r="Q1242"/>
  <c r="R1242"/>
  <c r="Q1243"/>
  <c r="R1243"/>
  <c r="Q1244"/>
  <c r="R1244"/>
  <c r="Q1245"/>
  <c r="R1245"/>
  <c r="Q1246"/>
  <c r="R1246"/>
  <c r="Q1247"/>
  <c r="R1247"/>
  <c r="Q1248"/>
  <c r="R1248"/>
  <c r="Q1249"/>
  <c r="R1249"/>
  <c r="Q1250"/>
  <c r="R1250"/>
  <c r="Q1251"/>
  <c r="R1251"/>
  <c r="Q1252"/>
  <c r="R1252"/>
  <c r="Q1253"/>
  <c r="R1253"/>
  <c r="Q1254"/>
  <c r="R1254"/>
  <c r="Q1255"/>
  <c r="R1255"/>
  <c r="Q1256"/>
  <c r="R1256"/>
  <c r="Q1257"/>
  <c r="R1257"/>
  <c r="Q1258"/>
  <c r="R1258"/>
  <c r="Q1259"/>
  <c r="R1259"/>
  <c r="Q1260"/>
  <c r="R1260"/>
  <c r="Q1261"/>
  <c r="R1261"/>
  <c r="Q1262"/>
  <c r="R1262"/>
  <c r="Q1263"/>
  <c r="R1263"/>
  <c r="Q1264"/>
  <c r="R1264"/>
  <c r="Q1265"/>
  <c r="R1265"/>
  <c r="Q1266"/>
  <c r="R1266"/>
  <c r="Q1267"/>
  <c r="R1267"/>
  <c r="Q1268"/>
  <c r="R1268"/>
  <c r="Q1269"/>
  <c r="R1269"/>
  <c r="Q1270"/>
  <c r="R1270"/>
  <c r="Q1271"/>
  <c r="R1271"/>
  <c r="Q1272"/>
  <c r="R1272"/>
  <c r="Q1273"/>
  <c r="R1273"/>
  <c r="Q1274"/>
  <c r="R1274"/>
  <c r="Q1275"/>
  <c r="R1275"/>
  <c r="Q1276"/>
  <c r="R1276"/>
  <c r="Q1277"/>
  <c r="R1277"/>
  <c r="Q1278"/>
  <c r="R1278"/>
  <c r="Q1279"/>
  <c r="R1279"/>
  <c r="Q1280"/>
  <c r="R1280"/>
  <c r="Q1281"/>
  <c r="R1281"/>
  <c r="Q1282"/>
  <c r="R1282"/>
  <c r="Q1283"/>
  <c r="R1283"/>
  <c r="Q1284"/>
  <c r="R1284"/>
  <c r="Q1285"/>
  <c r="R1285"/>
  <c r="Q1286"/>
  <c r="R1286"/>
  <c r="Q1287"/>
  <c r="R1287"/>
  <c r="Q1288"/>
  <c r="R1288"/>
  <c r="Q1289"/>
  <c r="R1289"/>
  <c r="Q1290"/>
  <c r="R1290"/>
  <c r="Q1291"/>
  <c r="R1291"/>
  <c r="Q1292"/>
  <c r="R1292"/>
  <c r="Q1293"/>
  <c r="R1293"/>
  <c r="Q1294"/>
  <c r="R1294"/>
  <c r="Q1295"/>
  <c r="R1295"/>
  <c r="Q1296"/>
  <c r="R1296"/>
  <c r="Q1297"/>
  <c r="R1297"/>
  <c r="Q1298"/>
  <c r="R1298"/>
  <c r="Q1299"/>
  <c r="R1299"/>
  <c r="Q1300"/>
  <c r="R1300"/>
  <c r="Q1301"/>
  <c r="R1301"/>
  <c r="Q1302"/>
  <c r="R1302"/>
  <c r="Q1303"/>
  <c r="R1303"/>
  <c r="Q1304"/>
  <c r="R1304"/>
  <c r="Q1305"/>
  <c r="R1305"/>
  <c r="Q1306"/>
  <c r="R1306"/>
  <c r="Q1307"/>
  <c r="R1307"/>
  <c r="Q1308"/>
  <c r="R1308"/>
  <c r="Q1309"/>
  <c r="R1309"/>
  <c r="Q1310"/>
  <c r="R1310"/>
  <c r="Q1311"/>
  <c r="R1311"/>
  <c r="Q1312"/>
  <c r="R1312"/>
  <c r="Q1313"/>
  <c r="R1313"/>
  <c r="Q1314"/>
  <c r="R1314"/>
  <c r="Q1315"/>
  <c r="R1315"/>
  <c r="Q1316"/>
  <c r="R1316"/>
  <c r="Q1317"/>
  <c r="R1317"/>
  <c r="Q1318"/>
  <c r="R1318"/>
  <c r="Q1319"/>
  <c r="R1319"/>
  <c r="Q1320"/>
  <c r="R1320"/>
  <c r="Q1321"/>
  <c r="R1321"/>
  <c r="Q1322"/>
  <c r="R1322"/>
  <c r="Q1323"/>
  <c r="R1323"/>
  <c r="Q1324"/>
  <c r="R1324"/>
  <c r="Q1325"/>
  <c r="R1325"/>
  <c r="Q1326"/>
  <c r="R1326"/>
  <c r="Q1327"/>
  <c r="R1327"/>
  <c r="Q1328"/>
  <c r="R1328"/>
  <c r="Q1329"/>
  <c r="R1329"/>
  <c r="Q1330"/>
  <c r="R1330"/>
  <c r="Q1331"/>
  <c r="R1331"/>
  <c r="Q1332"/>
  <c r="R1332"/>
  <c r="Q1333"/>
  <c r="R1333"/>
  <c r="Q1334"/>
  <c r="R1334"/>
  <c r="Q1335"/>
  <c r="R1335"/>
  <c r="Q1336"/>
  <c r="R1336"/>
  <c r="Q1337"/>
  <c r="R1337"/>
  <c r="Q1338"/>
  <c r="R1338"/>
  <c r="Q1339"/>
  <c r="R1339"/>
  <c r="Q1340"/>
  <c r="R1340"/>
  <c r="Q1341"/>
  <c r="R1341"/>
  <c r="Q1342"/>
  <c r="R1342"/>
  <c r="Q1343"/>
  <c r="R1343"/>
  <c r="Q1344"/>
  <c r="R1344"/>
  <c r="Q1345"/>
  <c r="R1345"/>
  <c r="Q1346"/>
  <c r="R1346"/>
  <c r="Q1347"/>
  <c r="R1347"/>
  <c r="Q1348"/>
  <c r="R1348"/>
  <c r="Q1349"/>
  <c r="R1349"/>
  <c r="Q1350"/>
  <c r="R1350"/>
  <c r="Q1351"/>
  <c r="R1351"/>
  <c r="Q1352"/>
  <c r="R1352"/>
  <c r="Q1353"/>
  <c r="R1353"/>
  <c r="Q1354"/>
  <c r="R1354"/>
  <c r="Q1355"/>
  <c r="R1355"/>
  <c r="Q1356"/>
  <c r="R1356"/>
  <c r="Q1357"/>
  <c r="R1357"/>
  <c r="Q1358"/>
  <c r="R1358"/>
  <c r="Q1359"/>
  <c r="R1359"/>
  <c r="Q1360"/>
  <c r="R1360"/>
  <c r="Q1361"/>
  <c r="R1361"/>
  <c r="Q1362"/>
  <c r="R1362"/>
  <c r="Q1363"/>
  <c r="R1363"/>
  <c r="Q1364"/>
  <c r="R1364"/>
  <c r="Q1365"/>
  <c r="R1365"/>
  <c r="Q1366"/>
  <c r="R1366"/>
  <c r="Q1367"/>
  <c r="R1367"/>
  <c r="Q1368"/>
  <c r="R1368"/>
  <c r="Q1369"/>
  <c r="R1369"/>
  <c r="Q1370"/>
  <c r="R1370"/>
  <c r="Q1371"/>
  <c r="R1371"/>
  <c r="Q1372"/>
  <c r="R1372"/>
  <c r="Q1373"/>
  <c r="R1373"/>
  <c r="Q1374"/>
  <c r="R1374"/>
  <c r="Q1375"/>
  <c r="R1375"/>
  <c r="Q1376"/>
  <c r="R1376"/>
  <c r="Q1377"/>
  <c r="R1377"/>
  <c r="Q1378"/>
  <c r="R1378"/>
  <c r="Q1379"/>
  <c r="R1379"/>
  <c r="Q1380"/>
  <c r="R1380"/>
  <c r="Q1381"/>
  <c r="R1381"/>
  <c r="Q1382"/>
  <c r="R1382"/>
  <c r="Q1383"/>
  <c r="R1383"/>
  <c r="Q1384"/>
  <c r="R1384"/>
  <c r="Q1385"/>
  <c r="R1385"/>
  <c r="Q1386"/>
  <c r="R1386"/>
  <c r="Q1387"/>
  <c r="R1387"/>
  <c r="Q1388"/>
  <c r="R1388"/>
  <c r="Q1389"/>
  <c r="R1389"/>
  <c r="Q1390"/>
  <c r="R1390"/>
  <c r="Q1391"/>
  <c r="R1391"/>
  <c r="Q1392"/>
  <c r="R1392"/>
  <c r="Q1393"/>
  <c r="R1393"/>
  <c r="Q1394"/>
  <c r="R1394"/>
  <c r="Q1395"/>
  <c r="R1395"/>
  <c r="Q1396"/>
  <c r="R1396"/>
  <c r="Q1397"/>
  <c r="R1397"/>
  <c r="Q1398"/>
  <c r="R1398"/>
  <c r="Q1399"/>
  <c r="R1399"/>
  <c r="Q1400"/>
  <c r="R1400"/>
  <c r="Q1401"/>
  <c r="R1401"/>
  <c r="Q1402"/>
  <c r="R1402"/>
  <c r="Q1403"/>
  <c r="R1403"/>
  <c r="Q1404"/>
  <c r="R1404"/>
  <c r="Q1405"/>
  <c r="R1405"/>
  <c r="Q1406"/>
  <c r="R1406"/>
  <c r="Q1407"/>
  <c r="R1407"/>
  <c r="Q1408"/>
  <c r="R1408"/>
  <c r="Q1409"/>
  <c r="R1409"/>
  <c r="Q1410"/>
  <c r="R1410"/>
  <c r="Q1411"/>
  <c r="R1411"/>
  <c r="Q1412"/>
  <c r="R1412"/>
  <c r="Q1413"/>
  <c r="R1413"/>
  <c r="Q1414"/>
  <c r="R1414"/>
  <c r="Q1415"/>
  <c r="R1415"/>
  <c r="Q1416"/>
  <c r="R1416"/>
  <c r="Q1417"/>
  <c r="R1417"/>
  <c r="Q1418"/>
  <c r="R1418"/>
  <c r="Q1419"/>
  <c r="R1419"/>
  <c r="Q1420"/>
  <c r="R1420"/>
  <c r="Q1421"/>
  <c r="R1421"/>
  <c r="Q1422"/>
  <c r="R1422"/>
  <c r="Q1423"/>
  <c r="R1423"/>
  <c r="Q1424"/>
  <c r="R1424"/>
  <c r="Q1425"/>
  <c r="R1425"/>
  <c r="Q1426"/>
  <c r="R1426"/>
  <c r="Q1427"/>
  <c r="R1427"/>
  <c r="Q1428"/>
  <c r="R1428"/>
  <c r="Q1429"/>
  <c r="R1429"/>
  <c r="Q1430"/>
  <c r="R1430"/>
  <c r="Q1431"/>
  <c r="R1431"/>
  <c r="Q1432"/>
  <c r="R1432"/>
  <c r="Q1433"/>
  <c r="R1433"/>
  <c r="Q1434"/>
  <c r="R1434"/>
  <c r="Q1435"/>
  <c r="R1435"/>
  <c r="Q1436"/>
  <c r="R1436"/>
  <c r="Q1437"/>
  <c r="R1437"/>
  <c r="Q1438"/>
  <c r="R1438"/>
  <c r="Q1439"/>
  <c r="R1439"/>
  <c r="Q1440"/>
  <c r="R1440"/>
  <c r="Q1441"/>
  <c r="R1441"/>
  <c r="Q1442"/>
  <c r="R1442"/>
  <c r="Q1443"/>
  <c r="R1443"/>
  <c r="Q1444"/>
  <c r="R1444"/>
  <c r="Q1445"/>
  <c r="R1445"/>
  <c r="Q1446"/>
  <c r="R1446"/>
  <c r="Q1447"/>
  <c r="R1447"/>
  <c r="Q1448"/>
  <c r="R1448"/>
  <c r="Q1449"/>
  <c r="R1449"/>
  <c r="Q1450"/>
  <c r="R1450"/>
  <c r="Q1451"/>
  <c r="R1451"/>
  <c r="Q1452"/>
  <c r="R1452"/>
  <c r="Q1453"/>
  <c r="R1453"/>
  <c r="Q1454"/>
  <c r="R1454"/>
  <c r="Q1455"/>
  <c r="R1455"/>
  <c r="Q1456"/>
  <c r="R1456"/>
  <c r="Q1457"/>
  <c r="R1457"/>
  <c r="Q1458"/>
  <c r="R1458"/>
  <c r="Q1459"/>
  <c r="R1459"/>
  <c r="Q1460"/>
  <c r="R1460"/>
  <c r="Q1461"/>
  <c r="R1461"/>
  <c r="Q1462"/>
  <c r="R1462"/>
  <c r="Q1463"/>
  <c r="R1463"/>
  <c r="Q1464"/>
  <c r="R1464"/>
  <c r="Q1465"/>
  <c r="R1465"/>
  <c r="Q1466"/>
  <c r="R1466"/>
  <c r="Q1467"/>
  <c r="R1467"/>
  <c r="Q1468"/>
  <c r="R1468"/>
  <c r="Q1469"/>
  <c r="R1469"/>
  <c r="Q1470"/>
  <c r="R1470"/>
  <c r="Q1471"/>
  <c r="R1471"/>
  <c r="Q1472"/>
  <c r="R1472"/>
  <c r="Q1473"/>
  <c r="R1473"/>
  <c r="Q1474"/>
  <c r="R1474"/>
  <c r="Q1475"/>
  <c r="R1475"/>
  <c r="Q1476"/>
  <c r="R1476"/>
  <c r="Q1477"/>
  <c r="R1477"/>
  <c r="Q1478"/>
  <c r="R1478"/>
  <c r="Q1479"/>
  <c r="R1479"/>
  <c r="Q1480"/>
  <c r="R1480"/>
  <c r="Q1481"/>
  <c r="R1481"/>
  <c r="Q1482"/>
  <c r="R1482"/>
  <c r="Q1483"/>
  <c r="R1483"/>
  <c r="Q1484"/>
  <c r="R1484"/>
  <c r="Q1485"/>
  <c r="R1485"/>
  <c r="Q1486"/>
  <c r="R1486"/>
  <c r="Q1487"/>
  <c r="R1487"/>
  <c r="Q1488"/>
  <c r="R1488"/>
  <c r="Q1489"/>
  <c r="R1489"/>
  <c r="Q1490"/>
  <c r="R1490"/>
  <c r="Q1491"/>
  <c r="R1491"/>
  <c r="Q1492"/>
  <c r="R1492"/>
  <c r="Q1493"/>
  <c r="R1493"/>
  <c r="Q1494"/>
  <c r="R1494"/>
  <c r="Q1495"/>
  <c r="R1495"/>
  <c r="Q1496"/>
  <c r="R1496"/>
  <c r="Q1497"/>
  <c r="R1497"/>
  <c r="Q1498"/>
  <c r="R1498"/>
  <c r="Q1499"/>
  <c r="R1499"/>
  <c r="Q1500"/>
  <c r="R1500"/>
  <c r="Q1501"/>
  <c r="R1501"/>
  <c r="Q1502"/>
  <c r="R1502"/>
  <c r="Q1503"/>
  <c r="R1503"/>
  <c r="Q1504"/>
  <c r="R1504"/>
  <c r="Q1505"/>
  <c r="R1505"/>
  <c r="Q1506"/>
  <c r="R1506"/>
  <c r="Q1507"/>
  <c r="R1507"/>
  <c r="Q1508"/>
  <c r="R1508"/>
  <c r="Q1509"/>
  <c r="R1509"/>
  <c r="Q1510"/>
  <c r="R1510"/>
  <c r="Q1511"/>
  <c r="R1511"/>
  <c r="Q1512"/>
  <c r="R1512"/>
  <c r="Q1513"/>
  <c r="R1513"/>
  <c r="Q1514"/>
  <c r="R1514"/>
  <c r="Q1515"/>
  <c r="R1515"/>
  <c r="Q1516"/>
  <c r="R1516"/>
  <c r="Q1517"/>
  <c r="R1517"/>
  <c r="Q1518"/>
  <c r="R1518"/>
  <c r="Q1519"/>
  <c r="R1519"/>
  <c r="Q1520"/>
  <c r="R1520"/>
  <c r="Q1521"/>
  <c r="R1521"/>
  <c r="Q1522"/>
  <c r="R1522"/>
  <c r="Q1523"/>
  <c r="R1523"/>
  <c r="Q1524"/>
  <c r="R1524"/>
  <c r="Q1525"/>
  <c r="R1525"/>
  <c r="Q1526"/>
  <c r="R1526"/>
  <c r="Q1527"/>
  <c r="R1527"/>
  <c r="Q1528"/>
  <c r="R1528"/>
  <c r="Q1529"/>
  <c r="R1529"/>
  <c r="Q1530"/>
  <c r="R1530"/>
  <c r="Q1531"/>
  <c r="R1531"/>
  <c r="Q1532"/>
  <c r="R1532"/>
  <c r="Q1533"/>
  <c r="R1533"/>
  <c r="Q1534"/>
  <c r="R1534"/>
  <c r="Q1535"/>
  <c r="R1535"/>
  <c r="Q1536"/>
  <c r="R1536"/>
  <c r="Q1537"/>
  <c r="R1537"/>
  <c r="Q1538"/>
  <c r="R1538"/>
  <c r="Q1539"/>
  <c r="R1539"/>
  <c r="Q1540"/>
  <c r="R1540"/>
  <c r="Q1541"/>
  <c r="R1541"/>
  <c r="Q1542"/>
  <c r="R1542"/>
  <c r="Q1543"/>
  <c r="R1543"/>
  <c r="Q1544"/>
  <c r="R1544"/>
  <c r="Q1545"/>
  <c r="R1545"/>
  <c r="Q1546"/>
  <c r="R1546"/>
  <c r="Q1547"/>
  <c r="R1547"/>
  <c r="Q1548"/>
  <c r="R1548"/>
  <c r="Q1549"/>
  <c r="R1549"/>
  <c r="Q1550"/>
  <c r="R1550"/>
  <c r="Q1551"/>
  <c r="R1551"/>
  <c r="Q1552"/>
  <c r="R1552"/>
  <c r="Q1553"/>
  <c r="R1553"/>
  <c r="Q1554"/>
  <c r="R1554"/>
  <c r="Q1555"/>
  <c r="R1555"/>
  <c r="Q1556"/>
  <c r="R1556"/>
  <c r="Q1557"/>
  <c r="R1557"/>
  <c r="Q1558"/>
  <c r="R1558"/>
  <c r="Q1559"/>
  <c r="R1559"/>
  <c r="Q1560"/>
  <c r="R1560"/>
  <c r="Q1561"/>
  <c r="R1561"/>
  <c r="Q1562"/>
  <c r="R1562"/>
  <c r="Q1563"/>
  <c r="R1563"/>
  <c r="Q1564"/>
  <c r="R1564"/>
  <c r="Q1565"/>
  <c r="R1565"/>
  <c r="Q1566"/>
  <c r="R1566"/>
  <c r="Q1567"/>
  <c r="R1567"/>
  <c r="Q1568"/>
  <c r="R1568"/>
  <c r="Q1569"/>
  <c r="R1569"/>
  <c r="Q1570"/>
  <c r="R1570"/>
  <c r="Q1571"/>
  <c r="R1571"/>
  <c r="Q1572"/>
  <c r="R1572"/>
  <c r="Q1573"/>
  <c r="R1573"/>
  <c r="Q1574"/>
  <c r="R1574"/>
  <c r="Q1575"/>
  <c r="R1575"/>
  <c r="Q1576"/>
  <c r="R1576"/>
  <c r="Q1577"/>
  <c r="R1577"/>
  <c r="Q1578"/>
  <c r="R1578"/>
  <c r="Q1579"/>
  <c r="R1579"/>
  <c r="Q1580"/>
  <c r="R1580"/>
  <c r="Q1581"/>
  <c r="R1581"/>
  <c r="Q1582"/>
  <c r="R1582"/>
  <c r="Q1583"/>
  <c r="R1583"/>
  <c r="Q1584"/>
  <c r="R1584"/>
  <c r="Q1585"/>
  <c r="R1585"/>
  <c r="Q1586"/>
  <c r="R1586"/>
  <c r="Q1587"/>
  <c r="R1587"/>
  <c r="Q1588"/>
  <c r="R1588"/>
  <c r="Q1589"/>
  <c r="R1589"/>
  <c r="Q1590"/>
  <c r="R1590"/>
  <c r="Q1591"/>
  <c r="R1591"/>
  <c r="Q1592"/>
  <c r="R1592"/>
  <c r="Q1593"/>
  <c r="R1593"/>
  <c r="Q1594"/>
  <c r="R1594"/>
  <c r="Q1595"/>
  <c r="R1595"/>
  <c r="Q1596"/>
  <c r="R1596"/>
  <c r="Q1597"/>
  <c r="R1597"/>
  <c r="Q1598"/>
  <c r="R1598"/>
  <c r="Q1599"/>
  <c r="R1599"/>
  <c r="Q1600"/>
  <c r="R1600"/>
  <c r="Q1601"/>
  <c r="R1601"/>
  <c r="Q1602"/>
  <c r="R1602"/>
  <c r="Q1603"/>
  <c r="R1603"/>
  <c r="Q1604"/>
  <c r="R1604"/>
  <c r="Q1605"/>
  <c r="R1605"/>
  <c r="Q1606"/>
  <c r="R1606"/>
  <c r="Q1607"/>
  <c r="R1607"/>
  <c r="Q1608"/>
  <c r="R1608"/>
  <c r="Q1609"/>
  <c r="R1609"/>
  <c r="Q1610"/>
  <c r="R1610"/>
  <c r="Q1611"/>
  <c r="R1611"/>
  <c r="Q1612"/>
  <c r="R1612"/>
  <c r="Q1613"/>
  <c r="R1613"/>
  <c r="Q1614"/>
  <c r="R1614"/>
  <c r="Q1615"/>
  <c r="R1615"/>
  <c r="Q1616"/>
  <c r="R1616"/>
  <c r="Q1617"/>
  <c r="R1617"/>
  <c r="Q1618"/>
  <c r="R1618"/>
  <c r="Q1619"/>
  <c r="R1619"/>
  <c r="Q1620"/>
  <c r="R1620"/>
  <c r="Q1621"/>
  <c r="R1621"/>
  <c r="Q1622"/>
  <c r="R1622"/>
  <c r="Q1623"/>
  <c r="R1623"/>
  <c r="Q1624"/>
  <c r="R1624"/>
  <c r="Q1625"/>
  <c r="R1625"/>
  <c r="Q1626"/>
  <c r="R1626"/>
  <c r="Q1627"/>
  <c r="R1627"/>
  <c r="Q1628"/>
  <c r="R1628"/>
  <c r="Q1629"/>
  <c r="R1629"/>
  <c r="Q1630"/>
  <c r="R1630"/>
  <c r="Q1631"/>
  <c r="R1631"/>
  <c r="Q1632"/>
  <c r="R1632"/>
  <c r="Q1633"/>
  <c r="R1633"/>
  <c r="Q1634"/>
  <c r="R1634"/>
  <c r="Q1635"/>
  <c r="R1635"/>
  <c r="Q1636"/>
  <c r="R1636"/>
  <c r="Q1637"/>
  <c r="R1637"/>
  <c r="Q1638"/>
  <c r="R1638"/>
  <c r="Q1639"/>
  <c r="R1639"/>
  <c r="Q1640"/>
  <c r="R1640"/>
  <c r="Q1641"/>
  <c r="R1641"/>
  <c r="Q1642"/>
  <c r="R1642"/>
  <c r="Q1643"/>
  <c r="R1643"/>
  <c r="Q1644"/>
  <c r="R1644"/>
  <c r="Q1645"/>
  <c r="R1645"/>
  <c r="Q1646"/>
  <c r="R1646"/>
  <c r="Q1647"/>
  <c r="R1647"/>
  <c r="Q1648"/>
  <c r="R1648"/>
  <c r="Q1649"/>
  <c r="R1649"/>
  <c r="Q1650"/>
  <c r="R1650"/>
  <c r="Q1651"/>
  <c r="R1651"/>
  <c r="Q1652"/>
  <c r="R1652"/>
  <c r="Q1653"/>
  <c r="R1653"/>
  <c r="Q1654"/>
  <c r="R1654"/>
  <c r="Q1655"/>
  <c r="R1655"/>
  <c r="Q1656"/>
  <c r="R1656"/>
  <c r="Q1657"/>
  <c r="R1657"/>
  <c r="Q1658"/>
  <c r="R1658"/>
  <c r="Q1659"/>
  <c r="R1659"/>
  <c r="Q1660"/>
  <c r="R1660"/>
  <c r="Q1661"/>
  <c r="R1661"/>
  <c r="Q1662"/>
  <c r="R1662"/>
  <c r="Q1663"/>
  <c r="R1663"/>
  <c r="Q1664"/>
  <c r="R1664"/>
  <c r="Q1665"/>
  <c r="R1665"/>
  <c r="Q1666"/>
  <c r="R1666"/>
  <c r="Q1667"/>
  <c r="R1667"/>
  <c r="Q1668"/>
  <c r="R1668"/>
  <c r="Q1669"/>
  <c r="R1669"/>
  <c r="Q1670"/>
  <c r="R1670"/>
  <c r="Q1671"/>
  <c r="R1671"/>
  <c r="Q1672"/>
  <c r="R1672"/>
  <c r="Q1673"/>
  <c r="R1673"/>
  <c r="Q1674"/>
  <c r="R1674"/>
  <c r="Q1675"/>
  <c r="R1675"/>
  <c r="Q1676"/>
  <c r="R1676"/>
  <c r="Q1677"/>
  <c r="R1677"/>
  <c r="Q1678"/>
  <c r="R1678"/>
  <c r="Q1679"/>
  <c r="R1679"/>
  <c r="Q1680"/>
  <c r="R1680"/>
  <c r="Q1681"/>
  <c r="R1681"/>
  <c r="Q1682"/>
  <c r="R1682"/>
  <c r="Q1683"/>
  <c r="R1683"/>
  <c r="Q1684"/>
  <c r="R1684"/>
  <c r="Q1685"/>
  <c r="R1685"/>
  <c r="Q1686"/>
  <c r="R1686"/>
  <c r="Q1687"/>
  <c r="R1687"/>
  <c r="Q1688"/>
  <c r="R1688"/>
  <c r="Q1689"/>
  <c r="R1689"/>
  <c r="Q1690"/>
  <c r="R1690"/>
  <c r="Q1691"/>
  <c r="R1691"/>
  <c r="Q1692"/>
  <c r="R1692"/>
  <c r="Q1693"/>
  <c r="R1693"/>
  <c r="Q1694"/>
  <c r="R1694"/>
  <c r="Q1695"/>
  <c r="R1695"/>
  <c r="Q1696"/>
  <c r="R1696"/>
  <c r="Q1697"/>
  <c r="R1697"/>
  <c r="Q1698"/>
  <c r="R1698"/>
  <c r="Q1699"/>
  <c r="R1699"/>
  <c r="Q1700"/>
  <c r="R1700"/>
  <c r="Q1701"/>
  <c r="R1701"/>
  <c r="Q1702"/>
  <c r="R1702"/>
  <c r="Q1703"/>
  <c r="R1703"/>
  <c r="Q1704"/>
  <c r="R1704"/>
  <c r="Q1705"/>
  <c r="R1705"/>
  <c r="Q1706"/>
  <c r="R1706"/>
  <c r="Q1707"/>
  <c r="R1707"/>
  <c r="Q1708"/>
  <c r="R1708"/>
  <c r="Q1709"/>
  <c r="R1709"/>
  <c r="Q1710"/>
  <c r="R1710"/>
  <c r="Q1711"/>
  <c r="R1711"/>
  <c r="Q1712"/>
  <c r="R1712"/>
  <c r="Q1713"/>
  <c r="R1713"/>
  <c r="Q1714"/>
  <c r="R1714"/>
  <c r="Q1715"/>
  <c r="R1715"/>
  <c r="Q1716"/>
  <c r="R1716"/>
  <c r="Q1717"/>
  <c r="R1717"/>
  <c r="Q1718"/>
  <c r="R1718"/>
  <c r="Q1719"/>
  <c r="R1719"/>
  <c r="Q1720"/>
  <c r="R1720"/>
  <c r="Q1721"/>
  <c r="R1721"/>
  <c r="Q1722"/>
  <c r="R1722"/>
  <c r="Q1723"/>
  <c r="R1723"/>
  <c r="Q1724"/>
  <c r="R1724"/>
  <c r="Q1725"/>
  <c r="R1725"/>
  <c r="Q1726"/>
  <c r="R1726"/>
  <c r="Q1727"/>
  <c r="R1727"/>
  <c r="Q1728"/>
  <c r="R1728"/>
  <c r="Q1729"/>
  <c r="R1729"/>
  <c r="Q1730"/>
  <c r="R1730"/>
  <c r="Q1731"/>
  <c r="R1731"/>
  <c r="Q1732"/>
  <c r="R1732"/>
  <c r="Q1733"/>
  <c r="R1733"/>
  <c r="Q1734"/>
  <c r="R1734"/>
  <c r="Q1735"/>
  <c r="R1735"/>
  <c r="Q1736"/>
  <c r="R1736"/>
  <c r="Q1737"/>
  <c r="R1737"/>
  <c r="Q1738"/>
  <c r="R1738"/>
  <c r="Q1739"/>
  <c r="R1739"/>
  <c r="Q1740"/>
  <c r="R1740"/>
  <c r="Q1741"/>
  <c r="R1741"/>
  <c r="Q1742"/>
  <c r="R1742"/>
  <c r="Q1743"/>
  <c r="R1743"/>
  <c r="Q1744"/>
  <c r="R1744"/>
  <c r="Q1745"/>
  <c r="R1745"/>
  <c r="Q1746"/>
  <c r="R1746"/>
  <c r="Q1747"/>
  <c r="R1747"/>
  <c r="Q1748"/>
  <c r="R1748"/>
  <c r="Q1749"/>
  <c r="R1749"/>
  <c r="Q1750"/>
  <c r="R1750"/>
  <c r="Q1751"/>
  <c r="R1751"/>
  <c r="Q1752"/>
  <c r="R1752"/>
  <c r="Q1753"/>
  <c r="R1753"/>
  <c r="Q1754"/>
  <c r="R1754"/>
  <c r="Q1755"/>
  <c r="R1755"/>
  <c r="Q1756"/>
  <c r="R1756"/>
  <c r="Q1757"/>
  <c r="R1757"/>
  <c r="Q1758"/>
  <c r="R1758"/>
  <c r="Q1759"/>
  <c r="R1759"/>
  <c r="Q1760"/>
  <c r="R1760"/>
  <c r="Q1761"/>
  <c r="R1761"/>
  <c r="Q1762"/>
  <c r="R1762"/>
  <c r="Q1763"/>
  <c r="R1763"/>
  <c r="Q1764"/>
  <c r="R1764"/>
  <c r="Q1765"/>
  <c r="R1765"/>
  <c r="Q1766"/>
  <c r="R1766"/>
  <c r="Q1767"/>
  <c r="R1767"/>
  <c r="Q1768"/>
  <c r="R1768"/>
  <c r="Q1769"/>
  <c r="R1769"/>
  <c r="Q1770"/>
  <c r="R1770"/>
  <c r="Q1771"/>
  <c r="R1771"/>
  <c r="Q1772"/>
  <c r="R1772"/>
  <c r="Q1773"/>
  <c r="R1773"/>
  <c r="Q1774"/>
  <c r="R1774"/>
  <c r="Q1775"/>
  <c r="R1775"/>
  <c r="Q1776"/>
  <c r="R1776"/>
  <c r="Q1777"/>
  <c r="R1777"/>
  <c r="Q1778"/>
  <c r="R1778"/>
  <c r="Q1779"/>
  <c r="R1779"/>
  <c r="Q1780"/>
  <c r="R1780"/>
  <c r="Q1781"/>
  <c r="R1781"/>
  <c r="Q1782"/>
  <c r="R1782"/>
  <c r="Q1783"/>
  <c r="R1783"/>
  <c r="Q1784"/>
  <c r="R1784"/>
  <c r="Q1785"/>
  <c r="R1785"/>
  <c r="Q1786"/>
  <c r="R1786"/>
  <c r="Q1787"/>
  <c r="R1787"/>
  <c r="Q1788"/>
  <c r="R1788"/>
  <c r="Q1789"/>
  <c r="R1789"/>
  <c r="Q1790"/>
  <c r="R1790"/>
  <c r="Q1791"/>
  <c r="R1791"/>
  <c r="Q1792"/>
  <c r="R1792"/>
  <c r="Q1793"/>
  <c r="R1793"/>
  <c r="Q1794"/>
  <c r="R1794"/>
  <c r="Q1795"/>
  <c r="R1795"/>
  <c r="Q1796"/>
  <c r="R1796"/>
  <c r="Q1797"/>
  <c r="R1797"/>
  <c r="Q1798"/>
  <c r="R1798"/>
  <c r="Q1799"/>
  <c r="R1799"/>
  <c r="Q1800"/>
  <c r="R1800"/>
  <c r="Q1801"/>
  <c r="R1801"/>
  <c r="Q1802"/>
  <c r="R1802"/>
  <c r="Q1803"/>
  <c r="R1803"/>
  <c r="Q1804"/>
  <c r="R1804"/>
  <c r="Q1805"/>
  <c r="R1805"/>
  <c r="Q1806"/>
  <c r="R1806"/>
  <c r="Q1807"/>
  <c r="R1807"/>
  <c r="Q1808"/>
  <c r="R1808"/>
  <c r="Q1809"/>
  <c r="R1809"/>
  <c r="Q1810"/>
  <c r="R1810"/>
  <c r="Q1811"/>
  <c r="R1811"/>
  <c r="Q1812"/>
  <c r="R1812"/>
  <c r="Q1813"/>
  <c r="R1813"/>
  <c r="Q1814"/>
  <c r="R1814"/>
  <c r="Q1815"/>
  <c r="R1815"/>
  <c r="Q1816"/>
  <c r="R1816"/>
  <c r="Q1817"/>
  <c r="R1817"/>
  <c r="Q1818"/>
  <c r="R1818"/>
  <c r="Q1819"/>
  <c r="R1819"/>
  <c r="Q1820"/>
  <c r="R1820"/>
  <c r="Q1821"/>
  <c r="R1821"/>
  <c r="Q1822"/>
  <c r="R1822"/>
  <c r="Q1823"/>
  <c r="R1823"/>
  <c r="Q1824"/>
  <c r="R1824"/>
  <c r="Q1825"/>
  <c r="R1825"/>
  <c r="Q1826"/>
  <c r="R1826"/>
  <c r="Q1827"/>
  <c r="R1827"/>
  <c r="Q1828"/>
  <c r="R1828"/>
  <c r="Q1829"/>
  <c r="R1829"/>
  <c r="Q1830"/>
  <c r="R1830"/>
  <c r="Q1831"/>
  <c r="R1831"/>
  <c r="Q1832"/>
  <c r="R1832"/>
  <c r="Q1833"/>
  <c r="R1833"/>
  <c r="Q1834"/>
  <c r="R1834"/>
  <c r="Q1835"/>
  <c r="R1835"/>
  <c r="Q1836"/>
  <c r="R1836"/>
  <c r="Q1837"/>
  <c r="R1837"/>
  <c r="Q1838"/>
  <c r="R1838"/>
  <c r="Q1839"/>
  <c r="R1839"/>
  <c r="Q1840"/>
  <c r="R1840"/>
  <c r="Q1841"/>
  <c r="R1841"/>
  <c r="Q1842"/>
  <c r="R1842"/>
  <c r="Q1843"/>
  <c r="R1843"/>
  <c r="Q1844"/>
  <c r="R1844"/>
  <c r="Q1845"/>
  <c r="R1845"/>
  <c r="Q1846"/>
  <c r="R1846"/>
  <c r="Q1847"/>
  <c r="R1847"/>
  <c r="Q1848"/>
  <c r="R1848"/>
  <c r="Q1849"/>
  <c r="R1849"/>
  <c r="Q1850"/>
  <c r="R1850"/>
  <c r="Q1851"/>
  <c r="R1851"/>
  <c r="Q1852"/>
  <c r="R1852"/>
  <c r="Q1853"/>
  <c r="R1853"/>
  <c r="Q1854"/>
  <c r="R1854"/>
  <c r="Q1855"/>
  <c r="R1855"/>
  <c r="Q1856"/>
  <c r="R1856"/>
  <c r="Q1857"/>
  <c r="R1857"/>
  <c r="Q1858"/>
  <c r="R1858"/>
  <c r="Q1859"/>
  <c r="R1859"/>
  <c r="Q1860"/>
  <c r="R1860"/>
  <c r="Q1861"/>
  <c r="R1861"/>
  <c r="Q1862"/>
  <c r="R1862"/>
  <c r="Q1863"/>
  <c r="R1863"/>
  <c r="Q1864"/>
  <c r="R1864"/>
  <c r="Q1865"/>
  <c r="R1865"/>
  <c r="Q1866"/>
  <c r="R1866"/>
  <c r="Q1867"/>
  <c r="R1867"/>
  <c r="Q1868"/>
  <c r="R1868"/>
  <c r="Q1869"/>
  <c r="R1869"/>
  <c r="Q1870"/>
  <c r="R1870"/>
  <c r="Q1871"/>
  <c r="R1871"/>
  <c r="Q1872"/>
  <c r="R1872"/>
  <c r="Q1873"/>
  <c r="R1873"/>
  <c r="Q1874"/>
  <c r="R1874"/>
  <c r="Q1875"/>
  <c r="R1875"/>
  <c r="Q1876"/>
  <c r="R1876"/>
  <c r="Q1877"/>
  <c r="R1877"/>
  <c r="Q1878"/>
  <c r="R1878"/>
  <c r="Q1879"/>
  <c r="R1879"/>
  <c r="Q1880"/>
  <c r="R1880"/>
  <c r="Q1881"/>
  <c r="R1881"/>
  <c r="Q1882"/>
  <c r="R1882"/>
  <c r="Q1883"/>
  <c r="R1883"/>
  <c r="Q1884"/>
  <c r="R1884"/>
  <c r="Q1885"/>
  <c r="R1885"/>
  <c r="Q1886"/>
  <c r="R1886"/>
  <c r="Q1887"/>
  <c r="R1887"/>
  <c r="Q1888"/>
  <c r="R1888"/>
  <c r="Q1889"/>
  <c r="R1889"/>
  <c r="Q1890"/>
  <c r="R1890"/>
  <c r="Q1891"/>
  <c r="R1891"/>
  <c r="Q1892"/>
  <c r="R1892"/>
  <c r="Q1893"/>
  <c r="R1893"/>
  <c r="Q1894"/>
  <c r="R1894"/>
  <c r="Q1895"/>
  <c r="R1895"/>
  <c r="Q1896"/>
  <c r="R1896"/>
  <c r="Q1897"/>
  <c r="R1897"/>
  <c r="Q1898"/>
  <c r="R1898"/>
  <c r="Q1899"/>
  <c r="R1899"/>
  <c r="Q1900"/>
  <c r="R1900"/>
  <c r="Q1901"/>
  <c r="R1901"/>
  <c r="Q1902"/>
  <c r="R1902"/>
  <c r="Q1903"/>
  <c r="R1903"/>
  <c r="Q1904"/>
  <c r="R1904"/>
  <c r="Q1905"/>
  <c r="R1905"/>
  <c r="Q1906"/>
  <c r="R1906"/>
  <c r="Q1907"/>
  <c r="R1907"/>
  <c r="Q1908"/>
  <c r="R1908"/>
  <c r="Q1909"/>
  <c r="R1909"/>
  <c r="Q1910"/>
  <c r="R1910"/>
  <c r="Q1911"/>
  <c r="R1911"/>
  <c r="Q1912"/>
  <c r="R1912"/>
  <c r="Q1913"/>
  <c r="R1913"/>
  <c r="Q1914"/>
  <c r="R1914"/>
  <c r="Q1915"/>
  <c r="R1915"/>
  <c r="Q1916"/>
  <c r="R1916"/>
  <c r="Q1917"/>
  <c r="R1917"/>
  <c r="Q1918"/>
  <c r="R1918"/>
  <c r="Q1919"/>
  <c r="R1919"/>
  <c r="Q1920"/>
  <c r="R1920"/>
  <c r="Q1921"/>
  <c r="R1921"/>
  <c r="Q1922"/>
  <c r="R1922"/>
  <c r="Q1923"/>
  <c r="R1923"/>
  <c r="Q1924"/>
  <c r="R1924"/>
  <c r="Q1925"/>
  <c r="R1925"/>
  <c r="Q1926"/>
  <c r="R1926"/>
  <c r="Q1927"/>
  <c r="R1927"/>
  <c r="Q1928"/>
  <c r="R1928"/>
  <c r="Q1929"/>
  <c r="R1929"/>
  <c r="Q1930"/>
  <c r="R1930"/>
  <c r="Q1931"/>
  <c r="R1931"/>
  <c r="Q1932"/>
  <c r="R1932"/>
  <c r="Q1933"/>
  <c r="R1933"/>
  <c r="Q1934"/>
  <c r="R1934"/>
  <c r="Q1935"/>
  <c r="R1935"/>
  <c r="Q1936"/>
  <c r="R1936"/>
  <c r="Q1937"/>
  <c r="R1937"/>
  <c r="Q1938"/>
  <c r="R1938"/>
  <c r="Q1939"/>
  <c r="R1939"/>
  <c r="Q1940"/>
  <c r="R1940"/>
  <c r="Q1941"/>
  <c r="R1941"/>
  <c r="Q1942"/>
  <c r="R1942"/>
  <c r="Q1943"/>
  <c r="R1943"/>
  <c r="Q1944"/>
  <c r="R1944"/>
  <c r="Q1945"/>
  <c r="R1945"/>
  <c r="Q1946"/>
  <c r="R1946"/>
  <c r="Q1947"/>
  <c r="R1947"/>
  <c r="Q1948"/>
  <c r="R1948"/>
  <c r="Q1949"/>
  <c r="R1949"/>
  <c r="Q1950"/>
  <c r="R1950"/>
  <c r="Q1951"/>
  <c r="R1951"/>
  <c r="Q1952"/>
  <c r="R1952"/>
  <c r="Q1953"/>
  <c r="R1953"/>
  <c r="Q1954"/>
  <c r="R1954"/>
  <c r="Q1955"/>
  <c r="R1955"/>
  <c r="Q1956"/>
  <c r="R1956"/>
  <c r="Q1957"/>
  <c r="R1957"/>
  <c r="Q1958"/>
  <c r="R1958"/>
  <c r="Q1959"/>
  <c r="R1959"/>
  <c r="Q1960"/>
  <c r="R1960"/>
  <c r="Q1961"/>
  <c r="R1961"/>
  <c r="Q1962"/>
  <c r="R1962"/>
  <c r="Q1963"/>
  <c r="R1963"/>
  <c r="Q1964"/>
  <c r="R1964"/>
  <c r="Q1965"/>
  <c r="R1965"/>
  <c r="Q1966"/>
  <c r="R1966"/>
  <c r="Q1967"/>
  <c r="R1967"/>
  <c r="Q1968"/>
  <c r="R1968"/>
  <c r="Q1969"/>
  <c r="R1969"/>
  <c r="Q1970"/>
  <c r="R1970"/>
  <c r="Q1971"/>
  <c r="R1971"/>
  <c r="Q1972"/>
  <c r="R1972"/>
  <c r="Q1973"/>
  <c r="R1973"/>
  <c r="Q1974"/>
  <c r="R1974"/>
  <c r="Q1975"/>
  <c r="R1975"/>
  <c r="Q1976"/>
  <c r="R1976"/>
  <c r="Q1977"/>
  <c r="R1977"/>
  <c r="Q1978"/>
  <c r="R1978"/>
  <c r="Q1979"/>
  <c r="R1979"/>
  <c r="Q1980"/>
  <c r="R1980"/>
  <c r="Q1981"/>
  <c r="R1981"/>
  <c r="Q1982"/>
  <c r="R1982"/>
  <c r="Q1983"/>
  <c r="R1983"/>
  <c r="Q1984"/>
  <c r="R1984"/>
  <c r="Q1985"/>
  <c r="R1985"/>
  <c r="Q1986"/>
  <c r="R1986"/>
  <c r="Q1987"/>
  <c r="R1987"/>
  <c r="Q1988"/>
  <c r="R1988"/>
  <c r="Q1989"/>
  <c r="R1989"/>
  <c r="Q1990"/>
  <c r="R1990"/>
  <c r="Q1991"/>
  <c r="R1991"/>
  <c r="Q1992"/>
  <c r="R1992"/>
  <c r="Q1993"/>
  <c r="R1993"/>
  <c r="Q1994"/>
  <c r="R1994"/>
  <c r="Q1995"/>
  <c r="R1995"/>
  <c r="Q1996"/>
  <c r="R1996"/>
  <c r="Q1997"/>
  <c r="R1997"/>
  <c r="Q1998"/>
  <c r="R1998"/>
  <c r="Q1999"/>
  <c r="R1999"/>
  <c r="Q2000"/>
  <c r="R2000"/>
  <c r="Q2001"/>
  <c r="R2001"/>
  <c r="Q2002"/>
  <c r="R2002"/>
  <c r="Q2003"/>
  <c r="R2003"/>
  <c r="Q2004"/>
  <c r="R2004"/>
  <c r="Q2005"/>
  <c r="R2005"/>
  <c r="Q2006"/>
  <c r="R2006"/>
  <c r="Q2007"/>
  <c r="R2007"/>
  <c r="Q2008"/>
  <c r="R2008"/>
  <c r="Q2009"/>
  <c r="R2009"/>
  <c r="Q2010"/>
  <c r="R2010"/>
  <c r="Q2011"/>
  <c r="R2011"/>
  <c r="Q2012"/>
  <c r="R2012"/>
  <c r="Q2013"/>
  <c r="R2013"/>
  <c r="Q2014"/>
  <c r="R2014"/>
  <c r="Q2015"/>
  <c r="R2015"/>
  <c r="Q2016"/>
  <c r="R2016"/>
  <c r="Q2017"/>
  <c r="R2017"/>
  <c r="Q2018"/>
  <c r="R2018"/>
  <c r="Q2019"/>
  <c r="R2019"/>
  <c r="Q2020"/>
  <c r="R2020"/>
  <c r="Q2021"/>
  <c r="R2021"/>
  <c r="Q2022"/>
  <c r="R2022"/>
  <c r="Q2023"/>
  <c r="R2023"/>
  <c r="Q2024"/>
  <c r="R2024"/>
  <c r="Q2025"/>
  <c r="R2025"/>
  <c r="Q2026"/>
  <c r="R2026"/>
  <c r="Q2027"/>
  <c r="R2027"/>
  <c r="Q2028"/>
  <c r="R2028"/>
  <c r="Q2029"/>
  <c r="R2029"/>
  <c r="Q2030"/>
  <c r="R2030"/>
  <c r="Q2031"/>
  <c r="R2031"/>
  <c r="Q2032"/>
  <c r="R2032"/>
  <c r="Q2033"/>
  <c r="R2033"/>
  <c r="Q2034"/>
  <c r="R2034"/>
  <c r="Q2035"/>
  <c r="R2035"/>
  <c r="Q2036"/>
  <c r="R2036"/>
  <c r="Q2037"/>
  <c r="R2037"/>
  <c r="Q2038"/>
  <c r="R2038"/>
  <c r="Q2039"/>
  <c r="R2039"/>
  <c r="Q2040"/>
  <c r="R2040"/>
  <c r="Q2041"/>
  <c r="R2041"/>
  <c r="Q2042"/>
  <c r="R2042"/>
  <c r="Q2043"/>
  <c r="R2043"/>
  <c r="Q2044"/>
  <c r="R2044"/>
  <c r="Q2045"/>
  <c r="R2045"/>
  <c r="Q2046"/>
  <c r="R2046"/>
  <c r="Q2047"/>
  <c r="R2047"/>
  <c r="Q2048"/>
  <c r="R2048"/>
  <c r="Q2049"/>
  <c r="R2049"/>
  <c r="Q2050"/>
  <c r="R2050"/>
  <c r="Q2051"/>
  <c r="R2051"/>
  <c r="Q2052"/>
  <c r="R2052"/>
  <c r="Q2053"/>
  <c r="R2053"/>
  <c r="Q2054"/>
  <c r="R2054"/>
  <c r="Q2055"/>
  <c r="R2055"/>
  <c r="Q2056"/>
  <c r="R2056"/>
  <c r="Q2057"/>
  <c r="R2057"/>
  <c r="Q2058"/>
  <c r="R2058"/>
  <c r="Q2059"/>
  <c r="R2059"/>
  <c r="Q2060"/>
  <c r="R2060"/>
  <c r="Q2061"/>
  <c r="R2061"/>
  <c r="Q2062"/>
  <c r="R2062"/>
  <c r="Q2063"/>
  <c r="R2063"/>
  <c r="Q2064"/>
  <c r="R2064"/>
  <c r="Q2065"/>
  <c r="R2065"/>
  <c r="Q2066"/>
  <c r="R2066"/>
  <c r="Q2067"/>
  <c r="R2067"/>
  <c r="Q2068"/>
  <c r="R2068"/>
  <c r="Q2069"/>
  <c r="R2069"/>
  <c r="Q2070"/>
  <c r="R2070"/>
  <c r="Q2071"/>
  <c r="R2071"/>
  <c r="Q2072"/>
  <c r="R2072"/>
  <c r="Q2073"/>
  <c r="R2073"/>
  <c r="Q2074"/>
  <c r="R2074"/>
  <c r="Q2075"/>
  <c r="R2075"/>
  <c r="Q2076"/>
  <c r="R2076"/>
  <c r="Q2077"/>
  <c r="R2077"/>
  <c r="Q2078"/>
  <c r="R2078"/>
  <c r="Q2079"/>
  <c r="R2079"/>
  <c r="Q2080"/>
  <c r="R2080"/>
  <c r="Q2081"/>
  <c r="R2081"/>
  <c r="Q2082"/>
  <c r="R2082"/>
  <c r="Q2083"/>
  <c r="R2083"/>
  <c r="Q2084"/>
  <c r="R2084"/>
  <c r="Q2085"/>
  <c r="R2085"/>
  <c r="Q2086"/>
  <c r="R2086"/>
  <c r="Q2087"/>
  <c r="R2087"/>
  <c r="Q2088"/>
  <c r="R2088"/>
  <c r="Q2089"/>
  <c r="R2089"/>
  <c r="Q2090"/>
  <c r="R2090"/>
  <c r="Q2091"/>
  <c r="R2091"/>
  <c r="Q2092"/>
  <c r="R2092"/>
  <c r="Q2093"/>
  <c r="R2093"/>
  <c r="Q2094"/>
  <c r="R2094"/>
  <c r="Q2095"/>
  <c r="R2095"/>
  <c r="Q2096"/>
  <c r="R2096"/>
  <c r="Q2097"/>
  <c r="R2097"/>
  <c r="Q2098"/>
  <c r="R2098"/>
  <c r="Q2099"/>
  <c r="R2099"/>
  <c r="Q2100"/>
  <c r="R2100"/>
  <c r="Q2101"/>
  <c r="R2101"/>
  <c r="Q2102"/>
  <c r="R2102"/>
  <c r="Q2103"/>
  <c r="R2103"/>
  <c r="Q2104"/>
  <c r="R2104"/>
  <c r="Q2105"/>
  <c r="R2105"/>
  <c r="Q2106"/>
  <c r="R2106"/>
  <c r="Q2107"/>
  <c r="R2107"/>
  <c r="Q2108"/>
  <c r="R2108"/>
  <c r="Q2109"/>
  <c r="R2109"/>
  <c r="Q2110"/>
  <c r="R2110"/>
  <c r="Q2111"/>
  <c r="R2111"/>
  <c r="Q2112"/>
  <c r="R2112"/>
  <c r="Q2113"/>
  <c r="R2113"/>
  <c r="Q2114"/>
  <c r="R2114"/>
  <c r="Q2115"/>
  <c r="R2115"/>
  <c r="Q2116"/>
  <c r="R2116"/>
  <c r="Q2117"/>
  <c r="R2117"/>
  <c r="Q2118"/>
  <c r="R2118"/>
  <c r="Q2119"/>
  <c r="R2119"/>
  <c r="Q2120"/>
  <c r="R2120"/>
  <c r="Q2121"/>
  <c r="R2121"/>
  <c r="Q2122"/>
  <c r="R2122"/>
  <c r="Q2123"/>
  <c r="R2123"/>
  <c r="Q2124"/>
  <c r="R2124"/>
  <c r="Q2125"/>
  <c r="R2125"/>
  <c r="Q2126"/>
  <c r="R2126"/>
  <c r="Q2127"/>
  <c r="R2127"/>
  <c r="Q2128"/>
  <c r="R2128"/>
  <c r="Q2129"/>
  <c r="R2129"/>
  <c r="Q2130"/>
  <c r="R2130"/>
  <c r="Q2131"/>
  <c r="R2131"/>
  <c r="Q2132"/>
  <c r="R2132"/>
  <c r="Q2133"/>
  <c r="R2133"/>
  <c r="Q2134"/>
  <c r="R2134"/>
  <c r="Q2135"/>
  <c r="R2135"/>
  <c r="Q2136"/>
  <c r="R2136"/>
  <c r="Q2137"/>
  <c r="R2137"/>
  <c r="Q2138"/>
  <c r="R2138"/>
  <c r="Q2139"/>
  <c r="R2139"/>
  <c r="Q2140"/>
  <c r="R2140"/>
  <c r="Q2141"/>
  <c r="R2141"/>
  <c r="Q2142"/>
  <c r="R2142"/>
  <c r="Q2143"/>
  <c r="R2143"/>
  <c r="Q2144"/>
  <c r="R2144"/>
  <c r="Q2145"/>
  <c r="R2145"/>
  <c r="Q2146"/>
  <c r="R2146"/>
  <c r="Q2147"/>
  <c r="R2147"/>
  <c r="Q2148"/>
  <c r="R2148"/>
  <c r="Q2149"/>
  <c r="R2149"/>
  <c r="Q2150"/>
  <c r="R2150"/>
  <c r="Q2151"/>
  <c r="R2151"/>
  <c r="Q2152"/>
  <c r="R2152"/>
  <c r="Q2153"/>
  <c r="R2153"/>
  <c r="Q2154"/>
  <c r="R2154"/>
  <c r="Q2155"/>
  <c r="R2155"/>
  <c r="Q2156"/>
  <c r="R2156"/>
  <c r="Q2157"/>
  <c r="R2157"/>
  <c r="Q2158"/>
  <c r="R2158"/>
  <c r="Q2159"/>
  <c r="R2159"/>
  <c r="Q2160"/>
  <c r="R2160"/>
  <c r="Q2161"/>
  <c r="R2161"/>
  <c r="Q2162"/>
  <c r="R2162"/>
  <c r="Q2163"/>
  <c r="R2163"/>
  <c r="Q2164"/>
  <c r="R2164"/>
  <c r="Q2165"/>
  <c r="R2165"/>
  <c r="Q2166"/>
  <c r="R2166"/>
  <c r="Q2167"/>
  <c r="R2167"/>
  <c r="Q2168"/>
  <c r="R2168"/>
  <c r="Q2169"/>
  <c r="R2169"/>
  <c r="Q2170"/>
  <c r="R2170"/>
  <c r="Q2171"/>
  <c r="R2171"/>
  <c r="Q2172"/>
  <c r="R2172"/>
  <c r="Q2173"/>
  <c r="R2173"/>
  <c r="Q2174"/>
  <c r="R2174"/>
  <c r="Q2175"/>
  <c r="R2175"/>
  <c r="Q2176"/>
  <c r="R2176"/>
  <c r="Q2177"/>
  <c r="R2177"/>
  <c r="Q2178"/>
  <c r="R2178"/>
  <c r="Q2179"/>
  <c r="R2179"/>
  <c r="Q2180"/>
  <c r="R2180"/>
  <c r="Q2181"/>
  <c r="R2181"/>
  <c r="Q2182"/>
  <c r="R2182"/>
  <c r="Q2183"/>
  <c r="R2183"/>
  <c r="Q2184"/>
  <c r="R2184"/>
  <c r="Q2185"/>
  <c r="R2185"/>
  <c r="Q2186"/>
  <c r="R2186"/>
  <c r="Q2187"/>
  <c r="R2187"/>
  <c r="Q2188"/>
  <c r="R2188"/>
  <c r="Q2189"/>
  <c r="R2189"/>
  <c r="Q2190"/>
  <c r="R2190"/>
  <c r="Q2191"/>
  <c r="R2191"/>
  <c r="Q2192"/>
  <c r="R2192"/>
  <c r="Q2193"/>
  <c r="R2193"/>
  <c r="Q2194"/>
  <c r="R2194"/>
  <c r="Q2195"/>
  <c r="R2195"/>
  <c r="Q2196"/>
  <c r="R2196"/>
  <c r="Q2197"/>
  <c r="R2197"/>
  <c r="Q2198"/>
  <c r="R2198"/>
  <c r="Q2199"/>
  <c r="R2199"/>
  <c r="Q2200"/>
  <c r="R2200"/>
  <c r="Q2201"/>
  <c r="R2201"/>
  <c r="Q2202"/>
  <c r="R2202"/>
  <c r="Q2203"/>
  <c r="R2203"/>
  <c r="Q2204"/>
  <c r="R2204"/>
  <c r="Q2205"/>
  <c r="R2205"/>
  <c r="Q2206"/>
  <c r="R2206"/>
  <c r="Q2207"/>
  <c r="R2207"/>
  <c r="Q2208"/>
  <c r="R2208"/>
  <c r="Q2209"/>
  <c r="R2209"/>
  <c r="Q2210"/>
  <c r="R2210"/>
  <c r="Q2211"/>
  <c r="R2211"/>
  <c r="Q2212"/>
  <c r="R2212"/>
  <c r="Q2213"/>
  <c r="R2213"/>
  <c r="Q2214"/>
  <c r="R2214"/>
  <c r="Q2215"/>
  <c r="R2215"/>
  <c r="Q2216"/>
  <c r="R2216"/>
  <c r="Q2217"/>
  <c r="R2217"/>
  <c r="Q2218"/>
  <c r="R2218"/>
  <c r="Q2219"/>
  <c r="R2219"/>
  <c r="Q2220"/>
  <c r="R2220"/>
  <c r="Q2221"/>
  <c r="R2221"/>
  <c r="Q2222"/>
  <c r="R2222"/>
  <c r="Q2223"/>
  <c r="R2223"/>
  <c r="Q2224"/>
  <c r="R2224"/>
  <c r="Q2225"/>
  <c r="R2225"/>
  <c r="Q2226"/>
  <c r="R2226"/>
  <c r="Q2227"/>
  <c r="R2227"/>
  <c r="Q2228"/>
  <c r="R2228"/>
  <c r="Q2229"/>
  <c r="R2229"/>
  <c r="Q2230"/>
  <c r="R2230"/>
  <c r="Q2231"/>
  <c r="R2231"/>
  <c r="Q2232"/>
  <c r="R2232"/>
  <c r="Q2233"/>
  <c r="R2233"/>
  <c r="Q2234"/>
  <c r="R2234"/>
  <c r="Q2235"/>
  <c r="R2235"/>
  <c r="Q2236"/>
  <c r="R2236"/>
  <c r="Q2237"/>
  <c r="R2237"/>
  <c r="Q2238"/>
  <c r="R2238"/>
  <c r="Q2239"/>
  <c r="R2239"/>
  <c r="Q2240"/>
  <c r="R2240"/>
  <c r="Q2241"/>
  <c r="R2241"/>
  <c r="Q2242"/>
  <c r="R2242"/>
  <c r="Q2243"/>
  <c r="R2243"/>
  <c r="Q2244"/>
  <c r="R2244"/>
  <c r="Q2245"/>
  <c r="R2245"/>
  <c r="Q2246"/>
  <c r="R2246"/>
  <c r="Q2247"/>
  <c r="R2247"/>
  <c r="Q2248"/>
  <c r="R2248"/>
  <c r="Q2249"/>
  <c r="R2249"/>
  <c r="Q2250"/>
  <c r="R2250"/>
  <c r="Q2251"/>
  <c r="R2251"/>
  <c r="Q2252"/>
  <c r="R2252"/>
  <c r="Q2253"/>
  <c r="R2253"/>
  <c r="Q2254"/>
  <c r="R2254"/>
  <c r="Q2255"/>
  <c r="R2255"/>
  <c r="Q2256"/>
  <c r="R2256"/>
  <c r="Q2257"/>
  <c r="R2257"/>
  <c r="Q2258"/>
  <c r="R2258"/>
  <c r="Q2259"/>
  <c r="R2259"/>
  <c r="Q2260"/>
  <c r="R2260"/>
  <c r="Q2261"/>
  <c r="R2261"/>
  <c r="Q2262"/>
  <c r="R2262"/>
  <c r="Q2263"/>
  <c r="R2263"/>
  <c r="Q2264"/>
  <c r="R2264"/>
  <c r="Q2265"/>
  <c r="R2265"/>
  <c r="Q2266"/>
  <c r="R2266"/>
  <c r="Q2267"/>
  <c r="R2267"/>
  <c r="Q2268"/>
  <c r="R2268"/>
  <c r="Q2269"/>
  <c r="R2269"/>
  <c r="Q2270"/>
  <c r="R2270"/>
  <c r="Q2271"/>
  <c r="R2271"/>
  <c r="Q2272"/>
  <c r="R2272"/>
  <c r="Q2273"/>
  <c r="R2273"/>
  <c r="Q2274"/>
  <c r="R2274"/>
  <c r="Q2275"/>
  <c r="R2275"/>
  <c r="Q2276"/>
  <c r="R2276"/>
  <c r="Q2277"/>
  <c r="R2277"/>
  <c r="Q2278"/>
  <c r="R2278"/>
  <c r="Q2279"/>
  <c r="R2279"/>
  <c r="Q2280"/>
  <c r="R2280"/>
  <c r="Q2281"/>
  <c r="R2281"/>
  <c r="Q2282"/>
  <c r="R2282"/>
  <c r="Q2283"/>
  <c r="R2283"/>
  <c r="Q2284"/>
  <c r="R2284"/>
  <c r="Q2285"/>
  <c r="R2285"/>
  <c r="Q2286"/>
  <c r="R2286"/>
  <c r="Q2287"/>
  <c r="R2287"/>
  <c r="Q2288"/>
  <c r="R2288"/>
  <c r="Q2289"/>
  <c r="R2289"/>
  <c r="Q2290"/>
  <c r="R2290"/>
  <c r="Q2291"/>
  <c r="R2291"/>
  <c r="Q2292"/>
  <c r="R2292"/>
  <c r="Q2293"/>
  <c r="R2293"/>
  <c r="Q2294"/>
  <c r="R2294"/>
  <c r="Q2295"/>
  <c r="R2295"/>
  <c r="Q2296"/>
  <c r="R2296"/>
  <c r="Q2297"/>
  <c r="R2297"/>
  <c r="Q2298"/>
  <c r="R2298"/>
  <c r="Q2299"/>
  <c r="R2299"/>
  <c r="Q2300"/>
  <c r="R2300"/>
  <c r="Q2301"/>
  <c r="R2301"/>
  <c r="Q2302"/>
  <c r="R2302"/>
  <c r="Q2303"/>
  <c r="R2303"/>
  <c r="Q2304"/>
  <c r="R2304"/>
  <c r="Q2305"/>
  <c r="R2305"/>
  <c r="Q2306"/>
  <c r="R2306"/>
  <c r="Q2307"/>
  <c r="R2307"/>
  <c r="Q2308"/>
  <c r="R2308"/>
  <c r="Q2309"/>
  <c r="R2309"/>
  <c r="Q2310"/>
  <c r="R2310"/>
  <c r="Q2311"/>
  <c r="R2311"/>
  <c r="Q2312"/>
  <c r="R2312"/>
  <c r="Q2313"/>
  <c r="R2313"/>
  <c r="Q2314"/>
  <c r="R2314"/>
  <c r="Q2315"/>
  <c r="R2315"/>
  <c r="Q2316"/>
  <c r="R2316"/>
  <c r="Q2317"/>
  <c r="R2317"/>
  <c r="Q2318"/>
  <c r="R2318"/>
  <c r="Q2319"/>
  <c r="R2319"/>
  <c r="Q2320"/>
  <c r="R2320"/>
  <c r="Q2321"/>
  <c r="R2321"/>
  <c r="Q2322"/>
  <c r="R2322"/>
  <c r="Q2323"/>
  <c r="R2323"/>
  <c r="Q2324"/>
  <c r="R2324"/>
  <c r="Q2325"/>
  <c r="R2325"/>
  <c r="Q2326"/>
  <c r="R2326"/>
  <c r="Q2327"/>
  <c r="R2327"/>
  <c r="Q2328"/>
  <c r="R2328"/>
  <c r="Q2329"/>
  <c r="R2329"/>
  <c r="Q2330"/>
  <c r="R2330"/>
  <c r="Q2331"/>
  <c r="R2331"/>
  <c r="Q2332"/>
  <c r="R2332"/>
  <c r="Q2333"/>
  <c r="R2333"/>
  <c r="Q2334"/>
  <c r="R2334"/>
  <c r="Q2335"/>
  <c r="R2335"/>
  <c r="Q2336"/>
  <c r="R2336"/>
  <c r="Q2337"/>
  <c r="R2337"/>
  <c r="Q2338"/>
  <c r="R2338"/>
  <c r="Q2339"/>
  <c r="R2339"/>
  <c r="Q2340"/>
  <c r="R2340"/>
  <c r="Q2341"/>
  <c r="R2341"/>
  <c r="Q2342"/>
  <c r="R2342"/>
  <c r="Q2343"/>
  <c r="R2343"/>
  <c r="Q2344"/>
  <c r="R2344"/>
  <c r="Q2345"/>
  <c r="R2345"/>
  <c r="Q2346"/>
  <c r="R2346"/>
  <c r="Q2347"/>
  <c r="R2347"/>
  <c r="Q2348"/>
  <c r="R2348"/>
  <c r="Q2349"/>
  <c r="R2349"/>
  <c r="Q2350"/>
  <c r="R2350"/>
  <c r="Q2351"/>
  <c r="R2351"/>
  <c r="Q2352"/>
  <c r="R2352"/>
  <c r="Q2353"/>
  <c r="R2353"/>
  <c r="Q2354"/>
  <c r="R2354"/>
  <c r="Q2355"/>
  <c r="R2355"/>
  <c r="Q2356"/>
  <c r="R2356"/>
  <c r="Q2357"/>
  <c r="R2357"/>
  <c r="Q2358"/>
  <c r="R2358"/>
  <c r="Q2359"/>
  <c r="R2359"/>
  <c r="Q2360"/>
  <c r="R2360"/>
  <c r="Q2361"/>
  <c r="R2361"/>
  <c r="Q2362"/>
  <c r="R2362"/>
  <c r="Q2363"/>
  <c r="R2363"/>
  <c r="Q2364"/>
  <c r="R2364"/>
  <c r="Q2365"/>
  <c r="R2365"/>
  <c r="Q2366"/>
  <c r="R2366"/>
  <c r="Q2367"/>
  <c r="R2367"/>
  <c r="Q2368"/>
  <c r="R2368"/>
  <c r="Q2369"/>
  <c r="R2369"/>
  <c r="Q2370"/>
  <c r="R2370"/>
  <c r="Q2371"/>
  <c r="R2371"/>
  <c r="Q2372"/>
  <c r="R2372"/>
  <c r="Q2373"/>
  <c r="R2373"/>
  <c r="Q2374"/>
  <c r="R2374"/>
  <c r="Q2375"/>
  <c r="R2375"/>
  <c r="Q2376"/>
  <c r="R2376"/>
  <c r="Q2377"/>
  <c r="R2377"/>
  <c r="Q2378"/>
  <c r="R2378"/>
  <c r="Q2379"/>
  <c r="R2379"/>
  <c r="Q2380"/>
  <c r="R2380"/>
  <c r="Q2381"/>
  <c r="R2381"/>
  <c r="Q2382"/>
  <c r="R2382"/>
  <c r="Q2383"/>
  <c r="R2383"/>
  <c r="Q2384"/>
  <c r="R2384"/>
  <c r="Q2385"/>
  <c r="R2385"/>
  <c r="Q2386"/>
  <c r="R2386"/>
  <c r="Q2387"/>
  <c r="R2387"/>
  <c r="Q2388"/>
  <c r="R2388"/>
  <c r="Q2389"/>
  <c r="R2389"/>
  <c r="Q2390"/>
  <c r="R2390"/>
  <c r="Q2391"/>
  <c r="R2391"/>
  <c r="Q2392"/>
  <c r="R2392"/>
  <c r="Q2393"/>
  <c r="R2393"/>
  <c r="Q2394"/>
  <c r="R2394"/>
  <c r="Q2395"/>
  <c r="R2395"/>
  <c r="Q2396"/>
  <c r="R2396"/>
  <c r="Q2397"/>
  <c r="R2397"/>
  <c r="Q2398"/>
  <c r="R2398"/>
  <c r="Q2399"/>
  <c r="R2399"/>
  <c r="Q2400"/>
  <c r="R2400"/>
  <c r="Q2401"/>
  <c r="R2401"/>
  <c r="Q2402"/>
  <c r="R2402"/>
  <c r="Q2403"/>
  <c r="R2403"/>
  <c r="Q2404"/>
  <c r="R2404"/>
  <c r="Q2405"/>
  <c r="R2405"/>
  <c r="Q2406"/>
  <c r="R2406"/>
  <c r="Q2407"/>
  <c r="R2407"/>
  <c r="Q2408"/>
  <c r="R2408"/>
  <c r="Q2409"/>
  <c r="R2409"/>
  <c r="Q2410"/>
  <c r="R2410"/>
  <c r="Q2411"/>
  <c r="R2411"/>
  <c r="Q2412"/>
  <c r="R2412"/>
  <c r="Q2413"/>
  <c r="R2413"/>
  <c r="Q2414"/>
  <c r="R2414"/>
  <c r="Q2415"/>
  <c r="R2415"/>
  <c r="Q2416"/>
  <c r="R2416"/>
  <c r="Q2417"/>
  <c r="R2417"/>
  <c r="Q2418"/>
  <c r="R2418"/>
  <c r="Q2419"/>
  <c r="R2419"/>
  <c r="Q2420"/>
  <c r="R2420"/>
  <c r="Q2421"/>
  <c r="R2421"/>
  <c r="Q2422"/>
  <c r="R2422"/>
  <c r="Q2423"/>
  <c r="R2423"/>
  <c r="Q2424"/>
  <c r="R2424"/>
  <c r="Q2425"/>
  <c r="R2425"/>
  <c r="Q2426"/>
  <c r="R2426"/>
  <c r="Q2427"/>
  <c r="R2427"/>
  <c r="Q2428"/>
  <c r="R2428"/>
  <c r="Q2429"/>
  <c r="R2429"/>
  <c r="Q2430"/>
  <c r="R2430"/>
  <c r="Q2431"/>
  <c r="R2431"/>
  <c r="Q2432"/>
  <c r="R2432"/>
  <c r="Q2433"/>
  <c r="R2433"/>
  <c r="Q2434"/>
  <c r="R2434"/>
  <c r="Q2435"/>
  <c r="R2435"/>
  <c r="Q2436"/>
  <c r="R2436"/>
  <c r="Q2437"/>
  <c r="R2437"/>
  <c r="Q2438"/>
  <c r="R2438"/>
  <c r="Q2439"/>
  <c r="R2439"/>
  <c r="Q2440"/>
  <c r="R2440"/>
  <c r="Q2441"/>
  <c r="R2441"/>
  <c r="Q2442"/>
  <c r="R2442"/>
  <c r="Q2443"/>
  <c r="R2443"/>
  <c r="Q2444"/>
  <c r="R2444"/>
  <c r="Q2445"/>
  <c r="R2445"/>
  <c r="Q2446"/>
  <c r="R2446"/>
  <c r="Q2447"/>
  <c r="R2447"/>
  <c r="Q2448"/>
  <c r="R2448"/>
  <c r="Q2449"/>
  <c r="R2449"/>
  <c r="Q2450"/>
  <c r="R2450"/>
  <c r="Q2451"/>
  <c r="R2451"/>
  <c r="Q2452"/>
  <c r="R2452"/>
  <c r="Q2453"/>
  <c r="R2453"/>
  <c r="Q2454"/>
  <c r="R2454"/>
  <c r="Q2455"/>
  <c r="R2455"/>
  <c r="Q2456"/>
  <c r="R2456"/>
  <c r="Q2457"/>
  <c r="R2457"/>
  <c r="Q2458"/>
  <c r="R2458"/>
  <c r="Q2459"/>
  <c r="R2459"/>
  <c r="Q2460"/>
  <c r="R2460"/>
  <c r="Q2461"/>
  <c r="R2461"/>
  <c r="Q2462"/>
  <c r="R2462"/>
  <c r="Q2463"/>
  <c r="R2463"/>
  <c r="Q2464"/>
  <c r="R2464"/>
  <c r="Q2465"/>
  <c r="R2465"/>
  <c r="Q2466"/>
  <c r="R2466"/>
  <c r="Q2467"/>
  <c r="R2467"/>
  <c r="Q2468"/>
  <c r="R2468"/>
  <c r="Q2469"/>
  <c r="R2469"/>
  <c r="Q2470"/>
  <c r="R2470"/>
  <c r="Q2471"/>
  <c r="R2471"/>
  <c r="Q2472"/>
  <c r="R2472"/>
  <c r="Q2473"/>
  <c r="R2473"/>
  <c r="Q2474"/>
  <c r="R2474"/>
  <c r="Q2475"/>
  <c r="R2475"/>
  <c r="Q2476"/>
  <c r="R2476"/>
  <c r="Q2477"/>
  <c r="R2477"/>
  <c r="Q2478"/>
  <c r="R2478"/>
  <c r="Q2479"/>
  <c r="R2479"/>
  <c r="Q2480"/>
  <c r="R2480"/>
  <c r="Q2481"/>
  <c r="R2481"/>
  <c r="Q2482"/>
  <c r="R2482"/>
  <c r="Q2483"/>
  <c r="R2483"/>
  <c r="Q2484"/>
  <c r="R2484"/>
  <c r="Q2485"/>
  <c r="R2485"/>
  <c r="Q2486"/>
  <c r="R2486"/>
  <c r="Q2487"/>
  <c r="R2487"/>
  <c r="Q2488"/>
  <c r="R2488"/>
  <c r="Q2489"/>
  <c r="R2489"/>
  <c r="Q2490"/>
  <c r="R2490"/>
  <c r="Q2491"/>
  <c r="R2491"/>
  <c r="Q2492"/>
  <c r="R2492"/>
  <c r="Q2493"/>
  <c r="R2493"/>
  <c r="Q2494"/>
  <c r="R2494"/>
  <c r="Q2495"/>
  <c r="R2495"/>
  <c r="Q2496"/>
  <c r="R2496"/>
  <c r="Q2497"/>
  <c r="R2497"/>
  <c r="Q2498"/>
  <c r="R2498"/>
  <c r="Q2499"/>
  <c r="R2499"/>
  <c r="Q2500"/>
  <c r="R2500"/>
  <c r="Q2501"/>
  <c r="R2501"/>
  <c r="Q2502"/>
  <c r="R2502"/>
  <c r="Q2503"/>
  <c r="R2503"/>
  <c r="Q2504"/>
  <c r="R2504"/>
  <c r="Q2505"/>
  <c r="R2505"/>
  <c r="Q2506"/>
  <c r="R2506"/>
  <c r="Q2507"/>
  <c r="R2507"/>
  <c r="Q2508"/>
  <c r="R2508"/>
  <c r="Q2509"/>
  <c r="R2509"/>
  <c r="Q2510"/>
  <c r="R2510"/>
  <c r="Q2511"/>
  <c r="R2511"/>
  <c r="Q2512"/>
  <c r="R2512"/>
  <c r="Q2513"/>
  <c r="R2513"/>
  <c r="Q2514"/>
  <c r="R2514"/>
  <c r="Q2515"/>
  <c r="R2515"/>
  <c r="Q2516"/>
  <c r="R2516"/>
  <c r="Q2517"/>
  <c r="R2517"/>
  <c r="Q2518"/>
  <c r="R2518"/>
  <c r="Q2519"/>
  <c r="R2519"/>
  <c r="Q2520"/>
  <c r="R2520"/>
  <c r="Q2521"/>
  <c r="R2521"/>
  <c r="Q2522"/>
  <c r="R2522"/>
  <c r="Q2523"/>
  <c r="R2523"/>
  <c r="Q2524"/>
  <c r="R2524"/>
  <c r="Q2525"/>
  <c r="R2525"/>
  <c r="Q2526"/>
  <c r="R2526"/>
  <c r="Q2527"/>
  <c r="R2527"/>
  <c r="Q2528"/>
  <c r="R2528"/>
  <c r="Q2529"/>
  <c r="R2529"/>
  <c r="Q2530"/>
  <c r="R2530"/>
  <c r="Q2531"/>
  <c r="R2531"/>
  <c r="Q2532"/>
  <c r="R2532"/>
  <c r="Q2533"/>
  <c r="R2533"/>
  <c r="Q2534"/>
  <c r="R2534"/>
  <c r="Q2535"/>
  <c r="R2535"/>
  <c r="Q2536"/>
  <c r="R2536"/>
  <c r="Q2537"/>
  <c r="R2537"/>
  <c r="Q2538"/>
  <c r="R2538"/>
  <c r="Q2539"/>
  <c r="R2539"/>
  <c r="Q2540"/>
  <c r="R2540"/>
  <c r="Q2541"/>
  <c r="R2541"/>
  <c r="Q2542"/>
  <c r="R2542"/>
  <c r="Q2543"/>
  <c r="R2543"/>
  <c r="Q2544"/>
  <c r="R2544"/>
  <c r="Q2545"/>
  <c r="R2545"/>
  <c r="Q2546"/>
  <c r="R2546"/>
  <c r="Q2547"/>
  <c r="R2547"/>
  <c r="Q2548"/>
  <c r="R2548"/>
  <c r="Q2549"/>
  <c r="R2549"/>
  <c r="Q2550"/>
  <c r="R2550"/>
  <c r="Q2551"/>
  <c r="R2551"/>
  <c r="Q2552"/>
  <c r="R2552"/>
  <c r="Q2553"/>
  <c r="R2553"/>
  <c r="Q2554"/>
  <c r="R2554"/>
  <c r="Q2555"/>
  <c r="R2555"/>
  <c r="Q2556"/>
  <c r="R2556"/>
  <c r="Q2557"/>
  <c r="R2557"/>
  <c r="Q2558"/>
  <c r="R2558"/>
  <c r="Q2559"/>
  <c r="R2559"/>
  <c r="Q2560"/>
  <c r="R2560"/>
  <c r="Q2561"/>
  <c r="R2561"/>
  <c r="Q2562"/>
  <c r="R2562"/>
  <c r="Q2563"/>
  <c r="R2563"/>
  <c r="Q2564"/>
  <c r="R2564"/>
  <c r="Q2565"/>
  <c r="R2565"/>
  <c r="Q2566"/>
  <c r="R2566"/>
  <c r="Q2567"/>
  <c r="R2567"/>
  <c r="Q2568"/>
  <c r="R2568"/>
  <c r="Q2569"/>
  <c r="R2569"/>
  <c r="Q2570"/>
  <c r="R2570"/>
  <c r="Q2571"/>
  <c r="R2571"/>
  <c r="Q2572"/>
  <c r="R2572"/>
  <c r="Q2573"/>
  <c r="R2573"/>
  <c r="Q2574"/>
  <c r="R2574"/>
  <c r="Q2575"/>
  <c r="R2575"/>
  <c r="Q2576"/>
  <c r="R2576"/>
  <c r="Q2577"/>
  <c r="R2577"/>
  <c r="Q2578"/>
  <c r="R2578"/>
  <c r="Q2579"/>
  <c r="R2579"/>
  <c r="Q2580"/>
  <c r="R2580"/>
  <c r="Q2581"/>
  <c r="R2581"/>
  <c r="Q2582"/>
  <c r="R2582"/>
  <c r="Q2583"/>
  <c r="R2583"/>
  <c r="Q2584"/>
  <c r="R2584"/>
  <c r="Q2585"/>
  <c r="R2585"/>
  <c r="Q2586"/>
  <c r="R2586"/>
  <c r="Q2587"/>
  <c r="R2587"/>
  <c r="Q2588"/>
  <c r="R2588"/>
  <c r="Q2589"/>
  <c r="R2589"/>
  <c r="Q2590"/>
  <c r="R2590"/>
  <c r="Q2591"/>
  <c r="R2591"/>
  <c r="Q2592"/>
  <c r="R2592"/>
  <c r="Q2593"/>
  <c r="R2593"/>
  <c r="Q2594"/>
  <c r="R2594"/>
  <c r="Q2595"/>
  <c r="R2595"/>
  <c r="Q2596"/>
  <c r="R2596"/>
  <c r="Q2597"/>
  <c r="R2597"/>
  <c r="Q2598"/>
  <c r="R2598"/>
  <c r="Q2599"/>
  <c r="R2599"/>
  <c r="Q2600"/>
  <c r="R2600"/>
  <c r="Q2601"/>
  <c r="R2601"/>
  <c r="Q2602"/>
  <c r="R2602"/>
  <c r="Q2603"/>
  <c r="R2603"/>
  <c r="Q2604"/>
  <c r="R2604"/>
  <c r="Q2605"/>
  <c r="R2605"/>
  <c r="Q2606"/>
  <c r="R2606"/>
  <c r="Q2607"/>
  <c r="R2607"/>
  <c r="Q2608"/>
  <c r="R2608"/>
  <c r="Q2609"/>
  <c r="R2609"/>
  <c r="Q2610"/>
  <c r="R2610"/>
  <c r="Q2611"/>
  <c r="R2611"/>
  <c r="Q2612"/>
  <c r="R2612"/>
  <c r="Q2613"/>
  <c r="R2613"/>
  <c r="Q2614"/>
  <c r="R2614"/>
  <c r="Q2615"/>
  <c r="R2615"/>
  <c r="Q2616"/>
  <c r="R2616"/>
  <c r="Q2617"/>
  <c r="R2617"/>
  <c r="Q2618"/>
  <c r="R2618"/>
  <c r="Q2619"/>
  <c r="R2619"/>
  <c r="Q2620"/>
  <c r="R2620"/>
  <c r="Q2621"/>
  <c r="R2621"/>
  <c r="Q2622"/>
  <c r="R2622"/>
  <c r="Q2623"/>
  <c r="R2623"/>
  <c r="Q2624"/>
  <c r="R2624"/>
  <c r="Q2625"/>
  <c r="R2625"/>
  <c r="Q2626"/>
  <c r="R2626"/>
  <c r="Q2627"/>
  <c r="R2627"/>
  <c r="Q2628"/>
  <c r="R2628"/>
  <c r="Q2629"/>
  <c r="R2629"/>
  <c r="Q2630"/>
  <c r="R2630"/>
  <c r="Q2631"/>
  <c r="R2631"/>
  <c r="Q2632"/>
  <c r="R2632"/>
  <c r="Q2633"/>
  <c r="R2633"/>
  <c r="Q2634"/>
  <c r="R2634"/>
  <c r="Q2635"/>
  <c r="R2635"/>
  <c r="Q2636"/>
  <c r="R2636"/>
  <c r="Q2637"/>
  <c r="R2637"/>
  <c r="Q2638"/>
  <c r="R2638"/>
  <c r="Q2639"/>
  <c r="R2639"/>
  <c r="Q2640"/>
  <c r="R2640"/>
  <c r="Q2641"/>
  <c r="R2641"/>
  <c r="Q2642"/>
  <c r="R2642"/>
  <c r="Q2643"/>
  <c r="R2643"/>
  <c r="Q2644"/>
  <c r="R2644"/>
  <c r="Q2645"/>
  <c r="R2645"/>
  <c r="Q2646"/>
  <c r="R2646"/>
  <c r="Q2647"/>
  <c r="R2647"/>
  <c r="Q2648"/>
  <c r="R2648"/>
  <c r="Q2649"/>
  <c r="R2649"/>
  <c r="Q2650"/>
  <c r="R2650"/>
  <c r="Q2651"/>
  <c r="R2651"/>
  <c r="Q2652"/>
  <c r="R2652"/>
  <c r="Q2653"/>
  <c r="R2653"/>
  <c r="Q2654"/>
  <c r="R2654"/>
  <c r="Q2655"/>
  <c r="R2655"/>
  <c r="Q2656"/>
  <c r="R2656"/>
  <c r="Q2657"/>
  <c r="R2657"/>
  <c r="Q2658"/>
  <c r="R2658"/>
  <c r="Q2659"/>
  <c r="R2659"/>
  <c r="Q2660"/>
  <c r="R2660"/>
  <c r="Q2661"/>
  <c r="R2661"/>
  <c r="Q2662"/>
  <c r="R2662"/>
  <c r="Q2663"/>
  <c r="R2663"/>
  <c r="Q2664"/>
  <c r="R2664"/>
  <c r="Q2665"/>
  <c r="R2665"/>
  <c r="Q2666"/>
  <c r="R2666"/>
  <c r="Q2667"/>
  <c r="R2667"/>
  <c r="Q2668"/>
  <c r="R2668"/>
  <c r="Q2669"/>
  <c r="R2669"/>
  <c r="Q2670"/>
  <c r="R2670"/>
  <c r="Q2671"/>
  <c r="R2671"/>
  <c r="Q2672"/>
  <c r="R2672"/>
  <c r="Q2673"/>
  <c r="R2673"/>
  <c r="Q2674"/>
  <c r="R2674"/>
  <c r="Q2675"/>
  <c r="R2675"/>
  <c r="Q2676"/>
  <c r="R2676"/>
  <c r="Q2677"/>
  <c r="R2677"/>
  <c r="Q2678"/>
  <c r="R2678"/>
  <c r="Q2679"/>
  <c r="R2679"/>
  <c r="Q2680"/>
  <c r="R2680"/>
  <c r="Q2681"/>
  <c r="R2681"/>
  <c r="Q2682"/>
  <c r="R2682"/>
  <c r="Q2683"/>
  <c r="R2683"/>
  <c r="Q2684"/>
  <c r="R2684"/>
  <c r="Q2685"/>
  <c r="R2685"/>
  <c r="Q2686"/>
  <c r="R2686"/>
  <c r="Q2687"/>
  <c r="R2687"/>
  <c r="Q2688"/>
  <c r="R2688"/>
  <c r="Q2689"/>
  <c r="R2689"/>
  <c r="Q2690"/>
  <c r="R2690"/>
  <c r="Q2691"/>
  <c r="R2691"/>
  <c r="Q2692"/>
  <c r="R2692"/>
  <c r="Q2693"/>
  <c r="R2693"/>
  <c r="Q2694"/>
  <c r="R2694"/>
  <c r="Q2695"/>
  <c r="R2695"/>
  <c r="Q2696"/>
  <c r="R2696"/>
  <c r="Q2697"/>
  <c r="R2697"/>
  <c r="Q2698"/>
  <c r="R2698"/>
  <c r="Q2699"/>
  <c r="R2699"/>
  <c r="Q2700"/>
  <c r="R2700"/>
  <c r="Q2701"/>
  <c r="R2701"/>
  <c r="Q2702"/>
  <c r="R2702"/>
  <c r="Q2703"/>
  <c r="R2703"/>
  <c r="Q2704"/>
  <c r="R2704"/>
  <c r="Q2705"/>
  <c r="R2705"/>
  <c r="Q2706"/>
  <c r="R2706"/>
  <c r="Q2707"/>
  <c r="R2707"/>
  <c r="Q2708"/>
  <c r="R2708"/>
  <c r="Q2709"/>
  <c r="R2709"/>
  <c r="Q2710"/>
  <c r="R2710"/>
  <c r="Q2711"/>
  <c r="R2711"/>
  <c r="Q2712"/>
  <c r="R2712"/>
  <c r="Q2713"/>
  <c r="R2713"/>
  <c r="Q2714"/>
  <c r="R2714"/>
  <c r="Q2715"/>
  <c r="R2715"/>
  <c r="Q2716"/>
  <c r="R2716"/>
  <c r="Q2717"/>
  <c r="R2717"/>
  <c r="Q2718"/>
  <c r="R2718"/>
  <c r="Q2719"/>
  <c r="R2719"/>
  <c r="Q2720"/>
  <c r="R2720"/>
  <c r="Q2721"/>
  <c r="R2721"/>
  <c r="Q2722"/>
  <c r="R2722"/>
  <c r="Q2723"/>
  <c r="R2723"/>
  <c r="Q2724"/>
  <c r="R2724"/>
  <c r="Q2725"/>
  <c r="R2725"/>
  <c r="Q2726"/>
  <c r="R2726"/>
  <c r="Q2727"/>
  <c r="R2727"/>
  <c r="Q2728"/>
  <c r="R2728"/>
  <c r="Q2729"/>
  <c r="R2729"/>
  <c r="Q2730"/>
  <c r="R2730"/>
  <c r="Q2731"/>
  <c r="R2731"/>
  <c r="Q2732"/>
  <c r="R2732"/>
  <c r="Q2733"/>
  <c r="R2733"/>
  <c r="Q2734"/>
  <c r="R2734"/>
  <c r="Q2735"/>
  <c r="R2735"/>
  <c r="Q2736"/>
  <c r="R2736"/>
  <c r="Q2737"/>
  <c r="R2737"/>
  <c r="Q2738"/>
  <c r="R2738"/>
  <c r="Q2739"/>
  <c r="R2739"/>
  <c r="Q2740"/>
  <c r="R2740"/>
  <c r="Q2741"/>
  <c r="R2741"/>
  <c r="Q2742"/>
  <c r="R2742"/>
  <c r="Q2743"/>
  <c r="R2743"/>
  <c r="Q2744"/>
  <c r="R2744"/>
  <c r="Q2745"/>
  <c r="R2745"/>
  <c r="Q2746"/>
  <c r="R2746"/>
  <c r="Q2747"/>
  <c r="R2747"/>
  <c r="Q2748"/>
  <c r="R2748"/>
  <c r="Q2749"/>
  <c r="R2749"/>
  <c r="Q2750"/>
  <c r="R2750"/>
  <c r="Q2751"/>
  <c r="R2751"/>
  <c r="Q2752"/>
  <c r="R2752"/>
  <c r="Q2753"/>
  <c r="R2753"/>
  <c r="Q2754"/>
  <c r="R2754"/>
  <c r="Q2755"/>
  <c r="R2755"/>
  <c r="Q2756"/>
  <c r="R2756"/>
  <c r="Q2757"/>
  <c r="R2757"/>
  <c r="Q2758"/>
  <c r="R2758"/>
  <c r="Q2759"/>
  <c r="R2759"/>
  <c r="Q2760"/>
  <c r="R2760"/>
  <c r="Q2761"/>
  <c r="R2761"/>
  <c r="Q2762"/>
  <c r="R2762"/>
  <c r="Q2763"/>
  <c r="R2763"/>
  <c r="Q2764"/>
  <c r="R2764"/>
  <c r="Q2765"/>
  <c r="R2765"/>
  <c r="Q2766"/>
  <c r="R2766"/>
  <c r="Q2767"/>
  <c r="R2767"/>
  <c r="Q2768"/>
  <c r="R2768"/>
  <c r="Q2769"/>
  <c r="R2769"/>
  <c r="Q2770"/>
  <c r="R2770"/>
  <c r="Q2771"/>
  <c r="R2771"/>
  <c r="Q2772"/>
  <c r="R2772"/>
  <c r="Q2773"/>
  <c r="R2773"/>
  <c r="Q2774"/>
  <c r="R2774"/>
  <c r="Q2775"/>
  <c r="R2775"/>
  <c r="Q2776"/>
  <c r="R2776"/>
  <c r="Q2777"/>
  <c r="R2777"/>
  <c r="Q2778"/>
  <c r="R2778"/>
  <c r="Q2779"/>
  <c r="R2779"/>
  <c r="Q2780"/>
  <c r="R2780"/>
  <c r="Q2781"/>
  <c r="R2781"/>
  <c r="Q2782"/>
  <c r="R2782"/>
  <c r="Q2783"/>
  <c r="R2783"/>
  <c r="Q2784"/>
  <c r="R2784"/>
  <c r="Q2785"/>
  <c r="R2785"/>
  <c r="Q2786"/>
  <c r="R2786"/>
  <c r="Q2787"/>
  <c r="R2787"/>
  <c r="Q2788"/>
  <c r="R2788"/>
  <c r="Q2789"/>
  <c r="R2789"/>
  <c r="Q2790"/>
  <c r="R2790"/>
  <c r="Q2791"/>
  <c r="R2791"/>
  <c r="Q2792"/>
  <c r="R2792"/>
  <c r="Q2793"/>
  <c r="R2793"/>
  <c r="Q2794"/>
  <c r="R2794"/>
  <c r="Q2795"/>
  <c r="R2795"/>
  <c r="Q2796"/>
  <c r="R2796"/>
  <c r="Q2797"/>
  <c r="R2797"/>
  <c r="Q2798"/>
  <c r="R2798"/>
  <c r="Q2799"/>
  <c r="R2799"/>
  <c r="Q2800"/>
  <c r="R2800"/>
  <c r="Q2801"/>
  <c r="R2801"/>
  <c r="Q2802"/>
  <c r="R2802"/>
  <c r="Q2803"/>
  <c r="R2803"/>
  <c r="Q2804"/>
  <c r="R2804"/>
  <c r="Q2805"/>
  <c r="R2805"/>
  <c r="Q2806"/>
  <c r="R2806"/>
  <c r="Q2807"/>
  <c r="R2807"/>
  <c r="Q2808"/>
  <c r="R2808"/>
  <c r="Q2809"/>
  <c r="R2809"/>
  <c r="Q2810"/>
  <c r="R2810"/>
  <c r="Q2811"/>
  <c r="R2811"/>
  <c r="Q2812"/>
  <c r="R2812"/>
  <c r="Q2813"/>
  <c r="R2813"/>
  <c r="Q2814"/>
  <c r="R2814"/>
  <c r="Q2815"/>
  <c r="R2815"/>
  <c r="Q2816"/>
  <c r="R2816"/>
  <c r="Q2817"/>
  <c r="R2817"/>
  <c r="Q2818"/>
  <c r="R2818"/>
  <c r="Q2819"/>
  <c r="R2819"/>
  <c r="Q2820"/>
  <c r="R2820"/>
  <c r="Q2821"/>
  <c r="R2821"/>
  <c r="Q2822"/>
  <c r="R2822"/>
  <c r="Q2823"/>
  <c r="R2823"/>
  <c r="Q2824"/>
  <c r="R2824"/>
  <c r="Q2825"/>
  <c r="R2825"/>
  <c r="Q2826"/>
  <c r="R2826"/>
  <c r="Q2827"/>
  <c r="R2827"/>
  <c r="Q2828"/>
  <c r="R2828"/>
  <c r="Q2829"/>
  <c r="R2829"/>
  <c r="Q2830"/>
  <c r="R2830"/>
  <c r="Q2831"/>
  <c r="R2831"/>
  <c r="Q2832"/>
  <c r="R2832"/>
  <c r="Q2833"/>
  <c r="R2833"/>
  <c r="Q2834"/>
  <c r="R2834"/>
  <c r="Q2835"/>
  <c r="R2835"/>
  <c r="Q2836"/>
  <c r="R2836"/>
  <c r="Q2837"/>
  <c r="R2837"/>
  <c r="Q2838"/>
  <c r="R2838"/>
  <c r="Q2839"/>
  <c r="R2839"/>
  <c r="Q2840"/>
  <c r="R2840"/>
  <c r="Q2841"/>
  <c r="R2841"/>
  <c r="Q2842"/>
  <c r="R2842"/>
  <c r="Q2843"/>
  <c r="R2843"/>
  <c r="Q2844"/>
  <c r="R2844"/>
  <c r="Q2845"/>
  <c r="R2845"/>
  <c r="Q2846"/>
  <c r="R2846"/>
  <c r="Q2847"/>
  <c r="R2847"/>
  <c r="Q2848"/>
  <c r="R2848"/>
  <c r="Q2849"/>
  <c r="R2849"/>
  <c r="Q2850"/>
  <c r="R2850"/>
  <c r="Q2851"/>
  <c r="R2851"/>
  <c r="Q2852"/>
  <c r="R2852"/>
  <c r="Q2853"/>
  <c r="R2853"/>
  <c r="Q2854"/>
  <c r="R2854"/>
  <c r="Q2855"/>
  <c r="R2855"/>
  <c r="Q2856"/>
  <c r="R2856"/>
  <c r="Q2857"/>
  <c r="R2857"/>
  <c r="Q2858"/>
  <c r="R2858"/>
  <c r="Q2859"/>
  <c r="R2859"/>
  <c r="Q2860"/>
  <c r="R2860"/>
  <c r="Q2861"/>
  <c r="R2861"/>
  <c r="Q2862"/>
  <c r="R2862"/>
  <c r="Q2863"/>
  <c r="R2863"/>
  <c r="Q2864"/>
  <c r="R2864"/>
  <c r="Q2865"/>
  <c r="R2865"/>
  <c r="Q2866"/>
  <c r="R2866"/>
  <c r="Q2867"/>
  <c r="R2867"/>
  <c r="Q2868"/>
  <c r="R2868"/>
  <c r="Q2869"/>
  <c r="R2869"/>
  <c r="Q2870"/>
  <c r="R2870"/>
  <c r="Q2871"/>
  <c r="R2871"/>
  <c r="Q2872"/>
  <c r="R2872"/>
  <c r="Q2873"/>
  <c r="R2873"/>
  <c r="Q2874"/>
  <c r="R2874"/>
  <c r="Q2875"/>
  <c r="R2875"/>
  <c r="Q2876"/>
  <c r="R2876"/>
  <c r="Q2877"/>
  <c r="R2877"/>
  <c r="Q2878"/>
  <c r="R2878"/>
  <c r="Q2879"/>
  <c r="R2879"/>
  <c r="Q2880"/>
  <c r="R2880"/>
  <c r="Q2881"/>
  <c r="R2881"/>
  <c r="Q2882"/>
  <c r="R2882"/>
  <c r="Q2883"/>
  <c r="R2883"/>
  <c r="Q2884"/>
  <c r="R2884"/>
  <c r="Q2885"/>
  <c r="R2885"/>
  <c r="Q2886"/>
  <c r="R2886"/>
  <c r="Q2887"/>
  <c r="R2887"/>
  <c r="Q2888"/>
  <c r="R2888"/>
  <c r="Q2889"/>
  <c r="R2889"/>
  <c r="Q2890"/>
  <c r="R2890"/>
  <c r="Q2891"/>
  <c r="R2891"/>
  <c r="Q2892"/>
  <c r="R2892"/>
  <c r="Q2893"/>
  <c r="R2893"/>
  <c r="Q2894"/>
  <c r="R2894"/>
  <c r="Q2895"/>
  <c r="R2895"/>
  <c r="Q2896"/>
  <c r="R2896"/>
  <c r="Q2897"/>
  <c r="R2897"/>
  <c r="Q2898"/>
  <c r="R2898"/>
  <c r="Q2899"/>
  <c r="R2899"/>
  <c r="Q2900"/>
  <c r="R2900"/>
  <c r="Q2901"/>
  <c r="R2901"/>
  <c r="Q2902"/>
  <c r="R2902"/>
  <c r="Q2903"/>
  <c r="R2903"/>
  <c r="Q2904"/>
  <c r="R2904"/>
  <c r="Q2905"/>
  <c r="R2905"/>
  <c r="Q2906"/>
  <c r="R2906"/>
  <c r="Q2907"/>
  <c r="R2907"/>
  <c r="Q2908"/>
  <c r="R2908"/>
  <c r="Q2909"/>
  <c r="R2909"/>
  <c r="Q2910"/>
  <c r="R2910"/>
  <c r="Q2911"/>
  <c r="R2911"/>
  <c r="Q2912"/>
  <c r="R2912"/>
  <c r="Q2913"/>
  <c r="R2913"/>
  <c r="Q2914"/>
  <c r="R2914"/>
  <c r="Q2915"/>
  <c r="R2915"/>
  <c r="Q2916"/>
  <c r="R2916"/>
  <c r="Q2917"/>
  <c r="R2917"/>
  <c r="Q2918"/>
  <c r="R2918"/>
  <c r="Q2919"/>
  <c r="R2919"/>
  <c r="Q2920"/>
  <c r="R2920"/>
  <c r="Q2921"/>
  <c r="R2921"/>
  <c r="Q2922"/>
  <c r="R2922"/>
  <c r="Q2923"/>
  <c r="R2923"/>
  <c r="Q2924"/>
  <c r="R2924"/>
  <c r="Q2925"/>
  <c r="R2925"/>
  <c r="Q2926"/>
  <c r="R2926"/>
  <c r="Q2927"/>
  <c r="R2927"/>
  <c r="Q2928"/>
  <c r="R2928"/>
  <c r="Q2929"/>
  <c r="R2929"/>
  <c r="Q2930"/>
  <c r="R2930"/>
  <c r="Q2931"/>
  <c r="R2931"/>
  <c r="Q2932"/>
  <c r="R2932"/>
  <c r="Q2933"/>
  <c r="R2933"/>
  <c r="Q2934"/>
  <c r="R2934"/>
  <c r="Q2935"/>
  <c r="R2935"/>
  <c r="Q2936"/>
  <c r="R2936"/>
  <c r="Q2937"/>
  <c r="R2937"/>
  <c r="Q2938"/>
  <c r="R2938"/>
  <c r="Q2939"/>
  <c r="R2939"/>
  <c r="Q2940"/>
  <c r="R2940"/>
  <c r="Q2941"/>
  <c r="R2941"/>
  <c r="Q2942"/>
  <c r="R2942"/>
  <c r="Q2943"/>
  <c r="R2943"/>
  <c r="Q2944"/>
  <c r="R2944"/>
  <c r="Q2945"/>
  <c r="R2945"/>
  <c r="Q2946"/>
  <c r="R2946"/>
  <c r="Q2947"/>
  <c r="R2947"/>
  <c r="Q2948"/>
  <c r="R2948"/>
  <c r="Q2949"/>
  <c r="R2949"/>
  <c r="Q2950"/>
  <c r="R2950"/>
  <c r="Q2951"/>
  <c r="R2951"/>
  <c r="Q2952"/>
  <c r="R2952"/>
  <c r="Q2953"/>
  <c r="R2953"/>
  <c r="Q2954"/>
  <c r="R2954"/>
  <c r="Q2955"/>
  <c r="R2955"/>
  <c r="Q2956"/>
  <c r="R2956"/>
  <c r="Q2957"/>
  <c r="R2957"/>
  <c r="Q2958"/>
  <c r="R2958"/>
  <c r="Q2959"/>
  <c r="R2959"/>
  <c r="Q2960"/>
  <c r="R2960"/>
  <c r="Q2961"/>
  <c r="R2961"/>
  <c r="Q2962"/>
  <c r="R2962"/>
  <c r="Q2963"/>
  <c r="R2963"/>
  <c r="Q2964"/>
  <c r="R2964"/>
  <c r="Q2965"/>
  <c r="R2965"/>
  <c r="Q2966"/>
  <c r="R2966"/>
  <c r="Q2967"/>
  <c r="R2967"/>
  <c r="Q2968"/>
  <c r="R2968"/>
  <c r="Q2969"/>
  <c r="R2969"/>
  <c r="Q2970"/>
  <c r="R2970"/>
  <c r="Q2971"/>
  <c r="R2971"/>
  <c r="Q2972"/>
  <c r="R2972"/>
  <c r="Q2973"/>
  <c r="R2973"/>
  <c r="Q2974"/>
  <c r="R2974"/>
  <c r="Q2975"/>
  <c r="R2975"/>
  <c r="Q2976"/>
  <c r="R2976"/>
  <c r="Q2977"/>
  <c r="R2977"/>
  <c r="Q2978"/>
  <c r="R2978"/>
  <c r="Q2979"/>
  <c r="R2979"/>
  <c r="Q2980"/>
  <c r="R2980"/>
  <c r="Q2981"/>
  <c r="R2981"/>
  <c r="Q2982"/>
  <c r="R2982"/>
  <c r="Q2983"/>
  <c r="R2983"/>
  <c r="Q2984"/>
  <c r="R2984"/>
  <c r="Q2985"/>
  <c r="R2985"/>
  <c r="Q2986"/>
  <c r="R2986"/>
  <c r="Q2987"/>
  <c r="R2987"/>
  <c r="Q2988"/>
  <c r="R2988"/>
  <c r="Q2989"/>
  <c r="R2989"/>
  <c r="Q2990"/>
  <c r="R2990"/>
  <c r="Q2991"/>
  <c r="R2991"/>
  <c r="Q2992"/>
  <c r="R2992"/>
  <c r="Q2993"/>
  <c r="R2993"/>
  <c r="Q2994"/>
  <c r="R2994"/>
  <c r="Q2995"/>
  <c r="R2995"/>
  <c r="Q2996"/>
  <c r="R2996"/>
  <c r="Q2997"/>
  <c r="R2997"/>
  <c r="Q2998"/>
  <c r="R2998"/>
  <c r="Q2999"/>
  <c r="R2999"/>
  <c r="Q3000"/>
  <c r="R3000"/>
  <c r="Q3001"/>
  <c r="R3001"/>
  <c r="Q3002"/>
  <c r="R3002"/>
  <c r="Q3003"/>
  <c r="R3003"/>
  <c r="Q3004"/>
  <c r="R3004"/>
  <c r="Q3005"/>
  <c r="R3005"/>
  <c r="Q3006"/>
  <c r="R3006"/>
  <c r="Q3007"/>
  <c r="R3007"/>
  <c r="Q3008"/>
  <c r="R3008"/>
  <c r="Q3009"/>
  <c r="R3009"/>
  <c r="Q3010"/>
  <c r="R3010"/>
  <c r="Q3011"/>
  <c r="R3011"/>
  <c r="Q3012"/>
  <c r="R3012"/>
  <c r="Q3013"/>
  <c r="R3013"/>
  <c r="Q3014"/>
  <c r="R3014"/>
  <c r="Q3015"/>
  <c r="R3015"/>
  <c r="Q3016"/>
  <c r="R3016"/>
  <c r="Q3017"/>
  <c r="R3017"/>
  <c r="Q3018"/>
  <c r="R3018"/>
  <c r="Q3019"/>
  <c r="R3019"/>
  <c r="Q3020"/>
  <c r="R3020"/>
  <c r="Q3021"/>
  <c r="R3021"/>
  <c r="Q3022"/>
  <c r="R3022"/>
  <c r="Q3023"/>
  <c r="R3023"/>
  <c r="Q3024"/>
  <c r="R3024"/>
  <c r="Q3025"/>
  <c r="R3025"/>
  <c r="Q3026"/>
  <c r="R3026"/>
  <c r="Q3027"/>
  <c r="R3027"/>
  <c r="Q3028"/>
  <c r="R3028"/>
  <c r="Q3029"/>
  <c r="R3029"/>
  <c r="Q3030"/>
  <c r="R3030"/>
  <c r="Q3031"/>
  <c r="R3031"/>
  <c r="Q3032"/>
  <c r="R3032"/>
  <c r="Q3033"/>
  <c r="R3033"/>
  <c r="Q3034"/>
  <c r="R3034"/>
  <c r="Q3035"/>
  <c r="R3035"/>
  <c r="Q3036"/>
  <c r="R3036"/>
  <c r="Q3037"/>
  <c r="R3037"/>
  <c r="Q3038"/>
  <c r="R3038"/>
  <c r="Q3039"/>
  <c r="R3039"/>
  <c r="Q3040"/>
  <c r="R3040"/>
  <c r="Q3041"/>
  <c r="R3041"/>
  <c r="Q3042"/>
  <c r="R3042"/>
  <c r="Q3043"/>
  <c r="R3043"/>
  <c r="Q3044"/>
  <c r="R3044"/>
  <c r="Q3045"/>
  <c r="R3045"/>
  <c r="Q3046"/>
  <c r="R3046"/>
  <c r="Q3047"/>
  <c r="R3047"/>
  <c r="Q3048"/>
  <c r="R3048"/>
  <c r="Q3049"/>
  <c r="R3049"/>
  <c r="Q3050"/>
  <c r="R3050"/>
  <c r="Q3051"/>
  <c r="R3051"/>
  <c r="Q3052"/>
  <c r="R3052"/>
  <c r="Q3053"/>
  <c r="R3053"/>
  <c r="Q3054"/>
  <c r="R3054"/>
  <c r="Q3055"/>
  <c r="R3055"/>
  <c r="Q3056"/>
  <c r="R3056"/>
  <c r="Q3057"/>
  <c r="R3057"/>
  <c r="Q3058"/>
  <c r="R3058"/>
  <c r="Q3059"/>
  <c r="R3059"/>
  <c r="Q3060"/>
  <c r="R3060"/>
  <c r="Q3061"/>
  <c r="R3061"/>
  <c r="Q3062"/>
  <c r="R3062"/>
  <c r="Q3063"/>
  <c r="R3063"/>
  <c r="Q3064"/>
  <c r="R3064"/>
  <c r="Q3065"/>
  <c r="R3065"/>
  <c r="Q3066"/>
  <c r="R3066"/>
  <c r="Q3067"/>
  <c r="R3067"/>
  <c r="Q3068"/>
  <c r="R3068"/>
  <c r="Q3069"/>
  <c r="R3069"/>
  <c r="Q3070"/>
  <c r="R3070"/>
  <c r="Q3071"/>
  <c r="R3071"/>
  <c r="Q3072"/>
  <c r="R3072"/>
  <c r="Q3073"/>
  <c r="R3073"/>
  <c r="Q3074"/>
  <c r="R3074"/>
  <c r="Q3075"/>
  <c r="R3075"/>
  <c r="Q3076"/>
  <c r="R3076"/>
  <c r="Q3077"/>
  <c r="R3077"/>
  <c r="Q3078"/>
  <c r="R3078"/>
  <c r="Q3079"/>
  <c r="R3079"/>
  <c r="Q3080"/>
  <c r="R3080"/>
  <c r="Q3081"/>
  <c r="R3081"/>
  <c r="Q3082"/>
  <c r="R3082"/>
  <c r="Q3083"/>
  <c r="R3083"/>
  <c r="Q3084"/>
  <c r="R3084"/>
  <c r="Q3085"/>
  <c r="R3085"/>
  <c r="Q3086"/>
  <c r="R3086"/>
  <c r="Q3087"/>
  <c r="R3087"/>
  <c r="Q3088"/>
  <c r="R3088"/>
  <c r="Q3089"/>
  <c r="R3089"/>
  <c r="Q3090"/>
  <c r="R3090"/>
  <c r="Q3091"/>
  <c r="R3091"/>
  <c r="Q3092"/>
  <c r="R3092"/>
  <c r="Q3093"/>
  <c r="R3093"/>
  <c r="Q3094"/>
  <c r="R3094"/>
  <c r="Q3095"/>
  <c r="R3095"/>
  <c r="Q3096"/>
  <c r="R3096"/>
  <c r="Q3097"/>
  <c r="R3097"/>
  <c r="Q3098"/>
  <c r="R3098"/>
  <c r="Q3099"/>
  <c r="R3099"/>
  <c r="Q3100"/>
  <c r="R3100"/>
  <c r="Q3101"/>
  <c r="R3101"/>
  <c r="Q3102"/>
  <c r="R3102"/>
  <c r="Q3103"/>
  <c r="R3103"/>
  <c r="Q3104"/>
  <c r="R3104"/>
  <c r="Q3105"/>
  <c r="R3105"/>
  <c r="Q3106"/>
  <c r="R3106"/>
  <c r="Q3107"/>
  <c r="R3107"/>
  <c r="Q3108"/>
  <c r="R3108"/>
  <c r="Q3109"/>
  <c r="R3109"/>
  <c r="Q3110"/>
  <c r="R3110"/>
  <c r="Q3111"/>
  <c r="R3111"/>
  <c r="Q3112"/>
  <c r="R3112"/>
  <c r="Q3113"/>
  <c r="R3113"/>
  <c r="Q3114"/>
  <c r="R3114"/>
  <c r="Q3115"/>
  <c r="R3115"/>
  <c r="Q3116"/>
  <c r="R3116"/>
  <c r="Q3117"/>
  <c r="R3117"/>
  <c r="Q3118"/>
  <c r="R3118"/>
  <c r="Q3119"/>
  <c r="R3119"/>
  <c r="Q3120"/>
  <c r="R3120"/>
  <c r="Q3121"/>
  <c r="R3121"/>
  <c r="Q3122"/>
  <c r="R3122"/>
  <c r="Q3123"/>
  <c r="R3123"/>
  <c r="Q3124"/>
  <c r="R3124"/>
  <c r="Q3125"/>
  <c r="R3125"/>
  <c r="Q3126"/>
  <c r="R3126"/>
  <c r="Q3127"/>
  <c r="R3127"/>
  <c r="Q3128"/>
  <c r="R3128"/>
  <c r="Q3129"/>
  <c r="R3129"/>
  <c r="Q3130"/>
  <c r="R3130"/>
  <c r="Q3131"/>
  <c r="R3131"/>
  <c r="Q3132"/>
  <c r="R3132"/>
  <c r="Q3133"/>
  <c r="R3133"/>
  <c r="Q3134"/>
  <c r="R3134"/>
  <c r="Q3135"/>
  <c r="R3135"/>
  <c r="Q3136"/>
  <c r="R3136"/>
  <c r="Q3137"/>
  <c r="R3137"/>
  <c r="Q3138"/>
  <c r="R3138"/>
  <c r="Q3139"/>
  <c r="R3139"/>
  <c r="Q3140"/>
  <c r="R3140"/>
  <c r="Q3141"/>
  <c r="R3141"/>
  <c r="Q3142"/>
  <c r="R3142"/>
  <c r="Q3143"/>
  <c r="R3143"/>
  <c r="Q3144"/>
  <c r="R3144"/>
  <c r="Q3145"/>
  <c r="R3145"/>
  <c r="Q3146"/>
  <c r="R3146"/>
  <c r="Q3147"/>
  <c r="R3147"/>
  <c r="Q3148"/>
  <c r="R3148"/>
  <c r="Q3149"/>
  <c r="R3149"/>
  <c r="Q3150"/>
  <c r="R3150"/>
  <c r="Q3151"/>
  <c r="R3151"/>
  <c r="Q3152"/>
  <c r="R3152"/>
  <c r="Q3153"/>
  <c r="R3153"/>
  <c r="Q3154"/>
  <c r="R3154"/>
  <c r="Q3155"/>
  <c r="R3155"/>
  <c r="Q3156"/>
  <c r="R3156"/>
  <c r="Q3157"/>
  <c r="R3157"/>
  <c r="Q3158"/>
  <c r="R3158"/>
  <c r="Q3159"/>
  <c r="R3159"/>
  <c r="Q3160"/>
  <c r="R3160"/>
  <c r="Q3161"/>
  <c r="R3161"/>
  <c r="Q3162"/>
  <c r="R3162"/>
  <c r="Q3163"/>
  <c r="R3163"/>
  <c r="Q3164"/>
  <c r="R3164"/>
  <c r="Q3165"/>
  <c r="R3165"/>
  <c r="Q3166"/>
  <c r="R3166"/>
  <c r="Q3167"/>
  <c r="R3167"/>
  <c r="Q3168"/>
  <c r="R3168"/>
  <c r="Q3169"/>
  <c r="R3169"/>
  <c r="Q3170"/>
  <c r="R3170"/>
  <c r="Q3171"/>
  <c r="R3171"/>
  <c r="Q3172"/>
  <c r="R3172"/>
  <c r="Q3173"/>
  <c r="R3173"/>
  <c r="Q3174"/>
  <c r="R3174"/>
  <c r="Q3175"/>
  <c r="R3175"/>
  <c r="Q3176"/>
  <c r="R3176"/>
  <c r="Q3177"/>
  <c r="R3177"/>
  <c r="Q3178"/>
  <c r="R3178"/>
  <c r="Q3179"/>
  <c r="R3179"/>
  <c r="Q3180"/>
  <c r="R3180"/>
  <c r="Q3181"/>
  <c r="R3181"/>
  <c r="Q3182"/>
  <c r="R3182"/>
  <c r="Q3183"/>
  <c r="R3183"/>
  <c r="Q3184"/>
  <c r="R3184"/>
  <c r="Q3185"/>
  <c r="R3185"/>
  <c r="Q3186"/>
  <c r="R3186"/>
  <c r="Q3187"/>
  <c r="R3187"/>
  <c r="Q3188"/>
  <c r="R3188"/>
  <c r="Q3189"/>
  <c r="R3189"/>
  <c r="Q3190"/>
  <c r="R3190"/>
  <c r="Q3191"/>
  <c r="R3191"/>
  <c r="Q3192"/>
  <c r="R3192"/>
  <c r="Q3193"/>
  <c r="R3193"/>
  <c r="Q3194"/>
  <c r="R3194"/>
  <c r="Q3195"/>
  <c r="R3195"/>
  <c r="Q3196"/>
  <c r="R3196"/>
  <c r="Q3197"/>
  <c r="R3197"/>
  <c r="Q3198"/>
  <c r="R3198"/>
  <c r="Q3199"/>
  <c r="R3199"/>
  <c r="Q3200"/>
  <c r="R3200"/>
  <c r="Q3201"/>
  <c r="R3201"/>
  <c r="Q3202"/>
  <c r="R3202"/>
  <c r="Q3203"/>
  <c r="R3203"/>
  <c r="Q3204"/>
  <c r="R3204"/>
  <c r="Q3205"/>
  <c r="R3205"/>
  <c r="Q3206"/>
  <c r="R3206"/>
  <c r="Q3207"/>
  <c r="R3207"/>
  <c r="Q3208"/>
  <c r="R3208"/>
  <c r="Q3209"/>
  <c r="R3209"/>
  <c r="Q3210"/>
  <c r="R3210"/>
  <c r="Q3211"/>
  <c r="R3211"/>
  <c r="Q3212"/>
  <c r="R3212"/>
  <c r="Q3213"/>
  <c r="R3213"/>
  <c r="Q3214"/>
  <c r="R3214"/>
  <c r="Q3215"/>
  <c r="R3215"/>
  <c r="Q3216"/>
  <c r="R3216"/>
  <c r="Q3217"/>
  <c r="R3217"/>
  <c r="Q3218"/>
  <c r="R3218"/>
  <c r="Q3219"/>
  <c r="R3219"/>
  <c r="Q3220"/>
  <c r="R3220"/>
  <c r="Q3221"/>
  <c r="R3221"/>
  <c r="Q3222"/>
  <c r="R3222"/>
  <c r="Q3223"/>
  <c r="R3223"/>
  <c r="Q3224"/>
  <c r="R3224"/>
  <c r="Q3225"/>
  <c r="R3225"/>
  <c r="Q3226"/>
  <c r="R3226"/>
  <c r="Q3227"/>
  <c r="R3227"/>
  <c r="Q3228"/>
  <c r="R3228"/>
  <c r="Q3229"/>
  <c r="R3229"/>
  <c r="Q3230"/>
  <c r="R3230"/>
  <c r="Q3231"/>
  <c r="R3231"/>
  <c r="Q3232"/>
  <c r="R3232"/>
  <c r="Q3233"/>
  <c r="R3233"/>
  <c r="Q3234"/>
  <c r="R3234"/>
  <c r="Q3235"/>
  <c r="R3235"/>
  <c r="Q3236"/>
  <c r="R3236"/>
  <c r="Q3237"/>
  <c r="R3237"/>
  <c r="Q3238"/>
  <c r="R3238"/>
  <c r="Q3239"/>
  <c r="R3239"/>
  <c r="Q3240"/>
  <c r="R3240"/>
  <c r="Q3241"/>
  <c r="R3241"/>
  <c r="Q3242"/>
  <c r="R3242"/>
  <c r="Q3243"/>
  <c r="R3243"/>
  <c r="Q3244"/>
  <c r="R3244"/>
  <c r="Q3245"/>
  <c r="R3245"/>
  <c r="Q3246"/>
  <c r="R3246"/>
  <c r="Q3247"/>
  <c r="R3247"/>
  <c r="Q3248"/>
  <c r="R3248"/>
  <c r="Q3249"/>
  <c r="R3249"/>
  <c r="Q3250"/>
  <c r="R3250"/>
  <c r="Q3251"/>
  <c r="R3251"/>
  <c r="Q3252"/>
  <c r="R3252"/>
  <c r="Q3253"/>
  <c r="R3253"/>
  <c r="Q3254"/>
  <c r="R3254"/>
  <c r="Q3255"/>
  <c r="R3255"/>
  <c r="Q3256"/>
  <c r="R3256"/>
  <c r="Q3257"/>
  <c r="R3257"/>
  <c r="Q3258"/>
  <c r="R3258"/>
  <c r="Q3259"/>
  <c r="R3259"/>
  <c r="Q3260"/>
  <c r="R3260"/>
  <c r="Q3261"/>
  <c r="R3261"/>
  <c r="Q3262"/>
  <c r="R3262"/>
  <c r="Q3263"/>
  <c r="R3263"/>
  <c r="Q3264"/>
  <c r="R3264"/>
  <c r="Q3265"/>
  <c r="R3265"/>
  <c r="Q3266"/>
  <c r="R3266"/>
  <c r="Q3267"/>
  <c r="R3267"/>
  <c r="Q3268"/>
  <c r="R3268"/>
  <c r="Q3269"/>
  <c r="R3269"/>
  <c r="Q3270"/>
  <c r="R3270"/>
  <c r="Q3271"/>
  <c r="R3271"/>
  <c r="Q3272"/>
  <c r="R3272"/>
  <c r="Q3273"/>
  <c r="R3273"/>
  <c r="Q3274"/>
  <c r="R3274"/>
  <c r="Q3275"/>
  <c r="R3275"/>
  <c r="Q3276"/>
  <c r="R3276"/>
  <c r="Q3277"/>
  <c r="R3277"/>
  <c r="Q3278"/>
  <c r="R3278"/>
  <c r="Q3279"/>
  <c r="R3279"/>
  <c r="Q3280"/>
  <c r="R3280"/>
  <c r="Q3281"/>
  <c r="R3281"/>
  <c r="Q3282"/>
  <c r="R3282"/>
  <c r="Q3283"/>
  <c r="R3283"/>
  <c r="Q3284"/>
  <c r="R3284"/>
  <c r="Q3285"/>
  <c r="R3285"/>
  <c r="Q3286"/>
  <c r="R3286"/>
  <c r="Q3287"/>
  <c r="R3287"/>
  <c r="Q3288"/>
  <c r="R3288"/>
  <c r="Q3289"/>
  <c r="R3289"/>
  <c r="Q3290"/>
  <c r="R3290"/>
  <c r="Q3291"/>
  <c r="R3291"/>
  <c r="Q3292"/>
  <c r="R3292"/>
  <c r="Q3293"/>
  <c r="R3293"/>
  <c r="Q3294"/>
  <c r="R3294"/>
  <c r="Q3295"/>
  <c r="R3295"/>
  <c r="Q3296"/>
  <c r="R3296"/>
  <c r="Q3297"/>
  <c r="R3297"/>
  <c r="Q3298"/>
  <c r="R3298"/>
  <c r="Q3299"/>
  <c r="R3299"/>
  <c r="Q3300"/>
  <c r="R3300"/>
  <c r="Q3301"/>
  <c r="R3301"/>
  <c r="Q3302"/>
  <c r="R3302"/>
  <c r="Q3303"/>
  <c r="R3303"/>
  <c r="Q3304"/>
  <c r="R3304"/>
  <c r="Q3305"/>
  <c r="R3305"/>
  <c r="Q3306"/>
  <c r="R3306"/>
  <c r="Q3307"/>
  <c r="R3307"/>
  <c r="Q3308"/>
  <c r="R3308"/>
  <c r="Q3309"/>
  <c r="R3309"/>
  <c r="Q3310"/>
  <c r="R3310"/>
  <c r="Q3311"/>
  <c r="R3311"/>
  <c r="Q3312"/>
  <c r="R3312"/>
  <c r="Q3313"/>
  <c r="R3313"/>
  <c r="Q3314"/>
  <c r="R3314"/>
  <c r="Q3315"/>
  <c r="R3315"/>
  <c r="Q3316"/>
  <c r="R3316"/>
  <c r="Q3317"/>
  <c r="R3317"/>
  <c r="Q3318"/>
  <c r="R3318"/>
  <c r="Q3319"/>
  <c r="R3319"/>
  <c r="Q3320"/>
  <c r="R3320"/>
  <c r="Q3321"/>
  <c r="R3321"/>
  <c r="Q3322"/>
  <c r="R3322"/>
  <c r="Q3323"/>
  <c r="R3323"/>
  <c r="Q3324"/>
  <c r="R3324"/>
  <c r="Q3325"/>
  <c r="R3325"/>
  <c r="Q3326"/>
  <c r="R3326"/>
  <c r="Q3327"/>
  <c r="R3327"/>
  <c r="Q3328"/>
  <c r="R3328"/>
  <c r="Q3329"/>
  <c r="R3329"/>
  <c r="Q3330"/>
  <c r="R3330"/>
  <c r="Q3331"/>
  <c r="R3331"/>
  <c r="Q3332"/>
  <c r="R3332"/>
  <c r="Q3333"/>
  <c r="R3333"/>
  <c r="Q3334"/>
  <c r="R3334"/>
  <c r="Q3335"/>
  <c r="R3335"/>
  <c r="Q3336"/>
  <c r="R3336"/>
  <c r="Q3337"/>
  <c r="R3337"/>
  <c r="Q3338"/>
  <c r="R3338"/>
  <c r="Q3339"/>
  <c r="R3339"/>
  <c r="Q3340"/>
  <c r="R3340"/>
  <c r="Q3341"/>
  <c r="R3341"/>
  <c r="Q3342"/>
  <c r="R3342"/>
  <c r="Q3343"/>
  <c r="R3343"/>
  <c r="Q3344"/>
  <c r="R3344"/>
  <c r="Q3345"/>
  <c r="R3345"/>
  <c r="Q3346"/>
  <c r="R3346"/>
  <c r="Q3347"/>
  <c r="R3347"/>
  <c r="Q3348"/>
  <c r="R3348"/>
  <c r="Q3349"/>
  <c r="R3349"/>
  <c r="Q3350"/>
  <c r="R3350"/>
  <c r="Q3351"/>
  <c r="R3351"/>
  <c r="Q3352"/>
  <c r="R3352"/>
  <c r="Q3353"/>
  <c r="R3353"/>
  <c r="Q3354"/>
  <c r="R3354"/>
  <c r="Q3355"/>
  <c r="R3355"/>
  <c r="Q3356"/>
  <c r="R3356"/>
  <c r="Q3357"/>
  <c r="R3357"/>
  <c r="Q3358"/>
  <c r="R3358"/>
  <c r="Q3359"/>
  <c r="R3359"/>
  <c r="Q3360"/>
  <c r="R3360"/>
  <c r="Q3361"/>
  <c r="R3361"/>
  <c r="Q3362"/>
  <c r="R3362"/>
  <c r="Q3363"/>
  <c r="R3363"/>
  <c r="Q3364"/>
  <c r="R3364"/>
  <c r="Q3365"/>
  <c r="R3365"/>
  <c r="Q3366"/>
  <c r="R3366"/>
  <c r="Q3367"/>
  <c r="R3367"/>
  <c r="Q3368"/>
  <c r="R3368"/>
  <c r="Q3369"/>
  <c r="R3369"/>
  <c r="Q3370"/>
  <c r="R3370"/>
  <c r="Q3371"/>
  <c r="R3371"/>
  <c r="Q3372"/>
  <c r="R3372"/>
  <c r="Q3373"/>
  <c r="R3373"/>
  <c r="Q3374"/>
  <c r="R3374"/>
  <c r="Q3375"/>
  <c r="R3375"/>
  <c r="Q3376"/>
  <c r="R3376"/>
  <c r="Q3377"/>
  <c r="R3377"/>
  <c r="Q3378"/>
  <c r="R3378"/>
  <c r="Q3379"/>
  <c r="R3379"/>
  <c r="Q3380"/>
  <c r="R3380"/>
  <c r="Q3381"/>
  <c r="R3381"/>
  <c r="Q3382"/>
  <c r="R3382"/>
  <c r="Q3383"/>
  <c r="R3383"/>
  <c r="Q3384"/>
  <c r="R3384"/>
  <c r="Q3385"/>
  <c r="R3385"/>
  <c r="Q3386"/>
  <c r="R3386"/>
  <c r="Q3387"/>
  <c r="R3387"/>
  <c r="Q3388"/>
  <c r="R3388"/>
  <c r="Q3389"/>
  <c r="R3389"/>
  <c r="Q3390"/>
  <c r="R3390"/>
  <c r="Q3391"/>
  <c r="R3391"/>
  <c r="Q3392"/>
  <c r="R3392"/>
  <c r="Q3393"/>
  <c r="R3393"/>
  <c r="Q3394"/>
  <c r="R3394"/>
  <c r="Q3395"/>
  <c r="R3395"/>
  <c r="Q3396"/>
  <c r="R3396"/>
  <c r="Q3397"/>
  <c r="R3397"/>
  <c r="Q3398"/>
  <c r="R3398"/>
  <c r="Q3399"/>
  <c r="R3399"/>
  <c r="Q3400"/>
  <c r="R3400"/>
  <c r="Q3401"/>
  <c r="R3401"/>
  <c r="Q3402"/>
  <c r="R3402"/>
  <c r="Q3403"/>
  <c r="R3403"/>
  <c r="Q3404"/>
  <c r="R3404"/>
  <c r="Q3405"/>
  <c r="R3405"/>
  <c r="Q3406"/>
  <c r="R3406"/>
  <c r="Q3407"/>
  <c r="R3407"/>
  <c r="Q3408"/>
  <c r="R3408"/>
  <c r="Q3409"/>
  <c r="R3409"/>
  <c r="Q3410"/>
  <c r="R3410"/>
  <c r="Q3411"/>
  <c r="R3411"/>
  <c r="Q3412"/>
  <c r="R3412"/>
  <c r="Q3413"/>
  <c r="R3413"/>
  <c r="Q3414"/>
  <c r="R3414"/>
  <c r="Q3415"/>
  <c r="R3415"/>
  <c r="Q3416"/>
  <c r="R3416"/>
  <c r="Q3417"/>
  <c r="R3417"/>
  <c r="Q3418"/>
  <c r="R3418"/>
  <c r="Q3419"/>
  <c r="R3419"/>
  <c r="Q3420"/>
  <c r="R3420"/>
  <c r="Q3421"/>
  <c r="R3421"/>
  <c r="Q3422"/>
  <c r="R3422"/>
  <c r="Q3423"/>
  <c r="R3423"/>
  <c r="Q3424"/>
  <c r="R3424"/>
  <c r="Q3425"/>
  <c r="R3425"/>
  <c r="Q3426"/>
  <c r="R3426"/>
  <c r="Q3427"/>
  <c r="R3427"/>
  <c r="Q3428"/>
  <c r="R3428"/>
  <c r="Q3429"/>
  <c r="R3429"/>
  <c r="Q3430"/>
  <c r="R3430"/>
  <c r="Q3431"/>
  <c r="R3431"/>
  <c r="Q3432"/>
  <c r="R3432"/>
  <c r="Q3433"/>
  <c r="R3433"/>
  <c r="Q3434"/>
  <c r="R3434"/>
  <c r="Q3435"/>
  <c r="R3435"/>
  <c r="Q3436"/>
  <c r="R3436"/>
  <c r="Q3437"/>
  <c r="R3437"/>
  <c r="Q3438"/>
  <c r="R3438"/>
  <c r="Q3439"/>
  <c r="R3439"/>
  <c r="Q3440"/>
  <c r="R3440"/>
  <c r="Q3441"/>
  <c r="R3441"/>
  <c r="Q3442"/>
  <c r="R3442"/>
  <c r="Q3443"/>
  <c r="R3443"/>
  <c r="Q3444"/>
  <c r="R3444"/>
  <c r="Q3445"/>
  <c r="R3445"/>
  <c r="Q3446"/>
  <c r="R3446"/>
  <c r="Q3447"/>
  <c r="R3447"/>
  <c r="Q3448"/>
  <c r="R3448"/>
  <c r="Q3449"/>
  <c r="R3449"/>
  <c r="Q3450"/>
  <c r="R3450"/>
  <c r="Q3451"/>
  <c r="R3451"/>
  <c r="Q3452"/>
  <c r="R3452"/>
  <c r="Q3453"/>
  <c r="R3453"/>
  <c r="Q3454"/>
  <c r="R3454"/>
  <c r="Q3455"/>
  <c r="R3455"/>
  <c r="Q3456"/>
  <c r="R3456"/>
  <c r="Q3457"/>
  <c r="R3457"/>
  <c r="Q3458"/>
  <c r="R3458"/>
  <c r="Q3459"/>
  <c r="R3459"/>
  <c r="Q3460"/>
  <c r="R3460"/>
  <c r="Q3461"/>
  <c r="R3461"/>
  <c r="Q3462"/>
  <c r="R3462"/>
  <c r="Q3463"/>
  <c r="R3463"/>
  <c r="Q3464"/>
  <c r="R3464"/>
  <c r="Q3465"/>
  <c r="R3465"/>
  <c r="Q3466"/>
  <c r="R3466"/>
  <c r="Q3467"/>
  <c r="R3467"/>
  <c r="Q3468"/>
  <c r="R3468"/>
  <c r="Q3469"/>
  <c r="R3469"/>
  <c r="Q3470"/>
  <c r="R3470"/>
  <c r="Q3471"/>
  <c r="R3471"/>
  <c r="Q3472"/>
  <c r="R3472"/>
  <c r="Q3473"/>
  <c r="R3473"/>
  <c r="Q3474"/>
  <c r="R3474"/>
  <c r="Q3475"/>
  <c r="R3475"/>
  <c r="Q3476"/>
  <c r="R3476"/>
  <c r="Q3477"/>
  <c r="R3477"/>
  <c r="Q3478"/>
  <c r="R3478"/>
  <c r="Q3479"/>
  <c r="R3479"/>
  <c r="Q3480"/>
  <c r="R3480"/>
  <c r="Q3481"/>
  <c r="R3481"/>
  <c r="Q3482"/>
  <c r="R3482"/>
  <c r="Q3483"/>
  <c r="R3483"/>
  <c r="Q3484"/>
  <c r="R3484"/>
  <c r="Q3485"/>
  <c r="R3485"/>
  <c r="Q3486"/>
  <c r="R3486"/>
  <c r="Q3487"/>
  <c r="R3487"/>
  <c r="Q3488"/>
  <c r="R3488"/>
  <c r="Q3489"/>
  <c r="R3489"/>
  <c r="Q3490"/>
  <c r="R3490"/>
  <c r="Q3491"/>
  <c r="R3491"/>
  <c r="Q3492"/>
  <c r="R3492"/>
  <c r="Q3493"/>
  <c r="R3493"/>
  <c r="Q3494"/>
  <c r="R3494"/>
  <c r="Q3495"/>
  <c r="R3495"/>
  <c r="Q3496"/>
  <c r="R3496"/>
  <c r="Q3497"/>
  <c r="R3497"/>
  <c r="Q3498"/>
  <c r="R3498"/>
  <c r="Q3499"/>
  <c r="R3499"/>
  <c r="Q3500"/>
  <c r="R3500"/>
  <c r="Q3501"/>
  <c r="R3501"/>
  <c r="Q3502"/>
  <c r="R3502"/>
  <c r="Q3503"/>
  <c r="R3503"/>
  <c r="Q3504"/>
  <c r="R3504"/>
  <c r="Q3505"/>
  <c r="R3505"/>
  <c r="Q3506"/>
  <c r="R3506"/>
  <c r="Q3507"/>
  <c r="R3507"/>
  <c r="Q3508"/>
  <c r="R3508"/>
  <c r="Q3509"/>
  <c r="R3509"/>
  <c r="Q3510"/>
  <c r="R3510"/>
  <c r="Q3511"/>
  <c r="R3511"/>
  <c r="Q3512"/>
  <c r="R3512"/>
  <c r="Q3513"/>
  <c r="R3513"/>
  <c r="Q3514"/>
  <c r="R3514"/>
  <c r="Q3515"/>
  <c r="R3515"/>
  <c r="Q3516"/>
  <c r="R3516"/>
  <c r="Q3517"/>
  <c r="R3517"/>
  <c r="Q3518"/>
  <c r="R3518"/>
  <c r="Q3519"/>
  <c r="R3519"/>
  <c r="Q3520"/>
  <c r="R3520"/>
  <c r="Q3521"/>
  <c r="R3521"/>
  <c r="Q3522"/>
  <c r="R3522"/>
  <c r="Q3523"/>
  <c r="R3523"/>
  <c r="Q3524"/>
  <c r="R3524"/>
  <c r="Q3525"/>
  <c r="R3525"/>
  <c r="Q3526"/>
  <c r="R3526"/>
  <c r="Q3527"/>
  <c r="R3527"/>
  <c r="Q3528"/>
  <c r="R3528"/>
  <c r="Q3529"/>
  <c r="R3529"/>
  <c r="Q3530"/>
  <c r="R3530"/>
  <c r="Q3531"/>
  <c r="R3531"/>
  <c r="Q3532"/>
  <c r="R3532"/>
  <c r="Q3533"/>
  <c r="R3533"/>
  <c r="Q3534"/>
  <c r="R3534"/>
  <c r="Q3535"/>
  <c r="R3535"/>
  <c r="Q3536"/>
  <c r="R3536"/>
  <c r="Q3537"/>
  <c r="R3537"/>
  <c r="Q3538"/>
  <c r="R3538"/>
  <c r="Q3539"/>
  <c r="R3539"/>
  <c r="Q3540"/>
  <c r="R3540"/>
  <c r="Q3541"/>
  <c r="R3541"/>
  <c r="Q3542"/>
  <c r="R3542"/>
  <c r="Q3543"/>
  <c r="R3543"/>
  <c r="Q3544"/>
  <c r="R3544"/>
  <c r="Q3545"/>
  <c r="R3545"/>
  <c r="Q3546"/>
  <c r="R3546"/>
  <c r="Q3547"/>
  <c r="R3547"/>
  <c r="Q3548"/>
  <c r="R3548"/>
  <c r="Q3549"/>
  <c r="R3549"/>
  <c r="Q3550"/>
  <c r="R3550"/>
  <c r="Q3551"/>
  <c r="R3551"/>
  <c r="Q3552"/>
  <c r="R3552"/>
  <c r="Q3553"/>
  <c r="R3553"/>
  <c r="Q3554"/>
  <c r="R3554"/>
  <c r="Q3555"/>
  <c r="R3555"/>
  <c r="Q3556"/>
  <c r="R3556"/>
  <c r="Q3557"/>
  <c r="R3557"/>
  <c r="Q3558"/>
  <c r="R3558"/>
  <c r="Q3559"/>
  <c r="R3559"/>
  <c r="Q3560"/>
  <c r="R3560"/>
  <c r="Q3561"/>
  <c r="R3561"/>
  <c r="Q3562"/>
  <c r="R3562"/>
  <c r="Q3563"/>
  <c r="R3563"/>
  <c r="Q3564"/>
  <c r="R3564"/>
  <c r="Q3565"/>
  <c r="R3565"/>
  <c r="Q3566"/>
  <c r="R3566"/>
  <c r="Q3567"/>
  <c r="R3567"/>
  <c r="Q3568"/>
  <c r="R3568"/>
  <c r="Q3569"/>
  <c r="R3569"/>
  <c r="Q3570"/>
  <c r="R3570"/>
  <c r="Q3571"/>
  <c r="R3571"/>
  <c r="Q3572"/>
  <c r="R3572"/>
  <c r="Q3573"/>
  <c r="R3573"/>
  <c r="Q3574"/>
  <c r="R3574"/>
  <c r="Q3575"/>
  <c r="R3575"/>
  <c r="Q3576"/>
  <c r="R3576"/>
  <c r="Q3577"/>
  <c r="R3577"/>
  <c r="Q3578"/>
  <c r="R3578"/>
  <c r="Q3579"/>
  <c r="R3579"/>
  <c r="Q3580"/>
  <c r="R3580"/>
  <c r="Q3581"/>
  <c r="R3581"/>
  <c r="Q3582"/>
  <c r="R3582"/>
  <c r="Q3583"/>
  <c r="R3583"/>
  <c r="Q3584"/>
  <c r="R3584"/>
  <c r="Q3585"/>
  <c r="R3585"/>
  <c r="Q3586"/>
  <c r="R3586"/>
  <c r="Q3587"/>
  <c r="R3587"/>
  <c r="Q3588"/>
  <c r="R3588"/>
  <c r="Q3589"/>
  <c r="R3589"/>
  <c r="Q3590"/>
  <c r="R3590"/>
  <c r="Q3591"/>
  <c r="R3591"/>
  <c r="Q3592"/>
  <c r="R3592"/>
  <c r="Q3593"/>
  <c r="R3593"/>
  <c r="Q3594"/>
  <c r="R3594"/>
  <c r="Q3595"/>
  <c r="R3595"/>
  <c r="Q3596"/>
  <c r="R3596"/>
  <c r="Q3597"/>
  <c r="R3597"/>
  <c r="Q3598"/>
  <c r="R3598"/>
  <c r="Q3599"/>
  <c r="R3599"/>
  <c r="Q3600"/>
  <c r="R3600"/>
  <c r="Q3601"/>
  <c r="R3601"/>
  <c r="Q3602"/>
  <c r="R3602"/>
  <c r="Q3603"/>
  <c r="R3603"/>
  <c r="Q3604"/>
  <c r="R3604"/>
  <c r="Q3605"/>
  <c r="R3605"/>
  <c r="Q3606"/>
  <c r="R3606"/>
  <c r="Q3607"/>
  <c r="R3607"/>
  <c r="Q3608"/>
  <c r="R3608"/>
  <c r="Q3609"/>
  <c r="R3609"/>
  <c r="Q3610"/>
  <c r="R3610"/>
  <c r="Q3611"/>
  <c r="R3611"/>
  <c r="Q3612"/>
  <c r="R3612"/>
  <c r="Q3613"/>
  <c r="R3613"/>
  <c r="Q3614"/>
  <c r="R3614"/>
  <c r="Q3615"/>
  <c r="R3615"/>
  <c r="Q3616"/>
  <c r="R3616"/>
  <c r="Q3617"/>
  <c r="R3617"/>
  <c r="Q3618"/>
  <c r="R3618"/>
  <c r="Q3619"/>
  <c r="R3619"/>
  <c r="Q3620"/>
  <c r="R3620"/>
  <c r="Q3621"/>
  <c r="R3621"/>
  <c r="Q3622"/>
  <c r="R3622"/>
  <c r="Q3623"/>
  <c r="R3623"/>
  <c r="Q3624"/>
  <c r="R3624"/>
  <c r="Q3625"/>
  <c r="R3625"/>
  <c r="Q3626"/>
  <c r="R3626"/>
  <c r="Q3627"/>
  <c r="R3627"/>
  <c r="Q3628"/>
  <c r="R3628"/>
  <c r="Q3629"/>
  <c r="R3629"/>
  <c r="Q3630"/>
  <c r="R3630"/>
  <c r="Q3631"/>
  <c r="R3631"/>
  <c r="Q3632"/>
  <c r="R3632"/>
  <c r="Q3633"/>
  <c r="R3633"/>
  <c r="Q3634"/>
  <c r="R3634"/>
  <c r="Q3635"/>
  <c r="R3635"/>
  <c r="Q3636"/>
  <c r="R3636"/>
  <c r="Q3637"/>
  <c r="R3637"/>
  <c r="Q3638"/>
  <c r="R3638"/>
  <c r="Q3639"/>
  <c r="R3639"/>
  <c r="Q3640"/>
  <c r="R3640"/>
  <c r="Q3641"/>
  <c r="R3641"/>
  <c r="Q3642"/>
  <c r="R3642"/>
  <c r="Q3643"/>
  <c r="R3643"/>
  <c r="Q3644"/>
  <c r="R3644"/>
  <c r="Q3645"/>
  <c r="R3645"/>
  <c r="Q3646"/>
  <c r="R3646"/>
  <c r="Q3647"/>
  <c r="R3647"/>
  <c r="Q3648"/>
  <c r="R3648"/>
  <c r="Q3649"/>
  <c r="R3649"/>
  <c r="Q3650"/>
  <c r="R3650"/>
  <c r="Q3651"/>
  <c r="R3651"/>
  <c r="Q3652"/>
  <c r="R3652"/>
  <c r="Q3653"/>
  <c r="R3653"/>
  <c r="Q3654"/>
  <c r="R3654"/>
  <c r="Q3655"/>
  <c r="R3655"/>
  <c r="Q3656"/>
  <c r="R3656"/>
  <c r="Q3657"/>
  <c r="R3657"/>
  <c r="Q3658"/>
  <c r="R3658"/>
  <c r="Q3659"/>
  <c r="R3659"/>
  <c r="Q3660"/>
  <c r="R3660"/>
  <c r="Q3661"/>
  <c r="R3661"/>
  <c r="Q3662"/>
  <c r="R3662"/>
  <c r="Q3663"/>
  <c r="R3663"/>
  <c r="Q3664"/>
  <c r="R3664"/>
  <c r="Q3665"/>
  <c r="R3665"/>
  <c r="Q3666"/>
  <c r="R3666"/>
  <c r="Q3667"/>
  <c r="R3667"/>
  <c r="Q3668"/>
  <c r="R3668"/>
  <c r="Q3669"/>
  <c r="R3669"/>
  <c r="Q3670"/>
  <c r="R3670"/>
  <c r="Q3671"/>
  <c r="R3671"/>
  <c r="Q3672"/>
  <c r="R3672"/>
  <c r="Q3673"/>
  <c r="R3673"/>
  <c r="Q3674"/>
  <c r="R3674"/>
  <c r="Q3675"/>
  <c r="R3675"/>
  <c r="Q3676"/>
  <c r="R3676"/>
  <c r="Q3677"/>
  <c r="R3677"/>
  <c r="Q3678"/>
  <c r="R3678"/>
  <c r="Q3679"/>
  <c r="R3679"/>
  <c r="Q3680"/>
  <c r="R3680"/>
  <c r="Q3681"/>
  <c r="R3681"/>
  <c r="Q3682"/>
  <c r="R3682"/>
  <c r="Q3683"/>
  <c r="R3683"/>
  <c r="Q3684"/>
  <c r="R3684"/>
  <c r="Q3685"/>
  <c r="R3685"/>
  <c r="Q3686"/>
  <c r="R3686"/>
  <c r="Q3687"/>
  <c r="R3687"/>
  <c r="Q3688"/>
  <c r="R3688"/>
  <c r="Q3689"/>
  <c r="R3689"/>
  <c r="Q3690"/>
  <c r="R3690"/>
  <c r="Q3691"/>
  <c r="R3691"/>
  <c r="Q3692"/>
  <c r="R3692"/>
  <c r="Q3693"/>
  <c r="R3693"/>
  <c r="Q3694"/>
  <c r="R3694"/>
  <c r="Q3695"/>
  <c r="R3695"/>
  <c r="Q3696"/>
  <c r="R3696"/>
  <c r="Q3697"/>
  <c r="R3697"/>
  <c r="Q3698"/>
  <c r="R3698"/>
  <c r="Q3699"/>
  <c r="R3699"/>
  <c r="Q3700"/>
  <c r="R3700"/>
  <c r="Q3701"/>
  <c r="R3701"/>
  <c r="Q3702"/>
  <c r="R3702"/>
  <c r="Q3703"/>
  <c r="R3703"/>
  <c r="Q3704"/>
  <c r="R3704"/>
  <c r="Q3705"/>
  <c r="R3705"/>
  <c r="Q3706"/>
  <c r="R3706"/>
  <c r="Q3707"/>
  <c r="R3707"/>
  <c r="Q3708"/>
  <c r="R3708"/>
  <c r="Q3709"/>
  <c r="R3709"/>
  <c r="Q3710"/>
  <c r="R3710"/>
  <c r="Q3711"/>
  <c r="R3711"/>
  <c r="Q3712"/>
  <c r="R3712"/>
  <c r="Q3713"/>
  <c r="R3713"/>
  <c r="Q3714"/>
  <c r="R3714"/>
  <c r="Q3715"/>
  <c r="R3715"/>
  <c r="Q3716"/>
  <c r="R3716"/>
  <c r="Q3717"/>
  <c r="R3717"/>
  <c r="Q3718"/>
  <c r="R3718"/>
  <c r="Q3719"/>
  <c r="R3719"/>
  <c r="Q3720"/>
  <c r="R3720"/>
  <c r="Q3721"/>
  <c r="R3721"/>
  <c r="Q3722"/>
  <c r="R3722"/>
  <c r="Q3723"/>
  <c r="R3723"/>
  <c r="Q3724"/>
  <c r="R3724"/>
  <c r="Q3725"/>
  <c r="R3725"/>
  <c r="Q3726"/>
  <c r="R3726"/>
  <c r="Q3727"/>
  <c r="R3727"/>
  <c r="Q3728"/>
  <c r="R3728"/>
  <c r="Q3729"/>
  <c r="R3729"/>
  <c r="Q3730"/>
  <c r="R3730"/>
  <c r="Q3731"/>
  <c r="R3731"/>
  <c r="Q3732"/>
  <c r="R3732"/>
  <c r="Q3733"/>
  <c r="R3733"/>
  <c r="Q3734"/>
  <c r="R3734"/>
  <c r="Q3735"/>
  <c r="R3735"/>
  <c r="Q3736"/>
  <c r="R3736"/>
  <c r="Q3737"/>
  <c r="R3737"/>
  <c r="Q3738"/>
  <c r="R3738"/>
  <c r="Q3739"/>
  <c r="R3739"/>
  <c r="Q3740"/>
  <c r="R3740"/>
  <c r="Q3741"/>
  <c r="R3741"/>
  <c r="Q3742"/>
  <c r="R3742"/>
  <c r="Q3743"/>
  <c r="R3743"/>
  <c r="Q3744"/>
  <c r="R3744"/>
  <c r="Q3745"/>
  <c r="R3745"/>
  <c r="Q3746"/>
  <c r="R3746"/>
  <c r="Q3747"/>
  <c r="R3747"/>
  <c r="Q3748"/>
  <c r="R3748"/>
  <c r="Q3749"/>
  <c r="R3749"/>
  <c r="Q3750"/>
  <c r="R3750"/>
  <c r="Q3751"/>
  <c r="R3751"/>
  <c r="Q3752"/>
  <c r="R3752"/>
  <c r="Q3753"/>
  <c r="R3753"/>
  <c r="Q3754"/>
  <c r="R3754"/>
  <c r="Q3755"/>
  <c r="R3755"/>
  <c r="Q3756"/>
  <c r="R3756"/>
  <c r="Q3757"/>
  <c r="R3757"/>
  <c r="Q3758"/>
  <c r="R3758"/>
  <c r="Q3759"/>
  <c r="R3759"/>
  <c r="Q3760"/>
  <c r="R3760"/>
  <c r="Q3761"/>
  <c r="R3761"/>
  <c r="Q3762"/>
  <c r="R3762"/>
  <c r="Q3763"/>
  <c r="R3763"/>
  <c r="Q3764"/>
  <c r="R3764"/>
  <c r="Q3765"/>
  <c r="R3765"/>
  <c r="Q3766"/>
  <c r="R3766"/>
  <c r="Q3767"/>
  <c r="R3767"/>
  <c r="Q3768"/>
  <c r="R3768"/>
  <c r="Q3769"/>
  <c r="R3769"/>
  <c r="Q3770"/>
  <c r="R3770"/>
  <c r="Q3771"/>
  <c r="R3771"/>
  <c r="Q3772"/>
  <c r="R3772"/>
  <c r="Q3773"/>
  <c r="R3773"/>
  <c r="Q3774"/>
  <c r="R3774"/>
  <c r="Q3775"/>
  <c r="R3775"/>
  <c r="Q3776"/>
  <c r="R3776"/>
  <c r="Q3777"/>
  <c r="R3777"/>
  <c r="Q3778"/>
  <c r="R3778"/>
  <c r="Q3779"/>
  <c r="R3779"/>
  <c r="Q3780"/>
  <c r="R3780"/>
  <c r="Q3781"/>
  <c r="R3781"/>
  <c r="Q3782"/>
  <c r="R3782"/>
  <c r="Q3783"/>
  <c r="R3783"/>
  <c r="Q3784"/>
  <c r="R3784"/>
  <c r="Q3785"/>
  <c r="R3785"/>
  <c r="Q3786"/>
  <c r="R3786"/>
  <c r="Q3787"/>
  <c r="R3787"/>
  <c r="Q3788"/>
  <c r="R3788"/>
  <c r="Q3789"/>
  <c r="R3789"/>
  <c r="Q3790"/>
  <c r="R3790"/>
  <c r="Q3791"/>
  <c r="R3791"/>
  <c r="Q3792"/>
  <c r="R3792"/>
  <c r="Q3793"/>
  <c r="R3793"/>
  <c r="Q3794"/>
  <c r="R3794"/>
  <c r="Q3795"/>
  <c r="R3795"/>
  <c r="Q3796"/>
  <c r="R3796"/>
  <c r="Q3797"/>
  <c r="R3797"/>
  <c r="Q3798"/>
  <c r="R3798"/>
  <c r="Q3799"/>
  <c r="R3799"/>
  <c r="Q3800"/>
  <c r="R3800"/>
  <c r="Q3801"/>
  <c r="R3801"/>
  <c r="Q3802"/>
  <c r="R3802"/>
  <c r="Q3803"/>
  <c r="R3803"/>
  <c r="Q3804"/>
  <c r="R3804"/>
  <c r="Q3805"/>
  <c r="R3805"/>
  <c r="Q3806"/>
  <c r="R3806"/>
  <c r="Q3807"/>
  <c r="R3807"/>
  <c r="Q3808"/>
  <c r="R3808"/>
  <c r="Q3809"/>
  <c r="R3809"/>
  <c r="Q3810"/>
  <c r="R3810"/>
  <c r="Q3811"/>
  <c r="R3811"/>
  <c r="Q3812"/>
  <c r="R3812"/>
  <c r="Q3813"/>
  <c r="R3813"/>
  <c r="Q3814"/>
  <c r="R3814"/>
  <c r="Q3815"/>
  <c r="R3815"/>
  <c r="Q3816"/>
  <c r="R3816"/>
  <c r="Q3817"/>
  <c r="R3817"/>
  <c r="Q3818"/>
  <c r="R3818"/>
  <c r="Q3819"/>
  <c r="R3819"/>
  <c r="Q3820"/>
  <c r="R3820"/>
  <c r="Q3821"/>
  <c r="R3821"/>
  <c r="Q3822"/>
  <c r="R3822"/>
  <c r="Q3823"/>
  <c r="R3823"/>
  <c r="Q3824"/>
  <c r="R3824"/>
  <c r="Q3825"/>
  <c r="R3825"/>
  <c r="Q3826"/>
  <c r="R3826"/>
  <c r="Q3827"/>
  <c r="R3827"/>
  <c r="Q3828"/>
  <c r="R3828"/>
  <c r="Q3829"/>
  <c r="R3829"/>
  <c r="Q3830"/>
  <c r="R3830"/>
  <c r="Q3831"/>
  <c r="R3831"/>
  <c r="Q3832"/>
  <c r="R3832"/>
  <c r="Q3833"/>
  <c r="R3833"/>
  <c r="Q3834"/>
  <c r="R3834"/>
  <c r="Q3835"/>
  <c r="R3835"/>
  <c r="Q3836"/>
  <c r="R3836"/>
  <c r="Q3837"/>
  <c r="R3837"/>
  <c r="Q3838"/>
  <c r="R3838"/>
  <c r="Q3839"/>
  <c r="R3839"/>
  <c r="Q3840"/>
  <c r="R3840"/>
  <c r="Q3841"/>
  <c r="R3841"/>
  <c r="Q3842"/>
  <c r="R3842"/>
  <c r="Q3843"/>
  <c r="R3843"/>
  <c r="Q3844"/>
  <c r="R3844"/>
  <c r="Q3845"/>
  <c r="R3845"/>
  <c r="Q3846"/>
  <c r="R3846"/>
  <c r="Q3847"/>
  <c r="R3847"/>
  <c r="Q3848"/>
  <c r="R3848"/>
  <c r="Q3849"/>
  <c r="R3849"/>
  <c r="Q3850"/>
  <c r="R3850"/>
  <c r="Q3851"/>
  <c r="R3851"/>
  <c r="Q3852"/>
  <c r="R3852"/>
  <c r="Q3853"/>
  <c r="R3853"/>
  <c r="Q3854"/>
  <c r="R3854"/>
  <c r="Q3855"/>
  <c r="R3855"/>
  <c r="Q3856"/>
  <c r="R3856"/>
  <c r="Q3857"/>
  <c r="R3857"/>
  <c r="Q3858"/>
  <c r="R3858"/>
  <c r="Q3859"/>
  <c r="R3859"/>
  <c r="Q3860"/>
  <c r="R3860"/>
  <c r="Q3861"/>
  <c r="R3861"/>
  <c r="Q3862"/>
  <c r="R3862"/>
  <c r="Q3863"/>
  <c r="R3863"/>
  <c r="Q3864"/>
  <c r="R3864"/>
  <c r="Q3865"/>
  <c r="R3865"/>
  <c r="Q3866"/>
  <c r="R3866"/>
  <c r="Q3867"/>
  <c r="R3867"/>
  <c r="Q3868"/>
  <c r="R3868"/>
  <c r="Q3869"/>
  <c r="R3869"/>
  <c r="Q3870"/>
  <c r="R3870"/>
  <c r="Q3871"/>
  <c r="R3871"/>
  <c r="Q3872"/>
  <c r="R3872"/>
  <c r="Q3873"/>
  <c r="R3873"/>
  <c r="Q3874"/>
  <c r="R3874"/>
  <c r="Q3875"/>
  <c r="R3875"/>
  <c r="Q3876"/>
  <c r="R3876"/>
  <c r="Q3877"/>
  <c r="R3877"/>
  <c r="Q3878"/>
  <c r="R3878"/>
  <c r="Q3879"/>
  <c r="R3879"/>
  <c r="Q3880"/>
  <c r="R3880"/>
  <c r="Q3881"/>
  <c r="R3881"/>
  <c r="Q3882"/>
  <c r="R3882"/>
  <c r="Q3883"/>
  <c r="R3883"/>
  <c r="Q3884"/>
  <c r="R3884"/>
  <c r="Q3885"/>
  <c r="R3885"/>
  <c r="Q3886"/>
  <c r="R3886"/>
  <c r="Q3887"/>
  <c r="R3887"/>
  <c r="Q3888"/>
  <c r="R3888"/>
  <c r="Q3889"/>
  <c r="R3889"/>
  <c r="Q3890"/>
  <c r="R3890"/>
  <c r="Q3891"/>
  <c r="R3891"/>
  <c r="Q3892"/>
  <c r="R3892"/>
  <c r="Q3893"/>
  <c r="R3893"/>
  <c r="Q3894"/>
  <c r="R3894"/>
  <c r="Q3895"/>
  <c r="R3895"/>
  <c r="Q3896"/>
  <c r="R3896"/>
  <c r="Q3897"/>
  <c r="R3897"/>
  <c r="Q3898"/>
  <c r="R3898"/>
  <c r="Q3899"/>
  <c r="R3899"/>
  <c r="Q3900"/>
  <c r="R3900"/>
  <c r="Q3901"/>
  <c r="R3901"/>
  <c r="Q3902"/>
  <c r="R3902"/>
  <c r="Q3903"/>
  <c r="R3903"/>
  <c r="Q3904"/>
  <c r="R3904"/>
  <c r="Q3905"/>
  <c r="R3905"/>
  <c r="Q3906"/>
  <c r="R3906"/>
  <c r="Q3907"/>
  <c r="R3907"/>
  <c r="Q3908"/>
  <c r="R3908"/>
  <c r="Q3909"/>
  <c r="R3909"/>
  <c r="Q3910"/>
  <c r="R3910"/>
  <c r="Q3911"/>
  <c r="R3911"/>
  <c r="Q3912"/>
  <c r="R3912"/>
  <c r="Q3913"/>
  <c r="R3913"/>
  <c r="Q3914"/>
  <c r="R3914"/>
  <c r="Q3915"/>
  <c r="R3915"/>
  <c r="Q3916"/>
  <c r="R3916"/>
  <c r="Q3917"/>
  <c r="R3917"/>
  <c r="Q3918"/>
  <c r="R3918"/>
  <c r="Q3919"/>
  <c r="R3919"/>
  <c r="Q3920"/>
  <c r="R3920"/>
  <c r="Q3921"/>
  <c r="R3921"/>
  <c r="Q3922"/>
  <c r="R3922"/>
  <c r="Q3923"/>
  <c r="R3923"/>
  <c r="Q3924"/>
  <c r="R3924"/>
  <c r="Q3925"/>
  <c r="R3925"/>
  <c r="Q3926"/>
  <c r="R3926"/>
  <c r="Q3927"/>
  <c r="R3927"/>
  <c r="Q3928"/>
  <c r="R3928"/>
  <c r="Q3929"/>
  <c r="R3929"/>
  <c r="Q3930"/>
  <c r="R3930"/>
  <c r="Q3931"/>
  <c r="R3931"/>
  <c r="Q3932"/>
  <c r="R3932"/>
  <c r="Q3933"/>
  <c r="R3933"/>
  <c r="Q3934"/>
  <c r="R3934"/>
  <c r="Q3935"/>
  <c r="R3935"/>
  <c r="Q3936"/>
  <c r="R3936"/>
  <c r="Q3937"/>
  <c r="R3937"/>
  <c r="Q3938"/>
  <c r="R3938"/>
  <c r="Q3939"/>
  <c r="R3939"/>
  <c r="Q3940"/>
  <c r="R3940"/>
  <c r="Q3941"/>
  <c r="R3941"/>
  <c r="Q3942"/>
  <c r="R3942"/>
  <c r="Q3943"/>
  <c r="R3943"/>
  <c r="Q3944"/>
  <c r="R3944"/>
  <c r="Q3945"/>
  <c r="R3945"/>
  <c r="Q3946"/>
  <c r="R3946"/>
  <c r="Q3947"/>
  <c r="R3947"/>
  <c r="Q3948"/>
  <c r="R3948"/>
  <c r="Q3949"/>
  <c r="R3949"/>
  <c r="Q3950"/>
  <c r="R3950"/>
  <c r="Q3951"/>
  <c r="R3951"/>
  <c r="Q3952"/>
  <c r="R3952"/>
  <c r="Q3953"/>
  <c r="R3953"/>
  <c r="Q3954"/>
  <c r="R3954"/>
  <c r="Q3955"/>
  <c r="R3955"/>
  <c r="Q3956"/>
  <c r="R3956"/>
  <c r="Q3957"/>
  <c r="R3957"/>
  <c r="Q3958"/>
  <c r="R3958"/>
  <c r="Q3959"/>
  <c r="R3959"/>
  <c r="Q3960"/>
  <c r="R3960"/>
  <c r="Q3961"/>
  <c r="R3961"/>
  <c r="Q3962"/>
  <c r="R3962"/>
  <c r="Q3963"/>
  <c r="R3963"/>
  <c r="Q3964"/>
  <c r="R3964"/>
  <c r="Q3965"/>
  <c r="R3965"/>
  <c r="Q3966"/>
  <c r="R3966"/>
  <c r="Q3967"/>
  <c r="R3967"/>
  <c r="Q3968"/>
  <c r="R3968"/>
  <c r="Q3969"/>
  <c r="R3969"/>
  <c r="Q3970"/>
  <c r="R3970"/>
  <c r="Q3971"/>
  <c r="R3971"/>
  <c r="Q3972"/>
  <c r="R3972"/>
  <c r="Q3973"/>
  <c r="R3973"/>
  <c r="Q3974"/>
  <c r="R3974"/>
  <c r="Q3975"/>
  <c r="R3975"/>
  <c r="Q3976"/>
  <c r="R3976"/>
  <c r="Q3977"/>
  <c r="R3977"/>
  <c r="Q3978"/>
  <c r="R3978"/>
  <c r="Q3979"/>
  <c r="R3979"/>
  <c r="Q3980"/>
  <c r="R3980"/>
  <c r="Q3981"/>
  <c r="R3981"/>
  <c r="Q3982"/>
  <c r="R3982"/>
  <c r="Q3983"/>
  <c r="R3983"/>
  <c r="Q3984"/>
  <c r="R3984"/>
  <c r="Q3985"/>
  <c r="R3985"/>
  <c r="Q3986"/>
  <c r="R3986"/>
  <c r="Q3987"/>
  <c r="R3987"/>
  <c r="Q3988"/>
  <c r="R3988"/>
  <c r="Q3989"/>
  <c r="R3989"/>
  <c r="Q3990"/>
  <c r="R3990"/>
  <c r="Q3991"/>
  <c r="R3991"/>
  <c r="Q3992"/>
  <c r="R3992"/>
  <c r="Q3993"/>
  <c r="R3993"/>
  <c r="Q3994"/>
  <c r="R3994"/>
  <c r="Q3995"/>
  <c r="R3995"/>
  <c r="Q3996"/>
  <c r="R3996"/>
  <c r="Q3997"/>
  <c r="R3997"/>
  <c r="Q3998"/>
  <c r="R3998"/>
  <c r="Q3999"/>
  <c r="R3999"/>
  <c r="Q4000"/>
  <c r="R4000"/>
  <c r="Q4001"/>
  <c r="R4001"/>
  <c r="Q4002"/>
  <c r="R4002"/>
  <c r="Q4003"/>
  <c r="R4003"/>
  <c r="Q4004"/>
  <c r="R4004"/>
  <c r="Q4005"/>
  <c r="R4005"/>
  <c r="Q4006"/>
  <c r="R4006"/>
  <c r="Q4007"/>
  <c r="R4007"/>
  <c r="Q4008"/>
  <c r="R4008"/>
  <c r="Q4009"/>
  <c r="R4009"/>
  <c r="Q4010"/>
  <c r="R4010"/>
  <c r="Q4011"/>
  <c r="R4011"/>
  <c r="Q4012"/>
  <c r="R4012"/>
  <c r="Q4013"/>
  <c r="R4013"/>
  <c r="Q4014"/>
  <c r="R4014"/>
  <c r="Q4015"/>
  <c r="R4015"/>
  <c r="Q4016"/>
  <c r="R4016"/>
  <c r="Q4017"/>
  <c r="R4017"/>
  <c r="Q4018"/>
  <c r="R4018"/>
  <c r="Q4019"/>
  <c r="R4019"/>
  <c r="Q4020"/>
  <c r="R4020"/>
  <c r="Q4021"/>
  <c r="R4021"/>
  <c r="Q4022"/>
  <c r="R4022"/>
  <c r="Q4023"/>
  <c r="R4023"/>
  <c r="Q4024"/>
  <c r="R4024"/>
  <c r="Q4025"/>
  <c r="R4025"/>
  <c r="Q4026"/>
  <c r="R4026"/>
  <c r="Q4027"/>
  <c r="R4027"/>
  <c r="Q4028"/>
  <c r="R4028"/>
  <c r="Q4029"/>
  <c r="R4029"/>
  <c r="Q4030"/>
  <c r="R4030"/>
  <c r="Q4031"/>
  <c r="R4031"/>
  <c r="Q4032"/>
  <c r="R4032"/>
  <c r="Q4033"/>
  <c r="R4033"/>
  <c r="Q4034"/>
  <c r="R4034"/>
  <c r="Q4035"/>
  <c r="R4035"/>
  <c r="Q4036"/>
  <c r="R4036"/>
  <c r="Q4037"/>
  <c r="R4037"/>
  <c r="Q4038"/>
  <c r="R4038"/>
  <c r="Q4039"/>
  <c r="R4039"/>
  <c r="Q4040"/>
  <c r="R4040"/>
  <c r="Q4041"/>
  <c r="R4041"/>
  <c r="Q4042"/>
  <c r="R4042"/>
  <c r="Q4043"/>
  <c r="R4043"/>
  <c r="Q4044"/>
  <c r="R4044"/>
  <c r="Q4045"/>
  <c r="R4045"/>
  <c r="Q4046"/>
  <c r="R4046"/>
  <c r="Q4047"/>
  <c r="R4047"/>
  <c r="Q4048"/>
  <c r="R4048"/>
  <c r="Q4049"/>
  <c r="R4049"/>
  <c r="Q4050"/>
  <c r="R4050"/>
  <c r="Q4051"/>
  <c r="R4051"/>
  <c r="Q4052"/>
  <c r="R4052"/>
  <c r="Q4053"/>
  <c r="R4053"/>
  <c r="Q4054"/>
  <c r="R4054"/>
  <c r="Q4055"/>
  <c r="R4055"/>
  <c r="Q4056"/>
  <c r="R4056"/>
  <c r="Q4057"/>
  <c r="R4057"/>
  <c r="Q4058"/>
  <c r="R4058"/>
  <c r="Q4059"/>
  <c r="R4059"/>
  <c r="Q4060"/>
  <c r="R4060"/>
  <c r="Q4061"/>
  <c r="R4061"/>
  <c r="Q4062"/>
  <c r="R4062"/>
  <c r="Q4063"/>
  <c r="R4063"/>
  <c r="Q4064"/>
  <c r="R4064"/>
  <c r="Q4065"/>
  <c r="R4065"/>
  <c r="Q4066"/>
  <c r="R4066"/>
  <c r="Q4067"/>
  <c r="R4067"/>
  <c r="Q4068"/>
  <c r="R4068"/>
  <c r="Q4069"/>
  <c r="R4069"/>
  <c r="Q4070"/>
  <c r="R4070"/>
  <c r="Q4071"/>
  <c r="R4071"/>
  <c r="Q4072"/>
  <c r="R4072"/>
  <c r="Q4073"/>
  <c r="R4073"/>
  <c r="Q4074"/>
  <c r="R4074"/>
  <c r="Q4075"/>
  <c r="R4075"/>
  <c r="Q4076"/>
  <c r="R4076"/>
  <c r="Q4077"/>
  <c r="R4077"/>
  <c r="Q4078"/>
  <c r="R4078"/>
  <c r="Q4079"/>
  <c r="R4079"/>
  <c r="Q4080"/>
  <c r="R4080"/>
  <c r="Q4081"/>
  <c r="R4081"/>
  <c r="Q4082"/>
  <c r="R4082"/>
  <c r="Q4083"/>
  <c r="R4083"/>
  <c r="Q4084"/>
  <c r="R4084"/>
  <c r="Q4085"/>
  <c r="R4085"/>
  <c r="Q4086"/>
  <c r="R4086"/>
  <c r="Q4087"/>
  <c r="R4087"/>
  <c r="Q4088"/>
  <c r="R4088"/>
  <c r="Q4089"/>
  <c r="R4089"/>
  <c r="Q4090"/>
  <c r="R4090"/>
  <c r="Q4091"/>
  <c r="R4091"/>
  <c r="Q4092"/>
  <c r="R4092"/>
  <c r="Q4093"/>
  <c r="R4093"/>
  <c r="Q4094"/>
  <c r="R4094"/>
  <c r="Q4095"/>
  <c r="R4095"/>
  <c r="Q4096"/>
  <c r="R4096"/>
  <c r="Q4097"/>
  <c r="R4097"/>
  <c r="Q4098"/>
  <c r="R4098"/>
  <c r="Q4099"/>
  <c r="R4099"/>
  <c r="Q4100"/>
  <c r="R4100"/>
  <c r="Q4101"/>
  <c r="R4101"/>
  <c r="Q4102"/>
  <c r="R4102"/>
  <c r="Q4103"/>
  <c r="R4103"/>
  <c r="Q4104"/>
  <c r="R4104"/>
  <c r="Q4105"/>
  <c r="R4105"/>
  <c r="Q4106"/>
  <c r="R4106"/>
  <c r="Q4107"/>
  <c r="R4107"/>
  <c r="Q4108"/>
  <c r="R4108"/>
  <c r="Q4109"/>
  <c r="R4109"/>
  <c r="Q4110"/>
  <c r="R4110"/>
  <c r="Q4111"/>
  <c r="R4111"/>
  <c r="Q4112"/>
  <c r="R4112"/>
  <c r="Q4113"/>
  <c r="R4113"/>
  <c r="Q4114"/>
  <c r="R4114"/>
  <c r="Q4115"/>
  <c r="R4115"/>
  <c r="Q4116"/>
  <c r="R4116"/>
  <c r="Q4117"/>
  <c r="R4117"/>
  <c r="Q4118"/>
  <c r="R4118"/>
  <c r="Q4119"/>
  <c r="R4119"/>
  <c r="Q4120"/>
  <c r="R4120"/>
  <c r="Q4121"/>
  <c r="R4121"/>
  <c r="Q4122"/>
  <c r="R4122"/>
  <c r="Q4123"/>
  <c r="R4123"/>
  <c r="Q4124"/>
  <c r="R4124"/>
  <c r="Q4125"/>
  <c r="R4125"/>
  <c r="Q4126"/>
  <c r="R4126"/>
  <c r="Q4127"/>
  <c r="R4127"/>
  <c r="Q4128"/>
  <c r="R4128"/>
  <c r="Q4129"/>
  <c r="R4129"/>
  <c r="Q4130"/>
  <c r="R4130"/>
  <c r="Q4131"/>
  <c r="R4131"/>
  <c r="Q4132"/>
  <c r="R4132"/>
  <c r="Q4133"/>
  <c r="R4133"/>
  <c r="Q4134"/>
  <c r="R4134"/>
  <c r="Q4135"/>
  <c r="R4135"/>
  <c r="Q4136"/>
  <c r="R4136"/>
  <c r="Q4137"/>
  <c r="R4137"/>
  <c r="Q4138"/>
  <c r="R4138"/>
  <c r="Q4139"/>
  <c r="R4139"/>
  <c r="Q4140"/>
  <c r="R4140"/>
  <c r="Q4141"/>
  <c r="R4141"/>
  <c r="Q4142"/>
  <c r="R4142"/>
  <c r="Q4143"/>
  <c r="R4143"/>
  <c r="Q4144"/>
  <c r="R4144"/>
  <c r="Q4145"/>
  <c r="R4145"/>
  <c r="Q4146"/>
  <c r="R4146"/>
  <c r="Q4147"/>
  <c r="R4147"/>
  <c r="Q4148"/>
  <c r="R4148"/>
  <c r="Q4149"/>
  <c r="R4149"/>
  <c r="Q4150"/>
  <c r="R4150"/>
  <c r="Q4151"/>
  <c r="R4151"/>
  <c r="Q4152"/>
  <c r="R4152"/>
  <c r="Q4153"/>
  <c r="R4153"/>
  <c r="Q4154"/>
  <c r="R4154"/>
  <c r="Q4155"/>
  <c r="R4155"/>
  <c r="Q4156"/>
  <c r="R4156"/>
  <c r="Q4157"/>
  <c r="R4157"/>
  <c r="Q4158"/>
  <c r="R4158"/>
  <c r="Q4159"/>
  <c r="R4159"/>
  <c r="Q4160"/>
  <c r="R4160"/>
  <c r="Q4161"/>
  <c r="R4161"/>
  <c r="Q4162"/>
  <c r="R4162"/>
  <c r="Q4163"/>
  <c r="R4163"/>
  <c r="Q4164"/>
  <c r="R4164"/>
  <c r="Q4165"/>
  <c r="R4165"/>
  <c r="Q4166"/>
  <c r="R4166"/>
  <c r="Q4167"/>
  <c r="R4167"/>
  <c r="Q4168"/>
  <c r="R4168"/>
  <c r="Q4169"/>
  <c r="R4169"/>
  <c r="Q4170"/>
  <c r="R4170"/>
  <c r="Q4171"/>
  <c r="R4171"/>
  <c r="Q4172"/>
  <c r="R4172"/>
  <c r="Q4173"/>
  <c r="R4173"/>
  <c r="Q4174"/>
  <c r="R4174"/>
  <c r="Q4175"/>
  <c r="R4175"/>
  <c r="Q4176"/>
  <c r="R4176"/>
  <c r="Q4177"/>
  <c r="R4177"/>
  <c r="Q4178"/>
  <c r="R4178"/>
  <c r="Q4179"/>
  <c r="R4179"/>
  <c r="Q4180"/>
  <c r="R4180"/>
  <c r="Q4181"/>
  <c r="R4181"/>
  <c r="Q4182"/>
  <c r="R4182"/>
  <c r="Q4183"/>
  <c r="R4183"/>
  <c r="Q4184"/>
  <c r="R4184"/>
  <c r="Q4185"/>
  <c r="R4185"/>
  <c r="Q4186"/>
  <c r="R4186"/>
  <c r="Q4187"/>
  <c r="R4187"/>
  <c r="Q4188"/>
  <c r="R4188"/>
  <c r="Q4189"/>
  <c r="R4189"/>
  <c r="Q4190"/>
  <c r="R4190"/>
  <c r="Q4191"/>
  <c r="R4191"/>
  <c r="Q4192"/>
  <c r="R4192"/>
  <c r="Q4193"/>
  <c r="R4193"/>
  <c r="Q4194"/>
  <c r="R4194"/>
  <c r="Q4195"/>
  <c r="R4195"/>
  <c r="Q4196"/>
  <c r="R4196"/>
  <c r="Q4197"/>
  <c r="R4197"/>
  <c r="Q4198"/>
  <c r="R4198"/>
  <c r="Q4199"/>
  <c r="R4199"/>
  <c r="Q4200"/>
  <c r="R4200"/>
  <c r="Q4201"/>
  <c r="R4201"/>
  <c r="Q4202"/>
  <c r="R4202"/>
  <c r="Q4203"/>
  <c r="R4203"/>
  <c r="Q4204"/>
  <c r="R4204"/>
  <c r="Q4205"/>
  <c r="R4205"/>
  <c r="Q4206"/>
  <c r="R4206"/>
  <c r="Q4207"/>
  <c r="R4207"/>
  <c r="Q4208"/>
  <c r="R4208"/>
  <c r="Q4209"/>
  <c r="R4209"/>
  <c r="Q4210"/>
  <c r="R4210"/>
  <c r="Q4211"/>
  <c r="R4211"/>
  <c r="Q4212"/>
  <c r="R4212"/>
  <c r="Q4213"/>
  <c r="R4213"/>
  <c r="Q4214"/>
  <c r="R4214"/>
  <c r="Q4215"/>
  <c r="R4215"/>
  <c r="Q4216"/>
  <c r="R4216"/>
  <c r="Q4217"/>
  <c r="R4217"/>
  <c r="Q4218"/>
  <c r="R4218"/>
  <c r="Q4219"/>
  <c r="R4219"/>
  <c r="Q4220"/>
  <c r="R4220"/>
  <c r="Q4221"/>
  <c r="R4221"/>
  <c r="Q4222"/>
  <c r="R4222"/>
  <c r="Q4223"/>
  <c r="R4223"/>
  <c r="Q4224"/>
  <c r="R4224"/>
  <c r="Q4225"/>
  <c r="R4225"/>
  <c r="Q4226"/>
  <c r="R4226"/>
  <c r="Q4227"/>
  <c r="R4227"/>
  <c r="Q4228"/>
  <c r="R4228"/>
  <c r="Q4229"/>
  <c r="R4229"/>
  <c r="Q4230"/>
  <c r="R4230"/>
  <c r="Q4231"/>
  <c r="R4231"/>
  <c r="Q4232"/>
  <c r="R4232"/>
  <c r="Q4233"/>
  <c r="R4233"/>
  <c r="Q4234"/>
  <c r="R4234"/>
  <c r="Q4235"/>
  <c r="R4235"/>
  <c r="Q4236"/>
  <c r="R4236"/>
  <c r="Q4237"/>
  <c r="R4237"/>
  <c r="Q4238"/>
  <c r="R4238"/>
  <c r="Q4239"/>
  <c r="R4239"/>
  <c r="Q4240"/>
  <c r="R4240"/>
  <c r="Q4241"/>
  <c r="R4241"/>
  <c r="Q4242"/>
  <c r="R4242"/>
  <c r="Q4243"/>
  <c r="R4243"/>
  <c r="Q4244"/>
  <c r="R4244"/>
  <c r="Q4245"/>
  <c r="R4245"/>
  <c r="Q4246"/>
  <c r="R4246"/>
  <c r="Q4247"/>
  <c r="R4247"/>
  <c r="Q4248"/>
  <c r="R4248"/>
  <c r="Q4249"/>
  <c r="R4249"/>
  <c r="Q4250"/>
  <c r="R4250"/>
  <c r="Q4251"/>
  <c r="R4251"/>
  <c r="Q4252"/>
  <c r="R4252"/>
  <c r="Q4253"/>
  <c r="R4253"/>
  <c r="Q4254"/>
  <c r="R4254"/>
  <c r="Q4255"/>
  <c r="R4255"/>
  <c r="Q4256"/>
  <c r="R4256"/>
  <c r="Q4257"/>
  <c r="R4257"/>
  <c r="Q4258"/>
  <c r="R4258"/>
  <c r="Q4259"/>
  <c r="R4259"/>
  <c r="Q4260"/>
  <c r="R4260"/>
  <c r="Q4261"/>
  <c r="R4261"/>
  <c r="Q4262"/>
  <c r="R4262"/>
  <c r="Q4263"/>
  <c r="R4263"/>
  <c r="Q4264"/>
  <c r="R4264"/>
  <c r="Q4265"/>
  <c r="R4265"/>
  <c r="Q4266"/>
  <c r="R4266"/>
  <c r="Q4267"/>
  <c r="R4267"/>
  <c r="Q4268"/>
  <c r="R4268"/>
  <c r="Q4269"/>
  <c r="R4269"/>
  <c r="Q4270"/>
  <c r="R4270"/>
  <c r="Q4271"/>
  <c r="R4271"/>
  <c r="Q4272"/>
  <c r="R4272"/>
  <c r="Q4273"/>
  <c r="R4273"/>
  <c r="Q4274"/>
  <c r="R4274"/>
  <c r="Q4275"/>
  <c r="R4275"/>
  <c r="Q4276"/>
  <c r="R4276"/>
  <c r="Q4277"/>
  <c r="R4277"/>
  <c r="Q4278"/>
  <c r="R4278"/>
  <c r="Q4279"/>
  <c r="R4279"/>
  <c r="Q4280"/>
  <c r="R4280"/>
  <c r="Q4281"/>
  <c r="R4281"/>
  <c r="Q4282"/>
  <c r="R4282"/>
  <c r="Q4283"/>
  <c r="R4283"/>
  <c r="Q4284"/>
  <c r="R4284"/>
  <c r="Q4285"/>
  <c r="R4285"/>
  <c r="Q4286"/>
  <c r="R4286"/>
  <c r="Q4287"/>
  <c r="R4287"/>
  <c r="Q4288"/>
  <c r="R4288"/>
  <c r="Q4289"/>
  <c r="R4289"/>
  <c r="Q4290"/>
  <c r="R4290"/>
  <c r="Q4291"/>
  <c r="R4291"/>
  <c r="Q4292"/>
  <c r="R4292"/>
  <c r="Q4293"/>
  <c r="R4293"/>
  <c r="Q4294"/>
  <c r="R4294"/>
  <c r="Q4295"/>
  <c r="R4295"/>
  <c r="Q4296"/>
  <c r="R4296"/>
  <c r="Q4297"/>
  <c r="R4297"/>
  <c r="Q4298"/>
  <c r="R4298"/>
  <c r="Q4299"/>
  <c r="R4299"/>
  <c r="Q4300"/>
  <c r="R4300"/>
  <c r="Q4301"/>
  <c r="R4301"/>
  <c r="Q4302"/>
  <c r="R4302"/>
  <c r="Q4303"/>
  <c r="R4303"/>
  <c r="Q4304"/>
  <c r="R4304"/>
  <c r="Q4305"/>
  <c r="R4305"/>
  <c r="Q4306"/>
  <c r="R4306"/>
  <c r="Q4307"/>
  <c r="R4307"/>
  <c r="Q4308"/>
  <c r="R4308"/>
  <c r="Q4309"/>
  <c r="R4309"/>
  <c r="Q4310"/>
  <c r="R4310"/>
  <c r="Q4311"/>
  <c r="R4311"/>
  <c r="Q4312"/>
  <c r="R4312"/>
  <c r="Q4313"/>
  <c r="R4313"/>
  <c r="Q4314"/>
  <c r="R4314"/>
  <c r="Q4315"/>
  <c r="R4315"/>
  <c r="Q4316"/>
  <c r="R4316"/>
  <c r="Q4317"/>
  <c r="R4317"/>
  <c r="Q4318"/>
  <c r="R4318"/>
  <c r="Q4319"/>
  <c r="R4319"/>
  <c r="Q4320"/>
  <c r="R4320"/>
  <c r="Q4321"/>
  <c r="R4321"/>
  <c r="Q4322"/>
  <c r="R4322"/>
  <c r="Q4323"/>
  <c r="R4323"/>
  <c r="Q4324"/>
  <c r="R4324"/>
  <c r="Q4325"/>
  <c r="R4325"/>
  <c r="Q4326"/>
  <c r="R4326"/>
  <c r="Q4327"/>
  <c r="R4327"/>
  <c r="Q4328"/>
  <c r="R4328"/>
  <c r="Q4329"/>
  <c r="R4329"/>
  <c r="Q4330"/>
  <c r="R4330"/>
  <c r="Q4331"/>
  <c r="R4331"/>
  <c r="Q4332"/>
  <c r="R4332"/>
  <c r="Q4333"/>
  <c r="R4333"/>
  <c r="Q4334"/>
  <c r="R4334"/>
  <c r="Q4335"/>
  <c r="R4335"/>
  <c r="Q4336"/>
  <c r="R4336"/>
  <c r="Q4337"/>
  <c r="R4337"/>
  <c r="Q4338"/>
  <c r="R4338"/>
  <c r="Q4339"/>
  <c r="R4339"/>
  <c r="Q4340"/>
  <c r="R4340"/>
  <c r="Q4341"/>
  <c r="R4341"/>
  <c r="Q4342"/>
  <c r="R4342"/>
  <c r="Q4343"/>
  <c r="R4343"/>
  <c r="Q4344"/>
  <c r="R4344"/>
  <c r="Q4345"/>
  <c r="R4345"/>
  <c r="Q4346"/>
  <c r="R4346"/>
  <c r="Q4347"/>
  <c r="R4347"/>
  <c r="Q4348"/>
  <c r="R4348"/>
  <c r="Q4349"/>
  <c r="R4349"/>
  <c r="Q4350"/>
  <c r="R4350"/>
  <c r="Q4351"/>
  <c r="R4351"/>
  <c r="Q4352"/>
  <c r="R4352"/>
  <c r="Q4353"/>
  <c r="R4353"/>
  <c r="Q4354"/>
  <c r="R4354"/>
  <c r="Q4355"/>
  <c r="R4355"/>
  <c r="Q4356"/>
  <c r="R4356"/>
  <c r="Q4357"/>
  <c r="R4357"/>
  <c r="Q4358"/>
  <c r="R4358"/>
  <c r="Q4359"/>
  <c r="R4359"/>
  <c r="Q4360"/>
  <c r="R4360"/>
  <c r="Q4361"/>
  <c r="R4361"/>
  <c r="Q4362"/>
  <c r="R4362"/>
  <c r="Q4363"/>
  <c r="R4363"/>
  <c r="Q4364"/>
  <c r="R4364"/>
  <c r="Q4365"/>
  <c r="R4365"/>
  <c r="Q4366"/>
  <c r="R4366"/>
  <c r="Q4367"/>
  <c r="R4367"/>
  <c r="Q4368"/>
  <c r="R4368"/>
  <c r="Q4369"/>
  <c r="R4369"/>
  <c r="Q4370"/>
  <c r="R4370"/>
  <c r="Q4371"/>
  <c r="R4371"/>
  <c r="Q4372"/>
  <c r="R4372"/>
  <c r="Q4373"/>
  <c r="R4373"/>
  <c r="Q4374"/>
  <c r="R4374"/>
  <c r="Q4375"/>
  <c r="R4375"/>
  <c r="Q4376"/>
  <c r="R4376"/>
  <c r="Q4377"/>
  <c r="R4377"/>
  <c r="Q4378"/>
  <c r="R4378"/>
  <c r="Q4379"/>
  <c r="R4379"/>
  <c r="Q4380"/>
  <c r="R4380"/>
  <c r="Q4381"/>
  <c r="R4381"/>
  <c r="Q4382"/>
  <c r="R4382"/>
  <c r="Q4383"/>
  <c r="R4383"/>
  <c r="Q4384"/>
  <c r="R4384"/>
  <c r="Q4385"/>
  <c r="R4385"/>
  <c r="Q4386"/>
  <c r="R4386"/>
  <c r="Q4387"/>
  <c r="R4387"/>
  <c r="Q4388"/>
  <c r="R4388"/>
  <c r="Q4389"/>
  <c r="R4389"/>
  <c r="Q4390"/>
  <c r="R4390"/>
  <c r="Q4391"/>
  <c r="R4391"/>
  <c r="Q4392"/>
  <c r="R4392"/>
  <c r="Q4393"/>
  <c r="R4393"/>
  <c r="Q4394"/>
  <c r="R4394"/>
  <c r="Q4395"/>
  <c r="R4395"/>
  <c r="Q4396"/>
  <c r="R4396"/>
  <c r="Q4397"/>
  <c r="R4397"/>
  <c r="Q4398"/>
  <c r="R4398"/>
  <c r="Q4399"/>
  <c r="R4399"/>
  <c r="Q4400"/>
  <c r="R4400"/>
  <c r="Q4401"/>
  <c r="R4401"/>
  <c r="Q4402"/>
  <c r="R4402"/>
  <c r="Q4403"/>
  <c r="R4403"/>
  <c r="Q4404"/>
  <c r="R4404"/>
  <c r="Q4405"/>
  <c r="R4405"/>
  <c r="Q4406"/>
  <c r="R4406"/>
  <c r="Q4407"/>
  <c r="R4407"/>
  <c r="Q4408"/>
  <c r="R4408"/>
  <c r="Q4409"/>
  <c r="R4409"/>
  <c r="Q4410"/>
  <c r="R4410"/>
  <c r="Q4411"/>
  <c r="R4411"/>
  <c r="Q4412"/>
  <c r="R4412"/>
  <c r="Q4413"/>
  <c r="R4413"/>
  <c r="Q4414"/>
  <c r="R4414"/>
  <c r="Q4415"/>
  <c r="R4415"/>
  <c r="Q4416"/>
  <c r="R4416"/>
  <c r="Q4417"/>
  <c r="R4417"/>
  <c r="Q4418"/>
  <c r="R4418"/>
  <c r="Q4419"/>
  <c r="R4419"/>
  <c r="Q4420"/>
  <c r="R4420"/>
  <c r="Q4421"/>
  <c r="R4421"/>
  <c r="Q4422"/>
  <c r="R4422"/>
  <c r="Q4423"/>
  <c r="R4423"/>
  <c r="Q4424"/>
  <c r="R4424"/>
  <c r="Q4425"/>
  <c r="R4425"/>
  <c r="Q4426"/>
  <c r="R4426"/>
  <c r="Q4427"/>
  <c r="R4427"/>
  <c r="Q4428"/>
  <c r="R4428"/>
  <c r="Q4429"/>
  <c r="R4429"/>
  <c r="Q4430"/>
  <c r="R4430"/>
  <c r="Q4431"/>
  <c r="R4431"/>
  <c r="Q4432"/>
  <c r="R4432"/>
  <c r="Q4433"/>
  <c r="R4433"/>
  <c r="Q4434"/>
  <c r="R4434"/>
  <c r="Q4435"/>
  <c r="R4435"/>
  <c r="Q4436"/>
  <c r="R4436"/>
  <c r="Q4437"/>
  <c r="R4437"/>
  <c r="Q4438"/>
  <c r="R4438"/>
  <c r="Q4439"/>
  <c r="R4439"/>
  <c r="Q4440"/>
  <c r="R4440"/>
  <c r="Q4441"/>
  <c r="R4441"/>
  <c r="Q4442"/>
  <c r="R4442"/>
  <c r="Q4443"/>
  <c r="R4443"/>
  <c r="Q4444"/>
  <c r="R4444"/>
  <c r="Q4445"/>
  <c r="R4445"/>
  <c r="Q4446"/>
  <c r="R4446"/>
  <c r="Q4447"/>
  <c r="R4447"/>
  <c r="Q4448"/>
  <c r="R4448"/>
  <c r="Q4449"/>
  <c r="R4449"/>
  <c r="Q4450"/>
  <c r="R4450"/>
  <c r="Q4451"/>
  <c r="R4451"/>
  <c r="Q4452"/>
  <c r="R4452"/>
  <c r="Q4453"/>
  <c r="R4453"/>
  <c r="Q4454"/>
  <c r="R4454"/>
  <c r="Q4455"/>
  <c r="R4455"/>
  <c r="Q4456"/>
  <c r="R4456"/>
  <c r="Q4457"/>
  <c r="R4457"/>
  <c r="Q4458"/>
  <c r="R4458"/>
  <c r="Q4459"/>
  <c r="R4459"/>
  <c r="Q4460"/>
  <c r="R4460"/>
  <c r="Q4461"/>
  <c r="R4461"/>
  <c r="Q4462"/>
  <c r="R4462"/>
  <c r="Q4463"/>
  <c r="R4463"/>
  <c r="Q4464"/>
  <c r="R4464"/>
  <c r="Q4465"/>
  <c r="R4465"/>
  <c r="Q4466"/>
  <c r="R4466"/>
  <c r="Q4467"/>
  <c r="R4467"/>
  <c r="Q4468"/>
  <c r="R4468"/>
  <c r="Q4469"/>
  <c r="R4469"/>
  <c r="Q4470"/>
  <c r="R4470"/>
  <c r="Q4471"/>
  <c r="R4471"/>
  <c r="Q4472"/>
  <c r="R4472"/>
  <c r="Q4473"/>
  <c r="R4473"/>
  <c r="Q4474"/>
  <c r="R4474"/>
  <c r="Q4475"/>
  <c r="R4475"/>
  <c r="Q4476"/>
  <c r="R4476"/>
  <c r="Q4477"/>
  <c r="R4477"/>
  <c r="Q4478"/>
  <c r="R4478"/>
  <c r="Q4479"/>
  <c r="R4479"/>
  <c r="Q4480"/>
  <c r="R4480"/>
  <c r="Q4481"/>
  <c r="R4481"/>
  <c r="Q4482"/>
  <c r="R4482"/>
  <c r="Q4483"/>
  <c r="R4483"/>
  <c r="Q4484"/>
  <c r="R4484"/>
  <c r="Q4485"/>
  <c r="R4485"/>
  <c r="Q4486"/>
  <c r="R4486"/>
  <c r="Q4487"/>
  <c r="R4487"/>
  <c r="Q4488"/>
  <c r="R4488"/>
  <c r="Q4489"/>
  <c r="R4489"/>
  <c r="Q4490"/>
  <c r="R4490"/>
  <c r="Q4491"/>
  <c r="R4491"/>
  <c r="Q4492"/>
  <c r="R4492"/>
  <c r="Q4493"/>
  <c r="R4493"/>
  <c r="Q4494"/>
  <c r="R4494"/>
  <c r="Q4495"/>
  <c r="R4495"/>
  <c r="Q4496"/>
  <c r="R4496"/>
  <c r="Q4497"/>
  <c r="R4497"/>
  <c r="Q4498"/>
  <c r="R4498"/>
  <c r="Q4499"/>
  <c r="R4499"/>
  <c r="Q4500"/>
  <c r="R4500"/>
  <c r="Q4501"/>
  <c r="R4501"/>
  <c r="Q4502"/>
  <c r="R4502"/>
  <c r="Q4503"/>
  <c r="R4503"/>
  <c r="Q4504"/>
  <c r="R4504"/>
  <c r="Q4505"/>
  <c r="R4505"/>
  <c r="Q4506"/>
  <c r="R4506"/>
  <c r="Q4507"/>
  <c r="R4507"/>
  <c r="Q4508"/>
  <c r="R4508"/>
  <c r="Q4509"/>
  <c r="R4509"/>
  <c r="Q4510"/>
  <c r="R4510"/>
  <c r="Q4511"/>
  <c r="R4511"/>
  <c r="Q4512"/>
  <c r="R4512"/>
  <c r="Q4513"/>
  <c r="R4513"/>
  <c r="Q4514"/>
  <c r="R4514"/>
  <c r="Q4515"/>
  <c r="R4515"/>
  <c r="Q4516"/>
  <c r="R4516"/>
  <c r="Q4517"/>
  <c r="R4517"/>
  <c r="Q4518"/>
  <c r="R4518"/>
  <c r="Q4519"/>
  <c r="R4519"/>
  <c r="Q4520"/>
  <c r="R4520"/>
  <c r="Q4521"/>
  <c r="R4521"/>
  <c r="Q4522"/>
  <c r="R4522"/>
  <c r="Q4523"/>
  <c r="R4523"/>
  <c r="Q4524"/>
  <c r="R4524"/>
  <c r="Q4525"/>
  <c r="R4525"/>
  <c r="Q4526"/>
  <c r="R4526"/>
  <c r="Q4527"/>
  <c r="R4527"/>
  <c r="Q4528"/>
  <c r="R4528"/>
  <c r="Q4529"/>
  <c r="R4529"/>
  <c r="Q4530"/>
  <c r="R4530"/>
  <c r="Q4531"/>
  <c r="R4531"/>
  <c r="Q4532"/>
  <c r="R4532"/>
  <c r="Q4533"/>
  <c r="R4533"/>
  <c r="Q4534"/>
  <c r="R4534"/>
  <c r="Q4535"/>
  <c r="R4535"/>
  <c r="Q4536"/>
  <c r="R4536"/>
  <c r="Q4537"/>
  <c r="R4537"/>
  <c r="Q4538"/>
  <c r="R4538"/>
  <c r="Q4539"/>
  <c r="R4539"/>
  <c r="Q4540"/>
  <c r="R4540"/>
  <c r="Q4541"/>
  <c r="R4541"/>
  <c r="Q4542"/>
  <c r="R4542"/>
  <c r="Q4543"/>
  <c r="R4543"/>
  <c r="Q4544"/>
  <c r="R4544"/>
  <c r="Q4545"/>
  <c r="R4545"/>
  <c r="Q4546"/>
  <c r="R4546"/>
  <c r="Q4547"/>
  <c r="R4547"/>
  <c r="Q4548"/>
  <c r="R4548"/>
  <c r="Q4549"/>
  <c r="R4549"/>
  <c r="Q4550"/>
  <c r="R4550"/>
  <c r="Q4551"/>
  <c r="R4551"/>
  <c r="Q4552"/>
  <c r="R4552"/>
  <c r="Q4553"/>
  <c r="R4553"/>
  <c r="Q4554"/>
  <c r="R4554"/>
  <c r="Q4555"/>
  <c r="R4555"/>
  <c r="Q4556"/>
  <c r="R4556"/>
  <c r="Q4557"/>
  <c r="R4557"/>
  <c r="Q4558"/>
  <c r="R4558"/>
  <c r="Q4559"/>
  <c r="R4559"/>
  <c r="Q4560"/>
  <c r="R4560"/>
  <c r="Q4561"/>
  <c r="R4561"/>
  <c r="Q4562"/>
  <c r="R4562"/>
  <c r="Q4563"/>
  <c r="R4563"/>
  <c r="Q4564"/>
  <c r="R4564"/>
  <c r="Q4565"/>
  <c r="R4565"/>
  <c r="Q4566"/>
  <c r="R4566"/>
  <c r="Q4567"/>
  <c r="R4567"/>
  <c r="Q4568"/>
  <c r="R4568"/>
  <c r="Q4569"/>
  <c r="R4569"/>
  <c r="Q4570"/>
  <c r="R4570"/>
  <c r="Q4571"/>
  <c r="R4571"/>
  <c r="Q4572"/>
  <c r="R4572"/>
  <c r="Q4573"/>
  <c r="R4573"/>
  <c r="Q4574"/>
  <c r="R4574"/>
  <c r="Q4575"/>
  <c r="R4575"/>
  <c r="Q4576"/>
  <c r="R4576"/>
  <c r="Q4577"/>
  <c r="R4577"/>
  <c r="Q4578"/>
  <c r="R4578"/>
  <c r="Q4579"/>
  <c r="R4579"/>
  <c r="Q4580"/>
  <c r="R4580"/>
  <c r="Q4581"/>
  <c r="R4581"/>
  <c r="Q4582"/>
  <c r="R4582"/>
  <c r="Q4583"/>
  <c r="R4583"/>
  <c r="Q4584"/>
  <c r="R4584"/>
  <c r="Q4585"/>
  <c r="R4585"/>
  <c r="Q4586"/>
  <c r="R4586"/>
  <c r="Q4587"/>
  <c r="R4587"/>
  <c r="Q4588"/>
  <c r="R4588"/>
  <c r="Q4589"/>
  <c r="R4589"/>
  <c r="Q4590"/>
  <c r="R4590"/>
  <c r="Q4591"/>
  <c r="R4591"/>
  <c r="Q4592"/>
  <c r="R4592"/>
  <c r="Q4593"/>
  <c r="R4593"/>
  <c r="Q4594"/>
  <c r="R4594"/>
  <c r="Q4595"/>
  <c r="R4595"/>
  <c r="Q4596"/>
  <c r="R4596"/>
  <c r="Q4597"/>
  <c r="R4597"/>
  <c r="Q4598"/>
  <c r="R4598"/>
  <c r="Q4599"/>
  <c r="R4599"/>
  <c r="Q4600"/>
  <c r="R4600"/>
  <c r="Q4601"/>
  <c r="R4601"/>
  <c r="Q4602"/>
  <c r="R4602"/>
  <c r="Q4603"/>
  <c r="R4603"/>
  <c r="Q4604"/>
  <c r="R4604"/>
  <c r="Q4605"/>
  <c r="R4605"/>
  <c r="Q4606"/>
  <c r="R4606"/>
  <c r="Q4607"/>
  <c r="R4607"/>
  <c r="Q4608"/>
  <c r="R4608"/>
  <c r="Q4609"/>
  <c r="R4609"/>
  <c r="Q4610"/>
  <c r="R4610"/>
  <c r="Q4611"/>
  <c r="R4611"/>
  <c r="Q4612"/>
  <c r="R4612"/>
  <c r="Q4613"/>
  <c r="R4613"/>
  <c r="Q4614"/>
  <c r="R4614"/>
  <c r="Q4615"/>
  <c r="R4615"/>
  <c r="Q4616"/>
  <c r="R4616"/>
  <c r="Q4617"/>
  <c r="R4617"/>
  <c r="Q4618"/>
  <c r="R4618"/>
  <c r="Q4619"/>
  <c r="R4619"/>
  <c r="Q4620"/>
  <c r="R4620"/>
  <c r="Q4621"/>
  <c r="R4621"/>
  <c r="Q4622"/>
  <c r="R4622"/>
  <c r="Q4623"/>
  <c r="R4623"/>
  <c r="Q4624"/>
  <c r="R4624"/>
  <c r="Q4625"/>
  <c r="R4625"/>
  <c r="Q4626"/>
  <c r="R4626"/>
  <c r="Q4627"/>
  <c r="R4627"/>
  <c r="Q4628"/>
  <c r="R4628"/>
  <c r="Q4629"/>
  <c r="R4629"/>
  <c r="Q4630"/>
  <c r="R4630"/>
  <c r="Q4631"/>
  <c r="R4631"/>
  <c r="Q4632"/>
  <c r="R4632"/>
  <c r="Q4633"/>
  <c r="R4633"/>
  <c r="Q4634"/>
  <c r="R4634"/>
  <c r="Q4635"/>
  <c r="R4635"/>
  <c r="Q4636"/>
  <c r="R4636"/>
  <c r="Q4637"/>
  <c r="R4637"/>
  <c r="Q4638"/>
  <c r="R4638"/>
  <c r="Q4639"/>
  <c r="R4639"/>
  <c r="Q4640"/>
  <c r="R4640"/>
  <c r="Q4641"/>
  <c r="R4641"/>
  <c r="Q4642"/>
  <c r="R4642"/>
  <c r="Q4643"/>
  <c r="R4643"/>
  <c r="Q4644"/>
  <c r="R4644"/>
  <c r="Q4645"/>
  <c r="R4645"/>
  <c r="Q4646"/>
  <c r="R4646"/>
  <c r="Q4647"/>
  <c r="R4647"/>
  <c r="Q4648"/>
  <c r="R4648"/>
  <c r="Q4649"/>
  <c r="R4649"/>
  <c r="Q4650"/>
  <c r="R4650"/>
  <c r="Q4651"/>
  <c r="R4651"/>
  <c r="Q4652"/>
  <c r="R4652"/>
  <c r="Q4653"/>
  <c r="R4653"/>
  <c r="Q4654"/>
  <c r="R4654"/>
  <c r="Q4655"/>
  <c r="R4655"/>
  <c r="Q4656"/>
  <c r="R4656"/>
  <c r="Q4657"/>
  <c r="R4657"/>
  <c r="Q4658"/>
  <c r="R4658"/>
  <c r="Q4659"/>
  <c r="R4659"/>
  <c r="Q4660"/>
  <c r="R4660"/>
  <c r="Q4661"/>
  <c r="R4661"/>
  <c r="Q4662"/>
  <c r="R4662"/>
  <c r="Q4663"/>
  <c r="R4663"/>
  <c r="Q4664"/>
  <c r="R4664"/>
  <c r="Q4665"/>
  <c r="R4665"/>
  <c r="Q4666"/>
  <c r="R4666"/>
  <c r="Q4667"/>
  <c r="R4667"/>
  <c r="Q4668"/>
  <c r="R4668"/>
  <c r="Q4669"/>
  <c r="R4669"/>
  <c r="Q4670"/>
  <c r="R4670"/>
  <c r="Q4671"/>
  <c r="R4671"/>
  <c r="Q4672"/>
  <c r="R4672"/>
  <c r="Q4673"/>
  <c r="R4673"/>
  <c r="Q4674"/>
  <c r="R4674"/>
  <c r="Q4675"/>
  <c r="R4675"/>
  <c r="Q4676"/>
  <c r="R4676"/>
  <c r="Q4677"/>
  <c r="R4677"/>
  <c r="Q4678"/>
  <c r="R4678"/>
  <c r="Q4679"/>
  <c r="R4679"/>
  <c r="Q4680"/>
  <c r="R4680"/>
  <c r="Q4681"/>
  <c r="R4681"/>
  <c r="Q4682"/>
  <c r="R4682"/>
  <c r="Q4683"/>
  <c r="R4683"/>
  <c r="Q4684"/>
  <c r="R4684"/>
  <c r="Q4685"/>
  <c r="R4685"/>
  <c r="Q4686"/>
  <c r="R4686"/>
  <c r="Q4687"/>
  <c r="R4687"/>
  <c r="Q4688"/>
  <c r="R4688"/>
  <c r="Q4689"/>
  <c r="R4689"/>
  <c r="Q4690"/>
  <c r="R4690"/>
  <c r="Q4691"/>
  <c r="R4691"/>
  <c r="Q4692"/>
  <c r="R4692"/>
  <c r="Q4693"/>
  <c r="R4693"/>
  <c r="Q4694"/>
  <c r="R4694"/>
  <c r="Q4695"/>
  <c r="R4695"/>
  <c r="Q4696"/>
  <c r="R4696"/>
  <c r="Q4697"/>
  <c r="R4697"/>
  <c r="Q4698"/>
  <c r="R4698"/>
  <c r="Q4699"/>
  <c r="R4699"/>
  <c r="Q4700"/>
  <c r="R4700"/>
  <c r="Q4701"/>
  <c r="R4701"/>
  <c r="Q4702"/>
  <c r="R4702"/>
  <c r="Q4703"/>
  <c r="R4703"/>
  <c r="Q4704"/>
  <c r="R4704"/>
  <c r="Q4705"/>
  <c r="R4705"/>
  <c r="Q4706"/>
  <c r="R4706"/>
  <c r="Q4707"/>
  <c r="R4707"/>
  <c r="Q4708"/>
  <c r="R4708"/>
  <c r="Q4709"/>
  <c r="R4709"/>
  <c r="Q4710"/>
  <c r="R4710"/>
  <c r="Q4711"/>
  <c r="R4711"/>
  <c r="Q4712"/>
  <c r="R4712"/>
  <c r="Q4713"/>
  <c r="R4713"/>
  <c r="Q4714"/>
  <c r="R4714"/>
  <c r="Q4715"/>
  <c r="R4715"/>
  <c r="Q4716"/>
  <c r="R4716"/>
  <c r="Q4717"/>
  <c r="R4717"/>
  <c r="Q4718"/>
  <c r="R4718"/>
  <c r="Q4719"/>
  <c r="R4719"/>
  <c r="Q4720"/>
  <c r="R4720"/>
  <c r="Q4721"/>
  <c r="R4721"/>
  <c r="Q4722"/>
  <c r="R4722"/>
  <c r="Q4723"/>
  <c r="R4723"/>
  <c r="Q4724"/>
  <c r="R4724"/>
  <c r="Q4725"/>
  <c r="R4725"/>
  <c r="Q4726"/>
  <c r="R4726"/>
  <c r="Q4727"/>
  <c r="R4727"/>
  <c r="Q4728"/>
  <c r="R4728"/>
  <c r="Q4729"/>
  <c r="R4729"/>
  <c r="Q4730"/>
  <c r="R4730"/>
  <c r="Q4731"/>
  <c r="R4731"/>
  <c r="Q4732"/>
  <c r="R4732"/>
  <c r="Q4733"/>
  <c r="R4733"/>
  <c r="Q4734"/>
  <c r="R4734"/>
  <c r="Q4735"/>
  <c r="R4735"/>
  <c r="Q4736"/>
  <c r="R4736"/>
  <c r="Q4737"/>
  <c r="R4737"/>
  <c r="Q4738"/>
  <c r="R4738"/>
  <c r="Q4739"/>
  <c r="R4739"/>
  <c r="Q4740"/>
  <c r="R4740"/>
  <c r="Q4741"/>
  <c r="R4741"/>
  <c r="Q4742"/>
  <c r="R4742"/>
  <c r="Q4743"/>
  <c r="R4743"/>
  <c r="Q4744"/>
  <c r="R4744"/>
  <c r="Q4745"/>
  <c r="R4745"/>
  <c r="Q4746"/>
  <c r="R4746"/>
  <c r="Q4747"/>
  <c r="R4747"/>
  <c r="Q4748"/>
  <c r="R4748"/>
  <c r="Q4749"/>
  <c r="R4749"/>
  <c r="Q4750"/>
  <c r="R4750"/>
  <c r="Q4751"/>
  <c r="R4751"/>
  <c r="Q4752"/>
  <c r="R4752"/>
  <c r="Q4753"/>
  <c r="R4753"/>
  <c r="Q4754"/>
  <c r="R4754"/>
  <c r="Q4755"/>
  <c r="R4755"/>
  <c r="Q4756"/>
  <c r="R4756"/>
  <c r="Q4757"/>
  <c r="R4757"/>
  <c r="Q4758"/>
  <c r="R4758"/>
  <c r="Q4759"/>
  <c r="R4759"/>
  <c r="Q4760"/>
  <c r="R4760"/>
  <c r="Q4761"/>
  <c r="R4761"/>
  <c r="Q4762"/>
  <c r="R4762"/>
  <c r="Q4763"/>
  <c r="R4763"/>
  <c r="Q4764"/>
  <c r="R4764"/>
  <c r="Q4765"/>
  <c r="R4765"/>
  <c r="Q4766"/>
  <c r="R4766"/>
  <c r="Q4767"/>
  <c r="R4767"/>
  <c r="Q4768"/>
  <c r="R4768"/>
  <c r="Q4769"/>
  <c r="R4769"/>
  <c r="Q4770"/>
  <c r="R4770"/>
  <c r="Q4771"/>
  <c r="R4771"/>
  <c r="Q4772"/>
  <c r="R4772"/>
  <c r="Q4773"/>
  <c r="R4773"/>
  <c r="Q4774"/>
  <c r="R4774"/>
  <c r="Q4775"/>
  <c r="R4775"/>
  <c r="Q4776"/>
  <c r="R4776"/>
  <c r="Q4777"/>
  <c r="R4777"/>
  <c r="Q4778"/>
  <c r="R4778"/>
  <c r="Q4779"/>
  <c r="R4779"/>
  <c r="Q4780"/>
  <c r="R4780"/>
  <c r="Q4781"/>
  <c r="R4781"/>
  <c r="Q4782"/>
  <c r="R4782"/>
  <c r="Q4783"/>
  <c r="R4783"/>
  <c r="Q4784"/>
  <c r="R4784"/>
  <c r="Q4785"/>
  <c r="R4785"/>
  <c r="Q4786"/>
  <c r="R4786"/>
  <c r="Q4787"/>
  <c r="R4787"/>
  <c r="Q4788"/>
  <c r="R4788"/>
  <c r="Q4789"/>
  <c r="R4789"/>
  <c r="Q4790"/>
  <c r="R4790"/>
  <c r="Q4791"/>
  <c r="R4791"/>
  <c r="Q4792"/>
  <c r="R4792"/>
  <c r="Q4793"/>
  <c r="R4793"/>
  <c r="Q4794"/>
  <c r="R4794"/>
  <c r="Q4795"/>
  <c r="R4795"/>
  <c r="Q4796"/>
  <c r="R4796"/>
  <c r="Q4797"/>
  <c r="R4797"/>
  <c r="Q4798"/>
  <c r="R4798"/>
  <c r="Q4799"/>
  <c r="R4799"/>
  <c r="Q4800"/>
  <c r="R4800"/>
  <c r="Q4801"/>
  <c r="R4801"/>
  <c r="Q4802"/>
  <c r="R4802"/>
  <c r="Q4803"/>
  <c r="R4803"/>
  <c r="Q4804"/>
  <c r="R4804"/>
  <c r="Q4805"/>
  <c r="R4805"/>
  <c r="Q4806"/>
  <c r="R4806"/>
  <c r="Q4807"/>
  <c r="R4807"/>
  <c r="Q4808"/>
  <c r="R4808"/>
  <c r="Q4809"/>
  <c r="R4809"/>
  <c r="Q4810"/>
  <c r="R4810"/>
  <c r="Q4811"/>
  <c r="R4811"/>
  <c r="Q4812"/>
  <c r="R4812"/>
  <c r="Q4813"/>
  <c r="R4813"/>
  <c r="Q4814"/>
  <c r="R4814"/>
  <c r="Q4815"/>
  <c r="R4815"/>
  <c r="Q4816"/>
  <c r="R4816"/>
  <c r="Q4817"/>
  <c r="R4817"/>
  <c r="Q4818"/>
  <c r="R4818"/>
  <c r="Q4819"/>
  <c r="R4819"/>
  <c r="Q4820"/>
  <c r="R4820"/>
  <c r="Q4821"/>
  <c r="R4821"/>
  <c r="Q4822"/>
  <c r="R4822"/>
  <c r="Q4823"/>
  <c r="R4823"/>
  <c r="Q4824"/>
  <c r="R4824"/>
  <c r="Q4825"/>
  <c r="R4825"/>
  <c r="Q4826"/>
  <c r="R4826"/>
  <c r="Q4827"/>
  <c r="R4827"/>
  <c r="Q4828"/>
  <c r="R4828"/>
  <c r="Q4829"/>
  <c r="R4829"/>
  <c r="Q4830"/>
  <c r="R4830"/>
  <c r="Q4831"/>
  <c r="R4831"/>
  <c r="Q4832"/>
  <c r="R4832"/>
  <c r="Q4833"/>
  <c r="R4833"/>
  <c r="Q4834"/>
  <c r="R4834"/>
  <c r="Q4835"/>
  <c r="R4835"/>
  <c r="Q4836"/>
  <c r="R4836"/>
  <c r="Q4837"/>
  <c r="R4837"/>
  <c r="Q4838"/>
  <c r="R4838"/>
  <c r="Q4839"/>
  <c r="R4839"/>
  <c r="Q4840"/>
  <c r="R4840"/>
  <c r="Q4841"/>
  <c r="R4841"/>
  <c r="Q4842"/>
  <c r="R4842"/>
  <c r="Q4843"/>
  <c r="R4843"/>
  <c r="Q4844"/>
  <c r="R4844"/>
  <c r="Q4845"/>
  <c r="R4845"/>
  <c r="Q4846"/>
  <c r="R4846"/>
  <c r="Q4847"/>
  <c r="R4847"/>
  <c r="Q4848"/>
  <c r="R4848"/>
  <c r="Q4849"/>
  <c r="R4849"/>
  <c r="Q4850"/>
  <c r="R4850"/>
  <c r="Q4851"/>
  <c r="R4851"/>
  <c r="Q4852"/>
  <c r="R4852"/>
  <c r="Q4853"/>
  <c r="R4853"/>
  <c r="Q4854"/>
  <c r="R4854"/>
  <c r="Q4855"/>
  <c r="R4855"/>
  <c r="Q4856"/>
  <c r="R4856"/>
  <c r="Q4857"/>
  <c r="R4857"/>
  <c r="Q4858"/>
  <c r="R4858"/>
  <c r="Q4859"/>
  <c r="R4859"/>
  <c r="Q4860"/>
  <c r="R4860"/>
  <c r="Q4861"/>
  <c r="R4861"/>
  <c r="Q4862"/>
  <c r="R4862"/>
  <c r="Q4863"/>
  <c r="R4863"/>
  <c r="Q4864"/>
  <c r="R4864"/>
  <c r="Q4865"/>
  <c r="R4865"/>
  <c r="Q4866"/>
  <c r="R4866"/>
  <c r="Q4867"/>
  <c r="R4867"/>
  <c r="Q4868"/>
  <c r="R4868"/>
  <c r="Q4869"/>
  <c r="R4869"/>
  <c r="Q4870"/>
  <c r="R4870"/>
  <c r="Q4871"/>
  <c r="R4871"/>
  <c r="Q4872"/>
  <c r="R4872"/>
  <c r="Q4873"/>
  <c r="R4873"/>
  <c r="Q4874"/>
  <c r="R4874"/>
  <c r="Q4875"/>
  <c r="R4875"/>
  <c r="Q4876"/>
  <c r="R4876"/>
  <c r="Q4877"/>
  <c r="R4877"/>
  <c r="Q4878"/>
  <c r="R4878"/>
  <c r="Q4879"/>
  <c r="R4879"/>
  <c r="Q4880"/>
  <c r="R4880"/>
  <c r="Q4881"/>
  <c r="R4881"/>
  <c r="Q4882"/>
  <c r="R4882"/>
  <c r="Q4883"/>
  <c r="R4883"/>
  <c r="Q4884"/>
  <c r="R4884"/>
  <c r="Q4885"/>
  <c r="R4885"/>
  <c r="Q4886"/>
  <c r="R4886"/>
  <c r="Q4887"/>
  <c r="R4887"/>
  <c r="Q4888"/>
  <c r="R4888"/>
  <c r="Q4889"/>
  <c r="R4889"/>
  <c r="Q4890"/>
  <c r="R4890"/>
  <c r="Q4891"/>
  <c r="R4891"/>
  <c r="Q4892"/>
  <c r="R4892"/>
  <c r="Q4893"/>
  <c r="R4893"/>
  <c r="Q4894"/>
  <c r="R4894"/>
  <c r="Q4895"/>
  <c r="R4895"/>
  <c r="Q4896"/>
  <c r="R4896"/>
  <c r="Q4897"/>
  <c r="R4897"/>
  <c r="Q4898"/>
  <c r="R4898"/>
  <c r="Q4899"/>
  <c r="R4899"/>
  <c r="Q4900"/>
  <c r="R4900"/>
  <c r="Q4901"/>
  <c r="R4901"/>
  <c r="Q4902"/>
  <c r="R4902"/>
  <c r="Q4903"/>
  <c r="R4903"/>
  <c r="Q4904"/>
  <c r="R4904"/>
  <c r="Q4905"/>
  <c r="R4905"/>
  <c r="Q4906"/>
  <c r="R4906"/>
  <c r="Q4907"/>
  <c r="R4907"/>
  <c r="Q4908"/>
  <c r="R4908"/>
  <c r="Q4909"/>
  <c r="R4909"/>
  <c r="Q4910"/>
  <c r="R4910"/>
  <c r="Q4911"/>
  <c r="R4911"/>
  <c r="Q4912"/>
  <c r="R4912"/>
  <c r="Q4913"/>
  <c r="R4913"/>
  <c r="Q4914"/>
  <c r="R4914"/>
  <c r="Q4915"/>
  <c r="R4915"/>
  <c r="Q4916"/>
  <c r="R4916"/>
  <c r="Q4917"/>
  <c r="R4917"/>
  <c r="Q4918"/>
  <c r="R4918"/>
  <c r="Q4919"/>
  <c r="R4919"/>
  <c r="Q4920"/>
  <c r="R4920"/>
  <c r="Q4921"/>
  <c r="R4921"/>
  <c r="Q4922"/>
  <c r="R4922"/>
  <c r="Q4923"/>
  <c r="R4923"/>
  <c r="Q4924"/>
  <c r="R4924"/>
  <c r="Q4925"/>
  <c r="R4925"/>
  <c r="Q4926"/>
  <c r="R4926"/>
  <c r="Q4927"/>
  <c r="R4927"/>
  <c r="Q4928"/>
  <c r="R4928"/>
  <c r="Q4929"/>
  <c r="R4929"/>
  <c r="Q4930"/>
  <c r="R4930"/>
  <c r="Q4931"/>
  <c r="R4931"/>
  <c r="Q4932"/>
  <c r="R4932"/>
  <c r="Q4933"/>
  <c r="R4933"/>
  <c r="Q4934"/>
  <c r="R4934"/>
  <c r="Q4935"/>
  <c r="R4935"/>
  <c r="Q4936"/>
  <c r="R4936"/>
  <c r="Q4937"/>
  <c r="R4937"/>
  <c r="Q4938"/>
  <c r="R4938"/>
  <c r="Q4939"/>
  <c r="R4939"/>
  <c r="Q4940"/>
  <c r="R4940"/>
  <c r="Q4941"/>
  <c r="R4941"/>
  <c r="Q4942"/>
  <c r="R4942"/>
  <c r="Q4943"/>
  <c r="R4943"/>
  <c r="Q4944"/>
  <c r="R4944"/>
  <c r="Q4945"/>
  <c r="R4945"/>
  <c r="Q4946"/>
  <c r="R4946"/>
  <c r="Q4947"/>
  <c r="R4947"/>
  <c r="Q4948"/>
  <c r="R4948"/>
  <c r="Q4949"/>
  <c r="R4949"/>
  <c r="Q4950"/>
  <c r="R4950"/>
  <c r="Q4951"/>
  <c r="R4951"/>
  <c r="Q4952"/>
  <c r="R4952"/>
  <c r="Q4953"/>
  <c r="R4953"/>
  <c r="Q4954"/>
  <c r="R4954"/>
  <c r="Q4955"/>
  <c r="R4955"/>
  <c r="Q4956"/>
  <c r="R4956"/>
  <c r="Q4957"/>
  <c r="R4957"/>
  <c r="Q4958"/>
  <c r="R4958"/>
  <c r="Q4959"/>
  <c r="R4959"/>
  <c r="Q4960"/>
  <c r="R4960"/>
  <c r="Q4961"/>
  <c r="R4961"/>
  <c r="Q4962"/>
  <c r="R4962"/>
  <c r="Q4963"/>
  <c r="R4963"/>
  <c r="Q4964"/>
  <c r="R4964"/>
  <c r="Q4965"/>
  <c r="R4965"/>
  <c r="Q4966"/>
  <c r="R4966"/>
  <c r="Q4967"/>
  <c r="R4967"/>
  <c r="Q4968"/>
  <c r="R4968"/>
  <c r="Q4969"/>
  <c r="R4969"/>
  <c r="Q4970"/>
  <c r="R4970"/>
  <c r="Q4971"/>
  <c r="R4971"/>
  <c r="Q4972"/>
  <c r="R4972"/>
  <c r="Q4973"/>
  <c r="R4973"/>
  <c r="Q4974"/>
  <c r="R4974"/>
  <c r="Q4975"/>
  <c r="R4975"/>
  <c r="Q4976"/>
  <c r="R4976"/>
  <c r="Q4977"/>
  <c r="R4977"/>
  <c r="Q4978"/>
  <c r="R4978"/>
  <c r="Q4979"/>
  <c r="R4979"/>
  <c r="Q4980"/>
  <c r="R4980"/>
  <c r="Q4981"/>
  <c r="R4981"/>
  <c r="Q4982"/>
  <c r="R4982"/>
  <c r="Q4983"/>
  <c r="R4983"/>
  <c r="Q4984"/>
  <c r="R4984"/>
  <c r="Q4985"/>
  <c r="R4985"/>
  <c r="Q4986"/>
  <c r="R4986"/>
  <c r="Q4987"/>
  <c r="R4987"/>
  <c r="Q4988"/>
  <c r="R4988"/>
  <c r="Q4989"/>
  <c r="R4989"/>
  <c r="Q4990"/>
  <c r="R4990"/>
  <c r="Q4991"/>
  <c r="R4991"/>
  <c r="Q4992"/>
  <c r="R4992"/>
  <c r="Q4993"/>
  <c r="R4993"/>
  <c r="Q4994"/>
  <c r="R4994"/>
  <c r="Q4995"/>
  <c r="R4995"/>
  <c r="Q4996"/>
  <c r="R4996"/>
  <c r="Q4997"/>
  <c r="R4997"/>
  <c r="Q4998"/>
  <c r="R4998"/>
  <c r="Q4999"/>
  <c r="R4999"/>
  <c r="Q5000"/>
  <c r="R5000"/>
  <c r="Q5001"/>
  <c r="R5001"/>
  <c r="Q5002"/>
  <c r="R5002"/>
  <c r="Q5003"/>
  <c r="R5003"/>
  <c r="Q5004"/>
  <c r="R5004"/>
  <c r="Q5005"/>
  <c r="R5005"/>
  <c r="Q5006"/>
  <c r="R5006"/>
  <c r="Q5007"/>
  <c r="R5007"/>
  <c r="Q5008"/>
  <c r="R5008"/>
  <c r="Q5009"/>
  <c r="R5009"/>
  <c r="Q5010"/>
  <c r="R5010"/>
  <c r="Q5011"/>
  <c r="R5011"/>
  <c r="Q5012"/>
  <c r="R5012"/>
  <c r="Q5013"/>
  <c r="R5013"/>
  <c r="Q5014"/>
  <c r="R5014"/>
  <c r="Q5015"/>
  <c r="R5015"/>
  <c r="Q5016"/>
  <c r="R5016"/>
  <c r="Q5017"/>
  <c r="R5017"/>
  <c r="Q5018"/>
  <c r="R5018"/>
  <c r="Q5019"/>
  <c r="R5019"/>
  <c r="Q5020"/>
  <c r="R5020"/>
  <c r="Q5021"/>
  <c r="R5021"/>
  <c r="Q5022"/>
  <c r="R5022"/>
  <c r="Q5023"/>
  <c r="R5023"/>
  <c r="Q5024"/>
  <c r="R5024"/>
  <c r="Q5025"/>
  <c r="R5025"/>
  <c r="Q5026"/>
  <c r="R5026"/>
  <c r="Q5027"/>
  <c r="R5027"/>
  <c r="Q5028"/>
  <c r="R5028"/>
  <c r="Q5029"/>
  <c r="R5029"/>
  <c r="Q5030"/>
  <c r="R5030"/>
  <c r="Q5031"/>
  <c r="R5031"/>
  <c r="Q5032"/>
  <c r="R5032"/>
  <c r="Q5033"/>
  <c r="R5033"/>
  <c r="Q5034"/>
  <c r="R5034"/>
  <c r="Q5035"/>
  <c r="R5035"/>
  <c r="Q5036"/>
  <c r="R5036"/>
  <c r="Q5037"/>
  <c r="R5037"/>
  <c r="Q5038"/>
  <c r="R5038"/>
  <c r="Q5039"/>
  <c r="R5039"/>
  <c r="Q5040"/>
  <c r="R5040"/>
  <c r="Q5041"/>
  <c r="R5041"/>
  <c r="Q5042"/>
  <c r="R5042"/>
  <c r="Q5043"/>
  <c r="R5043"/>
  <c r="Q5044"/>
  <c r="R5044"/>
  <c r="Q5045"/>
  <c r="R5045"/>
  <c r="Q5046"/>
  <c r="R5046"/>
  <c r="Q5047"/>
  <c r="R5047"/>
  <c r="Q5048"/>
  <c r="R5048"/>
  <c r="Q5049"/>
  <c r="R5049"/>
  <c r="Q5050"/>
  <c r="R5050"/>
  <c r="Q5051"/>
  <c r="R5051"/>
  <c r="Q5052"/>
  <c r="R5052"/>
  <c r="Q5053"/>
  <c r="R5053"/>
  <c r="Q5054"/>
  <c r="R5054"/>
  <c r="Q5055"/>
  <c r="R5055"/>
  <c r="Q5056"/>
  <c r="R5056"/>
  <c r="Q5057"/>
  <c r="R5057"/>
  <c r="Q5058"/>
  <c r="R5058"/>
  <c r="Q5059"/>
  <c r="R5059"/>
  <c r="Q5060"/>
  <c r="R5060"/>
  <c r="Q5061"/>
  <c r="R5061"/>
  <c r="Q5062"/>
  <c r="R5062"/>
  <c r="Q5063"/>
  <c r="R5063"/>
  <c r="Q5064"/>
  <c r="R5064"/>
  <c r="Q5065"/>
  <c r="R5065"/>
  <c r="Q5066"/>
  <c r="R5066"/>
  <c r="Q5067"/>
  <c r="R5067"/>
  <c r="Q5068"/>
  <c r="R5068"/>
  <c r="Q5069"/>
  <c r="R5069"/>
  <c r="Q5070"/>
  <c r="R5070"/>
  <c r="Q5071"/>
  <c r="R5071"/>
  <c r="Q5072"/>
  <c r="R5072"/>
  <c r="Q5073"/>
  <c r="R5073"/>
  <c r="Q5074"/>
  <c r="R5074"/>
  <c r="Q5075"/>
  <c r="R5075"/>
  <c r="Q5076"/>
  <c r="R5076"/>
  <c r="Q5077"/>
  <c r="R5077"/>
  <c r="Q5078"/>
  <c r="R5078"/>
  <c r="Q5079"/>
  <c r="R5079"/>
  <c r="Q5080"/>
  <c r="R5080"/>
  <c r="Q5081"/>
  <c r="R5081"/>
  <c r="Q5082"/>
  <c r="R5082"/>
  <c r="Q5083"/>
  <c r="R5083"/>
  <c r="Q5084"/>
  <c r="R5084"/>
  <c r="Q5085"/>
  <c r="R5085"/>
  <c r="Q5086"/>
  <c r="R5086"/>
  <c r="Q5087"/>
  <c r="R5087"/>
  <c r="Q5088"/>
  <c r="R5088"/>
  <c r="Q5089"/>
  <c r="R5089"/>
  <c r="Q5090"/>
  <c r="R5090"/>
  <c r="Q5091"/>
  <c r="R5091"/>
  <c r="Q5092"/>
  <c r="R5092"/>
  <c r="Q5093"/>
  <c r="R5093"/>
  <c r="Q5094"/>
  <c r="R5094"/>
  <c r="Q5095"/>
  <c r="R5095"/>
  <c r="Q5096"/>
  <c r="R5096"/>
  <c r="Q5097"/>
  <c r="R5097"/>
  <c r="Q5098"/>
  <c r="R5098"/>
  <c r="Q5099"/>
  <c r="R5099"/>
  <c r="Q5100"/>
  <c r="R5100"/>
  <c r="Q5101"/>
  <c r="R5101"/>
  <c r="Q5102"/>
  <c r="R5102"/>
  <c r="Q5103"/>
  <c r="R5103"/>
  <c r="Q5104"/>
  <c r="R5104"/>
  <c r="Q5105"/>
  <c r="R5105"/>
  <c r="Q5106"/>
  <c r="R5106"/>
  <c r="Q5107"/>
  <c r="R5107"/>
  <c r="Q5108"/>
  <c r="R5108"/>
  <c r="Q5109"/>
  <c r="R5109"/>
  <c r="Q5110"/>
  <c r="R5110"/>
  <c r="Q5111"/>
  <c r="R5111"/>
  <c r="Q5112"/>
  <c r="R5112"/>
  <c r="Q5113"/>
  <c r="R5113"/>
  <c r="Q5114"/>
  <c r="R5114"/>
  <c r="Q5115"/>
  <c r="R5115"/>
  <c r="Q5116"/>
  <c r="R5116"/>
  <c r="Q5117"/>
  <c r="R5117"/>
  <c r="Q5118"/>
  <c r="R5118"/>
  <c r="Q5119"/>
  <c r="R5119"/>
  <c r="Q5120"/>
  <c r="R5120"/>
  <c r="Q5121"/>
  <c r="R5121"/>
  <c r="Q5122"/>
  <c r="R5122"/>
  <c r="Q5123"/>
  <c r="R5123"/>
  <c r="Q5124"/>
  <c r="R5124"/>
  <c r="Q5125"/>
  <c r="R5125"/>
  <c r="Q5126"/>
  <c r="R5126"/>
  <c r="Q5127"/>
  <c r="R5127"/>
  <c r="Q5128"/>
  <c r="R5128"/>
  <c r="Q5129"/>
  <c r="R5129"/>
  <c r="Q5130"/>
  <c r="R5130"/>
  <c r="Q5131"/>
  <c r="R5131"/>
  <c r="Q5132"/>
  <c r="R5132"/>
  <c r="Q5133"/>
  <c r="R5133"/>
  <c r="Q5134"/>
  <c r="R5134"/>
  <c r="Q5135"/>
  <c r="R5135"/>
  <c r="Q5136"/>
  <c r="R5136"/>
  <c r="Q5137"/>
  <c r="R5137"/>
  <c r="Q5138"/>
  <c r="R5138"/>
  <c r="Q5139"/>
  <c r="R5139"/>
  <c r="Q5140"/>
  <c r="R5140"/>
  <c r="Q5141"/>
  <c r="R5141"/>
  <c r="Q5142"/>
  <c r="R5142"/>
  <c r="Q5143"/>
  <c r="R5143"/>
  <c r="Q5144"/>
  <c r="R5144"/>
  <c r="Q5145"/>
  <c r="R5145"/>
  <c r="Q5146"/>
  <c r="R5146"/>
  <c r="Q5147"/>
  <c r="R5147"/>
  <c r="Q5148"/>
  <c r="R5148"/>
  <c r="Q5149"/>
  <c r="R5149"/>
  <c r="Q5150"/>
  <c r="R5150"/>
  <c r="Q5151"/>
  <c r="R5151"/>
  <c r="Q5152"/>
  <c r="R5152"/>
  <c r="Q5153"/>
  <c r="R5153"/>
  <c r="Q5154"/>
  <c r="R5154"/>
  <c r="Q5155"/>
  <c r="R5155"/>
  <c r="Q5156"/>
  <c r="R5156"/>
  <c r="Q5157"/>
  <c r="R5157"/>
  <c r="Q5158"/>
  <c r="R5158"/>
  <c r="Q5159"/>
  <c r="R5159"/>
  <c r="Q5160"/>
  <c r="R5160"/>
  <c r="Q5161"/>
  <c r="R5161"/>
  <c r="Q5162"/>
  <c r="R5162"/>
  <c r="Q5163"/>
  <c r="R5163"/>
  <c r="Q5164"/>
  <c r="R5164"/>
  <c r="Q5165"/>
  <c r="R5165"/>
  <c r="Q5166"/>
  <c r="R5166"/>
  <c r="Q5167"/>
  <c r="R5167"/>
  <c r="Q5168"/>
  <c r="R5168"/>
  <c r="Q5169"/>
  <c r="R5169"/>
  <c r="Q5170"/>
  <c r="R5170"/>
  <c r="Q5171"/>
  <c r="R5171"/>
  <c r="Q5172"/>
  <c r="R5172"/>
  <c r="Q5173"/>
  <c r="R5173"/>
  <c r="Q5174"/>
  <c r="R5174"/>
  <c r="Q5175"/>
  <c r="R5175"/>
  <c r="Q5176"/>
  <c r="R5176"/>
  <c r="Q5177"/>
  <c r="R5177"/>
  <c r="Q5178"/>
  <c r="R5178"/>
  <c r="Q5179"/>
  <c r="R5179"/>
  <c r="Q5180"/>
  <c r="R5180"/>
  <c r="Q5181"/>
  <c r="R5181"/>
  <c r="Q5182"/>
  <c r="R5182"/>
  <c r="Q5183"/>
  <c r="R5183"/>
  <c r="Q5184"/>
  <c r="R5184"/>
  <c r="Q5185"/>
  <c r="R5185"/>
  <c r="Q5186"/>
  <c r="R5186"/>
  <c r="Q5187"/>
  <c r="R5187"/>
  <c r="Q5188"/>
  <c r="R5188"/>
  <c r="Q5189"/>
  <c r="R5189"/>
  <c r="Q5190"/>
  <c r="R5190"/>
  <c r="Q5191"/>
  <c r="R5191"/>
  <c r="Q5192"/>
  <c r="R5192"/>
  <c r="Q5193"/>
  <c r="R5193"/>
  <c r="Q5194"/>
  <c r="R5194"/>
  <c r="Q5195"/>
  <c r="R5195"/>
  <c r="Q5196"/>
  <c r="R5196"/>
  <c r="Q5197"/>
  <c r="R5197"/>
  <c r="Q5198"/>
  <c r="R5198"/>
  <c r="Q5199"/>
  <c r="R5199"/>
  <c r="Q5200"/>
  <c r="R5200"/>
  <c r="Q5201"/>
  <c r="R5201"/>
  <c r="Q5202"/>
  <c r="R5202"/>
  <c r="Q5203"/>
  <c r="R5203"/>
  <c r="Q5204"/>
  <c r="R5204"/>
  <c r="Q5205"/>
  <c r="R5205"/>
  <c r="Q5206"/>
  <c r="R5206"/>
  <c r="Q5207"/>
  <c r="R5207"/>
  <c r="Q5208"/>
  <c r="R5208"/>
  <c r="Q5209"/>
  <c r="R5209"/>
  <c r="Q5210"/>
  <c r="R5210"/>
  <c r="Q5211"/>
  <c r="R5211"/>
  <c r="Q5212"/>
  <c r="R5212"/>
  <c r="Q5213"/>
  <c r="R5213"/>
  <c r="Q5214"/>
  <c r="R5214"/>
  <c r="Q5215"/>
  <c r="R5215"/>
  <c r="Q5216"/>
  <c r="R5216"/>
  <c r="Q5217"/>
  <c r="R5217"/>
  <c r="Q5218"/>
  <c r="R5218"/>
  <c r="Q5219"/>
  <c r="R5219"/>
  <c r="Q5220"/>
  <c r="R5220"/>
  <c r="Q5221"/>
  <c r="R5221"/>
  <c r="Q5222"/>
  <c r="R5222"/>
  <c r="Q5223"/>
  <c r="R5223"/>
  <c r="Q5224"/>
  <c r="R5224"/>
  <c r="Q5225"/>
  <c r="R5225"/>
  <c r="Q5226"/>
  <c r="R5226"/>
  <c r="Q5227"/>
  <c r="R5227"/>
  <c r="Q5228"/>
  <c r="R5228"/>
  <c r="Q5229"/>
  <c r="R5229"/>
  <c r="Q5230"/>
  <c r="R5230"/>
  <c r="Q5231"/>
  <c r="R5231"/>
  <c r="Q5232"/>
  <c r="R5232"/>
  <c r="Q5233"/>
  <c r="R5233"/>
  <c r="Q5234"/>
  <c r="R5234"/>
  <c r="Q5235"/>
  <c r="R5235"/>
  <c r="Q5236"/>
  <c r="R5236"/>
  <c r="Q5237"/>
  <c r="R5237"/>
  <c r="Q5238"/>
  <c r="R5238"/>
  <c r="Q5239"/>
  <c r="R5239"/>
  <c r="Q5240"/>
  <c r="R5240"/>
  <c r="Q5241"/>
  <c r="R5241"/>
  <c r="Q5242"/>
  <c r="R5242"/>
  <c r="Q5243"/>
  <c r="R5243"/>
  <c r="Q5244"/>
  <c r="R5244"/>
  <c r="Q5245"/>
  <c r="R5245"/>
  <c r="Q5246"/>
  <c r="R5246"/>
  <c r="Q5247"/>
  <c r="R5247"/>
  <c r="Q5248"/>
  <c r="R5248"/>
  <c r="Q5249"/>
  <c r="R5249"/>
  <c r="Q5250"/>
  <c r="R5250"/>
  <c r="Q5251"/>
  <c r="R5251"/>
  <c r="Q5252"/>
  <c r="R5252"/>
  <c r="Q5253"/>
  <c r="R5253"/>
  <c r="Q5254"/>
  <c r="R5254"/>
  <c r="Q5255"/>
  <c r="R5255"/>
  <c r="Q5256"/>
  <c r="R5256"/>
  <c r="Q5257"/>
  <c r="R5257"/>
  <c r="Q5258"/>
  <c r="R5258"/>
  <c r="Q5259"/>
  <c r="R5259"/>
  <c r="Q5260"/>
  <c r="R5260"/>
  <c r="Q5261"/>
  <c r="R5261"/>
  <c r="Q5262"/>
  <c r="R5262"/>
  <c r="Q5263"/>
  <c r="R5263"/>
  <c r="Q5264"/>
  <c r="R5264"/>
  <c r="Q5265"/>
  <c r="R5265"/>
  <c r="Q5266"/>
  <c r="R5266"/>
  <c r="Q5267"/>
  <c r="R5267"/>
  <c r="Q5268"/>
  <c r="R5268"/>
  <c r="Q5269"/>
  <c r="R5269"/>
  <c r="Q5270"/>
  <c r="R5270"/>
  <c r="Q5271"/>
  <c r="R5271"/>
  <c r="Q5272"/>
  <c r="R5272"/>
  <c r="Q5273"/>
  <c r="R5273"/>
  <c r="Q5274"/>
  <c r="R5274"/>
  <c r="Q5275"/>
  <c r="R5275"/>
  <c r="Q5276"/>
  <c r="R5276"/>
  <c r="Q5277"/>
  <c r="R5277"/>
  <c r="Q5278"/>
  <c r="R5278"/>
  <c r="Q5279"/>
  <c r="R5279"/>
  <c r="Q5280"/>
  <c r="R5280"/>
  <c r="Q5281"/>
  <c r="R5281"/>
  <c r="Q5282"/>
  <c r="R5282"/>
  <c r="Q5283"/>
  <c r="R5283"/>
  <c r="Q5284"/>
  <c r="R5284"/>
  <c r="Q5285"/>
  <c r="R5285"/>
  <c r="Q5286"/>
  <c r="R5286"/>
  <c r="Q5287"/>
  <c r="R5287"/>
  <c r="Q5288"/>
  <c r="R5288"/>
  <c r="Q5289"/>
  <c r="R5289"/>
  <c r="Q5290"/>
  <c r="R5290"/>
  <c r="Q5291"/>
  <c r="R5291"/>
  <c r="Q5292"/>
  <c r="R5292"/>
  <c r="Q5293"/>
  <c r="R5293"/>
  <c r="Q5294"/>
  <c r="R5294"/>
  <c r="Q5295"/>
  <c r="R5295"/>
  <c r="Q5296"/>
  <c r="R5296"/>
  <c r="Q5297"/>
  <c r="R5297"/>
  <c r="Q5298"/>
  <c r="R5298"/>
  <c r="Q5299"/>
  <c r="R5299"/>
  <c r="Q5300"/>
  <c r="R5300"/>
  <c r="Q5301"/>
  <c r="R5301"/>
  <c r="Q5302"/>
  <c r="R5302"/>
  <c r="Q5303"/>
  <c r="R5303"/>
  <c r="Q5304"/>
  <c r="R5304"/>
  <c r="Q5305"/>
  <c r="R5305"/>
  <c r="Q5306"/>
  <c r="R5306"/>
  <c r="Q5307"/>
  <c r="R5307"/>
  <c r="Q5308"/>
  <c r="R5308"/>
  <c r="Q5309"/>
  <c r="R5309"/>
  <c r="Q5310"/>
  <c r="R5310"/>
  <c r="Q5311"/>
  <c r="R5311"/>
  <c r="Q5312"/>
  <c r="R5312"/>
  <c r="Q5313"/>
  <c r="R5313"/>
  <c r="Q5314"/>
  <c r="R5314"/>
  <c r="Q5315"/>
  <c r="R5315"/>
  <c r="Q5316"/>
  <c r="R5316"/>
  <c r="Q5317"/>
  <c r="R5317"/>
  <c r="Q5318"/>
  <c r="R5318"/>
  <c r="Q5319"/>
  <c r="R5319"/>
  <c r="Q5320"/>
  <c r="R5320"/>
  <c r="Q5321"/>
  <c r="R5321"/>
  <c r="Q5322"/>
  <c r="R5322"/>
  <c r="Q5323"/>
  <c r="R5323"/>
  <c r="Q5324"/>
  <c r="R5324"/>
  <c r="Q5325"/>
  <c r="R5325"/>
  <c r="Q5326"/>
  <c r="R5326"/>
  <c r="Q5327"/>
  <c r="R5327"/>
  <c r="Q5328"/>
  <c r="R5328"/>
  <c r="Q5329"/>
  <c r="R5329"/>
  <c r="Q5330"/>
  <c r="R5330"/>
  <c r="Q5331"/>
  <c r="R5331"/>
  <c r="Q5332"/>
  <c r="R5332"/>
  <c r="Q5333"/>
  <c r="R5333"/>
  <c r="Q5334"/>
  <c r="R5334"/>
  <c r="Q5335"/>
  <c r="R5335"/>
  <c r="Q5336"/>
  <c r="R5336"/>
  <c r="Q5337"/>
  <c r="R5337"/>
  <c r="Q5338"/>
  <c r="R5338"/>
  <c r="Q5339"/>
  <c r="R5339"/>
  <c r="Q5340"/>
  <c r="R5340"/>
  <c r="Q5341"/>
  <c r="R5341"/>
  <c r="Q5342"/>
  <c r="R5342"/>
  <c r="Q5343"/>
  <c r="R5343"/>
  <c r="Q5344"/>
  <c r="R5344"/>
  <c r="Q5345"/>
  <c r="R5345"/>
  <c r="Q5346"/>
  <c r="R5346"/>
  <c r="Q5347"/>
  <c r="R5347"/>
  <c r="Q5348"/>
  <c r="R5348"/>
  <c r="Q5349"/>
  <c r="R5349"/>
  <c r="Q5350"/>
  <c r="R5350"/>
  <c r="Q5351"/>
  <c r="R5351"/>
  <c r="Q5352"/>
  <c r="R5352"/>
  <c r="Q5353"/>
  <c r="R5353"/>
  <c r="Q5354"/>
  <c r="R5354"/>
  <c r="Q5355"/>
  <c r="R5355"/>
  <c r="Q5356"/>
  <c r="R5356"/>
  <c r="Q5357"/>
  <c r="R5357"/>
  <c r="Q5358"/>
  <c r="R5358"/>
  <c r="Q5359"/>
  <c r="R5359"/>
  <c r="Q5360"/>
  <c r="R5360"/>
  <c r="Q5361"/>
  <c r="R5361"/>
  <c r="Q5362"/>
  <c r="R5362"/>
  <c r="Q5363"/>
  <c r="R5363"/>
  <c r="Q5364"/>
  <c r="R5364"/>
  <c r="Q5365"/>
  <c r="R5365"/>
  <c r="Q5366"/>
  <c r="R5366"/>
  <c r="Q5367"/>
  <c r="R5367"/>
  <c r="Q5368"/>
  <c r="R5368"/>
  <c r="Q5369"/>
  <c r="R5369"/>
  <c r="Q5370"/>
  <c r="R5370"/>
  <c r="Q5371"/>
  <c r="R5371"/>
  <c r="Q5372"/>
  <c r="R5372"/>
  <c r="Q5373"/>
  <c r="R5373"/>
  <c r="Q5374"/>
  <c r="R5374"/>
  <c r="Q5375"/>
  <c r="R5375"/>
  <c r="Q5376"/>
  <c r="R5376"/>
  <c r="Q5377"/>
  <c r="R5377"/>
  <c r="Q5378"/>
  <c r="R5378"/>
  <c r="Q5379"/>
  <c r="R5379"/>
  <c r="Q5380"/>
  <c r="R5380"/>
  <c r="Q5381"/>
  <c r="R5381"/>
  <c r="Q5382"/>
  <c r="R5382"/>
  <c r="Q5383"/>
  <c r="R5383"/>
  <c r="Q5384"/>
  <c r="R5384"/>
  <c r="Q5385"/>
  <c r="R5385"/>
  <c r="Q5386"/>
  <c r="R5386"/>
  <c r="Q5387"/>
  <c r="R5387"/>
  <c r="Q5388"/>
  <c r="R5388"/>
  <c r="Q5389"/>
  <c r="R5389"/>
  <c r="Q5390"/>
  <c r="R5390"/>
  <c r="Q5391"/>
  <c r="R5391"/>
  <c r="Q5392"/>
  <c r="R5392"/>
  <c r="Q5393"/>
  <c r="R5393"/>
  <c r="Q5394"/>
  <c r="R5394"/>
  <c r="Q5395"/>
  <c r="R5395"/>
  <c r="Q5396"/>
  <c r="R5396"/>
  <c r="Q5397"/>
  <c r="R5397"/>
  <c r="Q5398"/>
  <c r="R5398"/>
  <c r="Q5399"/>
  <c r="R5399"/>
  <c r="Q5400"/>
  <c r="R5400"/>
  <c r="Q5401"/>
  <c r="R5401"/>
  <c r="Q5402"/>
  <c r="R5402"/>
  <c r="Q5403"/>
  <c r="R5403"/>
  <c r="Q5404"/>
  <c r="R5404"/>
  <c r="Q5405"/>
  <c r="R5405"/>
  <c r="Q5406"/>
  <c r="R5406"/>
  <c r="Q5407"/>
  <c r="R5407"/>
  <c r="Q5408"/>
  <c r="R5408"/>
  <c r="Q5409"/>
  <c r="R5409"/>
  <c r="Q5410"/>
  <c r="R5410"/>
  <c r="Q5411"/>
  <c r="R5411"/>
  <c r="Q5412"/>
  <c r="R5412"/>
  <c r="Q5413"/>
  <c r="R5413"/>
  <c r="Q5414"/>
  <c r="R5414"/>
  <c r="Q5415"/>
  <c r="R5415"/>
  <c r="Q5416"/>
  <c r="R5416"/>
  <c r="Q5417"/>
  <c r="R5417"/>
  <c r="Q5418"/>
  <c r="R5418"/>
  <c r="Q5419"/>
  <c r="R5419"/>
  <c r="Q5420"/>
  <c r="R5420"/>
  <c r="Q5421"/>
  <c r="R5421"/>
  <c r="Q5422"/>
  <c r="R5422"/>
  <c r="Q5423"/>
  <c r="R5423"/>
  <c r="Q5424"/>
  <c r="R5424"/>
  <c r="Q5425"/>
  <c r="R5425"/>
  <c r="Q5426"/>
  <c r="R5426"/>
  <c r="Q5427"/>
  <c r="R5427"/>
  <c r="Q5428"/>
  <c r="R5428"/>
  <c r="Q5429"/>
  <c r="R5429"/>
  <c r="Q5430"/>
  <c r="R5430"/>
  <c r="Q5431"/>
  <c r="R5431"/>
  <c r="Q5432"/>
  <c r="R5432"/>
  <c r="Q5433"/>
  <c r="R5433"/>
  <c r="Q5434"/>
  <c r="R5434"/>
  <c r="Q5435"/>
  <c r="R5435"/>
  <c r="Q5436"/>
  <c r="R5436"/>
  <c r="Q5437"/>
  <c r="R5437"/>
  <c r="Q5438"/>
  <c r="R5438"/>
  <c r="Q5439"/>
  <c r="R5439"/>
  <c r="Q5440"/>
  <c r="R5440"/>
  <c r="Q5441"/>
  <c r="R5441"/>
  <c r="Q5442"/>
  <c r="R5442"/>
  <c r="Q5443"/>
  <c r="R5443"/>
  <c r="Q5444"/>
  <c r="R5444"/>
  <c r="Q5445"/>
  <c r="R5445"/>
  <c r="Q5446"/>
  <c r="R5446"/>
  <c r="Q5447"/>
  <c r="R5447"/>
  <c r="Q5448"/>
  <c r="R5448"/>
  <c r="Q5449"/>
  <c r="R5449"/>
  <c r="Q5450"/>
  <c r="R5450"/>
  <c r="Q5451"/>
  <c r="R5451"/>
  <c r="Q5452"/>
  <c r="R5452"/>
  <c r="Q5453"/>
  <c r="R5453"/>
  <c r="Q5454"/>
  <c r="R5454"/>
  <c r="Q5455"/>
  <c r="R5455"/>
  <c r="Q5456"/>
  <c r="R5456"/>
  <c r="Q5457"/>
  <c r="R5457"/>
  <c r="Q5458"/>
  <c r="R5458"/>
  <c r="Q5459"/>
  <c r="R5459"/>
  <c r="Q5460"/>
  <c r="R5460"/>
  <c r="Q5461"/>
  <c r="R5461"/>
  <c r="Q5462"/>
  <c r="R5462"/>
  <c r="Q5463"/>
  <c r="R5463"/>
  <c r="Q5464"/>
  <c r="R5464"/>
  <c r="Q5465"/>
  <c r="R5465"/>
  <c r="Q5466"/>
  <c r="R5466"/>
  <c r="Q5467"/>
  <c r="R5467"/>
  <c r="Q5468"/>
  <c r="R5468"/>
  <c r="Q5469"/>
  <c r="R5469"/>
  <c r="Q5470"/>
  <c r="R5470"/>
  <c r="Q5471"/>
  <c r="R5471"/>
  <c r="Q5472"/>
  <c r="R5472"/>
  <c r="Q5473"/>
  <c r="R5473"/>
  <c r="Q5474"/>
  <c r="R5474"/>
  <c r="Q5475"/>
  <c r="R5475"/>
  <c r="Q5476"/>
  <c r="R5476"/>
  <c r="Q5477"/>
  <c r="R5477"/>
  <c r="Q5478"/>
  <c r="R5478"/>
  <c r="Q5479"/>
  <c r="R5479"/>
  <c r="Q5480"/>
  <c r="R5480"/>
  <c r="Q5481"/>
  <c r="R5481"/>
  <c r="Q5482"/>
  <c r="R5482"/>
  <c r="Q5483"/>
  <c r="R5483"/>
  <c r="Q5484"/>
  <c r="R5484"/>
  <c r="Q5485"/>
  <c r="R5485"/>
  <c r="Q5486"/>
  <c r="R5486"/>
  <c r="Q5487"/>
  <c r="R5487"/>
  <c r="Q5488"/>
  <c r="R5488"/>
  <c r="Q5489"/>
  <c r="R5489"/>
  <c r="Q5490"/>
  <c r="R5490"/>
  <c r="Q5491"/>
  <c r="R5491"/>
  <c r="Q5492"/>
  <c r="R5492"/>
  <c r="Q5493"/>
  <c r="R5493"/>
  <c r="Q5494"/>
  <c r="R5494"/>
  <c r="Q5495"/>
  <c r="R5495"/>
  <c r="Q5496"/>
  <c r="R5496"/>
  <c r="Q5497"/>
  <c r="R5497"/>
  <c r="Q5498"/>
  <c r="R5498"/>
  <c r="Q5499"/>
  <c r="R5499"/>
  <c r="Q5500"/>
  <c r="R5500"/>
  <c r="Q5501"/>
  <c r="R5501"/>
  <c r="Q5502"/>
  <c r="R5502"/>
  <c r="Q5503"/>
  <c r="R5503"/>
  <c r="Q5504"/>
  <c r="R5504"/>
  <c r="Q5505"/>
  <c r="R5505"/>
  <c r="Q5506"/>
  <c r="R5506"/>
  <c r="Q5507"/>
  <c r="R5507"/>
  <c r="Q5508"/>
  <c r="R5508"/>
  <c r="Q5509"/>
  <c r="R5509"/>
  <c r="Q5510"/>
  <c r="R5510"/>
  <c r="Q5511"/>
  <c r="R5511"/>
  <c r="Q5512"/>
  <c r="R5512"/>
  <c r="Q5513"/>
  <c r="R5513"/>
  <c r="Q5514"/>
  <c r="R5514"/>
  <c r="Q5515"/>
  <c r="R5515"/>
  <c r="Q5516"/>
  <c r="R5516"/>
  <c r="Q5517"/>
  <c r="R5517"/>
  <c r="Q5518"/>
  <c r="R5518"/>
  <c r="Q5519"/>
  <c r="R5519"/>
  <c r="Q5520"/>
  <c r="R5520"/>
  <c r="Q5521"/>
  <c r="R5521"/>
  <c r="Q5522"/>
  <c r="R5522"/>
  <c r="Q5523"/>
  <c r="R5523"/>
  <c r="Q5524"/>
  <c r="R5524"/>
  <c r="Q5525"/>
  <c r="R5525"/>
  <c r="Q5526"/>
  <c r="R5526"/>
  <c r="Q5527"/>
  <c r="R5527"/>
  <c r="Q5528"/>
  <c r="R5528"/>
  <c r="Q5529"/>
  <c r="R5529"/>
  <c r="Q5530"/>
  <c r="R5530"/>
  <c r="Q5531"/>
  <c r="R5531"/>
  <c r="Q5532"/>
  <c r="R5532"/>
  <c r="Q5533"/>
  <c r="R5533"/>
  <c r="Q5534"/>
  <c r="R5534"/>
  <c r="Q5535"/>
  <c r="R5535"/>
  <c r="Q5536"/>
  <c r="R5536"/>
  <c r="Q5537"/>
  <c r="R5537"/>
  <c r="Q5538"/>
  <c r="R5538"/>
  <c r="Q5539"/>
  <c r="R5539"/>
  <c r="Q5540"/>
  <c r="R5540"/>
  <c r="Q5541"/>
  <c r="R5541"/>
  <c r="Q5542"/>
  <c r="R5542"/>
  <c r="Q5543"/>
  <c r="R5543"/>
  <c r="Q5544"/>
  <c r="R5544"/>
  <c r="Q5545"/>
  <c r="R5545"/>
  <c r="Q5546"/>
  <c r="R5546"/>
  <c r="Q5547"/>
  <c r="R5547"/>
  <c r="Q5548"/>
  <c r="R5548"/>
  <c r="Q5549"/>
  <c r="R5549"/>
  <c r="Q5550"/>
  <c r="R5550"/>
  <c r="Q5551"/>
  <c r="R5551"/>
  <c r="Q5552"/>
  <c r="R5552"/>
  <c r="Q5553"/>
  <c r="R5553"/>
  <c r="Q5554"/>
  <c r="R5554"/>
  <c r="Q5555"/>
  <c r="R5555"/>
  <c r="Q5556"/>
  <c r="R5556"/>
  <c r="Q5557"/>
  <c r="R5557"/>
  <c r="Q5558"/>
  <c r="R5558"/>
  <c r="Q5559"/>
  <c r="R5559"/>
  <c r="Q5560"/>
  <c r="R5560"/>
  <c r="Q5561"/>
  <c r="R5561"/>
  <c r="Q5562"/>
  <c r="R5562"/>
  <c r="Q5563"/>
  <c r="R5563"/>
  <c r="Q5564"/>
  <c r="R5564"/>
  <c r="Q5565"/>
  <c r="R5565"/>
  <c r="Q5566"/>
  <c r="R5566"/>
  <c r="Q5567"/>
  <c r="R5567"/>
  <c r="Q5568"/>
  <c r="R5568"/>
  <c r="Q5569"/>
  <c r="R5569"/>
  <c r="Q5570"/>
  <c r="R5570"/>
  <c r="Q5571"/>
  <c r="R5571"/>
  <c r="Q5572"/>
  <c r="R5572"/>
  <c r="Q5573"/>
  <c r="R5573"/>
  <c r="Q5574"/>
  <c r="R5574"/>
  <c r="Q5575"/>
  <c r="R5575"/>
  <c r="Q5576"/>
  <c r="R5576"/>
  <c r="Q5577"/>
  <c r="R5577"/>
  <c r="Q5578"/>
  <c r="R5578"/>
  <c r="Q5579"/>
  <c r="R5579"/>
  <c r="Q5580"/>
  <c r="R5580"/>
  <c r="Q5581"/>
  <c r="R5581"/>
  <c r="Q5582"/>
  <c r="R5582"/>
  <c r="Q5583"/>
  <c r="R5583"/>
  <c r="Q5584"/>
  <c r="R5584"/>
  <c r="Q5585"/>
  <c r="R5585"/>
  <c r="Q5586"/>
  <c r="R5586"/>
  <c r="Q5587"/>
  <c r="R5587"/>
  <c r="Q5588"/>
  <c r="R5588"/>
  <c r="Q5589"/>
  <c r="R5589"/>
  <c r="Q5590"/>
  <c r="R5590"/>
  <c r="Q5591"/>
  <c r="R5591"/>
  <c r="Q5592"/>
  <c r="R5592"/>
  <c r="Q5593"/>
  <c r="R5593"/>
  <c r="Q5594"/>
  <c r="R5594"/>
  <c r="Q5595"/>
  <c r="R5595"/>
  <c r="Q5596"/>
  <c r="R5596"/>
  <c r="Q5597"/>
  <c r="R5597"/>
  <c r="Q5598"/>
  <c r="R5598"/>
  <c r="Q5599"/>
  <c r="R5599"/>
  <c r="Q5600"/>
  <c r="R5600"/>
  <c r="Q5601"/>
  <c r="R5601"/>
  <c r="Q5602"/>
  <c r="R5602"/>
  <c r="Q5603"/>
  <c r="R5603"/>
  <c r="Q5604"/>
  <c r="R5604"/>
  <c r="Q5605"/>
  <c r="R5605"/>
  <c r="Q5606"/>
  <c r="R5606"/>
  <c r="Q5607"/>
  <c r="R5607"/>
  <c r="Q5608"/>
  <c r="R5608"/>
  <c r="Q5609"/>
  <c r="R5609"/>
  <c r="Q5610"/>
  <c r="R5610"/>
  <c r="Q5611"/>
  <c r="R5611"/>
  <c r="Q5612"/>
  <c r="R5612"/>
  <c r="Q5613"/>
  <c r="R5613"/>
  <c r="Q5614"/>
  <c r="R5614"/>
  <c r="Q5615"/>
  <c r="R5615"/>
  <c r="Q5616"/>
  <c r="R5616"/>
  <c r="Q5617"/>
  <c r="R5617"/>
  <c r="Q5618"/>
  <c r="R5618"/>
  <c r="Q5619"/>
  <c r="R5619"/>
  <c r="Q5620"/>
  <c r="R5620"/>
  <c r="Q5621"/>
  <c r="R5621"/>
  <c r="Q5622"/>
  <c r="R5622"/>
  <c r="Q5623"/>
  <c r="R5623"/>
  <c r="Q5624"/>
  <c r="R5624"/>
  <c r="Q5625"/>
  <c r="R5625"/>
  <c r="Q5626"/>
  <c r="R5626"/>
  <c r="Q5627"/>
  <c r="R5627"/>
  <c r="Q5628"/>
  <c r="R5628"/>
  <c r="Q5629"/>
  <c r="R5629"/>
  <c r="Q5630"/>
  <c r="R5630"/>
  <c r="Q5631"/>
  <c r="R5631"/>
  <c r="Q5632"/>
  <c r="R5632"/>
  <c r="Q5633"/>
  <c r="R5633"/>
  <c r="Q5634"/>
  <c r="R5634"/>
  <c r="Q5635"/>
  <c r="R5635"/>
  <c r="Q5636"/>
  <c r="R5636"/>
  <c r="Q5637"/>
  <c r="R5637"/>
  <c r="Q5638"/>
  <c r="R5638"/>
  <c r="Q5639"/>
  <c r="R5639"/>
  <c r="Q5640"/>
  <c r="R5640"/>
  <c r="Q5641"/>
  <c r="R5641"/>
  <c r="Q5642"/>
  <c r="R5642"/>
  <c r="Q5643"/>
  <c r="R5643"/>
  <c r="Q5644"/>
  <c r="R5644"/>
  <c r="Q5645"/>
  <c r="R5645"/>
  <c r="Q5646"/>
  <c r="R5646"/>
  <c r="Q5647"/>
  <c r="R5647"/>
  <c r="Q5648"/>
  <c r="R5648"/>
  <c r="Q5649"/>
  <c r="R5649"/>
  <c r="Q5650"/>
  <c r="R5650"/>
  <c r="Q5651"/>
  <c r="R5651"/>
  <c r="Q5652"/>
  <c r="R5652"/>
  <c r="Q5653"/>
  <c r="R5653"/>
  <c r="Q5654"/>
  <c r="R5654"/>
  <c r="Q5655"/>
  <c r="R5655"/>
  <c r="Q5656"/>
  <c r="R5656"/>
  <c r="Q5657"/>
  <c r="R5657"/>
  <c r="Q5658"/>
  <c r="R5658"/>
  <c r="Q5659"/>
  <c r="R5659"/>
  <c r="Q5660"/>
  <c r="R5660"/>
  <c r="Q5661"/>
  <c r="R5661"/>
  <c r="Q5662"/>
  <c r="R5662"/>
  <c r="Q5663"/>
  <c r="R5663"/>
  <c r="Q5664"/>
  <c r="R5664"/>
  <c r="Q5665"/>
  <c r="R5665"/>
  <c r="Q5666"/>
  <c r="R5666"/>
  <c r="Q5667"/>
  <c r="R5667"/>
  <c r="Q5668"/>
  <c r="R5668"/>
  <c r="Q5669"/>
  <c r="R5669"/>
  <c r="Q5670"/>
  <c r="R5670"/>
  <c r="Q5671"/>
  <c r="R5671"/>
  <c r="Q5672"/>
  <c r="R5672"/>
  <c r="Q5673"/>
  <c r="R5673"/>
  <c r="Q5674"/>
  <c r="R5674"/>
  <c r="Q5675"/>
  <c r="R5675"/>
  <c r="Q5676"/>
  <c r="R5676"/>
  <c r="Q5677"/>
  <c r="R5677"/>
  <c r="Q5678"/>
  <c r="R5678"/>
  <c r="Q5679"/>
  <c r="R5679"/>
  <c r="Q5680"/>
  <c r="R5680"/>
  <c r="Q5681"/>
  <c r="R5681"/>
  <c r="Q5682"/>
  <c r="R5682"/>
  <c r="Q5683"/>
  <c r="R5683"/>
  <c r="Q5684"/>
  <c r="R5684"/>
  <c r="Q5685"/>
  <c r="R5685"/>
  <c r="Q5686"/>
  <c r="R5686"/>
  <c r="Q5687"/>
  <c r="R5687"/>
  <c r="Q5688"/>
  <c r="R5688"/>
  <c r="Q5689"/>
  <c r="R5689"/>
  <c r="Q5690"/>
  <c r="R5690"/>
  <c r="Q5691"/>
  <c r="R5691"/>
  <c r="Q5692"/>
  <c r="R5692"/>
  <c r="Q5693"/>
  <c r="R5693"/>
  <c r="Q5694"/>
  <c r="R5694"/>
  <c r="Q5695"/>
  <c r="R5695"/>
  <c r="Q5696"/>
  <c r="R5696"/>
  <c r="Q5697"/>
  <c r="R5697"/>
  <c r="Q5698"/>
  <c r="R5698"/>
  <c r="Q5699"/>
  <c r="R5699"/>
  <c r="Q5700"/>
  <c r="R5700"/>
  <c r="Q5701"/>
  <c r="R5701"/>
  <c r="Q5702"/>
  <c r="R5702"/>
  <c r="Q5703"/>
  <c r="R5703"/>
  <c r="Q5704"/>
  <c r="R5704"/>
  <c r="Q5705"/>
  <c r="R5705"/>
  <c r="Q5706"/>
  <c r="R5706"/>
  <c r="Q5707"/>
  <c r="R5707"/>
  <c r="Q5708"/>
  <c r="R5708"/>
  <c r="Q5709"/>
  <c r="R5709"/>
  <c r="Q5710"/>
  <c r="R5710"/>
  <c r="Q5711"/>
  <c r="R5711"/>
  <c r="Q5712"/>
  <c r="R5712"/>
  <c r="Q5713"/>
  <c r="R5713"/>
  <c r="Q5714"/>
  <c r="R5714"/>
  <c r="Q5715"/>
  <c r="R5715"/>
  <c r="Q5716"/>
  <c r="R5716"/>
  <c r="Q5717"/>
  <c r="R5717"/>
  <c r="Q5718"/>
  <c r="R5718"/>
  <c r="Q5719"/>
  <c r="R5719"/>
  <c r="Q5720"/>
  <c r="R5720"/>
  <c r="Q5721"/>
  <c r="R5721"/>
  <c r="Q5722"/>
  <c r="R5722"/>
  <c r="Q5723"/>
  <c r="R5723"/>
  <c r="Q5724"/>
  <c r="R5724"/>
  <c r="Q5725"/>
  <c r="R5725"/>
  <c r="Q5726"/>
  <c r="R5726"/>
  <c r="Q5727"/>
  <c r="R5727"/>
  <c r="Q5728"/>
  <c r="R5728"/>
  <c r="Q5729"/>
  <c r="R5729"/>
  <c r="Q5730"/>
  <c r="R5730"/>
  <c r="Q5731"/>
  <c r="R5731"/>
  <c r="Q5732"/>
  <c r="R5732"/>
  <c r="Q5733"/>
  <c r="R5733"/>
  <c r="Q5734"/>
  <c r="R5734"/>
  <c r="Q5735"/>
  <c r="R5735"/>
  <c r="Q5736"/>
  <c r="R5736"/>
  <c r="Q5737"/>
  <c r="R5737"/>
  <c r="Q5738"/>
  <c r="R5738"/>
  <c r="Q5739"/>
  <c r="R5739"/>
  <c r="Q5740"/>
  <c r="R5740"/>
  <c r="Q5741"/>
  <c r="R5741"/>
  <c r="Q5742"/>
  <c r="R5742"/>
  <c r="Q5743"/>
  <c r="R5743"/>
  <c r="Q5744"/>
  <c r="R5744"/>
  <c r="Q5745"/>
  <c r="R5745"/>
  <c r="Q5746"/>
  <c r="R5746"/>
  <c r="Q5747"/>
  <c r="R5747"/>
  <c r="Q5748"/>
  <c r="R5748"/>
  <c r="Q5749"/>
  <c r="R5749"/>
  <c r="Q5750"/>
  <c r="R5750"/>
  <c r="Q5751"/>
  <c r="R5751"/>
  <c r="Q5752"/>
  <c r="R5752"/>
  <c r="Q5753"/>
  <c r="R5753"/>
  <c r="Q5754"/>
  <c r="R5754"/>
  <c r="Q5755"/>
  <c r="R5755"/>
  <c r="Q5756"/>
  <c r="R5756"/>
  <c r="Q5757"/>
  <c r="R5757"/>
  <c r="Q5758"/>
  <c r="R5758"/>
  <c r="Q5759"/>
  <c r="R5759"/>
  <c r="Q5760"/>
  <c r="R5760"/>
  <c r="Q5761"/>
  <c r="R5761"/>
  <c r="Q5762"/>
  <c r="R5762"/>
  <c r="Q5763"/>
  <c r="R5763"/>
  <c r="Q5764"/>
  <c r="R5764"/>
  <c r="Q5765"/>
  <c r="R5765"/>
  <c r="Q5766"/>
  <c r="R5766"/>
  <c r="Q5767"/>
  <c r="R5767"/>
  <c r="Q5768"/>
  <c r="R5768"/>
  <c r="Q5769"/>
  <c r="R5769"/>
  <c r="Q5770"/>
  <c r="R5770"/>
  <c r="Q5771"/>
  <c r="R5771"/>
  <c r="Q5772"/>
  <c r="R5772"/>
  <c r="Q5773"/>
  <c r="R5773"/>
  <c r="Q5774"/>
  <c r="R5774"/>
  <c r="Q5775"/>
  <c r="R5775"/>
  <c r="Q5776"/>
  <c r="R5776"/>
  <c r="Q5777"/>
  <c r="R5777"/>
  <c r="Q5778"/>
  <c r="R5778"/>
  <c r="Q5779"/>
  <c r="R5779"/>
  <c r="Q5780"/>
  <c r="R5780"/>
  <c r="Q5781"/>
  <c r="R5781"/>
  <c r="Q5782"/>
  <c r="R5782"/>
  <c r="Q5783"/>
  <c r="R5783"/>
  <c r="Q5784"/>
  <c r="R5784"/>
  <c r="Q5785"/>
  <c r="R5785"/>
  <c r="Q5786"/>
  <c r="R5786"/>
  <c r="Q5787"/>
  <c r="R5787"/>
  <c r="Q5788"/>
  <c r="R5788"/>
  <c r="Q5789"/>
  <c r="R5789"/>
  <c r="Q5790"/>
  <c r="R5790"/>
  <c r="Q5791"/>
  <c r="R5791"/>
  <c r="Q5792"/>
  <c r="R5792"/>
  <c r="Q5793"/>
  <c r="R5793"/>
  <c r="Q5794"/>
  <c r="R5794"/>
  <c r="Q5795"/>
  <c r="R5795"/>
  <c r="Q5796"/>
  <c r="R5796"/>
  <c r="Q5797"/>
  <c r="R5797"/>
  <c r="Q5798"/>
  <c r="R5798"/>
  <c r="Q5799"/>
  <c r="R5799"/>
  <c r="Q5800"/>
  <c r="R5800"/>
  <c r="Q5801"/>
  <c r="R5801"/>
  <c r="Q5802"/>
  <c r="R5802"/>
  <c r="Q5803"/>
  <c r="R5803"/>
  <c r="Q5804"/>
  <c r="R5804"/>
  <c r="Q5805"/>
  <c r="R5805"/>
  <c r="Q5806"/>
  <c r="R5806"/>
  <c r="Q5807"/>
  <c r="R5807"/>
  <c r="Q5808"/>
  <c r="R5808"/>
  <c r="Q5809"/>
  <c r="R5809"/>
  <c r="Q5810"/>
  <c r="R5810"/>
  <c r="Q5811"/>
  <c r="R5811"/>
  <c r="Q5812"/>
  <c r="R5812"/>
  <c r="Q5813"/>
  <c r="R5813"/>
  <c r="Q5814"/>
  <c r="R5814"/>
  <c r="Q5815"/>
  <c r="R5815"/>
  <c r="Q5816"/>
  <c r="R5816"/>
  <c r="Q5817"/>
  <c r="R5817"/>
  <c r="Q5818"/>
  <c r="R5818"/>
  <c r="Q5819"/>
  <c r="R5819"/>
  <c r="Q5820"/>
  <c r="R5820"/>
  <c r="Q5821"/>
  <c r="R5821"/>
  <c r="Q5822"/>
  <c r="R5822"/>
  <c r="Q5823"/>
  <c r="R5823"/>
  <c r="Q5824"/>
  <c r="R5824"/>
  <c r="Q5825"/>
  <c r="R5825"/>
  <c r="Q5826"/>
  <c r="R5826"/>
  <c r="Q5827"/>
  <c r="R5827"/>
  <c r="Q5828"/>
  <c r="R5828"/>
  <c r="Q5829"/>
  <c r="R5829"/>
  <c r="Q5830"/>
  <c r="R5830"/>
  <c r="Q5831"/>
  <c r="R5831"/>
  <c r="Q5832"/>
  <c r="R5832"/>
  <c r="Q5833"/>
  <c r="R5833"/>
  <c r="Q5834"/>
  <c r="R5834"/>
  <c r="Q5835"/>
  <c r="R5835"/>
  <c r="Q5836"/>
  <c r="R5836"/>
  <c r="Q5837"/>
  <c r="R5837"/>
  <c r="Q5838"/>
  <c r="R5838"/>
  <c r="Q5839"/>
  <c r="R5839"/>
  <c r="Q5840"/>
  <c r="R5840"/>
  <c r="Q5841"/>
  <c r="R5841"/>
  <c r="Q5842"/>
  <c r="R5842"/>
  <c r="Q5843"/>
  <c r="R5843"/>
  <c r="Q5844"/>
  <c r="R5844"/>
  <c r="Q5845"/>
  <c r="R5845"/>
  <c r="Q5846"/>
  <c r="R5846"/>
  <c r="Q5847"/>
  <c r="R5847"/>
  <c r="Q5848"/>
  <c r="R5848"/>
  <c r="Q5849"/>
  <c r="R5849"/>
  <c r="Q5850"/>
  <c r="R5850"/>
  <c r="Q5851"/>
  <c r="R5851"/>
  <c r="Q5852"/>
  <c r="R5852"/>
  <c r="Q5853"/>
  <c r="R5853"/>
  <c r="Q5854"/>
  <c r="R5854"/>
  <c r="Q5855"/>
  <c r="R5855"/>
  <c r="Q5856"/>
  <c r="R5856"/>
  <c r="Q5857"/>
  <c r="R5857"/>
  <c r="Q5858"/>
  <c r="R5858"/>
  <c r="Q5859"/>
  <c r="R5859"/>
  <c r="Q5860"/>
  <c r="R5860"/>
  <c r="Q5861"/>
  <c r="R5861"/>
  <c r="Q5862"/>
  <c r="R5862"/>
  <c r="Q5863"/>
  <c r="R5863"/>
  <c r="Q5864"/>
  <c r="R5864"/>
  <c r="Q5865"/>
  <c r="R5865"/>
  <c r="Q5866"/>
  <c r="R5866"/>
  <c r="Q5867"/>
  <c r="R5867"/>
  <c r="Q5868"/>
  <c r="R5868"/>
  <c r="Q5869"/>
  <c r="R5869"/>
  <c r="Q5870"/>
  <c r="R5870"/>
  <c r="Q5871"/>
  <c r="R5871"/>
  <c r="Q5872"/>
  <c r="R5872"/>
  <c r="Q5873"/>
  <c r="R5873"/>
  <c r="Q5874"/>
  <c r="R5874"/>
  <c r="Q5875"/>
  <c r="R5875"/>
  <c r="Q5876"/>
  <c r="R5876"/>
  <c r="Q5877"/>
  <c r="R5877"/>
  <c r="Q5878"/>
  <c r="R5878"/>
  <c r="Q5879"/>
  <c r="R5879"/>
  <c r="Q5880"/>
  <c r="R5880"/>
  <c r="Q5881"/>
  <c r="R5881"/>
  <c r="Q5882"/>
  <c r="R5882"/>
  <c r="Q5883"/>
  <c r="R5883"/>
  <c r="Q5884"/>
  <c r="R5884"/>
  <c r="Q5885"/>
  <c r="R5885"/>
  <c r="Q5886"/>
  <c r="R5886"/>
  <c r="Q5887"/>
  <c r="R5887"/>
  <c r="Q5888"/>
  <c r="R5888"/>
  <c r="Q5889"/>
  <c r="R5889"/>
  <c r="Q5890"/>
  <c r="R5890"/>
  <c r="Q5891"/>
  <c r="R5891"/>
  <c r="Q5892"/>
  <c r="R5892"/>
  <c r="Q5893"/>
  <c r="R5893"/>
  <c r="Q5894"/>
  <c r="R5894"/>
  <c r="Q5895"/>
  <c r="R5895"/>
  <c r="Q5896"/>
  <c r="R5896"/>
  <c r="Q5897"/>
  <c r="R5897"/>
  <c r="Q5898"/>
  <c r="R5898"/>
  <c r="Q5899"/>
  <c r="R5899"/>
  <c r="Q5900"/>
  <c r="R5900"/>
  <c r="Q5901"/>
  <c r="R5901"/>
  <c r="Q5902"/>
  <c r="R5902"/>
  <c r="Q5903"/>
  <c r="R5903"/>
  <c r="Q5904"/>
  <c r="R5904"/>
  <c r="Q5905"/>
  <c r="R5905"/>
  <c r="Q5906"/>
  <c r="R5906"/>
  <c r="Q5907"/>
  <c r="R5907"/>
  <c r="Q5908"/>
  <c r="R5908"/>
  <c r="Q5909"/>
  <c r="R5909"/>
  <c r="Q5910"/>
  <c r="R5910"/>
  <c r="Q5911"/>
  <c r="R5911"/>
  <c r="Q5912"/>
  <c r="R5912"/>
  <c r="Q5913"/>
  <c r="R5913"/>
  <c r="Q5914"/>
  <c r="R5914"/>
  <c r="Q5915"/>
  <c r="R5915"/>
  <c r="Q5916"/>
  <c r="R5916"/>
  <c r="Q5917"/>
  <c r="R5917"/>
  <c r="Q5918"/>
  <c r="R5918"/>
  <c r="Q5919"/>
  <c r="R5919"/>
  <c r="Q5920"/>
  <c r="R5920"/>
  <c r="Q5921"/>
  <c r="R5921"/>
  <c r="Q5922"/>
  <c r="R5922"/>
  <c r="Q5923"/>
  <c r="R5923"/>
  <c r="Q5924"/>
  <c r="R5924"/>
  <c r="Q5925"/>
  <c r="R5925"/>
  <c r="Q5926"/>
  <c r="R5926"/>
  <c r="Q5927"/>
  <c r="R5927"/>
  <c r="Q5928"/>
  <c r="R5928"/>
  <c r="Q5929"/>
  <c r="R5929"/>
  <c r="Q5930"/>
  <c r="R5930"/>
  <c r="Q5931"/>
  <c r="R5931"/>
  <c r="Q5932"/>
  <c r="R5932"/>
  <c r="Q5933"/>
  <c r="R5933"/>
  <c r="Q5934"/>
  <c r="R5934"/>
  <c r="Q5935"/>
  <c r="R5935"/>
  <c r="Q5936"/>
  <c r="R5936"/>
  <c r="Q5937"/>
  <c r="R5937"/>
  <c r="Q5938"/>
  <c r="R5938"/>
  <c r="Q5939"/>
  <c r="R5939"/>
  <c r="Q5940"/>
  <c r="R5940"/>
  <c r="Q5941"/>
  <c r="R5941"/>
  <c r="Q5942"/>
  <c r="R5942"/>
  <c r="Q5943"/>
  <c r="R5943"/>
  <c r="Q5944"/>
  <c r="R5944"/>
  <c r="Q5945"/>
  <c r="R5945"/>
  <c r="Q5946"/>
  <c r="R5946"/>
  <c r="Q5947"/>
  <c r="R5947"/>
  <c r="Q5948"/>
  <c r="R5948"/>
  <c r="Q5949"/>
  <c r="R5949"/>
  <c r="Q5950"/>
  <c r="R5950"/>
  <c r="Q5951"/>
  <c r="R5951"/>
  <c r="Q5952"/>
  <c r="R5952"/>
  <c r="Q5953"/>
  <c r="R5953"/>
  <c r="Q5954"/>
  <c r="R5954"/>
  <c r="Q5955"/>
  <c r="R5955"/>
  <c r="Q5956"/>
  <c r="R5956"/>
  <c r="Q5957"/>
  <c r="R5957"/>
  <c r="Q5958"/>
  <c r="R5958"/>
  <c r="Q5959"/>
  <c r="R5959"/>
  <c r="Q5960"/>
  <c r="R5960"/>
  <c r="Q5961"/>
  <c r="R5961"/>
  <c r="Q5962"/>
  <c r="R5962"/>
  <c r="Q5963"/>
  <c r="R5963"/>
  <c r="Q5964"/>
  <c r="R5964"/>
  <c r="Q5965"/>
  <c r="R5965"/>
  <c r="Q5966"/>
  <c r="R5966"/>
  <c r="Q5967"/>
  <c r="R5967"/>
  <c r="Q5968"/>
  <c r="R5968"/>
  <c r="Q5969"/>
  <c r="R5969"/>
  <c r="Q5970"/>
  <c r="R5970"/>
  <c r="Q5971"/>
  <c r="R5971"/>
  <c r="Q5972"/>
  <c r="R5972"/>
  <c r="Q5973"/>
  <c r="R5973"/>
  <c r="Q5974"/>
  <c r="R5974"/>
  <c r="Q5975"/>
  <c r="R5975"/>
  <c r="Q5976"/>
  <c r="R5976"/>
  <c r="Q5977"/>
  <c r="R5977"/>
  <c r="Q5978"/>
  <c r="R5978"/>
  <c r="Q5979"/>
  <c r="R5979"/>
  <c r="Q5980"/>
  <c r="R5980"/>
  <c r="Q5981"/>
  <c r="R5981"/>
  <c r="Q5982"/>
  <c r="R5982"/>
  <c r="Q5983"/>
  <c r="R5983"/>
  <c r="Q5984"/>
  <c r="R5984"/>
  <c r="Q5985"/>
  <c r="R5985"/>
  <c r="Q5986"/>
  <c r="R5986"/>
  <c r="Q5987"/>
  <c r="R5987"/>
  <c r="Q5988"/>
  <c r="R5988"/>
  <c r="Q5989"/>
  <c r="R5989"/>
  <c r="Q5990"/>
  <c r="R5990"/>
  <c r="Q5991"/>
  <c r="R5991"/>
  <c r="Q5992"/>
  <c r="R5992"/>
  <c r="Q5993"/>
  <c r="R5993"/>
  <c r="Q5994"/>
  <c r="R5994"/>
  <c r="Q5995"/>
  <c r="R5995"/>
  <c r="Q5996"/>
  <c r="R5996"/>
  <c r="Q5997"/>
  <c r="R5997"/>
  <c r="Q5998"/>
  <c r="R5998"/>
  <c r="Q5999"/>
  <c r="R5999"/>
  <c r="Q6000"/>
  <c r="R6000"/>
  <c r="Q6001"/>
  <c r="R6001"/>
  <c r="Q6002"/>
  <c r="R6002"/>
  <c r="Q6003"/>
  <c r="R6003"/>
  <c r="Q6004"/>
  <c r="R6004"/>
  <c r="Q6005"/>
  <c r="R6005"/>
  <c r="Q6006"/>
  <c r="R6006"/>
  <c r="Q6007"/>
  <c r="R6007"/>
  <c r="Q6008"/>
  <c r="R6008"/>
  <c r="Q6009"/>
  <c r="R6009"/>
  <c r="Q6010"/>
  <c r="R6010"/>
  <c r="Q6011"/>
  <c r="R6011"/>
  <c r="Q6012"/>
  <c r="R6012"/>
  <c r="Q6013"/>
  <c r="R6013"/>
  <c r="Q6014"/>
  <c r="R6014"/>
  <c r="Q6015"/>
  <c r="R6015"/>
  <c r="Q6016"/>
  <c r="R6016"/>
  <c r="Q6017"/>
  <c r="R6017"/>
  <c r="Q6018"/>
  <c r="R6018"/>
  <c r="Q6019"/>
  <c r="R6019"/>
  <c r="Q6020"/>
  <c r="R6020"/>
  <c r="Q6021"/>
  <c r="R6021"/>
  <c r="Q6022"/>
  <c r="R6022"/>
  <c r="Q6023"/>
  <c r="R6023"/>
  <c r="Q6024"/>
  <c r="R6024"/>
  <c r="Q6025"/>
  <c r="R6025"/>
  <c r="Q6026"/>
  <c r="R6026"/>
  <c r="Q6027"/>
  <c r="R6027"/>
  <c r="Q6028"/>
  <c r="R6028"/>
  <c r="Q6029"/>
  <c r="R6029"/>
  <c r="Q6030"/>
  <c r="R6030"/>
  <c r="Q6031"/>
  <c r="R6031"/>
  <c r="Q6032"/>
  <c r="R6032"/>
  <c r="Q6033"/>
  <c r="R6033"/>
  <c r="Q6034"/>
  <c r="R6034"/>
  <c r="Q6035"/>
  <c r="R6035"/>
  <c r="Q6036"/>
  <c r="R6036"/>
  <c r="Q6037"/>
  <c r="R6037"/>
  <c r="Q6038"/>
  <c r="R6038"/>
  <c r="Q6039"/>
  <c r="R6039"/>
  <c r="Q6040"/>
  <c r="R6040"/>
  <c r="Q6041"/>
  <c r="R6041"/>
  <c r="Q6042"/>
  <c r="R6042"/>
  <c r="Q6043"/>
  <c r="R6043"/>
  <c r="Q6044"/>
  <c r="R6044"/>
  <c r="Q6045"/>
  <c r="R6045"/>
  <c r="Q6046"/>
  <c r="R6046"/>
  <c r="Q6047"/>
  <c r="R6047"/>
  <c r="Q6048"/>
  <c r="R6048"/>
  <c r="Q6049"/>
  <c r="R6049"/>
  <c r="Q6050"/>
  <c r="R6050"/>
  <c r="Q6051"/>
  <c r="R6051"/>
  <c r="Q6052"/>
  <c r="R6052"/>
  <c r="Q6053"/>
  <c r="R6053"/>
  <c r="Q6054"/>
  <c r="R6054"/>
  <c r="Q6055"/>
  <c r="R6055"/>
  <c r="Q6056"/>
  <c r="R6056"/>
  <c r="Q6057"/>
  <c r="R6057"/>
  <c r="Q6058"/>
  <c r="R6058"/>
  <c r="Q6059"/>
  <c r="R6059"/>
  <c r="Q6060"/>
  <c r="R6060"/>
  <c r="Q6061"/>
  <c r="R6061"/>
  <c r="Q6062"/>
  <c r="R6062"/>
  <c r="Q6063"/>
  <c r="R6063"/>
  <c r="Q6064"/>
  <c r="R6064"/>
  <c r="Q6065"/>
  <c r="R6065"/>
  <c r="Q6066"/>
  <c r="R6066"/>
  <c r="Q6067"/>
  <c r="R6067"/>
  <c r="Q6068"/>
  <c r="R6068"/>
  <c r="Q6069"/>
  <c r="R6069"/>
  <c r="Q6070"/>
  <c r="R6070"/>
  <c r="Q6071"/>
  <c r="R6071"/>
  <c r="Q6072"/>
  <c r="R6072"/>
  <c r="Q6073"/>
  <c r="R6073"/>
  <c r="Q6074"/>
  <c r="R6074"/>
  <c r="Q6075"/>
  <c r="R6075"/>
  <c r="Q6076"/>
  <c r="R6076"/>
  <c r="Q6077"/>
  <c r="R6077"/>
  <c r="Q6078"/>
  <c r="R6078"/>
  <c r="Q6079"/>
  <c r="R6079"/>
  <c r="Q6080"/>
  <c r="R6080"/>
  <c r="Q6081"/>
  <c r="R6081"/>
  <c r="Q6082"/>
  <c r="R6082"/>
  <c r="Q6083"/>
  <c r="R6083"/>
  <c r="Q6084"/>
  <c r="R6084"/>
  <c r="Q6085"/>
  <c r="R6085"/>
  <c r="Q6086"/>
  <c r="R6086"/>
  <c r="Q6087"/>
  <c r="R6087"/>
  <c r="Q6088"/>
  <c r="R6088"/>
  <c r="Q6089"/>
  <c r="R6089"/>
  <c r="Q6090"/>
  <c r="R6090"/>
  <c r="Q6091"/>
  <c r="R6091"/>
  <c r="Q6092"/>
  <c r="R6092"/>
  <c r="Q6093"/>
  <c r="R6093"/>
  <c r="Q6094"/>
  <c r="R6094"/>
  <c r="Q6095"/>
  <c r="R6095"/>
  <c r="Q6096"/>
  <c r="R6096"/>
  <c r="Q6097"/>
  <c r="R6097"/>
  <c r="Q6098"/>
  <c r="R6098"/>
  <c r="Q6099"/>
  <c r="R6099"/>
  <c r="Q6100"/>
  <c r="R6100"/>
  <c r="Q6101"/>
  <c r="R6101"/>
  <c r="Q6102"/>
  <c r="R6102"/>
  <c r="Q6103"/>
  <c r="R6103"/>
  <c r="Q6104"/>
  <c r="R6104"/>
  <c r="Q6105"/>
  <c r="R6105"/>
  <c r="Q6106"/>
  <c r="R6106"/>
  <c r="Q6107"/>
  <c r="R6107"/>
  <c r="Q6108"/>
  <c r="R6108"/>
  <c r="Q6109"/>
  <c r="R6109"/>
  <c r="Q6110"/>
  <c r="R6110"/>
  <c r="Q6111"/>
  <c r="R6111"/>
  <c r="Q6112"/>
  <c r="R6112"/>
  <c r="Q6113"/>
  <c r="R6113"/>
  <c r="Q6114"/>
  <c r="R6114"/>
  <c r="Q6115"/>
  <c r="R6115"/>
  <c r="Q6116"/>
  <c r="R6116"/>
  <c r="Q6117"/>
  <c r="R6117"/>
  <c r="Q6118"/>
  <c r="R6118"/>
  <c r="Q6119"/>
  <c r="R6119"/>
  <c r="Q6120"/>
  <c r="R6120"/>
  <c r="Q6121"/>
  <c r="R6121"/>
  <c r="Q6122"/>
  <c r="R6122"/>
  <c r="Q6123"/>
  <c r="R6123"/>
  <c r="Q6124"/>
  <c r="R6124"/>
  <c r="Q6125"/>
  <c r="R6125"/>
  <c r="Q6126"/>
  <c r="R6126"/>
  <c r="Q6127"/>
  <c r="R6127"/>
  <c r="Q6128"/>
  <c r="R6128"/>
  <c r="Q6129"/>
  <c r="R6129"/>
  <c r="Q6130"/>
  <c r="R6130"/>
  <c r="Q6131"/>
  <c r="R6131"/>
  <c r="Q6132"/>
  <c r="R6132"/>
  <c r="Q6133"/>
  <c r="R6133"/>
  <c r="Q6134"/>
  <c r="R6134"/>
  <c r="Q6135"/>
  <c r="R6135"/>
  <c r="Q6136"/>
  <c r="R6136"/>
  <c r="Q6137"/>
  <c r="R6137"/>
  <c r="Q6138"/>
  <c r="R6138"/>
  <c r="Q6139"/>
  <c r="R6139"/>
  <c r="Q6140"/>
  <c r="R6140"/>
  <c r="Q6141"/>
  <c r="R6141"/>
  <c r="Q6142"/>
  <c r="R6142"/>
  <c r="Q6143"/>
  <c r="R6143"/>
  <c r="Q6144"/>
  <c r="R6144"/>
  <c r="Q6145"/>
  <c r="R6145"/>
  <c r="Q6146"/>
  <c r="R6146"/>
  <c r="Q6147"/>
  <c r="R6147"/>
  <c r="Q6148"/>
  <c r="R6148"/>
  <c r="Q6149"/>
  <c r="R6149"/>
  <c r="Q6150"/>
  <c r="R6150"/>
  <c r="Q6151"/>
  <c r="R6151"/>
  <c r="Q6152"/>
  <c r="R6152"/>
  <c r="Q6153"/>
  <c r="R6153"/>
  <c r="Q6154"/>
  <c r="R6154"/>
  <c r="Q6155"/>
  <c r="R6155"/>
  <c r="Q6156"/>
  <c r="R6156"/>
  <c r="Q6157"/>
  <c r="R6157"/>
  <c r="Q6158"/>
  <c r="R6158"/>
  <c r="Q6159"/>
  <c r="R6159"/>
  <c r="Q6160"/>
  <c r="R6160"/>
  <c r="Q6161"/>
  <c r="R6161"/>
  <c r="Q6162"/>
  <c r="R6162"/>
  <c r="Q6163"/>
  <c r="R6163"/>
  <c r="Q6164"/>
  <c r="R6164"/>
  <c r="Q6165"/>
  <c r="R6165"/>
  <c r="Q6166"/>
  <c r="R6166"/>
  <c r="Q6167"/>
  <c r="R6167"/>
  <c r="Q6168"/>
  <c r="R6168"/>
  <c r="Q6169"/>
  <c r="R6169"/>
  <c r="Q6170"/>
  <c r="R6170"/>
  <c r="Q6171"/>
  <c r="R6171"/>
  <c r="Q6172"/>
  <c r="R6172"/>
  <c r="Q6173"/>
  <c r="R6173"/>
  <c r="Q6174"/>
  <c r="R6174"/>
  <c r="Q6175"/>
  <c r="R6175"/>
  <c r="Q6176"/>
  <c r="R6176"/>
  <c r="Q6177"/>
  <c r="R6177"/>
  <c r="Q6178"/>
  <c r="R6178"/>
  <c r="Q6179"/>
  <c r="R6179"/>
  <c r="Q6180"/>
  <c r="R6180"/>
  <c r="Q6181"/>
  <c r="R6181"/>
  <c r="Q6182"/>
  <c r="R6182"/>
  <c r="Q6183"/>
  <c r="R6183"/>
  <c r="Q6184"/>
  <c r="R6184"/>
  <c r="Q6185"/>
  <c r="R6185"/>
  <c r="Q6186"/>
  <c r="R6186"/>
  <c r="Q6187"/>
  <c r="R6187"/>
  <c r="Q6188"/>
  <c r="R6188"/>
  <c r="Q6189"/>
  <c r="R6189"/>
  <c r="Q6190"/>
  <c r="R6190"/>
  <c r="Q6191"/>
  <c r="R6191"/>
  <c r="Q6192"/>
  <c r="R6192"/>
  <c r="Q6193"/>
  <c r="R6193"/>
  <c r="Q6194"/>
  <c r="R6194"/>
  <c r="Q6195"/>
  <c r="R6195"/>
  <c r="Q6196"/>
  <c r="R6196"/>
  <c r="Q6197"/>
  <c r="R6197"/>
  <c r="Q6198"/>
  <c r="R6198"/>
  <c r="Q6199"/>
  <c r="R6199"/>
  <c r="Q6200"/>
  <c r="R6200"/>
  <c r="Q6201"/>
  <c r="R6201"/>
  <c r="Q6202"/>
  <c r="R6202"/>
  <c r="Q6203"/>
  <c r="R6203"/>
  <c r="Q6204"/>
  <c r="R6204"/>
  <c r="Q6205"/>
  <c r="R6205"/>
  <c r="Q6206"/>
  <c r="R6206"/>
  <c r="Q6207"/>
  <c r="R6207"/>
  <c r="Q6208"/>
  <c r="R6208"/>
  <c r="Q6209"/>
  <c r="R6209"/>
  <c r="Q6210"/>
  <c r="R6210"/>
  <c r="Q6211"/>
  <c r="R6211"/>
  <c r="Q6212"/>
  <c r="R6212"/>
  <c r="Q6213"/>
  <c r="R6213"/>
  <c r="Q6214"/>
  <c r="R6214"/>
  <c r="Q6215"/>
  <c r="R6215"/>
  <c r="Q6216"/>
  <c r="R6216"/>
  <c r="Q6217"/>
  <c r="R6217"/>
  <c r="Q6218"/>
  <c r="R6218"/>
  <c r="Q6219"/>
  <c r="R6219"/>
  <c r="Q6220"/>
  <c r="R6220"/>
  <c r="Q6221"/>
  <c r="R6221"/>
  <c r="Q6222"/>
  <c r="R6222"/>
  <c r="Q6223"/>
  <c r="R6223"/>
  <c r="Q6224"/>
  <c r="R6224"/>
  <c r="Q6225"/>
  <c r="R6225"/>
  <c r="Q6226"/>
  <c r="R6226"/>
  <c r="Q6227"/>
  <c r="R6227"/>
  <c r="Q6228"/>
  <c r="R6228"/>
  <c r="Q6229"/>
  <c r="R6229"/>
  <c r="Q6230"/>
  <c r="R6230"/>
  <c r="Q6231"/>
  <c r="R6231"/>
  <c r="Q6232"/>
  <c r="R6232"/>
  <c r="Q6233"/>
  <c r="R6233"/>
  <c r="Q6234"/>
  <c r="R6234"/>
  <c r="Q6235"/>
  <c r="R6235"/>
  <c r="Q6236"/>
  <c r="R6236"/>
  <c r="Q6237"/>
  <c r="R6237"/>
  <c r="Q6238"/>
  <c r="R6238"/>
  <c r="Q6239"/>
  <c r="R6239"/>
  <c r="Q6240"/>
  <c r="R6240"/>
  <c r="Q6241"/>
  <c r="R6241"/>
  <c r="Q6242"/>
  <c r="R6242"/>
  <c r="Q6243"/>
  <c r="R6243"/>
  <c r="Q6244"/>
  <c r="R6244"/>
  <c r="Q6245"/>
  <c r="R6245"/>
  <c r="Q6246"/>
  <c r="R6246"/>
  <c r="Q6247"/>
  <c r="R6247"/>
  <c r="Q6248"/>
  <c r="R6248"/>
  <c r="Q6249"/>
  <c r="R6249"/>
  <c r="Q6250"/>
  <c r="R6250"/>
  <c r="Q6251"/>
  <c r="R6251"/>
  <c r="Q6252"/>
  <c r="R6252"/>
  <c r="Q6253"/>
  <c r="R6253"/>
  <c r="Q6254"/>
  <c r="R6254"/>
  <c r="Q6255"/>
  <c r="R6255"/>
  <c r="Q6256"/>
  <c r="R6256"/>
  <c r="Q6257"/>
  <c r="R6257"/>
  <c r="Q6258"/>
  <c r="R6258"/>
  <c r="Q6259"/>
  <c r="R6259"/>
  <c r="Q6260"/>
  <c r="R6260"/>
  <c r="Q6261"/>
  <c r="R6261"/>
  <c r="Q6262"/>
  <c r="R6262"/>
  <c r="Q6263"/>
  <c r="R6263"/>
  <c r="Q6264"/>
  <c r="R6264"/>
  <c r="Q6265"/>
  <c r="R6265"/>
  <c r="Q6266"/>
  <c r="R6266"/>
  <c r="Q6267"/>
  <c r="R6267"/>
  <c r="Q6268"/>
  <c r="R6268"/>
  <c r="Q6269"/>
  <c r="R6269"/>
  <c r="Q6270"/>
  <c r="R6270"/>
  <c r="Q6271"/>
  <c r="R6271"/>
  <c r="Q6272"/>
  <c r="R6272"/>
  <c r="Q6273"/>
  <c r="R6273"/>
  <c r="Q6274"/>
  <c r="R6274"/>
  <c r="Q6275"/>
  <c r="R6275"/>
  <c r="Q6276"/>
  <c r="R6276"/>
  <c r="Q6277"/>
  <c r="R6277"/>
  <c r="Q6278"/>
  <c r="R6278"/>
  <c r="Q6279"/>
  <c r="R6279"/>
  <c r="Q6280"/>
  <c r="R6280"/>
  <c r="Q6281"/>
  <c r="R6281"/>
  <c r="Q6282"/>
  <c r="R6282"/>
  <c r="Q6283"/>
  <c r="R6283"/>
  <c r="Q6284"/>
  <c r="R6284"/>
  <c r="Q6285"/>
  <c r="R6285"/>
  <c r="Q6286"/>
  <c r="R6286"/>
  <c r="Q6287"/>
  <c r="R6287"/>
  <c r="Q6288"/>
  <c r="R6288"/>
  <c r="Q6289"/>
  <c r="R6289"/>
  <c r="Q6290"/>
  <c r="R6290"/>
  <c r="Q6291"/>
  <c r="R6291"/>
  <c r="Q6292"/>
  <c r="R6292"/>
  <c r="Q6293"/>
  <c r="R6293"/>
  <c r="Q6294"/>
  <c r="R6294"/>
  <c r="Q6295"/>
  <c r="R6295"/>
  <c r="Q6296"/>
  <c r="R6296"/>
  <c r="Q6297"/>
  <c r="R6297"/>
  <c r="Q6298"/>
  <c r="R6298"/>
  <c r="Q6299"/>
  <c r="R6299"/>
  <c r="Q6300"/>
  <c r="R6300"/>
  <c r="Q6301"/>
  <c r="R6301"/>
  <c r="Q6302"/>
  <c r="R6302"/>
  <c r="Q6303"/>
  <c r="R6303"/>
  <c r="Q6304"/>
  <c r="R6304"/>
  <c r="Q6305"/>
  <c r="R6305"/>
  <c r="Q6306"/>
  <c r="R6306"/>
  <c r="Q6307"/>
  <c r="R6307"/>
  <c r="Q6308"/>
  <c r="R6308"/>
  <c r="Q6309"/>
  <c r="R6309"/>
  <c r="Q6310"/>
  <c r="R6310"/>
  <c r="Q6311"/>
  <c r="R6311"/>
  <c r="Q6312"/>
  <c r="R6312"/>
  <c r="Q6313"/>
  <c r="R6313"/>
  <c r="Q6314"/>
  <c r="R6314"/>
  <c r="Q6315"/>
  <c r="R6315"/>
  <c r="Q6316"/>
  <c r="R6316"/>
  <c r="Q6317"/>
  <c r="R6317"/>
  <c r="Q6318"/>
  <c r="R6318"/>
  <c r="Q6319"/>
  <c r="R6319"/>
  <c r="Q6320"/>
  <c r="R6320"/>
  <c r="Q6321"/>
  <c r="R6321"/>
  <c r="Q6322"/>
  <c r="R6322"/>
  <c r="Q6323"/>
  <c r="R6323"/>
  <c r="Q6324"/>
  <c r="R6324"/>
  <c r="Q6325"/>
  <c r="R6325"/>
  <c r="Q6326"/>
  <c r="R6326"/>
  <c r="Q6327"/>
  <c r="R6327"/>
  <c r="Q6328"/>
  <c r="R6328"/>
  <c r="Q6329"/>
  <c r="R6329"/>
  <c r="Q6330"/>
  <c r="R6330"/>
  <c r="Q6331"/>
  <c r="R6331"/>
  <c r="Q6332"/>
  <c r="R6332"/>
  <c r="Q6333"/>
  <c r="R6333"/>
  <c r="Q6334"/>
  <c r="R6334"/>
  <c r="Q6335"/>
  <c r="R6335"/>
  <c r="Q6336"/>
  <c r="R6336"/>
  <c r="Q6337"/>
  <c r="R6337"/>
  <c r="Q6338"/>
  <c r="R6338"/>
  <c r="Q6339"/>
  <c r="R6339"/>
  <c r="Q6340"/>
  <c r="R6340"/>
  <c r="Q6341"/>
  <c r="R6341"/>
  <c r="Q6342"/>
  <c r="R6342"/>
  <c r="Q6343"/>
  <c r="R6343"/>
  <c r="Q6344"/>
  <c r="R6344"/>
  <c r="Q6345"/>
  <c r="R6345"/>
  <c r="Q6346"/>
  <c r="R6346"/>
  <c r="Q6347"/>
  <c r="R6347"/>
  <c r="Q6348"/>
  <c r="R6348"/>
  <c r="Q6349"/>
  <c r="R6349"/>
  <c r="Q6350"/>
  <c r="R6350"/>
  <c r="Q6351"/>
  <c r="R6351"/>
  <c r="Q6352"/>
  <c r="R6352"/>
  <c r="Q6353"/>
  <c r="R6353"/>
  <c r="Q6354"/>
  <c r="R6354"/>
  <c r="Q6355"/>
  <c r="R6355"/>
  <c r="Q6356"/>
  <c r="R6356"/>
  <c r="Q6357"/>
  <c r="R6357"/>
  <c r="Q6358"/>
  <c r="R6358"/>
  <c r="Q6359"/>
  <c r="R6359"/>
  <c r="Q6360"/>
  <c r="R6360"/>
  <c r="Q6361"/>
  <c r="R6361"/>
  <c r="Q6362"/>
  <c r="R6362"/>
  <c r="Q6363"/>
  <c r="R6363"/>
  <c r="Q6364"/>
  <c r="R6364"/>
  <c r="Q6365"/>
  <c r="R6365"/>
  <c r="Q6366"/>
  <c r="R6366"/>
  <c r="Q6367"/>
  <c r="R6367"/>
  <c r="Q6368"/>
  <c r="R6368"/>
  <c r="Q6369"/>
  <c r="R6369"/>
  <c r="Q6370"/>
  <c r="R6370"/>
  <c r="Q6371"/>
  <c r="R6371"/>
  <c r="Q6372"/>
  <c r="R6372"/>
  <c r="Q6373"/>
  <c r="R6373"/>
  <c r="Q6374"/>
  <c r="R6374"/>
  <c r="Q6375"/>
  <c r="R6375"/>
  <c r="Q6376"/>
  <c r="R6376"/>
  <c r="Q6377"/>
  <c r="R6377"/>
  <c r="Q6378"/>
  <c r="R6378"/>
  <c r="Q6379"/>
  <c r="R6379"/>
  <c r="Q6380"/>
  <c r="R6380"/>
  <c r="Q6381"/>
  <c r="R6381"/>
  <c r="Q6382"/>
  <c r="R6382"/>
  <c r="Q6383"/>
  <c r="R6383"/>
  <c r="Q6384"/>
  <c r="R6384"/>
  <c r="Q6385"/>
  <c r="R6385"/>
  <c r="Q6386"/>
  <c r="R6386"/>
  <c r="Q6387"/>
  <c r="R6387"/>
  <c r="Q6388"/>
  <c r="R6388"/>
  <c r="Q6389"/>
  <c r="R6389"/>
  <c r="Q6390"/>
  <c r="R6390"/>
  <c r="Q6391"/>
  <c r="R6391"/>
  <c r="Q6392"/>
  <c r="R6392"/>
  <c r="Q6393"/>
  <c r="R6393"/>
  <c r="Q6394"/>
  <c r="R6394"/>
  <c r="Q6395"/>
  <c r="R6395"/>
  <c r="Q6396"/>
  <c r="R6396"/>
  <c r="Q6397"/>
  <c r="R6397"/>
  <c r="Q6398"/>
  <c r="R6398"/>
  <c r="Q6399"/>
  <c r="R6399"/>
  <c r="Q6400"/>
  <c r="R6400"/>
  <c r="Q6401"/>
  <c r="R6401"/>
  <c r="Q6402"/>
  <c r="R6402"/>
  <c r="Q6403"/>
  <c r="R6403"/>
  <c r="Q6404"/>
  <c r="R6404"/>
  <c r="Q6405"/>
  <c r="R6405"/>
  <c r="Q6406"/>
  <c r="R6406"/>
  <c r="Q6407"/>
  <c r="R6407"/>
  <c r="Q6408"/>
  <c r="R6408"/>
  <c r="Q6409"/>
  <c r="R6409"/>
  <c r="Q6410"/>
  <c r="R6410"/>
  <c r="Q6411"/>
  <c r="R6411"/>
  <c r="Q6412"/>
  <c r="R6412"/>
  <c r="Q6413"/>
  <c r="R6413"/>
  <c r="Q6414"/>
  <c r="R6414"/>
  <c r="Q6415"/>
  <c r="R6415"/>
  <c r="Q6416"/>
  <c r="R6416"/>
  <c r="Q6417"/>
  <c r="R6417"/>
  <c r="Q6418"/>
  <c r="R6418"/>
  <c r="Q6419"/>
  <c r="R6419"/>
  <c r="Q6420"/>
  <c r="R6420"/>
  <c r="Q6421"/>
  <c r="R6421"/>
  <c r="Q6422"/>
  <c r="R6422"/>
  <c r="Q6423"/>
  <c r="R6423"/>
  <c r="Q6424"/>
  <c r="R6424"/>
  <c r="Q6425"/>
  <c r="R6425"/>
  <c r="Q6426"/>
  <c r="R6426"/>
  <c r="Q6427"/>
  <c r="R6427"/>
  <c r="Q6428"/>
  <c r="R6428"/>
  <c r="Q6429"/>
  <c r="R6429"/>
  <c r="Q6430"/>
  <c r="R6430"/>
  <c r="Q6431"/>
  <c r="R6431"/>
  <c r="Q6432"/>
  <c r="R6432"/>
  <c r="Q6433"/>
  <c r="R6433"/>
  <c r="Q6434"/>
  <c r="R6434"/>
  <c r="Q6435"/>
  <c r="R6435"/>
  <c r="Q6436"/>
  <c r="R6436"/>
  <c r="Q6437"/>
  <c r="R6437"/>
  <c r="Q6438"/>
  <c r="R6438"/>
  <c r="Q6439"/>
  <c r="R6439"/>
  <c r="Q6440"/>
  <c r="R6440"/>
  <c r="Q6441"/>
  <c r="R6441"/>
  <c r="Q6442"/>
  <c r="R6442"/>
  <c r="Q6443"/>
  <c r="R6443"/>
  <c r="Q6444"/>
  <c r="R6444"/>
  <c r="Q6445"/>
  <c r="R6445"/>
  <c r="Q6446"/>
  <c r="R6446"/>
  <c r="Q6447"/>
  <c r="R6447"/>
  <c r="Q6448"/>
  <c r="R6448"/>
  <c r="Q6449"/>
  <c r="R6449"/>
  <c r="Q6450"/>
  <c r="R6450"/>
  <c r="Q6451"/>
  <c r="R6451"/>
  <c r="Q6452"/>
  <c r="R6452"/>
  <c r="Q6453"/>
  <c r="R6453"/>
  <c r="Q6454"/>
  <c r="R6454"/>
  <c r="Q6455"/>
  <c r="R6455"/>
  <c r="Q6456"/>
  <c r="R6456"/>
  <c r="Q6457"/>
  <c r="R6457"/>
  <c r="Q6458"/>
  <c r="R6458"/>
  <c r="Q6459"/>
  <c r="R6459"/>
  <c r="Q6460"/>
  <c r="R6460"/>
  <c r="Q6461"/>
  <c r="R6461"/>
  <c r="Q6462"/>
  <c r="R6462"/>
  <c r="Q6463"/>
  <c r="R6463"/>
  <c r="Q6464"/>
  <c r="R6464"/>
  <c r="Q6465"/>
  <c r="R6465"/>
  <c r="Q6466"/>
  <c r="R6466"/>
  <c r="Q6467"/>
  <c r="R6467"/>
  <c r="Q6468"/>
  <c r="R6468"/>
  <c r="Q6469"/>
  <c r="R6469"/>
  <c r="Q6470"/>
  <c r="R6470"/>
  <c r="Q6471"/>
  <c r="R6471"/>
  <c r="Q6472"/>
  <c r="R6472"/>
  <c r="Q6473"/>
  <c r="R6473"/>
  <c r="Q6474"/>
  <c r="R6474"/>
  <c r="Q6475"/>
  <c r="R6475"/>
  <c r="Q6476"/>
  <c r="R6476"/>
  <c r="Q6477"/>
  <c r="R6477"/>
  <c r="Q6478"/>
  <c r="R6478"/>
  <c r="Q6479"/>
  <c r="R6479"/>
  <c r="Q6480"/>
  <c r="R6480"/>
  <c r="Q6481"/>
  <c r="R6481"/>
  <c r="Q6482"/>
  <c r="R6482"/>
  <c r="Q6483"/>
  <c r="R6483"/>
  <c r="Q6484"/>
  <c r="R6484"/>
  <c r="Q6485"/>
  <c r="R6485"/>
  <c r="Q6486"/>
  <c r="R6486"/>
  <c r="Q6487"/>
  <c r="R6487"/>
  <c r="Q6488"/>
  <c r="R6488"/>
  <c r="Q6489"/>
  <c r="R6489"/>
  <c r="Q6490"/>
  <c r="R6490"/>
  <c r="Q6491"/>
  <c r="R6491"/>
  <c r="Q6492"/>
  <c r="R6492"/>
  <c r="Q6493"/>
  <c r="R6493"/>
  <c r="Q6494"/>
  <c r="R6494"/>
  <c r="Q6495"/>
  <c r="R6495"/>
  <c r="Q6496"/>
  <c r="R6496"/>
  <c r="Q6497"/>
  <c r="R6497"/>
  <c r="Q6498"/>
  <c r="R6498"/>
  <c r="Q6499"/>
  <c r="R6499"/>
  <c r="Q6500"/>
  <c r="R6500"/>
  <c r="Q6501"/>
  <c r="R6501"/>
  <c r="Q6502"/>
  <c r="R6502"/>
  <c r="Q6503"/>
  <c r="R6503"/>
  <c r="Q6504"/>
  <c r="R6504"/>
  <c r="Q6505"/>
  <c r="R6505"/>
  <c r="Q6506"/>
  <c r="R6506"/>
  <c r="Q6507"/>
  <c r="R6507"/>
  <c r="Q6508"/>
  <c r="R6508"/>
  <c r="Q6509"/>
  <c r="R6509"/>
  <c r="Q6510"/>
  <c r="R6510"/>
  <c r="Q6511"/>
  <c r="R6511"/>
  <c r="Q6512"/>
  <c r="R6512"/>
  <c r="Q6513"/>
  <c r="R6513"/>
  <c r="Q6514"/>
  <c r="R6514"/>
  <c r="Q6515"/>
  <c r="R6515"/>
  <c r="Q6516"/>
  <c r="R6516"/>
  <c r="Q6517"/>
  <c r="R6517"/>
  <c r="Q6518"/>
  <c r="R6518"/>
  <c r="Q6519"/>
  <c r="R6519"/>
  <c r="Q6520"/>
  <c r="R6520"/>
  <c r="Q6521"/>
  <c r="R6521"/>
  <c r="Q6522"/>
  <c r="R6522"/>
  <c r="Q6523"/>
  <c r="R6523"/>
  <c r="Q6524"/>
  <c r="R6524"/>
  <c r="Q6525"/>
  <c r="R6525"/>
  <c r="Q6526"/>
  <c r="R6526"/>
  <c r="Q6527"/>
  <c r="R6527"/>
  <c r="Q6528"/>
  <c r="R6528"/>
  <c r="Q6529"/>
  <c r="R6529"/>
  <c r="Q6530"/>
  <c r="R6530"/>
  <c r="Q6531"/>
  <c r="R6531"/>
  <c r="Q6532"/>
  <c r="R6532"/>
  <c r="Q6533"/>
  <c r="R6533"/>
  <c r="Q6534"/>
  <c r="R6534"/>
  <c r="Q6535"/>
  <c r="R6535"/>
  <c r="Q6536"/>
  <c r="R6536"/>
  <c r="Q6537"/>
  <c r="R6537"/>
  <c r="Q6538"/>
  <c r="R6538"/>
  <c r="Q6539"/>
  <c r="R6539"/>
  <c r="Q6540"/>
  <c r="R6540"/>
  <c r="Q6541"/>
  <c r="R6541"/>
  <c r="Q6542"/>
  <c r="R6542"/>
  <c r="Q6543"/>
  <c r="R6543"/>
  <c r="Q6544"/>
  <c r="R6544"/>
  <c r="Q6545"/>
  <c r="R6545"/>
  <c r="Q6546"/>
  <c r="R6546"/>
  <c r="Q6547"/>
  <c r="R6547"/>
  <c r="Q6548"/>
  <c r="R6548"/>
  <c r="Q6549"/>
  <c r="R6549"/>
  <c r="Q6550"/>
  <c r="R6550"/>
  <c r="Q6551"/>
  <c r="R6551"/>
  <c r="Q6552"/>
  <c r="R6552"/>
  <c r="Q6553"/>
  <c r="R6553"/>
  <c r="Q6554"/>
  <c r="R6554"/>
  <c r="Q6555"/>
  <c r="R6555"/>
  <c r="Q6556"/>
  <c r="R6556"/>
  <c r="Q6557"/>
  <c r="R6557"/>
  <c r="Q6558"/>
  <c r="R6558"/>
  <c r="Q6559"/>
  <c r="R6559"/>
  <c r="Q6560"/>
  <c r="R6560"/>
  <c r="Q6561"/>
  <c r="R6561"/>
  <c r="Q6562"/>
  <c r="R6562"/>
  <c r="Q6563"/>
  <c r="R6563"/>
  <c r="Q6564"/>
  <c r="R6564"/>
  <c r="Q6565"/>
  <c r="R6565"/>
  <c r="Q6566"/>
  <c r="R6566"/>
  <c r="Q6567"/>
  <c r="R6567"/>
  <c r="Q6568"/>
  <c r="R6568"/>
  <c r="Q6569"/>
  <c r="R6569"/>
  <c r="Q6570"/>
  <c r="R6570"/>
  <c r="Q6571"/>
  <c r="R6571"/>
  <c r="Q6572"/>
  <c r="R6572"/>
  <c r="Q6573"/>
  <c r="R6573"/>
  <c r="Q6574"/>
  <c r="R6574"/>
  <c r="Q6575"/>
  <c r="R6575"/>
  <c r="Q6576"/>
  <c r="R6576"/>
  <c r="Q6577"/>
  <c r="R6577"/>
  <c r="Q6578"/>
  <c r="R6578"/>
  <c r="Q6579"/>
  <c r="R6579"/>
  <c r="Q6580"/>
  <c r="R6580"/>
  <c r="Q6581"/>
  <c r="R6581"/>
  <c r="Q6582"/>
  <c r="R6582"/>
  <c r="Q6583"/>
  <c r="R6583"/>
  <c r="Q6584"/>
  <c r="R6584"/>
  <c r="Q6585"/>
  <c r="R6585"/>
  <c r="Q6586"/>
  <c r="R6586"/>
  <c r="Q6587"/>
  <c r="R6587"/>
  <c r="Q6588"/>
  <c r="R6588"/>
  <c r="Q6589"/>
  <c r="R6589"/>
  <c r="Q6590"/>
  <c r="R6590"/>
  <c r="Q6591"/>
  <c r="R6591"/>
  <c r="Q6592"/>
  <c r="R6592"/>
  <c r="Q6593"/>
  <c r="R6593"/>
  <c r="Q6594"/>
  <c r="R6594"/>
  <c r="Q6595"/>
  <c r="R6595"/>
  <c r="Q6596"/>
  <c r="R6596"/>
  <c r="Q6597"/>
  <c r="R6597"/>
  <c r="Q6598"/>
  <c r="R6598"/>
  <c r="Q6599"/>
  <c r="R6599"/>
  <c r="Q6600"/>
  <c r="R6600"/>
  <c r="Q6601"/>
  <c r="R6601"/>
  <c r="Q6602"/>
  <c r="R6602"/>
  <c r="Q6603"/>
  <c r="R6603"/>
  <c r="Q6604"/>
  <c r="R6604"/>
  <c r="Q6605"/>
  <c r="R6605"/>
  <c r="Q6606"/>
  <c r="R6606"/>
  <c r="Q6607"/>
  <c r="R6607"/>
  <c r="Q6608"/>
  <c r="R6608"/>
  <c r="Q6609"/>
  <c r="R6609"/>
  <c r="Q6610"/>
  <c r="R6610"/>
  <c r="Q6611"/>
  <c r="R6611"/>
  <c r="Q6612"/>
  <c r="R6612"/>
  <c r="Q6613"/>
  <c r="R6613"/>
  <c r="Q6614"/>
  <c r="R6614"/>
  <c r="Q6615"/>
  <c r="R6615"/>
  <c r="Q6616"/>
  <c r="R6616"/>
  <c r="Q6617"/>
  <c r="R6617"/>
  <c r="Q6618"/>
  <c r="R6618"/>
  <c r="Q6619"/>
  <c r="R6619"/>
  <c r="Q6620"/>
  <c r="R6620"/>
  <c r="Q6621"/>
  <c r="R6621"/>
  <c r="Q6622"/>
  <c r="R6622"/>
  <c r="Q6623"/>
  <c r="R6623"/>
  <c r="Q6624"/>
  <c r="R6624"/>
  <c r="Q6625"/>
  <c r="R6625"/>
  <c r="Q6626"/>
  <c r="R6626"/>
  <c r="Q6627"/>
  <c r="R6627"/>
  <c r="Q6628"/>
  <c r="R6628"/>
  <c r="Q6629"/>
  <c r="R6629"/>
  <c r="Q6630"/>
  <c r="R6630"/>
  <c r="Q6631"/>
  <c r="R6631"/>
  <c r="Q6632"/>
  <c r="R6632"/>
  <c r="Q6633"/>
  <c r="R6633"/>
  <c r="Q6634"/>
  <c r="R6634"/>
  <c r="Q6635"/>
  <c r="R6635"/>
  <c r="Q6636"/>
  <c r="R6636"/>
  <c r="Q6637"/>
  <c r="R6637"/>
  <c r="Q6638"/>
  <c r="R6638"/>
  <c r="Q6639"/>
  <c r="R6639"/>
  <c r="Q6640"/>
  <c r="R6640"/>
  <c r="Q6641"/>
  <c r="R6641"/>
  <c r="Q6642"/>
  <c r="R6642"/>
  <c r="Q6643"/>
  <c r="R6643"/>
  <c r="Q6644"/>
  <c r="R6644"/>
  <c r="Q6645"/>
  <c r="R6645"/>
  <c r="Q6646"/>
  <c r="R6646"/>
  <c r="Q6647"/>
  <c r="R6647"/>
  <c r="Q6648"/>
  <c r="R6648"/>
  <c r="Q6649"/>
  <c r="R6649"/>
  <c r="Q6650"/>
  <c r="R6650"/>
  <c r="Q6651"/>
  <c r="R6651"/>
  <c r="Q6652"/>
  <c r="R6652"/>
  <c r="Q6653"/>
  <c r="R6653"/>
  <c r="Q6654"/>
  <c r="R6654"/>
  <c r="Q6655"/>
  <c r="R6655"/>
  <c r="Q6656"/>
  <c r="R6656"/>
  <c r="Q6657"/>
  <c r="R6657"/>
  <c r="Q6658"/>
  <c r="R6658"/>
  <c r="Q6659"/>
  <c r="R6659"/>
  <c r="Q6660"/>
  <c r="R6660"/>
  <c r="Q6661"/>
  <c r="R6661"/>
  <c r="Q6662"/>
  <c r="R6662"/>
  <c r="Q6663"/>
  <c r="R6663"/>
  <c r="Q6664"/>
  <c r="R6664"/>
  <c r="Q6665"/>
  <c r="R6665"/>
  <c r="Q6666"/>
  <c r="R6666"/>
  <c r="Q6667"/>
  <c r="R6667"/>
  <c r="Q6668"/>
  <c r="R6668"/>
  <c r="Q6669"/>
  <c r="R6669"/>
  <c r="Q6670"/>
  <c r="R6670"/>
  <c r="Q6671"/>
  <c r="R6671"/>
  <c r="Q6672"/>
  <c r="R6672"/>
  <c r="Q6673"/>
  <c r="R6673"/>
  <c r="Q6674"/>
  <c r="R6674"/>
  <c r="Q6675"/>
  <c r="R6675"/>
  <c r="Q6676"/>
  <c r="R6676"/>
  <c r="Q6677"/>
  <c r="R6677"/>
  <c r="Q6678"/>
  <c r="R6678"/>
  <c r="Q6679"/>
  <c r="R6679"/>
  <c r="Q6680"/>
  <c r="R6680"/>
  <c r="Q6681"/>
  <c r="R6681"/>
  <c r="Q6682"/>
  <c r="R6682"/>
  <c r="Q6683"/>
  <c r="R6683"/>
  <c r="Q6684"/>
  <c r="R6684"/>
  <c r="Q6685"/>
  <c r="R6685"/>
  <c r="Q6686"/>
  <c r="R6686"/>
  <c r="Q6687"/>
  <c r="R6687"/>
  <c r="Q6688"/>
  <c r="R6688"/>
  <c r="Q6689"/>
  <c r="R6689"/>
  <c r="Q6690"/>
  <c r="R6690"/>
  <c r="Q6691"/>
  <c r="R6691"/>
  <c r="Q6692"/>
  <c r="R6692"/>
  <c r="Q6693"/>
  <c r="R6693"/>
  <c r="Q6694"/>
  <c r="R6694"/>
  <c r="Q6695"/>
  <c r="R6695"/>
  <c r="Q6696"/>
  <c r="R6696"/>
  <c r="Q6697"/>
  <c r="R6697"/>
  <c r="Q6698"/>
  <c r="R6698"/>
  <c r="Q6699"/>
  <c r="R6699"/>
  <c r="Q6700"/>
  <c r="R6700"/>
  <c r="Q6701"/>
  <c r="R6701"/>
  <c r="Q6702"/>
  <c r="R6702"/>
  <c r="Q6703"/>
  <c r="R6703"/>
  <c r="Q6704"/>
  <c r="R6704"/>
  <c r="Q6705"/>
  <c r="R6705"/>
  <c r="Q6706"/>
  <c r="R6706"/>
  <c r="Q6707"/>
  <c r="R6707"/>
  <c r="Q6708"/>
  <c r="R6708"/>
  <c r="Q6709"/>
  <c r="R6709"/>
  <c r="Q6710"/>
  <c r="R6710"/>
  <c r="Q6711"/>
  <c r="R6711"/>
  <c r="Q6712"/>
  <c r="R6712"/>
  <c r="Q6713"/>
  <c r="R6713"/>
  <c r="Q6714"/>
  <c r="R6714"/>
  <c r="Q6715"/>
  <c r="R6715"/>
  <c r="Q6716"/>
  <c r="R6716"/>
  <c r="Q6717"/>
  <c r="R6717"/>
  <c r="Q6718"/>
  <c r="R6718"/>
  <c r="Q6719"/>
  <c r="R6719"/>
  <c r="Q6720"/>
  <c r="R6720"/>
  <c r="Q6721"/>
  <c r="R6721"/>
  <c r="Q6722"/>
  <c r="R6722"/>
  <c r="Q6723"/>
  <c r="R6723"/>
  <c r="Q6724"/>
  <c r="R6724"/>
  <c r="Q6725"/>
  <c r="R6725"/>
  <c r="Q6726"/>
  <c r="R6726"/>
  <c r="Q6727"/>
  <c r="R6727"/>
  <c r="Q6728"/>
  <c r="R6728"/>
  <c r="Q6729"/>
  <c r="R6729"/>
  <c r="Q6730"/>
  <c r="R6730"/>
  <c r="Q6731"/>
  <c r="R6731"/>
  <c r="Q6732"/>
  <c r="R6732"/>
  <c r="Q6733"/>
  <c r="R6733"/>
  <c r="Q6734"/>
  <c r="R6734"/>
  <c r="Q6735"/>
  <c r="R6735"/>
  <c r="Q6736"/>
  <c r="R6736"/>
  <c r="Q6737"/>
  <c r="R6737"/>
  <c r="Q6738"/>
  <c r="R6738"/>
  <c r="Q6739"/>
  <c r="R6739"/>
  <c r="Q6740"/>
  <c r="R6740"/>
  <c r="Q6741"/>
  <c r="R6741"/>
  <c r="Q6742"/>
  <c r="R6742"/>
  <c r="Q6743"/>
  <c r="R6743"/>
  <c r="Q6744"/>
  <c r="R6744"/>
  <c r="Q6745"/>
  <c r="R6745"/>
  <c r="Q6746"/>
  <c r="R6746"/>
  <c r="Q6747"/>
  <c r="R6747"/>
  <c r="Q6748"/>
  <c r="R6748"/>
  <c r="Q6749"/>
  <c r="R6749"/>
  <c r="Q6750"/>
  <c r="R6750"/>
  <c r="Q6751"/>
  <c r="R6751"/>
  <c r="Q6752"/>
  <c r="R6752"/>
  <c r="Q6753"/>
  <c r="R6753"/>
  <c r="Q6754"/>
  <c r="R6754"/>
  <c r="Q6755"/>
  <c r="R6755"/>
  <c r="Q6756"/>
  <c r="R6756"/>
  <c r="Q6757"/>
  <c r="R6757"/>
  <c r="Q6758"/>
  <c r="R6758"/>
  <c r="Q6759"/>
  <c r="R6759"/>
  <c r="Q6760"/>
  <c r="R6760"/>
  <c r="Q6761"/>
  <c r="R6761"/>
  <c r="Q6762"/>
  <c r="R6762"/>
  <c r="Q6763"/>
  <c r="R6763"/>
  <c r="Q6764"/>
  <c r="R6764"/>
  <c r="Q6765"/>
  <c r="R6765"/>
  <c r="Q6766"/>
  <c r="R6766"/>
  <c r="Q6767"/>
  <c r="R6767"/>
  <c r="Q6768"/>
  <c r="R6768"/>
  <c r="Q6769"/>
  <c r="R6769"/>
  <c r="Q6770"/>
  <c r="R6770"/>
  <c r="Q6771"/>
  <c r="R6771"/>
  <c r="Q6772"/>
  <c r="R6772"/>
  <c r="Q6773"/>
  <c r="R6773"/>
  <c r="Q6774"/>
  <c r="R6774"/>
  <c r="Q6775"/>
  <c r="R6775"/>
  <c r="Q6776"/>
  <c r="R6776"/>
  <c r="Q6777"/>
  <c r="R6777"/>
  <c r="Q6778"/>
  <c r="R6778"/>
  <c r="Q6779"/>
  <c r="R6779"/>
  <c r="Q6780"/>
  <c r="R6780"/>
  <c r="Q6781"/>
  <c r="R6781"/>
  <c r="Q6782"/>
  <c r="R6782"/>
  <c r="Q6783"/>
  <c r="R6783"/>
  <c r="Q6784"/>
  <c r="R6784"/>
  <c r="Q6785"/>
  <c r="R6785"/>
  <c r="Q6786"/>
  <c r="R6786"/>
  <c r="Q6787"/>
  <c r="R6787"/>
  <c r="Q6788"/>
  <c r="R6788"/>
  <c r="Q6789"/>
  <c r="R6789"/>
  <c r="Q6790"/>
  <c r="R6790"/>
  <c r="Q6791"/>
  <c r="R6791"/>
  <c r="Q6792"/>
  <c r="R6792"/>
  <c r="Q6793"/>
  <c r="R6793"/>
  <c r="Q6794"/>
  <c r="R6794"/>
  <c r="Q6795"/>
  <c r="R6795"/>
  <c r="Q6796"/>
  <c r="R6796"/>
  <c r="Q6797"/>
  <c r="R6797"/>
  <c r="Q6798"/>
  <c r="R6798"/>
  <c r="Q6799"/>
  <c r="R6799"/>
  <c r="Q6800"/>
  <c r="R6800"/>
  <c r="Q6801"/>
  <c r="R6801"/>
  <c r="Q6802"/>
  <c r="R6802"/>
  <c r="Q6803"/>
  <c r="R6803"/>
  <c r="Q6804"/>
  <c r="R6804"/>
  <c r="Q6805"/>
  <c r="R6805"/>
  <c r="Q6806"/>
  <c r="R6806"/>
  <c r="Q6807"/>
  <c r="R6807"/>
  <c r="Q6808"/>
  <c r="R6808"/>
  <c r="Q6809"/>
  <c r="R6809"/>
  <c r="Q6810"/>
  <c r="R6810"/>
  <c r="Q6811"/>
  <c r="R6811"/>
  <c r="Q6812"/>
  <c r="R6812"/>
  <c r="Q6813"/>
  <c r="R6813"/>
  <c r="Q6814"/>
  <c r="R6814"/>
  <c r="Q6815"/>
  <c r="R6815"/>
  <c r="Q6816"/>
  <c r="R6816"/>
  <c r="Q6817"/>
  <c r="R6817"/>
  <c r="Q6818"/>
  <c r="R6818"/>
  <c r="Q6819"/>
  <c r="R6819"/>
  <c r="Q6820"/>
  <c r="R6820"/>
  <c r="Q6821"/>
  <c r="R6821"/>
  <c r="Q6822"/>
  <c r="R6822"/>
  <c r="Q6823"/>
  <c r="R6823"/>
  <c r="Q6824"/>
  <c r="R6824"/>
  <c r="Q6825"/>
  <c r="R6825"/>
  <c r="Q6826"/>
  <c r="R6826"/>
  <c r="Q6827"/>
  <c r="R6827"/>
  <c r="Q6828"/>
  <c r="R6828"/>
  <c r="Q6829"/>
  <c r="R6829"/>
  <c r="Q6830"/>
  <c r="R6830"/>
  <c r="Q6831"/>
  <c r="R6831"/>
  <c r="Q6832"/>
  <c r="R6832"/>
  <c r="Q6833"/>
  <c r="R6833"/>
  <c r="Q6834"/>
  <c r="R6834"/>
  <c r="Q6835"/>
  <c r="R6835"/>
  <c r="Q6836"/>
  <c r="R6836"/>
  <c r="Q6837"/>
  <c r="R6837"/>
  <c r="Q6838"/>
  <c r="R6838"/>
  <c r="Q6839"/>
  <c r="R6839"/>
  <c r="Q6840"/>
  <c r="R6840"/>
  <c r="Q6841"/>
  <c r="R6841"/>
  <c r="Q6842"/>
  <c r="R6842"/>
  <c r="Q6843"/>
  <c r="R6843"/>
  <c r="Q6844"/>
  <c r="R6844"/>
  <c r="Q6845"/>
  <c r="R6845"/>
  <c r="Q6846"/>
  <c r="R6846"/>
  <c r="Q6847"/>
  <c r="R6847"/>
  <c r="Q6848"/>
  <c r="R6848"/>
  <c r="Q6849"/>
  <c r="R6849"/>
  <c r="Q6850"/>
  <c r="R6850"/>
  <c r="Q6851"/>
  <c r="R6851"/>
  <c r="Q6852"/>
  <c r="R6852"/>
  <c r="Q6853"/>
  <c r="R6853"/>
  <c r="Q6854"/>
  <c r="R6854"/>
  <c r="Q6855"/>
  <c r="R6855"/>
  <c r="Q6856"/>
  <c r="R6856"/>
  <c r="Q6857"/>
  <c r="R6857"/>
  <c r="Q6858"/>
  <c r="R6858"/>
  <c r="Q6859"/>
  <c r="R6859"/>
  <c r="Q6860"/>
  <c r="R6860"/>
  <c r="Q6861"/>
  <c r="R6861"/>
  <c r="Q6862"/>
  <c r="R6862"/>
  <c r="Q6863"/>
  <c r="R6863"/>
  <c r="Q6864"/>
  <c r="R6864"/>
  <c r="Q6865"/>
  <c r="R6865"/>
  <c r="Q6866"/>
  <c r="R6866"/>
  <c r="Q6867"/>
  <c r="R6867"/>
  <c r="Q6868"/>
  <c r="R6868"/>
  <c r="Q6869"/>
  <c r="R6869"/>
  <c r="Q6870"/>
  <c r="R6870"/>
  <c r="Q6871"/>
  <c r="R6871"/>
  <c r="Q6872"/>
  <c r="R6872"/>
  <c r="Q6873"/>
  <c r="R6873"/>
  <c r="Q6874"/>
  <c r="R6874"/>
  <c r="Q6875"/>
  <c r="R6875"/>
  <c r="Q6876"/>
  <c r="R6876"/>
  <c r="Q6877"/>
  <c r="R6877"/>
  <c r="Q6878"/>
  <c r="R6878"/>
  <c r="Q6879"/>
  <c r="R6879"/>
  <c r="Q6880"/>
  <c r="R6880"/>
  <c r="Q6881"/>
  <c r="R6881"/>
  <c r="Q6882"/>
  <c r="R6882"/>
  <c r="Q6883"/>
  <c r="R6883"/>
  <c r="Q6884"/>
  <c r="R6884"/>
  <c r="Q6885"/>
  <c r="R6885"/>
  <c r="Q6886"/>
  <c r="R6886"/>
  <c r="Q6887"/>
  <c r="R6887"/>
  <c r="Q6888"/>
  <c r="R6888"/>
  <c r="Q6889"/>
  <c r="R6889"/>
  <c r="Q6890"/>
  <c r="R6890"/>
  <c r="Q6891"/>
  <c r="R6891"/>
  <c r="Q6892"/>
  <c r="R6892"/>
  <c r="Q6893"/>
  <c r="R6893"/>
  <c r="Q6894"/>
  <c r="R6894"/>
  <c r="Q6895"/>
  <c r="R6895"/>
  <c r="Q6896"/>
  <c r="R6896"/>
  <c r="Q6897"/>
  <c r="R6897"/>
  <c r="Q6898"/>
  <c r="R6898"/>
  <c r="Q6899"/>
  <c r="R6899"/>
  <c r="Q6900"/>
  <c r="R6900"/>
  <c r="Q6901"/>
  <c r="R6901"/>
  <c r="Q6902"/>
  <c r="R6902"/>
  <c r="Q6903"/>
  <c r="R6903"/>
  <c r="Q6904"/>
  <c r="R6904"/>
  <c r="Q6905"/>
  <c r="R6905"/>
  <c r="Q6906"/>
  <c r="R6906"/>
  <c r="Q6907"/>
  <c r="R6907"/>
  <c r="Q6908"/>
  <c r="R6908"/>
  <c r="Q6909"/>
  <c r="R6909"/>
  <c r="Q6910"/>
  <c r="R6910"/>
  <c r="Q6911"/>
  <c r="R6911"/>
  <c r="Q6912"/>
  <c r="R6912"/>
  <c r="Q6913"/>
  <c r="R6913"/>
  <c r="Q6914"/>
  <c r="R6914"/>
  <c r="Q6915"/>
  <c r="R6915"/>
  <c r="Q6916"/>
  <c r="R6916"/>
  <c r="Q6917"/>
  <c r="R6917"/>
  <c r="Q6918"/>
  <c r="R6918"/>
  <c r="Q6919"/>
  <c r="R6919"/>
  <c r="Q6920"/>
  <c r="R6920"/>
  <c r="Q6921"/>
  <c r="R6921"/>
  <c r="Q6922"/>
  <c r="R6922"/>
  <c r="Q6923"/>
  <c r="R6923"/>
  <c r="Q6924"/>
  <c r="R6924"/>
  <c r="Q6925"/>
  <c r="R6925"/>
  <c r="Q6926"/>
  <c r="R6926"/>
  <c r="Q6927"/>
  <c r="R6927"/>
  <c r="Q6928"/>
  <c r="R6928"/>
  <c r="Q6929"/>
  <c r="R6929"/>
  <c r="Q6930"/>
  <c r="R6930"/>
  <c r="Q6931"/>
  <c r="R6931"/>
  <c r="Q6932"/>
  <c r="R6932"/>
  <c r="Q6933"/>
  <c r="R6933"/>
  <c r="Q6934"/>
  <c r="R6934"/>
  <c r="Q6935"/>
  <c r="R6935"/>
  <c r="Q6936"/>
  <c r="R6936"/>
  <c r="Q6937"/>
  <c r="R6937"/>
  <c r="Q6938"/>
  <c r="R6938"/>
  <c r="Q6939"/>
  <c r="R6939"/>
  <c r="Q6940"/>
  <c r="R6940"/>
  <c r="Q6941"/>
  <c r="R6941"/>
  <c r="Q6942"/>
  <c r="R6942"/>
  <c r="Q6943"/>
  <c r="R6943"/>
  <c r="Q6944"/>
  <c r="R6944"/>
  <c r="Q6945"/>
  <c r="R6945"/>
  <c r="Q6946"/>
  <c r="R6946"/>
  <c r="Q6947"/>
  <c r="R6947"/>
  <c r="Q6948"/>
  <c r="R6948"/>
  <c r="Q6949"/>
  <c r="R6949"/>
  <c r="Q6950"/>
  <c r="R6950"/>
  <c r="Q6951"/>
  <c r="R6951"/>
  <c r="Q6952"/>
  <c r="R6952"/>
  <c r="Q6953"/>
  <c r="R6953"/>
  <c r="Q6954"/>
  <c r="R6954"/>
  <c r="Q6955"/>
  <c r="R6955"/>
  <c r="Q6956"/>
  <c r="R6956"/>
  <c r="Q6957"/>
  <c r="R6957"/>
  <c r="Q6958"/>
  <c r="R6958"/>
  <c r="Q6959"/>
  <c r="R6959"/>
  <c r="Q6960"/>
  <c r="R6960"/>
  <c r="Q6961"/>
  <c r="R6961"/>
  <c r="Q6962"/>
  <c r="R6962"/>
  <c r="Q6963"/>
  <c r="R6963"/>
  <c r="Q6964"/>
  <c r="R6964"/>
  <c r="Q6965"/>
  <c r="R6965"/>
  <c r="Q6966"/>
  <c r="R6966"/>
  <c r="Q6967"/>
  <c r="R6967"/>
  <c r="Q6968"/>
  <c r="R6968"/>
  <c r="Q6969"/>
  <c r="R6969"/>
  <c r="Q6970"/>
  <c r="R6970"/>
  <c r="Q6971"/>
  <c r="R6971"/>
  <c r="Q6972"/>
  <c r="R6972"/>
  <c r="Q6973"/>
  <c r="R6973"/>
  <c r="Q6974"/>
  <c r="R6974"/>
  <c r="Q6975"/>
  <c r="R6975"/>
  <c r="Q6976"/>
  <c r="R6976"/>
  <c r="Q6977"/>
  <c r="R6977"/>
  <c r="Q6978"/>
  <c r="R6978"/>
  <c r="Q6979"/>
  <c r="R6979"/>
  <c r="Q6980"/>
  <c r="R6980"/>
  <c r="Q6981"/>
  <c r="R6981"/>
  <c r="Q6982"/>
  <c r="R6982"/>
  <c r="Q6983"/>
  <c r="R6983"/>
  <c r="Q6984"/>
  <c r="R6984"/>
  <c r="Q6985"/>
  <c r="R6985"/>
  <c r="Q6986"/>
  <c r="R6986"/>
  <c r="Q6987"/>
  <c r="R6987"/>
  <c r="Q6988"/>
  <c r="R6988"/>
  <c r="Q6989"/>
  <c r="R6989"/>
  <c r="Q6990"/>
  <c r="R6990"/>
  <c r="Q6991"/>
  <c r="R6991"/>
  <c r="Q6992"/>
  <c r="R6992"/>
  <c r="Q6993"/>
  <c r="R6993"/>
  <c r="Q6994"/>
  <c r="R6994"/>
  <c r="Q6995"/>
  <c r="R6995"/>
  <c r="Q6996"/>
  <c r="R6996"/>
  <c r="Q6997"/>
  <c r="R6997"/>
  <c r="Q6998"/>
  <c r="R6998"/>
  <c r="Q6999"/>
  <c r="R6999"/>
  <c r="Q7000"/>
  <c r="R7000"/>
  <c r="Q7001"/>
  <c r="R7001"/>
  <c r="Q7002"/>
  <c r="R7002"/>
  <c r="Q7003"/>
  <c r="R7003"/>
  <c r="Q7004"/>
  <c r="R7004"/>
  <c r="Q7005"/>
  <c r="R7005"/>
  <c r="Q7006"/>
  <c r="R7006"/>
  <c r="Q7007"/>
  <c r="R7007"/>
  <c r="Q7008"/>
  <c r="R7008"/>
  <c r="Q7009"/>
  <c r="R7009"/>
  <c r="Q7010"/>
  <c r="R7010"/>
  <c r="Q7011"/>
  <c r="R7011"/>
  <c r="Q7012"/>
  <c r="R7012"/>
  <c r="Q7013"/>
  <c r="R7013"/>
  <c r="Q7014"/>
  <c r="R7014"/>
  <c r="Q7015"/>
  <c r="R7015"/>
  <c r="Q7016"/>
  <c r="R7016"/>
  <c r="Q7017"/>
  <c r="R7017"/>
  <c r="Q7018"/>
  <c r="R7018"/>
  <c r="Q7019"/>
  <c r="R7019"/>
  <c r="Q7020"/>
  <c r="R7020"/>
  <c r="Q7021"/>
  <c r="R7021"/>
  <c r="Q7022"/>
  <c r="R7022"/>
  <c r="Q7023"/>
  <c r="R7023"/>
  <c r="Q7024"/>
  <c r="R7024"/>
  <c r="Q7025"/>
  <c r="R7025"/>
  <c r="Q7026"/>
  <c r="R7026"/>
  <c r="Q7027"/>
  <c r="R7027"/>
  <c r="Q7028"/>
  <c r="R7028"/>
  <c r="Q7029"/>
  <c r="R7029"/>
  <c r="Q7030"/>
  <c r="R7030"/>
  <c r="Q7031"/>
  <c r="R7031"/>
  <c r="Q7032"/>
  <c r="R7032"/>
  <c r="Q7033"/>
  <c r="R7033"/>
  <c r="Q7034"/>
  <c r="R7034"/>
  <c r="Q7035"/>
  <c r="R7035"/>
  <c r="Q7036"/>
  <c r="R7036"/>
  <c r="Q7037"/>
  <c r="R7037"/>
  <c r="Q7038"/>
  <c r="R7038"/>
  <c r="Q7039"/>
  <c r="R7039"/>
  <c r="Q7040"/>
  <c r="R7040"/>
  <c r="Q7041"/>
  <c r="R7041"/>
  <c r="Q7042"/>
  <c r="R7042"/>
  <c r="Q7043"/>
  <c r="R7043"/>
  <c r="Q7044"/>
  <c r="R7044"/>
  <c r="Q7045"/>
  <c r="R7045"/>
  <c r="Q7046"/>
  <c r="R7046"/>
  <c r="Q7047"/>
  <c r="R7047"/>
  <c r="Q7048"/>
  <c r="R7048"/>
  <c r="Q7049"/>
  <c r="R7049"/>
  <c r="Q7050"/>
  <c r="R7050"/>
  <c r="Q7051"/>
  <c r="R7051"/>
  <c r="Q7052"/>
  <c r="R7052"/>
  <c r="Q7053"/>
  <c r="R7053"/>
  <c r="Q7054"/>
  <c r="R7054"/>
  <c r="Q7055"/>
  <c r="R7055"/>
  <c r="Q7056"/>
  <c r="R7056"/>
  <c r="Q7057"/>
  <c r="R7057"/>
  <c r="Q7058"/>
  <c r="R7058"/>
  <c r="Q7059"/>
  <c r="R7059"/>
  <c r="Q7060"/>
  <c r="R7060"/>
  <c r="Q7061"/>
  <c r="R7061"/>
  <c r="Q7062"/>
  <c r="R7062"/>
  <c r="Q7063"/>
  <c r="R7063"/>
  <c r="Q7064"/>
  <c r="R7064"/>
  <c r="Q7065"/>
  <c r="R7065"/>
  <c r="Q7066"/>
  <c r="R7066"/>
  <c r="Q7067"/>
  <c r="R7067"/>
  <c r="Q7068"/>
  <c r="R7068"/>
  <c r="Q7069"/>
  <c r="R7069"/>
  <c r="Q7070"/>
  <c r="R7070"/>
  <c r="Q7071"/>
  <c r="R7071"/>
  <c r="Q7072"/>
  <c r="R7072"/>
  <c r="Q7073"/>
  <c r="R7073"/>
  <c r="Q7074"/>
  <c r="R7074"/>
  <c r="Q7075"/>
  <c r="R7075"/>
  <c r="Q7076"/>
  <c r="R7076"/>
  <c r="Q7077"/>
  <c r="R7077"/>
  <c r="Q7078"/>
  <c r="R7078"/>
  <c r="Q7079"/>
  <c r="R7079"/>
  <c r="Q7080"/>
  <c r="R7080"/>
  <c r="Q7081"/>
  <c r="R7081"/>
  <c r="Q7082"/>
  <c r="R7082"/>
  <c r="Q7083"/>
  <c r="R7083"/>
  <c r="Q7084"/>
  <c r="R7084"/>
  <c r="Q7085"/>
  <c r="R7085"/>
  <c r="Q7086"/>
  <c r="R7086"/>
  <c r="Q7087"/>
  <c r="R7087"/>
  <c r="Q7088"/>
  <c r="R7088"/>
  <c r="Q7089"/>
  <c r="R7089"/>
  <c r="Q7090"/>
  <c r="R7090"/>
  <c r="Q7091"/>
  <c r="R7091"/>
  <c r="Q7092"/>
  <c r="R7092"/>
  <c r="Q7093"/>
  <c r="R7093"/>
  <c r="Q7094"/>
  <c r="R7094"/>
  <c r="Q7095"/>
  <c r="R7095"/>
  <c r="Q7096"/>
  <c r="R7096"/>
  <c r="Q7097"/>
  <c r="R7097"/>
  <c r="Q7098"/>
  <c r="R7098"/>
  <c r="Q7099"/>
  <c r="R7099"/>
  <c r="Q7100"/>
  <c r="R7100"/>
  <c r="Q7101"/>
  <c r="R7101"/>
  <c r="Q7102"/>
  <c r="R7102"/>
  <c r="Q7103"/>
  <c r="R7103"/>
  <c r="Q7104"/>
  <c r="R7104"/>
  <c r="Q7105"/>
  <c r="R7105"/>
  <c r="Q7106"/>
  <c r="R7106"/>
  <c r="Q7107"/>
  <c r="R7107"/>
  <c r="Q7108"/>
  <c r="R7108"/>
  <c r="Q7109"/>
  <c r="R7109"/>
  <c r="Q7110"/>
  <c r="R7110"/>
  <c r="Q7111"/>
  <c r="R7111"/>
  <c r="Q7112"/>
  <c r="R7112"/>
  <c r="Q7113"/>
  <c r="R7113"/>
  <c r="Q7114"/>
  <c r="R7114"/>
  <c r="Q7115"/>
  <c r="R7115"/>
  <c r="Q7116"/>
  <c r="R7116"/>
  <c r="Q7117"/>
  <c r="R7117"/>
  <c r="Q7118"/>
  <c r="R7118"/>
  <c r="Q7119"/>
  <c r="R7119"/>
  <c r="Q7120"/>
  <c r="R7120"/>
  <c r="Q7121"/>
  <c r="R7121"/>
  <c r="Q7122"/>
  <c r="R7122"/>
  <c r="Q7123"/>
  <c r="R7123"/>
  <c r="Q7124"/>
  <c r="R7124"/>
  <c r="Q7125"/>
  <c r="R7125"/>
  <c r="Q7126"/>
  <c r="R7126"/>
  <c r="Q7127"/>
  <c r="R7127"/>
  <c r="Q7128"/>
  <c r="R7128"/>
  <c r="Q7129"/>
  <c r="R7129"/>
  <c r="Q7130"/>
  <c r="R7130"/>
  <c r="Q7131"/>
  <c r="R7131"/>
  <c r="Q7132"/>
  <c r="R7132"/>
  <c r="Q7133"/>
  <c r="R7133"/>
  <c r="Q7134"/>
  <c r="R7134"/>
  <c r="Q7135"/>
  <c r="R7135"/>
  <c r="Q7136"/>
  <c r="R7136"/>
  <c r="Q7137"/>
  <c r="R7137"/>
  <c r="Q7138"/>
  <c r="R7138"/>
  <c r="Q7139"/>
  <c r="R7139"/>
  <c r="Q7140"/>
  <c r="R7140"/>
  <c r="Q7141"/>
  <c r="R7141"/>
  <c r="Q7142"/>
  <c r="R7142"/>
  <c r="Q7143"/>
  <c r="R7143"/>
  <c r="Q7144"/>
  <c r="R7144"/>
  <c r="Q7145"/>
  <c r="R7145"/>
  <c r="Q7146"/>
  <c r="R7146"/>
  <c r="Q7147"/>
  <c r="R7147"/>
  <c r="Q7148"/>
  <c r="R7148"/>
  <c r="Q7149"/>
  <c r="R7149"/>
  <c r="Q7150"/>
  <c r="R7150"/>
  <c r="Q7151"/>
  <c r="R7151"/>
  <c r="Q7152"/>
  <c r="R7152"/>
  <c r="Q7153"/>
  <c r="R7153"/>
  <c r="Q7154"/>
  <c r="R7154"/>
  <c r="Q7155"/>
  <c r="R7155"/>
  <c r="Q7156"/>
  <c r="R7156"/>
  <c r="Q7157"/>
  <c r="R7157"/>
  <c r="Q7158"/>
  <c r="R7158"/>
  <c r="Q7159"/>
  <c r="R7159"/>
  <c r="Q7160"/>
  <c r="R7160"/>
  <c r="Q7161"/>
  <c r="R7161"/>
  <c r="Q7162"/>
  <c r="R7162"/>
  <c r="Q7163"/>
  <c r="R7163"/>
  <c r="Q7164"/>
  <c r="R7164"/>
  <c r="Q7165"/>
  <c r="R7165"/>
  <c r="Q7166"/>
  <c r="R7166"/>
  <c r="Q7167"/>
  <c r="R7167"/>
  <c r="Q7168"/>
  <c r="R7168"/>
  <c r="Q7169"/>
  <c r="R7169"/>
  <c r="Q7170"/>
  <c r="R7170"/>
  <c r="Q7171"/>
  <c r="R7171"/>
  <c r="Q7172"/>
  <c r="R7172"/>
  <c r="Q7173"/>
  <c r="R7173"/>
  <c r="Q7174"/>
  <c r="R7174"/>
  <c r="Q7175"/>
  <c r="R7175"/>
  <c r="Q7176"/>
  <c r="R7176"/>
  <c r="Q7177"/>
  <c r="R7177"/>
  <c r="Q7178"/>
  <c r="R7178"/>
  <c r="Q7179"/>
  <c r="R7179"/>
  <c r="Q7180"/>
  <c r="R7180"/>
  <c r="Q7181"/>
  <c r="R7181"/>
  <c r="Q7182"/>
  <c r="R7182"/>
  <c r="Q7183"/>
  <c r="R7183"/>
  <c r="Q7184"/>
  <c r="R7184"/>
  <c r="Q7185"/>
  <c r="R7185"/>
  <c r="Q7186"/>
  <c r="R7186"/>
  <c r="Q7187"/>
  <c r="R7187"/>
  <c r="Q7188"/>
  <c r="R7188"/>
  <c r="Q7189"/>
  <c r="R7189"/>
  <c r="Q7190"/>
  <c r="R7190"/>
  <c r="Q7191"/>
  <c r="R7191"/>
  <c r="Q7192"/>
  <c r="R7192"/>
  <c r="Q7193"/>
  <c r="R7193"/>
  <c r="Q7194"/>
  <c r="R7194"/>
  <c r="Q7195"/>
  <c r="R7195"/>
  <c r="Q7196"/>
  <c r="R7196"/>
  <c r="Q7197"/>
  <c r="R7197"/>
  <c r="Q7198"/>
  <c r="R7198"/>
  <c r="Q7199"/>
  <c r="R7199"/>
  <c r="Q7200"/>
  <c r="R7200"/>
  <c r="Q7201"/>
  <c r="R7201"/>
  <c r="Q7202"/>
  <c r="R7202"/>
  <c r="Q7203"/>
  <c r="R7203"/>
  <c r="Q7204"/>
  <c r="R7204"/>
  <c r="Q7205"/>
  <c r="R7205"/>
  <c r="Q7206"/>
  <c r="R7206"/>
  <c r="Q7207"/>
  <c r="R7207"/>
  <c r="Q7208"/>
  <c r="R7208"/>
  <c r="Q7209"/>
  <c r="R7209"/>
  <c r="Q7210"/>
  <c r="R7210"/>
  <c r="Q7211"/>
  <c r="R7211"/>
  <c r="Q7212"/>
  <c r="R7212"/>
  <c r="Q7213"/>
  <c r="R7213"/>
  <c r="Q7214"/>
  <c r="R7214"/>
  <c r="Q7215"/>
  <c r="R7215"/>
  <c r="Q7216"/>
  <c r="R7216"/>
  <c r="Q7217"/>
  <c r="R7217"/>
  <c r="Q7218"/>
  <c r="R7218"/>
  <c r="Q7219"/>
  <c r="R7219"/>
  <c r="Q7220"/>
  <c r="R7220"/>
  <c r="Q7221"/>
  <c r="R7221"/>
  <c r="Q7222"/>
  <c r="R7222"/>
  <c r="Q7223"/>
  <c r="R7223"/>
  <c r="Q7224"/>
  <c r="R7224"/>
  <c r="Q7225"/>
  <c r="R7225"/>
  <c r="Q7226"/>
  <c r="R7226"/>
  <c r="Q7227"/>
  <c r="R7227"/>
  <c r="Q7228"/>
  <c r="R7228"/>
  <c r="Q7229"/>
  <c r="R7229"/>
  <c r="Q7230"/>
  <c r="R7230"/>
  <c r="Q7231"/>
  <c r="R7231"/>
  <c r="Q7232"/>
  <c r="R7232"/>
  <c r="Q7233"/>
  <c r="R7233"/>
  <c r="Q7234"/>
  <c r="R7234"/>
  <c r="Q7235"/>
  <c r="R7235"/>
  <c r="Q7236"/>
  <c r="R7236"/>
  <c r="Q7237"/>
  <c r="R7237"/>
  <c r="Q7238"/>
  <c r="R7238"/>
  <c r="Q7239"/>
  <c r="R7239"/>
  <c r="Q7240"/>
  <c r="R7240"/>
  <c r="Q7241"/>
  <c r="R7241"/>
  <c r="Q7242"/>
  <c r="R7242"/>
  <c r="Q7243"/>
  <c r="R7243"/>
  <c r="Q7244"/>
  <c r="R7244"/>
  <c r="Q7245"/>
  <c r="R7245"/>
  <c r="Q7246"/>
  <c r="R7246"/>
  <c r="Q7247"/>
  <c r="R7247"/>
  <c r="Q7248"/>
  <c r="R7248"/>
  <c r="Q7249"/>
  <c r="R7249"/>
  <c r="Q7250"/>
  <c r="R7250"/>
  <c r="Q7251"/>
  <c r="R7251"/>
  <c r="Q7252"/>
  <c r="R7252"/>
  <c r="Q7253"/>
  <c r="R7253"/>
  <c r="Q7254"/>
  <c r="R7254"/>
  <c r="Q7255"/>
  <c r="R7255"/>
  <c r="Q7256"/>
  <c r="R7256"/>
  <c r="Q7257"/>
  <c r="R7257"/>
  <c r="Q7258"/>
  <c r="R7258"/>
  <c r="Q7259"/>
  <c r="R7259"/>
  <c r="Q7260"/>
  <c r="R7260"/>
  <c r="Q7261"/>
  <c r="R7261"/>
  <c r="Q7262"/>
  <c r="R7262"/>
  <c r="Q7263"/>
  <c r="R7263"/>
  <c r="Q7264"/>
  <c r="R7264"/>
  <c r="Q7265"/>
  <c r="R7265"/>
  <c r="Q7266"/>
  <c r="R7266"/>
  <c r="Q7267"/>
  <c r="R7267"/>
  <c r="Q7268"/>
  <c r="R7268"/>
  <c r="Q7269"/>
  <c r="R7269"/>
  <c r="Q7270"/>
  <c r="R7270"/>
  <c r="Q7271"/>
  <c r="R7271"/>
  <c r="Q7272"/>
  <c r="R7272"/>
  <c r="Q7273"/>
  <c r="R7273"/>
  <c r="Q7274"/>
  <c r="R7274"/>
  <c r="Q7275"/>
  <c r="R7275"/>
  <c r="Q7276"/>
  <c r="R7276"/>
  <c r="Q7277"/>
  <c r="R7277"/>
  <c r="Q7278"/>
  <c r="R7278"/>
  <c r="Q7279"/>
  <c r="R7279"/>
  <c r="Q7280"/>
  <c r="R7280"/>
  <c r="Q7281"/>
  <c r="R7281"/>
  <c r="Q7282"/>
  <c r="R7282"/>
  <c r="Q7283"/>
  <c r="R7283"/>
  <c r="Q7284"/>
  <c r="R7284"/>
  <c r="Q7285"/>
  <c r="R7285"/>
  <c r="Q7286"/>
  <c r="R7286"/>
  <c r="Q7287"/>
  <c r="R7287"/>
  <c r="Q7288"/>
  <c r="R7288"/>
  <c r="Q7289"/>
  <c r="R7289"/>
  <c r="Q7290"/>
  <c r="R7290"/>
  <c r="Q7291"/>
  <c r="R7291"/>
  <c r="Q7292"/>
  <c r="R7292"/>
  <c r="Q7293"/>
  <c r="R7293"/>
  <c r="Q7294"/>
  <c r="R7294"/>
  <c r="Q7295"/>
  <c r="R7295"/>
  <c r="Q7296"/>
  <c r="R7296"/>
  <c r="Q7297"/>
  <c r="R7297"/>
  <c r="Q7298"/>
  <c r="R7298"/>
  <c r="Q7299"/>
  <c r="R7299"/>
  <c r="Q7300"/>
  <c r="R7300"/>
  <c r="Q7301"/>
  <c r="R7301"/>
  <c r="Q7302"/>
  <c r="R7302"/>
  <c r="Q7303"/>
  <c r="R7303"/>
  <c r="Q7304"/>
  <c r="R7304"/>
  <c r="Q7305"/>
  <c r="R7305"/>
  <c r="Q7306"/>
  <c r="R7306"/>
  <c r="Q7307"/>
  <c r="R7307"/>
  <c r="Q7308"/>
  <c r="R7308"/>
  <c r="Q7309"/>
  <c r="R7309"/>
  <c r="Q7310"/>
  <c r="R7310"/>
  <c r="Q7311"/>
  <c r="R7311"/>
  <c r="Q7312"/>
  <c r="R7312"/>
  <c r="Q7313"/>
  <c r="R7313"/>
  <c r="Q7314"/>
  <c r="R7314"/>
  <c r="Q7315"/>
  <c r="R7315"/>
  <c r="Q7316"/>
  <c r="R7316"/>
  <c r="Q7317"/>
  <c r="R7317"/>
  <c r="Q7318"/>
  <c r="R7318"/>
  <c r="Q7319"/>
  <c r="R7319"/>
  <c r="Q7320"/>
  <c r="R7320"/>
  <c r="Q7321"/>
  <c r="R7321"/>
  <c r="Q7322"/>
  <c r="R7322"/>
  <c r="Q7323"/>
  <c r="R7323"/>
  <c r="Q7324"/>
  <c r="R7324"/>
  <c r="Q7325"/>
  <c r="R7325"/>
  <c r="Q7326"/>
  <c r="R7326"/>
  <c r="Q7327"/>
  <c r="R7327"/>
  <c r="Q7328"/>
  <c r="R7328"/>
  <c r="Q7329"/>
  <c r="R7329"/>
  <c r="Q7330"/>
  <c r="R7330"/>
  <c r="Q7331"/>
  <c r="R7331"/>
  <c r="Q7332"/>
  <c r="R7332"/>
  <c r="Q7333"/>
  <c r="R7333"/>
  <c r="Q7334"/>
  <c r="R7334"/>
  <c r="Q7335"/>
  <c r="R7335"/>
  <c r="Q7336"/>
  <c r="R7336"/>
  <c r="Q7337"/>
  <c r="R7337"/>
  <c r="Q7338"/>
  <c r="R7338"/>
  <c r="Q7339"/>
  <c r="R7339"/>
  <c r="Q7340"/>
  <c r="R7340"/>
  <c r="Q7341"/>
  <c r="R7341"/>
  <c r="Q7342"/>
  <c r="R7342"/>
  <c r="Q7343"/>
  <c r="R7343"/>
  <c r="Q7344"/>
  <c r="R7344"/>
  <c r="Q7345"/>
  <c r="R7345"/>
  <c r="Q7346"/>
  <c r="R7346"/>
  <c r="Q7347"/>
  <c r="R7347"/>
  <c r="Q7348"/>
  <c r="R7348"/>
  <c r="Q7349"/>
  <c r="R7349"/>
  <c r="Q7350"/>
  <c r="R7350"/>
  <c r="Q7351"/>
  <c r="R7351"/>
  <c r="Q7352"/>
  <c r="R7352"/>
  <c r="Q7353"/>
  <c r="R7353"/>
  <c r="Q7354"/>
  <c r="R7354"/>
  <c r="Q7355"/>
  <c r="R7355"/>
  <c r="Q7356"/>
  <c r="R7356"/>
  <c r="Q7357"/>
  <c r="R7357"/>
  <c r="Q7358"/>
  <c r="R7358"/>
  <c r="Q7359"/>
  <c r="R7359"/>
  <c r="Q7360"/>
  <c r="R7360"/>
  <c r="Q7361"/>
  <c r="R7361"/>
  <c r="Q7362"/>
  <c r="R7362"/>
  <c r="Q7363"/>
  <c r="R7363"/>
  <c r="Q7364"/>
  <c r="R7364"/>
  <c r="Q7365"/>
  <c r="R7365"/>
  <c r="Q7366"/>
  <c r="R7366"/>
  <c r="Q7367"/>
  <c r="R7367"/>
  <c r="Q7368"/>
  <c r="R7368"/>
  <c r="Q7369"/>
  <c r="R7369"/>
  <c r="Q7370"/>
  <c r="R7370"/>
  <c r="Q7371"/>
  <c r="R7371"/>
  <c r="Q7372"/>
  <c r="R7372"/>
  <c r="Q7373"/>
  <c r="R7373"/>
  <c r="Q7374"/>
  <c r="R7374"/>
  <c r="Q7375"/>
  <c r="R7375"/>
  <c r="Q7376"/>
  <c r="R7376"/>
  <c r="Q7377"/>
  <c r="R7377"/>
  <c r="Q7378"/>
  <c r="R7378"/>
  <c r="Q7379"/>
  <c r="R7379"/>
  <c r="Q7380"/>
  <c r="R7380"/>
  <c r="Q7381"/>
  <c r="R7381"/>
  <c r="Q7382"/>
  <c r="R7382"/>
  <c r="Q7383"/>
  <c r="R7383"/>
  <c r="Q7384"/>
  <c r="R7384"/>
  <c r="Q7385"/>
  <c r="R7385"/>
  <c r="Q7386"/>
  <c r="R7386"/>
  <c r="Q7387"/>
  <c r="R7387"/>
  <c r="Q7388"/>
  <c r="R7388"/>
  <c r="Q7389"/>
  <c r="R7389"/>
  <c r="Q7390"/>
  <c r="R7390"/>
  <c r="Q7391"/>
  <c r="R7391"/>
  <c r="Q7392"/>
  <c r="R7392"/>
  <c r="Q7393"/>
  <c r="R7393"/>
  <c r="Q7394"/>
  <c r="R7394"/>
  <c r="Q7395"/>
  <c r="R7395"/>
  <c r="Q7396"/>
  <c r="R7396"/>
  <c r="Q7397"/>
  <c r="R7397"/>
  <c r="Q7398"/>
  <c r="R7398"/>
  <c r="Q7399"/>
  <c r="R7399"/>
  <c r="Q7400"/>
  <c r="R7400"/>
  <c r="Q7401"/>
  <c r="R7401"/>
  <c r="Q7402"/>
  <c r="R7402"/>
  <c r="Q7403"/>
  <c r="R7403"/>
  <c r="Q7404"/>
  <c r="R7404"/>
  <c r="Q7405"/>
  <c r="R7405"/>
  <c r="Q7406"/>
  <c r="R7406"/>
  <c r="Q7407"/>
  <c r="R7407"/>
  <c r="Q7408"/>
  <c r="R7408"/>
  <c r="Q7409"/>
  <c r="R7409"/>
  <c r="Q7410"/>
  <c r="R7410"/>
  <c r="Q7411"/>
  <c r="R7411"/>
  <c r="Q7412"/>
  <c r="R7412"/>
  <c r="Q7413"/>
  <c r="R7413"/>
  <c r="Q7414"/>
  <c r="R7414"/>
  <c r="Q7415"/>
  <c r="R7415"/>
  <c r="Q7416"/>
  <c r="R7416"/>
  <c r="Q7417"/>
  <c r="R7417"/>
  <c r="Q7418"/>
  <c r="R7418"/>
  <c r="Q7419"/>
  <c r="R7419"/>
  <c r="Q7420"/>
  <c r="R7420"/>
  <c r="Q7421"/>
  <c r="R7421"/>
  <c r="Q7422"/>
  <c r="R7422"/>
  <c r="Q7423"/>
  <c r="R7423"/>
  <c r="Q7424"/>
  <c r="R7424"/>
  <c r="Q7425"/>
  <c r="R7425"/>
  <c r="Q7426"/>
  <c r="R7426"/>
  <c r="Q7427"/>
  <c r="R7427"/>
  <c r="Q7428"/>
  <c r="R7428"/>
  <c r="Q7429"/>
  <c r="R7429"/>
  <c r="Q7430"/>
  <c r="R7430"/>
  <c r="Q7431"/>
  <c r="R7431"/>
  <c r="Q7432"/>
  <c r="R7432"/>
  <c r="Q7433"/>
  <c r="R7433"/>
  <c r="Q7434"/>
  <c r="R7434"/>
  <c r="Q7435"/>
  <c r="R7435"/>
  <c r="Q7436"/>
  <c r="R7436"/>
  <c r="Q7437"/>
  <c r="R7437"/>
  <c r="Q7438"/>
  <c r="R7438"/>
  <c r="Q7439"/>
  <c r="R7439"/>
  <c r="Q7440"/>
  <c r="R7440"/>
  <c r="Q7441"/>
  <c r="R7441"/>
  <c r="Q7442"/>
  <c r="R7442"/>
  <c r="Q7443"/>
  <c r="R7443"/>
  <c r="Q7444"/>
  <c r="R7444"/>
  <c r="Q7445"/>
  <c r="R7445"/>
  <c r="Q7446"/>
  <c r="R7446"/>
  <c r="Q7447"/>
  <c r="R7447"/>
  <c r="Q7448"/>
  <c r="R7448"/>
  <c r="Q7449"/>
  <c r="R7449"/>
  <c r="Q7450"/>
  <c r="R7450"/>
  <c r="Q7451"/>
  <c r="R7451"/>
  <c r="Q7452"/>
  <c r="R7452"/>
  <c r="Q7453"/>
  <c r="R7453"/>
  <c r="Q7454"/>
  <c r="R7454"/>
  <c r="Q7455"/>
  <c r="R7455"/>
  <c r="Q7456"/>
  <c r="R7456"/>
  <c r="Q7457"/>
  <c r="R7457"/>
  <c r="Q7458"/>
  <c r="R7458"/>
  <c r="Q7459"/>
  <c r="R7459"/>
  <c r="Q7460"/>
  <c r="R7460"/>
  <c r="Q7461"/>
  <c r="R7461"/>
  <c r="Q7462"/>
  <c r="R7462"/>
  <c r="Q7463"/>
  <c r="R7463"/>
  <c r="Q7464"/>
  <c r="R7464"/>
  <c r="Q7465"/>
  <c r="R7465"/>
  <c r="Q7466"/>
  <c r="R7466"/>
  <c r="Q7467"/>
  <c r="R7467"/>
  <c r="Q7468"/>
  <c r="R7468"/>
  <c r="Q7469"/>
  <c r="R7469"/>
  <c r="Q7470"/>
  <c r="R7470"/>
  <c r="Q7471"/>
  <c r="R7471"/>
  <c r="Q7472"/>
  <c r="R7472"/>
  <c r="Q7473"/>
  <c r="R7473"/>
  <c r="Q7474"/>
  <c r="R7474"/>
  <c r="Q7475"/>
  <c r="R7475"/>
  <c r="Q7476"/>
  <c r="R7476"/>
  <c r="Q7477"/>
  <c r="R7477"/>
  <c r="Q7478"/>
  <c r="R7478"/>
  <c r="Q7479"/>
  <c r="R7479"/>
  <c r="Q7480"/>
  <c r="R7480"/>
  <c r="Q7481"/>
  <c r="R7481"/>
  <c r="Q7482"/>
  <c r="R7482"/>
  <c r="Q7483"/>
  <c r="R7483"/>
  <c r="Q7484"/>
  <c r="R7484"/>
  <c r="Q7485"/>
  <c r="R7485"/>
  <c r="Q7486"/>
  <c r="R7486"/>
  <c r="Q7487"/>
  <c r="R7487"/>
  <c r="Q7488"/>
  <c r="R7488"/>
  <c r="Q7489"/>
  <c r="R7489"/>
  <c r="Q7490"/>
  <c r="R7490"/>
  <c r="Q7491"/>
  <c r="R7491"/>
  <c r="Q7492"/>
  <c r="R7492"/>
  <c r="Q7493"/>
  <c r="R7493"/>
  <c r="Q7494"/>
  <c r="R7494"/>
  <c r="Q7495"/>
  <c r="R7495"/>
  <c r="Q7496"/>
  <c r="R7496"/>
  <c r="Q7497"/>
  <c r="R7497"/>
  <c r="Q7498"/>
  <c r="R7498"/>
  <c r="Q7499"/>
  <c r="R7499"/>
  <c r="Q7500"/>
  <c r="R7500"/>
  <c r="Q7501"/>
  <c r="R7501"/>
  <c r="Q7502"/>
  <c r="R7502"/>
  <c r="Q7503"/>
  <c r="R7503"/>
  <c r="Q7504"/>
  <c r="R7504"/>
  <c r="Q7505"/>
  <c r="R7505"/>
  <c r="Q7506"/>
  <c r="R7506"/>
  <c r="Q7507"/>
  <c r="R7507"/>
  <c r="Q7508"/>
  <c r="R7508"/>
  <c r="Q7509"/>
  <c r="R7509"/>
  <c r="Q7510"/>
  <c r="R7510"/>
  <c r="Q7511"/>
  <c r="R7511"/>
  <c r="Q7512"/>
  <c r="R7512"/>
  <c r="Q7513"/>
  <c r="R7513"/>
  <c r="Q7514"/>
  <c r="R7514"/>
  <c r="Q7515"/>
  <c r="R7515"/>
  <c r="Q7516"/>
  <c r="R7516"/>
  <c r="Q7517"/>
  <c r="R7517"/>
  <c r="Q7518"/>
  <c r="R7518"/>
  <c r="Q7519"/>
  <c r="R7519"/>
  <c r="Q7520"/>
  <c r="R7520"/>
  <c r="Q7521"/>
  <c r="R7521"/>
  <c r="Q7522"/>
  <c r="R7522"/>
  <c r="Q7523"/>
  <c r="R7523"/>
  <c r="Q7524"/>
  <c r="R7524"/>
  <c r="Q7525"/>
  <c r="R7525"/>
  <c r="Q7526"/>
  <c r="R7526"/>
  <c r="Q7527"/>
  <c r="R7527"/>
  <c r="Q7528"/>
  <c r="R7528"/>
  <c r="Q7529"/>
  <c r="R7529"/>
  <c r="Q7530"/>
  <c r="R7530"/>
  <c r="Q7531"/>
  <c r="R7531"/>
  <c r="Q7532"/>
  <c r="R7532"/>
  <c r="Q7533"/>
  <c r="R7533"/>
  <c r="Q7534"/>
  <c r="R7534"/>
  <c r="Q7535"/>
  <c r="R7535"/>
  <c r="Q7536"/>
  <c r="R7536"/>
  <c r="Q7537"/>
  <c r="R7537"/>
  <c r="Q7538"/>
  <c r="R7538"/>
  <c r="Q7539"/>
  <c r="R7539"/>
  <c r="Q7540"/>
  <c r="R7540"/>
  <c r="Q7541"/>
  <c r="R7541"/>
  <c r="Q7542"/>
  <c r="R7542"/>
  <c r="Q7543"/>
  <c r="R7543"/>
  <c r="Q7544"/>
  <c r="R7544"/>
  <c r="Q7545"/>
  <c r="R7545"/>
  <c r="Q7546"/>
  <c r="R7546"/>
  <c r="Q7547"/>
  <c r="R7547"/>
  <c r="Q7548"/>
  <c r="R7548"/>
  <c r="Q7549"/>
  <c r="R7549"/>
  <c r="Q7550"/>
  <c r="R7550"/>
  <c r="Q7551"/>
  <c r="R7551"/>
  <c r="Q7552"/>
  <c r="R7552"/>
  <c r="Q7553"/>
  <c r="R7553"/>
  <c r="Q7554"/>
  <c r="R7554"/>
  <c r="Q7555"/>
  <c r="R7555"/>
  <c r="Q7556"/>
  <c r="R7556"/>
  <c r="Q7557"/>
  <c r="R7557"/>
  <c r="Q7558"/>
  <c r="R7558"/>
  <c r="Q7559"/>
  <c r="R7559"/>
  <c r="Q7560"/>
  <c r="R7560"/>
  <c r="Q7561"/>
  <c r="R7561"/>
  <c r="Q7562"/>
  <c r="R7562"/>
  <c r="Q7563"/>
  <c r="R7563"/>
  <c r="Q7564"/>
  <c r="R7564"/>
  <c r="Q7565"/>
  <c r="R7565"/>
  <c r="Q7566"/>
  <c r="R7566"/>
  <c r="Q7567"/>
  <c r="R7567"/>
  <c r="Q7568"/>
  <c r="R7568"/>
  <c r="Q7569"/>
  <c r="R7569"/>
  <c r="Q7570"/>
  <c r="R7570"/>
  <c r="Q7571"/>
  <c r="R7571"/>
  <c r="Q7572"/>
  <c r="R7572"/>
  <c r="Q7573"/>
  <c r="R7573"/>
  <c r="Q7574"/>
  <c r="R7574"/>
  <c r="Q7575"/>
  <c r="R7575"/>
  <c r="Q7576"/>
  <c r="R7576"/>
  <c r="Q7577"/>
  <c r="R7577"/>
  <c r="Q7578"/>
  <c r="R7578"/>
  <c r="Q7579"/>
  <c r="R7579"/>
  <c r="Q7580"/>
  <c r="R7580"/>
  <c r="Q7581"/>
  <c r="R7581"/>
  <c r="Q7582"/>
  <c r="R7582"/>
  <c r="Q7583"/>
  <c r="R7583"/>
  <c r="Q7584"/>
  <c r="R7584"/>
  <c r="Q7585"/>
  <c r="R7585"/>
  <c r="Q7586"/>
  <c r="R7586"/>
  <c r="Q7587"/>
  <c r="R7587"/>
  <c r="Q7588"/>
  <c r="R7588"/>
  <c r="Q7589"/>
  <c r="R7589"/>
  <c r="Q7590"/>
  <c r="R7590"/>
  <c r="Q7591"/>
  <c r="R7591"/>
  <c r="Q7592"/>
  <c r="R7592"/>
  <c r="Q7593"/>
  <c r="R7593"/>
  <c r="Q7594"/>
  <c r="R7594"/>
  <c r="Q7595"/>
  <c r="R7595"/>
  <c r="Q7596"/>
  <c r="R7596"/>
  <c r="Q7597"/>
  <c r="R7597"/>
  <c r="Q7598"/>
  <c r="R7598"/>
  <c r="Q7599"/>
  <c r="R7599"/>
  <c r="Q7600"/>
  <c r="R7600"/>
  <c r="Q7601"/>
  <c r="R7601"/>
  <c r="Q7602"/>
  <c r="R7602"/>
  <c r="Q7603"/>
  <c r="R7603"/>
  <c r="Q7604"/>
  <c r="R7604"/>
  <c r="Q7605"/>
  <c r="R7605"/>
  <c r="Q7606"/>
  <c r="R7606"/>
  <c r="Q7607"/>
  <c r="R7607"/>
  <c r="Q7608"/>
  <c r="R7608"/>
  <c r="Q7609"/>
  <c r="R7609"/>
  <c r="Q7610"/>
  <c r="R7610"/>
  <c r="Q7611"/>
  <c r="R7611"/>
  <c r="Q7612"/>
  <c r="R7612"/>
  <c r="Q7613"/>
  <c r="R7613"/>
  <c r="Q7614"/>
  <c r="R7614"/>
  <c r="Q7615"/>
  <c r="R7615"/>
  <c r="Q7616"/>
  <c r="R7616"/>
  <c r="Q7617"/>
  <c r="R7617"/>
  <c r="Q7618"/>
  <c r="R7618"/>
  <c r="Q7619"/>
  <c r="R7619"/>
  <c r="Q7620"/>
  <c r="R7620"/>
  <c r="Q7621"/>
  <c r="R7621"/>
  <c r="Q7622"/>
  <c r="R7622"/>
  <c r="Q7623"/>
  <c r="R7623"/>
  <c r="Q7624"/>
  <c r="R7624"/>
  <c r="Q7625"/>
  <c r="R7625"/>
  <c r="Q7626"/>
  <c r="R7626"/>
  <c r="Q7627"/>
  <c r="R7627"/>
  <c r="Q7628"/>
  <c r="R7628"/>
  <c r="Q7629"/>
  <c r="R7629"/>
  <c r="Q7630"/>
  <c r="R7630"/>
  <c r="Q7631"/>
  <c r="R7631"/>
  <c r="Q7632"/>
  <c r="R7632"/>
  <c r="Q7633"/>
  <c r="R7633"/>
  <c r="Q7634"/>
  <c r="R7634"/>
  <c r="Q7635"/>
  <c r="R7635"/>
  <c r="Q7636"/>
  <c r="R7636"/>
  <c r="Q7637"/>
  <c r="R7637"/>
  <c r="Q7638"/>
  <c r="R7638"/>
  <c r="Q7639"/>
  <c r="R7639"/>
  <c r="Q7640"/>
  <c r="R7640"/>
  <c r="Q7641"/>
  <c r="R7641"/>
  <c r="Q7642"/>
  <c r="R7642"/>
  <c r="Q7643"/>
  <c r="R7643"/>
  <c r="Q7644"/>
  <c r="R7644"/>
  <c r="Q7645"/>
  <c r="R7645"/>
  <c r="Q7646"/>
  <c r="R7646"/>
  <c r="Q7647"/>
  <c r="R7647"/>
  <c r="Q7648"/>
  <c r="R7648"/>
  <c r="Q7649"/>
  <c r="R7649"/>
  <c r="Q7650"/>
  <c r="R7650"/>
  <c r="Q7651"/>
  <c r="R7651"/>
  <c r="Q7652"/>
  <c r="R7652"/>
  <c r="Q7653"/>
  <c r="R7653"/>
  <c r="Q7654"/>
  <c r="R7654"/>
  <c r="Q7655"/>
  <c r="R7655"/>
  <c r="Q7656"/>
  <c r="R7656"/>
  <c r="Q7657"/>
  <c r="R7657"/>
  <c r="Q7658"/>
  <c r="R7658"/>
  <c r="Q7659"/>
  <c r="R7659"/>
  <c r="Q7660"/>
  <c r="R7660"/>
  <c r="Q7661"/>
  <c r="R7661"/>
  <c r="Q7662"/>
  <c r="R7662"/>
  <c r="Q7663"/>
  <c r="R7663"/>
  <c r="Q7664"/>
  <c r="R7664"/>
  <c r="Q7665"/>
  <c r="R7665"/>
  <c r="Q7666"/>
  <c r="R7666"/>
  <c r="Q7667"/>
  <c r="R7667"/>
  <c r="Q7668"/>
  <c r="R7668"/>
  <c r="Q7669"/>
  <c r="R7669"/>
  <c r="Q7670"/>
  <c r="R7670"/>
  <c r="Q7671"/>
  <c r="R7671"/>
  <c r="Q7672"/>
  <c r="R7672"/>
  <c r="Q7673"/>
  <c r="R7673"/>
  <c r="Q7674"/>
  <c r="R7674"/>
  <c r="Q7675"/>
  <c r="R7675"/>
  <c r="Q7676"/>
  <c r="R7676"/>
  <c r="Q7677"/>
  <c r="R7677"/>
  <c r="Q7678"/>
  <c r="R7678"/>
  <c r="Q7679"/>
  <c r="R7679"/>
  <c r="Q7680"/>
  <c r="R7680"/>
  <c r="Q7681"/>
  <c r="R7681"/>
  <c r="Q7682"/>
  <c r="R7682"/>
  <c r="Q7683"/>
  <c r="R7683"/>
  <c r="Q7684"/>
  <c r="R7684"/>
  <c r="Q7685"/>
  <c r="R7685"/>
  <c r="Q7686"/>
  <c r="R7686"/>
  <c r="Q7687"/>
  <c r="R7687"/>
  <c r="Q7688"/>
  <c r="R7688"/>
  <c r="Q7689"/>
  <c r="R7689"/>
  <c r="Q7690"/>
  <c r="R7690"/>
  <c r="Q7691"/>
  <c r="R7691"/>
  <c r="Q7692"/>
  <c r="R7692"/>
  <c r="Q7693"/>
  <c r="R7693"/>
  <c r="Q7694"/>
  <c r="R7694"/>
  <c r="Q7695"/>
  <c r="R7695"/>
  <c r="Q7696"/>
  <c r="R7696"/>
  <c r="Q7697"/>
  <c r="R7697"/>
  <c r="Q7698"/>
  <c r="R7698"/>
  <c r="Q7699"/>
  <c r="R7699"/>
  <c r="Q7700"/>
  <c r="R7700"/>
  <c r="Q7701"/>
  <c r="R7701"/>
  <c r="Q7702"/>
  <c r="R7702"/>
  <c r="Q7703"/>
  <c r="R7703"/>
  <c r="Q7704"/>
  <c r="R7704"/>
  <c r="Q7705"/>
  <c r="R7705"/>
  <c r="Q7706"/>
  <c r="R7706"/>
  <c r="Q7707"/>
  <c r="R7707"/>
  <c r="Q7708"/>
  <c r="R7708"/>
  <c r="Q7709"/>
  <c r="R7709"/>
  <c r="Q7710"/>
  <c r="R7710"/>
  <c r="Q7711"/>
  <c r="R7711"/>
  <c r="Q7712"/>
  <c r="R7712"/>
  <c r="Q7713"/>
  <c r="R7713"/>
  <c r="Q7714"/>
  <c r="R7714"/>
  <c r="Q7715"/>
  <c r="R7715"/>
  <c r="Q7716"/>
  <c r="R7716"/>
  <c r="Q7717"/>
  <c r="R7717"/>
  <c r="Q7718"/>
  <c r="R7718"/>
  <c r="Q7719"/>
  <c r="R7719"/>
  <c r="Q7720"/>
  <c r="R7720"/>
  <c r="Q7721"/>
  <c r="R7721"/>
  <c r="Q7722"/>
  <c r="R7722"/>
  <c r="Q7723"/>
  <c r="R7723"/>
  <c r="Q7724"/>
  <c r="R7724"/>
  <c r="Q7725"/>
  <c r="R7725"/>
  <c r="Q7726"/>
  <c r="R7726"/>
  <c r="Q7727"/>
  <c r="R7727"/>
  <c r="Q7728"/>
  <c r="R7728"/>
  <c r="Q7729"/>
  <c r="R7729"/>
  <c r="Q7730"/>
  <c r="R7730"/>
  <c r="Q7731"/>
  <c r="R7731"/>
  <c r="Q7732"/>
  <c r="R7732"/>
  <c r="Q7733"/>
  <c r="R7733"/>
  <c r="Q7734"/>
  <c r="R7734"/>
  <c r="Q7735"/>
  <c r="R7735"/>
  <c r="Q7736"/>
  <c r="R7736"/>
  <c r="Q7737"/>
  <c r="R7737"/>
  <c r="Q7738"/>
  <c r="R7738"/>
  <c r="Q7739"/>
  <c r="R7739"/>
  <c r="Q7740"/>
  <c r="R7740"/>
  <c r="Q7741"/>
  <c r="R7741"/>
  <c r="Q7742"/>
  <c r="R7742"/>
  <c r="Q7743"/>
  <c r="R7743"/>
  <c r="Q7744"/>
  <c r="R7744"/>
  <c r="Q7745"/>
  <c r="R7745"/>
  <c r="Q7746"/>
  <c r="R7746"/>
  <c r="Q7747"/>
  <c r="R7747"/>
  <c r="Q7748"/>
  <c r="R7748"/>
  <c r="Q7749"/>
  <c r="R7749"/>
  <c r="Q7750"/>
  <c r="R7750"/>
  <c r="Q7751"/>
  <c r="R7751"/>
  <c r="Q7752"/>
  <c r="R7752"/>
  <c r="Q7753"/>
  <c r="R7753"/>
  <c r="Q7754"/>
  <c r="R7754"/>
  <c r="Q7755"/>
  <c r="R7755"/>
  <c r="Q7756"/>
  <c r="R7756"/>
  <c r="Q7757"/>
  <c r="R7757"/>
  <c r="Q7758"/>
  <c r="R7758"/>
  <c r="Q7759"/>
  <c r="R7759"/>
  <c r="Q7760"/>
  <c r="R7760"/>
  <c r="Q7761"/>
  <c r="R7761"/>
  <c r="Q7762"/>
  <c r="R7762"/>
  <c r="Q7763"/>
  <c r="R7763"/>
  <c r="Q7764"/>
  <c r="R7764"/>
  <c r="Q7765"/>
  <c r="R7765"/>
  <c r="Q7766"/>
  <c r="R7766"/>
  <c r="Q7767"/>
  <c r="R7767"/>
  <c r="Q7768"/>
  <c r="R7768"/>
  <c r="Q7769"/>
  <c r="R7769"/>
  <c r="Q7770"/>
  <c r="R7770"/>
  <c r="Q7771"/>
  <c r="R7771"/>
  <c r="Q7772"/>
  <c r="R7772"/>
  <c r="Q7773"/>
  <c r="R7773"/>
  <c r="Q7774"/>
  <c r="R7774"/>
  <c r="Q7775"/>
  <c r="R7775"/>
  <c r="Q7776"/>
  <c r="R7776"/>
  <c r="Q7777"/>
  <c r="R7777"/>
  <c r="Q7778"/>
  <c r="R7778"/>
  <c r="Q7779"/>
  <c r="R7779"/>
  <c r="Q7780"/>
  <c r="R7780"/>
  <c r="Q7781"/>
  <c r="R7781"/>
  <c r="Q7782"/>
  <c r="R7782"/>
  <c r="Q7783"/>
  <c r="R7783"/>
  <c r="Q7784"/>
  <c r="R7784"/>
  <c r="Q7785"/>
  <c r="R7785"/>
  <c r="Q7786"/>
  <c r="R7786"/>
  <c r="Q7787"/>
  <c r="R7787"/>
  <c r="Q7788"/>
  <c r="R7788"/>
  <c r="Q7789"/>
  <c r="R7789"/>
  <c r="Q7790"/>
  <c r="R7790"/>
  <c r="Q7791"/>
  <c r="R7791"/>
  <c r="Q7792"/>
  <c r="R7792"/>
  <c r="Q7793"/>
  <c r="R7793"/>
  <c r="Q7794"/>
  <c r="R7794"/>
  <c r="Q7795"/>
  <c r="R7795"/>
  <c r="Q7796"/>
  <c r="R7796"/>
  <c r="Q7797"/>
  <c r="R7797"/>
  <c r="Q7798"/>
  <c r="R7798"/>
  <c r="Q7799"/>
  <c r="R7799"/>
  <c r="Q7800"/>
  <c r="R7800"/>
  <c r="Q7801"/>
  <c r="R7801"/>
  <c r="Q7802"/>
  <c r="R7802"/>
  <c r="Q7803"/>
  <c r="R7803"/>
  <c r="Q7804"/>
  <c r="R7804"/>
  <c r="Q7805"/>
  <c r="R7805"/>
  <c r="Q7806"/>
  <c r="R7806"/>
  <c r="Q7807"/>
  <c r="R7807"/>
  <c r="Q7808"/>
  <c r="R7808"/>
  <c r="Q7809"/>
  <c r="R7809"/>
  <c r="Q7810"/>
  <c r="R7810"/>
  <c r="Q7811"/>
  <c r="R7811"/>
  <c r="Q7812"/>
  <c r="R7812"/>
  <c r="Q7813"/>
  <c r="R7813"/>
  <c r="Q7814"/>
  <c r="R7814"/>
  <c r="Q7815"/>
  <c r="R7815"/>
  <c r="Q7816"/>
  <c r="R7816"/>
  <c r="Q7817"/>
  <c r="R7817"/>
  <c r="Q7818"/>
  <c r="R7818"/>
  <c r="Q7819"/>
  <c r="R7819"/>
  <c r="Q7820"/>
  <c r="R7820"/>
  <c r="Q7821"/>
  <c r="R7821"/>
  <c r="Q7822"/>
  <c r="R7822"/>
  <c r="Q7823"/>
  <c r="R7823"/>
  <c r="Q7824"/>
  <c r="R7824"/>
  <c r="Q7825"/>
  <c r="R7825"/>
  <c r="Q7826"/>
  <c r="R7826"/>
  <c r="Q7827"/>
  <c r="R7827"/>
  <c r="Q7828"/>
  <c r="R7828"/>
  <c r="Q7829"/>
  <c r="R7829"/>
  <c r="Q7830"/>
  <c r="R7830"/>
  <c r="Q7831"/>
  <c r="R7831"/>
  <c r="Q7832"/>
  <c r="R7832"/>
  <c r="Q7833"/>
  <c r="R7833"/>
  <c r="Q7834"/>
  <c r="R7834"/>
  <c r="Q7835"/>
  <c r="R7835"/>
  <c r="Q7836"/>
  <c r="R7836"/>
  <c r="Q7837"/>
  <c r="R7837"/>
  <c r="Q7838"/>
  <c r="R7838"/>
  <c r="Q7839"/>
  <c r="R7839"/>
  <c r="Q7840"/>
  <c r="R7840"/>
  <c r="Q7841"/>
  <c r="R7841"/>
  <c r="Q7842"/>
  <c r="R7842"/>
  <c r="Q7843"/>
  <c r="R7843"/>
  <c r="Q7844"/>
  <c r="R7844"/>
  <c r="Q7845"/>
  <c r="R7845"/>
  <c r="Q7846"/>
  <c r="R7846"/>
  <c r="Q7847"/>
  <c r="R7847"/>
  <c r="Q7848"/>
  <c r="R7848"/>
  <c r="Q7849"/>
  <c r="R7849"/>
  <c r="Q7850"/>
  <c r="R7850"/>
  <c r="Q7851"/>
  <c r="R7851"/>
  <c r="Q7852"/>
  <c r="R7852"/>
  <c r="Q7853"/>
  <c r="R7853"/>
  <c r="Q7854"/>
  <c r="R7854"/>
  <c r="Q7855"/>
  <c r="R7855"/>
  <c r="Q7856"/>
  <c r="R7856"/>
  <c r="Q7857"/>
  <c r="R7857"/>
  <c r="Q7858"/>
  <c r="R7858"/>
  <c r="Q7859"/>
  <c r="R7859"/>
  <c r="Q7860"/>
  <c r="R7860"/>
  <c r="Q7861"/>
  <c r="R7861"/>
  <c r="Q7862"/>
  <c r="R7862"/>
  <c r="Q7863"/>
  <c r="R7863"/>
  <c r="Q7864"/>
  <c r="R7864"/>
  <c r="Q7865"/>
  <c r="R7865"/>
  <c r="Q7866"/>
  <c r="R7866"/>
  <c r="Q7867"/>
  <c r="R7867"/>
  <c r="Q7868"/>
  <c r="R7868"/>
  <c r="Q7869"/>
  <c r="R7869"/>
  <c r="Q7870"/>
  <c r="R7870"/>
  <c r="Q7871"/>
  <c r="R7871"/>
  <c r="Q7872"/>
  <c r="R7872"/>
  <c r="Q7873"/>
  <c r="R7873"/>
  <c r="Q7874"/>
  <c r="R7874"/>
  <c r="Q7875"/>
  <c r="R7875"/>
  <c r="Q7876"/>
  <c r="R7876"/>
  <c r="Q7877"/>
  <c r="R7877"/>
  <c r="Q7878"/>
  <c r="R7878"/>
  <c r="Q7879"/>
  <c r="R7879"/>
  <c r="Q7880"/>
  <c r="R7880"/>
  <c r="Q7881"/>
  <c r="R7881"/>
  <c r="Q7882"/>
  <c r="R7882"/>
  <c r="Q7883"/>
  <c r="R7883"/>
  <c r="Q7884"/>
  <c r="R7884"/>
  <c r="Q7885"/>
  <c r="R7885"/>
  <c r="Q7886"/>
  <c r="R7886"/>
  <c r="Q7887"/>
  <c r="R7887"/>
  <c r="Q7888"/>
  <c r="R7888"/>
  <c r="Q7889"/>
  <c r="R7889"/>
  <c r="Q7890"/>
  <c r="R7890"/>
  <c r="Q7891"/>
  <c r="R7891"/>
  <c r="Q7892"/>
  <c r="R7892"/>
  <c r="Q7893"/>
  <c r="R7893"/>
  <c r="Q7894"/>
  <c r="R7894"/>
  <c r="Q7895"/>
  <c r="R7895"/>
  <c r="Q7896"/>
  <c r="R7896"/>
  <c r="Q7897"/>
  <c r="R7897"/>
  <c r="Q7898"/>
  <c r="R7898"/>
  <c r="Q7899"/>
  <c r="R7899"/>
  <c r="Q7900"/>
  <c r="R7900"/>
  <c r="Q7901"/>
  <c r="R7901"/>
  <c r="Q7902"/>
  <c r="R7902"/>
  <c r="Q7903"/>
  <c r="R7903"/>
  <c r="Q7904"/>
  <c r="R7904"/>
  <c r="Q7905"/>
  <c r="R7905"/>
  <c r="Q7906"/>
  <c r="R7906"/>
  <c r="Q7907"/>
  <c r="R7907"/>
  <c r="Q7908"/>
  <c r="R7908"/>
  <c r="Q7909"/>
  <c r="R7909"/>
  <c r="Q7910"/>
  <c r="R7910"/>
  <c r="Q7911"/>
  <c r="R7911"/>
  <c r="Q7912"/>
  <c r="R7912"/>
  <c r="Q7913"/>
  <c r="R7913"/>
  <c r="Q7914"/>
  <c r="R7914"/>
  <c r="Q7915"/>
  <c r="R7915"/>
  <c r="Q7916"/>
  <c r="R7916"/>
  <c r="Q7917"/>
  <c r="R7917"/>
  <c r="Q7918"/>
  <c r="R7918"/>
  <c r="Q7919"/>
  <c r="R7919"/>
  <c r="Q7920"/>
  <c r="R7920"/>
  <c r="Q7921"/>
  <c r="R7921"/>
  <c r="Q7922"/>
  <c r="R7922"/>
  <c r="Q7923"/>
  <c r="R7923"/>
  <c r="Q7924"/>
  <c r="R7924"/>
  <c r="Q7925"/>
  <c r="R7925"/>
  <c r="Q7926"/>
  <c r="R7926"/>
  <c r="Q7927"/>
  <c r="R7927"/>
  <c r="Q7928"/>
  <c r="R7928"/>
  <c r="Q7929"/>
  <c r="R7929"/>
  <c r="Q7930"/>
  <c r="R7930"/>
  <c r="Q7931"/>
  <c r="R7931"/>
  <c r="Q7932"/>
  <c r="R7932"/>
  <c r="Q7933"/>
  <c r="R7933"/>
  <c r="Q7934"/>
  <c r="R7934"/>
  <c r="Q7935"/>
  <c r="R7935"/>
  <c r="Q7936"/>
  <c r="R7936"/>
  <c r="Q7937"/>
  <c r="R7937"/>
  <c r="Q7938"/>
  <c r="R7938"/>
  <c r="Q7939"/>
  <c r="R7939"/>
  <c r="Q7940"/>
  <c r="R7940"/>
  <c r="Q7941"/>
  <c r="R7941"/>
  <c r="Q7942"/>
  <c r="R7942"/>
  <c r="Q7943"/>
  <c r="R7943"/>
  <c r="Q7944"/>
  <c r="R7944"/>
  <c r="Q7945"/>
  <c r="R7945"/>
  <c r="Q7946"/>
  <c r="R7946"/>
  <c r="Q7947"/>
  <c r="R7947"/>
  <c r="Q7948"/>
  <c r="R7948"/>
  <c r="Q7949"/>
  <c r="R7949"/>
  <c r="Q7950"/>
  <c r="R7950"/>
  <c r="Q7951"/>
  <c r="R7951"/>
  <c r="Q7952"/>
  <c r="R7952"/>
  <c r="Q7953"/>
  <c r="R7953"/>
  <c r="Q7954"/>
  <c r="R7954"/>
  <c r="Q7955"/>
  <c r="R7955"/>
  <c r="Q7956"/>
  <c r="R7956"/>
  <c r="Q7957"/>
  <c r="R7957"/>
  <c r="Q7958"/>
  <c r="R7958"/>
  <c r="Q7959"/>
  <c r="R7959"/>
  <c r="Q7960"/>
  <c r="R7960"/>
  <c r="Q7961"/>
  <c r="R7961"/>
  <c r="Q7962"/>
  <c r="R7962"/>
  <c r="Q7963"/>
  <c r="R7963"/>
  <c r="Q7964"/>
  <c r="R7964"/>
  <c r="Q7965"/>
  <c r="R7965"/>
  <c r="Q7966"/>
  <c r="R7966"/>
  <c r="Q7967"/>
  <c r="R7967"/>
  <c r="Q7968"/>
  <c r="R7968"/>
  <c r="Q7969"/>
  <c r="R7969"/>
  <c r="Q7970"/>
  <c r="R7970"/>
  <c r="Q7971"/>
  <c r="R7971"/>
  <c r="Q7972"/>
  <c r="R7972"/>
  <c r="Q7973"/>
  <c r="R7973"/>
  <c r="Q7974"/>
  <c r="R7974"/>
  <c r="Q7975"/>
  <c r="R7975"/>
  <c r="Q7976"/>
  <c r="R7976"/>
  <c r="Q7977"/>
  <c r="R7977"/>
  <c r="Q7978"/>
  <c r="R7978"/>
  <c r="Q7979"/>
  <c r="R7979"/>
  <c r="Q7980"/>
  <c r="R7980"/>
  <c r="Q7981"/>
  <c r="R7981"/>
  <c r="Q7982"/>
  <c r="R7982"/>
  <c r="Q7983"/>
  <c r="R7983"/>
  <c r="Q7984"/>
  <c r="R7984"/>
  <c r="Q7985"/>
  <c r="R7985"/>
  <c r="Q7986"/>
  <c r="R7986"/>
  <c r="Q7987"/>
  <c r="R7987"/>
  <c r="Q7988"/>
  <c r="R7988"/>
  <c r="Q7989"/>
  <c r="R7989"/>
  <c r="Q7990"/>
  <c r="R7990"/>
  <c r="Q7991"/>
  <c r="R7991"/>
  <c r="Q7992"/>
  <c r="R7992"/>
  <c r="Q7993"/>
  <c r="R7993"/>
  <c r="Q7994"/>
  <c r="R7994"/>
  <c r="Q7995"/>
  <c r="R7995"/>
  <c r="Q7996"/>
  <c r="R7996"/>
  <c r="Q7997"/>
  <c r="R7997"/>
  <c r="Q7998"/>
  <c r="R7998"/>
  <c r="Q7999"/>
  <c r="R7999"/>
  <c r="Q8000"/>
  <c r="R8000"/>
  <c r="Q8001"/>
  <c r="R8001"/>
  <c r="Q8002"/>
  <c r="R8002"/>
  <c r="Q8003"/>
  <c r="R8003"/>
  <c r="Q8004"/>
  <c r="R8004"/>
  <c r="Q8005"/>
  <c r="R8005"/>
  <c r="Q8006"/>
  <c r="R8006"/>
  <c r="Q8007"/>
  <c r="R8007"/>
  <c r="Q8008"/>
  <c r="R8008"/>
  <c r="Q8009"/>
  <c r="R8009"/>
  <c r="Q8010"/>
  <c r="R8010"/>
  <c r="Q8011"/>
  <c r="R8011"/>
  <c r="Q8012"/>
  <c r="R8012"/>
  <c r="Q8013"/>
  <c r="R8013"/>
  <c r="Q8014"/>
  <c r="R8014"/>
  <c r="Q8015"/>
  <c r="R8015"/>
  <c r="Q8016"/>
  <c r="R8016"/>
  <c r="Q8017"/>
  <c r="R8017"/>
  <c r="Q8018"/>
  <c r="R8018"/>
  <c r="Q8019"/>
  <c r="R8019"/>
  <c r="Q8020"/>
  <c r="R8020"/>
  <c r="Q8021"/>
  <c r="R8021"/>
  <c r="Q8022"/>
  <c r="R8022"/>
  <c r="Q8023"/>
  <c r="R8023"/>
  <c r="Q8024"/>
  <c r="R8024"/>
  <c r="Q8025"/>
  <c r="R8025"/>
  <c r="Q8026"/>
  <c r="R8026"/>
  <c r="Q8027"/>
  <c r="R8027"/>
  <c r="Q8028"/>
  <c r="R8028"/>
  <c r="Q8029"/>
  <c r="R8029"/>
  <c r="Q8030"/>
  <c r="R8030"/>
  <c r="Q8031"/>
  <c r="R8031"/>
  <c r="Q8032"/>
  <c r="R8032"/>
  <c r="Q8033"/>
  <c r="R8033"/>
  <c r="Q8034"/>
  <c r="R8034"/>
  <c r="Q8035"/>
  <c r="R8035"/>
  <c r="Q8036"/>
  <c r="R8036"/>
  <c r="Q8037"/>
  <c r="R8037"/>
  <c r="Q8038"/>
  <c r="R8038"/>
  <c r="Q8039"/>
  <c r="R8039"/>
  <c r="Q8040"/>
  <c r="R8040"/>
  <c r="Q8041"/>
  <c r="R8041"/>
  <c r="Q8042"/>
  <c r="R8042"/>
  <c r="Q8043"/>
  <c r="R8043"/>
  <c r="Q8044"/>
  <c r="R8044"/>
  <c r="Q8045"/>
  <c r="R8045"/>
  <c r="Q8046"/>
  <c r="R8046"/>
  <c r="Q8047"/>
  <c r="R8047"/>
  <c r="Q8048"/>
  <c r="R8048"/>
  <c r="Q8049"/>
  <c r="R8049"/>
  <c r="Q8050"/>
  <c r="R8050"/>
  <c r="Q8051"/>
  <c r="R8051"/>
  <c r="Q8052"/>
  <c r="R8052"/>
  <c r="Q8053"/>
  <c r="R8053"/>
  <c r="Q8054"/>
  <c r="R8054"/>
  <c r="Q8055"/>
  <c r="R8055"/>
  <c r="Q8056"/>
  <c r="R8056"/>
  <c r="Q8057"/>
  <c r="R8057"/>
  <c r="Q8058"/>
  <c r="R8058"/>
  <c r="Q8059"/>
  <c r="R8059"/>
  <c r="Q8060"/>
  <c r="R8060"/>
  <c r="Q8061"/>
  <c r="R8061"/>
  <c r="Q8062"/>
  <c r="R8062"/>
  <c r="Q8063"/>
  <c r="R8063"/>
  <c r="Q8064"/>
  <c r="R8064"/>
  <c r="Q8065"/>
  <c r="R8065"/>
  <c r="Q8066"/>
  <c r="R8066"/>
  <c r="Q8067"/>
  <c r="R8067"/>
  <c r="Q8068"/>
  <c r="R8068"/>
  <c r="Q8069"/>
  <c r="R8069"/>
  <c r="Q8070"/>
  <c r="R8070"/>
  <c r="Q8071"/>
  <c r="R8071"/>
  <c r="Q8072"/>
  <c r="R8072"/>
  <c r="Q8073"/>
  <c r="R8073"/>
  <c r="Q8074"/>
  <c r="R8074"/>
  <c r="Q8075"/>
  <c r="R8075"/>
  <c r="Q8076"/>
  <c r="R8076"/>
  <c r="Q8077"/>
  <c r="R8077"/>
  <c r="Q8078"/>
  <c r="R8078"/>
  <c r="Q8079"/>
  <c r="R8079"/>
  <c r="Q8080"/>
  <c r="R8080"/>
  <c r="Q8081"/>
  <c r="R8081"/>
  <c r="Q8082"/>
  <c r="R8082"/>
  <c r="Q8083"/>
  <c r="R8083"/>
  <c r="Q8084"/>
  <c r="R8084"/>
  <c r="Q8085"/>
  <c r="R8085"/>
  <c r="Q8086"/>
  <c r="R8086"/>
  <c r="Q8087"/>
  <c r="R8087"/>
  <c r="Q8088"/>
  <c r="R8088"/>
  <c r="Q8089"/>
  <c r="R8089"/>
  <c r="Q8090"/>
  <c r="R8090"/>
  <c r="Q8091"/>
  <c r="R8091"/>
  <c r="Q8092"/>
  <c r="R8092"/>
  <c r="Q8093"/>
  <c r="R8093"/>
  <c r="Q8094"/>
  <c r="R8094"/>
  <c r="Q8095"/>
  <c r="R8095"/>
  <c r="Q8096"/>
  <c r="R8096"/>
  <c r="Q8097"/>
  <c r="R8097"/>
  <c r="Q8098"/>
  <c r="R8098"/>
  <c r="Q8099"/>
  <c r="R8099"/>
  <c r="Q8100"/>
  <c r="R8100"/>
  <c r="Q8101"/>
  <c r="R8101"/>
  <c r="Q8102"/>
  <c r="R8102"/>
  <c r="Q8103"/>
  <c r="R8103"/>
  <c r="Q8104"/>
  <c r="R8104"/>
  <c r="Q8105"/>
  <c r="R8105"/>
  <c r="Q8106"/>
  <c r="R8106"/>
  <c r="Q8107"/>
  <c r="R8107"/>
  <c r="Q8108"/>
  <c r="R8108"/>
  <c r="Q8109"/>
  <c r="R8109"/>
  <c r="Q8110"/>
  <c r="R8110"/>
  <c r="Q8111"/>
  <c r="R8111"/>
  <c r="Q8112"/>
  <c r="R8112"/>
  <c r="Q8113"/>
  <c r="R8113"/>
  <c r="Q8114"/>
  <c r="R8114"/>
  <c r="Q8115"/>
  <c r="R8115"/>
  <c r="Q8116"/>
  <c r="R8116"/>
  <c r="Q8117"/>
  <c r="R8117"/>
  <c r="Q8118"/>
  <c r="R8118"/>
  <c r="Q8119"/>
  <c r="R8119"/>
  <c r="Q8120"/>
  <c r="R8120"/>
  <c r="Q8121"/>
  <c r="R8121"/>
  <c r="Q8122"/>
  <c r="R8122"/>
  <c r="Q8123"/>
  <c r="R8123"/>
  <c r="Q8124"/>
  <c r="R8124"/>
  <c r="Q8125"/>
  <c r="R8125"/>
  <c r="Q8126"/>
  <c r="R8126"/>
  <c r="Q8127"/>
  <c r="R8127"/>
  <c r="Q8128"/>
  <c r="R8128"/>
  <c r="Q8129"/>
  <c r="R8129"/>
  <c r="Q8130"/>
  <c r="R8130"/>
  <c r="Q8131"/>
  <c r="R8131"/>
  <c r="Q8132"/>
  <c r="R8132"/>
  <c r="Q8133"/>
  <c r="R8133"/>
  <c r="Q8134"/>
  <c r="R8134"/>
  <c r="Q8135"/>
  <c r="R8135"/>
  <c r="Q8136"/>
  <c r="R8136"/>
  <c r="Q8137"/>
  <c r="R8137"/>
  <c r="Q8138"/>
  <c r="R8138"/>
  <c r="Q8139"/>
  <c r="R8139"/>
  <c r="Q8140"/>
  <c r="R8140"/>
  <c r="Q8141"/>
  <c r="R8141"/>
  <c r="Q8142"/>
  <c r="R8142"/>
  <c r="Q8143"/>
  <c r="R8143"/>
  <c r="Q8144"/>
  <c r="R8144"/>
  <c r="Q8145"/>
  <c r="R8145"/>
  <c r="Q8146"/>
  <c r="R8146"/>
  <c r="Q8147"/>
  <c r="R8147"/>
  <c r="Q8148"/>
  <c r="R8148"/>
  <c r="Q8149"/>
  <c r="R8149"/>
  <c r="Q8150"/>
  <c r="R8150"/>
  <c r="Q8151"/>
  <c r="R8151"/>
  <c r="Q8152"/>
  <c r="R8152"/>
  <c r="Q8153"/>
  <c r="R8153"/>
  <c r="Q8154"/>
  <c r="R8154"/>
  <c r="Q8155"/>
  <c r="R8155"/>
  <c r="Q8156"/>
  <c r="R8156"/>
  <c r="Q8157"/>
  <c r="R8157"/>
  <c r="Q8158"/>
  <c r="R8158"/>
  <c r="Q8159"/>
  <c r="R8159"/>
  <c r="Q8160"/>
  <c r="R8160"/>
  <c r="Q8161"/>
  <c r="R8161"/>
  <c r="Q8162"/>
  <c r="R8162"/>
  <c r="Q8163"/>
  <c r="R8163"/>
  <c r="Q8164"/>
  <c r="R8164"/>
  <c r="Q8165"/>
  <c r="R8165"/>
  <c r="Q8166"/>
  <c r="R8166"/>
  <c r="Q8167"/>
  <c r="R8167"/>
  <c r="Q8168"/>
  <c r="R8168"/>
  <c r="Q8169"/>
  <c r="R8169"/>
  <c r="Q8170"/>
  <c r="R8170"/>
  <c r="Q8171"/>
  <c r="R8171"/>
  <c r="Q8172"/>
  <c r="R8172"/>
  <c r="Q8173"/>
  <c r="R8173"/>
  <c r="Q8174"/>
  <c r="R8174"/>
  <c r="Q8175"/>
  <c r="R8175"/>
  <c r="Q8176"/>
  <c r="R8176"/>
  <c r="Q8177"/>
  <c r="R8177"/>
  <c r="Q8178"/>
  <c r="R8178"/>
  <c r="Q8179"/>
  <c r="R8179"/>
  <c r="Q8180"/>
  <c r="R8180"/>
  <c r="Q8181"/>
  <c r="R8181"/>
  <c r="Q8182"/>
  <c r="R8182"/>
  <c r="Q8183"/>
  <c r="R8183"/>
  <c r="Q8184"/>
  <c r="R8184"/>
  <c r="Q8185"/>
  <c r="R8185"/>
  <c r="Q8186"/>
  <c r="R8186"/>
  <c r="Q8187"/>
  <c r="R8187"/>
  <c r="Q8188"/>
  <c r="R8188"/>
  <c r="Q8189"/>
  <c r="R8189"/>
  <c r="Q8190"/>
  <c r="R8190"/>
  <c r="Q8191"/>
  <c r="R8191"/>
  <c r="Q8192"/>
  <c r="R8192"/>
  <c r="Q8193"/>
  <c r="R8193"/>
  <c r="Q8194"/>
  <c r="R8194"/>
  <c r="Q8195"/>
  <c r="R8195"/>
  <c r="Q8196"/>
  <c r="R8196"/>
  <c r="Q8197"/>
  <c r="R8197"/>
  <c r="Q8198"/>
  <c r="R8198"/>
  <c r="Q8199"/>
  <c r="R8199"/>
  <c r="Q8200"/>
  <c r="R8200"/>
  <c r="Q8201"/>
  <c r="R8201"/>
  <c r="Q8202"/>
  <c r="R8202"/>
  <c r="Q8203"/>
  <c r="R8203"/>
  <c r="Q8204"/>
  <c r="R8204"/>
  <c r="Q8205"/>
  <c r="R8205"/>
  <c r="Q8206"/>
  <c r="R8206"/>
  <c r="Q8207"/>
  <c r="R8207"/>
  <c r="Q8208"/>
  <c r="R8208"/>
  <c r="Q8209"/>
  <c r="R8209"/>
  <c r="Q8210"/>
  <c r="R8210"/>
  <c r="Q8211"/>
  <c r="R8211"/>
  <c r="Q8212"/>
  <c r="R8212"/>
  <c r="Q8213"/>
  <c r="R8213"/>
  <c r="Q8214"/>
  <c r="R8214"/>
  <c r="Q8215"/>
  <c r="R8215"/>
  <c r="Q8216"/>
  <c r="R8216"/>
  <c r="Q8217"/>
  <c r="R8217"/>
  <c r="Q8218"/>
  <c r="R8218"/>
  <c r="Q8219"/>
  <c r="R8219"/>
  <c r="Q8220"/>
  <c r="R8220"/>
  <c r="Q8221"/>
  <c r="R8221"/>
  <c r="Q8222"/>
  <c r="R8222"/>
  <c r="Q8223"/>
  <c r="R8223"/>
  <c r="Q8224"/>
  <c r="R8224"/>
  <c r="Q8225"/>
  <c r="R8225"/>
  <c r="Q8226"/>
  <c r="R8226"/>
  <c r="Q8227"/>
  <c r="R8227"/>
  <c r="Q8228"/>
  <c r="R8228"/>
  <c r="Q8229"/>
  <c r="R8229"/>
  <c r="Q8230"/>
  <c r="R8230"/>
  <c r="Q8231"/>
  <c r="R8231"/>
  <c r="Q8232"/>
  <c r="R8232"/>
  <c r="Q8233"/>
  <c r="R8233"/>
  <c r="Q8234"/>
  <c r="R8234"/>
  <c r="Q8235"/>
  <c r="R8235"/>
  <c r="Q8236"/>
  <c r="R8236"/>
  <c r="Q8237"/>
  <c r="R8237"/>
  <c r="Q8238"/>
  <c r="R8238"/>
  <c r="Q8239"/>
  <c r="R8239"/>
  <c r="Q8240"/>
  <c r="R8240"/>
  <c r="Q8241"/>
  <c r="R8241"/>
  <c r="Q8242"/>
  <c r="R8242"/>
  <c r="Q8243"/>
  <c r="R8243"/>
  <c r="Q8244"/>
  <c r="R8244"/>
  <c r="Q8245"/>
  <c r="R8245"/>
  <c r="Q8246"/>
  <c r="R8246"/>
  <c r="Q8247"/>
  <c r="R8247"/>
  <c r="Q8248"/>
  <c r="R8248"/>
  <c r="Q8249"/>
  <c r="R8249"/>
  <c r="Q8250"/>
  <c r="R8250"/>
  <c r="Q8251"/>
  <c r="R8251"/>
  <c r="Q8252"/>
  <c r="R8252"/>
  <c r="Q8253"/>
  <c r="R8253"/>
  <c r="Q8254"/>
  <c r="R8254"/>
  <c r="Q8255"/>
  <c r="R8255"/>
  <c r="Q8256"/>
  <c r="R8256"/>
  <c r="Q8257"/>
  <c r="R8257"/>
  <c r="Q8258"/>
  <c r="R8258"/>
  <c r="Q8259"/>
  <c r="R8259"/>
  <c r="Q8260"/>
  <c r="R8260"/>
  <c r="Q8261"/>
  <c r="R8261"/>
  <c r="Q8262"/>
  <c r="R8262"/>
  <c r="Q8263"/>
  <c r="R8263"/>
  <c r="Q8264"/>
  <c r="R8264"/>
  <c r="Q8265"/>
  <c r="R8265"/>
  <c r="Q8266"/>
  <c r="R8266"/>
  <c r="Q8267"/>
  <c r="R8267"/>
  <c r="Q8268"/>
  <c r="R8268"/>
  <c r="Q8269"/>
  <c r="R8269"/>
  <c r="Q8270"/>
  <c r="R8270"/>
  <c r="Q8271"/>
  <c r="R8271"/>
  <c r="Q8272"/>
  <c r="R8272"/>
  <c r="Q8273"/>
  <c r="R8273"/>
  <c r="Q8274"/>
  <c r="R8274"/>
  <c r="Q8275"/>
  <c r="R8275"/>
  <c r="Q8276"/>
  <c r="R8276"/>
  <c r="Q8277"/>
  <c r="R8277"/>
  <c r="Q8278"/>
  <c r="R8278"/>
  <c r="Q8279"/>
  <c r="R8279"/>
  <c r="Q8280"/>
  <c r="R8280"/>
  <c r="Q8281"/>
  <c r="R8281"/>
  <c r="Q8282"/>
  <c r="R8282"/>
  <c r="Q8283"/>
  <c r="R8283"/>
  <c r="Q8284"/>
  <c r="R8284"/>
  <c r="Q8285"/>
  <c r="R8285"/>
  <c r="Q8286"/>
  <c r="R8286"/>
  <c r="Q8287"/>
  <c r="R8287"/>
  <c r="Q8288"/>
  <c r="R8288"/>
  <c r="Q8289"/>
  <c r="R8289"/>
  <c r="Q8290"/>
  <c r="R8290"/>
  <c r="Q8291"/>
  <c r="R8291"/>
  <c r="Q8292"/>
  <c r="R8292"/>
  <c r="Q8293"/>
  <c r="R8293"/>
  <c r="Q8294"/>
  <c r="R8294"/>
  <c r="Q8295"/>
  <c r="R8295"/>
  <c r="Q8296"/>
  <c r="R8296"/>
  <c r="Q8297"/>
  <c r="R8297"/>
  <c r="Q8298"/>
  <c r="R8298"/>
  <c r="Q8299"/>
  <c r="R8299"/>
  <c r="Q8300"/>
  <c r="R8300"/>
  <c r="Q8301"/>
  <c r="R8301"/>
  <c r="Q8302"/>
  <c r="R8302"/>
  <c r="Q8303"/>
  <c r="R8303"/>
  <c r="Q8304"/>
  <c r="R8304"/>
  <c r="Q8305"/>
  <c r="R8305"/>
  <c r="Q8306"/>
  <c r="R8306"/>
  <c r="Q8307"/>
  <c r="R8307"/>
  <c r="Q8308"/>
  <c r="R8308"/>
  <c r="Q8309"/>
  <c r="R8309"/>
  <c r="Q8310"/>
  <c r="R8310"/>
  <c r="Q8311"/>
  <c r="R8311"/>
  <c r="Q8312"/>
  <c r="R8312"/>
  <c r="Q8313"/>
  <c r="R8313"/>
  <c r="Q8314"/>
  <c r="R8314"/>
  <c r="Q8315"/>
  <c r="R8315"/>
  <c r="Q8316"/>
  <c r="R8316"/>
  <c r="Q8317"/>
  <c r="R8317"/>
  <c r="Q8318"/>
  <c r="R8318"/>
  <c r="Q8319"/>
  <c r="R8319"/>
  <c r="Q8320"/>
  <c r="R8320"/>
  <c r="Q8321"/>
  <c r="R8321"/>
  <c r="Q8322"/>
  <c r="R8322"/>
  <c r="Q8323"/>
  <c r="R8323"/>
  <c r="Q8324"/>
  <c r="R8324"/>
  <c r="Q8325"/>
  <c r="R8325"/>
  <c r="Q8326"/>
  <c r="R8326"/>
  <c r="Q8327"/>
  <c r="R8327"/>
  <c r="Q8328"/>
  <c r="R8328"/>
  <c r="Q8329"/>
  <c r="R8329"/>
  <c r="Q8330"/>
  <c r="R8330"/>
  <c r="Q8331"/>
  <c r="R8331"/>
  <c r="Q8332"/>
  <c r="R8332"/>
  <c r="Q8333"/>
  <c r="R8333"/>
  <c r="Q8334"/>
  <c r="R8334"/>
  <c r="Q8335"/>
  <c r="R8335"/>
  <c r="Q8336"/>
  <c r="R8336"/>
  <c r="Q8337"/>
  <c r="R8337"/>
  <c r="Q8338"/>
  <c r="R8338"/>
  <c r="Q8339"/>
  <c r="R8339"/>
  <c r="Q8340"/>
  <c r="R8340"/>
  <c r="Q8341"/>
  <c r="R8341"/>
  <c r="Q8342"/>
  <c r="R8342"/>
  <c r="Q8343"/>
  <c r="R8343"/>
  <c r="Q8344"/>
  <c r="R8344"/>
  <c r="Q8345"/>
  <c r="R8345"/>
  <c r="Q8346"/>
  <c r="R8346"/>
  <c r="Q8347"/>
  <c r="R8347"/>
  <c r="Q8348"/>
  <c r="R8348"/>
  <c r="Q8349"/>
  <c r="R8349"/>
  <c r="Q8350"/>
  <c r="R8350"/>
  <c r="Q8351"/>
  <c r="R8351"/>
  <c r="Q8352"/>
  <c r="R8352"/>
  <c r="Q8353"/>
  <c r="R8353"/>
  <c r="Q8354"/>
  <c r="R8354"/>
  <c r="Q8355"/>
  <c r="R8355"/>
  <c r="Q8356"/>
  <c r="R8356"/>
  <c r="Q8357"/>
  <c r="R8357"/>
  <c r="Q8358"/>
  <c r="R8358"/>
  <c r="Q8359"/>
  <c r="R8359"/>
  <c r="Q8360"/>
  <c r="R8360"/>
  <c r="Q8361"/>
  <c r="R8361"/>
  <c r="Q8362"/>
  <c r="R8362"/>
  <c r="Q8363"/>
  <c r="R8363"/>
  <c r="Q8364"/>
  <c r="R8364"/>
  <c r="Q8365"/>
  <c r="R8365"/>
  <c r="Q8366"/>
  <c r="R8366"/>
  <c r="Q8367"/>
  <c r="R8367"/>
  <c r="Q8368"/>
  <c r="R8368"/>
  <c r="Q8369"/>
  <c r="R8369"/>
  <c r="Q8370"/>
  <c r="R8370"/>
  <c r="Q8371"/>
  <c r="R8371"/>
  <c r="Q8372"/>
  <c r="R8372"/>
  <c r="Q8373"/>
  <c r="R8373"/>
  <c r="Q8374"/>
  <c r="R8374"/>
  <c r="Q8375"/>
  <c r="R8375"/>
  <c r="Q8376"/>
  <c r="R8376"/>
  <c r="Q8377"/>
  <c r="R8377"/>
  <c r="Q8378"/>
  <c r="R8378"/>
  <c r="Q8379"/>
  <c r="R8379"/>
  <c r="Q8380"/>
  <c r="R8380"/>
  <c r="Q8381"/>
  <c r="R8381"/>
  <c r="Q8382"/>
  <c r="R8382"/>
  <c r="Q8383"/>
  <c r="R8383"/>
  <c r="Q8384"/>
  <c r="R8384"/>
  <c r="Q8385"/>
  <c r="R8385"/>
  <c r="Q8386"/>
  <c r="R8386"/>
  <c r="Q8387"/>
  <c r="R8387"/>
  <c r="Q8388"/>
  <c r="R8388"/>
  <c r="Q8389"/>
  <c r="R8389"/>
  <c r="Q8390"/>
  <c r="R8390"/>
  <c r="Q8391"/>
  <c r="R8391"/>
  <c r="Q8392"/>
  <c r="R8392"/>
  <c r="Q8393"/>
  <c r="R8393"/>
  <c r="Q8394"/>
  <c r="R8394"/>
  <c r="Q8395"/>
  <c r="R8395"/>
  <c r="Q8396"/>
  <c r="R8396"/>
  <c r="Q8397"/>
  <c r="R8397"/>
  <c r="Q8398"/>
  <c r="R8398"/>
  <c r="Q8399"/>
  <c r="R8399"/>
  <c r="Q8400"/>
  <c r="R8400"/>
  <c r="Q8401"/>
  <c r="R8401"/>
  <c r="Q8402"/>
  <c r="R8402"/>
  <c r="Q8403"/>
  <c r="R8403"/>
  <c r="Q8404"/>
  <c r="R8404"/>
  <c r="Q8405"/>
  <c r="R8405"/>
  <c r="Q8406"/>
  <c r="R8406"/>
  <c r="Q8407"/>
  <c r="R8407"/>
  <c r="Q8408"/>
  <c r="R8408"/>
  <c r="Q8409"/>
  <c r="R8409"/>
  <c r="Q8410"/>
  <c r="R8410"/>
  <c r="Q8411"/>
  <c r="R8411"/>
  <c r="Q8412"/>
  <c r="R8412"/>
  <c r="Q8413"/>
  <c r="R8413"/>
  <c r="Q8414"/>
  <c r="R8414"/>
  <c r="Q8415"/>
  <c r="R8415"/>
  <c r="Q8416"/>
  <c r="R8416"/>
  <c r="Q8417"/>
  <c r="R8417"/>
  <c r="Q8418"/>
  <c r="R8418"/>
  <c r="Q8419"/>
  <c r="R8419"/>
  <c r="Q8420"/>
  <c r="R8420"/>
  <c r="Q8421"/>
  <c r="R8421"/>
  <c r="Q8422"/>
  <c r="R8422"/>
  <c r="Q8423"/>
  <c r="R8423"/>
  <c r="Q8424"/>
  <c r="R8424"/>
  <c r="Q8425"/>
  <c r="R8425"/>
  <c r="Q8426"/>
  <c r="R8426"/>
  <c r="Q8427"/>
  <c r="R8427"/>
  <c r="Q8428"/>
  <c r="R8428"/>
  <c r="Q8429"/>
  <c r="R8429"/>
  <c r="Q8430"/>
  <c r="R8430"/>
  <c r="Q8431"/>
  <c r="R8431"/>
  <c r="Q8432"/>
  <c r="R8432"/>
  <c r="Q8433"/>
  <c r="R8433"/>
  <c r="Q8434"/>
  <c r="R8434"/>
  <c r="Q8435"/>
  <c r="R8435"/>
  <c r="Q8436"/>
  <c r="R8436"/>
  <c r="Q8437"/>
  <c r="R8437"/>
  <c r="Q8438"/>
  <c r="R8438"/>
  <c r="Q8439"/>
  <c r="R8439"/>
  <c r="Q8440"/>
  <c r="R8440"/>
  <c r="Q8441"/>
  <c r="R8441"/>
  <c r="Q8442"/>
  <c r="R8442"/>
  <c r="Q8443"/>
  <c r="R8443"/>
  <c r="Q8444"/>
  <c r="R8444"/>
  <c r="Q8445"/>
  <c r="R8445"/>
  <c r="Q8446"/>
  <c r="R8446"/>
  <c r="Q8447"/>
  <c r="R8447"/>
  <c r="Q8448"/>
  <c r="R8448"/>
  <c r="Q8449"/>
  <c r="R8449"/>
  <c r="Q8450"/>
  <c r="R8450"/>
  <c r="Q8451"/>
  <c r="R8451"/>
  <c r="Q8452"/>
  <c r="R8452"/>
  <c r="Q8453"/>
  <c r="R8453"/>
  <c r="Q8454"/>
  <c r="R8454"/>
  <c r="Q8455"/>
  <c r="R8455"/>
  <c r="Q8456"/>
  <c r="R8456"/>
  <c r="Q8457"/>
  <c r="R8457"/>
  <c r="Q8458"/>
  <c r="R8458"/>
  <c r="Q8459"/>
  <c r="R8459"/>
  <c r="Q8460"/>
  <c r="R8460"/>
  <c r="Q8461"/>
  <c r="R8461"/>
  <c r="Q8462"/>
  <c r="R8462"/>
  <c r="Q8463"/>
  <c r="R8463"/>
  <c r="Q8464"/>
  <c r="R8464"/>
  <c r="Q8465"/>
  <c r="R8465"/>
  <c r="Q8466"/>
  <c r="R8466"/>
  <c r="Q8467"/>
  <c r="R8467"/>
  <c r="Q8468"/>
  <c r="R8468"/>
  <c r="Q8469"/>
  <c r="R8469"/>
  <c r="Q8470"/>
  <c r="R8470"/>
  <c r="Q8471"/>
  <c r="R8471"/>
  <c r="Q8472"/>
  <c r="R8472"/>
  <c r="Q8473"/>
  <c r="R8473"/>
  <c r="Q8474"/>
  <c r="R8474"/>
  <c r="Q8475"/>
  <c r="R8475"/>
  <c r="Q8476"/>
  <c r="R8476"/>
  <c r="Q8477"/>
  <c r="R8477"/>
  <c r="Q8478"/>
  <c r="R8478"/>
  <c r="Q8479"/>
  <c r="R8479"/>
  <c r="Q8480"/>
  <c r="R8480"/>
  <c r="Q8481"/>
  <c r="R8481"/>
  <c r="Q8482"/>
  <c r="R8482"/>
  <c r="Q8483"/>
  <c r="R8483"/>
  <c r="Q8484"/>
  <c r="R8484"/>
  <c r="Q8485"/>
  <c r="R8485"/>
  <c r="Q8486"/>
  <c r="R8486"/>
  <c r="Q8487"/>
  <c r="R8487"/>
  <c r="Q8488"/>
  <c r="R8488"/>
  <c r="Q8489"/>
  <c r="R8489"/>
  <c r="Q8490"/>
  <c r="R8490"/>
  <c r="Q8491"/>
  <c r="R8491"/>
  <c r="Q8492"/>
  <c r="R8492"/>
  <c r="Q8493"/>
  <c r="R8493"/>
  <c r="Q8494"/>
  <c r="R8494"/>
  <c r="Q8495"/>
  <c r="R8495"/>
  <c r="Q8496"/>
  <c r="R8496"/>
  <c r="Q8497"/>
  <c r="R8497"/>
  <c r="Q8498"/>
  <c r="R8498"/>
  <c r="Q8499"/>
  <c r="R8499"/>
  <c r="Q8500"/>
  <c r="R8500"/>
  <c r="Q8501"/>
  <c r="R8501"/>
  <c r="Q8502"/>
  <c r="R8502"/>
  <c r="Q8503"/>
  <c r="R8503"/>
  <c r="Q8504"/>
  <c r="R8504"/>
  <c r="Q8505"/>
  <c r="R8505"/>
  <c r="Q8506"/>
  <c r="R8506"/>
  <c r="Q8507"/>
  <c r="R8507"/>
  <c r="Q8508"/>
  <c r="R8508"/>
  <c r="Q8509"/>
  <c r="R8509"/>
  <c r="Q8510"/>
  <c r="R8510"/>
  <c r="Q8511"/>
  <c r="R8511"/>
  <c r="Q8512"/>
  <c r="R8512"/>
  <c r="Q8513"/>
  <c r="R8513"/>
  <c r="Q8514"/>
  <c r="R8514"/>
  <c r="Q8515"/>
  <c r="R8515"/>
  <c r="Q8516"/>
  <c r="R8516"/>
  <c r="Q8517"/>
  <c r="R8517"/>
  <c r="Q8518"/>
  <c r="R8518"/>
  <c r="Q8519"/>
  <c r="R8519"/>
  <c r="Q8520"/>
  <c r="R8520"/>
  <c r="Q8521"/>
  <c r="R8521"/>
  <c r="Q8522"/>
  <c r="R8522"/>
  <c r="Q8523"/>
  <c r="R8523"/>
  <c r="Q8524"/>
  <c r="R8524"/>
  <c r="Q8525"/>
  <c r="R8525"/>
  <c r="Q8526"/>
  <c r="R8526"/>
  <c r="Q8527"/>
  <c r="R8527"/>
  <c r="Q8528"/>
  <c r="R8528"/>
  <c r="Q8529"/>
  <c r="R8529"/>
  <c r="Q8530"/>
  <c r="R8530"/>
  <c r="Q8531"/>
  <c r="R8531"/>
  <c r="Q8532"/>
  <c r="R8532"/>
  <c r="Q8533"/>
  <c r="R8533"/>
  <c r="Q8534"/>
  <c r="R8534"/>
  <c r="Q8535"/>
  <c r="R8535"/>
  <c r="Q8536"/>
  <c r="R8536"/>
  <c r="Q8537"/>
  <c r="R8537"/>
  <c r="Q8538"/>
  <c r="R8538"/>
  <c r="Q8539"/>
  <c r="R8539"/>
  <c r="Q8540"/>
  <c r="R8540"/>
  <c r="Q8541"/>
  <c r="R8541"/>
  <c r="Q8542"/>
  <c r="R8542"/>
  <c r="Q8543"/>
  <c r="R8543"/>
  <c r="Q8544"/>
  <c r="R8544"/>
  <c r="Q8545"/>
  <c r="R8545"/>
  <c r="Q8546"/>
  <c r="R8546"/>
  <c r="Q8547"/>
  <c r="R8547"/>
  <c r="Q8548"/>
  <c r="R8548"/>
  <c r="Q8549"/>
  <c r="R8549"/>
  <c r="Q8550"/>
  <c r="R8550"/>
  <c r="Q8551"/>
  <c r="R8551"/>
  <c r="Q8552"/>
  <c r="R8552"/>
  <c r="Q8553"/>
  <c r="R8553"/>
  <c r="Q8554"/>
  <c r="R8554"/>
  <c r="Q8555"/>
  <c r="R8555"/>
  <c r="Q8556"/>
  <c r="R8556"/>
  <c r="Q8557"/>
  <c r="R8557"/>
  <c r="Q8558"/>
  <c r="R8558"/>
  <c r="Q8559"/>
  <c r="R8559"/>
  <c r="Q8560"/>
  <c r="R8560"/>
  <c r="Q8561"/>
  <c r="R8561"/>
  <c r="Q8562"/>
  <c r="R8562"/>
  <c r="Q8563"/>
  <c r="R8563"/>
  <c r="Q8564"/>
  <c r="R8564"/>
  <c r="Q8565"/>
  <c r="R8565"/>
  <c r="Q8566"/>
  <c r="R8566"/>
  <c r="Q8567"/>
  <c r="R8567"/>
  <c r="Q8568"/>
  <c r="R8568"/>
  <c r="Q8569"/>
  <c r="R8569"/>
  <c r="Q8570"/>
  <c r="R8570"/>
  <c r="Q8571"/>
  <c r="R8571"/>
  <c r="Q8572"/>
  <c r="R8572"/>
  <c r="Q8573"/>
  <c r="R8573"/>
  <c r="Q8574"/>
  <c r="R8574"/>
  <c r="Q8575"/>
  <c r="R8575"/>
  <c r="Q8576"/>
  <c r="R8576"/>
  <c r="Q8577"/>
  <c r="R8577"/>
  <c r="Q8578"/>
  <c r="R8578"/>
  <c r="Q8579"/>
  <c r="R8579"/>
  <c r="Q8580"/>
  <c r="R8580"/>
  <c r="Q8581"/>
  <c r="R8581"/>
  <c r="Q8582"/>
  <c r="R8582"/>
  <c r="Q8583"/>
  <c r="R8583"/>
  <c r="Q8584"/>
  <c r="R8584"/>
  <c r="Q8585"/>
  <c r="R8585"/>
  <c r="Q8586"/>
  <c r="R8586"/>
  <c r="Q8587"/>
  <c r="R8587"/>
  <c r="Q8588"/>
  <c r="R8588"/>
  <c r="Q8589"/>
  <c r="R8589"/>
  <c r="Q8590"/>
  <c r="R8590"/>
  <c r="Q8591"/>
  <c r="R8591"/>
  <c r="Q8592"/>
  <c r="R8592"/>
  <c r="Q8593"/>
  <c r="R8593"/>
  <c r="Q8594"/>
  <c r="R8594"/>
  <c r="Q8595"/>
  <c r="R8595"/>
  <c r="Q8596"/>
  <c r="R8596"/>
  <c r="Q8597"/>
  <c r="R8597"/>
  <c r="Q8598"/>
  <c r="R8598"/>
  <c r="Q8599"/>
  <c r="R8599"/>
  <c r="Q8600"/>
  <c r="R8600"/>
  <c r="Q8601"/>
  <c r="R8601"/>
  <c r="Q8602"/>
  <c r="R8602"/>
  <c r="Q8603"/>
  <c r="R8603"/>
  <c r="Q8604"/>
  <c r="R8604"/>
  <c r="Q8605"/>
  <c r="R8605"/>
  <c r="Q8606"/>
  <c r="R8606"/>
  <c r="Q8607"/>
  <c r="R8607"/>
  <c r="Q8608"/>
  <c r="R8608"/>
  <c r="Q8609"/>
  <c r="R8609"/>
  <c r="Q8610"/>
  <c r="R8610"/>
  <c r="Q8611"/>
  <c r="R8611"/>
  <c r="Q8612"/>
  <c r="R8612"/>
  <c r="Q8613"/>
  <c r="R8613"/>
  <c r="Q8614"/>
  <c r="R8614"/>
  <c r="Q8615"/>
  <c r="R8615"/>
  <c r="Q8616"/>
  <c r="R8616"/>
  <c r="Q8617"/>
  <c r="R8617"/>
  <c r="Q8618"/>
  <c r="R8618"/>
  <c r="Q8619"/>
  <c r="R8619"/>
  <c r="Q8620"/>
  <c r="R8620"/>
  <c r="Q8621"/>
  <c r="R8621"/>
  <c r="Q8622"/>
  <c r="R8622"/>
  <c r="Q8623"/>
  <c r="R8623"/>
  <c r="Q8624"/>
  <c r="R8624"/>
  <c r="Q8625"/>
  <c r="R8625"/>
  <c r="Q8626"/>
  <c r="R8626"/>
  <c r="Q8627"/>
  <c r="R8627"/>
  <c r="Q8628"/>
  <c r="R8628"/>
  <c r="Q8629"/>
  <c r="R8629"/>
  <c r="Q8630"/>
  <c r="R8630"/>
  <c r="Q8631"/>
  <c r="R8631"/>
  <c r="Q8632"/>
  <c r="R8632"/>
  <c r="Q8633"/>
  <c r="R8633"/>
  <c r="Q8634"/>
  <c r="R8634"/>
  <c r="Q8635"/>
  <c r="R8635"/>
  <c r="Q8636"/>
  <c r="R8636"/>
  <c r="Q8637"/>
  <c r="R8637"/>
  <c r="Q8638"/>
  <c r="R8638"/>
  <c r="Q8639"/>
  <c r="R8639"/>
  <c r="Q8640"/>
  <c r="R8640"/>
  <c r="Q8641"/>
  <c r="R8641"/>
  <c r="Q8642"/>
  <c r="R8642"/>
  <c r="Q8643"/>
  <c r="R8643"/>
  <c r="Q8644"/>
  <c r="R8644"/>
  <c r="Q8645"/>
  <c r="R8645"/>
  <c r="Q8646"/>
  <c r="R8646"/>
  <c r="Q8647"/>
  <c r="R8647"/>
  <c r="Q8648"/>
  <c r="R8648"/>
  <c r="Q8649"/>
  <c r="R8649"/>
  <c r="Q8650"/>
  <c r="R8650"/>
  <c r="Q8651"/>
  <c r="R8651"/>
  <c r="Q8652"/>
  <c r="R8652"/>
  <c r="Q8653"/>
  <c r="R8653"/>
  <c r="Q8654"/>
  <c r="R8654"/>
  <c r="Q8655"/>
  <c r="R8655"/>
  <c r="Q8656"/>
  <c r="R8656"/>
  <c r="Q8657"/>
  <c r="R8657"/>
  <c r="Q8658"/>
  <c r="R8658"/>
  <c r="Q8659"/>
  <c r="R8659"/>
  <c r="Q8660"/>
  <c r="R8660"/>
  <c r="Q8661"/>
  <c r="R8661"/>
  <c r="Q8662"/>
  <c r="R8662"/>
  <c r="Q8663"/>
  <c r="R8663"/>
  <c r="Q8664"/>
  <c r="R8664"/>
  <c r="Q8665"/>
  <c r="R8665"/>
  <c r="Q8666"/>
  <c r="R8666"/>
  <c r="Q8667"/>
  <c r="R8667"/>
  <c r="Q8668"/>
  <c r="R8668"/>
  <c r="Q8669"/>
  <c r="R8669"/>
  <c r="Q8670"/>
  <c r="R8670"/>
  <c r="Q8671"/>
  <c r="R8671"/>
  <c r="Q8672"/>
  <c r="R8672"/>
  <c r="Q8673"/>
  <c r="R8673"/>
  <c r="Q8674"/>
  <c r="R8674"/>
  <c r="Q8675"/>
  <c r="R8675"/>
  <c r="Q8676"/>
  <c r="R8676"/>
  <c r="Q8677"/>
  <c r="R8677"/>
  <c r="Q8678"/>
  <c r="R8678"/>
  <c r="Q8679"/>
  <c r="R8679"/>
  <c r="Q8680"/>
  <c r="R8680"/>
  <c r="Q8681"/>
  <c r="R8681"/>
  <c r="Q8682"/>
  <c r="R8682"/>
  <c r="Q8683"/>
  <c r="R8683"/>
  <c r="Q8684"/>
  <c r="R8684"/>
  <c r="Q8685"/>
  <c r="R8685"/>
  <c r="Q8686"/>
  <c r="R8686"/>
  <c r="Q8687"/>
  <c r="R8687"/>
  <c r="Q8688"/>
  <c r="R8688"/>
  <c r="Q8689"/>
  <c r="R8689"/>
  <c r="Q8690"/>
  <c r="R8690"/>
  <c r="Q8691"/>
  <c r="R8691"/>
  <c r="Q8692"/>
  <c r="R8692"/>
  <c r="Q8693"/>
  <c r="R8693"/>
  <c r="Q8694"/>
  <c r="R8694"/>
  <c r="Q8695"/>
  <c r="R8695"/>
  <c r="Q8696"/>
  <c r="R8696"/>
  <c r="Q8697"/>
  <c r="R8697"/>
  <c r="Q8698"/>
  <c r="R8698"/>
  <c r="Q8699"/>
  <c r="R8699"/>
  <c r="Q8700"/>
  <c r="R8700"/>
  <c r="Q8701"/>
  <c r="R8701"/>
  <c r="Q8702"/>
  <c r="R8702"/>
  <c r="Q8703"/>
  <c r="R8703"/>
  <c r="Q8704"/>
  <c r="R8704"/>
  <c r="Q8705"/>
  <c r="R8705"/>
  <c r="Q8706"/>
  <c r="R8706"/>
  <c r="Q8707"/>
  <c r="R8707"/>
  <c r="Q8708"/>
  <c r="R8708"/>
  <c r="Q8709"/>
  <c r="R8709"/>
  <c r="Q8710"/>
  <c r="R8710"/>
  <c r="Q8711"/>
  <c r="R8711"/>
  <c r="Q8712"/>
  <c r="R8712"/>
  <c r="Q8713"/>
  <c r="R8713"/>
  <c r="Q8714"/>
  <c r="R8714"/>
  <c r="Q8715"/>
  <c r="R8715"/>
  <c r="Q8716"/>
  <c r="R8716"/>
  <c r="Q8717"/>
  <c r="R8717"/>
  <c r="Q8718"/>
  <c r="R8718"/>
  <c r="Q8719"/>
  <c r="R8719"/>
  <c r="Q8720"/>
  <c r="R8720"/>
  <c r="Q8721"/>
  <c r="R8721"/>
  <c r="Q8722"/>
  <c r="R8722"/>
  <c r="Q8723"/>
  <c r="R8723"/>
  <c r="Q8724"/>
  <c r="R8724"/>
  <c r="Q8725"/>
  <c r="R8725"/>
  <c r="Q8726"/>
  <c r="R8726"/>
  <c r="Q8727"/>
  <c r="R8727"/>
  <c r="Q8728"/>
  <c r="R8728"/>
  <c r="Q8729"/>
  <c r="R8729"/>
  <c r="Q8730"/>
  <c r="R8730"/>
  <c r="Q8731"/>
  <c r="R8731"/>
  <c r="Q8732"/>
  <c r="R8732"/>
  <c r="Q8733"/>
  <c r="R8733"/>
  <c r="Q8734"/>
  <c r="R8734"/>
  <c r="Q8735"/>
  <c r="R8735"/>
  <c r="Q8736"/>
  <c r="R8736"/>
  <c r="Q8737"/>
  <c r="R8737"/>
  <c r="Q8738"/>
  <c r="R8738"/>
  <c r="Q8739"/>
  <c r="R8739"/>
  <c r="Q8740"/>
  <c r="R8740"/>
  <c r="Q8741"/>
  <c r="R8741"/>
  <c r="Q8742"/>
  <c r="R8742"/>
  <c r="Q8743"/>
  <c r="R8743"/>
  <c r="Q8744"/>
  <c r="R8744"/>
  <c r="Q8745"/>
  <c r="R8745"/>
  <c r="Q8746"/>
  <c r="R8746"/>
  <c r="Q8747"/>
  <c r="R8747"/>
  <c r="Q8748"/>
  <c r="R8748"/>
  <c r="Q8749"/>
  <c r="R8749"/>
  <c r="Q8750"/>
  <c r="R8750"/>
  <c r="Q8751"/>
  <c r="R8751"/>
  <c r="Q8752"/>
  <c r="R8752"/>
  <c r="Q8753"/>
  <c r="R8753"/>
  <c r="Q8754"/>
  <c r="R8754"/>
  <c r="Q8755"/>
  <c r="R8755"/>
  <c r="Q8756"/>
  <c r="R8756"/>
  <c r="Q8757"/>
  <c r="R8757"/>
  <c r="Q8758"/>
  <c r="R8758"/>
  <c r="Q8759"/>
  <c r="R8759"/>
  <c r="Q8760"/>
  <c r="R8760"/>
  <c r="Q8761"/>
  <c r="R8761"/>
  <c r="Q8762"/>
  <c r="R8762"/>
  <c r="Q8763"/>
  <c r="R8763"/>
  <c r="Q8764"/>
  <c r="R8764"/>
  <c r="Q8765"/>
  <c r="R8765"/>
  <c r="Q8766"/>
  <c r="R8766"/>
  <c r="Q8767"/>
  <c r="R8767"/>
  <c r="Q8768"/>
  <c r="R8768"/>
  <c r="Q8769"/>
  <c r="R8769"/>
  <c r="Q8770"/>
  <c r="R8770"/>
  <c r="Q8771"/>
  <c r="R8771"/>
  <c r="Q8772"/>
  <c r="R8772"/>
  <c r="Q8773"/>
  <c r="R8773"/>
  <c r="Q8774"/>
  <c r="R8774"/>
  <c r="Q8775"/>
  <c r="R8775"/>
  <c r="Q8776"/>
  <c r="R8776"/>
  <c r="Q8777"/>
  <c r="R8777"/>
  <c r="Q8778"/>
  <c r="R8778"/>
  <c r="Q8779"/>
  <c r="R8779"/>
  <c r="Q8780"/>
  <c r="R8780"/>
  <c r="Q8781"/>
  <c r="R8781"/>
  <c r="Q8782"/>
  <c r="R8782"/>
  <c r="Q8783"/>
  <c r="R8783"/>
  <c r="Q8784"/>
  <c r="R8784"/>
  <c r="Q8785"/>
  <c r="R8785"/>
  <c r="Q8786"/>
  <c r="R8786"/>
  <c r="Q8787"/>
  <c r="R8787"/>
  <c r="Q8788"/>
  <c r="R8788"/>
  <c r="Q8789"/>
  <c r="R8789"/>
  <c r="Q8790"/>
  <c r="R8790"/>
  <c r="Q8791"/>
  <c r="R8791"/>
  <c r="Q8792"/>
  <c r="R8792"/>
  <c r="Q8793"/>
  <c r="R8793"/>
  <c r="Q8794"/>
  <c r="R8794"/>
  <c r="Q8795"/>
  <c r="R8795"/>
  <c r="Q8796"/>
  <c r="R8796"/>
  <c r="Q8797"/>
  <c r="R8797"/>
  <c r="Q8798"/>
  <c r="R8798"/>
  <c r="Q8799"/>
  <c r="R8799"/>
  <c r="Q8800"/>
  <c r="R8800"/>
  <c r="Q8801"/>
  <c r="R8801"/>
  <c r="Q8802"/>
  <c r="R8802"/>
  <c r="Q8803"/>
  <c r="R8803"/>
  <c r="Q8804"/>
  <c r="R8804"/>
  <c r="Q8805"/>
  <c r="R8805"/>
  <c r="Q8806"/>
  <c r="R8806"/>
  <c r="Q8807"/>
  <c r="R8807"/>
  <c r="Q8808"/>
  <c r="R8808"/>
  <c r="Q8809"/>
  <c r="R8809"/>
  <c r="Q8810"/>
  <c r="R8810"/>
  <c r="Q8811"/>
  <c r="R8811"/>
  <c r="Q8812"/>
  <c r="R8812"/>
  <c r="Q8813"/>
  <c r="R8813"/>
  <c r="Q8814"/>
  <c r="R8814"/>
  <c r="Q8815"/>
  <c r="R8815"/>
  <c r="Q8816"/>
  <c r="R8816"/>
  <c r="Q8817"/>
  <c r="R8817"/>
  <c r="Q8818"/>
  <c r="R8818"/>
  <c r="Q8819"/>
  <c r="R8819"/>
  <c r="Q8820"/>
  <c r="R8820"/>
  <c r="Q8821"/>
  <c r="R8821"/>
  <c r="Q8822"/>
  <c r="R8822"/>
  <c r="Q8823"/>
  <c r="R8823"/>
  <c r="Q8824"/>
  <c r="R8824"/>
  <c r="Q8825"/>
  <c r="R8825"/>
  <c r="Q8826"/>
  <c r="R8826"/>
  <c r="Q8827"/>
  <c r="R8827"/>
  <c r="Q8828"/>
  <c r="R8828"/>
  <c r="Q8829"/>
  <c r="R8829"/>
  <c r="Q8830"/>
  <c r="R8830"/>
  <c r="Q8831"/>
  <c r="R8831"/>
  <c r="Q8832"/>
  <c r="R8832"/>
  <c r="Q8833"/>
  <c r="R8833"/>
  <c r="Q8834"/>
  <c r="R8834"/>
  <c r="Q8835"/>
  <c r="R8835"/>
  <c r="Q8836"/>
  <c r="R8836"/>
  <c r="Q8837"/>
  <c r="R8837"/>
  <c r="Q8838"/>
  <c r="R8838"/>
  <c r="Q8839"/>
  <c r="R8839"/>
  <c r="Q8840"/>
  <c r="R8840"/>
  <c r="Q8841"/>
  <c r="R8841"/>
  <c r="Q8842"/>
  <c r="R8842"/>
  <c r="Q8843"/>
  <c r="R8843"/>
  <c r="Q8844"/>
  <c r="R8844"/>
  <c r="Q8845"/>
  <c r="R8845"/>
  <c r="Q8846"/>
  <c r="R8846"/>
  <c r="Q8847"/>
  <c r="R8847"/>
  <c r="Q8848"/>
  <c r="R8848"/>
  <c r="Q8849"/>
  <c r="R8849"/>
  <c r="Q8850"/>
  <c r="R8850"/>
  <c r="Q8851"/>
  <c r="R8851"/>
  <c r="Q8852"/>
  <c r="R8852"/>
  <c r="Q8853"/>
  <c r="R8853"/>
  <c r="Q8854"/>
  <c r="R8854"/>
  <c r="Q8855"/>
  <c r="R8855"/>
  <c r="Q8856"/>
  <c r="R8856"/>
  <c r="Q8857"/>
  <c r="R8857"/>
  <c r="Q8858"/>
  <c r="R8858"/>
  <c r="Q8859"/>
  <c r="R8859"/>
  <c r="Q8860"/>
  <c r="R8860"/>
  <c r="Q8861"/>
  <c r="R8861"/>
  <c r="Q8862"/>
  <c r="R8862"/>
  <c r="Q8863"/>
  <c r="R8863"/>
  <c r="Q8864"/>
  <c r="R8864"/>
  <c r="Q8865"/>
  <c r="R8865"/>
  <c r="Q8866"/>
  <c r="R8866"/>
  <c r="Q8867"/>
  <c r="R8867"/>
  <c r="Q8868"/>
  <c r="R8868"/>
  <c r="Q8869"/>
  <c r="R8869"/>
  <c r="Q8870"/>
  <c r="R8870"/>
  <c r="Q8871"/>
  <c r="R8871"/>
  <c r="Q8872"/>
  <c r="R8872"/>
  <c r="Q8873"/>
  <c r="R8873"/>
  <c r="Q8874"/>
  <c r="R8874"/>
  <c r="Q8875"/>
  <c r="R8875"/>
  <c r="Q8876"/>
  <c r="R8876"/>
  <c r="Q8877"/>
  <c r="R8877"/>
  <c r="Q8878"/>
  <c r="R8878"/>
  <c r="Q8879"/>
  <c r="R8879"/>
  <c r="Q8880"/>
  <c r="R8880"/>
  <c r="Q8881"/>
  <c r="R8881"/>
  <c r="Q8882"/>
  <c r="R8882"/>
  <c r="Q8883"/>
  <c r="R8883"/>
  <c r="Q8884"/>
  <c r="R8884"/>
  <c r="Q8885"/>
  <c r="R8885"/>
  <c r="Q8886"/>
  <c r="R8886"/>
  <c r="Q8887"/>
  <c r="R8887"/>
  <c r="Q8888"/>
  <c r="R8888"/>
  <c r="Q8889"/>
  <c r="R8889"/>
  <c r="Q8890"/>
  <c r="R8890"/>
  <c r="Q8891"/>
  <c r="R8891"/>
  <c r="Q8892"/>
  <c r="R8892"/>
  <c r="Q8893"/>
  <c r="R8893"/>
  <c r="Q8894"/>
  <c r="R8894"/>
  <c r="Q8895"/>
  <c r="R8895"/>
  <c r="Q8896"/>
  <c r="R8896"/>
  <c r="Q8897"/>
  <c r="R8897"/>
  <c r="Q8898"/>
  <c r="R8898"/>
  <c r="Q8899"/>
  <c r="R8899"/>
  <c r="Q8900"/>
  <c r="R8900"/>
  <c r="Q8901"/>
  <c r="R8901"/>
  <c r="Q8902"/>
  <c r="R8902"/>
  <c r="Q8903"/>
  <c r="R8903"/>
  <c r="Q8904"/>
  <c r="R8904"/>
  <c r="Q8905"/>
  <c r="R8905"/>
  <c r="Q8906"/>
  <c r="R8906"/>
  <c r="Q8907"/>
  <c r="R8907"/>
  <c r="Q8908"/>
  <c r="R8908"/>
  <c r="Q8909"/>
  <c r="R8909"/>
  <c r="Q8910"/>
  <c r="R8910"/>
  <c r="Q8911"/>
  <c r="R8911"/>
  <c r="Q8912"/>
  <c r="R8912"/>
  <c r="Q8913"/>
  <c r="R8913"/>
  <c r="Q8914"/>
  <c r="R8914"/>
  <c r="Q8915"/>
  <c r="R8915"/>
  <c r="Q8916"/>
  <c r="R8916"/>
  <c r="Q8917"/>
  <c r="R8917"/>
  <c r="Q8918"/>
  <c r="R8918"/>
  <c r="Q8919"/>
  <c r="R8919"/>
  <c r="Q8920"/>
  <c r="R8920"/>
  <c r="Q8921"/>
  <c r="R8921"/>
  <c r="Q8922"/>
  <c r="R8922"/>
  <c r="Q8923"/>
  <c r="R8923"/>
  <c r="Q8924"/>
  <c r="R8924"/>
  <c r="Q8925"/>
  <c r="R8925"/>
  <c r="Q8926"/>
  <c r="R8926"/>
  <c r="Q8927"/>
  <c r="R8927"/>
  <c r="Q8928"/>
  <c r="R8928"/>
  <c r="Q8929"/>
  <c r="R8929"/>
  <c r="Q8930"/>
  <c r="R8930"/>
  <c r="Q8931"/>
  <c r="R8931"/>
  <c r="Q8932"/>
  <c r="R8932"/>
  <c r="Q8933"/>
  <c r="R8933"/>
  <c r="Q8934"/>
  <c r="R8934"/>
  <c r="Q8935"/>
  <c r="R8935"/>
  <c r="Q8936"/>
  <c r="R8936"/>
  <c r="Q8937"/>
  <c r="R8937"/>
  <c r="Q8938"/>
  <c r="R8938"/>
  <c r="Q8939"/>
  <c r="R8939"/>
  <c r="Q8940"/>
  <c r="R8940"/>
  <c r="Q8941"/>
  <c r="R8941"/>
  <c r="Q8942"/>
  <c r="R8942"/>
  <c r="Q8943"/>
  <c r="R8943"/>
  <c r="Q8944"/>
  <c r="R8944"/>
  <c r="Q8945"/>
  <c r="R8945"/>
  <c r="Q8946"/>
  <c r="R8946"/>
  <c r="Q8947"/>
  <c r="R8947"/>
  <c r="Q8948"/>
  <c r="R8948"/>
  <c r="Q8949"/>
  <c r="R8949"/>
  <c r="Q8950"/>
  <c r="R8950"/>
  <c r="Q8951"/>
  <c r="R8951"/>
  <c r="Q8952"/>
  <c r="R8952"/>
  <c r="Q8953"/>
  <c r="R8953"/>
  <c r="Q8954"/>
  <c r="R8954"/>
  <c r="Q8955"/>
  <c r="R8955"/>
  <c r="Q8956"/>
  <c r="R8956"/>
  <c r="Q8957"/>
  <c r="R8957"/>
  <c r="Q8958"/>
  <c r="R8958"/>
  <c r="Q8959"/>
  <c r="R8959"/>
  <c r="Q8960"/>
  <c r="R8960"/>
  <c r="Q8961"/>
  <c r="R8961"/>
  <c r="Q8962"/>
  <c r="R8962"/>
  <c r="Q8963"/>
  <c r="R8963"/>
  <c r="Q8964"/>
  <c r="R8964"/>
  <c r="Q8965"/>
  <c r="R8965"/>
  <c r="Q8966"/>
  <c r="R8966"/>
  <c r="Q8967"/>
  <c r="R8967"/>
  <c r="Q8968"/>
  <c r="R8968"/>
  <c r="Q8969"/>
  <c r="R8969"/>
  <c r="Q8970"/>
  <c r="R8970"/>
  <c r="Q8971"/>
  <c r="R8971"/>
  <c r="Q8972"/>
  <c r="R8972"/>
  <c r="Q8973"/>
  <c r="R8973"/>
  <c r="Q8974"/>
  <c r="R8974"/>
  <c r="Q8975"/>
  <c r="R8975"/>
  <c r="Q8976"/>
  <c r="R8976"/>
  <c r="Q8977"/>
  <c r="R8977"/>
  <c r="Q8978"/>
  <c r="R8978"/>
  <c r="Q8979"/>
  <c r="R8979"/>
  <c r="Q8980"/>
  <c r="R8980"/>
  <c r="Q8981"/>
  <c r="R8981"/>
  <c r="Q8982"/>
  <c r="R8982"/>
  <c r="Q8983"/>
  <c r="R8983"/>
  <c r="Q8984"/>
  <c r="R8984"/>
  <c r="Q8985"/>
  <c r="R8985"/>
  <c r="Q8986"/>
  <c r="R8986"/>
  <c r="Q8987"/>
  <c r="R8987"/>
  <c r="Q8988"/>
  <c r="R8988"/>
  <c r="Q8989"/>
  <c r="R8989"/>
  <c r="Q8990"/>
  <c r="R8990"/>
  <c r="Q8991"/>
  <c r="R8991"/>
  <c r="Q8992"/>
  <c r="R8992"/>
  <c r="Q8993"/>
  <c r="R8993"/>
  <c r="Q8994"/>
  <c r="R8994"/>
  <c r="Q8995"/>
  <c r="R8995"/>
  <c r="Q8996"/>
  <c r="R8996"/>
  <c r="Q8997"/>
  <c r="R8997"/>
  <c r="Q8998"/>
  <c r="R8998"/>
  <c r="Q8999"/>
  <c r="R8999"/>
  <c r="Q9000"/>
  <c r="R9000"/>
  <c r="Q9001"/>
  <c r="R9001"/>
  <c r="Q9002"/>
  <c r="R9002"/>
  <c r="Q9003"/>
  <c r="R9003"/>
  <c r="Q9004"/>
  <c r="R9004"/>
  <c r="Q9005"/>
  <c r="R9005"/>
  <c r="Q9006"/>
  <c r="R9006"/>
  <c r="Q9007"/>
  <c r="R9007"/>
  <c r="Q9008"/>
  <c r="R9008"/>
  <c r="Q9009"/>
  <c r="R9009"/>
  <c r="Q9010"/>
  <c r="R9010"/>
  <c r="Q9011"/>
  <c r="R9011"/>
  <c r="Q9012"/>
  <c r="R9012"/>
  <c r="Q9013"/>
  <c r="R9013"/>
  <c r="Q9014"/>
  <c r="R9014"/>
  <c r="Q9015"/>
  <c r="R9015"/>
  <c r="Q9016"/>
  <c r="R9016"/>
  <c r="Q9017"/>
  <c r="R9017"/>
  <c r="Q9018"/>
  <c r="R9018"/>
  <c r="Q9019"/>
  <c r="R9019"/>
  <c r="Q9020"/>
  <c r="R9020"/>
  <c r="Q9021"/>
  <c r="R9021"/>
  <c r="Q9022"/>
  <c r="R9022"/>
  <c r="Q9023"/>
  <c r="R9023"/>
  <c r="Q9024"/>
  <c r="R9024"/>
  <c r="Q9025"/>
  <c r="R9025"/>
  <c r="Q9026"/>
  <c r="R9026"/>
  <c r="Q9027"/>
  <c r="R9027"/>
  <c r="Q9028"/>
  <c r="R9028"/>
  <c r="Q9029"/>
  <c r="R9029"/>
  <c r="Q9030"/>
  <c r="R9030"/>
  <c r="Q9031"/>
  <c r="R9031"/>
  <c r="Q9032"/>
  <c r="R9032"/>
  <c r="Q9033"/>
  <c r="R9033"/>
  <c r="Q9034"/>
  <c r="R9034"/>
  <c r="Q9035"/>
  <c r="R9035"/>
  <c r="Q9036"/>
  <c r="R9036"/>
  <c r="Q9037"/>
  <c r="R9037"/>
  <c r="Q9038"/>
  <c r="R9038"/>
  <c r="Q9039"/>
  <c r="R9039"/>
  <c r="Q9040"/>
  <c r="R9040"/>
  <c r="Q9041"/>
  <c r="R9041"/>
  <c r="Q9042"/>
  <c r="R9042"/>
  <c r="Q9043"/>
  <c r="R9043"/>
  <c r="Q9044"/>
  <c r="R9044"/>
  <c r="Q9045"/>
  <c r="R9045"/>
  <c r="Q9046"/>
  <c r="R9046"/>
  <c r="Q9047"/>
  <c r="R9047"/>
  <c r="Q9048"/>
  <c r="R9048"/>
  <c r="Q9049"/>
  <c r="R9049"/>
  <c r="Q9050"/>
  <c r="R9050"/>
  <c r="Q9051"/>
  <c r="R9051"/>
  <c r="Q9052"/>
  <c r="R9052"/>
  <c r="Q9053"/>
  <c r="R9053"/>
  <c r="Q9054"/>
  <c r="R9054"/>
  <c r="Q9055"/>
  <c r="R9055"/>
  <c r="Q9056"/>
  <c r="R9056"/>
  <c r="Q9057"/>
  <c r="R9057"/>
  <c r="Q9058"/>
  <c r="R9058"/>
  <c r="Q9059"/>
  <c r="R9059"/>
  <c r="Q9060"/>
  <c r="R9060"/>
  <c r="Q9061"/>
  <c r="R9061"/>
  <c r="Q9062"/>
  <c r="R9062"/>
  <c r="Q9063"/>
  <c r="R9063"/>
  <c r="Q9064"/>
  <c r="R9064"/>
  <c r="Q9065"/>
  <c r="R9065"/>
  <c r="Q9066"/>
  <c r="R9066"/>
  <c r="Q9067"/>
  <c r="R9067"/>
  <c r="Q9068"/>
  <c r="R9068"/>
  <c r="Q9069"/>
  <c r="R9069"/>
  <c r="Q9070"/>
  <c r="R9070"/>
  <c r="Q9071"/>
  <c r="R9071"/>
  <c r="Q9072"/>
  <c r="R9072"/>
  <c r="Q9073"/>
  <c r="R9073"/>
  <c r="Q9074"/>
  <c r="R9074"/>
  <c r="Q9075"/>
  <c r="R9075"/>
  <c r="Q9076"/>
  <c r="R9076"/>
  <c r="Q9077"/>
  <c r="R9077"/>
  <c r="Q9078"/>
  <c r="R9078"/>
  <c r="Q9079"/>
  <c r="R9079"/>
  <c r="Q9080"/>
  <c r="R9080"/>
  <c r="Q9081"/>
  <c r="R9081"/>
  <c r="Q9082"/>
  <c r="R9082"/>
  <c r="Q9083"/>
  <c r="R9083"/>
  <c r="Q9084"/>
  <c r="R9084"/>
  <c r="Q9085"/>
  <c r="R9085"/>
  <c r="Q9086"/>
  <c r="R9086"/>
  <c r="Q9087"/>
  <c r="R9087"/>
  <c r="Q9088"/>
  <c r="R9088"/>
  <c r="Q9089"/>
  <c r="R9089"/>
  <c r="Q9090"/>
  <c r="R9090"/>
  <c r="Q9091"/>
  <c r="R9091"/>
  <c r="Q9092"/>
  <c r="R9092"/>
  <c r="Q9093"/>
  <c r="R9093"/>
  <c r="Q9094"/>
  <c r="R9094"/>
  <c r="Q9095"/>
  <c r="R9095"/>
  <c r="Q9096"/>
  <c r="R9096"/>
  <c r="Q9097"/>
  <c r="R9097"/>
  <c r="Q9098"/>
  <c r="R9098"/>
  <c r="Q9099"/>
  <c r="R9099"/>
  <c r="Q9100"/>
  <c r="R9100"/>
  <c r="Q9101"/>
  <c r="R9101"/>
  <c r="Q9102"/>
  <c r="R9102"/>
  <c r="Q9103"/>
  <c r="R9103"/>
  <c r="Q9104"/>
  <c r="R9104"/>
  <c r="Q9105"/>
  <c r="R9105"/>
  <c r="Q9106"/>
  <c r="R9106"/>
  <c r="Q9107"/>
  <c r="R9107"/>
  <c r="Q9108"/>
  <c r="R9108"/>
  <c r="Q9109"/>
  <c r="R9109"/>
  <c r="Q9110"/>
  <c r="R9110"/>
  <c r="Q9111"/>
  <c r="R9111"/>
  <c r="Q9112"/>
  <c r="R9112"/>
  <c r="Q9113"/>
  <c r="R9113"/>
  <c r="Q9114"/>
  <c r="R9114"/>
  <c r="Q9115"/>
  <c r="R9115"/>
  <c r="Q9116"/>
  <c r="R9116"/>
  <c r="Q9117"/>
  <c r="R9117"/>
  <c r="Q9118"/>
  <c r="R9118"/>
  <c r="Q9119"/>
  <c r="R9119"/>
  <c r="Q9120"/>
  <c r="R9120"/>
  <c r="Q9121"/>
  <c r="R9121"/>
  <c r="Q9122"/>
  <c r="R9122"/>
  <c r="Q9123"/>
  <c r="R9123"/>
  <c r="Q9124"/>
  <c r="R9124"/>
  <c r="Q9125"/>
  <c r="R9125"/>
  <c r="Q9126"/>
  <c r="R9126"/>
  <c r="Q9127"/>
  <c r="R9127"/>
  <c r="Q9128"/>
  <c r="R9128"/>
  <c r="Q9129"/>
  <c r="R9129"/>
  <c r="Q9130"/>
  <c r="R9130"/>
  <c r="Q9131"/>
  <c r="R9131"/>
  <c r="Q9132"/>
  <c r="R9132"/>
  <c r="Q9133"/>
  <c r="R9133"/>
  <c r="Q9134"/>
  <c r="R9134"/>
  <c r="Q9135"/>
  <c r="R9135"/>
  <c r="Q9136"/>
  <c r="R9136"/>
  <c r="Q9137"/>
  <c r="R9137"/>
  <c r="Q9138"/>
  <c r="R9138"/>
  <c r="Q9139"/>
  <c r="R9139"/>
  <c r="Q9140"/>
  <c r="R9140"/>
  <c r="Q9141"/>
  <c r="R9141"/>
  <c r="Q9142"/>
  <c r="R9142"/>
  <c r="Q9143"/>
  <c r="R9143"/>
  <c r="Q9144"/>
  <c r="R9144"/>
  <c r="Q9145"/>
  <c r="R9145"/>
  <c r="Q9146"/>
  <c r="R9146"/>
  <c r="Q9147"/>
  <c r="R9147"/>
  <c r="Q9148"/>
  <c r="R9148"/>
  <c r="Q9149"/>
  <c r="R9149"/>
  <c r="Q9150"/>
  <c r="R9150"/>
  <c r="Q9151"/>
  <c r="R9151"/>
  <c r="Q9152"/>
  <c r="R9152"/>
  <c r="Q9153"/>
  <c r="R9153"/>
  <c r="Q9154"/>
  <c r="R9154"/>
  <c r="Q9155"/>
  <c r="R9155"/>
  <c r="Q9156"/>
  <c r="R915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1426"/>
  <c r="O1427"/>
  <c r="O1428"/>
  <c r="O1429"/>
  <c r="O1430"/>
  <c r="O1431"/>
  <c r="O1432"/>
  <c r="O1433"/>
  <c r="O1434"/>
  <c r="O1435"/>
  <c r="O1436"/>
  <c r="O1437"/>
  <c r="O1438"/>
  <c r="O1439"/>
  <c r="O1440"/>
  <c r="O1441"/>
  <c r="O1442"/>
  <c r="O1443"/>
  <c r="O1444"/>
  <c r="O1445"/>
  <c r="O1446"/>
  <c r="O1447"/>
  <c r="O1448"/>
  <c r="O1449"/>
  <c r="O1450"/>
  <c r="O1451"/>
  <c r="O1452"/>
  <c r="O1453"/>
  <c r="O1454"/>
  <c r="O1455"/>
  <c r="O1456"/>
  <c r="O1457"/>
  <c r="O1458"/>
  <c r="O1459"/>
  <c r="O1460"/>
  <c r="O1461"/>
  <c r="O1462"/>
  <c r="O1463"/>
  <c r="O1464"/>
  <c r="O1465"/>
  <c r="O1466"/>
  <c r="O1467"/>
  <c r="O1468"/>
  <c r="O1469"/>
  <c r="O1470"/>
  <c r="O1471"/>
  <c r="O1472"/>
  <c r="O1473"/>
  <c r="O1474"/>
  <c r="O1475"/>
  <c r="O1476"/>
  <c r="O1477"/>
  <c r="O1478"/>
  <c r="O1479"/>
  <c r="O1480"/>
  <c r="O1481"/>
  <c r="O1482"/>
  <c r="O1483"/>
  <c r="O1484"/>
  <c r="O1485"/>
  <c r="O1486"/>
  <c r="O1487"/>
  <c r="O1488"/>
  <c r="O1489"/>
  <c r="O1490"/>
  <c r="O1491"/>
  <c r="O1492"/>
  <c r="O1493"/>
  <c r="O1494"/>
  <c r="O1495"/>
  <c r="O1496"/>
  <c r="O1497"/>
  <c r="O1498"/>
  <c r="O1499"/>
  <c r="O1500"/>
  <c r="O1501"/>
  <c r="O1502"/>
  <c r="O1503"/>
  <c r="O1504"/>
  <c r="O1505"/>
  <c r="O1506"/>
  <c r="O1507"/>
  <c r="O1508"/>
  <c r="O1509"/>
  <c r="O1510"/>
  <c r="O1511"/>
  <c r="O1512"/>
  <c r="O1513"/>
  <c r="O1514"/>
  <c r="O1515"/>
  <c r="O1516"/>
  <c r="O1517"/>
  <c r="O1518"/>
  <c r="O1519"/>
  <c r="O1520"/>
  <c r="O1521"/>
  <c r="O1522"/>
  <c r="O1523"/>
  <c r="O1524"/>
  <c r="O1525"/>
  <c r="O1526"/>
  <c r="O1527"/>
  <c r="O1528"/>
  <c r="O1529"/>
  <c r="O1530"/>
  <c r="O1531"/>
  <c r="O1532"/>
  <c r="O1533"/>
  <c r="O1534"/>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O1648"/>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O1815"/>
  <c r="O1816"/>
  <c r="O1817"/>
  <c r="O1818"/>
  <c r="O1819"/>
  <c r="O1820"/>
  <c r="O1821"/>
  <c r="O1822"/>
  <c r="O1823"/>
  <c r="O1824"/>
  <c r="O1825"/>
  <c r="O1826"/>
  <c r="O1827"/>
  <c r="O1828"/>
  <c r="O1829"/>
  <c r="O1830"/>
  <c r="O1831"/>
  <c r="O1832"/>
  <c r="O1833"/>
  <c r="O1834"/>
  <c r="O1835"/>
  <c r="O1836"/>
  <c r="O1837"/>
  <c r="O1838"/>
  <c r="O1839"/>
  <c r="O1840"/>
  <c r="O1841"/>
  <c r="O1842"/>
  <c r="O1843"/>
  <c r="O1844"/>
  <c r="O1845"/>
  <c r="O1846"/>
  <c r="O1847"/>
  <c r="O1848"/>
  <c r="O1849"/>
  <c r="O1850"/>
  <c r="O1851"/>
  <c r="O1852"/>
  <c r="O1853"/>
  <c r="O1854"/>
  <c r="O1855"/>
  <c r="O1856"/>
  <c r="O1857"/>
  <c r="O1858"/>
  <c r="O1859"/>
  <c r="O1860"/>
  <c r="O1861"/>
  <c r="O1862"/>
  <c r="O1863"/>
  <c r="O1864"/>
  <c r="O1865"/>
  <c r="O1866"/>
  <c r="O1867"/>
  <c r="O1868"/>
  <c r="O1869"/>
  <c r="O1870"/>
  <c r="O1871"/>
  <c r="O1872"/>
  <c r="O1873"/>
  <c r="O1874"/>
  <c r="O1875"/>
  <c r="O1876"/>
  <c r="O1877"/>
  <c r="O1878"/>
  <c r="O1879"/>
  <c r="O1880"/>
  <c r="O1881"/>
  <c r="O1882"/>
  <c r="O1883"/>
  <c r="O1884"/>
  <c r="O1885"/>
  <c r="O1886"/>
  <c r="O1887"/>
  <c r="O1888"/>
  <c r="O1889"/>
  <c r="O1890"/>
  <c r="O1891"/>
  <c r="O1892"/>
  <c r="O1893"/>
  <c r="O1894"/>
  <c r="O1895"/>
  <c r="O1896"/>
  <c r="O1897"/>
  <c r="O1898"/>
  <c r="O1899"/>
  <c r="O1900"/>
  <c r="O1901"/>
  <c r="O1902"/>
  <c r="O1903"/>
  <c r="O1904"/>
  <c r="O1905"/>
  <c r="O1906"/>
  <c r="O1907"/>
  <c r="O1908"/>
  <c r="O1909"/>
  <c r="O1910"/>
  <c r="O1911"/>
  <c r="O1912"/>
  <c r="O1913"/>
  <c r="O1914"/>
  <c r="O1915"/>
  <c r="O1916"/>
  <c r="O1917"/>
  <c r="O1918"/>
  <c r="O1919"/>
  <c r="O1920"/>
  <c r="O1921"/>
  <c r="O1922"/>
  <c r="O1923"/>
  <c r="O1924"/>
  <c r="O1925"/>
  <c r="O1926"/>
  <c r="O1927"/>
  <c r="O1928"/>
  <c r="O1929"/>
  <c r="O1930"/>
  <c r="O1931"/>
  <c r="O1932"/>
  <c r="O1933"/>
  <c r="O1934"/>
  <c r="O1935"/>
  <c r="O1936"/>
  <c r="O1937"/>
  <c r="O1938"/>
  <c r="O1939"/>
  <c r="O1940"/>
  <c r="O1941"/>
  <c r="O1942"/>
  <c r="O1943"/>
  <c r="O1944"/>
  <c r="O1945"/>
  <c r="O1946"/>
  <c r="O1947"/>
  <c r="O1948"/>
  <c r="O1949"/>
  <c r="O1950"/>
  <c r="O1951"/>
  <c r="O1952"/>
  <c r="O1953"/>
  <c r="O1954"/>
  <c r="O1955"/>
  <c r="O1956"/>
  <c r="O1957"/>
  <c r="O1958"/>
  <c r="O1959"/>
  <c r="O1960"/>
  <c r="O1961"/>
  <c r="O1962"/>
  <c r="O1963"/>
  <c r="O1964"/>
  <c r="O1965"/>
  <c r="O1966"/>
  <c r="O1967"/>
  <c r="O1968"/>
  <c r="O1969"/>
  <c r="O1970"/>
  <c r="O1971"/>
  <c r="O1972"/>
  <c r="O1973"/>
  <c r="O1974"/>
  <c r="O1975"/>
  <c r="O1976"/>
  <c r="O1977"/>
  <c r="O1978"/>
  <c r="O1979"/>
  <c r="O1980"/>
  <c r="O1981"/>
  <c r="O1982"/>
  <c r="O1983"/>
  <c r="O1984"/>
  <c r="O1985"/>
  <c r="O1986"/>
  <c r="O1987"/>
  <c r="O1988"/>
  <c r="O1989"/>
  <c r="O1990"/>
  <c r="O1991"/>
  <c r="O1992"/>
  <c r="O1993"/>
  <c r="O1994"/>
  <c r="O1995"/>
  <c r="O1996"/>
  <c r="O1997"/>
  <c r="O1998"/>
  <c r="O1999"/>
  <c r="O2000"/>
  <c r="O2001"/>
  <c r="O2002"/>
  <c r="O2003"/>
  <c r="O2004"/>
  <c r="O2005"/>
  <c r="O2006"/>
  <c r="O2007"/>
  <c r="O2008"/>
  <c r="O2009"/>
  <c r="O2010"/>
  <c r="O2011"/>
  <c r="O2012"/>
  <c r="O2013"/>
  <c r="O2014"/>
  <c r="O2015"/>
  <c r="O2016"/>
  <c r="O2017"/>
  <c r="O2018"/>
  <c r="O2019"/>
  <c r="O2020"/>
  <c r="O2021"/>
  <c r="O2022"/>
  <c r="O2023"/>
  <c r="O2024"/>
  <c r="O2025"/>
  <c r="O2026"/>
  <c r="O2027"/>
  <c r="O2028"/>
  <c r="O2029"/>
  <c r="O2030"/>
  <c r="O2031"/>
  <c r="O2032"/>
  <c r="O2033"/>
  <c r="O2034"/>
  <c r="O2035"/>
  <c r="O2036"/>
  <c r="O2037"/>
  <c r="O2038"/>
  <c r="O2039"/>
  <c r="O2040"/>
  <c r="O2041"/>
  <c r="O2042"/>
  <c r="O2043"/>
  <c r="O2044"/>
  <c r="O2045"/>
  <c r="O2046"/>
  <c r="O2047"/>
  <c r="O2048"/>
  <c r="O2049"/>
  <c r="O2050"/>
  <c r="O2051"/>
  <c r="O2052"/>
  <c r="O2053"/>
  <c r="O2054"/>
  <c r="O2055"/>
  <c r="O2056"/>
  <c r="O2057"/>
  <c r="O2058"/>
  <c r="O2059"/>
  <c r="O2060"/>
  <c r="O2061"/>
  <c r="O2062"/>
  <c r="O2063"/>
  <c r="O2064"/>
  <c r="O2065"/>
  <c r="O2066"/>
  <c r="O2067"/>
  <c r="O2068"/>
  <c r="O2069"/>
  <c r="O2070"/>
  <c r="O2071"/>
  <c r="O2072"/>
  <c r="O2073"/>
  <c r="O2074"/>
  <c r="O2075"/>
  <c r="O2076"/>
  <c r="O2077"/>
  <c r="O2078"/>
  <c r="O2079"/>
  <c r="O2080"/>
  <c r="O2081"/>
  <c r="O2082"/>
  <c r="O2083"/>
  <c r="O2084"/>
  <c r="O2085"/>
  <c r="O2086"/>
  <c r="O2087"/>
  <c r="O2088"/>
  <c r="O2089"/>
  <c r="O2090"/>
  <c r="O2091"/>
  <c r="O2092"/>
  <c r="O2093"/>
  <c r="O2094"/>
  <c r="O2095"/>
  <c r="O2096"/>
  <c r="O2097"/>
  <c r="O2098"/>
  <c r="O2099"/>
  <c r="O2100"/>
  <c r="O2101"/>
  <c r="O2102"/>
  <c r="O2103"/>
  <c r="O2104"/>
  <c r="O2105"/>
  <c r="O2106"/>
  <c r="O2107"/>
  <c r="O2108"/>
  <c r="O2109"/>
  <c r="O2110"/>
  <c r="O2111"/>
  <c r="O2112"/>
  <c r="O2113"/>
  <c r="O2114"/>
  <c r="O2115"/>
  <c r="O2116"/>
  <c r="O2117"/>
  <c r="O2118"/>
  <c r="O2119"/>
  <c r="O2120"/>
  <c r="O2121"/>
  <c r="O2122"/>
  <c r="O2123"/>
  <c r="O2124"/>
  <c r="O2125"/>
  <c r="O2126"/>
  <c r="O2127"/>
  <c r="O2128"/>
  <c r="O2129"/>
  <c r="O2130"/>
  <c r="O2131"/>
  <c r="O2132"/>
  <c r="O2133"/>
  <c r="O2134"/>
  <c r="O2135"/>
  <c r="O2136"/>
  <c r="O2137"/>
  <c r="O2138"/>
  <c r="O2139"/>
  <c r="O2140"/>
  <c r="O2141"/>
  <c r="O2142"/>
  <c r="O2143"/>
  <c r="O2144"/>
  <c r="O2145"/>
  <c r="O2146"/>
  <c r="O2147"/>
  <c r="O2148"/>
  <c r="O2149"/>
  <c r="O2150"/>
  <c r="O2151"/>
  <c r="O2152"/>
  <c r="O2153"/>
  <c r="O2154"/>
  <c r="O2155"/>
  <c r="O2156"/>
  <c r="O2157"/>
  <c r="O2158"/>
  <c r="O2159"/>
  <c r="O2160"/>
  <c r="O2161"/>
  <c r="O2162"/>
  <c r="O2163"/>
  <c r="O2164"/>
  <c r="O2165"/>
  <c r="O2166"/>
  <c r="O2167"/>
  <c r="O2168"/>
  <c r="O2169"/>
  <c r="O2170"/>
  <c r="O2171"/>
  <c r="O2172"/>
  <c r="O2173"/>
  <c r="O2174"/>
  <c r="O2175"/>
  <c r="O2176"/>
  <c r="O2177"/>
  <c r="O2178"/>
  <c r="O2179"/>
  <c r="O2180"/>
  <c r="O2181"/>
  <c r="O2182"/>
  <c r="O2183"/>
  <c r="O2184"/>
  <c r="O2185"/>
  <c r="O2186"/>
  <c r="O2187"/>
  <c r="O2188"/>
  <c r="O2189"/>
  <c r="O2190"/>
  <c r="O2191"/>
  <c r="O2192"/>
  <c r="O2193"/>
  <c r="O2194"/>
  <c r="O2195"/>
  <c r="O2196"/>
  <c r="O2197"/>
  <c r="O2198"/>
  <c r="O2199"/>
  <c r="O2200"/>
  <c r="O2201"/>
  <c r="O2202"/>
  <c r="O2203"/>
  <c r="O2204"/>
  <c r="O2205"/>
  <c r="O2206"/>
  <c r="O2207"/>
  <c r="O2208"/>
  <c r="O2209"/>
  <c r="O2210"/>
  <c r="O2211"/>
  <c r="O2212"/>
  <c r="O2213"/>
  <c r="O2214"/>
  <c r="O2215"/>
  <c r="O2216"/>
  <c r="O2217"/>
  <c r="O2218"/>
  <c r="O2219"/>
  <c r="O2220"/>
  <c r="O2221"/>
  <c r="O2222"/>
  <c r="O2223"/>
  <c r="O2224"/>
  <c r="O2225"/>
  <c r="O2226"/>
  <c r="O2227"/>
  <c r="O2228"/>
  <c r="O2229"/>
  <c r="O2230"/>
  <c r="O2231"/>
  <c r="O2232"/>
  <c r="O2233"/>
  <c r="O2234"/>
  <c r="O2235"/>
  <c r="O2236"/>
  <c r="O2237"/>
  <c r="O2238"/>
  <c r="O2239"/>
  <c r="O2240"/>
  <c r="O2241"/>
  <c r="O2242"/>
  <c r="O2243"/>
  <c r="O2244"/>
  <c r="O2245"/>
  <c r="O2246"/>
  <c r="O2247"/>
  <c r="O2248"/>
  <c r="O2249"/>
  <c r="O2250"/>
  <c r="O2251"/>
  <c r="O2252"/>
  <c r="O2253"/>
  <c r="O2254"/>
  <c r="O2255"/>
  <c r="O2256"/>
  <c r="O2257"/>
  <c r="O2258"/>
  <c r="O2259"/>
  <c r="O2260"/>
  <c r="O2261"/>
  <c r="O2262"/>
  <c r="O2263"/>
  <c r="O2264"/>
  <c r="O2265"/>
  <c r="O2266"/>
  <c r="O2267"/>
  <c r="O2268"/>
  <c r="O2269"/>
  <c r="O2270"/>
  <c r="O2271"/>
  <c r="O2272"/>
  <c r="O2273"/>
  <c r="O2274"/>
  <c r="O2275"/>
  <c r="O2276"/>
  <c r="O2277"/>
  <c r="O2278"/>
  <c r="O2279"/>
  <c r="O2280"/>
  <c r="O2281"/>
  <c r="O2282"/>
  <c r="O2283"/>
  <c r="O2284"/>
  <c r="O2285"/>
  <c r="O2286"/>
  <c r="O2287"/>
  <c r="O2288"/>
  <c r="O2289"/>
  <c r="O2290"/>
  <c r="O2291"/>
  <c r="O2292"/>
  <c r="O2293"/>
  <c r="O2294"/>
  <c r="O2295"/>
  <c r="O2296"/>
  <c r="O2297"/>
  <c r="O2298"/>
  <c r="O2299"/>
  <c r="O2300"/>
  <c r="O2301"/>
  <c r="O2302"/>
  <c r="O2303"/>
  <c r="O2304"/>
  <c r="O2305"/>
  <c r="O2306"/>
  <c r="O2307"/>
  <c r="O2308"/>
  <c r="O2309"/>
  <c r="O2310"/>
  <c r="O2311"/>
  <c r="O2312"/>
  <c r="O2313"/>
  <c r="O2314"/>
  <c r="O2315"/>
  <c r="O2316"/>
  <c r="O2317"/>
  <c r="O2318"/>
  <c r="O2319"/>
  <c r="O2320"/>
  <c r="O2321"/>
  <c r="O2322"/>
  <c r="O2323"/>
  <c r="O2324"/>
  <c r="O2325"/>
  <c r="O2326"/>
  <c r="O2327"/>
  <c r="O2328"/>
  <c r="O2329"/>
  <c r="O2330"/>
  <c r="O2331"/>
  <c r="O2332"/>
  <c r="O2333"/>
  <c r="O2334"/>
  <c r="O2335"/>
  <c r="O2336"/>
  <c r="O2337"/>
  <c r="O2338"/>
  <c r="O2339"/>
  <c r="O2340"/>
  <c r="O2341"/>
  <c r="O2342"/>
  <c r="O2343"/>
  <c r="O2344"/>
  <c r="O2345"/>
  <c r="O2346"/>
  <c r="O2347"/>
  <c r="O2348"/>
  <c r="O2349"/>
  <c r="O2350"/>
  <c r="O2351"/>
  <c r="O2352"/>
  <c r="O2353"/>
  <c r="O2354"/>
  <c r="O2355"/>
  <c r="O2356"/>
  <c r="O2357"/>
  <c r="O2358"/>
  <c r="O2359"/>
  <c r="O2360"/>
  <c r="O2361"/>
  <c r="O2362"/>
  <c r="O2363"/>
  <c r="O2364"/>
  <c r="O2365"/>
  <c r="O2366"/>
  <c r="O2367"/>
  <c r="O2368"/>
  <c r="O2369"/>
  <c r="O2370"/>
  <c r="O2371"/>
  <c r="O2372"/>
  <c r="O2373"/>
  <c r="O2374"/>
  <c r="O2375"/>
  <c r="O2376"/>
  <c r="O2377"/>
  <c r="O2378"/>
  <c r="O2379"/>
  <c r="O2380"/>
  <c r="O2381"/>
  <c r="O2382"/>
  <c r="O2383"/>
  <c r="O2384"/>
  <c r="O2385"/>
  <c r="O2386"/>
  <c r="O2387"/>
  <c r="O2388"/>
  <c r="O2389"/>
  <c r="O2390"/>
  <c r="O2391"/>
  <c r="O2392"/>
  <c r="O2393"/>
  <c r="O2394"/>
  <c r="O2395"/>
  <c r="O2396"/>
  <c r="O2397"/>
  <c r="O2398"/>
  <c r="O2399"/>
  <c r="O2400"/>
  <c r="O2401"/>
  <c r="O2402"/>
  <c r="O2403"/>
  <c r="O2404"/>
  <c r="O2405"/>
  <c r="O2406"/>
  <c r="O2407"/>
  <c r="O2408"/>
  <c r="O2409"/>
  <c r="O2410"/>
  <c r="O2411"/>
  <c r="O2412"/>
  <c r="O2413"/>
  <c r="O2414"/>
  <c r="O2415"/>
  <c r="O2416"/>
  <c r="O2417"/>
  <c r="O2418"/>
  <c r="O2419"/>
  <c r="O2420"/>
  <c r="O2421"/>
  <c r="O2422"/>
  <c r="O2423"/>
  <c r="O2424"/>
  <c r="O2425"/>
  <c r="O2426"/>
  <c r="O2427"/>
  <c r="O2428"/>
  <c r="O2429"/>
  <c r="O2430"/>
  <c r="O2431"/>
  <c r="O2432"/>
  <c r="O2433"/>
  <c r="O2434"/>
  <c r="O2435"/>
  <c r="O2436"/>
  <c r="O2437"/>
  <c r="O2438"/>
  <c r="O2439"/>
  <c r="O2440"/>
  <c r="O2441"/>
  <c r="O2442"/>
  <c r="O2443"/>
  <c r="O2444"/>
  <c r="O2445"/>
  <c r="O2446"/>
  <c r="O2447"/>
  <c r="O2448"/>
  <c r="O2449"/>
  <c r="O2450"/>
  <c r="O2451"/>
  <c r="O2452"/>
  <c r="O2453"/>
  <c r="O2454"/>
  <c r="O2455"/>
  <c r="O2456"/>
  <c r="O2457"/>
  <c r="O2458"/>
  <c r="O2459"/>
  <c r="O2460"/>
  <c r="O2461"/>
  <c r="O2462"/>
  <c r="O2463"/>
  <c r="O2464"/>
  <c r="O2465"/>
  <c r="O2466"/>
  <c r="O2467"/>
  <c r="O2468"/>
  <c r="O2469"/>
  <c r="O2470"/>
  <c r="O2471"/>
  <c r="O2472"/>
  <c r="O2473"/>
  <c r="O2474"/>
  <c r="O2475"/>
  <c r="O2476"/>
  <c r="O2477"/>
  <c r="O2478"/>
  <c r="O2479"/>
  <c r="O2480"/>
  <c r="O2481"/>
  <c r="O2482"/>
  <c r="O2483"/>
  <c r="O2484"/>
  <c r="O2485"/>
  <c r="O2486"/>
  <c r="O2487"/>
  <c r="O2488"/>
  <c r="O2489"/>
  <c r="O2490"/>
  <c r="O2491"/>
  <c r="O2492"/>
  <c r="O2493"/>
  <c r="O2494"/>
  <c r="O2495"/>
  <c r="O2496"/>
  <c r="O2497"/>
  <c r="O2498"/>
  <c r="O2499"/>
  <c r="O2500"/>
  <c r="O2501"/>
  <c r="O2502"/>
  <c r="O2503"/>
  <c r="O2504"/>
  <c r="O2505"/>
  <c r="O2506"/>
  <c r="O2507"/>
  <c r="O2508"/>
  <c r="O2509"/>
  <c r="O2510"/>
  <c r="O2511"/>
  <c r="O2512"/>
  <c r="O2513"/>
  <c r="O2514"/>
  <c r="O2515"/>
  <c r="O2516"/>
  <c r="O2517"/>
  <c r="O2518"/>
  <c r="O2519"/>
  <c r="O2520"/>
  <c r="O2521"/>
  <c r="O2522"/>
  <c r="O2523"/>
  <c r="O2524"/>
  <c r="O2525"/>
  <c r="O2526"/>
  <c r="O2527"/>
  <c r="O2528"/>
  <c r="O2529"/>
  <c r="O2530"/>
  <c r="O2531"/>
  <c r="O2532"/>
  <c r="O2533"/>
  <c r="O2534"/>
  <c r="O2535"/>
  <c r="O2536"/>
  <c r="O2537"/>
  <c r="O2538"/>
  <c r="O2539"/>
  <c r="O2540"/>
  <c r="O2541"/>
  <c r="O2542"/>
  <c r="O2543"/>
  <c r="O2544"/>
  <c r="O2545"/>
  <c r="O2546"/>
  <c r="O2547"/>
  <c r="O2548"/>
  <c r="O2549"/>
  <c r="O2550"/>
  <c r="O2551"/>
  <c r="O2552"/>
  <c r="O2553"/>
  <c r="O2554"/>
  <c r="O2555"/>
  <c r="O2556"/>
  <c r="O2557"/>
  <c r="O2558"/>
  <c r="O2559"/>
  <c r="O2560"/>
  <c r="O2561"/>
  <c r="O2562"/>
  <c r="O2563"/>
  <c r="O2564"/>
  <c r="O2565"/>
  <c r="O2566"/>
  <c r="O2567"/>
  <c r="O2568"/>
  <c r="O2569"/>
  <c r="O2570"/>
  <c r="O2571"/>
  <c r="O2572"/>
  <c r="O2573"/>
  <c r="O2574"/>
  <c r="O2575"/>
  <c r="O2576"/>
  <c r="O2577"/>
  <c r="O2578"/>
  <c r="O2579"/>
  <c r="O2580"/>
  <c r="O2581"/>
  <c r="O2582"/>
  <c r="O2583"/>
  <c r="O2584"/>
  <c r="O2585"/>
  <c r="O2586"/>
  <c r="O2587"/>
  <c r="O2588"/>
  <c r="O2589"/>
  <c r="O2590"/>
  <c r="O2591"/>
  <c r="O2592"/>
  <c r="O2593"/>
  <c r="O2594"/>
  <c r="O2595"/>
  <c r="O2596"/>
  <c r="O2597"/>
  <c r="O2598"/>
  <c r="O2599"/>
  <c r="O2600"/>
  <c r="O2601"/>
  <c r="O2602"/>
  <c r="O2603"/>
  <c r="O2604"/>
  <c r="O2605"/>
  <c r="O2606"/>
  <c r="O2607"/>
  <c r="O2608"/>
  <c r="O2609"/>
  <c r="O2610"/>
  <c r="O2611"/>
  <c r="O2612"/>
  <c r="O2613"/>
  <c r="O2614"/>
  <c r="O2615"/>
  <c r="O2616"/>
  <c r="O2617"/>
  <c r="O2618"/>
  <c r="O2619"/>
  <c r="O2620"/>
  <c r="O2621"/>
  <c r="O2622"/>
  <c r="O2623"/>
  <c r="O2624"/>
  <c r="O2625"/>
  <c r="O2626"/>
  <c r="O2627"/>
  <c r="O2628"/>
  <c r="O2629"/>
  <c r="O2630"/>
  <c r="O2631"/>
  <c r="O2632"/>
  <c r="O2633"/>
  <c r="O2634"/>
  <c r="O2635"/>
  <c r="O2636"/>
  <c r="O2637"/>
  <c r="O2638"/>
  <c r="O2639"/>
  <c r="O2640"/>
  <c r="O2641"/>
  <c r="O2642"/>
  <c r="O2643"/>
  <c r="O2644"/>
  <c r="O2645"/>
  <c r="O2646"/>
  <c r="O2647"/>
  <c r="O2648"/>
  <c r="O2649"/>
  <c r="O2650"/>
  <c r="O2651"/>
  <c r="O2652"/>
  <c r="O2653"/>
  <c r="O2654"/>
  <c r="O2655"/>
  <c r="O2656"/>
  <c r="O2657"/>
  <c r="O2658"/>
  <c r="O2659"/>
  <c r="O2660"/>
  <c r="O2661"/>
  <c r="O2662"/>
  <c r="O2663"/>
  <c r="O2664"/>
  <c r="O2665"/>
  <c r="O2666"/>
  <c r="O2667"/>
  <c r="O2668"/>
  <c r="O2669"/>
  <c r="O2670"/>
  <c r="O2671"/>
  <c r="O2672"/>
  <c r="O2673"/>
  <c r="O2674"/>
  <c r="O2675"/>
  <c r="O2676"/>
  <c r="O2677"/>
  <c r="O2678"/>
  <c r="O2679"/>
  <c r="O2680"/>
  <c r="O2681"/>
  <c r="O2682"/>
  <c r="O2683"/>
  <c r="O2684"/>
  <c r="O2685"/>
  <c r="O2686"/>
  <c r="O2687"/>
  <c r="O2688"/>
  <c r="O2689"/>
  <c r="O2690"/>
  <c r="O2691"/>
  <c r="O2692"/>
  <c r="O2693"/>
  <c r="O2694"/>
  <c r="O2695"/>
  <c r="O2696"/>
  <c r="O2697"/>
  <c r="O2698"/>
  <c r="O2699"/>
  <c r="O2700"/>
  <c r="O2701"/>
  <c r="O2702"/>
  <c r="O2703"/>
  <c r="O2704"/>
  <c r="O2705"/>
  <c r="O2706"/>
  <c r="O2707"/>
  <c r="O2708"/>
  <c r="O2709"/>
  <c r="O2710"/>
  <c r="O2711"/>
  <c r="O2712"/>
  <c r="O2713"/>
  <c r="O2714"/>
  <c r="O2715"/>
  <c r="O2716"/>
  <c r="O2717"/>
  <c r="O2718"/>
  <c r="O2719"/>
  <c r="O2720"/>
  <c r="O2721"/>
  <c r="O2722"/>
  <c r="O2723"/>
  <c r="O2724"/>
  <c r="O2725"/>
  <c r="O2726"/>
  <c r="O2727"/>
  <c r="O2728"/>
  <c r="O2729"/>
  <c r="O2730"/>
  <c r="O2731"/>
  <c r="O2732"/>
  <c r="O2733"/>
  <c r="O2734"/>
  <c r="O2735"/>
  <c r="O2736"/>
  <c r="O2737"/>
  <c r="O2738"/>
  <c r="O2739"/>
  <c r="O2740"/>
  <c r="O2741"/>
  <c r="O2742"/>
  <c r="O2743"/>
  <c r="O2744"/>
  <c r="O2745"/>
  <c r="O2746"/>
  <c r="O2747"/>
  <c r="O2748"/>
  <c r="O2749"/>
  <c r="O2750"/>
  <c r="O2751"/>
  <c r="O2752"/>
  <c r="O2753"/>
  <c r="O2754"/>
  <c r="O2755"/>
  <c r="O2756"/>
  <c r="O2757"/>
  <c r="O2758"/>
  <c r="O2759"/>
  <c r="O2760"/>
  <c r="O2761"/>
  <c r="O2762"/>
  <c r="O2763"/>
  <c r="O2764"/>
  <c r="O2765"/>
  <c r="O2766"/>
  <c r="O2767"/>
  <c r="O2768"/>
  <c r="O2769"/>
  <c r="O2770"/>
  <c r="O2771"/>
  <c r="O2772"/>
  <c r="O2773"/>
  <c r="O2774"/>
  <c r="O2775"/>
  <c r="O2776"/>
  <c r="O2777"/>
  <c r="O2778"/>
  <c r="O2779"/>
  <c r="O2780"/>
  <c r="O2781"/>
  <c r="O2782"/>
  <c r="O2783"/>
  <c r="O2784"/>
  <c r="O2785"/>
  <c r="O2786"/>
  <c r="O2787"/>
  <c r="O2788"/>
  <c r="O2789"/>
  <c r="O2790"/>
  <c r="O2791"/>
  <c r="O2792"/>
  <c r="O2793"/>
  <c r="O2794"/>
  <c r="O2795"/>
  <c r="O2796"/>
  <c r="O2797"/>
  <c r="O2798"/>
  <c r="O2799"/>
  <c r="O2800"/>
  <c r="O2801"/>
  <c r="O2802"/>
  <c r="O2803"/>
  <c r="O2804"/>
  <c r="O2805"/>
  <c r="O2806"/>
  <c r="O2807"/>
  <c r="O2808"/>
  <c r="O2809"/>
  <c r="O2810"/>
  <c r="O2811"/>
  <c r="O2812"/>
  <c r="O2813"/>
  <c r="O2814"/>
  <c r="O2815"/>
  <c r="O2816"/>
  <c r="O2817"/>
  <c r="O2818"/>
  <c r="O2819"/>
  <c r="O2820"/>
  <c r="O2821"/>
  <c r="O2822"/>
  <c r="O2823"/>
  <c r="O2824"/>
  <c r="O2825"/>
  <c r="O2826"/>
  <c r="O2827"/>
  <c r="O2828"/>
  <c r="O2829"/>
  <c r="O2830"/>
  <c r="O2831"/>
  <c r="O2832"/>
  <c r="O2833"/>
  <c r="O2834"/>
  <c r="O2835"/>
  <c r="O2836"/>
  <c r="O2837"/>
  <c r="O2838"/>
  <c r="O2839"/>
  <c r="O2840"/>
  <c r="O2841"/>
  <c r="O2842"/>
  <c r="O2843"/>
  <c r="O2844"/>
  <c r="O2845"/>
  <c r="O2846"/>
  <c r="O2847"/>
  <c r="O2848"/>
  <c r="O2849"/>
  <c r="O2850"/>
  <c r="O2851"/>
  <c r="O2852"/>
  <c r="O2853"/>
  <c r="O2854"/>
  <c r="O2855"/>
  <c r="O2856"/>
  <c r="O2857"/>
  <c r="O2858"/>
  <c r="O2859"/>
  <c r="O2860"/>
  <c r="O2861"/>
  <c r="O2862"/>
  <c r="O2863"/>
  <c r="O2864"/>
  <c r="O2865"/>
  <c r="O2866"/>
  <c r="O2867"/>
  <c r="O2868"/>
  <c r="O2869"/>
  <c r="O2870"/>
  <c r="O2871"/>
  <c r="O2872"/>
  <c r="O2873"/>
  <c r="O2874"/>
  <c r="O2875"/>
  <c r="O2876"/>
  <c r="O2877"/>
  <c r="O2878"/>
  <c r="O2879"/>
  <c r="O2880"/>
  <c r="O2881"/>
  <c r="O2882"/>
  <c r="O2883"/>
  <c r="O2884"/>
  <c r="O2885"/>
  <c r="O2886"/>
  <c r="O2887"/>
  <c r="O2888"/>
  <c r="O2889"/>
  <c r="O2890"/>
  <c r="O2891"/>
  <c r="O2892"/>
  <c r="O2893"/>
  <c r="O2894"/>
  <c r="O2895"/>
  <c r="O2896"/>
  <c r="O2897"/>
  <c r="O2898"/>
  <c r="O2899"/>
  <c r="O2900"/>
  <c r="O2901"/>
  <c r="O2902"/>
  <c r="O2903"/>
  <c r="O2904"/>
  <c r="O2905"/>
  <c r="O2906"/>
  <c r="O2907"/>
  <c r="O2908"/>
  <c r="O2909"/>
  <c r="O2910"/>
  <c r="O2911"/>
  <c r="O2912"/>
  <c r="O2913"/>
  <c r="O2914"/>
  <c r="O2915"/>
  <c r="O2916"/>
  <c r="O2917"/>
  <c r="O2918"/>
  <c r="O2919"/>
  <c r="O2920"/>
  <c r="O2921"/>
  <c r="O2922"/>
  <c r="O2923"/>
  <c r="O2924"/>
  <c r="O2925"/>
  <c r="O2926"/>
  <c r="O2927"/>
  <c r="O2928"/>
  <c r="O2929"/>
  <c r="O2930"/>
  <c r="O2931"/>
  <c r="O2932"/>
  <c r="O2933"/>
  <c r="O2934"/>
  <c r="O2935"/>
  <c r="O2936"/>
  <c r="O2937"/>
  <c r="O2938"/>
  <c r="O2939"/>
  <c r="O2940"/>
  <c r="O2941"/>
  <c r="O2942"/>
  <c r="O2943"/>
  <c r="O2944"/>
  <c r="O2945"/>
  <c r="O2946"/>
  <c r="O2947"/>
  <c r="O2948"/>
  <c r="O2949"/>
  <c r="O2950"/>
  <c r="O2951"/>
  <c r="O2952"/>
  <c r="O2953"/>
  <c r="O2954"/>
  <c r="O2955"/>
  <c r="O2956"/>
  <c r="O2957"/>
  <c r="O2958"/>
  <c r="O2959"/>
  <c r="O2960"/>
  <c r="O2961"/>
  <c r="O2962"/>
  <c r="O2963"/>
  <c r="O2964"/>
  <c r="O2965"/>
  <c r="O2966"/>
  <c r="O2967"/>
  <c r="O2968"/>
  <c r="O2969"/>
  <c r="O2970"/>
  <c r="O2971"/>
  <c r="O2972"/>
  <c r="O2973"/>
  <c r="O2974"/>
  <c r="O2975"/>
  <c r="O2976"/>
  <c r="O2977"/>
  <c r="O2978"/>
  <c r="O2979"/>
  <c r="O2980"/>
  <c r="O2981"/>
  <c r="O2982"/>
  <c r="O2983"/>
  <c r="O2984"/>
  <c r="O2985"/>
  <c r="O2986"/>
  <c r="O2987"/>
  <c r="O2988"/>
  <c r="O2989"/>
  <c r="O2990"/>
  <c r="O2991"/>
  <c r="O2992"/>
  <c r="O2993"/>
  <c r="O2994"/>
  <c r="O2995"/>
  <c r="O2996"/>
  <c r="O2997"/>
  <c r="O2998"/>
  <c r="O2999"/>
  <c r="O3000"/>
  <c r="O3001"/>
  <c r="O3002"/>
  <c r="O3003"/>
  <c r="O3004"/>
  <c r="O3005"/>
  <c r="O3006"/>
  <c r="O3007"/>
  <c r="O3008"/>
  <c r="O3009"/>
  <c r="O3010"/>
  <c r="O3011"/>
  <c r="O3012"/>
  <c r="O3013"/>
  <c r="O3014"/>
  <c r="O3015"/>
  <c r="O3016"/>
  <c r="O3017"/>
  <c r="O3018"/>
  <c r="O3019"/>
  <c r="O3020"/>
  <c r="O3021"/>
  <c r="O3022"/>
  <c r="O3023"/>
  <c r="O3024"/>
  <c r="O3025"/>
  <c r="O3026"/>
  <c r="O3027"/>
  <c r="O3028"/>
  <c r="O3029"/>
  <c r="O3030"/>
  <c r="O3031"/>
  <c r="O3032"/>
  <c r="O3033"/>
  <c r="O3034"/>
  <c r="O3035"/>
  <c r="O3036"/>
  <c r="O3037"/>
  <c r="O3038"/>
  <c r="O3039"/>
  <c r="O3040"/>
  <c r="O3041"/>
  <c r="O3042"/>
  <c r="O3043"/>
  <c r="O3044"/>
  <c r="O3045"/>
  <c r="O3046"/>
  <c r="O3047"/>
  <c r="O3048"/>
  <c r="O3049"/>
  <c r="O3050"/>
  <c r="O3051"/>
  <c r="O3052"/>
  <c r="O3053"/>
  <c r="O3054"/>
  <c r="O3055"/>
  <c r="O3056"/>
  <c r="O3057"/>
  <c r="O3058"/>
  <c r="O3059"/>
  <c r="O3060"/>
  <c r="O3061"/>
  <c r="O3062"/>
  <c r="O3063"/>
  <c r="O3064"/>
  <c r="O3065"/>
  <c r="O3066"/>
  <c r="O3067"/>
  <c r="O3068"/>
  <c r="O3069"/>
  <c r="O3070"/>
  <c r="O3071"/>
  <c r="O3072"/>
  <c r="O3073"/>
  <c r="O3074"/>
  <c r="O3075"/>
  <c r="O3076"/>
  <c r="O3077"/>
  <c r="O3078"/>
  <c r="O3079"/>
  <c r="O3080"/>
  <c r="O3081"/>
  <c r="O3082"/>
  <c r="O3083"/>
  <c r="O3084"/>
  <c r="O3085"/>
  <c r="O3086"/>
  <c r="O3087"/>
  <c r="O3088"/>
  <c r="O3089"/>
  <c r="O3090"/>
  <c r="O3091"/>
  <c r="O3092"/>
  <c r="O3093"/>
  <c r="O3094"/>
  <c r="O3095"/>
  <c r="O3096"/>
  <c r="O3097"/>
  <c r="O3098"/>
  <c r="O3099"/>
  <c r="O3100"/>
  <c r="O3101"/>
  <c r="O3102"/>
  <c r="O3103"/>
  <c r="O3104"/>
  <c r="O3105"/>
  <c r="O3106"/>
  <c r="O3107"/>
  <c r="O3108"/>
  <c r="O3109"/>
  <c r="O3110"/>
  <c r="O3111"/>
  <c r="O3112"/>
  <c r="O3113"/>
  <c r="O3114"/>
  <c r="O3115"/>
  <c r="O3116"/>
  <c r="O3117"/>
  <c r="O3118"/>
  <c r="O3119"/>
  <c r="O3120"/>
  <c r="O3121"/>
  <c r="O3122"/>
  <c r="O3123"/>
  <c r="O3124"/>
  <c r="O3125"/>
  <c r="O3126"/>
  <c r="O3127"/>
  <c r="O3128"/>
  <c r="O3129"/>
  <c r="O3130"/>
  <c r="O3131"/>
  <c r="O3132"/>
  <c r="O3133"/>
  <c r="O3134"/>
  <c r="O3135"/>
  <c r="O3136"/>
  <c r="O3137"/>
  <c r="O3138"/>
  <c r="O3139"/>
  <c r="O3140"/>
  <c r="O3141"/>
  <c r="O3142"/>
  <c r="O3143"/>
  <c r="O3144"/>
  <c r="O3145"/>
  <c r="O3146"/>
  <c r="O3147"/>
  <c r="O3148"/>
  <c r="O3149"/>
  <c r="O3150"/>
  <c r="O3151"/>
  <c r="O3152"/>
  <c r="O3153"/>
  <c r="O3154"/>
  <c r="O3155"/>
  <c r="O3156"/>
  <c r="O3157"/>
  <c r="O3158"/>
  <c r="O3159"/>
  <c r="O3160"/>
  <c r="O3161"/>
  <c r="O3162"/>
  <c r="O3163"/>
  <c r="O3164"/>
  <c r="O3165"/>
  <c r="O3166"/>
  <c r="O3167"/>
  <c r="O3168"/>
  <c r="O3169"/>
  <c r="O3170"/>
  <c r="O3171"/>
  <c r="O3172"/>
  <c r="O3173"/>
  <c r="O3174"/>
  <c r="O3175"/>
  <c r="O3176"/>
  <c r="O3177"/>
  <c r="O3178"/>
  <c r="O3179"/>
  <c r="O3180"/>
  <c r="O3181"/>
  <c r="O3182"/>
  <c r="O3183"/>
  <c r="O3184"/>
  <c r="O3185"/>
  <c r="O3186"/>
  <c r="O3187"/>
  <c r="O3188"/>
  <c r="O3189"/>
  <c r="O3190"/>
  <c r="O3191"/>
  <c r="O3192"/>
  <c r="O3193"/>
  <c r="O3194"/>
  <c r="O3195"/>
  <c r="O3196"/>
  <c r="O3197"/>
  <c r="O3198"/>
  <c r="O3199"/>
  <c r="O3200"/>
  <c r="O3201"/>
  <c r="O3202"/>
  <c r="O3203"/>
  <c r="O3204"/>
  <c r="O3205"/>
  <c r="O3206"/>
  <c r="O3207"/>
  <c r="O3208"/>
  <c r="O3209"/>
  <c r="O3210"/>
  <c r="O3211"/>
  <c r="O3212"/>
  <c r="O3213"/>
  <c r="O3214"/>
  <c r="O3215"/>
  <c r="O3216"/>
  <c r="O3217"/>
  <c r="O3218"/>
  <c r="O3219"/>
  <c r="O3220"/>
  <c r="O3221"/>
  <c r="O3222"/>
  <c r="O3223"/>
  <c r="O3224"/>
  <c r="O3225"/>
  <c r="O3226"/>
  <c r="O3227"/>
  <c r="O3228"/>
  <c r="O3229"/>
  <c r="O3230"/>
  <c r="O3231"/>
  <c r="O3232"/>
  <c r="O3233"/>
  <c r="O3234"/>
  <c r="O3235"/>
  <c r="O3236"/>
  <c r="O3237"/>
  <c r="O3238"/>
  <c r="O3239"/>
  <c r="O3240"/>
  <c r="O3241"/>
  <c r="O3242"/>
  <c r="O3243"/>
  <c r="O3244"/>
  <c r="O3245"/>
  <c r="O3246"/>
  <c r="O3247"/>
  <c r="O3248"/>
  <c r="O3249"/>
  <c r="O3250"/>
  <c r="O3251"/>
  <c r="O3252"/>
  <c r="O3253"/>
  <c r="O3254"/>
  <c r="O3255"/>
  <c r="O3256"/>
  <c r="O3257"/>
  <c r="O3258"/>
  <c r="O3259"/>
  <c r="O3260"/>
  <c r="O3261"/>
  <c r="O3262"/>
  <c r="O3263"/>
  <c r="O3264"/>
  <c r="O3265"/>
  <c r="O3266"/>
  <c r="O3267"/>
  <c r="O3268"/>
  <c r="O3269"/>
  <c r="O3270"/>
  <c r="O3271"/>
  <c r="O3272"/>
  <c r="O3273"/>
  <c r="O3274"/>
  <c r="O3275"/>
  <c r="O3276"/>
  <c r="O3277"/>
  <c r="O3278"/>
  <c r="O3279"/>
  <c r="O3280"/>
  <c r="O3281"/>
  <c r="O3282"/>
  <c r="O3283"/>
  <c r="O3284"/>
  <c r="O3285"/>
  <c r="O3286"/>
  <c r="O3287"/>
  <c r="O3288"/>
  <c r="O3289"/>
  <c r="O3290"/>
  <c r="O3291"/>
  <c r="O3292"/>
  <c r="O3293"/>
  <c r="O3294"/>
  <c r="O3295"/>
  <c r="O3296"/>
  <c r="O3297"/>
  <c r="O3298"/>
  <c r="O3299"/>
  <c r="O3300"/>
  <c r="O3301"/>
  <c r="O3302"/>
  <c r="O3303"/>
  <c r="O3304"/>
  <c r="O3305"/>
  <c r="O3306"/>
  <c r="O3307"/>
  <c r="O3308"/>
  <c r="O3309"/>
  <c r="O3310"/>
  <c r="O3311"/>
  <c r="O3312"/>
  <c r="O3313"/>
  <c r="O3314"/>
  <c r="O3315"/>
  <c r="O3316"/>
  <c r="O3317"/>
  <c r="O3318"/>
  <c r="O3319"/>
  <c r="O3320"/>
  <c r="O3321"/>
  <c r="O3322"/>
  <c r="O3323"/>
  <c r="O3324"/>
  <c r="O3325"/>
  <c r="O3326"/>
  <c r="O3327"/>
  <c r="O3328"/>
  <c r="O3329"/>
  <c r="O3330"/>
  <c r="O3331"/>
  <c r="O3332"/>
  <c r="O3333"/>
  <c r="O3334"/>
  <c r="O3335"/>
  <c r="O3336"/>
  <c r="O3337"/>
  <c r="O3338"/>
  <c r="O3339"/>
  <c r="O3340"/>
  <c r="O3341"/>
  <c r="O3342"/>
  <c r="O3343"/>
  <c r="O3344"/>
  <c r="O3345"/>
  <c r="O3346"/>
  <c r="O3347"/>
  <c r="O3348"/>
  <c r="O3349"/>
  <c r="O3350"/>
  <c r="O3351"/>
  <c r="O3352"/>
  <c r="O3353"/>
  <c r="O3354"/>
  <c r="O3355"/>
  <c r="O3356"/>
  <c r="O3357"/>
  <c r="O3358"/>
  <c r="O3359"/>
  <c r="O3360"/>
  <c r="O3361"/>
  <c r="O3362"/>
  <c r="O3363"/>
  <c r="O3364"/>
  <c r="O3365"/>
  <c r="O3366"/>
  <c r="O3367"/>
  <c r="O3368"/>
  <c r="O3369"/>
  <c r="O3370"/>
  <c r="O3371"/>
  <c r="O3372"/>
  <c r="O3373"/>
  <c r="O3374"/>
  <c r="O3375"/>
  <c r="O3376"/>
  <c r="O3377"/>
  <c r="O3378"/>
  <c r="O3379"/>
  <c r="O3380"/>
  <c r="O3381"/>
  <c r="O3382"/>
  <c r="O3383"/>
  <c r="O3384"/>
  <c r="O3385"/>
  <c r="O3386"/>
  <c r="O3387"/>
  <c r="O3388"/>
  <c r="O3389"/>
  <c r="O3390"/>
  <c r="O3391"/>
  <c r="O3392"/>
  <c r="O3393"/>
  <c r="O3394"/>
  <c r="O3395"/>
  <c r="O3396"/>
  <c r="O3397"/>
  <c r="O3398"/>
  <c r="O3399"/>
  <c r="O3400"/>
  <c r="O3401"/>
  <c r="O3402"/>
  <c r="O3403"/>
  <c r="O3404"/>
  <c r="O3405"/>
  <c r="O3406"/>
  <c r="O3407"/>
  <c r="O3408"/>
  <c r="O3409"/>
  <c r="O3410"/>
  <c r="O3411"/>
  <c r="O3412"/>
  <c r="O3413"/>
  <c r="O3414"/>
  <c r="O3415"/>
  <c r="O3416"/>
  <c r="O3417"/>
  <c r="O3418"/>
  <c r="O3419"/>
  <c r="O3420"/>
  <c r="O3421"/>
  <c r="O3422"/>
  <c r="O3423"/>
  <c r="O3424"/>
  <c r="O3425"/>
  <c r="O3426"/>
  <c r="O3427"/>
  <c r="O3428"/>
  <c r="O3429"/>
  <c r="O3430"/>
  <c r="O3431"/>
  <c r="O3432"/>
  <c r="O3433"/>
  <c r="O3434"/>
  <c r="O3435"/>
  <c r="O3436"/>
  <c r="O3437"/>
  <c r="O3438"/>
  <c r="O3439"/>
  <c r="O3440"/>
  <c r="O3441"/>
  <c r="O3442"/>
  <c r="O3443"/>
  <c r="O3444"/>
  <c r="O3445"/>
  <c r="O3446"/>
  <c r="O3447"/>
  <c r="O3448"/>
  <c r="O3449"/>
  <c r="O3450"/>
  <c r="O3451"/>
  <c r="O3452"/>
  <c r="O3453"/>
  <c r="O3454"/>
  <c r="O3455"/>
  <c r="O3456"/>
  <c r="O3457"/>
  <c r="O3458"/>
  <c r="O3459"/>
  <c r="O3460"/>
  <c r="O3461"/>
  <c r="O3462"/>
  <c r="O3463"/>
  <c r="O3464"/>
  <c r="O3465"/>
  <c r="O3466"/>
  <c r="O3467"/>
  <c r="O3468"/>
  <c r="O3469"/>
  <c r="O3470"/>
  <c r="O3471"/>
  <c r="O3472"/>
  <c r="O3473"/>
  <c r="O3474"/>
  <c r="O3475"/>
  <c r="O3476"/>
  <c r="O3477"/>
  <c r="O3478"/>
  <c r="O3479"/>
  <c r="O3480"/>
  <c r="O3481"/>
  <c r="O3482"/>
  <c r="O3483"/>
  <c r="O3484"/>
  <c r="O3485"/>
  <c r="O3486"/>
  <c r="O3487"/>
  <c r="O3488"/>
  <c r="O3489"/>
  <c r="O3490"/>
  <c r="O3491"/>
  <c r="O3492"/>
  <c r="O3493"/>
  <c r="O3494"/>
  <c r="O3495"/>
  <c r="O3496"/>
  <c r="O3497"/>
  <c r="O3498"/>
  <c r="O3499"/>
  <c r="O3500"/>
  <c r="O3501"/>
  <c r="O3502"/>
  <c r="O3503"/>
  <c r="O3504"/>
  <c r="O3505"/>
  <c r="O3506"/>
  <c r="O3507"/>
  <c r="O3508"/>
  <c r="O3509"/>
  <c r="O3510"/>
  <c r="O3511"/>
  <c r="O3512"/>
  <c r="O3513"/>
  <c r="O3514"/>
  <c r="O3515"/>
  <c r="O3516"/>
  <c r="O3517"/>
  <c r="O3518"/>
  <c r="O3519"/>
  <c r="O3520"/>
  <c r="O3521"/>
  <c r="O3522"/>
  <c r="O3523"/>
  <c r="O3524"/>
  <c r="O3525"/>
  <c r="O3526"/>
  <c r="O3527"/>
  <c r="O3528"/>
  <c r="O3529"/>
  <c r="O3530"/>
  <c r="O3531"/>
  <c r="O3532"/>
  <c r="O3533"/>
  <c r="O3534"/>
  <c r="O3535"/>
  <c r="O3536"/>
  <c r="O3537"/>
  <c r="O3538"/>
  <c r="O3539"/>
  <c r="O3540"/>
  <c r="O3541"/>
  <c r="O3542"/>
  <c r="O3543"/>
  <c r="O3544"/>
  <c r="O3545"/>
  <c r="O3546"/>
  <c r="O3547"/>
  <c r="O3548"/>
  <c r="O3549"/>
  <c r="O3550"/>
  <c r="O3551"/>
  <c r="O3552"/>
  <c r="O3553"/>
  <c r="O3554"/>
  <c r="O3555"/>
  <c r="O3556"/>
  <c r="O3557"/>
  <c r="O3558"/>
  <c r="O3559"/>
  <c r="O3560"/>
  <c r="O3561"/>
  <c r="O3562"/>
  <c r="O3563"/>
  <c r="O3564"/>
  <c r="O3565"/>
  <c r="O3566"/>
  <c r="O3567"/>
  <c r="O3568"/>
  <c r="O3569"/>
  <c r="O3570"/>
  <c r="O3571"/>
  <c r="O3572"/>
  <c r="O3573"/>
  <c r="O3574"/>
  <c r="O3575"/>
  <c r="O3576"/>
  <c r="O3577"/>
  <c r="O3578"/>
  <c r="O3579"/>
  <c r="O3580"/>
  <c r="O3581"/>
  <c r="O3582"/>
  <c r="O3583"/>
  <c r="O3584"/>
  <c r="O3585"/>
  <c r="O3586"/>
  <c r="O3587"/>
  <c r="O3588"/>
  <c r="O3589"/>
  <c r="O3590"/>
  <c r="O3591"/>
  <c r="O3592"/>
  <c r="O3593"/>
  <c r="O3594"/>
  <c r="O3595"/>
  <c r="O3596"/>
  <c r="O3597"/>
  <c r="O3598"/>
  <c r="O3599"/>
  <c r="O3600"/>
  <c r="O3601"/>
  <c r="O3602"/>
  <c r="O3603"/>
  <c r="O3604"/>
  <c r="O3605"/>
  <c r="O3606"/>
  <c r="O3607"/>
  <c r="O3608"/>
  <c r="O3609"/>
  <c r="O3610"/>
  <c r="O3611"/>
  <c r="O3612"/>
  <c r="O3613"/>
  <c r="O3614"/>
  <c r="O3615"/>
  <c r="O3616"/>
  <c r="O3617"/>
  <c r="O3618"/>
  <c r="O3619"/>
  <c r="O3620"/>
  <c r="O3621"/>
  <c r="O3622"/>
  <c r="O3623"/>
  <c r="O3624"/>
  <c r="O3625"/>
  <c r="O3626"/>
  <c r="O3627"/>
  <c r="O3628"/>
  <c r="O3629"/>
  <c r="O3630"/>
  <c r="O3631"/>
  <c r="O3632"/>
  <c r="O3633"/>
  <c r="O3634"/>
  <c r="O3635"/>
  <c r="O3636"/>
  <c r="O3637"/>
  <c r="O3638"/>
  <c r="O3639"/>
  <c r="O3640"/>
  <c r="O3641"/>
  <c r="O3642"/>
  <c r="O3643"/>
  <c r="O3644"/>
  <c r="O3645"/>
  <c r="O3646"/>
  <c r="O3647"/>
  <c r="O3648"/>
  <c r="O3649"/>
  <c r="O3650"/>
  <c r="O3651"/>
  <c r="O3652"/>
  <c r="O3653"/>
  <c r="O3654"/>
  <c r="O3655"/>
  <c r="O3656"/>
  <c r="O3657"/>
  <c r="O3658"/>
  <c r="O3659"/>
  <c r="O3660"/>
  <c r="O3661"/>
  <c r="O3662"/>
  <c r="O3663"/>
  <c r="O3664"/>
  <c r="O3665"/>
  <c r="O3666"/>
  <c r="O3667"/>
  <c r="O3668"/>
  <c r="O3669"/>
  <c r="O3670"/>
  <c r="O3671"/>
  <c r="O3672"/>
  <c r="O3673"/>
  <c r="O3674"/>
  <c r="O3675"/>
  <c r="O3676"/>
  <c r="O3677"/>
  <c r="O3678"/>
  <c r="O3679"/>
  <c r="O3680"/>
  <c r="O3681"/>
  <c r="O3682"/>
  <c r="O3683"/>
  <c r="O3684"/>
  <c r="O3685"/>
  <c r="O3686"/>
  <c r="O3687"/>
  <c r="O3688"/>
  <c r="O3689"/>
  <c r="O3690"/>
  <c r="O3691"/>
  <c r="O3692"/>
  <c r="O3693"/>
  <c r="O3694"/>
  <c r="O3695"/>
  <c r="O3696"/>
  <c r="O3697"/>
  <c r="O3698"/>
  <c r="O3699"/>
  <c r="O3700"/>
  <c r="O3701"/>
  <c r="O3702"/>
  <c r="O3703"/>
  <c r="O3704"/>
  <c r="O3705"/>
  <c r="O3706"/>
  <c r="O3707"/>
  <c r="O3708"/>
  <c r="O3709"/>
  <c r="O3710"/>
  <c r="O3711"/>
  <c r="O3712"/>
  <c r="O3713"/>
  <c r="O3714"/>
  <c r="O3715"/>
  <c r="O3716"/>
  <c r="O3717"/>
  <c r="O3718"/>
  <c r="O3719"/>
  <c r="O3720"/>
  <c r="O3721"/>
  <c r="O3722"/>
  <c r="O3723"/>
  <c r="O3724"/>
  <c r="O3725"/>
  <c r="O3726"/>
  <c r="O3727"/>
  <c r="O3728"/>
  <c r="O3729"/>
  <c r="O3730"/>
  <c r="O3731"/>
  <c r="O3732"/>
  <c r="O3733"/>
  <c r="O3734"/>
  <c r="O3735"/>
  <c r="O3736"/>
  <c r="O3737"/>
  <c r="O3738"/>
  <c r="O3739"/>
  <c r="O3740"/>
  <c r="O3741"/>
  <c r="O3742"/>
  <c r="O3743"/>
  <c r="O3744"/>
  <c r="O3745"/>
  <c r="O3746"/>
  <c r="O3747"/>
  <c r="O3748"/>
  <c r="O3749"/>
  <c r="O3750"/>
  <c r="O3751"/>
  <c r="O3752"/>
  <c r="O3753"/>
  <c r="O3754"/>
  <c r="O3755"/>
  <c r="O3756"/>
  <c r="O3757"/>
  <c r="O3758"/>
  <c r="O3759"/>
  <c r="O3760"/>
  <c r="O3761"/>
  <c r="O3762"/>
  <c r="O3763"/>
  <c r="O3764"/>
  <c r="O3765"/>
  <c r="O3766"/>
  <c r="O3767"/>
  <c r="O3768"/>
  <c r="O3769"/>
  <c r="O3770"/>
  <c r="O3771"/>
  <c r="O3772"/>
  <c r="O3773"/>
  <c r="O3774"/>
  <c r="O3775"/>
  <c r="O3776"/>
  <c r="O3777"/>
  <c r="O3778"/>
  <c r="O3779"/>
  <c r="O3780"/>
  <c r="O3781"/>
  <c r="O3782"/>
  <c r="O3783"/>
  <c r="O3784"/>
  <c r="O3785"/>
  <c r="O3786"/>
  <c r="O3787"/>
  <c r="O3788"/>
  <c r="O3789"/>
  <c r="O3790"/>
  <c r="O3791"/>
  <c r="O3792"/>
  <c r="O3793"/>
  <c r="O3794"/>
  <c r="O3795"/>
  <c r="O3796"/>
  <c r="O3797"/>
  <c r="O3798"/>
  <c r="O3799"/>
  <c r="O3800"/>
  <c r="O3801"/>
  <c r="O3802"/>
  <c r="O3803"/>
  <c r="O3804"/>
  <c r="O3805"/>
  <c r="O3806"/>
  <c r="O3807"/>
  <c r="O3808"/>
  <c r="O3809"/>
  <c r="O3810"/>
  <c r="O3811"/>
  <c r="O3812"/>
  <c r="O3813"/>
  <c r="O3814"/>
  <c r="O3815"/>
  <c r="O3816"/>
  <c r="O3817"/>
  <c r="O3818"/>
  <c r="O3819"/>
  <c r="O3820"/>
  <c r="O3821"/>
  <c r="O3822"/>
  <c r="O3823"/>
  <c r="O3824"/>
  <c r="O3825"/>
  <c r="O3826"/>
  <c r="O3827"/>
  <c r="O3828"/>
  <c r="O3829"/>
  <c r="O3830"/>
  <c r="O3831"/>
  <c r="O3832"/>
  <c r="O3833"/>
  <c r="O3834"/>
  <c r="O3835"/>
  <c r="O3836"/>
  <c r="O3837"/>
  <c r="O3838"/>
  <c r="O3839"/>
  <c r="O3840"/>
  <c r="O3841"/>
  <c r="O3842"/>
  <c r="O3843"/>
  <c r="O3844"/>
  <c r="O3845"/>
  <c r="O3846"/>
  <c r="O3847"/>
  <c r="O3848"/>
  <c r="O3849"/>
  <c r="O3850"/>
  <c r="O3851"/>
  <c r="O3852"/>
  <c r="O3853"/>
  <c r="O3854"/>
  <c r="O3855"/>
  <c r="O3856"/>
  <c r="O3857"/>
  <c r="O3858"/>
  <c r="O3859"/>
  <c r="O3860"/>
  <c r="O3861"/>
  <c r="O3862"/>
  <c r="O3863"/>
  <c r="O3864"/>
  <c r="O3865"/>
  <c r="O3866"/>
  <c r="O3867"/>
  <c r="O3868"/>
  <c r="O3869"/>
  <c r="O3870"/>
  <c r="O3871"/>
  <c r="O3872"/>
  <c r="O3873"/>
  <c r="O3874"/>
  <c r="O3875"/>
  <c r="O3876"/>
  <c r="O3877"/>
  <c r="O3878"/>
  <c r="O3879"/>
  <c r="O3880"/>
  <c r="O3881"/>
  <c r="O3882"/>
  <c r="O3883"/>
  <c r="O3884"/>
  <c r="O3885"/>
  <c r="O3886"/>
  <c r="O3887"/>
  <c r="O3888"/>
  <c r="O3889"/>
  <c r="O3890"/>
  <c r="O3891"/>
  <c r="O3892"/>
  <c r="O3893"/>
  <c r="O3894"/>
  <c r="O3895"/>
  <c r="O3896"/>
  <c r="O3897"/>
  <c r="O3898"/>
  <c r="O3899"/>
  <c r="O3900"/>
  <c r="O3901"/>
  <c r="O3902"/>
  <c r="O3903"/>
  <c r="O3904"/>
  <c r="O3905"/>
  <c r="O3906"/>
  <c r="O3907"/>
  <c r="O3908"/>
  <c r="O3909"/>
  <c r="O3910"/>
  <c r="O3911"/>
  <c r="O3912"/>
  <c r="O3913"/>
  <c r="O3914"/>
  <c r="O3915"/>
  <c r="O3916"/>
  <c r="O3917"/>
  <c r="O3918"/>
  <c r="O3919"/>
  <c r="O3920"/>
  <c r="O3921"/>
  <c r="O3922"/>
  <c r="O3923"/>
  <c r="O3924"/>
  <c r="O3925"/>
  <c r="O3926"/>
  <c r="O3927"/>
  <c r="O3928"/>
  <c r="O3929"/>
  <c r="O3930"/>
  <c r="O3931"/>
  <c r="O3932"/>
  <c r="O3933"/>
  <c r="O3934"/>
  <c r="O3935"/>
  <c r="O3936"/>
  <c r="O3937"/>
  <c r="O3938"/>
  <c r="O3939"/>
  <c r="O3940"/>
  <c r="O3941"/>
  <c r="O3942"/>
  <c r="O3943"/>
  <c r="O3944"/>
  <c r="O3945"/>
  <c r="O3946"/>
  <c r="O3947"/>
  <c r="O3948"/>
  <c r="O3949"/>
  <c r="O3950"/>
  <c r="O3951"/>
  <c r="O3952"/>
  <c r="O3953"/>
  <c r="O3954"/>
  <c r="O3955"/>
  <c r="O3956"/>
  <c r="O3957"/>
  <c r="O3958"/>
  <c r="O3959"/>
  <c r="O3960"/>
  <c r="O3961"/>
  <c r="O3962"/>
  <c r="O3963"/>
  <c r="O3964"/>
  <c r="O3965"/>
  <c r="O3966"/>
  <c r="O3967"/>
  <c r="O3968"/>
  <c r="O3969"/>
  <c r="O3970"/>
  <c r="O3971"/>
  <c r="O3972"/>
  <c r="O3973"/>
  <c r="O3974"/>
  <c r="O3975"/>
  <c r="O3976"/>
  <c r="O3977"/>
  <c r="O3978"/>
  <c r="O3979"/>
  <c r="O3980"/>
  <c r="O3981"/>
  <c r="O3982"/>
  <c r="O3983"/>
  <c r="O3984"/>
  <c r="O3985"/>
  <c r="O3986"/>
  <c r="O3987"/>
  <c r="O3988"/>
  <c r="O3989"/>
  <c r="O3990"/>
  <c r="O3991"/>
  <c r="O3992"/>
  <c r="O3993"/>
  <c r="O3994"/>
  <c r="O3995"/>
  <c r="O3996"/>
  <c r="O3997"/>
  <c r="O3998"/>
  <c r="O3999"/>
  <c r="O4000"/>
  <c r="O4001"/>
  <c r="O4002"/>
  <c r="O4003"/>
  <c r="O4004"/>
  <c r="O4005"/>
  <c r="O4006"/>
  <c r="O4007"/>
  <c r="O4008"/>
  <c r="O4009"/>
  <c r="O4010"/>
  <c r="O4011"/>
  <c r="O4012"/>
  <c r="O4013"/>
  <c r="O4014"/>
  <c r="O4015"/>
  <c r="O4016"/>
  <c r="O4017"/>
  <c r="O4018"/>
  <c r="O4019"/>
  <c r="O4020"/>
  <c r="O4021"/>
  <c r="O4022"/>
  <c r="O4023"/>
  <c r="O4024"/>
  <c r="O4025"/>
  <c r="O4026"/>
  <c r="O4027"/>
  <c r="O4028"/>
  <c r="O4029"/>
  <c r="O4030"/>
  <c r="O4031"/>
  <c r="O4032"/>
  <c r="O4033"/>
  <c r="O4034"/>
  <c r="O4035"/>
  <c r="O4036"/>
  <c r="O4037"/>
  <c r="O4038"/>
  <c r="O4039"/>
  <c r="O4040"/>
  <c r="O4041"/>
  <c r="O4042"/>
  <c r="O4043"/>
  <c r="O4044"/>
  <c r="O4045"/>
  <c r="O4046"/>
  <c r="O4047"/>
  <c r="O4048"/>
  <c r="O4049"/>
  <c r="O4050"/>
  <c r="O4051"/>
  <c r="O4052"/>
  <c r="O4053"/>
  <c r="O4054"/>
  <c r="O4055"/>
  <c r="O4056"/>
  <c r="O4057"/>
  <c r="O4058"/>
  <c r="O4059"/>
  <c r="O4060"/>
  <c r="O4061"/>
  <c r="O4062"/>
  <c r="O4063"/>
  <c r="O4064"/>
  <c r="O4065"/>
  <c r="O4066"/>
  <c r="O4067"/>
  <c r="O4068"/>
  <c r="O4069"/>
  <c r="O4070"/>
  <c r="O4071"/>
  <c r="O4072"/>
  <c r="O4073"/>
  <c r="O4074"/>
  <c r="O4075"/>
  <c r="O4076"/>
  <c r="O4077"/>
  <c r="O4078"/>
  <c r="O4079"/>
  <c r="O4080"/>
  <c r="O4081"/>
  <c r="O4082"/>
  <c r="O4083"/>
  <c r="O4084"/>
  <c r="O4085"/>
  <c r="O4086"/>
  <c r="O4087"/>
  <c r="O4088"/>
  <c r="O4089"/>
  <c r="O4090"/>
  <c r="O4091"/>
  <c r="O4092"/>
  <c r="O4093"/>
  <c r="O4094"/>
  <c r="O4095"/>
  <c r="O4096"/>
  <c r="O4097"/>
  <c r="O4098"/>
  <c r="O4099"/>
  <c r="O4100"/>
  <c r="O4101"/>
  <c r="O4102"/>
  <c r="O4103"/>
  <c r="O4104"/>
  <c r="O4105"/>
  <c r="O4106"/>
  <c r="O4107"/>
  <c r="O4108"/>
  <c r="O4109"/>
  <c r="O4110"/>
  <c r="O4111"/>
  <c r="O4112"/>
  <c r="O4113"/>
  <c r="O4114"/>
  <c r="O4115"/>
  <c r="O4116"/>
  <c r="O4117"/>
  <c r="O4118"/>
  <c r="O4119"/>
  <c r="O4120"/>
  <c r="O4121"/>
  <c r="O4122"/>
  <c r="O4123"/>
  <c r="O4124"/>
  <c r="O4125"/>
  <c r="O4126"/>
  <c r="O4127"/>
  <c r="O4128"/>
  <c r="O4129"/>
  <c r="O4130"/>
  <c r="O4131"/>
  <c r="O4132"/>
  <c r="O4133"/>
  <c r="O4134"/>
  <c r="O4135"/>
  <c r="O4136"/>
  <c r="O4137"/>
  <c r="O4138"/>
  <c r="O4139"/>
  <c r="O4140"/>
  <c r="O4141"/>
  <c r="O4142"/>
  <c r="O4143"/>
  <c r="O4144"/>
  <c r="O4145"/>
  <c r="O4146"/>
  <c r="O4147"/>
  <c r="O4148"/>
  <c r="O4149"/>
  <c r="O4150"/>
  <c r="O4151"/>
  <c r="O4152"/>
  <c r="O4153"/>
  <c r="O4154"/>
  <c r="O4155"/>
  <c r="O4156"/>
  <c r="O4157"/>
  <c r="O4158"/>
  <c r="O4159"/>
  <c r="O4160"/>
  <c r="O4161"/>
  <c r="O4162"/>
  <c r="O4163"/>
  <c r="O4164"/>
  <c r="O4165"/>
  <c r="O4166"/>
  <c r="O4167"/>
  <c r="O4168"/>
  <c r="O4169"/>
  <c r="O4170"/>
  <c r="O4171"/>
  <c r="O4172"/>
  <c r="O4173"/>
  <c r="O4174"/>
  <c r="O4175"/>
  <c r="O4176"/>
  <c r="O4177"/>
  <c r="O4178"/>
  <c r="O4179"/>
  <c r="O4180"/>
  <c r="O4181"/>
  <c r="O4182"/>
  <c r="O4183"/>
  <c r="O4184"/>
  <c r="O4185"/>
  <c r="O4186"/>
  <c r="O4187"/>
  <c r="O4188"/>
  <c r="O4189"/>
  <c r="O4190"/>
  <c r="O4191"/>
  <c r="O4192"/>
  <c r="O4193"/>
  <c r="O4194"/>
  <c r="O4195"/>
  <c r="O4196"/>
  <c r="O4197"/>
  <c r="O4198"/>
  <c r="O4199"/>
  <c r="O4200"/>
  <c r="O4201"/>
  <c r="O4202"/>
  <c r="O4203"/>
  <c r="O4204"/>
  <c r="O4205"/>
  <c r="O4206"/>
  <c r="O4207"/>
  <c r="O4208"/>
  <c r="O4209"/>
  <c r="O4210"/>
  <c r="O4211"/>
  <c r="O4212"/>
  <c r="O4213"/>
  <c r="O4214"/>
  <c r="O4215"/>
  <c r="O4216"/>
  <c r="O4217"/>
  <c r="O4218"/>
  <c r="O4219"/>
  <c r="O4220"/>
  <c r="O4221"/>
  <c r="O4222"/>
  <c r="O4223"/>
  <c r="O4224"/>
  <c r="O4225"/>
  <c r="O4226"/>
  <c r="O4227"/>
  <c r="O4228"/>
  <c r="O4229"/>
  <c r="O4230"/>
  <c r="O4231"/>
  <c r="O4232"/>
  <c r="O4233"/>
  <c r="O4234"/>
  <c r="O4235"/>
  <c r="O4236"/>
  <c r="O4237"/>
  <c r="O4238"/>
  <c r="O4239"/>
  <c r="O4240"/>
  <c r="O4241"/>
  <c r="O4242"/>
  <c r="O4243"/>
  <c r="O4244"/>
  <c r="O4245"/>
  <c r="O4246"/>
  <c r="O4247"/>
  <c r="O4248"/>
  <c r="O4249"/>
  <c r="O4250"/>
  <c r="O4251"/>
  <c r="O4252"/>
  <c r="O4253"/>
  <c r="O4254"/>
  <c r="O4255"/>
  <c r="O4256"/>
  <c r="O4257"/>
  <c r="O4258"/>
  <c r="O4259"/>
  <c r="O4260"/>
  <c r="O4261"/>
  <c r="O4262"/>
  <c r="O4263"/>
  <c r="O4264"/>
  <c r="O4265"/>
  <c r="O4266"/>
  <c r="O4267"/>
  <c r="O4268"/>
  <c r="O4269"/>
  <c r="O4270"/>
  <c r="O4271"/>
  <c r="O4272"/>
  <c r="O4273"/>
  <c r="O4274"/>
  <c r="O4275"/>
  <c r="O4276"/>
  <c r="O4277"/>
  <c r="O4278"/>
  <c r="O4279"/>
  <c r="O4280"/>
  <c r="O4281"/>
  <c r="O4282"/>
  <c r="O4283"/>
  <c r="O4284"/>
  <c r="O4285"/>
  <c r="O4286"/>
  <c r="O4287"/>
  <c r="O4288"/>
  <c r="O4289"/>
  <c r="O4290"/>
  <c r="O4291"/>
  <c r="O4292"/>
  <c r="O4293"/>
  <c r="O4294"/>
  <c r="O4295"/>
  <c r="O4296"/>
  <c r="O4297"/>
  <c r="O4298"/>
  <c r="O4299"/>
  <c r="O4300"/>
  <c r="O4301"/>
  <c r="O4302"/>
  <c r="O4303"/>
  <c r="O4304"/>
  <c r="O4305"/>
  <c r="O4306"/>
  <c r="O4307"/>
  <c r="O4308"/>
  <c r="O4309"/>
  <c r="O4310"/>
  <c r="O4311"/>
  <c r="O4312"/>
  <c r="O4313"/>
  <c r="O4314"/>
  <c r="O4315"/>
  <c r="O4316"/>
  <c r="O4317"/>
  <c r="O4318"/>
  <c r="O4319"/>
  <c r="O4320"/>
  <c r="O4321"/>
  <c r="O4322"/>
  <c r="O4323"/>
  <c r="O4324"/>
  <c r="O4325"/>
  <c r="O4326"/>
  <c r="O4327"/>
  <c r="O4328"/>
  <c r="O4329"/>
  <c r="O4330"/>
  <c r="O4331"/>
  <c r="O4332"/>
  <c r="O4333"/>
  <c r="O4334"/>
  <c r="O4335"/>
  <c r="O4336"/>
  <c r="O4337"/>
  <c r="O4338"/>
  <c r="O4339"/>
  <c r="O4340"/>
  <c r="O4341"/>
  <c r="O4342"/>
  <c r="O4343"/>
  <c r="O4344"/>
  <c r="O4345"/>
  <c r="O4346"/>
  <c r="O4347"/>
  <c r="O4348"/>
  <c r="O4349"/>
  <c r="O4350"/>
  <c r="O4351"/>
  <c r="O4352"/>
  <c r="O4353"/>
  <c r="O4354"/>
  <c r="O4355"/>
  <c r="O4356"/>
  <c r="O4357"/>
  <c r="O4358"/>
  <c r="O4359"/>
  <c r="O4360"/>
  <c r="O4361"/>
  <c r="O4362"/>
  <c r="O4363"/>
  <c r="O4364"/>
  <c r="O4365"/>
  <c r="O4366"/>
  <c r="O4367"/>
  <c r="O4368"/>
  <c r="O4369"/>
  <c r="O4370"/>
  <c r="O4371"/>
  <c r="O4372"/>
  <c r="O4373"/>
  <c r="O4374"/>
  <c r="O4375"/>
  <c r="O4376"/>
  <c r="O4377"/>
  <c r="O4378"/>
  <c r="O4379"/>
  <c r="O4380"/>
  <c r="O4381"/>
  <c r="O4382"/>
  <c r="O4383"/>
  <c r="O4384"/>
  <c r="O4385"/>
  <c r="O4386"/>
  <c r="O4387"/>
  <c r="O4388"/>
  <c r="O4389"/>
  <c r="O4390"/>
  <c r="O4391"/>
  <c r="O4392"/>
  <c r="O4393"/>
  <c r="O4394"/>
  <c r="O4395"/>
  <c r="O4396"/>
  <c r="O4397"/>
  <c r="O4398"/>
  <c r="O4399"/>
  <c r="O4400"/>
  <c r="O4401"/>
  <c r="O4402"/>
  <c r="O4403"/>
  <c r="O4404"/>
  <c r="O4405"/>
  <c r="O4406"/>
  <c r="O4407"/>
  <c r="O4408"/>
  <c r="O4409"/>
  <c r="O4410"/>
  <c r="O4411"/>
  <c r="O4412"/>
  <c r="O4413"/>
  <c r="O4414"/>
  <c r="O4415"/>
  <c r="O4416"/>
  <c r="O4417"/>
  <c r="O4418"/>
  <c r="O4419"/>
  <c r="O4420"/>
  <c r="O4421"/>
  <c r="O4422"/>
  <c r="O4423"/>
  <c r="O4424"/>
  <c r="O4425"/>
  <c r="O4426"/>
  <c r="O4427"/>
  <c r="O4428"/>
  <c r="O4429"/>
  <c r="O4430"/>
  <c r="O4431"/>
  <c r="O4432"/>
  <c r="O4433"/>
  <c r="O4434"/>
  <c r="O4435"/>
  <c r="O4436"/>
  <c r="O4437"/>
  <c r="O4438"/>
  <c r="O4439"/>
  <c r="O4440"/>
  <c r="O4441"/>
  <c r="O4442"/>
  <c r="O4443"/>
  <c r="O4444"/>
  <c r="O4445"/>
  <c r="O4446"/>
  <c r="O4447"/>
  <c r="O4448"/>
  <c r="O4449"/>
  <c r="O4450"/>
  <c r="O4451"/>
  <c r="O4452"/>
  <c r="O4453"/>
  <c r="O4454"/>
  <c r="O4455"/>
  <c r="O4456"/>
  <c r="O4457"/>
  <c r="O4458"/>
  <c r="O4459"/>
  <c r="O4460"/>
  <c r="O4461"/>
  <c r="O4462"/>
  <c r="O4463"/>
  <c r="O4464"/>
  <c r="O4465"/>
  <c r="O4466"/>
  <c r="O4467"/>
  <c r="O4468"/>
  <c r="O4469"/>
  <c r="O4470"/>
  <c r="O4471"/>
  <c r="O4472"/>
  <c r="O4473"/>
  <c r="O4474"/>
  <c r="O4475"/>
  <c r="O4476"/>
  <c r="O4477"/>
  <c r="O4478"/>
  <c r="O4479"/>
  <c r="O4480"/>
  <c r="O4481"/>
  <c r="O4482"/>
  <c r="O4483"/>
  <c r="O4484"/>
  <c r="O4485"/>
  <c r="O4486"/>
  <c r="O4487"/>
  <c r="O4488"/>
  <c r="O4489"/>
  <c r="O4490"/>
  <c r="O4491"/>
  <c r="O4492"/>
  <c r="O4493"/>
  <c r="O4494"/>
  <c r="O4495"/>
  <c r="O4496"/>
  <c r="O4497"/>
  <c r="O4498"/>
  <c r="O4499"/>
  <c r="O4500"/>
  <c r="O4501"/>
  <c r="O4502"/>
  <c r="O4503"/>
  <c r="O4504"/>
  <c r="O4505"/>
  <c r="O4506"/>
  <c r="O4507"/>
  <c r="O4508"/>
  <c r="O4509"/>
  <c r="O4510"/>
  <c r="O4511"/>
  <c r="O4512"/>
  <c r="O4513"/>
  <c r="O4514"/>
  <c r="O4515"/>
  <c r="O4516"/>
  <c r="O4517"/>
  <c r="O4518"/>
  <c r="O4519"/>
  <c r="O4520"/>
  <c r="O4521"/>
  <c r="O4522"/>
  <c r="O4523"/>
  <c r="O4524"/>
  <c r="O4525"/>
  <c r="O4526"/>
  <c r="O4527"/>
  <c r="O4528"/>
  <c r="O4529"/>
  <c r="O4530"/>
  <c r="O4531"/>
  <c r="O4532"/>
  <c r="O4533"/>
  <c r="O4534"/>
  <c r="O4535"/>
  <c r="O4536"/>
  <c r="O4537"/>
  <c r="O4538"/>
  <c r="O4539"/>
  <c r="O4540"/>
  <c r="O4541"/>
  <c r="O4542"/>
  <c r="O4543"/>
  <c r="O4544"/>
  <c r="O4545"/>
  <c r="O4546"/>
  <c r="O4547"/>
  <c r="O4548"/>
  <c r="O4549"/>
  <c r="O4550"/>
  <c r="O4551"/>
  <c r="O4552"/>
  <c r="O4553"/>
  <c r="O4554"/>
  <c r="O4555"/>
  <c r="O4556"/>
  <c r="O4557"/>
  <c r="O4558"/>
  <c r="O4559"/>
  <c r="O4560"/>
  <c r="O4561"/>
  <c r="O4562"/>
  <c r="O4563"/>
  <c r="O4564"/>
  <c r="O4565"/>
  <c r="O4566"/>
  <c r="O4567"/>
  <c r="O4568"/>
  <c r="O4569"/>
  <c r="O4570"/>
  <c r="O4571"/>
  <c r="O4572"/>
  <c r="O4573"/>
  <c r="O4574"/>
  <c r="O4575"/>
  <c r="O4576"/>
  <c r="O4577"/>
  <c r="O4578"/>
  <c r="O4579"/>
  <c r="O4580"/>
  <c r="O4581"/>
  <c r="O4582"/>
  <c r="O4583"/>
  <c r="O4584"/>
  <c r="O4585"/>
  <c r="O4586"/>
  <c r="O4587"/>
  <c r="O4588"/>
  <c r="O4589"/>
  <c r="O4590"/>
  <c r="O4591"/>
  <c r="O4592"/>
  <c r="O4593"/>
  <c r="O4594"/>
  <c r="O4595"/>
  <c r="O4596"/>
  <c r="O4597"/>
  <c r="O4598"/>
  <c r="O4599"/>
  <c r="O4600"/>
  <c r="O4601"/>
  <c r="O4602"/>
  <c r="O4603"/>
  <c r="O4604"/>
  <c r="O4605"/>
  <c r="O4606"/>
  <c r="O4607"/>
  <c r="O4608"/>
  <c r="O4609"/>
  <c r="O4610"/>
  <c r="O4611"/>
  <c r="O4612"/>
  <c r="O4613"/>
  <c r="O4614"/>
  <c r="O4615"/>
  <c r="O4616"/>
  <c r="O4617"/>
  <c r="O4618"/>
  <c r="O4619"/>
  <c r="O4620"/>
  <c r="O4621"/>
  <c r="O4622"/>
  <c r="O4623"/>
  <c r="O4624"/>
  <c r="O4625"/>
  <c r="O4626"/>
  <c r="O4627"/>
  <c r="O4628"/>
  <c r="O4629"/>
  <c r="O4630"/>
  <c r="O4631"/>
  <c r="O4632"/>
  <c r="O4633"/>
  <c r="O4634"/>
  <c r="O4635"/>
  <c r="O4636"/>
  <c r="O4637"/>
  <c r="O4638"/>
  <c r="O4639"/>
  <c r="O4640"/>
  <c r="O4641"/>
  <c r="O4642"/>
  <c r="O4643"/>
  <c r="O4644"/>
  <c r="O4645"/>
  <c r="O4646"/>
  <c r="O4647"/>
  <c r="O4648"/>
  <c r="O4649"/>
  <c r="O4650"/>
  <c r="O4651"/>
  <c r="O4652"/>
  <c r="O4653"/>
  <c r="O4654"/>
  <c r="O4655"/>
  <c r="O4656"/>
  <c r="O4657"/>
  <c r="O4658"/>
  <c r="O4659"/>
  <c r="O4660"/>
  <c r="O4661"/>
  <c r="O4662"/>
  <c r="O4663"/>
  <c r="O4664"/>
  <c r="O4665"/>
  <c r="O4666"/>
  <c r="O4667"/>
  <c r="O4668"/>
  <c r="O4669"/>
  <c r="O4670"/>
  <c r="O4671"/>
  <c r="O4672"/>
  <c r="O4673"/>
  <c r="O4674"/>
  <c r="O4675"/>
  <c r="O4676"/>
  <c r="O4677"/>
  <c r="O4678"/>
  <c r="O4679"/>
  <c r="O4680"/>
  <c r="O4681"/>
  <c r="O4682"/>
  <c r="O4683"/>
  <c r="O4684"/>
  <c r="O4685"/>
  <c r="O4686"/>
  <c r="O4687"/>
  <c r="O4688"/>
  <c r="O4689"/>
  <c r="O4690"/>
  <c r="O4691"/>
  <c r="O4692"/>
  <c r="O4693"/>
  <c r="O4694"/>
  <c r="O4695"/>
  <c r="O4696"/>
  <c r="O4697"/>
  <c r="O4698"/>
  <c r="O4699"/>
  <c r="O4700"/>
  <c r="O4701"/>
  <c r="O4702"/>
  <c r="O4703"/>
  <c r="O4704"/>
  <c r="O4705"/>
  <c r="O4706"/>
  <c r="O4707"/>
  <c r="O4708"/>
  <c r="O4709"/>
  <c r="O4710"/>
  <c r="O4711"/>
  <c r="O4712"/>
  <c r="O4713"/>
  <c r="O4714"/>
  <c r="O4715"/>
  <c r="O4716"/>
  <c r="O4717"/>
  <c r="O4718"/>
  <c r="O4719"/>
  <c r="O4720"/>
  <c r="O4721"/>
  <c r="O4722"/>
  <c r="O4723"/>
  <c r="O4724"/>
  <c r="O4725"/>
  <c r="O4726"/>
  <c r="O4727"/>
  <c r="O4728"/>
  <c r="O4729"/>
  <c r="O4730"/>
  <c r="O4731"/>
  <c r="O4732"/>
  <c r="O4733"/>
  <c r="O4734"/>
  <c r="O4735"/>
  <c r="O4736"/>
  <c r="O4737"/>
  <c r="O4738"/>
  <c r="O4739"/>
  <c r="O4740"/>
  <c r="O4741"/>
  <c r="O4742"/>
  <c r="O4743"/>
  <c r="O4744"/>
  <c r="O4745"/>
  <c r="O4746"/>
  <c r="O4747"/>
  <c r="O4748"/>
  <c r="O4749"/>
  <c r="O4750"/>
  <c r="O4751"/>
  <c r="O4752"/>
  <c r="O4753"/>
  <c r="O4754"/>
  <c r="O4755"/>
  <c r="O4756"/>
  <c r="O4757"/>
  <c r="O4758"/>
  <c r="O4759"/>
  <c r="O4760"/>
  <c r="O4761"/>
  <c r="O4762"/>
  <c r="O4763"/>
  <c r="O4764"/>
  <c r="O4765"/>
  <c r="O4766"/>
  <c r="O4767"/>
  <c r="O4768"/>
  <c r="O4769"/>
  <c r="O4770"/>
  <c r="O4771"/>
  <c r="O4772"/>
  <c r="O4773"/>
  <c r="O4774"/>
  <c r="O4775"/>
  <c r="O4776"/>
  <c r="O4777"/>
  <c r="O4778"/>
  <c r="O4779"/>
  <c r="O4780"/>
  <c r="O4781"/>
  <c r="O4782"/>
  <c r="O4783"/>
  <c r="O4784"/>
  <c r="O4785"/>
  <c r="O4786"/>
  <c r="O4787"/>
  <c r="O4788"/>
  <c r="O4789"/>
  <c r="O4790"/>
  <c r="O4791"/>
  <c r="O4792"/>
  <c r="O4793"/>
  <c r="O4794"/>
  <c r="O4795"/>
  <c r="O4796"/>
  <c r="O4797"/>
  <c r="O4798"/>
  <c r="O4799"/>
  <c r="O4800"/>
  <c r="O4801"/>
  <c r="O4802"/>
  <c r="O4803"/>
  <c r="O4804"/>
  <c r="O4805"/>
  <c r="O4806"/>
  <c r="O4807"/>
  <c r="O4808"/>
  <c r="O4809"/>
  <c r="O4810"/>
  <c r="O4811"/>
  <c r="O4812"/>
  <c r="O4813"/>
  <c r="O4814"/>
  <c r="O4815"/>
  <c r="O4816"/>
  <c r="O4817"/>
  <c r="O4818"/>
  <c r="O4819"/>
  <c r="O4820"/>
  <c r="O4821"/>
  <c r="O4822"/>
  <c r="O4823"/>
  <c r="O4824"/>
  <c r="O4825"/>
  <c r="O4826"/>
  <c r="O4827"/>
  <c r="O4828"/>
  <c r="O4829"/>
  <c r="O4830"/>
  <c r="O4831"/>
  <c r="O4832"/>
  <c r="O4833"/>
  <c r="O4834"/>
  <c r="O4835"/>
  <c r="O4836"/>
  <c r="O4837"/>
  <c r="O4838"/>
  <c r="O4839"/>
  <c r="O4840"/>
  <c r="O4841"/>
  <c r="O4842"/>
  <c r="O4843"/>
  <c r="O4844"/>
  <c r="O4845"/>
  <c r="O4846"/>
  <c r="O4847"/>
  <c r="O4848"/>
  <c r="O4849"/>
  <c r="O4850"/>
  <c r="O4851"/>
  <c r="O4852"/>
  <c r="O4853"/>
  <c r="O4854"/>
  <c r="O4855"/>
  <c r="O4856"/>
  <c r="O4857"/>
  <c r="O4858"/>
  <c r="O4859"/>
  <c r="O4860"/>
  <c r="O4861"/>
  <c r="O4862"/>
  <c r="O4863"/>
  <c r="O4864"/>
  <c r="O4865"/>
  <c r="O4866"/>
  <c r="O4867"/>
  <c r="O4868"/>
  <c r="O4869"/>
  <c r="O4870"/>
  <c r="O4871"/>
  <c r="O4872"/>
  <c r="O4873"/>
  <c r="O4874"/>
  <c r="O4875"/>
  <c r="O4876"/>
  <c r="O4877"/>
  <c r="O4878"/>
  <c r="O4879"/>
  <c r="O4880"/>
  <c r="O4881"/>
  <c r="O4882"/>
  <c r="O4883"/>
  <c r="O4884"/>
  <c r="O4885"/>
  <c r="O4886"/>
  <c r="O4887"/>
  <c r="O4888"/>
  <c r="O4889"/>
  <c r="O4890"/>
  <c r="O4891"/>
  <c r="O4892"/>
  <c r="O4893"/>
  <c r="O4894"/>
  <c r="O4895"/>
  <c r="O4896"/>
  <c r="O4897"/>
  <c r="O4898"/>
  <c r="O4899"/>
  <c r="O4900"/>
  <c r="O4901"/>
  <c r="O4902"/>
  <c r="O4903"/>
  <c r="O4904"/>
  <c r="O4905"/>
  <c r="O4906"/>
  <c r="O4907"/>
  <c r="O4908"/>
  <c r="O4909"/>
  <c r="O4910"/>
  <c r="O4911"/>
  <c r="O4912"/>
  <c r="O4913"/>
  <c r="O4914"/>
  <c r="O4915"/>
  <c r="O4916"/>
  <c r="O4917"/>
  <c r="O4918"/>
  <c r="O4919"/>
  <c r="O4920"/>
  <c r="O4921"/>
  <c r="O4922"/>
  <c r="O4923"/>
  <c r="O4924"/>
  <c r="O4925"/>
  <c r="O4926"/>
  <c r="O4927"/>
  <c r="O4928"/>
  <c r="O4929"/>
  <c r="O4930"/>
  <c r="O4931"/>
  <c r="O4932"/>
  <c r="O4933"/>
  <c r="O4934"/>
  <c r="O4935"/>
  <c r="O4936"/>
  <c r="O4937"/>
  <c r="O4938"/>
  <c r="O4939"/>
  <c r="O4940"/>
  <c r="O4941"/>
  <c r="O4942"/>
  <c r="O4943"/>
  <c r="O4944"/>
  <c r="O4945"/>
  <c r="O4946"/>
  <c r="O4947"/>
  <c r="O4948"/>
  <c r="O4949"/>
  <c r="O4950"/>
  <c r="O4951"/>
  <c r="O4952"/>
  <c r="O4953"/>
  <c r="O4954"/>
  <c r="O4955"/>
  <c r="O4956"/>
  <c r="O4957"/>
  <c r="O4958"/>
  <c r="O4959"/>
  <c r="O4960"/>
  <c r="O4961"/>
  <c r="O4962"/>
  <c r="O4963"/>
  <c r="O4964"/>
  <c r="O4965"/>
  <c r="O4966"/>
  <c r="O4967"/>
  <c r="O4968"/>
  <c r="O4969"/>
  <c r="O4970"/>
  <c r="O4971"/>
  <c r="O4972"/>
  <c r="O4973"/>
  <c r="O4974"/>
  <c r="O4975"/>
  <c r="O4976"/>
  <c r="O4977"/>
  <c r="O4978"/>
  <c r="O4979"/>
  <c r="O4980"/>
  <c r="O4981"/>
  <c r="O4982"/>
  <c r="O4983"/>
  <c r="O4984"/>
  <c r="O4985"/>
  <c r="O4986"/>
  <c r="O4987"/>
  <c r="O4988"/>
  <c r="O4989"/>
  <c r="O4990"/>
  <c r="O4991"/>
  <c r="O4992"/>
  <c r="O4993"/>
  <c r="O4994"/>
  <c r="O4995"/>
  <c r="O4996"/>
  <c r="O4997"/>
  <c r="O4998"/>
  <c r="O4999"/>
  <c r="O5000"/>
  <c r="O5001"/>
  <c r="O5002"/>
  <c r="O5003"/>
  <c r="O5004"/>
  <c r="O5005"/>
  <c r="O5006"/>
  <c r="O5007"/>
  <c r="O5008"/>
  <c r="O5009"/>
  <c r="O5010"/>
  <c r="O5011"/>
  <c r="O5012"/>
  <c r="O5013"/>
  <c r="O5014"/>
  <c r="O5015"/>
  <c r="O5016"/>
  <c r="O5017"/>
  <c r="O5018"/>
  <c r="O5019"/>
  <c r="O5020"/>
  <c r="O5021"/>
  <c r="O5022"/>
  <c r="O5023"/>
  <c r="O5024"/>
  <c r="O5025"/>
  <c r="O5026"/>
  <c r="O5027"/>
  <c r="O5028"/>
  <c r="O5029"/>
  <c r="O5030"/>
  <c r="O5031"/>
  <c r="O5032"/>
  <c r="O5033"/>
  <c r="O5034"/>
  <c r="O5035"/>
  <c r="O5036"/>
  <c r="O5037"/>
  <c r="O5038"/>
  <c r="O5039"/>
  <c r="O5040"/>
  <c r="O5041"/>
  <c r="O5042"/>
  <c r="O5043"/>
  <c r="O5044"/>
  <c r="O5045"/>
  <c r="O5046"/>
  <c r="O5047"/>
  <c r="O5048"/>
  <c r="O5049"/>
  <c r="O5050"/>
  <c r="O5051"/>
  <c r="O5052"/>
  <c r="O5053"/>
  <c r="O5054"/>
  <c r="O5055"/>
  <c r="O5056"/>
  <c r="O5057"/>
  <c r="O5058"/>
  <c r="O5059"/>
  <c r="O5060"/>
  <c r="O5061"/>
  <c r="O5062"/>
  <c r="O5063"/>
  <c r="O5064"/>
  <c r="O5065"/>
  <c r="O5066"/>
  <c r="O5067"/>
  <c r="O5068"/>
  <c r="O5069"/>
  <c r="O5070"/>
  <c r="O5071"/>
  <c r="O5072"/>
  <c r="O5073"/>
  <c r="O5074"/>
  <c r="O5075"/>
  <c r="O5076"/>
  <c r="O5077"/>
  <c r="O5078"/>
  <c r="O5079"/>
  <c r="O5080"/>
  <c r="O5081"/>
  <c r="O5082"/>
  <c r="O5083"/>
  <c r="O5084"/>
  <c r="O5085"/>
  <c r="O5086"/>
  <c r="O5087"/>
  <c r="O5088"/>
  <c r="O5089"/>
  <c r="O5090"/>
  <c r="O5091"/>
  <c r="O5092"/>
  <c r="O5093"/>
  <c r="O5094"/>
  <c r="O5095"/>
  <c r="O5096"/>
  <c r="O5097"/>
  <c r="O5098"/>
  <c r="O5099"/>
  <c r="O5100"/>
  <c r="O5101"/>
  <c r="O5102"/>
  <c r="O5103"/>
  <c r="O5104"/>
  <c r="O5105"/>
  <c r="O5106"/>
  <c r="O5107"/>
  <c r="O5108"/>
  <c r="O5109"/>
  <c r="O5110"/>
  <c r="O5111"/>
  <c r="O5112"/>
  <c r="O5113"/>
  <c r="O5114"/>
  <c r="O5115"/>
  <c r="O5116"/>
  <c r="O5117"/>
  <c r="O5118"/>
  <c r="O5119"/>
  <c r="O5120"/>
  <c r="O5121"/>
  <c r="O5122"/>
  <c r="O5123"/>
  <c r="O5124"/>
  <c r="O5125"/>
  <c r="O5126"/>
  <c r="O5127"/>
  <c r="O5128"/>
  <c r="O5129"/>
  <c r="O5130"/>
  <c r="O5131"/>
  <c r="O5132"/>
  <c r="O5133"/>
  <c r="O5134"/>
  <c r="O5135"/>
  <c r="O5136"/>
  <c r="O5137"/>
  <c r="O5138"/>
  <c r="O5139"/>
  <c r="O5140"/>
  <c r="O5141"/>
  <c r="O5142"/>
  <c r="O5143"/>
  <c r="O5144"/>
  <c r="O5145"/>
  <c r="O5146"/>
  <c r="O5147"/>
  <c r="O5148"/>
  <c r="O5149"/>
  <c r="O5150"/>
  <c r="O5151"/>
  <c r="O5152"/>
  <c r="O5153"/>
  <c r="O5154"/>
  <c r="O5155"/>
  <c r="O5156"/>
  <c r="O5157"/>
  <c r="O5158"/>
  <c r="O5159"/>
  <c r="O5160"/>
  <c r="O5161"/>
  <c r="O5162"/>
  <c r="O5163"/>
  <c r="O5164"/>
  <c r="O5165"/>
  <c r="O5166"/>
  <c r="O5167"/>
  <c r="O5168"/>
  <c r="O5169"/>
  <c r="O5170"/>
  <c r="O5171"/>
  <c r="O5172"/>
  <c r="O5173"/>
  <c r="O5174"/>
  <c r="O5175"/>
  <c r="O5176"/>
  <c r="O5177"/>
  <c r="O5178"/>
  <c r="O5179"/>
  <c r="O5180"/>
  <c r="O5181"/>
  <c r="O5182"/>
  <c r="O5183"/>
  <c r="O5184"/>
  <c r="O5185"/>
  <c r="O5186"/>
  <c r="O5187"/>
  <c r="O5188"/>
  <c r="O5189"/>
  <c r="O5190"/>
  <c r="O5191"/>
  <c r="O5192"/>
  <c r="O5193"/>
  <c r="O5194"/>
  <c r="O5195"/>
  <c r="O5196"/>
  <c r="O5197"/>
  <c r="O5198"/>
  <c r="O5199"/>
  <c r="O5200"/>
  <c r="O5201"/>
  <c r="O5202"/>
  <c r="O5203"/>
  <c r="O5204"/>
  <c r="O5205"/>
  <c r="O5206"/>
  <c r="O5207"/>
  <c r="O5208"/>
  <c r="O5209"/>
  <c r="O5210"/>
  <c r="O5211"/>
  <c r="O5212"/>
  <c r="O5213"/>
  <c r="O5214"/>
  <c r="O5215"/>
  <c r="O5216"/>
  <c r="O5217"/>
  <c r="O5218"/>
  <c r="O5219"/>
  <c r="O5220"/>
  <c r="O5221"/>
  <c r="O5222"/>
  <c r="O5223"/>
  <c r="O5224"/>
  <c r="O5225"/>
  <c r="O5226"/>
  <c r="O5227"/>
  <c r="O5228"/>
  <c r="O5229"/>
  <c r="O5230"/>
  <c r="O5231"/>
  <c r="O5232"/>
  <c r="O5233"/>
  <c r="O5234"/>
  <c r="O5235"/>
  <c r="O5236"/>
  <c r="O5237"/>
  <c r="O5238"/>
  <c r="O5239"/>
  <c r="O5240"/>
  <c r="O5241"/>
  <c r="O5242"/>
  <c r="O5243"/>
  <c r="O5244"/>
  <c r="O5245"/>
  <c r="O5246"/>
  <c r="O5247"/>
  <c r="O5248"/>
  <c r="O5249"/>
  <c r="O5250"/>
  <c r="O5251"/>
  <c r="O5252"/>
  <c r="O5253"/>
  <c r="O5254"/>
  <c r="O5255"/>
  <c r="O5256"/>
  <c r="O5257"/>
  <c r="O5258"/>
  <c r="O5259"/>
  <c r="O5260"/>
  <c r="O5261"/>
  <c r="O5262"/>
  <c r="O5263"/>
  <c r="O5264"/>
  <c r="O5265"/>
  <c r="O5266"/>
  <c r="O5267"/>
  <c r="O5268"/>
  <c r="O5269"/>
  <c r="O5270"/>
  <c r="O5271"/>
  <c r="O5272"/>
  <c r="O5273"/>
  <c r="O5274"/>
  <c r="O5275"/>
  <c r="O5276"/>
  <c r="O5277"/>
  <c r="O5278"/>
  <c r="O5279"/>
  <c r="O5280"/>
  <c r="O5281"/>
  <c r="O5282"/>
  <c r="O5283"/>
  <c r="O5284"/>
  <c r="O5285"/>
  <c r="O5286"/>
  <c r="O5287"/>
  <c r="O5288"/>
  <c r="O5289"/>
  <c r="O5290"/>
  <c r="O5291"/>
  <c r="O5292"/>
  <c r="O5293"/>
  <c r="O5294"/>
  <c r="O5295"/>
  <c r="O5296"/>
  <c r="O5297"/>
  <c r="O5298"/>
  <c r="O5299"/>
  <c r="O5300"/>
  <c r="O5301"/>
  <c r="O5302"/>
  <c r="O5303"/>
  <c r="O5304"/>
  <c r="O5305"/>
  <c r="O5306"/>
  <c r="O5307"/>
  <c r="O5308"/>
  <c r="O5309"/>
  <c r="O5310"/>
  <c r="O5311"/>
  <c r="O5312"/>
  <c r="O5313"/>
  <c r="O5314"/>
  <c r="O5315"/>
  <c r="O5316"/>
  <c r="O5317"/>
  <c r="O5318"/>
  <c r="O5319"/>
  <c r="O5320"/>
  <c r="O5321"/>
  <c r="O5322"/>
  <c r="O5323"/>
  <c r="O5324"/>
  <c r="O5325"/>
  <c r="O5326"/>
  <c r="O5327"/>
  <c r="O5328"/>
  <c r="O5329"/>
  <c r="O5330"/>
  <c r="O5331"/>
  <c r="O5332"/>
  <c r="O5333"/>
  <c r="O5334"/>
  <c r="O5335"/>
  <c r="O5336"/>
  <c r="O5337"/>
  <c r="O5338"/>
  <c r="O5339"/>
  <c r="O5340"/>
  <c r="O5341"/>
  <c r="O5342"/>
  <c r="O5343"/>
  <c r="O5344"/>
  <c r="O5345"/>
  <c r="O5346"/>
  <c r="O5347"/>
  <c r="O5348"/>
  <c r="O5349"/>
  <c r="O5350"/>
  <c r="O5351"/>
  <c r="O5352"/>
  <c r="O5353"/>
  <c r="O5354"/>
  <c r="O5355"/>
  <c r="O5356"/>
  <c r="O5357"/>
  <c r="O5358"/>
  <c r="O5359"/>
  <c r="O5360"/>
  <c r="O5361"/>
  <c r="O5362"/>
  <c r="O5363"/>
  <c r="O5364"/>
  <c r="O5365"/>
  <c r="O5366"/>
  <c r="O5367"/>
  <c r="O5368"/>
  <c r="O5369"/>
  <c r="O5370"/>
  <c r="O5371"/>
  <c r="O5372"/>
  <c r="O5373"/>
  <c r="O5374"/>
  <c r="O5375"/>
  <c r="O5376"/>
  <c r="O5377"/>
  <c r="O5378"/>
  <c r="O5379"/>
  <c r="O5380"/>
  <c r="O5381"/>
  <c r="O5382"/>
  <c r="O5383"/>
  <c r="O5384"/>
  <c r="O5385"/>
  <c r="O5386"/>
  <c r="O5387"/>
  <c r="O5388"/>
  <c r="O5389"/>
  <c r="O5390"/>
  <c r="O5391"/>
  <c r="O5392"/>
  <c r="O5393"/>
  <c r="O5394"/>
  <c r="O5395"/>
  <c r="O5396"/>
  <c r="O5397"/>
  <c r="O5398"/>
  <c r="O5399"/>
  <c r="O5400"/>
  <c r="O5401"/>
  <c r="O5402"/>
  <c r="O5403"/>
  <c r="O5404"/>
  <c r="O5405"/>
  <c r="O5406"/>
  <c r="O5407"/>
  <c r="O5408"/>
  <c r="O5409"/>
  <c r="O5410"/>
  <c r="O5411"/>
  <c r="O5412"/>
  <c r="O5413"/>
  <c r="O5414"/>
  <c r="O5415"/>
  <c r="O5416"/>
  <c r="O5417"/>
  <c r="O5418"/>
  <c r="O5419"/>
  <c r="O5420"/>
  <c r="O5421"/>
  <c r="O5422"/>
  <c r="O5423"/>
  <c r="O5424"/>
  <c r="O5425"/>
  <c r="O5426"/>
  <c r="O5427"/>
  <c r="O5428"/>
  <c r="O5429"/>
  <c r="O5430"/>
  <c r="O5431"/>
  <c r="O5432"/>
  <c r="O5433"/>
  <c r="O5434"/>
  <c r="O5435"/>
  <c r="O5436"/>
  <c r="O5437"/>
  <c r="O5438"/>
  <c r="O5439"/>
  <c r="O5440"/>
  <c r="O5441"/>
  <c r="O5442"/>
  <c r="O5443"/>
  <c r="O5444"/>
  <c r="O5445"/>
  <c r="O5446"/>
  <c r="O5447"/>
  <c r="O5448"/>
  <c r="O5449"/>
  <c r="O5450"/>
  <c r="O5451"/>
  <c r="O5452"/>
  <c r="O5453"/>
  <c r="O5454"/>
  <c r="O5455"/>
  <c r="O5456"/>
  <c r="O5457"/>
  <c r="O5458"/>
  <c r="O5459"/>
  <c r="O5460"/>
  <c r="O5461"/>
  <c r="O5462"/>
  <c r="O5463"/>
  <c r="O5464"/>
  <c r="O5465"/>
  <c r="O5466"/>
  <c r="O5467"/>
  <c r="O5468"/>
  <c r="O5469"/>
  <c r="O5470"/>
  <c r="O5471"/>
  <c r="O5472"/>
  <c r="O5473"/>
  <c r="O5474"/>
  <c r="O5475"/>
  <c r="O5476"/>
  <c r="O5477"/>
  <c r="O5478"/>
  <c r="O5479"/>
  <c r="O5480"/>
  <c r="O5481"/>
  <c r="O5482"/>
  <c r="O5483"/>
  <c r="O5484"/>
  <c r="O5485"/>
  <c r="O5486"/>
  <c r="O5487"/>
  <c r="O5488"/>
  <c r="O5489"/>
  <c r="O5490"/>
  <c r="O5491"/>
  <c r="O5492"/>
  <c r="O5493"/>
  <c r="O5494"/>
  <c r="O5495"/>
  <c r="O5496"/>
  <c r="O5497"/>
  <c r="O5498"/>
  <c r="O5499"/>
  <c r="O5500"/>
  <c r="O5501"/>
  <c r="O5502"/>
  <c r="O5503"/>
  <c r="O5504"/>
  <c r="O5505"/>
  <c r="O5506"/>
  <c r="O5507"/>
  <c r="O5508"/>
  <c r="O5509"/>
  <c r="O5510"/>
  <c r="O5511"/>
  <c r="O5512"/>
  <c r="O5513"/>
  <c r="O5514"/>
  <c r="O5515"/>
  <c r="O5516"/>
  <c r="O5517"/>
  <c r="O5518"/>
  <c r="O5519"/>
  <c r="O5520"/>
  <c r="O5521"/>
  <c r="O5522"/>
  <c r="O5523"/>
  <c r="O5524"/>
  <c r="O5525"/>
  <c r="O5526"/>
  <c r="O5527"/>
  <c r="O5528"/>
  <c r="O5529"/>
  <c r="O5530"/>
  <c r="O5531"/>
  <c r="O5532"/>
  <c r="O5533"/>
  <c r="O5534"/>
  <c r="O5535"/>
  <c r="O5536"/>
  <c r="O5537"/>
  <c r="O5538"/>
  <c r="O5539"/>
  <c r="O5540"/>
  <c r="O5541"/>
  <c r="O5542"/>
  <c r="O5543"/>
  <c r="O5544"/>
  <c r="O5545"/>
  <c r="O5546"/>
  <c r="O5547"/>
  <c r="O5548"/>
  <c r="O5549"/>
  <c r="O5550"/>
  <c r="O5551"/>
  <c r="O5552"/>
  <c r="O5553"/>
  <c r="O5554"/>
  <c r="O5555"/>
  <c r="O5556"/>
  <c r="O5557"/>
  <c r="O5558"/>
  <c r="O5559"/>
  <c r="O5560"/>
  <c r="O5561"/>
  <c r="O5562"/>
  <c r="O5563"/>
  <c r="O5564"/>
  <c r="O5565"/>
  <c r="O5566"/>
  <c r="O5567"/>
  <c r="O5568"/>
  <c r="O5569"/>
  <c r="O5570"/>
  <c r="O5571"/>
  <c r="O5572"/>
  <c r="O5573"/>
  <c r="O5574"/>
  <c r="O5575"/>
  <c r="O5576"/>
  <c r="O5577"/>
  <c r="O5578"/>
  <c r="O5579"/>
  <c r="O5580"/>
  <c r="O5581"/>
  <c r="O5582"/>
  <c r="O5583"/>
  <c r="O5584"/>
  <c r="O5585"/>
  <c r="O5586"/>
  <c r="O5587"/>
  <c r="O5588"/>
  <c r="O5589"/>
  <c r="O5590"/>
  <c r="O5591"/>
  <c r="O5592"/>
  <c r="O5593"/>
  <c r="O5594"/>
  <c r="O5595"/>
  <c r="O5596"/>
  <c r="O5597"/>
  <c r="O5598"/>
  <c r="O5599"/>
  <c r="O5600"/>
  <c r="O5601"/>
  <c r="O5602"/>
  <c r="O5603"/>
  <c r="O5604"/>
  <c r="O5605"/>
  <c r="O5606"/>
  <c r="O5607"/>
  <c r="O5608"/>
  <c r="O5609"/>
  <c r="O5610"/>
  <c r="O5611"/>
  <c r="O5612"/>
  <c r="O5613"/>
  <c r="O5614"/>
  <c r="O5615"/>
  <c r="O5616"/>
  <c r="O5617"/>
  <c r="O5618"/>
  <c r="O5619"/>
  <c r="O5620"/>
  <c r="O5621"/>
  <c r="O5622"/>
  <c r="O5623"/>
  <c r="O5624"/>
  <c r="O5625"/>
  <c r="O5626"/>
  <c r="O5627"/>
  <c r="O5628"/>
  <c r="O5629"/>
  <c r="O5630"/>
  <c r="O5631"/>
  <c r="O5632"/>
  <c r="O5633"/>
  <c r="O5634"/>
  <c r="O5635"/>
  <c r="O5636"/>
  <c r="O5637"/>
  <c r="O5638"/>
  <c r="O5639"/>
  <c r="O5640"/>
  <c r="O5641"/>
  <c r="O5642"/>
  <c r="O5643"/>
  <c r="O5644"/>
  <c r="O5645"/>
  <c r="O5646"/>
  <c r="O5647"/>
  <c r="O5648"/>
  <c r="O5649"/>
  <c r="O5650"/>
  <c r="O5651"/>
  <c r="O5652"/>
  <c r="O5653"/>
  <c r="O5654"/>
  <c r="O5655"/>
  <c r="O5656"/>
  <c r="O5657"/>
  <c r="O5658"/>
  <c r="O5659"/>
  <c r="O5660"/>
  <c r="O5661"/>
  <c r="O5662"/>
  <c r="O5663"/>
  <c r="O5664"/>
  <c r="O5665"/>
  <c r="O5666"/>
  <c r="O5667"/>
  <c r="O5668"/>
  <c r="O5669"/>
  <c r="O5670"/>
  <c r="O5671"/>
  <c r="O5672"/>
  <c r="O5673"/>
  <c r="O5674"/>
  <c r="O5675"/>
  <c r="O5676"/>
  <c r="O5677"/>
  <c r="O5678"/>
  <c r="O5679"/>
  <c r="O5680"/>
  <c r="O5681"/>
  <c r="O5682"/>
  <c r="O5683"/>
  <c r="O5684"/>
  <c r="O5685"/>
  <c r="O5686"/>
  <c r="O5687"/>
  <c r="O5688"/>
  <c r="O5689"/>
  <c r="O5690"/>
  <c r="O5691"/>
  <c r="O5692"/>
  <c r="O5693"/>
  <c r="O5694"/>
  <c r="O5695"/>
  <c r="O5696"/>
  <c r="O5697"/>
  <c r="O5698"/>
  <c r="O5699"/>
  <c r="O5700"/>
  <c r="O5701"/>
  <c r="O5702"/>
  <c r="O5703"/>
  <c r="O5704"/>
  <c r="O5705"/>
  <c r="O5706"/>
  <c r="O5707"/>
  <c r="O5708"/>
  <c r="O5709"/>
  <c r="O5710"/>
  <c r="O5711"/>
  <c r="O5712"/>
  <c r="O5713"/>
  <c r="O5714"/>
  <c r="O5715"/>
  <c r="O5716"/>
  <c r="O5717"/>
  <c r="O5718"/>
  <c r="O5719"/>
  <c r="O5720"/>
  <c r="O5721"/>
  <c r="O5722"/>
  <c r="O5723"/>
  <c r="O5724"/>
  <c r="O5725"/>
  <c r="O5726"/>
  <c r="O5727"/>
  <c r="O5728"/>
  <c r="O5729"/>
  <c r="O5730"/>
  <c r="O5731"/>
  <c r="O5732"/>
  <c r="O5733"/>
  <c r="O5734"/>
  <c r="O5735"/>
  <c r="O5736"/>
  <c r="O5737"/>
  <c r="O5738"/>
  <c r="O5739"/>
  <c r="O5740"/>
  <c r="O5741"/>
  <c r="O5742"/>
  <c r="O5743"/>
  <c r="O5744"/>
  <c r="O5745"/>
  <c r="O5746"/>
  <c r="O5747"/>
  <c r="O5748"/>
  <c r="O5749"/>
  <c r="O5750"/>
  <c r="O5751"/>
  <c r="O5752"/>
  <c r="O5753"/>
  <c r="O5754"/>
  <c r="O5755"/>
  <c r="O5756"/>
  <c r="O5757"/>
  <c r="O5758"/>
  <c r="O5759"/>
  <c r="O5760"/>
  <c r="O5761"/>
  <c r="O5762"/>
  <c r="O5763"/>
  <c r="O5764"/>
  <c r="O5765"/>
  <c r="O5766"/>
  <c r="O5767"/>
  <c r="O5768"/>
  <c r="O5769"/>
  <c r="O5770"/>
  <c r="O5771"/>
  <c r="O5772"/>
  <c r="O5773"/>
  <c r="O5774"/>
  <c r="O5775"/>
  <c r="O5776"/>
  <c r="O5777"/>
  <c r="O5778"/>
  <c r="O5779"/>
  <c r="O5780"/>
  <c r="O5781"/>
  <c r="O5782"/>
  <c r="O5783"/>
  <c r="O5784"/>
  <c r="O5785"/>
  <c r="O5786"/>
  <c r="O5787"/>
  <c r="O5788"/>
  <c r="O5789"/>
  <c r="O5790"/>
  <c r="O5791"/>
  <c r="O5792"/>
  <c r="O5793"/>
  <c r="O5794"/>
  <c r="O5795"/>
  <c r="O5796"/>
  <c r="O5797"/>
  <c r="O5798"/>
  <c r="O5799"/>
  <c r="O5800"/>
  <c r="O5801"/>
  <c r="O5802"/>
  <c r="O5803"/>
  <c r="O5804"/>
  <c r="O5805"/>
  <c r="O5806"/>
  <c r="O5807"/>
  <c r="O5808"/>
  <c r="O5809"/>
  <c r="O5810"/>
  <c r="O5811"/>
  <c r="O5812"/>
  <c r="O5813"/>
  <c r="O5814"/>
  <c r="O5815"/>
  <c r="O5816"/>
  <c r="O5817"/>
  <c r="O5818"/>
  <c r="O5819"/>
  <c r="O5820"/>
  <c r="O5821"/>
  <c r="O5822"/>
  <c r="O5823"/>
  <c r="O5824"/>
  <c r="O5825"/>
  <c r="O5826"/>
  <c r="O5827"/>
  <c r="O5828"/>
  <c r="O5829"/>
  <c r="O5830"/>
  <c r="O5831"/>
  <c r="O5832"/>
  <c r="O5833"/>
  <c r="O5834"/>
  <c r="O5835"/>
  <c r="O5836"/>
  <c r="O5837"/>
  <c r="O5838"/>
  <c r="O5839"/>
  <c r="O5840"/>
  <c r="O5841"/>
  <c r="O5842"/>
  <c r="O5843"/>
  <c r="O5844"/>
  <c r="O5845"/>
  <c r="O5846"/>
  <c r="O5847"/>
  <c r="O5848"/>
  <c r="O5849"/>
  <c r="O5850"/>
  <c r="O5851"/>
  <c r="O5852"/>
  <c r="O5853"/>
  <c r="O5854"/>
  <c r="O5855"/>
  <c r="O5856"/>
  <c r="O5857"/>
  <c r="O5858"/>
  <c r="O5859"/>
  <c r="O5860"/>
  <c r="O5861"/>
  <c r="O5862"/>
  <c r="O5863"/>
  <c r="O5864"/>
  <c r="O5865"/>
  <c r="O5866"/>
  <c r="O5867"/>
  <c r="O5868"/>
  <c r="O5869"/>
  <c r="O5870"/>
  <c r="O5871"/>
  <c r="O5872"/>
  <c r="O5873"/>
  <c r="O5874"/>
  <c r="O5875"/>
  <c r="O5876"/>
  <c r="O5877"/>
  <c r="O5878"/>
  <c r="O5879"/>
  <c r="O5880"/>
  <c r="O5881"/>
  <c r="O5882"/>
  <c r="O5883"/>
  <c r="O5884"/>
  <c r="O5885"/>
  <c r="O5886"/>
  <c r="O5887"/>
  <c r="O5888"/>
  <c r="O5889"/>
  <c r="O5890"/>
  <c r="O5891"/>
  <c r="O5892"/>
  <c r="O5893"/>
  <c r="O5894"/>
  <c r="O5895"/>
  <c r="O5896"/>
  <c r="O5897"/>
  <c r="O5898"/>
  <c r="O5899"/>
  <c r="O5900"/>
  <c r="O5901"/>
  <c r="O5902"/>
  <c r="O5903"/>
  <c r="O5904"/>
  <c r="O5905"/>
  <c r="O5906"/>
  <c r="O5907"/>
  <c r="O5908"/>
  <c r="O5909"/>
  <c r="O5910"/>
  <c r="O5911"/>
  <c r="O5912"/>
  <c r="O5913"/>
  <c r="O5914"/>
  <c r="O5915"/>
  <c r="O5916"/>
  <c r="O5917"/>
  <c r="O5918"/>
  <c r="O5919"/>
  <c r="O5920"/>
  <c r="O5921"/>
  <c r="O5922"/>
  <c r="O5923"/>
  <c r="O5924"/>
  <c r="O5925"/>
  <c r="O5926"/>
  <c r="O5927"/>
  <c r="O5928"/>
  <c r="O5929"/>
  <c r="O5930"/>
  <c r="O5931"/>
  <c r="O5932"/>
  <c r="O5933"/>
  <c r="O5934"/>
  <c r="O5935"/>
  <c r="O5936"/>
  <c r="O5937"/>
  <c r="O5938"/>
  <c r="O5939"/>
  <c r="O5940"/>
  <c r="O5941"/>
  <c r="O5942"/>
  <c r="O5943"/>
  <c r="O5944"/>
  <c r="O5945"/>
  <c r="O5946"/>
  <c r="O5947"/>
  <c r="O5948"/>
  <c r="O5949"/>
  <c r="O5950"/>
  <c r="O5951"/>
  <c r="O5952"/>
  <c r="O5953"/>
  <c r="O5954"/>
  <c r="O5955"/>
  <c r="O5956"/>
  <c r="O5957"/>
  <c r="O5958"/>
  <c r="O5959"/>
  <c r="O5960"/>
  <c r="O5961"/>
  <c r="O5962"/>
  <c r="O5963"/>
  <c r="O5964"/>
  <c r="O5965"/>
  <c r="O5966"/>
  <c r="O5967"/>
  <c r="O5968"/>
  <c r="O5969"/>
  <c r="O5970"/>
  <c r="O5971"/>
  <c r="O5972"/>
  <c r="O5973"/>
  <c r="O5974"/>
  <c r="O5975"/>
  <c r="O5976"/>
  <c r="O5977"/>
  <c r="O5978"/>
  <c r="O5979"/>
  <c r="O5980"/>
  <c r="O5981"/>
  <c r="O5982"/>
  <c r="O5983"/>
  <c r="O5984"/>
  <c r="O5985"/>
  <c r="O5986"/>
  <c r="O5987"/>
  <c r="O5988"/>
  <c r="O5989"/>
  <c r="O5990"/>
  <c r="O5991"/>
  <c r="O5992"/>
  <c r="O5993"/>
  <c r="O5994"/>
  <c r="O5995"/>
  <c r="O5996"/>
  <c r="O5997"/>
  <c r="O5998"/>
  <c r="O5999"/>
  <c r="O6000"/>
  <c r="O6001"/>
  <c r="O6002"/>
  <c r="O6003"/>
  <c r="O6004"/>
  <c r="O6005"/>
  <c r="O6006"/>
  <c r="O6007"/>
  <c r="O6008"/>
  <c r="O6009"/>
  <c r="O6010"/>
  <c r="O6011"/>
  <c r="O6012"/>
  <c r="O6013"/>
  <c r="O6014"/>
  <c r="O6015"/>
  <c r="O6016"/>
  <c r="O6017"/>
  <c r="O6018"/>
  <c r="O6019"/>
  <c r="O6020"/>
  <c r="O6021"/>
  <c r="O6022"/>
  <c r="O6023"/>
  <c r="O6024"/>
  <c r="O6025"/>
  <c r="O6026"/>
  <c r="O6027"/>
  <c r="O6028"/>
  <c r="O6029"/>
  <c r="O6030"/>
  <c r="O6031"/>
  <c r="O6032"/>
  <c r="O6033"/>
  <c r="O6034"/>
  <c r="O6035"/>
  <c r="O6036"/>
  <c r="O6037"/>
  <c r="O6038"/>
  <c r="O6039"/>
  <c r="O6040"/>
  <c r="O6041"/>
  <c r="O6042"/>
  <c r="O6043"/>
  <c r="O6044"/>
  <c r="O6045"/>
  <c r="O6046"/>
  <c r="O6047"/>
  <c r="O6048"/>
  <c r="O6049"/>
  <c r="O6050"/>
  <c r="O6051"/>
  <c r="O6052"/>
  <c r="O6053"/>
  <c r="O6054"/>
  <c r="O6055"/>
  <c r="O6056"/>
  <c r="O6057"/>
  <c r="O6058"/>
  <c r="O6059"/>
  <c r="O6060"/>
  <c r="O6061"/>
  <c r="O6062"/>
  <c r="O6063"/>
  <c r="O6064"/>
  <c r="O6065"/>
  <c r="O6066"/>
  <c r="O6067"/>
  <c r="O6068"/>
  <c r="O6069"/>
  <c r="O6070"/>
  <c r="O6071"/>
  <c r="O6072"/>
  <c r="O6073"/>
  <c r="O6074"/>
  <c r="O6075"/>
  <c r="O6076"/>
  <c r="O6077"/>
  <c r="O6078"/>
  <c r="O6079"/>
  <c r="O6080"/>
  <c r="O6081"/>
  <c r="O6082"/>
  <c r="O6083"/>
  <c r="O6084"/>
  <c r="O6085"/>
  <c r="O6086"/>
  <c r="O6087"/>
  <c r="O6088"/>
  <c r="O6089"/>
  <c r="O6090"/>
  <c r="O6091"/>
  <c r="O6092"/>
  <c r="O6093"/>
  <c r="O6094"/>
  <c r="O6095"/>
  <c r="O6096"/>
  <c r="O6097"/>
  <c r="O6098"/>
  <c r="O6099"/>
  <c r="O6100"/>
  <c r="O6101"/>
  <c r="O6102"/>
  <c r="O6103"/>
  <c r="O6104"/>
  <c r="O6105"/>
  <c r="O6106"/>
  <c r="O6107"/>
  <c r="O6108"/>
  <c r="O6109"/>
  <c r="O6110"/>
  <c r="O6111"/>
  <c r="O6112"/>
  <c r="O6113"/>
  <c r="O6114"/>
  <c r="O6115"/>
  <c r="O6116"/>
  <c r="O6117"/>
  <c r="O6118"/>
  <c r="O6119"/>
  <c r="O6120"/>
  <c r="O6121"/>
  <c r="O6122"/>
  <c r="O6123"/>
  <c r="O6124"/>
  <c r="O6125"/>
  <c r="O6126"/>
  <c r="O6127"/>
  <c r="O6128"/>
  <c r="O6129"/>
  <c r="O6130"/>
  <c r="O6131"/>
  <c r="O6132"/>
  <c r="O6133"/>
  <c r="O6134"/>
  <c r="O6135"/>
  <c r="O6136"/>
  <c r="O6137"/>
  <c r="O6138"/>
  <c r="O6139"/>
  <c r="O6140"/>
  <c r="O6141"/>
  <c r="O6142"/>
  <c r="O6143"/>
  <c r="O6144"/>
  <c r="O6145"/>
  <c r="O6146"/>
  <c r="O6147"/>
  <c r="O6148"/>
  <c r="O6149"/>
  <c r="O6150"/>
  <c r="O6151"/>
  <c r="O6152"/>
  <c r="O6153"/>
  <c r="O6154"/>
  <c r="O6155"/>
  <c r="O6156"/>
  <c r="O6157"/>
  <c r="O6158"/>
  <c r="O6159"/>
  <c r="O6160"/>
  <c r="O6161"/>
  <c r="O6162"/>
  <c r="O6163"/>
  <c r="O6164"/>
  <c r="O6165"/>
  <c r="O6166"/>
  <c r="O6167"/>
  <c r="O6168"/>
  <c r="O6169"/>
  <c r="O6170"/>
  <c r="O6171"/>
  <c r="O6172"/>
  <c r="O6173"/>
  <c r="O6174"/>
  <c r="O6175"/>
  <c r="O6176"/>
  <c r="O6177"/>
  <c r="O6178"/>
  <c r="O6179"/>
  <c r="O6180"/>
  <c r="O6181"/>
  <c r="O6182"/>
  <c r="O6183"/>
  <c r="O6184"/>
  <c r="O6185"/>
  <c r="O6186"/>
  <c r="O6187"/>
  <c r="O6188"/>
  <c r="O6189"/>
  <c r="O6190"/>
  <c r="O6191"/>
  <c r="O6192"/>
  <c r="O6193"/>
  <c r="O6194"/>
  <c r="O6195"/>
  <c r="O6196"/>
  <c r="O6197"/>
  <c r="O6198"/>
  <c r="O6199"/>
  <c r="O6200"/>
  <c r="O6201"/>
  <c r="O6202"/>
  <c r="O6203"/>
  <c r="O6204"/>
  <c r="O6205"/>
  <c r="O6206"/>
  <c r="O6207"/>
  <c r="O6208"/>
  <c r="O6209"/>
  <c r="O6210"/>
  <c r="O6211"/>
  <c r="O6212"/>
  <c r="O6213"/>
  <c r="O6214"/>
  <c r="O6215"/>
  <c r="O6216"/>
  <c r="O6217"/>
  <c r="O6218"/>
  <c r="O6219"/>
  <c r="O6220"/>
  <c r="O6221"/>
  <c r="O6222"/>
  <c r="O6223"/>
  <c r="O6224"/>
  <c r="O6225"/>
  <c r="O6226"/>
  <c r="O6227"/>
  <c r="O6228"/>
  <c r="O6229"/>
  <c r="O6230"/>
  <c r="O6231"/>
  <c r="O6232"/>
  <c r="O6233"/>
  <c r="O6234"/>
  <c r="O6235"/>
  <c r="O6236"/>
  <c r="O6237"/>
  <c r="O6238"/>
  <c r="O6239"/>
  <c r="O6240"/>
  <c r="O6241"/>
  <c r="O6242"/>
  <c r="O6243"/>
  <c r="O6244"/>
  <c r="O6245"/>
  <c r="O6246"/>
  <c r="O6247"/>
  <c r="O6248"/>
  <c r="O6249"/>
  <c r="O6250"/>
  <c r="O6251"/>
  <c r="O6252"/>
  <c r="O6253"/>
  <c r="O6254"/>
  <c r="O6255"/>
  <c r="O6256"/>
  <c r="O6257"/>
  <c r="O6258"/>
  <c r="O6259"/>
  <c r="O6260"/>
  <c r="O6261"/>
  <c r="O6262"/>
  <c r="O6263"/>
  <c r="O6264"/>
  <c r="O6265"/>
  <c r="O6266"/>
  <c r="O6267"/>
  <c r="O6268"/>
  <c r="O6269"/>
  <c r="O6270"/>
  <c r="O6271"/>
  <c r="O6272"/>
  <c r="O6273"/>
  <c r="O6274"/>
  <c r="O6275"/>
  <c r="O6276"/>
  <c r="O6277"/>
  <c r="O6278"/>
  <c r="O6279"/>
  <c r="O6280"/>
  <c r="O6281"/>
  <c r="O6282"/>
  <c r="O6283"/>
  <c r="O6284"/>
  <c r="O6285"/>
  <c r="O6286"/>
  <c r="O6287"/>
  <c r="O6288"/>
  <c r="O6289"/>
  <c r="O6290"/>
  <c r="O6291"/>
  <c r="O6292"/>
  <c r="O6293"/>
  <c r="O6294"/>
  <c r="O6295"/>
  <c r="O6296"/>
  <c r="O6297"/>
  <c r="O6298"/>
  <c r="O6299"/>
  <c r="O6300"/>
  <c r="O6301"/>
  <c r="O6302"/>
  <c r="O6303"/>
  <c r="O6304"/>
  <c r="O6305"/>
  <c r="O6306"/>
  <c r="O6307"/>
  <c r="O6308"/>
  <c r="O6309"/>
  <c r="O6310"/>
  <c r="O6311"/>
  <c r="O6312"/>
  <c r="O6313"/>
  <c r="O6314"/>
  <c r="O6315"/>
  <c r="O6316"/>
  <c r="O6317"/>
  <c r="O6318"/>
  <c r="O6319"/>
  <c r="O6320"/>
  <c r="O6321"/>
  <c r="O6322"/>
  <c r="O6323"/>
  <c r="O6324"/>
  <c r="O6325"/>
  <c r="O6326"/>
  <c r="O6327"/>
  <c r="O6328"/>
  <c r="O6329"/>
  <c r="O6330"/>
  <c r="O6331"/>
  <c r="O6332"/>
  <c r="O6333"/>
  <c r="O6334"/>
  <c r="O6335"/>
  <c r="O6336"/>
  <c r="O6337"/>
  <c r="O6338"/>
  <c r="O6339"/>
  <c r="O6340"/>
  <c r="O6341"/>
  <c r="O6342"/>
  <c r="O6343"/>
  <c r="O6344"/>
  <c r="O6345"/>
  <c r="O6346"/>
  <c r="O6347"/>
  <c r="O6348"/>
  <c r="O6349"/>
  <c r="O6350"/>
  <c r="O6351"/>
  <c r="O6352"/>
  <c r="O6353"/>
  <c r="O6354"/>
  <c r="O6355"/>
  <c r="O6356"/>
  <c r="O6357"/>
  <c r="O6358"/>
  <c r="O6359"/>
  <c r="O6360"/>
  <c r="O6361"/>
  <c r="O6362"/>
  <c r="O6363"/>
  <c r="O6364"/>
  <c r="O6365"/>
  <c r="O6366"/>
  <c r="O6367"/>
  <c r="O6368"/>
  <c r="O6369"/>
  <c r="O6370"/>
  <c r="O6371"/>
  <c r="O6372"/>
  <c r="O6373"/>
  <c r="O6374"/>
  <c r="O6375"/>
  <c r="O6376"/>
  <c r="O6377"/>
  <c r="O6378"/>
  <c r="O6379"/>
  <c r="O6380"/>
  <c r="O6381"/>
  <c r="O6382"/>
  <c r="O6383"/>
  <c r="O6384"/>
  <c r="O6385"/>
  <c r="O6386"/>
  <c r="O6387"/>
  <c r="O6388"/>
  <c r="O6389"/>
  <c r="O6390"/>
  <c r="O6391"/>
  <c r="O6392"/>
  <c r="O6393"/>
  <c r="O6394"/>
  <c r="O6395"/>
  <c r="O6396"/>
  <c r="O6397"/>
  <c r="O6398"/>
  <c r="O6399"/>
  <c r="O6400"/>
  <c r="O6401"/>
  <c r="O6402"/>
  <c r="O6403"/>
  <c r="O6404"/>
  <c r="O6405"/>
  <c r="O6406"/>
  <c r="O6407"/>
  <c r="O6408"/>
  <c r="O6409"/>
  <c r="O6410"/>
  <c r="O6411"/>
  <c r="O6412"/>
  <c r="O6413"/>
  <c r="O6414"/>
  <c r="O6415"/>
  <c r="O6416"/>
  <c r="O6417"/>
  <c r="O6418"/>
  <c r="O6419"/>
  <c r="O6420"/>
  <c r="O6421"/>
  <c r="O6422"/>
  <c r="O6423"/>
  <c r="O6424"/>
  <c r="O6425"/>
  <c r="O6426"/>
  <c r="O6427"/>
  <c r="O6428"/>
  <c r="O6429"/>
  <c r="O6430"/>
  <c r="O6431"/>
  <c r="O6432"/>
  <c r="O6433"/>
  <c r="O6434"/>
  <c r="O6435"/>
  <c r="O6436"/>
  <c r="O6437"/>
  <c r="O6438"/>
  <c r="O6439"/>
  <c r="O6440"/>
  <c r="O6441"/>
  <c r="O6442"/>
  <c r="O6443"/>
  <c r="O6444"/>
  <c r="O6445"/>
  <c r="O6446"/>
  <c r="O6447"/>
  <c r="O6448"/>
  <c r="O6449"/>
  <c r="O6450"/>
  <c r="O6451"/>
  <c r="O6452"/>
  <c r="O6453"/>
  <c r="O6454"/>
  <c r="O6455"/>
  <c r="O6456"/>
  <c r="O6457"/>
  <c r="O6458"/>
  <c r="O6459"/>
  <c r="O6460"/>
  <c r="O6461"/>
  <c r="O6462"/>
  <c r="O6463"/>
  <c r="O6464"/>
  <c r="O6465"/>
  <c r="O6466"/>
  <c r="O6467"/>
  <c r="O6468"/>
  <c r="O6469"/>
  <c r="O6470"/>
  <c r="O6471"/>
  <c r="O6472"/>
  <c r="O6473"/>
  <c r="O6474"/>
  <c r="O6475"/>
  <c r="O6476"/>
  <c r="O6477"/>
  <c r="O6478"/>
  <c r="O6479"/>
  <c r="O6480"/>
  <c r="O6481"/>
  <c r="O6482"/>
  <c r="O6483"/>
  <c r="O6484"/>
  <c r="O6485"/>
  <c r="O6486"/>
  <c r="O6487"/>
  <c r="O6488"/>
  <c r="O6489"/>
  <c r="O6490"/>
  <c r="O6491"/>
  <c r="O6492"/>
  <c r="O6493"/>
  <c r="O6494"/>
  <c r="O6495"/>
  <c r="O6496"/>
  <c r="O6497"/>
  <c r="O6498"/>
  <c r="O6499"/>
  <c r="O6500"/>
  <c r="O6501"/>
  <c r="O6502"/>
  <c r="O6503"/>
  <c r="O6504"/>
  <c r="O6505"/>
  <c r="O6506"/>
  <c r="O6507"/>
  <c r="O6508"/>
  <c r="O6509"/>
  <c r="O6510"/>
  <c r="O6511"/>
  <c r="O6512"/>
  <c r="O6513"/>
  <c r="O6514"/>
  <c r="O6515"/>
  <c r="O6516"/>
  <c r="O6517"/>
  <c r="O6518"/>
  <c r="O6519"/>
  <c r="O6520"/>
  <c r="O6521"/>
  <c r="O6522"/>
  <c r="O6523"/>
  <c r="O6524"/>
  <c r="O6525"/>
  <c r="O6526"/>
  <c r="O6527"/>
  <c r="O6528"/>
  <c r="O6529"/>
  <c r="O6530"/>
  <c r="O6531"/>
  <c r="O6532"/>
  <c r="O6533"/>
  <c r="O6534"/>
  <c r="O6535"/>
  <c r="O6536"/>
  <c r="O6537"/>
  <c r="O6538"/>
  <c r="O6539"/>
  <c r="O6540"/>
  <c r="O6541"/>
  <c r="O6542"/>
  <c r="O6543"/>
  <c r="O6544"/>
  <c r="O6545"/>
  <c r="O6546"/>
  <c r="O6547"/>
  <c r="O6548"/>
  <c r="O6549"/>
  <c r="O6550"/>
  <c r="O6551"/>
  <c r="O6552"/>
  <c r="O6553"/>
  <c r="O6554"/>
  <c r="O6555"/>
  <c r="O6556"/>
  <c r="O6557"/>
  <c r="O6558"/>
  <c r="O6559"/>
  <c r="O6560"/>
  <c r="O6561"/>
  <c r="O6562"/>
  <c r="O6563"/>
  <c r="O6564"/>
  <c r="O6565"/>
  <c r="O6566"/>
  <c r="O6567"/>
  <c r="O6568"/>
  <c r="O6569"/>
  <c r="O6570"/>
  <c r="O6571"/>
  <c r="O6572"/>
  <c r="O6573"/>
  <c r="O6574"/>
  <c r="O6575"/>
  <c r="O6576"/>
  <c r="O6577"/>
  <c r="O6578"/>
  <c r="O6579"/>
  <c r="O6580"/>
  <c r="O6581"/>
  <c r="O6582"/>
  <c r="O6583"/>
  <c r="O6584"/>
  <c r="O6585"/>
  <c r="O6586"/>
  <c r="O6587"/>
  <c r="O6588"/>
  <c r="O6589"/>
  <c r="O6590"/>
  <c r="O6591"/>
  <c r="O6592"/>
  <c r="O6593"/>
  <c r="O6594"/>
  <c r="O6595"/>
  <c r="O6596"/>
  <c r="O6597"/>
  <c r="O6598"/>
  <c r="O6599"/>
  <c r="O6600"/>
  <c r="O6601"/>
  <c r="O6602"/>
  <c r="O6603"/>
  <c r="O6604"/>
  <c r="O6605"/>
  <c r="O6606"/>
  <c r="O6607"/>
  <c r="O6608"/>
  <c r="O6609"/>
  <c r="O6610"/>
  <c r="O6611"/>
  <c r="O6612"/>
  <c r="O6613"/>
  <c r="O6614"/>
  <c r="O6615"/>
  <c r="O6616"/>
  <c r="O6617"/>
  <c r="O6618"/>
  <c r="O6619"/>
  <c r="O6620"/>
  <c r="O6621"/>
  <c r="O6622"/>
  <c r="O6623"/>
  <c r="O6624"/>
  <c r="O6625"/>
  <c r="O6626"/>
  <c r="O6627"/>
  <c r="O6628"/>
  <c r="O6629"/>
  <c r="O6630"/>
  <c r="O6631"/>
  <c r="O6632"/>
  <c r="O6633"/>
  <c r="O6634"/>
  <c r="O6635"/>
  <c r="O6636"/>
  <c r="O6637"/>
  <c r="O6638"/>
  <c r="O6639"/>
  <c r="O6640"/>
  <c r="O6641"/>
  <c r="O6642"/>
  <c r="O6643"/>
  <c r="O6644"/>
  <c r="O6645"/>
  <c r="O6646"/>
  <c r="O6647"/>
  <c r="O6648"/>
  <c r="O6649"/>
  <c r="O6650"/>
  <c r="O6651"/>
  <c r="O6652"/>
  <c r="O6653"/>
  <c r="O6654"/>
  <c r="O6655"/>
  <c r="O6656"/>
  <c r="O6657"/>
  <c r="O6658"/>
  <c r="O6659"/>
  <c r="O6660"/>
  <c r="O6661"/>
  <c r="O6662"/>
  <c r="O6663"/>
  <c r="O6664"/>
  <c r="O6665"/>
  <c r="O6666"/>
  <c r="O6667"/>
  <c r="O6668"/>
  <c r="O6669"/>
  <c r="O6670"/>
  <c r="O6671"/>
  <c r="O6672"/>
  <c r="O6673"/>
  <c r="O6674"/>
  <c r="O6675"/>
  <c r="O6676"/>
  <c r="O6677"/>
  <c r="O6678"/>
  <c r="O6679"/>
  <c r="O6680"/>
  <c r="O6681"/>
  <c r="O6682"/>
  <c r="O6683"/>
  <c r="O6684"/>
  <c r="O6685"/>
  <c r="O6686"/>
  <c r="O6687"/>
  <c r="O6688"/>
  <c r="O6689"/>
  <c r="O6690"/>
  <c r="O6691"/>
  <c r="O6692"/>
  <c r="O6693"/>
  <c r="O6694"/>
  <c r="O6695"/>
  <c r="O6696"/>
  <c r="O6697"/>
  <c r="O6698"/>
  <c r="O6699"/>
  <c r="O6700"/>
  <c r="O6701"/>
  <c r="O6702"/>
  <c r="O6703"/>
  <c r="O6704"/>
  <c r="O6705"/>
  <c r="O6706"/>
  <c r="O6707"/>
  <c r="O6708"/>
  <c r="O6709"/>
  <c r="O6710"/>
  <c r="O6711"/>
  <c r="O6712"/>
  <c r="O6713"/>
  <c r="O6714"/>
  <c r="O6715"/>
  <c r="O6716"/>
  <c r="O6717"/>
  <c r="O6718"/>
  <c r="O6719"/>
  <c r="O6720"/>
  <c r="O6721"/>
  <c r="O6722"/>
  <c r="O6723"/>
  <c r="O6724"/>
  <c r="O6725"/>
  <c r="O6726"/>
  <c r="O6727"/>
  <c r="O6728"/>
  <c r="O6729"/>
  <c r="O6730"/>
  <c r="O6731"/>
  <c r="O6732"/>
  <c r="O6733"/>
  <c r="O6734"/>
  <c r="O6735"/>
  <c r="O6736"/>
  <c r="O6737"/>
  <c r="O6738"/>
  <c r="O6739"/>
  <c r="O6740"/>
  <c r="O6741"/>
  <c r="O6742"/>
  <c r="O6743"/>
  <c r="O6744"/>
  <c r="O6745"/>
  <c r="O6746"/>
  <c r="O6747"/>
  <c r="O6748"/>
  <c r="O6749"/>
  <c r="O6750"/>
  <c r="O6751"/>
  <c r="O6752"/>
  <c r="O6753"/>
  <c r="O6754"/>
  <c r="O6755"/>
  <c r="O6756"/>
  <c r="O6757"/>
  <c r="O6758"/>
  <c r="O6759"/>
  <c r="O6760"/>
  <c r="O6761"/>
  <c r="O6762"/>
  <c r="O6763"/>
  <c r="O6764"/>
  <c r="O6765"/>
  <c r="O6766"/>
  <c r="O6767"/>
  <c r="O6768"/>
  <c r="O6769"/>
  <c r="O6770"/>
  <c r="O6771"/>
  <c r="O6772"/>
  <c r="O6773"/>
  <c r="O6774"/>
  <c r="O6775"/>
  <c r="O6776"/>
  <c r="O6777"/>
  <c r="O6778"/>
  <c r="O6779"/>
  <c r="O6780"/>
  <c r="O6781"/>
  <c r="O6782"/>
  <c r="O6783"/>
  <c r="O6784"/>
  <c r="O6785"/>
  <c r="O6786"/>
  <c r="O6787"/>
  <c r="O6788"/>
  <c r="O6789"/>
  <c r="O6790"/>
  <c r="O6791"/>
  <c r="O6792"/>
  <c r="O6793"/>
  <c r="O6794"/>
  <c r="O6795"/>
  <c r="O6796"/>
  <c r="O6797"/>
  <c r="O6798"/>
  <c r="O6799"/>
  <c r="O6800"/>
  <c r="O6801"/>
  <c r="O6802"/>
  <c r="O6803"/>
  <c r="O6804"/>
  <c r="O6805"/>
  <c r="O6806"/>
  <c r="O6807"/>
  <c r="O6808"/>
  <c r="O6809"/>
  <c r="O6810"/>
  <c r="O6811"/>
  <c r="O6812"/>
  <c r="O6813"/>
  <c r="O6814"/>
  <c r="O6815"/>
  <c r="O6816"/>
  <c r="O6817"/>
  <c r="O6818"/>
  <c r="O6819"/>
  <c r="O6820"/>
  <c r="O6821"/>
  <c r="O6822"/>
  <c r="O6823"/>
  <c r="O6824"/>
  <c r="O6825"/>
  <c r="O6826"/>
  <c r="O6827"/>
  <c r="O6828"/>
  <c r="O6829"/>
  <c r="O6830"/>
  <c r="O6831"/>
  <c r="O6832"/>
  <c r="O6833"/>
  <c r="O6834"/>
  <c r="O6835"/>
  <c r="O6836"/>
  <c r="O6837"/>
  <c r="O6838"/>
  <c r="O6839"/>
  <c r="O6840"/>
  <c r="O6841"/>
  <c r="O6842"/>
  <c r="O6843"/>
  <c r="O6844"/>
  <c r="O6845"/>
  <c r="O6846"/>
  <c r="O6847"/>
  <c r="O6848"/>
  <c r="O6849"/>
  <c r="O6850"/>
  <c r="O6851"/>
  <c r="O6852"/>
  <c r="O6853"/>
  <c r="O6854"/>
  <c r="O6855"/>
  <c r="O6856"/>
  <c r="O6857"/>
  <c r="O6858"/>
  <c r="O6859"/>
  <c r="O6860"/>
  <c r="O6861"/>
  <c r="O6862"/>
  <c r="O6863"/>
  <c r="O6864"/>
  <c r="O6865"/>
  <c r="O6866"/>
  <c r="O6867"/>
  <c r="O6868"/>
  <c r="O6869"/>
  <c r="O6870"/>
  <c r="O6871"/>
  <c r="O6872"/>
  <c r="O6873"/>
  <c r="O6874"/>
  <c r="O6875"/>
  <c r="O6876"/>
  <c r="O6877"/>
  <c r="O6878"/>
  <c r="O6879"/>
  <c r="O6880"/>
  <c r="O6881"/>
  <c r="O6882"/>
  <c r="O6883"/>
  <c r="O6884"/>
  <c r="O6885"/>
  <c r="O6886"/>
  <c r="O6887"/>
  <c r="O6888"/>
  <c r="O6889"/>
  <c r="O6890"/>
  <c r="O6891"/>
  <c r="O6892"/>
  <c r="O6893"/>
  <c r="O6894"/>
  <c r="O6895"/>
  <c r="O6896"/>
  <c r="O6897"/>
  <c r="O6898"/>
  <c r="O6899"/>
  <c r="O6900"/>
  <c r="O6901"/>
  <c r="O6902"/>
  <c r="O6903"/>
  <c r="O6904"/>
  <c r="O6905"/>
  <c r="O6906"/>
  <c r="O6907"/>
  <c r="O6908"/>
  <c r="O6909"/>
  <c r="O6910"/>
  <c r="O6911"/>
  <c r="O6912"/>
  <c r="O6913"/>
  <c r="O6914"/>
  <c r="O6915"/>
  <c r="O6916"/>
  <c r="O6917"/>
  <c r="O6918"/>
  <c r="O6919"/>
  <c r="O6920"/>
  <c r="O6921"/>
  <c r="O6922"/>
  <c r="O6923"/>
  <c r="O6924"/>
  <c r="O6925"/>
  <c r="O6926"/>
  <c r="O6927"/>
  <c r="O6928"/>
  <c r="O6929"/>
  <c r="O6930"/>
  <c r="O6931"/>
  <c r="O6932"/>
  <c r="O6933"/>
  <c r="O6934"/>
  <c r="O6935"/>
  <c r="O6936"/>
  <c r="O6937"/>
  <c r="O6938"/>
  <c r="O6939"/>
  <c r="O6940"/>
  <c r="O6941"/>
  <c r="O6942"/>
  <c r="O6943"/>
  <c r="O6944"/>
  <c r="O6945"/>
  <c r="O6946"/>
  <c r="O6947"/>
  <c r="O6948"/>
  <c r="O6949"/>
  <c r="O6950"/>
  <c r="O6951"/>
  <c r="O6952"/>
  <c r="O6953"/>
  <c r="O6954"/>
  <c r="O6955"/>
  <c r="O6956"/>
  <c r="O6957"/>
  <c r="O6958"/>
  <c r="O6959"/>
  <c r="O6960"/>
  <c r="O6961"/>
  <c r="O6962"/>
  <c r="O6963"/>
  <c r="O6964"/>
  <c r="O6965"/>
  <c r="O6966"/>
  <c r="O6967"/>
  <c r="O6968"/>
  <c r="O6969"/>
  <c r="O6970"/>
  <c r="O6971"/>
  <c r="O6972"/>
  <c r="O6973"/>
  <c r="O6974"/>
  <c r="O6975"/>
  <c r="O6976"/>
  <c r="O6977"/>
  <c r="O6978"/>
  <c r="O6979"/>
  <c r="O6980"/>
  <c r="O6981"/>
  <c r="O6982"/>
  <c r="O6983"/>
  <c r="O6984"/>
  <c r="O6985"/>
  <c r="O6986"/>
  <c r="O6987"/>
  <c r="O6988"/>
  <c r="O6989"/>
  <c r="O6990"/>
  <c r="O6991"/>
  <c r="O6992"/>
  <c r="O6993"/>
  <c r="O6994"/>
  <c r="O6995"/>
  <c r="O6996"/>
  <c r="O6997"/>
  <c r="O6998"/>
  <c r="O6999"/>
  <c r="O7000"/>
  <c r="O7001"/>
  <c r="O7002"/>
  <c r="O7003"/>
  <c r="O7004"/>
  <c r="O7005"/>
  <c r="O7006"/>
  <c r="O7007"/>
  <c r="O7008"/>
  <c r="O7009"/>
  <c r="O7010"/>
  <c r="O7011"/>
  <c r="O7012"/>
  <c r="O7013"/>
  <c r="O7014"/>
  <c r="O7015"/>
  <c r="O7016"/>
  <c r="O7017"/>
  <c r="O7018"/>
  <c r="O7019"/>
  <c r="O7020"/>
  <c r="O7021"/>
  <c r="O7022"/>
  <c r="O7023"/>
  <c r="O7024"/>
  <c r="O7025"/>
  <c r="O7026"/>
  <c r="O7027"/>
  <c r="O7028"/>
  <c r="O7029"/>
  <c r="O7030"/>
  <c r="O7031"/>
  <c r="O7032"/>
  <c r="O7033"/>
  <c r="O7034"/>
  <c r="O7035"/>
  <c r="O7036"/>
  <c r="O7037"/>
  <c r="O7038"/>
  <c r="O7039"/>
  <c r="O7040"/>
  <c r="O7041"/>
  <c r="O7042"/>
  <c r="O7043"/>
  <c r="O7044"/>
  <c r="O7045"/>
  <c r="O7046"/>
  <c r="O7047"/>
  <c r="O7048"/>
  <c r="O7049"/>
  <c r="O7050"/>
  <c r="O7051"/>
  <c r="O7052"/>
  <c r="O7053"/>
  <c r="O7054"/>
  <c r="O7055"/>
  <c r="O7056"/>
  <c r="O7057"/>
  <c r="O7058"/>
  <c r="O7059"/>
  <c r="O7060"/>
  <c r="O7061"/>
  <c r="O7062"/>
  <c r="O7063"/>
  <c r="O7064"/>
  <c r="O7065"/>
  <c r="O7066"/>
  <c r="O7067"/>
  <c r="O7068"/>
  <c r="O7069"/>
  <c r="O7070"/>
  <c r="O7071"/>
  <c r="O7072"/>
  <c r="O7073"/>
  <c r="O7074"/>
  <c r="O7075"/>
  <c r="O7076"/>
  <c r="O7077"/>
  <c r="O7078"/>
  <c r="O7079"/>
  <c r="O7080"/>
  <c r="O7081"/>
  <c r="O7082"/>
  <c r="O7083"/>
  <c r="O7084"/>
  <c r="O7085"/>
  <c r="O7086"/>
  <c r="O7087"/>
  <c r="O7088"/>
  <c r="O7089"/>
  <c r="O7090"/>
  <c r="O7091"/>
  <c r="O7092"/>
  <c r="O7093"/>
  <c r="O7094"/>
  <c r="O7095"/>
  <c r="O7096"/>
  <c r="O7097"/>
  <c r="O7098"/>
  <c r="O7099"/>
  <c r="O7100"/>
  <c r="O7101"/>
  <c r="O7102"/>
  <c r="O7103"/>
  <c r="O7104"/>
  <c r="O7105"/>
  <c r="O7106"/>
  <c r="O7107"/>
  <c r="O7108"/>
  <c r="O7109"/>
  <c r="O7110"/>
  <c r="O7111"/>
  <c r="O7112"/>
  <c r="O7113"/>
  <c r="O7114"/>
  <c r="O7115"/>
  <c r="O7116"/>
  <c r="O7117"/>
  <c r="O7118"/>
  <c r="O7119"/>
  <c r="O7120"/>
  <c r="O7121"/>
  <c r="O7122"/>
  <c r="O7123"/>
  <c r="O7124"/>
  <c r="O7125"/>
  <c r="O7126"/>
  <c r="O7127"/>
  <c r="O7128"/>
  <c r="O7129"/>
  <c r="O7130"/>
  <c r="O7131"/>
  <c r="O7132"/>
  <c r="O7133"/>
  <c r="O7134"/>
  <c r="O7135"/>
  <c r="O7136"/>
  <c r="O7137"/>
  <c r="O7138"/>
  <c r="O7139"/>
  <c r="O7140"/>
  <c r="O7141"/>
  <c r="O7142"/>
  <c r="O7143"/>
  <c r="O7144"/>
  <c r="O7145"/>
  <c r="O7146"/>
  <c r="O7147"/>
  <c r="O7148"/>
  <c r="O7149"/>
  <c r="O7150"/>
  <c r="O7151"/>
  <c r="O7152"/>
  <c r="O7153"/>
  <c r="O7154"/>
  <c r="O7155"/>
  <c r="O7156"/>
  <c r="O7157"/>
  <c r="O7158"/>
  <c r="O7159"/>
  <c r="O7160"/>
  <c r="O7161"/>
  <c r="O7162"/>
  <c r="O7163"/>
  <c r="O7164"/>
  <c r="O7165"/>
  <c r="O7166"/>
  <c r="O7167"/>
  <c r="O7168"/>
  <c r="O7169"/>
  <c r="O7170"/>
  <c r="O7171"/>
  <c r="O7172"/>
  <c r="O7173"/>
  <c r="O7174"/>
  <c r="O7175"/>
  <c r="O7176"/>
  <c r="O7177"/>
  <c r="O7178"/>
  <c r="O7179"/>
  <c r="O7180"/>
  <c r="O7181"/>
  <c r="O7182"/>
  <c r="O7183"/>
  <c r="O7184"/>
  <c r="O7185"/>
  <c r="O7186"/>
  <c r="O7187"/>
  <c r="O7188"/>
  <c r="O7189"/>
  <c r="O7190"/>
  <c r="O7191"/>
  <c r="O7192"/>
  <c r="O7193"/>
  <c r="O7194"/>
  <c r="O7195"/>
  <c r="O7196"/>
  <c r="O7197"/>
  <c r="O7198"/>
  <c r="O7199"/>
  <c r="O7200"/>
  <c r="O7201"/>
  <c r="O7202"/>
  <c r="O7203"/>
  <c r="O7204"/>
  <c r="O7205"/>
  <c r="O7206"/>
  <c r="O7207"/>
  <c r="O7208"/>
  <c r="O7209"/>
  <c r="O7210"/>
  <c r="O7211"/>
  <c r="O7212"/>
  <c r="O7213"/>
  <c r="O7214"/>
  <c r="O7215"/>
  <c r="O7216"/>
  <c r="O7217"/>
  <c r="O7218"/>
  <c r="O7219"/>
  <c r="O7220"/>
  <c r="O7221"/>
  <c r="O7222"/>
  <c r="O7223"/>
  <c r="O7224"/>
  <c r="O7225"/>
  <c r="O7226"/>
  <c r="O7227"/>
  <c r="O7228"/>
  <c r="O7229"/>
  <c r="O7230"/>
  <c r="O7231"/>
  <c r="O7232"/>
  <c r="O7233"/>
  <c r="O7234"/>
  <c r="O7235"/>
  <c r="O7236"/>
  <c r="O7237"/>
  <c r="O7238"/>
  <c r="O7239"/>
  <c r="O7240"/>
  <c r="O7241"/>
  <c r="O7242"/>
  <c r="O7243"/>
  <c r="O7244"/>
  <c r="O7245"/>
  <c r="O7246"/>
  <c r="O7247"/>
  <c r="O7248"/>
  <c r="O7249"/>
  <c r="O7250"/>
  <c r="O7251"/>
  <c r="O7252"/>
  <c r="O7253"/>
  <c r="O7254"/>
  <c r="O7255"/>
  <c r="O7256"/>
  <c r="O7257"/>
  <c r="O7258"/>
  <c r="O7259"/>
  <c r="O7260"/>
  <c r="O7261"/>
  <c r="O7262"/>
  <c r="O7263"/>
  <c r="O7264"/>
  <c r="O7265"/>
  <c r="O7266"/>
  <c r="O7267"/>
  <c r="O7268"/>
  <c r="O7269"/>
  <c r="O7270"/>
  <c r="O7271"/>
  <c r="O7272"/>
  <c r="O7273"/>
  <c r="O7274"/>
  <c r="O7275"/>
  <c r="O7276"/>
  <c r="O7277"/>
  <c r="O7278"/>
  <c r="O7279"/>
  <c r="O7280"/>
  <c r="O7281"/>
  <c r="O7282"/>
  <c r="O7283"/>
  <c r="O7284"/>
  <c r="O7285"/>
  <c r="O7286"/>
  <c r="O7287"/>
  <c r="O7288"/>
  <c r="O7289"/>
  <c r="O7290"/>
  <c r="O7291"/>
  <c r="O7292"/>
  <c r="O7293"/>
  <c r="O7294"/>
  <c r="O7295"/>
  <c r="O7296"/>
  <c r="O7297"/>
  <c r="O7298"/>
  <c r="O7299"/>
  <c r="O7300"/>
  <c r="O7301"/>
  <c r="O7302"/>
  <c r="O7303"/>
  <c r="O7304"/>
  <c r="O7305"/>
  <c r="O7306"/>
  <c r="O7307"/>
  <c r="O7308"/>
  <c r="O7309"/>
  <c r="O7310"/>
  <c r="O7311"/>
  <c r="O7312"/>
  <c r="O7313"/>
  <c r="O7314"/>
  <c r="O7315"/>
  <c r="O7316"/>
  <c r="O7317"/>
  <c r="O7318"/>
  <c r="O7319"/>
  <c r="O7320"/>
  <c r="O7321"/>
  <c r="O7322"/>
  <c r="O7323"/>
  <c r="O7324"/>
  <c r="O7325"/>
  <c r="O7326"/>
  <c r="O7327"/>
  <c r="O7328"/>
  <c r="O7329"/>
  <c r="O7330"/>
  <c r="O7331"/>
  <c r="O7332"/>
  <c r="O7333"/>
  <c r="O7334"/>
  <c r="O7335"/>
  <c r="O7336"/>
  <c r="O7337"/>
  <c r="O7338"/>
  <c r="O7339"/>
  <c r="O7340"/>
  <c r="O7341"/>
  <c r="O7342"/>
  <c r="O7343"/>
  <c r="O7344"/>
  <c r="O7345"/>
  <c r="O7346"/>
  <c r="O7347"/>
  <c r="O7348"/>
  <c r="O7349"/>
  <c r="O7350"/>
  <c r="O7351"/>
  <c r="O7352"/>
  <c r="O7353"/>
  <c r="O7354"/>
  <c r="O7355"/>
  <c r="O7356"/>
  <c r="O7357"/>
  <c r="O7358"/>
  <c r="O7359"/>
  <c r="O7360"/>
  <c r="O7361"/>
  <c r="O7362"/>
  <c r="O7363"/>
  <c r="O7364"/>
  <c r="O7365"/>
  <c r="O7366"/>
  <c r="O7367"/>
  <c r="O7368"/>
  <c r="O7369"/>
  <c r="O7370"/>
  <c r="O7371"/>
  <c r="O7372"/>
  <c r="O7373"/>
  <c r="O7374"/>
  <c r="O7375"/>
  <c r="O7376"/>
  <c r="O7377"/>
  <c r="O7378"/>
  <c r="O7379"/>
  <c r="O7380"/>
  <c r="O7381"/>
  <c r="O7382"/>
  <c r="O7383"/>
  <c r="O7384"/>
  <c r="O7385"/>
  <c r="O7386"/>
  <c r="O7387"/>
  <c r="O7388"/>
  <c r="O7389"/>
  <c r="O7390"/>
  <c r="O7391"/>
  <c r="O7392"/>
  <c r="O7393"/>
  <c r="O7394"/>
  <c r="O7395"/>
  <c r="O7396"/>
  <c r="O7397"/>
  <c r="O7398"/>
  <c r="O7399"/>
  <c r="O7400"/>
  <c r="O7401"/>
  <c r="O7402"/>
  <c r="O7403"/>
  <c r="O7404"/>
  <c r="O7405"/>
  <c r="O7406"/>
  <c r="O7407"/>
  <c r="O7408"/>
  <c r="O7409"/>
  <c r="O7410"/>
  <c r="O7411"/>
  <c r="O7412"/>
  <c r="O7413"/>
  <c r="O7414"/>
  <c r="O7415"/>
  <c r="O7416"/>
  <c r="O7417"/>
  <c r="O7418"/>
  <c r="O7419"/>
  <c r="O7420"/>
  <c r="O7421"/>
  <c r="O7422"/>
  <c r="O7423"/>
  <c r="O7424"/>
  <c r="O7425"/>
  <c r="O7426"/>
  <c r="O7427"/>
  <c r="O7428"/>
  <c r="O7429"/>
  <c r="O7430"/>
  <c r="O7431"/>
  <c r="O7432"/>
  <c r="O7433"/>
  <c r="O7434"/>
  <c r="O7435"/>
  <c r="O7436"/>
  <c r="O7437"/>
  <c r="O7438"/>
  <c r="O7439"/>
  <c r="O7440"/>
  <c r="O7441"/>
  <c r="O7442"/>
  <c r="O7443"/>
  <c r="O7444"/>
  <c r="O7445"/>
  <c r="O7446"/>
  <c r="O7447"/>
  <c r="O7448"/>
  <c r="O7449"/>
  <c r="O7450"/>
  <c r="O7451"/>
  <c r="O7452"/>
  <c r="O7453"/>
  <c r="O7454"/>
  <c r="O7455"/>
  <c r="O7456"/>
  <c r="O7457"/>
  <c r="O7458"/>
  <c r="O7459"/>
  <c r="O7460"/>
  <c r="O7461"/>
  <c r="O7462"/>
  <c r="O7463"/>
  <c r="O7464"/>
  <c r="O7465"/>
  <c r="O7466"/>
  <c r="O7467"/>
  <c r="O7468"/>
  <c r="O7469"/>
  <c r="O7470"/>
  <c r="O7471"/>
  <c r="O7472"/>
  <c r="O7473"/>
  <c r="O7474"/>
  <c r="O7475"/>
  <c r="O7476"/>
  <c r="O7477"/>
  <c r="O7478"/>
  <c r="O7479"/>
  <c r="O7480"/>
  <c r="O7481"/>
  <c r="O7482"/>
  <c r="O7483"/>
  <c r="O7484"/>
  <c r="O7485"/>
  <c r="O7486"/>
  <c r="O7487"/>
  <c r="O7488"/>
  <c r="O7489"/>
  <c r="O7490"/>
  <c r="O7491"/>
  <c r="O7492"/>
  <c r="O7493"/>
  <c r="O7494"/>
  <c r="O7495"/>
  <c r="O7496"/>
  <c r="O7497"/>
  <c r="O7498"/>
  <c r="O7499"/>
  <c r="O7500"/>
  <c r="O7501"/>
  <c r="O7502"/>
  <c r="O7503"/>
  <c r="O7504"/>
  <c r="O7505"/>
  <c r="O7506"/>
  <c r="O7507"/>
  <c r="O7508"/>
  <c r="O7509"/>
  <c r="O7510"/>
  <c r="O7511"/>
  <c r="O7512"/>
  <c r="O7513"/>
  <c r="O7514"/>
  <c r="O7515"/>
  <c r="O7516"/>
  <c r="O7517"/>
  <c r="O7518"/>
  <c r="O7519"/>
  <c r="O7520"/>
  <c r="O7521"/>
  <c r="O7522"/>
  <c r="O7523"/>
  <c r="O7524"/>
  <c r="O7525"/>
  <c r="O7526"/>
  <c r="O7527"/>
  <c r="O7528"/>
  <c r="O7529"/>
  <c r="O7530"/>
  <c r="O7531"/>
  <c r="O7532"/>
  <c r="O7533"/>
  <c r="O7534"/>
  <c r="O7535"/>
  <c r="O7536"/>
  <c r="O7537"/>
  <c r="O7538"/>
  <c r="O7539"/>
  <c r="O7540"/>
  <c r="O7541"/>
  <c r="O7542"/>
  <c r="O7543"/>
  <c r="O7544"/>
  <c r="O7545"/>
  <c r="O7546"/>
  <c r="O7547"/>
  <c r="O7548"/>
  <c r="O7549"/>
  <c r="O7550"/>
  <c r="O7551"/>
  <c r="O7552"/>
  <c r="O7553"/>
  <c r="O7554"/>
  <c r="O7555"/>
  <c r="O7556"/>
  <c r="O7557"/>
  <c r="O7558"/>
  <c r="O7559"/>
  <c r="O7560"/>
  <c r="O7561"/>
  <c r="O7562"/>
  <c r="O7563"/>
  <c r="O7564"/>
  <c r="O7565"/>
  <c r="O7566"/>
  <c r="O7567"/>
  <c r="O7568"/>
  <c r="O7569"/>
  <c r="O7570"/>
  <c r="O7571"/>
  <c r="O7572"/>
  <c r="O7573"/>
  <c r="O7574"/>
  <c r="O7575"/>
  <c r="O7576"/>
  <c r="O7577"/>
  <c r="O7578"/>
  <c r="O7579"/>
  <c r="O7580"/>
  <c r="O7581"/>
  <c r="O7582"/>
  <c r="O7583"/>
  <c r="O7584"/>
  <c r="O7585"/>
  <c r="O7586"/>
  <c r="O7587"/>
  <c r="O7588"/>
  <c r="O7589"/>
  <c r="O7590"/>
  <c r="O7591"/>
  <c r="O7592"/>
  <c r="O7593"/>
  <c r="O7594"/>
  <c r="O7595"/>
  <c r="O7596"/>
  <c r="O7597"/>
  <c r="O7598"/>
  <c r="O7599"/>
  <c r="O7600"/>
  <c r="O7601"/>
  <c r="O7602"/>
  <c r="O7603"/>
  <c r="O7604"/>
  <c r="O7605"/>
  <c r="O7606"/>
  <c r="O7607"/>
  <c r="O7608"/>
  <c r="O7609"/>
  <c r="O7610"/>
  <c r="O7611"/>
  <c r="O7612"/>
  <c r="O7613"/>
  <c r="O7614"/>
  <c r="O7615"/>
  <c r="O7616"/>
  <c r="O7617"/>
  <c r="O7618"/>
  <c r="O7619"/>
  <c r="O7620"/>
  <c r="O7621"/>
  <c r="O7622"/>
  <c r="O7623"/>
  <c r="O7624"/>
  <c r="O7625"/>
  <c r="O7626"/>
  <c r="O7627"/>
  <c r="O7628"/>
  <c r="O7629"/>
  <c r="O7630"/>
  <c r="O7631"/>
  <c r="O7632"/>
  <c r="O7633"/>
  <c r="O7634"/>
  <c r="O7635"/>
  <c r="O7636"/>
  <c r="O7637"/>
  <c r="O7638"/>
  <c r="O7639"/>
  <c r="O7640"/>
  <c r="O7641"/>
  <c r="O7642"/>
  <c r="O7643"/>
  <c r="O7644"/>
  <c r="O7645"/>
  <c r="O7646"/>
  <c r="O7647"/>
  <c r="O7648"/>
  <c r="O7649"/>
  <c r="O7650"/>
  <c r="O7651"/>
  <c r="O7652"/>
  <c r="O7653"/>
  <c r="O7654"/>
  <c r="O7655"/>
  <c r="O7656"/>
  <c r="O7657"/>
  <c r="O7658"/>
  <c r="O7659"/>
  <c r="O7660"/>
  <c r="O7661"/>
  <c r="O7662"/>
  <c r="O7663"/>
  <c r="O7664"/>
  <c r="O7665"/>
  <c r="O7666"/>
  <c r="O7667"/>
  <c r="O7668"/>
  <c r="O7669"/>
  <c r="O7670"/>
  <c r="O7671"/>
  <c r="O7672"/>
  <c r="O7673"/>
  <c r="O7674"/>
  <c r="O7675"/>
  <c r="O7676"/>
  <c r="O7677"/>
  <c r="O7678"/>
  <c r="O7679"/>
  <c r="O7680"/>
  <c r="O7681"/>
  <c r="O7682"/>
  <c r="O7683"/>
  <c r="O7684"/>
  <c r="O7685"/>
  <c r="O7686"/>
  <c r="O7687"/>
  <c r="O7688"/>
  <c r="O7689"/>
  <c r="O7690"/>
  <c r="O7691"/>
  <c r="O7692"/>
  <c r="O7693"/>
  <c r="O7694"/>
  <c r="O7695"/>
  <c r="O7696"/>
  <c r="O7697"/>
  <c r="O7698"/>
  <c r="O7699"/>
  <c r="O7700"/>
  <c r="O7701"/>
  <c r="O7702"/>
  <c r="O7703"/>
  <c r="O7704"/>
  <c r="O7705"/>
  <c r="O7706"/>
  <c r="O7707"/>
  <c r="O7708"/>
  <c r="O7709"/>
  <c r="O7710"/>
  <c r="O7711"/>
  <c r="O7712"/>
  <c r="O7713"/>
  <c r="O7714"/>
  <c r="O7715"/>
  <c r="O7716"/>
  <c r="O7717"/>
  <c r="O7718"/>
  <c r="O7719"/>
  <c r="O7720"/>
  <c r="O7721"/>
  <c r="O7722"/>
  <c r="O7723"/>
  <c r="O7724"/>
  <c r="O7725"/>
  <c r="O7726"/>
  <c r="O7727"/>
  <c r="O7728"/>
  <c r="O7729"/>
  <c r="O7730"/>
  <c r="O7731"/>
  <c r="O7732"/>
  <c r="O7733"/>
  <c r="O7734"/>
  <c r="O7735"/>
  <c r="O7736"/>
  <c r="O7737"/>
  <c r="O7738"/>
  <c r="O7739"/>
  <c r="O7740"/>
  <c r="O7741"/>
  <c r="O7742"/>
  <c r="O7743"/>
  <c r="O7744"/>
  <c r="O7745"/>
  <c r="O7746"/>
  <c r="O7747"/>
  <c r="O7748"/>
  <c r="O7749"/>
  <c r="O7750"/>
  <c r="O7751"/>
  <c r="O7752"/>
  <c r="O7753"/>
  <c r="O7754"/>
  <c r="O7755"/>
  <c r="O7756"/>
  <c r="O7757"/>
  <c r="O7758"/>
  <c r="O7759"/>
  <c r="O7760"/>
  <c r="O7761"/>
  <c r="O7762"/>
  <c r="O7763"/>
  <c r="O7764"/>
  <c r="O7765"/>
  <c r="O7766"/>
  <c r="O7767"/>
  <c r="O7768"/>
  <c r="O7769"/>
  <c r="O7770"/>
  <c r="O7771"/>
  <c r="O7772"/>
  <c r="O7773"/>
  <c r="O7774"/>
  <c r="O7775"/>
  <c r="O7776"/>
  <c r="O7777"/>
  <c r="O7778"/>
  <c r="O7779"/>
  <c r="O7780"/>
  <c r="O7781"/>
  <c r="O7782"/>
  <c r="O7783"/>
  <c r="O7784"/>
  <c r="O7785"/>
  <c r="O7786"/>
  <c r="O7787"/>
  <c r="O7788"/>
  <c r="O7789"/>
  <c r="O7790"/>
  <c r="O7791"/>
  <c r="O7792"/>
  <c r="O7793"/>
  <c r="O7794"/>
  <c r="O7795"/>
  <c r="O7796"/>
  <c r="O7797"/>
  <c r="O7798"/>
  <c r="O7799"/>
  <c r="O7800"/>
  <c r="O7801"/>
  <c r="O7802"/>
  <c r="O7803"/>
  <c r="O7804"/>
  <c r="O7805"/>
  <c r="O7806"/>
  <c r="O7807"/>
  <c r="O7808"/>
  <c r="O7809"/>
  <c r="O7810"/>
  <c r="O7811"/>
  <c r="O7812"/>
  <c r="O7813"/>
  <c r="O7814"/>
  <c r="O7815"/>
  <c r="O7816"/>
  <c r="O7817"/>
  <c r="O7818"/>
  <c r="O7819"/>
  <c r="O7820"/>
  <c r="O7821"/>
  <c r="O7822"/>
  <c r="O7823"/>
  <c r="O7824"/>
  <c r="O7825"/>
  <c r="O7826"/>
  <c r="O7827"/>
  <c r="O7828"/>
  <c r="O7829"/>
  <c r="O7830"/>
  <c r="O7831"/>
  <c r="O7832"/>
  <c r="O7833"/>
  <c r="O7834"/>
  <c r="O7835"/>
  <c r="O7836"/>
  <c r="O7837"/>
  <c r="O7838"/>
  <c r="O7839"/>
  <c r="O7840"/>
  <c r="O7841"/>
  <c r="O7842"/>
  <c r="O7843"/>
  <c r="O7844"/>
  <c r="O7845"/>
  <c r="O7846"/>
  <c r="O7847"/>
  <c r="O7848"/>
  <c r="O7849"/>
  <c r="O7850"/>
  <c r="O7851"/>
  <c r="O7852"/>
  <c r="O7853"/>
  <c r="O7854"/>
  <c r="O7855"/>
  <c r="O7856"/>
  <c r="O7857"/>
  <c r="O7858"/>
  <c r="O7859"/>
  <c r="O7860"/>
  <c r="O7861"/>
  <c r="O7862"/>
  <c r="O7863"/>
  <c r="O7864"/>
  <c r="O7865"/>
  <c r="O7866"/>
  <c r="O7867"/>
  <c r="O7868"/>
  <c r="O7869"/>
  <c r="O7870"/>
  <c r="O7871"/>
  <c r="O7872"/>
  <c r="O7873"/>
  <c r="O7874"/>
  <c r="O7875"/>
  <c r="O7876"/>
  <c r="O7877"/>
  <c r="O7878"/>
  <c r="O7879"/>
  <c r="O7880"/>
  <c r="O7881"/>
  <c r="O7882"/>
  <c r="O7883"/>
  <c r="O7884"/>
  <c r="O7885"/>
  <c r="O7886"/>
  <c r="O7887"/>
  <c r="O7888"/>
  <c r="O7889"/>
  <c r="O7890"/>
  <c r="O7891"/>
  <c r="O7892"/>
  <c r="O7893"/>
  <c r="O7894"/>
  <c r="O7895"/>
  <c r="O7896"/>
  <c r="O7897"/>
  <c r="O7898"/>
  <c r="O7899"/>
  <c r="O7900"/>
  <c r="O7901"/>
  <c r="O7902"/>
  <c r="O7903"/>
  <c r="O7904"/>
  <c r="O7905"/>
  <c r="O7906"/>
  <c r="O7907"/>
  <c r="O7908"/>
  <c r="O7909"/>
  <c r="O7910"/>
  <c r="O7911"/>
  <c r="O7912"/>
  <c r="O7913"/>
  <c r="O7914"/>
  <c r="O7915"/>
  <c r="O7916"/>
  <c r="O7917"/>
  <c r="O7918"/>
  <c r="O7919"/>
  <c r="O7920"/>
  <c r="O7921"/>
  <c r="O7922"/>
  <c r="O7923"/>
  <c r="O7924"/>
  <c r="O7925"/>
  <c r="O7926"/>
  <c r="O7927"/>
  <c r="O7928"/>
  <c r="O7929"/>
  <c r="O7930"/>
  <c r="O7931"/>
  <c r="O7932"/>
  <c r="O7933"/>
  <c r="O7934"/>
  <c r="O7935"/>
  <c r="O7936"/>
  <c r="O7937"/>
  <c r="O7938"/>
  <c r="O7939"/>
  <c r="O7940"/>
  <c r="O7941"/>
  <c r="O7942"/>
  <c r="O7943"/>
  <c r="O7944"/>
  <c r="O7945"/>
  <c r="O7946"/>
  <c r="O7947"/>
  <c r="O7948"/>
  <c r="O7949"/>
  <c r="O7950"/>
  <c r="O7951"/>
  <c r="O7952"/>
  <c r="O7953"/>
  <c r="O7954"/>
  <c r="O7955"/>
  <c r="O7956"/>
  <c r="O7957"/>
  <c r="O7958"/>
  <c r="O7959"/>
  <c r="O7960"/>
  <c r="O7961"/>
  <c r="O7962"/>
  <c r="O7963"/>
  <c r="O7964"/>
  <c r="O7965"/>
  <c r="O7966"/>
  <c r="O7967"/>
  <c r="O7968"/>
  <c r="O7969"/>
  <c r="O7970"/>
  <c r="O7971"/>
  <c r="O7972"/>
  <c r="O7973"/>
  <c r="O7974"/>
  <c r="O7975"/>
  <c r="O7976"/>
  <c r="O7977"/>
  <c r="O7978"/>
  <c r="O7979"/>
  <c r="O7980"/>
  <c r="O7981"/>
  <c r="O7982"/>
  <c r="O7983"/>
  <c r="O7984"/>
  <c r="O7985"/>
  <c r="O7986"/>
  <c r="O7987"/>
  <c r="O7988"/>
  <c r="O7989"/>
  <c r="O7990"/>
  <c r="O7991"/>
  <c r="O7992"/>
  <c r="O7993"/>
  <c r="O7994"/>
  <c r="O7995"/>
  <c r="O7996"/>
  <c r="O7997"/>
  <c r="O7998"/>
  <c r="O7999"/>
  <c r="O8000"/>
  <c r="O8001"/>
  <c r="O8002"/>
  <c r="O8003"/>
  <c r="O8004"/>
  <c r="O8005"/>
  <c r="O8006"/>
  <c r="O8007"/>
  <c r="O8008"/>
  <c r="O8009"/>
  <c r="O8010"/>
  <c r="O8011"/>
  <c r="O8012"/>
  <c r="O8013"/>
  <c r="O8014"/>
  <c r="O8015"/>
  <c r="O8016"/>
  <c r="O8017"/>
  <c r="O8018"/>
  <c r="O8019"/>
  <c r="O8020"/>
  <c r="O8021"/>
  <c r="O8022"/>
  <c r="O8023"/>
  <c r="O8024"/>
  <c r="O8025"/>
  <c r="O8026"/>
  <c r="O8027"/>
  <c r="O8028"/>
  <c r="O8029"/>
  <c r="O8030"/>
  <c r="O8031"/>
  <c r="O8032"/>
  <c r="O8033"/>
  <c r="O8034"/>
  <c r="O8035"/>
  <c r="O8036"/>
  <c r="O8037"/>
  <c r="O8038"/>
  <c r="O8039"/>
  <c r="O8040"/>
  <c r="O8041"/>
  <c r="O8042"/>
  <c r="O8043"/>
  <c r="O8044"/>
  <c r="O8045"/>
  <c r="O8046"/>
  <c r="O8047"/>
  <c r="O8048"/>
  <c r="O8049"/>
  <c r="O8050"/>
  <c r="O8051"/>
  <c r="O8052"/>
  <c r="O8053"/>
  <c r="O8054"/>
  <c r="O8055"/>
  <c r="O8056"/>
  <c r="O8057"/>
  <c r="O8058"/>
  <c r="O8059"/>
  <c r="O8060"/>
  <c r="O8061"/>
  <c r="O8062"/>
  <c r="O8063"/>
  <c r="O8064"/>
  <c r="O8065"/>
  <c r="O8066"/>
  <c r="O8067"/>
  <c r="O8068"/>
  <c r="O8069"/>
  <c r="O8070"/>
  <c r="O8071"/>
  <c r="O8072"/>
  <c r="O8073"/>
  <c r="O8074"/>
  <c r="O8075"/>
  <c r="O8076"/>
  <c r="O8077"/>
  <c r="O8078"/>
  <c r="O8079"/>
  <c r="O8080"/>
  <c r="O8081"/>
  <c r="O8082"/>
  <c r="O8083"/>
  <c r="O8084"/>
  <c r="O8085"/>
  <c r="O8086"/>
  <c r="O8087"/>
  <c r="O8088"/>
  <c r="O8089"/>
  <c r="O8090"/>
  <c r="O8091"/>
  <c r="O8092"/>
  <c r="O8093"/>
  <c r="O8094"/>
  <c r="O8095"/>
  <c r="O8096"/>
  <c r="O8097"/>
  <c r="O8098"/>
  <c r="O8099"/>
  <c r="O8100"/>
  <c r="O8101"/>
  <c r="O8102"/>
  <c r="O8103"/>
  <c r="O8104"/>
  <c r="O8105"/>
  <c r="O8106"/>
  <c r="O8107"/>
  <c r="O8108"/>
  <c r="O8109"/>
  <c r="O8110"/>
  <c r="O8111"/>
  <c r="O8112"/>
  <c r="O8113"/>
  <c r="O8114"/>
  <c r="O8115"/>
  <c r="O8116"/>
  <c r="O8117"/>
  <c r="O8118"/>
  <c r="O8119"/>
  <c r="O8120"/>
  <c r="O8121"/>
  <c r="O8122"/>
  <c r="O8123"/>
  <c r="O8124"/>
  <c r="O8125"/>
  <c r="O8126"/>
  <c r="O8127"/>
  <c r="O8128"/>
  <c r="O8129"/>
  <c r="O8130"/>
  <c r="O8131"/>
  <c r="O8132"/>
  <c r="O8133"/>
  <c r="O8134"/>
  <c r="O8135"/>
  <c r="O8136"/>
  <c r="O8137"/>
  <c r="O8138"/>
  <c r="O8139"/>
  <c r="O8140"/>
  <c r="O8141"/>
  <c r="O8142"/>
  <c r="O8143"/>
  <c r="O8144"/>
  <c r="O8145"/>
  <c r="O8146"/>
  <c r="O8147"/>
  <c r="O8148"/>
  <c r="O8149"/>
  <c r="O8150"/>
  <c r="O8151"/>
  <c r="O8152"/>
  <c r="O8153"/>
  <c r="O8154"/>
  <c r="O8155"/>
  <c r="O8156"/>
  <c r="O8157"/>
  <c r="O8158"/>
  <c r="O8159"/>
  <c r="O8160"/>
  <c r="O8161"/>
  <c r="O8162"/>
  <c r="O8163"/>
  <c r="O8164"/>
  <c r="O8165"/>
  <c r="O8166"/>
  <c r="O8167"/>
  <c r="O8168"/>
  <c r="O8169"/>
  <c r="O8170"/>
  <c r="O8171"/>
  <c r="O8172"/>
  <c r="O8173"/>
  <c r="O8174"/>
  <c r="O8175"/>
  <c r="O8176"/>
  <c r="O8177"/>
  <c r="O8178"/>
  <c r="O8179"/>
  <c r="O8180"/>
  <c r="O8181"/>
  <c r="O8182"/>
  <c r="O8183"/>
  <c r="O8184"/>
  <c r="O8185"/>
  <c r="O8186"/>
  <c r="O8187"/>
  <c r="O8188"/>
  <c r="O8189"/>
  <c r="O8190"/>
  <c r="O8191"/>
  <c r="O8192"/>
  <c r="O8193"/>
  <c r="O8194"/>
  <c r="O8195"/>
  <c r="O8196"/>
  <c r="O8197"/>
  <c r="O8198"/>
  <c r="O8199"/>
  <c r="O8200"/>
  <c r="O8201"/>
  <c r="O8202"/>
  <c r="O8203"/>
  <c r="O8204"/>
  <c r="O8205"/>
  <c r="O8206"/>
  <c r="O8207"/>
  <c r="O8208"/>
  <c r="O8209"/>
  <c r="O8210"/>
  <c r="O8211"/>
  <c r="O8212"/>
  <c r="O8213"/>
  <c r="O8214"/>
  <c r="O8215"/>
  <c r="O8216"/>
  <c r="O8217"/>
  <c r="O8218"/>
  <c r="O8219"/>
  <c r="O8220"/>
  <c r="O8221"/>
  <c r="O8222"/>
  <c r="O8223"/>
  <c r="O8224"/>
  <c r="O8225"/>
  <c r="O8226"/>
  <c r="O8227"/>
  <c r="O8228"/>
  <c r="O8229"/>
  <c r="O8230"/>
  <c r="O8231"/>
  <c r="O8232"/>
  <c r="O8233"/>
  <c r="O8234"/>
  <c r="O8235"/>
  <c r="O8236"/>
  <c r="O8237"/>
  <c r="O8238"/>
  <c r="O8239"/>
  <c r="O8240"/>
  <c r="O8241"/>
  <c r="O8242"/>
  <c r="O8243"/>
  <c r="O8244"/>
  <c r="O8245"/>
  <c r="O8246"/>
  <c r="O8247"/>
  <c r="O8248"/>
  <c r="O8249"/>
  <c r="O8250"/>
  <c r="O8251"/>
  <c r="O8252"/>
  <c r="O8253"/>
  <c r="O8254"/>
  <c r="O8255"/>
  <c r="O8256"/>
  <c r="O8257"/>
  <c r="O8258"/>
  <c r="O8259"/>
  <c r="O8260"/>
  <c r="O8261"/>
  <c r="O8262"/>
  <c r="O8263"/>
  <c r="O8264"/>
  <c r="O8265"/>
  <c r="O8266"/>
  <c r="O8267"/>
  <c r="O8268"/>
  <c r="O8269"/>
  <c r="O8270"/>
  <c r="O8271"/>
  <c r="O8272"/>
  <c r="O8273"/>
  <c r="O8274"/>
  <c r="O8275"/>
  <c r="O8276"/>
  <c r="O8277"/>
  <c r="O8278"/>
  <c r="O8279"/>
  <c r="O8280"/>
  <c r="O8281"/>
  <c r="O8282"/>
  <c r="O8283"/>
  <c r="O8284"/>
  <c r="O8285"/>
  <c r="O8286"/>
  <c r="O8287"/>
  <c r="O8288"/>
  <c r="O8289"/>
  <c r="O8290"/>
  <c r="O8291"/>
  <c r="O8292"/>
  <c r="O8293"/>
  <c r="O8294"/>
  <c r="O8295"/>
  <c r="O8296"/>
  <c r="O8297"/>
  <c r="O8298"/>
  <c r="O8299"/>
  <c r="O8300"/>
  <c r="O8301"/>
  <c r="O8302"/>
  <c r="O8303"/>
  <c r="O8304"/>
  <c r="O8305"/>
  <c r="O8306"/>
  <c r="O8307"/>
  <c r="O8308"/>
  <c r="O8309"/>
  <c r="O8310"/>
  <c r="O8311"/>
  <c r="O8312"/>
  <c r="O8313"/>
  <c r="O8314"/>
  <c r="O8315"/>
  <c r="O8316"/>
  <c r="O8317"/>
  <c r="O8318"/>
  <c r="O8319"/>
  <c r="O8320"/>
  <c r="O8321"/>
  <c r="O8322"/>
  <c r="O8323"/>
  <c r="O8324"/>
  <c r="O8325"/>
  <c r="O8326"/>
  <c r="O8327"/>
  <c r="O8328"/>
  <c r="O8329"/>
  <c r="O8330"/>
  <c r="O8331"/>
  <c r="O8332"/>
  <c r="O8333"/>
  <c r="O8334"/>
  <c r="O8335"/>
  <c r="O8336"/>
  <c r="O8337"/>
  <c r="O8338"/>
  <c r="O8339"/>
  <c r="O8340"/>
  <c r="O8341"/>
  <c r="O8342"/>
  <c r="O8343"/>
  <c r="O8344"/>
  <c r="O8345"/>
  <c r="O8346"/>
  <c r="O8347"/>
  <c r="O8348"/>
  <c r="O8349"/>
  <c r="O8350"/>
  <c r="O8351"/>
  <c r="O8352"/>
  <c r="O8353"/>
  <c r="O8354"/>
  <c r="O8355"/>
  <c r="O8356"/>
  <c r="O8357"/>
  <c r="O8358"/>
  <c r="O8359"/>
  <c r="O8360"/>
  <c r="O8361"/>
  <c r="O8362"/>
  <c r="O8363"/>
  <c r="O8364"/>
  <c r="O8365"/>
  <c r="O8366"/>
  <c r="O8367"/>
  <c r="O8368"/>
  <c r="O8369"/>
  <c r="O8370"/>
  <c r="O8371"/>
  <c r="O8372"/>
  <c r="O8373"/>
  <c r="O8374"/>
  <c r="O8375"/>
  <c r="O8376"/>
  <c r="O8377"/>
  <c r="O8378"/>
  <c r="O8379"/>
  <c r="O8380"/>
  <c r="O8381"/>
  <c r="O8382"/>
  <c r="O8383"/>
  <c r="O8384"/>
  <c r="O8385"/>
  <c r="O8386"/>
  <c r="O8387"/>
  <c r="O8388"/>
  <c r="O8389"/>
  <c r="O8390"/>
  <c r="O8391"/>
  <c r="O8392"/>
  <c r="O8393"/>
  <c r="O8394"/>
  <c r="O8395"/>
  <c r="O8396"/>
  <c r="O8397"/>
  <c r="O8398"/>
  <c r="O8399"/>
  <c r="O8400"/>
  <c r="O8401"/>
  <c r="O8402"/>
  <c r="O8403"/>
  <c r="O8404"/>
  <c r="O8405"/>
  <c r="O8406"/>
  <c r="O8407"/>
  <c r="O8408"/>
  <c r="O8409"/>
  <c r="O8410"/>
  <c r="O8411"/>
  <c r="O8412"/>
  <c r="O8413"/>
  <c r="O8414"/>
  <c r="O8415"/>
  <c r="O8416"/>
  <c r="O8417"/>
  <c r="O8418"/>
  <c r="O8419"/>
  <c r="O8420"/>
  <c r="O8421"/>
  <c r="O8422"/>
  <c r="O8423"/>
  <c r="O8424"/>
  <c r="O8425"/>
  <c r="O8426"/>
  <c r="O8427"/>
  <c r="O8428"/>
  <c r="O8429"/>
  <c r="O8430"/>
  <c r="O8431"/>
  <c r="O8432"/>
  <c r="O8433"/>
  <c r="O8434"/>
  <c r="O8435"/>
  <c r="O8436"/>
  <c r="O8437"/>
  <c r="O8438"/>
  <c r="O8439"/>
  <c r="O8440"/>
  <c r="O8441"/>
  <c r="O8442"/>
  <c r="O8443"/>
  <c r="O8444"/>
  <c r="O8445"/>
  <c r="O8446"/>
  <c r="O8447"/>
  <c r="O8448"/>
  <c r="O8449"/>
  <c r="O8450"/>
  <c r="O8451"/>
  <c r="O8452"/>
  <c r="O8453"/>
  <c r="O8454"/>
  <c r="O8455"/>
  <c r="O8456"/>
  <c r="O8457"/>
  <c r="O8458"/>
  <c r="O8459"/>
  <c r="O8460"/>
  <c r="O8461"/>
  <c r="O8462"/>
  <c r="O8463"/>
  <c r="O8464"/>
  <c r="O8465"/>
  <c r="O8466"/>
  <c r="O8467"/>
  <c r="O8468"/>
  <c r="O8469"/>
  <c r="O8470"/>
  <c r="O8471"/>
  <c r="O8472"/>
  <c r="O8473"/>
  <c r="O8474"/>
  <c r="O8475"/>
  <c r="O8476"/>
  <c r="O8477"/>
  <c r="O8478"/>
  <c r="O8479"/>
  <c r="O8480"/>
  <c r="O8481"/>
  <c r="O8482"/>
  <c r="O8483"/>
  <c r="O8484"/>
  <c r="O8485"/>
  <c r="O8486"/>
  <c r="O8487"/>
  <c r="O8488"/>
  <c r="O8489"/>
  <c r="O8490"/>
  <c r="O8491"/>
  <c r="O8492"/>
  <c r="O8493"/>
  <c r="O8494"/>
  <c r="O8495"/>
  <c r="O8496"/>
  <c r="O8497"/>
  <c r="O8498"/>
  <c r="O8499"/>
  <c r="O8500"/>
  <c r="O8501"/>
  <c r="O8502"/>
  <c r="O8503"/>
  <c r="O8504"/>
  <c r="O8505"/>
  <c r="O8506"/>
  <c r="O8507"/>
  <c r="O8508"/>
  <c r="O8509"/>
  <c r="O8510"/>
  <c r="O8511"/>
  <c r="O8512"/>
  <c r="O8513"/>
  <c r="O8514"/>
  <c r="O8515"/>
  <c r="O8516"/>
  <c r="O8517"/>
  <c r="O8518"/>
  <c r="O8519"/>
  <c r="O8520"/>
  <c r="O8521"/>
  <c r="O8522"/>
  <c r="O8523"/>
  <c r="O8524"/>
  <c r="O8525"/>
  <c r="O8526"/>
  <c r="O8527"/>
  <c r="O8528"/>
  <c r="O8529"/>
  <c r="O8530"/>
  <c r="O8531"/>
  <c r="O8532"/>
  <c r="O8533"/>
  <c r="O8534"/>
  <c r="O8535"/>
  <c r="O8536"/>
  <c r="O8537"/>
  <c r="O8538"/>
  <c r="O8539"/>
  <c r="O8540"/>
  <c r="O8541"/>
  <c r="O8542"/>
  <c r="O8543"/>
  <c r="O8544"/>
  <c r="O8545"/>
  <c r="O8546"/>
  <c r="O8547"/>
  <c r="O8548"/>
  <c r="O8549"/>
  <c r="O8550"/>
  <c r="O8551"/>
  <c r="O8552"/>
  <c r="O8553"/>
  <c r="O8554"/>
  <c r="O8555"/>
  <c r="O8556"/>
  <c r="O8557"/>
  <c r="O8558"/>
  <c r="O8559"/>
  <c r="O8560"/>
  <c r="O8561"/>
  <c r="O8562"/>
  <c r="O8563"/>
  <c r="O8564"/>
  <c r="O8565"/>
  <c r="O8566"/>
  <c r="O8567"/>
  <c r="O8568"/>
  <c r="O8569"/>
  <c r="O8570"/>
  <c r="O8571"/>
  <c r="O8572"/>
  <c r="O8573"/>
  <c r="O8574"/>
  <c r="O8575"/>
  <c r="O8576"/>
  <c r="O8577"/>
  <c r="O8578"/>
  <c r="O8579"/>
  <c r="O8580"/>
  <c r="O8581"/>
  <c r="O8582"/>
  <c r="O8583"/>
  <c r="O8584"/>
  <c r="O8585"/>
  <c r="O8586"/>
  <c r="O8587"/>
  <c r="O8588"/>
  <c r="O8589"/>
  <c r="O8590"/>
  <c r="O8591"/>
  <c r="O8592"/>
  <c r="O8593"/>
  <c r="O8594"/>
  <c r="O8595"/>
  <c r="O8596"/>
  <c r="O8597"/>
  <c r="O8598"/>
  <c r="O8599"/>
  <c r="O8600"/>
  <c r="O8601"/>
  <c r="O8602"/>
  <c r="O8603"/>
  <c r="O8604"/>
  <c r="O8605"/>
  <c r="O8606"/>
  <c r="O8607"/>
  <c r="O8608"/>
  <c r="O8609"/>
  <c r="O8610"/>
  <c r="O8611"/>
  <c r="O8612"/>
  <c r="O8613"/>
  <c r="O8614"/>
  <c r="O8615"/>
  <c r="O8616"/>
  <c r="O8617"/>
  <c r="O8618"/>
  <c r="O8619"/>
  <c r="O8620"/>
  <c r="O8621"/>
  <c r="O8622"/>
  <c r="O8623"/>
  <c r="O8624"/>
  <c r="O8625"/>
  <c r="O8626"/>
  <c r="O8627"/>
  <c r="O8628"/>
  <c r="O8629"/>
  <c r="O8630"/>
  <c r="O8631"/>
  <c r="O8632"/>
  <c r="O8633"/>
  <c r="O8634"/>
  <c r="O8635"/>
  <c r="O8636"/>
  <c r="O8637"/>
  <c r="O8638"/>
  <c r="O8639"/>
  <c r="O8640"/>
  <c r="O8641"/>
  <c r="O8642"/>
  <c r="O8643"/>
  <c r="O8644"/>
  <c r="O8645"/>
  <c r="O8646"/>
  <c r="O8647"/>
  <c r="O8648"/>
  <c r="O8649"/>
  <c r="O8650"/>
  <c r="O8651"/>
  <c r="O8652"/>
  <c r="O8653"/>
  <c r="O8654"/>
  <c r="O8655"/>
  <c r="O8656"/>
  <c r="O8657"/>
  <c r="O8658"/>
  <c r="O8659"/>
  <c r="O8660"/>
  <c r="O8661"/>
  <c r="O8662"/>
  <c r="O8663"/>
  <c r="O8664"/>
  <c r="O8665"/>
  <c r="O8666"/>
  <c r="O8667"/>
  <c r="O8668"/>
  <c r="O8669"/>
  <c r="O8670"/>
  <c r="O8671"/>
  <c r="O8672"/>
  <c r="O8673"/>
  <c r="O8674"/>
  <c r="O8675"/>
  <c r="O8676"/>
  <c r="O8677"/>
  <c r="O8678"/>
  <c r="O8679"/>
  <c r="O8680"/>
  <c r="O8681"/>
  <c r="O8682"/>
  <c r="O8683"/>
  <c r="O8684"/>
  <c r="O8685"/>
  <c r="O8686"/>
  <c r="O8687"/>
  <c r="O8688"/>
  <c r="O8689"/>
  <c r="O8690"/>
  <c r="O8691"/>
  <c r="O8692"/>
  <c r="O8693"/>
  <c r="O8694"/>
  <c r="O8695"/>
  <c r="O8696"/>
  <c r="O8697"/>
  <c r="O8698"/>
  <c r="O8699"/>
  <c r="O8700"/>
  <c r="O8701"/>
  <c r="O8702"/>
  <c r="O8703"/>
  <c r="O8704"/>
  <c r="O8705"/>
  <c r="O8706"/>
  <c r="O8707"/>
  <c r="O8708"/>
  <c r="O8709"/>
  <c r="O8710"/>
  <c r="O8711"/>
  <c r="O8712"/>
  <c r="O8713"/>
  <c r="O8714"/>
  <c r="O8715"/>
  <c r="O8716"/>
  <c r="O8717"/>
  <c r="O8718"/>
  <c r="O8719"/>
  <c r="O8720"/>
  <c r="O8721"/>
  <c r="O8722"/>
  <c r="O8723"/>
  <c r="O8724"/>
  <c r="O8725"/>
  <c r="O8726"/>
  <c r="O8727"/>
  <c r="O8728"/>
  <c r="O8729"/>
  <c r="O8730"/>
  <c r="O8731"/>
  <c r="O8732"/>
  <c r="O8733"/>
  <c r="O8734"/>
  <c r="O8735"/>
  <c r="O8736"/>
  <c r="O8737"/>
  <c r="O8738"/>
  <c r="O8739"/>
  <c r="O8740"/>
  <c r="O8741"/>
  <c r="O8742"/>
  <c r="O8743"/>
  <c r="O8744"/>
  <c r="O8745"/>
  <c r="O8746"/>
  <c r="O8747"/>
  <c r="O8748"/>
  <c r="O8749"/>
  <c r="O8750"/>
  <c r="O8751"/>
  <c r="O8752"/>
  <c r="O8753"/>
  <c r="O8754"/>
  <c r="O8755"/>
  <c r="O8756"/>
  <c r="O8757"/>
  <c r="O8758"/>
  <c r="O8759"/>
  <c r="O8760"/>
  <c r="O8761"/>
  <c r="O8762"/>
  <c r="O8763"/>
  <c r="O8764"/>
  <c r="O8765"/>
  <c r="O8766"/>
  <c r="O8767"/>
  <c r="O8768"/>
  <c r="O8769"/>
  <c r="O8770"/>
  <c r="O8771"/>
  <c r="O8772"/>
  <c r="O8773"/>
  <c r="O8774"/>
  <c r="O8775"/>
  <c r="O8776"/>
  <c r="O8777"/>
  <c r="O8778"/>
  <c r="O8779"/>
  <c r="O8780"/>
  <c r="O8781"/>
  <c r="O8782"/>
  <c r="O8783"/>
  <c r="O8784"/>
  <c r="O8785"/>
  <c r="O8786"/>
  <c r="O8787"/>
  <c r="O8788"/>
  <c r="O8789"/>
  <c r="O8790"/>
  <c r="O8791"/>
  <c r="O8792"/>
  <c r="O8793"/>
  <c r="O8794"/>
  <c r="O8795"/>
  <c r="O8796"/>
  <c r="O8797"/>
  <c r="O8798"/>
  <c r="O8799"/>
  <c r="O8800"/>
  <c r="O8801"/>
  <c r="O8802"/>
  <c r="O8803"/>
  <c r="O8804"/>
  <c r="O8805"/>
  <c r="O8806"/>
  <c r="O8807"/>
  <c r="O8808"/>
  <c r="O8809"/>
  <c r="O8810"/>
  <c r="O8811"/>
  <c r="O8812"/>
  <c r="O8813"/>
  <c r="O8814"/>
  <c r="O8815"/>
  <c r="O8816"/>
  <c r="O8817"/>
  <c r="O8818"/>
  <c r="O8819"/>
  <c r="O8820"/>
  <c r="O8821"/>
  <c r="O8822"/>
  <c r="O8823"/>
  <c r="O8824"/>
  <c r="O8825"/>
  <c r="O8826"/>
  <c r="O8827"/>
  <c r="O8828"/>
  <c r="O8829"/>
  <c r="O8830"/>
  <c r="O8831"/>
  <c r="O8832"/>
  <c r="O8833"/>
  <c r="O8834"/>
  <c r="O8835"/>
  <c r="O8836"/>
  <c r="O8837"/>
  <c r="O8838"/>
  <c r="O8839"/>
  <c r="O8840"/>
  <c r="O8841"/>
  <c r="O8842"/>
  <c r="O8843"/>
  <c r="O8844"/>
  <c r="O8845"/>
  <c r="O8846"/>
  <c r="O8847"/>
  <c r="O8848"/>
  <c r="O8849"/>
  <c r="O8850"/>
  <c r="O8851"/>
  <c r="O8852"/>
  <c r="O8853"/>
  <c r="O8854"/>
  <c r="O8855"/>
  <c r="O8856"/>
  <c r="O8857"/>
  <c r="O8858"/>
  <c r="O8859"/>
  <c r="O8860"/>
  <c r="O8861"/>
  <c r="O8862"/>
  <c r="O8863"/>
  <c r="O8864"/>
  <c r="O8865"/>
  <c r="O8866"/>
  <c r="O8867"/>
  <c r="O8868"/>
  <c r="O8869"/>
  <c r="O8870"/>
  <c r="O8871"/>
  <c r="O8872"/>
  <c r="O8873"/>
  <c r="O8874"/>
  <c r="O8875"/>
  <c r="O8876"/>
  <c r="O8877"/>
  <c r="O8878"/>
  <c r="O8879"/>
  <c r="O8880"/>
  <c r="O8881"/>
  <c r="O8882"/>
  <c r="O8883"/>
  <c r="O8884"/>
  <c r="O8885"/>
  <c r="O8886"/>
  <c r="O8887"/>
  <c r="O8888"/>
  <c r="O8889"/>
  <c r="O8890"/>
  <c r="O8891"/>
  <c r="O8892"/>
  <c r="O8893"/>
  <c r="O8894"/>
  <c r="O8895"/>
  <c r="O8896"/>
  <c r="O8897"/>
  <c r="O8898"/>
  <c r="O8899"/>
  <c r="O8900"/>
  <c r="O8901"/>
  <c r="O8902"/>
  <c r="O8903"/>
  <c r="O8904"/>
  <c r="O8905"/>
  <c r="O8906"/>
  <c r="O8907"/>
  <c r="O8908"/>
  <c r="O8909"/>
  <c r="O8910"/>
  <c r="O8911"/>
  <c r="O8912"/>
  <c r="O8913"/>
  <c r="O8914"/>
  <c r="O8915"/>
  <c r="O8916"/>
  <c r="O8917"/>
  <c r="O8918"/>
  <c r="O8919"/>
  <c r="O8920"/>
  <c r="O8921"/>
  <c r="O8922"/>
  <c r="O8923"/>
  <c r="O8924"/>
  <c r="O8925"/>
  <c r="O8926"/>
  <c r="O8927"/>
  <c r="O8928"/>
  <c r="O8929"/>
  <c r="O8930"/>
  <c r="O8931"/>
  <c r="O8932"/>
  <c r="O8933"/>
  <c r="O8934"/>
  <c r="O8935"/>
  <c r="O8936"/>
  <c r="O8937"/>
  <c r="O8938"/>
  <c r="O8939"/>
  <c r="O8940"/>
  <c r="O8941"/>
  <c r="O8942"/>
  <c r="O8943"/>
  <c r="O8944"/>
  <c r="O8945"/>
  <c r="O8946"/>
  <c r="O8947"/>
  <c r="O8948"/>
  <c r="O8949"/>
  <c r="O8950"/>
  <c r="O8951"/>
  <c r="O8952"/>
  <c r="O8953"/>
  <c r="O8954"/>
  <c r="O8955"/>
  <c r="O8956"/>
  <c r="O8957"/>
  <c r="O8958"/>
  <c r="O8959"/>
  <c r="O8960"/>
  <c r="O8961"/>
  <c r="O8962"/>
  <c r="O8963"/>
  <c r="O8964"/>
  <c r="O8965"/>
  <c r="O8966"/>
  <c r="O8967"/>
  <c r="O8968"/>
  <c r="O8969"/>
  <c r="O8970"/>
  <c r="O8971"/>
  <c r="O8972"/>
  <c r="O8973"/>
  <c r="O8974"/>
  <c r="O8975"/>
  <c r="O8976"/>
  <c r="O8977"/>
  <c r="O8978"/>
  <c r="O8979"/>
  <c r="O8980"/>
  <c r="O8981"/>
  <c r="O8982"/>
  <c r="O8983"/>
  <c r="O8984"/>
  <c r="O8985"/>
  <c r="O8986"/>
  <c r="O8987"/>
  <c r="O8988"/>
  <c r="O8989"/>
  <c r="O8990"/>
  <c r="O8991"/>
  <c r="O8992"/>
  <c r="O8993"/>
  <c r="O8994"/>
  <c r="O8995"/>
  <c r="O8996"/>
  <c r="O8997"/>
  <c r="O8998"/>
  <c r="O8999"/>
  <c r="O9000"/>
  <c r="O9001"/>
  <c r="O9002"/>
  <c r="O9003"/>
  <c r="O9004"/>
  <c r="O9005"/>
  <c r="O9006"/>
  <c r="O9007"/>
  <c r="O9008"/>
  <c r="O9009"/>
  <c r="O9010"/>
  <c r="O9011"/>
  <c r="O9012"/>
  <c r="O9013"/>
  <c r="O9014"/>
  <c r="O9015"/>
  <c r="O9016"/>
  <c r="O9017"/>
  <c r="O9018"/>
  <c r="O9019"/>
  <c r="O9020"/>
  <c r="O9021"/>
  <c r="O9022"/>
  <c r="O9023"/>
  <c r="O9024"/>
  <c r="O9025"/>
  <c r="O9026"/>
  <c r="O9027"/>
  <c r="O9028"/>
  <c r="O9029"/>
  <c r="O9030"/>
  <c r="O9031"/>
  <c r="O9032"/>
  <c r="O9033"/>
  <c r="O9034"/>
  <c r="O9035"/>
  <c r="O9036"/>
  <c r="O9037"/>
  <c r="O9038"/>
  <c r="O9039"/>
  <c r="O9040"/>
  <c r="O9041"/>
  <c r="O9042"/>
  <c r="O9043"/>
  <c r="O9044"/>
  <c r="O9045"/>
  <c r="O9046"/>
  <c r="O9047"/>
  <c r="O9048"/>
  <c r="O9049"/>
  <c r="O9050"/>
  <c r="O9051"/>
  <c r="O9052"/>
  <c r="O9053"/>
  <c r="O9054"/>
  <c r="O9055"/>
  <c r="O9056"/>
  <c r="O9057"/>
  <c r="O9058"/>
  <c r="O9059"/>
  <c r="O9060"/>
  <c r="O9061"/>
  <c r="O9062"/>
  <c r="O9063"/>
  <c r="O9064"/>
  <c r="O9065"/>
  <c r="O9066"/>
  <c r="O9067"/>
  <c r="O9068"/>
  <c r="O9069"/>
  <c r="O9070"/>
  <c r="O9071"/>
  <c r="O9072"/>
  <c r="O9073"/>
  <c r="O9074"/>
  <c r="O9075"/>
  <c r="O9076"/>
  <c r="O9077"/>
  <c r="O9078"/>
  <c r="O9079"/>
  <c r="O9080"/>
  <c r="O9081"/>
  <c r="O9082"/>
  <c r="O9083"/>
  <c r="O9084"/>
  <c r="O9085"/>
  <c r="O9086"/>
  <c r="O9087"/>
  <c r="O9088"/>
  <c r="O9089"/>
  <c r="O9090"/>
  <c r="O9091"/>
  <c r="O9092"/>
  <c r="O9093"/>
  <c r="O9094"/>
  <c r="O9095"/>
  <c r="O9096"/>
  <c r="O9097"/>
  <c r="O9098"/>
  <c r="O9099"/>
  <c r="O9100"/>
  <c r="O9101"/>
  <c r="O9102"/>
  <c r="O9103"/>
  <c r="O9104"/>
  <c r="O9105"/>
  <c r="O9106"/>
  <c r="O9107"/>
  <c r="O9108"/>
  <c r="O9109"/>
  <c r="O9110"/>
  <c r="O9111"/>
  <c r="O9112"/>
  <c r="O9113"/>
  <c r="O9114"/>
  <c r="O9115"/>
  <c r="O9116"/>
  <c r="O9117"/>
  <c r="O9118"/>
  <c r="O9119"/>
  <c r="O9120"/>
  <c r="O9121"/>
  <c r="O9122"/>
  <c r="O9123"/>
  <c r="O9124"/>
  <c r="O9125"/>
  <c r="O9126"/>
  <c r="O9127"/>
  <c r="O9128"/>
  <c r="O9129"/>
  <c r="O9130"/>
  <c r="O9131"/>
  <c r="O9132"/>
  <c r="O9133"/>
  <c r="O9134"/>
  <c r="O9135"/>
  <c r="O9136"/>
  <c r="O9137"/>
  <c r="O9138"/>
  <c r="O9139"/>
  <c r="O9140"/>
  <c r="O9141"/>
  <c r="O9142"/>
  <c r="O9143"/>
  <c r="O9144"/>
  <c r="O9145"/>
  <c r="O9146"/>
  <c r="O9147"/>
  <c r="O9148"/>
  <c r="O9149"/>
  <c r="O9150"/>
  <c r="O9151"/>
  <c r="O9152"/>
  <c r="O9153"/>
  <c r="O9154"/>
  <c r="O9155"/>
  <c r="O915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1426"/>
  <c r="F1427"/>
  <c r="F1428"/>
  <c r="F1429"/>
  <c r="F1430"/>
  <c r="F1431"/>
  <c r="F1432"/>
  <c r="F1433"/>
  <c r="F1434"/>
  <c r="F1435"/>
  <c r="F1436"/>
  <c r="F1437"/>
  <c r="F1438"/>
  <c r="F1439"/>
  <c r="F1440"/>
  <c r="F1441"/>
  <c r="F1442"/>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910"/>
  <c r="F1911"/>
  <c r="F1912"/>
  <c r="F1913"/>
  <c r="F1914"/>
  <c r="F1915"/>
  <c r="F1916"/>
  <c r="F1917"/>
  <c r="F1918"/>
  <c r="F1919"/>
  <c r="F1920"/>
  <c r="F1921"/>
  <c r="F1922"/>
  <c r="F1923"/>
  <c r="F1924"/>
  <c r="F1925"/>
  <c r="F1926"/>
  <c r="F1927"/>
  <c r="F1928"/>
  <c r="F1929"/>
  <c r="F1930"/>
  <c r="F1931"/>
  <c r="F1932"/>
  <c r="F1933"/>
  <c r="F1934"/>
  <c r="F1935"/>
  <c r="F1936"/>
  <c r="F1937"/>
  <c r="F1938"/>
  <c r="F1939"/>
  <c r="F1940"/>
  <c r="F1941"/>
  <c r="F1942"/>
  <c r="F1943"/>
  <c r="F1944"/>
  <c r="F1945"/>
  <c r="F1946"/>
  <c r="F1947"/>
  <c r="F1948"/>
  <c r="F1949"/>
  <c r="F1950"/>
  <c r="F1951"/>
  <c r="F1952"/>
  <c r="F1953"/>
  <c r="F1954"/>
  <c r="F1955"/>
  <c r="F1956"/>
  <c r="F1957"/>
  <c r="F1958"/>
  <c r="F1959"/>
  <c r="F1960"/>
  <c r="F1961"/>
  <c r="F1962"/>
  <c r="F1963"/>
  <c r="F1964"/>
  <c r="F1965"/>
  <c r="F1966"/>
  <c r="F1967"/>
  <c r="F1968"/>
  <c r="F1969"/>
  <c r="F1970"/>
  <c r="F1971"/>
  <c r="F1972"/>
  <c r="F1973"/>
  <c r="F1974"/>
  <c r="F1975"/>
  <c r="F1976"/>
  <c r="F1977"/>
  <c r="F1978"/>
  <c r="F1979"/>
  <c r="F1980"/>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2017"/>
  <c r="F2018"/>
  <c r="F2019"/>
  <c r="F2020"/>
  <c r="F2021"/>
  <c r="F2022"/>
  <c r="F2023"/>
  <c r="F2024"/>
  <c r="F2025"/>
  <c r="F2026"/>
  <c r="F2027"/>
  <c r="F2028"/>
  <c r="F2029"/>
  <c r="F2030"/>
  <c r="F2031"/>
  <c r="F2032"/>
  <c r="F2033"/>
  <c r="F2034"/>
  <c r="F2035"/>
  <c r="F2036"/>
  <c r="F2037"/>
  <c r="F2038"/>
  <c r="F2039"/>
  <c r="F2040"/>
  <c r="F2041"/>
  <c r="F2042"/>
  <c r="F2043"/>
  <c r="F2044"/>
  <c r="F2045"/>
  <c r="F2046"/>
  <c r="F2047"/>
  <c r="F2048"/>
  <c r="F2049"/>
  <c r="F2050"/>
  <c r="F2051"/>
  <c r="F2052"/>
  <c r="F2053"/>
  <c r="F2054"/>
  <c r="F2055"/>
  <c r="F2056"/>
  <c r="F2057"/>
  <c r="F2058"/>
  <c r="F2059"/>
  <c r="F2060"/>
  <c r="F2061"/>
  <c r="F2062"/>
  <c r="F2063"/>
  <c r="F2064"/>
  <c r="F2065"/>
  <c r="F2066"/>
  <c r="F2067"/>
  <c r="F2068"/>
  <c r="F2069"/>
  <c r="F2070"/>
  <c r="F2071"/>
  <c r="F2072"/>
  <c r="F2073"/>
  <c r="F2074"/>
  <c r="F2075"/>
  <c r="F2076"/>
  <c r="F2077"/>
  <c r="F2078"/>
  <c r="F2079"/>
  <c r="F2080"/>
  <c r="F2081"/>
  <c r="F2082"/>
  <c r="F2083"/>
  <c r="F2084"/>
  <c r="F2085"/>
  <c r="F2086"/>
  <c r="F2087"/>
  <c r="F2088"/>
  <c r="F2089"/>
  <c r="F2090"/>
  <c r="F2091"/>
  <c r="F2092"/>
  <c r="F2093"/>
  <c r="F2094"/>
  <c r="F2095"/>
  <c r="F2096"/>
  <c r="F2097"/>
  <c r="F2098"/>
  <c r="F2099"/>
  <c r="F2100"/>
  <c r="F2101"/>
  <c r="F2102"/>
  <c r="F2103"/>
  <c r="F2104"/>
  <c r="F2105"/>
  <c r="F2106"/>
  <c r="F2107"/>
  <c r="F2108"/>
  <c r="F2109"/>
  <c r="F2110"/>
  <c r="F2111"/>
  <c r="F2112"/>
  <c r="F2113"/>
  <c r="F2114"/>
  <c r="F2115"/>
  <c r="F2116"/>
  <c r="F2117"/>
  <c r="F2118"/>
  <c r="F2119"/>
  <c r="F2120"/>
  <c r="F2121"/>
  <c r="F2122"/>
  <c r="F2123"/>
  <c r="F2124"/>
  <c r="F2125"/>
  <c r="F2126"/>
  <c r="F2127"/>
  <c r="F2128"/>
  <c r="F2129"/>
  <c r="F2130"/>
  <c r="F2131"/>
  <c r="F2132"/>
  <c r="F2133"/>
  <c r="F2134"/>
  <c r="F2135"/>
  <c r="F2136"/>
  <c r="F2137"/>
  <c r="F2138"/>
  <c r="F2139"/>
  <c r="F2140"/>
  <c r="F2141"/>
  <c r="F2142"/>
  <c r="F2143"/>
  <c r="F2144"/>
  <c r="F2145"/>
  <c r="F2146"/>
  <c r="F2147"/>
  <c r="F2148"/>
  <c r="F2149"/>
  <c r="F2150"/>
  <c r="F2151"/>
  <c r="F2152"/>
  <c r="F2153"/>
  <c r="F2154"/>
  <c r="F2155"/>
  <c r="F2156"/>
  <c r="F2157"/>
  <c r="F2158"/>
  <c r="F2159"/>
  <c r="F2160"/>
  <c r="F2161"/>
  <c r="F2162"/>
  <c r="F2163"/>
  <c r="F2164"/>
  <c r="F2165"/>
  <c r="F2166"/>
  <c r="F2167"/>
  <c r="F2168"/>
  <c r="F2169"/>
  <c r="F2170"/>
  <c r="F2171"/>
  <c r="F2172"/>
  <c r="F2173"/>
  <c r="F2174"/>
  <c r="F2175"/>
  <c r="F2176"/>
  <c r="F2177"/>
  <c r="F2178"/>
  <c r="F2179"/>
  <c r="F2180"/>
  <c r="F2181"/>
  <c r="F2182"/>
  <c r="F2183"/>
  <c r="F2184"/>
  <c r="F2185"/>
  <c r="F2186"/>
  <c r="F2187"/>
  <c r="F2188"/>
  <c r="F2189"/>
  <c r="F2190"/>
  <c r="F2191"/>
  <c r="F2192"/>
  <c r="F2193"/>
  <c r="F2194"/>
  <c r="F2195"/>
  <c r="F2196"/>
  <c r="F2197"/>
  <c r="F2198"/>
  <c r="F2199"/>
  <c r="F2200"/>
  <c r="F2201"/>
  <c r="F2202"/>
  <c r="F2203"/>
  <c r="F2204"/>
  <c r="F2205"/>
  <c r="F2206"/>
  <c r="F2207"/>
  <c r="F2208"/>
  <c r="F2209"/>
  <c r="F2210"/>
  <c r="F2211"/>
  <c r="F2212"/>
  <c r="F2213"/>
  <c r="F2214"/>
  <c r="F2215"/>
  <c r="F2216"/>
  <c r="F2217"/>
  <c r="F2218"/>
  <c r="F2219"/>
  <c r="F2220"/>
  <c r="F2221"/>
  <c r="F2222"/>
  <c r="F2223"/>
  <c r="F2224"/>
  <c r="F2225"/>
  <c r="F2226"/>
  <c r="F2227"/>
  <c r="F2228"/>
  <c r="F2229"/>
  <c r="F2230"/>
  <c r="F2231"/>
  <c r="F2232"/>
  <c r="F2233"/>
  <c r="F2234"/>
  <c r="F2235"/>
  <c r="F2236"/>
  <c r="F2237"/>
  <c r="F2238"/>
  <c r="F2239"/>
  <c r="F2240"/>
  <c r="F2241"/>
  <c r="F2242"/>
  <c r="F2243"/>
  <c r="F2244"/>
  <c r="F2245"/>
  <c r="F2246"/>
  <c r="F2247"/>
  <c r="F2248"/>
  <c r="F2249"/>
  <c r="F2250"/>
  <c r="F2251"/>
  <c r="F2252"/>
  <c r="F2253"/>
  <c r="F2254"/>
  <c r="F2255"/>
  <c r="F2256"/>
  <c r="F2257"/>
  <c r="F2258"/>
  <c r="F2259"/>
  <c r="F2260"/>
  <c r="F2261"/>
  <c r="F2262"/>
  <c r="F2263"/>
  <c r="F2264"/>
  <c r="F2265"/>
  <c r="F2266"/>
  <c r="F2267"/>
  <c r="F2268"/>
  <c r="F2269"/>
  <c r="F2270"/>
  <c r="F2271"/>
  <c r="F2272"/>
  <c r="F2273"/>
  <c r="F2274"/>
  <c r="F2275"/>
  <c r="F2276"/>
  <c r="F2277"/>
  <c r="F2278"/>
  <c r="F2279"/>
  <c r="F2280"/>
  <c r="F2281"/>
  <c r="F2282"/>
  <c r="F2283"/>
  <c r="F2284"/>
  <c r="F2285"/>
  <c r="F2286"/>
  <c r="F2287"/>
  <c r="F2288"/>
  <c r="F2289"/>
  <c r="F2290"/>
  <c r="F2291"/>
  <c r="F2292"/>
  <c r="F2293"/>
  <c r="F2294"/>
  <c r="F2295"/>
  <c r="F2296"/>
  <c r="F2297"/>
  <c r="F2298"/>
  <c r="F2299"/>
  <c r="F2300"/>
  <c r="F2301"/>
  <c r="F2302"/>
  <c r="F2303"/>
  <c r="F2304"/>
  <c r="F2305"/>
  <c r="F2306"/>
  <c r="F2307"/>
  <c r="F2308"/>
  <c r="F2309"/>
  <c r="F2310"/>
  <c r="F2311"/>
  <c r="F2312"/>
  <c r="F2313"/>
  <c r="F2314"/>
  <c r="F2315"/>
  <c r="F2316"/>
  <c r="F2317"/>
  <c r="F2318"/>
  <c r="F2319"/>
  <c r="F2320"/>
  <c r="F2321"/>
  <c r="F2322"/>
  <c r="F2323"/>
  <c r="F2324"/>
  <c r="F2325"/>
  <c r="F2326"/>
  <c r="F2327"/>
  <c r="F2328"/>
  <c r="F2329"/>
  <c r="F2330"/>
  <c r="F2331"/>
  <c r="F2332"/>
  <c r="F2333"/>
  <c r="F2334"/>
  <c r="F2335"/>
  <c r="F2336"/>
  <c r="F2337"/>
  <c r="F2338"/>
  <c r="F2339"/>
  <c r="F2340"/>
  <c r="F2341"/>
  <c r="F2342"/>
  <c r="F2343"/>
  <c r="F2344"/>
  <c r="F2345"/>
  <c r="F2346"/>
  <c r="F2347"/>
  <c r="F2348"/>
  <c r="F2349"/>
  <c r="F2350"/>
  <c r="F2351"/>
  <c r="F2352"/>
  <c r="F2353"/>
  <c r="F2354"/>
  <c r="F2355"/>
  <c r="F2356"/>
  <c r="F2357"/>
  <c r="F2358"/>
  <c r="F2359"/>
  <c r="F2360"/>
  <c r="F2361"/>
  <c r="F2362"/>
  <c r="F2363"/>
  <c r="F2364"/>
  <c r="F2365"/>
  <c r="F2366"/>
  <c r="F2367"/>
  <c r="F2368"/>
  <c r="F2369"/>
  <c r="F2370"/>
  <c r="F2371"/>
  <c r="F2372"/>
  <c r="F2373"/>
  <c r="F2374"/>
  <c r="F2375"/>
  <c r="F2376"/>
  <c r="F2377"/>
  <c r="F2378"/>
  <c r="F2379"/>
  <c r="F2380"/>
  <c r="F2381"/>
  <c r="F2382"/>
  <c r="F2383"/>
  <c r="F2384"/>
  <c r="F2385"/>
  <c r="F2386"/>
  <c r="F2387"/>
  <c r="F2388"/>
  <c r="F2389"/>
  <c r="F2390"/>
  <c r="F2391"/>
  <c r="F2392"/>
  <c r="F2393"/>
  <c r="F2394"/>
  <c r="F2395"/>
  <c r="F2396"/>
  <c r="F2397"/>
  <c r="F2398"/>
  <c r="F2399"/>
  <c r="F2400"/>
  <c r="F2401"/>
  <c r="F2402"/>
  <c r="F2403"/>
  <c r="F2404"/>
  <c r="F2405"/>
  <c r="F2406"/>
  <c r="F2407"/>
  <c r="F2408"/>
  <c r="F2409"/>
  <c r="F2410"/>
  <c r="F2411"/>
  <c r="F2412"/>
  <c r="F2413"/>
  <c r="F2414"/>
  <c r="F2415"/>
  <c r="F2416"/>
  <c r="F2417"/>
  <c r="F2418"/>
  <c r="F2419"/>
  <c r="F2420"/>
  <c r="F2421"/>
  <c r="F2422"/>
  <c r="F2423"/>
  <c r="F2424"/>
  <c r="F2425"/>
  <c r="F2426"/>
  <c r="F2427"/>
  <c r="F2428"/>
  <c r="F2429"/>
  <c r="F2430"/>
  <c r="F2431"/>
  <c r="F2432"/>
  <c r="F2433"/>
  <c r="F2434"/>
  <c r="F2435"/>
  <c r="F2436"/>
  <c r="F2437"/>
  <c r="F2438"/>
  <c r="F2439"/>
  <c r="F2440"/>
  <c r="F2441"/>
  <c r="F2442"/>
  <c r="F2443"/>
  <c r="F2444"/>
  <c r="F2445"/>
  <c r="F2446"/>
  <c r="F2447"/>
  <c r="F2448"/>
  <c r="F2449"/>
  <c r="F2450"/>
  <c r="F2451"/>
  <c r="F2452"/>
  <c r="F2453"/>
  <c r="F2454"/>
  <c r="F2455"/>
  <c r="F2456"/>
  <c r="F2457"/>
  <c r="F2458"/>
  <c r="F2459"/>
  <c r="F2460"/>
  <c r="F2461"/>
  <c r="F2462"/>
  <c r="F2463"/>
  <c r="F2464"/>
  <c r="F2465"/>
  <c r="F2466"/>
  <c r="F2467"/>
  <c r="F2468"/>
  <c r="F2469"/>
  <c r="F2470"/>
  <c r="F2471"/>
  <c r="F2472"/>
  <c r="F2473"/>
  <c r="F2474"/>
  <c r="F2475"/>
  <c r="F2476"/>
  <c r="F2477"/>
  <c r="F2478"/>
  <c r="F2479"/>
  <c r="F2480"/>
  <c r="F2481"/>
  <c r="F2482"/>
  <c r="F2483"/>
  <c r="F2484"/>
  <c r="F2485"/>
  <c r="F2486"/>
  <c r="F2487"/>
  <c r="F2488"/>
  <c r="F2489"/>
  <c r="F2490"/>
  <c r="F2491"/>
  <c r="F2492"/>
  <c r="F2493"/>
  <c r="F2494"/>
  <c r="F2495"/>
  <c r="F2496"/>
  <c r="F2497"/>
  <c r="F2498"/>
  <c r="F2499"/>
  <c r="F2500"/>
  <c r="F2501"/>
  <c r="F2502"/>
  <c r="F2503"/>
  <c r="F2504"/>
  <c r="F2505"/>
  <c r="F2506"/>
  <c r="F2507"/>
  <c r="F2508"/>
  <c r="F2509"/>
  <c r="F2510"/>
  <c r="F2511"/>
  <c r="F2512"/>
  <c r="F2513"/>
  <c r="F2514"/>
  <c r="F2515"/>
  <c r="F2516"/>
  <c r="F2517"/>
  <c r="F2518"/>
  <c r="F2519"/>
  <c r="F2520"/>
  <c r="F2521"/>
  <c r="F2522"/>
  <c r="F2523"/>
  <c r="F2524"/>
  <c r="F2525"/>
  <c r="F2526"/>
  <c r="F2527"/>
  <c r="F2528"/>
  <c r="F2529"/>
  <c r="F2530"/>
  <c r="F2531"/>
  <c r="F2532"/>
  <c r="F2533"/>
  <c r="F2534"/>
  <c r="F2535"/>
  <c r="F2536"/>
  <c r="F2537"/>
  <c r="F2538"/>
  <c r="F2539"/>
  <c r="F2540"/>
  <c r="F2541"/>
  <c r="F2542"/>
  <c r="F2543"/>
  <c r="F2544"/>
  <c r="F2545"/>
  <c r="F2546"/>
  <c r="F2547"/>
  <c r="F2548"/>
  <c r="F2549"/>
  <c r="F2550"/>
  <c r="F2551"/>
  <c r="F2552"/>
  <c r="F2553"/>
  <c r="F2554"/>
  <c r="F2555"/>
  <c r="F2556"/>
  <c r="F2557"/>
  <c r="F2558"/>
  <c r="F2559"/>
  <c r="F2560"/>
  <c r="F2561"/>
  <c r="F2562"/>
  <c r="F2563"/>
  <c r="F2564"/>
  <c r="F2565"/>
  <c r="F2566"/>
  <c r="F2567"/>
  <c r="F2568"/>
  <c r="F2569"/>
  <c r="F2570"/>
  <c r="F2571"/>
  <c r="F2572"/>
  <c r="F2573"/>
  <c r="F2574"/>
  <c r="F2575"/>
  <c r="F2576"/>
  <c r="F2577"/>
  <c r="F2578"/>
  <c r="F2579"/>
  <c r="F2580"/>
  <c r="F2581"/>
  <c r="F2582"/>
  <c r="F2583"/>
  <c r="F2584"/>
  <c r="F2585"/>
  <c r="F2586"/>
  <c r="F2587"/>
  <c r="F2588"/>
  <c r="F2589"/>
  <c r="F2590"/>
  <c r="F2591"/>
  <c r="F2592"/>
  <c r="F2593"/>
  <c r="F2594"/>
  <c r="F2595"/>
  <c r="F2596"/>
  <c r="F2597"/>
  <c r="F2598"/>
  <c r="F2599"/>
  <c r="F2600"/>
  <c r="F2601"/>
  <c r="F2602"/>
  <c r="F2603"/>
  <c r="F2604"/>
  <c r="F2605"/>
  <c r="F2606"/>
  <c r="F2607"/>
  <c r="F2608"/>
  <c r="F2609"/>
  <c r="F2610"/>
  <c r="F2611"/>
  <c r="F2612"/>
  <c r="F2613"/>
  <c r="F2614"/>
  <c r="F2615"/>
  <c r="F2616"/>
  <c r="F2617"/>
  <c r="F2618"/>
  <c r="F2619"/>
  <c r="F2620"/>
  <c r="F2621"/>
  <c r="F2622"/>
  <c r="F2623"/>
  <c r="F2624"/>
  <c r="F2625"/>
  <c r="F2626"/>
  <c r="F2627"/>
  <c r="F2628"/>
  <c r="F2629"/>
  <c r="F2630"/>
  <c r="F2631"/>
  <c r="F2632"/>
  <c r="F2633"/>
  <c r="F2634"/>
  <c r="F2635"/>
  <c r="F2636"/>
  <c r="F2637"/>
  <c r="F2638"/>
  <c r="F2639"/>
  <c r="F2640"/>
  <c r="F2641"/>
  <c r="F2642"/>
  <c r="F2643"/>
  <c r="F2644"/>
  <c r="F2645"/>
  <c r="F2646"/>
  <c r="F2647"/>
  <c r="F2648"/>
  <c r="F2649"/>
  <c r="F2650"/>
  <c r="F2651"/>
  <c r="F2652"/>
  <c r="F2653"/>
  <c r="F2654"/>
  <c r="F2655"/>
  <c r="F2656"/>
  <c r="F2657"/>
  <c r="F2658"/>
  <c r="F2659"/>
  <c r="F2660"/>
  <c r="F2661"/>
  <c r="F2662"/>
  <c r="F2663"/>
  <c r="F2664"/>
  <c r="F2665"/>
  <c r="F2666"/>
  <c r="F2667"/>
  <c r="F2668"/>
  <c r="F2669"/>
  <c r="F2670"/>
  <c r="F2671"/>
  <c r="F2672"/>
  <c r="F2673"/>
  <c r="F2674"/>
  <c r="F2675"/>
  <c r="F2676"/>
  <c r="F2677"/>
  <c r="F2678"/>
  <c r="F2679"/>
  <c r="F2680"/>
  <c r="F2681"/>
  <c r="F2682"/>
  <c r="F2683"/>
  <c r="F2684"/>
  <c r="F2685"/>
  <c r="F2686"/>
  <c r="F2687"/>
  <c r="F2688"/>
  <c r="F2689"/>
  <c r="F2690"/>
  <c r="F2691"/>
  <c r="F2692"/>
  <c r="F2693"/>
  <c r="F2694"/>
  <c r="F2695"/>
  <c r="F2696"/>
  <c r="F2697"/>
  <c r="F2698"/>
  <c r="F2699"/>
  <c r="F2700"/>
  <c r="F2701"/>
  <c r="F2702"/>
  <c r="F2703"/>
  <c r="F2704"/>
  <c r="F2705"/>
  <c r="F2706"/>
  <c r="F2707"/>
  <c r="F2708"/>
  <c r="F2709"/>
  <c r="F2710"/>
  <c r="F2711"/>
  <c r="F2712"/>
  <c r="F2713"/>
  <c r="F2714"/>
  <c r="F2715"/>
  <c r="F2716"/>
  <c r="F2717"/>
  <c r="F2718"/>
  <c r="F2719"/>
  <c r="F2720"/>
  <c r="F2721"/>
  <c r="F2722"/>
  <c r="F2723"/>
  <c r="F2724"/>
  <c r="F2725"/>
  <c r="F2726"/>
  <c r="F2727"/>
  <c r="F2728"/>
  <c r="F2729"/>
  <c r="F2730"/>
  <c r="F2731"/>
  <c r="F2732"/>
  <c r="F2733"/>
  <c r="F2734"/>
  <c r="F2735"/>
  <c r="F2736"/>
  <c r="F2737"/>
  <c r="F2738"/>
  <c r="F2739"/>
  <c r="F2740"/>
  <c r="F2741"/>
  <c r="F2742"/>
  <c r="F2743"/>
  <c r="F2744"/>
  <c r="F2745"/>
  <c r="F2746"/>
  <c r="F2747"/>
  <c r="F2748"/>
  <c r="F2749"/>
  <c r="F2750"/>
  <c r="F2751"/>
  <c r="F2752"/>
  <c r="F2753"/>
  <c r="F2754"/>
  <c r="F2755"/>
  <c r="F2756"/>
  <c r="F2757"/>
  <c r="F2758"/>
  <c r="F2759"/>
  <c r="F2760"/>
  <c r="F2761"/>
  <c r="F2762"/>
  <c r="F2763"/>
  <c r="F2764"/>
  <c r="F2765"/>
  <c r="F2766"/>
  <c r="F2767"/>
  <c r="F2768"/>
  <c r="F2769"/>
  <c r="F2770"/>
  <c r="F2771"/>
  <c r="F2772"/>
  <c r="F2773"/>
  <c r="F2774"/>
  <c r="F2775"/>
  <c r="F2776"/>
  <c r="F2777"/>
  <c r="F2778"/>
  <c r="F2779"/>
  <c r="F2780"/>
  <c r="F2781"/>
  <c r="F2782"/>
  <c r="F2783"/>
  <c r="F2784"/>
  <c r="F2785"/>
  <c r="F2786"/>
  <c r="F2787"/>
  <c r="F2788"/>
  <c r="F2789"/>
  <c r="F2790"/>
  <c r="F2791"/>
  <c r="F2792"/>
  <c r="F2793"/>
  <c r="F2794"/>
  <c r="F2795"/>
  <c r="F2796"/>
  <c r="F2797"/>
  <c r="F2798"/>
  <c r="F2799"/>
  <c r="F2800"/>
  <c r="F2801"/>
  <c r="F2802"/>
  <c r="F2803"/>
  <c r="F2804"/>
  <c r="F2805"/>
  <c r="F2806"/>
  <c r="F2807"/>
  <c r="F2808"/>
  <c r="F2809"/>
  <c r="F2810"/>
  <c r="F2811"/>
  <c r="F2812"/>
  <c r="F2813"/>
  <c r="F2814"/>
  <c r="F2815"/>
  <c r="F2816"/>
  <c r="F2817"/>
  <c r="F2818"/>
  <c r="F2819"/>
  <c r="F2820"/>
  <c r="F2821"/>
  <c r="F2822"/>
  <c r="F2823"/>
  <c r="F2824"/>
  <c r="F2825"/>
  <c r="F2826"/>
  <c r="F2827"/>
  <c r="F2828"/>
  <c r="F2829"/>
  <c r="F2830"/>
  <c r="F2831"/>
  <c r="F2832"/>
  <c r="F2833"/>
  <c r="F2834"/>
  <c r="F2835"/>
  <c r="F2836"/>
  <c r="F2837"/>
  <c r="F2838"/>
  <c r="F2839"/>
  <c r="F2840"/>
  <c r="F2841"/>
  <c r="F2842"/>
  <c r="F2843"/>
  <c r="F2844"/>
  <c r="F2845"/>
  <c r="F2846"/>
  <c r="F2847"/>
  <c r="F2848"/>
  <c r="F2849"/>
  <c r="F2850"/>
  <c r="F2851"/>
  <c r="F2852"/>
  <c r="F2853"/>
  <c r="F2854"/>
  <c r="F2855"/>
  <c r="F2856"/>
  <c r="F2857"/>
  <c r="F2858"/>
  <c r="F2859"/>
  <c r="F2860"/>
  <c r="F2861"/>
  <c r="F2862"/>
  <c r="F2863"/>
  <c r="F2864"/>
  <c r="F2865"/>
  <c r="F2866"/>
  <c r="F2867"/>
  <c r="F2868"/>
  <c r="F2869"/>
  <c r="F2870"/>
  <c r="F2871"/>
  <c r="F2872"/>
  <c r="F2873"/>
  <c r="F2874"/>
  <c r="F2875"/>
  <c r="F2876"/>
  <c r="F2877"/>
  <c r="F2878"/>
  <c r="F2879"/>
  <c r="F2880"/>
  <c r="F2881"/>
  <c r="F2882"/>
  <c r="F2883"/>
  <c r="F2884"/>
  <c r="F2885"/>
  <c r="F2886"/>
  <c r="F2887"/>
  <c r="F2888"/>
  <c r="F2889"/>
  <c r="F2890"/>
  <c r="F2891"/>
  <c r="F2892"/>
  <c r="F2893"/>
  <c r="F2894"/>
  <c r="F2895"/>
  <c r="F2896"/>
  <c r="F2897"/>
  <c r="F2898"/>
  <c r="F2899"/>
  <c r="F2900"/>
  <c r="F2901"/>
  <c r="F2902"/>
  <c r="F2903"/>
  <c r="F2904"/>
  <c r="F2905"/>
  <c r="F2906"/>
  <c r="F2907"/>
  <c r="F2908"/>
  <c r="F2909"/>
  <c r="F2910"/>
  <c r="F2911"/>
  <c r="F2912"/>
  <c r="F2913"/>
  <c r="F2914"/>
  <c r="F2915"/>
  <c r="F2916"/>
  <c r="F2917"/>
  <c r="F2918"/>
  <c r="F2919"/>
  <c r="F2920"/>
  <c r="F2921"/>
  <c r="F2922"/>
  <c r="F2923"/>
  <c r="F2924"/>
  <c r="F2925"/>
  <c r="F2926"/>
  <c r="F2927"/>
  <c r="F2928"/>
  <c r="F2929"/>
  <c r="F2930"/>
  <c r="F2931"/>
  <c r="F2932"/>
  <c r="F2933"/>
  <c r="F2934"/>
  <c r="F2935"/>
  <c r="F2936"/>
  <c r="F2937"/>
  <c r="F2938"/>
  <c r="F2939"/>
  <c r="F2940"/>
  <c r="F2941"/>
  <c r="F2942"/>
  <c r="F2943"/>
  <c r="F2944"/>
  <c r="F2945"/>
  <c r="F2946"/>
  <c r="F2947"/>
  <c r="F2948"/>
  <c r="F2949"/>
  <c r="F2950"/>
  <c r="F2951"/>
  <c r="F2952"/>
  <c r="F2953"/>
  <c r="F2954"/>
  <c r="F2955"/>
  <c r="F2956"/>
  <c r="F2957"/>
  <c r="F2958"/>
  <c r="F2959"/>
  <c r="F2960"/>
  <c r="F2961"/>
  <c r="F2962"/>
  <c r="F2963"/>
  <c r="F2964"/>
  <c r="F2965"/>
  <c r="F2966"/>
  <c r="F2967"/>
  <c r="F2968"/>
  <c r="F2969"/>
  <c r="F2970"/>
  <c r="F2971"/>
  <c r="F2972"/>
  <c r="F2973"/>
  <c r="F2974"/>
  <c r="F2975"/>
  <c r="F2976"/>
  <c r="F2977"/>
  <c r="F2978"/>
  <c r="F2979"/>
  <c r="F2980"/>
  <c r="F2981"/>
  <c r="F2982"/>
  <c r="F2983"/>
  <c r="F2984"/>
  <c r="F2985"/>
  <c r="F2986"/>
  <c r="F2987"/>
  <c r="F2988"/>
  <c r="F2989"/>
  <c r="F2990"/>
  <c r="F2991"/>
  <c r="F2992"/>
  <c r="F2993"/>
  <c r="F2994"/>
  <c r="F2995"/>
  <c r="F2996"/>
  <c r="F2997"/>
  <c r="F2998"/>
  <c r="F2999"/>
  <c r="F3000"/>
  <c r="F3001"/>
  <c r="F3002"/>
  <c r="F3003"/>
  <c r="F3004"/>
  <c r="F3005"/>
  <c r="F3006"/>
  <c r="F3007"/>
  <c r="F3008"/>
  <c r="F3009"/>
  <c r="F3010"/>
  <c r="F3011"/>
  <c r="F3012"/>
  <c r="F3013"/>
  <c r="F3014"/>
  <c r="F3015"/>
  <c r="F3016"/>
  <c r="F3017"/>
  <c r="F3018"/>
  <c r="F3019"/>
  <c r="F3020"/>
  <c r="F3021"/>
  <c r="F3022"/>
  <c r="F3023"/>
  <c r="F3024"/>
  <c r="F3025"/>
  <c r="F3026"/>
  <c r="F3027"/>
  <c r="F3028"/>
  <c r="F3029"/>
  <c r="F3030"/>
  <c r="F3031"/>
  <c r="F3032"/>
  <c r="F3033"/>
  <c r="F3034"/>
  <c r="F3035"/>
  <c r="F3036"/>
  <c r="F3037"/>
  <c r="F3038"/>
  <c r="F3039"/>
  <c r="F3040"/>
  <c r="F3041"/>
  <c r="F3042"/>
  <c r="F3043"/>
  <c r="F3044"/>
  <c r="F3045"/>
  <c r="F3046"/>
  <c r="F3047"/>
  <c r="F3048"/>
  <c r="F3049"/>
  <c r="F3050"/>
  <c r="F3051"/>
  <c r="F3052"/>
  <c r="F3053"/>
  <c r="F3054"/>
  <c r="F3055"/>
  <c r="F3056"/>
  <c r="F3057"/>
  <c r="F3058"/>
  <c r="F3059"/>
  <c r="F3060"/>
  <c r="F3061"/>
  <c r="F3062"/>
  <c r="F3063"/>
  <c r="F3064"/>
  <c r="F3065"/>
  <c r="F3066"/>
  <c r="F3067"/>
  <c r="F3068"/>
  <c r="F3069"/>
  <c r="F3070"/>
  <c r="F3071"/>
  <c r="F3072"/>
  <c r="F3073"/>
  <c r="F3074"/>
  <c r="F3075"/>
  <c r="F3076"/>
  <c r="F3077"/>
  <c r="F3078"/>
  <c r="F3079"/>
  <c r="F3080"/>
  <c r="F3081"/>
  <c r="F3082"/>
  <c r="F3083"/>
  <c r="F3084"/>
  <c r="F3085"/>
  <c r="F3086"/>
  <c r="F3087"/>
  <c r="F3088"/>
  <c r="F3089"/>
  <c r="F3090"/>
  <c r="F3091"/>
  <c r="F3092"/>
  <c r="F3093"/>
  <c r="F3094"/>
  <c r="F3095"/>
  <c r="F3096"/>
  <c r="F3097"/>
  <c r="F3098"/>
  <c r="F3099"/>
  <c r="F3100"/>
  <c r="F3101"/>
  <c r="F3102"/>
  <c r="F3103"/>
  <c r="F3104"/>
  <c r="F3105"/>
  <c r="F3106"/>
  <c r="F3107"/>
  <c r="F3108"/>
  <c r="F3109"/>
  <c r="F3110"/>
  <c r="F3111"/>
  <c r="F3112"/>
  <c r="F3113"/>
  <c r="F3114"/>
  <c r="F3115"/>
  <c r="F3116"/>
  <c r="F3117"/>
  <c r="F3118"/>
  <c r="F3119"/>
  <c r="F3120"/>
  <c r="F3121"/>
  <c r="F3122"/>
  <c r="F3123"/>
  <c r="F3124"/>
  <c r="F3125"/>
  <c r="F3126"/>
  <c r="F3127"/>
  <c r="F3128"/>
  <c r="F3129"/>
  <c r="F3130"/>
  <c r="F3131"/>
  <c r="F3132"/>
  <c r="F3133"/>
  <c r="F3134"/>
  <c r="F3135"/>
  <c r="F3136"/>
  <c r="F3137"/>
  <c r="F3138"/>
  <c r="F3139"/>
  <c r="F3140"/>
  <c r="F3141"/>
  <c r="F3142"/>
  <c r="F3143"/>
  <c r="F3144"/>
  <c r="F3145"/>
  <c r="F3146"/>
  <c r="F3147"/>
  <c r="F3148"/>
  <c r="F3149"/>
  <c r="F3150"/>
  <c r="F3151"/>
  <c r="F3152"/>
  <c r="F3153"/>
  <c r="F3154"/>
  <c r="F3155"/>
  <c r="F3156"/>
  <c r="F3157"/>
  <c r="F3158"/>
  <c r="F3159"/>
  <c r="F3160"/>
  <c r="F3161"/>
  <c r="F3162"/>
  <c r="F3163"/>
  <c r="F3164"/>
  <c r="F3165"/>
  <c r="F3166"/>
  <c r="F3167"/>
  <c r="F3168"/>
  <c r="F3169"/>
  <c r="F3170"/>
  <c r="F3171"/>
  <c r="F3172"/>
  <c r="F3173"/>
  <c r="F3174"/>
  <c r="F3175"/>
  <c r="F3176"/>
  <c r="F3177"/>
  <c r="F3178"/>
  <c r="F3179"/>
  <c r="F3180"/>
  <c r="F3181"/>
  <c r="F3182"/>
  <c r="F3183"/>
  <c r="F3184"/>
  <c r="F3185"/>
  <c r="F3186"/>
  <c r="F3187"/>
  <c r="F3188"/>
  <c r="F3189"/>
  <c r="F3190"/>
  <c r="F3191"/>
  <c r="F3192"/>
  <c r="F3193"/>
  <c r="F3194"/>
  <c r="F3195"/>
  <c r="F3196"/>
  <c r="F3197"/>
  <c r="F3198"/>
  <c r="F3199"/>
  <c r="F3200"/>
  <c r="F3201"/>
  <c r="F3202"/>
  <c r="F3203"/>
  <c r="F3204"/>
  <c r="F3205"/>
  <c r="F3206"/>
  <c r="F3207"/>
  <c r="F3208"/>
  <c r="F3209"/>
  <c r="F3210"/>
  <c r="F3211"/>
  <c r="F3212"/>
  <c r="F3213"/>
  <c r="F3214"/>
  <c r="F3215"/>
  <c r="F3216"/>
  <c r="F3217"/>
  <c r="F3218"/>
  <c r="F3219"/>
  <c r="F3220"/>
  <c r="F3221"/>
  <c r="F3222"/>
  <c r="F3223"/>
  <c r="F3224"/>
  <c r="F3225"/>
  <c r="F3226"/>
  <c r="F3227"/>
  <c r="F3228"/>
  <c r="F3229"/>
  <c r="F3230"/>
  <c r="F3231"/>
  <c r="F3232"/>
  <c r="F3233"/>
  <c r="F3234"/>
  <c r="F3235"/>
  <c r="F3236"/>
  <c r="F3237"/>
  <c r="F3238"/>
  <c r="F3239"/>
  <c r="F3240"/>
  <c r="F3241"/>
  <c r="F3242"/>
  <c r="F3243"/>
  <c r="F3244"/>
  <c r="F3245"/>
  <c r="F3246"/>
  <c r="F3247"/>
  <c r="F3248"/>
  <c r="F3249"/>
  <c r="F3250"/>
  <c r="F3251"/>
  <c r="F3252"/>
  <c r="F3253"/>
  <c r="F3254"/>
  <c r="F3255"/>
  <c r="F3256"/>
  <c r="F3257"/>
  <c r="F3258"/>
  <c r="F3259"/>
  <c r="F3260"/>
  <c r="F3261"/>
  <c r="F3262"/>
  <c r="F3263"/>
  <c r="F3264"/>
  <c r="F3265"/>
  <c r="F3266"/>
  <c r="F3267"/>
  <c r="F3268"/>
  <c r="F3269"/>
  <c r="F3270"/>
  <c r="F3271"/>
  <c r="F3272"/>
  <c r="F3273"/>
  <c r="F3274"/>
  <c r="F3275"/>
  <c r="F3276"/>
  <c r="F3277"/>
  <c r="F3278"/>
  <c r="F3279"/>
  <c r="F3280"/>
  <c r="F3281"/>
  <c r="F3282"/>
  <c r="F3283"/>
  <c r="F3284"/>
  <c r="F3285"/>
  <c r="F3286"/>
  <c r="F3287"/>
  <c r="F3288"/>
  <c r="F3289"/>
  <c r="F3290"/>
  <c r="F3291"/>
  <c r="F3292"/>
  <c r="F3293"/>
  <c r="F3294"/>
  <c r="F3295"/>
  <c r="F3296"/>
  <c r="F3297"/>
  <c r="F3298"/>
  <c r="F3299"/>
  <c r="F3300"/>
  <c r="F3301"/>
  <c r="F3302"/>
  <c r="F3303"/>
  <c r="F3304"/>
  <c r="F3305"/>
  <c r="F3306"/>
  <c r="F3307"/>
  <c r="F3308"/>
  <c r="F3309"/>
  <c r="F3310"/>
  <c r="F3311"/>
  <c r="F3312"/>
  <c r="F3313"/>
  <c r="F3314"/>
  <c r="F3315"/>
  <c r="F3316"/>
  <c r="F3317"/>
  <c r="F3318"/>
  <c r="F3319"/>
  <c r="F3320"/>
  <c r="F3321"/>
  <c r="F3322"/>
  <c r="F3323"/>
  <c r="F3324"/>
  <c r="F3325"/>
  <c r="F3326"/>
  <c r="F3327"/>
  <c r="F3328"/>
  <c r="F3329"/>
  <c r="F3330"/>
  <c r="F3331"/>
  <c r="F3332"/>
  <c r="F3333"/>
  <c r="F3334"/>
  <c r="F3335"/>
  <c r="F3336"/>
  <c r="F3337"/>
  <c r="F3338"/>
  <c r="F3339"/>
  <c r="F3340"/>
  <c r="F3341"/>
  <c r="F3342"/>
  <c r="F3343"/>
  <c r="F3344"/>
  <c r="F3345"/>
  <c r="F3346"/>
  <c r="F3347"/>
  <c r="F3348"/>
  <c r="F3349"/>
  <c r="F3350"/>
  <c r="F3351"/>
  <c r="F3352"/>
  <c r="F3353"/>
  <c r="F3354"/>
  <c r="F3355"/>
  <c r="F3356"/>
  <c r="F3357"/>
  <c r="F3358"/>
  <c r="F3359"/>
  <c r="F3360"/>
  <c r="F3361"/>
  <c r="F3362"/>
  <c r="F3363"/>
  <c r="F3364"/>
  <c r="F3365"/>
  <c r="F3366"/>
  <c r="F3367"/>
  <c r="F3368"/>
  <c r="F3369"/>
  <c r="F3370"/>
  <c r="F3371"/>
  <c r="F3372"/>
  <c r="F3373"/>
  <c r="F3374"/>
  <c r="F3375"/>
  <c r="F3376"/>
  <c r="F3377"/>
  <c r="F3378"/>
  <c r="F3379"/>
  <c r="F3380"/>
  <c r="F3381"/>
  <c r="F3382"/>
  <c r="F3383"/>
  <c r="F3384"/>
  <c r="F3385"/>
  <c r="F3386"/>
  <c r="F3387"/>
  <c r="F3388"/>
  <c r="F3389"/>
  <c r="F3390"/>
  <c r="F3391"/>
  <c r="F3392"/>
  <c r="F3393"/>
  <c r="F3394"/>
  <c r="F3395"/>
  <c r="F3396"/>
  <c r="F3397"/>
  <c r="F3398"/>
  <c r="F3399"/>
  <c r="F3400"/>
  <c r="F3401"/>
  <c r="F3402"/>
  <c r="F3403"/>
  <c r="F3404"/>
  <c r="F3405"/>
  <c r="F3406"/>
  <c r="F3407"/>
  <c r="F3408"/>
  <c r="F3409"/>
  <c r="F3410"/>
  <c r="F3411"/>
  <c r="F3412"/>
  <c r="F3413"/>
  <c r="F3414"/>
  <c r="F3415"/>
  <c r="F3416"/>
  <c r="F3417"/>
  <c r="F3418"/>
  <c r="F3419"/>
  <c r="F3420"/>
  <c r="F3421"/>
  <c r="F3422"/>
  <c r="F3423"/>
  <c r="F3424"/>
  <c r="F3425"/>
  <c r="F3426"/>
  <c r="F3427"/>
  <c r="F3428"/>
  <c r="F3429"/>
  <c r="F3430"/>
  <c r="F3431"/>
  <c r="F3432"/>
  <c r="F3433"/>
  <c r="F3434"/>
  <c r="F3435"/>
  <c r="F3436"/>
  <c r="F3437"/>
  <c r="F3438"/>
  <c r="F3439"/>
  <c r="F3440"/>
  <c r="F3441"/>
  <c r="F3442"/>
  <c r="F3443"/>
  <c r="F3444"/>
  <c r="F3445"/>
  <c r="F3446"/>
  <c r="F3447"/>
  <c r="F3448"/>
  <c r="F3449"/>
  <c r="F3450"/>
  <c r="F3451"/>
  <c r="F3452"/>
  <c r="F3453"/>
  <c r="F3454"/>
  <c r="F3455"/>
  <c r="F3456"/>
  <c r="F3457"/>
  <c r="F3458"/>
  <c r="F3459"/>
  <c r="F3460"/>
  <c r="F3461"/>
  <c r="F3462"/>
  <c r="F3463"/>
  <c r="F3464"/>
  <c r="F3465"/>
  <c r="F3466"/>
  <c r="F3467"/>
  <c r="F3468"/>
  <c r="F3469"/>
  <c r="F3470"/>
  <c r="F3471"/>
  <c r="F3472"/>
  <c r="F3473"/>
  <c r="F3474"/>
  <c r="F3475"/>
  <c r="F3476"/>
  <c r="F3477"/>
  <c r="F3478"/>
  <c r="F3479"/>
  <c r="F3480"/>
  <c r="F3481"/>
  <c r="F3482"/>
  <c r="F3483"/>
  <c r="F3484"/>
  <c r="F3485"/>
  <c r="F3486"/>
  <c r="F3487"/>
  <c r="F3488"/>
  <c r="F3489"/>
  <c r="F3490"/>
  <c r="F3491"/>
  <c r="F3492"/>
  <c r="F3493"/>
  <c r="F3494"/>
  <c r="F3495"/>
  <c r="F3496"/>
  <c r="F3497"/>
  <c r="F3498"/>
  <c r="F3499"/>
  <c r="F3500"/>
  <c r="F3501"/>
  <c r="F3502"/>
  <c r="F3503"/>
  <c r="F3504"/>
  <c r="F3505"/>
  <c r="F3506"/>
  <c r="F3507"/>
  <c r="F3508"/>
  <c r="F3509"/>
  <c r="F3510"/>
  <c r="F3511"/>
  <c r="F3512"/>
  <c r="F3513"/>
  <c r="F3514"/>
  <c r="F3515"/>
  <c r="F3516"/>
  <c r="F3517"/>
  <c r="F3518"/>
  <c r="F3519"/>
  <c r="F3520"/>
  <c r="F3521"/>
  <c r="F3522"/>
  <c r="F3523"/>
  <c r="F3524"/>
  <c r="F3525"/>
  <c r="F3526"/>
  <c r="F3527"/>
  <c r="F3528"/>
  <c r="F3529"/>
  <c r="F3530"/>
  <c r="F3531"/>
  <c r="F3532"/>
  <c r="F3533"/>
  <c r="F3534"/>
  <c r="F3535"/>
  <c r="F3536"/>
  <c r="F3537"/>
  <c r="F3538"/>
  <c r="F3539"/>
  <c r="F3540"/>
  <c r="F3541"/>
  <c r="F3542"/>
  <c r="F3543"/>
  <c r="F3544"/>
  <c r="F3545"/>
  <c r="F3546"/>
  <c r="F3547"/>
  <c r="F3548"/>
  <c r="F3549"/>
  <c r="F3550"/>
  <c r="F3551"/>
  <c r="F3552"/>
  <c r="F3553"/>
  <c r="F3554"/>
  <c r="F3555"/>
  <c r="F3556"/>
  <c r="F3557"/>
  <c r="F3558"/>
  <c r="F3559"/>
  <c r="F3560"/>
  <c r="F3561"/>
  <c r="F3562"/>
  <c r="F3563"/>
  <c r="F3564"/>
  <c r="F3565"/>
  <c r="F3566"/>
  <c r="F3567"/>
  <c r="F3568"/>
  <c r="F3569"/>
  <c r="F3570"/>
  <c r="F3571"/>
  <c r="F3572"/>
  <c r="F3573"/>
  <c r="F3574"/>
  <c r="F3575"/>
  <c r="F3576"/>
  <c r="F3577"/>
  <c r="F3578"/>
  <c r="F3579"/>
  <c r="F3580"/>
  <c r="F3581"/>
  <c r="F3582"/>
  <c r="F3583"/>
  <c r="F3584"/>
  <c r="F3585"/>
  <c r="F3586"/>
  <c r="F3587"/>
  <c r="F3588"/>
  <c r="F3589"/>
  <c r="F3590"/>
  <c r="F3591"/>
  <c r="F3592"/>
  <c r="F3593"/>
  <c r="F3594"/>
  <c r="F3595"/>
  <c r="F3596"/>
  <c r="F3597"/>
  <c r="F3598"/>
  <c r="F3599"/>
  <c r="F3600"/>
  <c r="F3601"/>
  <c r="F3602"/>
  <c r="F3603"/>
  <c r="F3604"/>
  <c r="F3605"/>
  <c r="F3606"/>
  <c r="F3607"/>
  <c r="F3608"/>
  <c r="F3609"/>
  <c r="F3610"/>
  <c r="F3611"/>
  <c r="F3612"/>
  <c r="F3613"/>
  <c r="F3614"/>
  <c r="F3615"/>
  <c r="F3616"/>
  <c r="F3617"/>
  <c r="F3618"/>
  <c r="F3619"/>
  <c r="F3620"/>
  <c r="F3621"/>
  <c r="F3622"/>
  <c r="F3623"/>
  <c r="F3624"/>
  <c r="F3625"/>
  <c r="F3626"/>
  <c r="F3627"/>
  <c r="F3628"/>
  <c r="F3629"/>
  <c r="F3630"/>
  <c r="F3631"/>
  <c r="F3632"/>
  <c r="F3633"/>
  <c r="F3634"/>
  <c r="F3635"/>
  <c r="F3636"/>
  <c r="F3637"/>
  <c r="F3638"/>
  <c r="F3639"/>
  <c r="F3640"/>
  <c r="F3641"/>
  <c r="F3642"/>
  <c r="F3643"/>
  <c r="F3644"/>
  <c r="F3645"/>
  <c r="F3646"/>
  <c r="F3647"/>
  <c r="F3648"/>
  <c r="F3649"/>
  <c r="F3650"/>
  <c r="F3651"/>
  <c r="F3652"/>
  <c r="F3653"/>
  <c r="F3654"/>
  <c r="F3655"/>
  <c r="F3656"/>
  <c r="F3657"/>
  <c r="F3658"/>
  <c r="F3659"/>
  <c r="F3660"/>
  <c r="F3661"/>
  <c r="F3662"/>
  <c r="F3663"/>
  <c r="F3664"/>
  <c r="F3665"/>
  <c r="F3666"/>
  <c r="F3667"/>
  <c r="F3668"/>
  <c r="F3669"/>
  <c r="F3670"/>
  <c r="F3671"/>
  <c r="F3672"/>
  <c r="F3673"/>
  <c r="F3674"/>
  <c r="F3675"/>
  <c r="F3676"/>
  <c r="F3677"/>
  <c r="F3678"/>
  <c r="F3679"/>
  <c r="F3680"/>
  <c r="F3681"/>
  <c r="F3682"/>
  <c r="F3683"/>
  <c r="F3684"/>
  <c r="F3685"/>
  <c r="F3686"/>
  <c r="F3687"/>
  <c r="F3688"/>
  <c r="F3689"/>
  <c r="F3690"/>
  <c r="F3691"/>
  <c r="F3692"/>
  <c r="F3693"/>
  <c r="F3694"/>
  <c r="F3695"/>
  <c r="F3696"/>
  <c r="F3697"/>
  <c r="F3698"/>
  <c r="F3699"/>
  <c r="F3700"/>
  <c r="F3701"/>
  <c r="F3702"/>
  <c r="F3703"/>
  <c r="F3704"/>
  <c r="F3705"/>
  <c r="F3706"/>
  <c r="F3707"/>
  <c r="F3708"/>
  <c r="F3709"/>
  <c r="F3710"/>
  <c r="F3711"/>
  <c r="F3712"/>
  <c r="F3713"/>
  <c r="F3714"/>
  <c r="F3715"/>
  <c r="F3716"/>
  <c r="F3717"/>
  <c r="F3718"/>
  <c r="F3719"/>
  <c r="F3720"/>
  <c r="F3721"/>
  <c r="F3722"/>
  <c r="F3723"/>
  <c r="F3724"/>
  <c r="F3725"/>
  <c r="F3726"/>
  <c r="F3727"/>
  <c r="F3728"/>
  <c r="F3729"/>
  <c r="F3730"/>
  <c r="F3731"/>
  <c r="F3732"/>
  <c r="F3733"/>
  <c r="F3734"/>
  <c r="F3735"/>
  <c r="F3736"/>
  <c r="F3737"/>
  <c r="F3738"/>
  <c r="F3739"/>
  <c r="F3740"/>
  <c r="F3741"/>
  <c r="F3742"/>
  <c r="F3743"/>
  <c r="F3744"/>
  <c r="F3745"/>
  <c r="F3746"/>
  <c r="F3747"/>
  <c r="F3748"/>
  <c r="F3749"/>
  <c r="F3750"/>
  <c r="F3751"/>
  <c r="F3752"/>
  <c r="F3753"/>
  <c r="F3754"/>
  <c r="F3755"/>
  <c r="F3756"/>
  <c r="F3757"/>
  <c r="F3758"/>
  <c r="F3759"/>
  <c r="F3760"/>
  <c r="F3761"/>
  <c r="F3762"/>
  <c r="F3763"/>
  <c r="F3764"/>
  <c r="F3765"/>
  <c r="F3766"/>
  <c r="F3767"/>
  <c r="F3768"/>
  <c r="F3769"/>
  <c r="F3770"/>
  <c r="F3771"/>
  <c r="F3772"/>
  <c r="F3773"/>
  <c r="F3774"/>
  <c r="F3775"/>
  <c r="F3776"/>
  <c r="F3777"/>
  <c r="F3778"/>
  <c r="F3779"/>
  <c r="F3780"/>
  <c r="F3781"/>
  <c r="F3782"/>
  <c r="F3783"/>
  <c r="F3784"/>
  <c r="F3785"/>
  <c r="F3786"/>
  <c r="F3787"/>
  <c r="F3788"/>
  <c r="F3789"/>
  <c r="F3790"/>
  <c r="F3791"/>
  <c r="F3792"/>
  <c r="F3793"/>
  <c r="F3794"/>
  <c r="F3795"/>
  <c r="F3796"/>
  <c r="F3797"/>
  <c r="F3798"/>
  <c r="F3799"/>
  <c r="F3800"/>
  <c r="F3801"/>
  <c r="F3802"/>
  <c r="F3803"/>
  <c r="F3804"/>
  <c r="F3805"/>
  <c r="F3806"/>
  <c r="F3807"/>
  <c r="F3808"/>
  <c r="F3809"/>
  <c r="F3810"/>
  <c r="F3811"/>
  <c r="F3812"/>
  <c r="F3813"/>
  <c r="F3814"/>
  <c r="F3815"/>
  <c r="F3816"/>
  <c r="F3817"/>
  <c r="F3818"/>
  <c r="F3819"/>
  <c r="F3820"/>
  <c r="F3821"/>
  <c r="F3822"/>
  <c r="F3823"/>
  <c r="F3824"/>
  <c r="F3825"/>
  <c r="F3826"/>
  <c r="F3827"/>
  <c r="F3828"/>
  <c r="F3829"/>
  <c r="F3830"/>
  <c r="F3831"/>
  <c r="F3832"/>
  <c r="F3833"/>
  <c r="F3834"/>
  <c r="F3835"/>
  <c r="F3836"/>
  <c r="F3837"/>
  <c r="F3838"/>
  <c r="F3839"/>
  <c r="F3840"/>
  <c r="F3841"/>
  <c r="F3842"/>
  <c r="F3843"/>
  <c r="F3844"/>
  <c r="F3845"/>
  <c r="F3846"/>
  <c r="F3847"/>
  <c r="F3848"/>
  <c r="F3849"/>
  <c r="F3850"/>
  <c r="F3851"/>
  <c r="F3852"/>
  <c r="F3853"/>
  <c r="F3854"/>
  <c r="F3855"/>
  <c r="F3856"/>
  <c r="F3857"/>
  <c r="F3858"/>
  <c r="F3859"/>
  <c r="F3860"/>
  <c r="F3861"/>
  <c r="F3862"/>
  <c r="F3863"/>
  <c r="F3864"/>
  <c r="F3865"/>
  <c r="F3866"/>
  <c r="F3867"/>
  <c r="F3868"/>
  <c r="F3869"/>
  <c r="F3870"/>
  <c r="F3871"/>
  <c r="F3872"/>
  <c r="F3873"/>
  <c r="F3874"/>
  <c r="F3875"/>
  <c r="F3876"/>
  <c r="F3877"/>
  <c r="F3878"/>
  <c r="F3879"/>
  <c r="F3880"/>
  <c r="F3881"/>
  <c r="F3882"/>
  <c r="F3883"/>
  <c r="F3884"/>
  <c r="F3885"/>
  <c r="F3886"/>
  <c r="F3887"/>
  <c r="F3888"/>
  <c r="F3889"/>
  <c r="F3890"/>
  <c r="F3891"/>
  <c r="F3892"/>
  <c r="F3893"/>
  <c r="F3894"/>
  <c r="F3895"/>
  <c r="F3896"/>
  <c r="F3897"/>
  <c r="F3898"/>
  <c r="F3899"/>
  <c r="F3900"/>
  <c r="F3901"/>
  <c r="F3902"/>
  <c r="F3903"/>
  <c r="F3904"/>
  <c r="F3905"/>
  <c r="F3906"/>
  <c r="F3907"/>
  <c r="F3908"/>
  <c r="F3909"/>
  <c r="F3910"/>
  <c r="F3911"/>
  <c r="F3912"/>
  <c r="F3913"/>
  <c r="F3914"/>
  <c r="F3915"/>
  <c r="F3916"/>
  <c r="F3917"/>
  <c r="F3918"/>
  <c r="F3919"/>
  <c r="F3920"/>
  <c r="F3921"/>
  <c r="F3922"/>
  <c r="F3923"/>
  <c r="F3924"/>
  <c r="F3925"/>
  <c r="F3926"/>
  <c r="F3927"/>
  <c r="F3928"/>
  <c r="F3929"/>
  <c r="F3930"/>
  <c r="F3931"/>
  <c r="F3932"/>
  <c r="F3933"/>
  <c r="F3934"/>
  <c r="F3935"/>
  <c r="F3936"/>
  <c r="F3937"/>
  <c r="F3938"/>
  <c r="F3939"/>
  <c r="F3940"/>
  <c r="F3941"/>
  <c r="F3942"/>
  <c r="F3943"/>
  <c r="F3944"/>
  <c r="F3945"/>
  <c r="F3946"/>
  <c r="F3947"/>
  <c r="F3948"/>
  <c r="F3949"/>
  <c r="F3950"/>
  <c r="F3951"/>
  <c r="F3952"/>
  <c r="F3953"/>
  <c r="F3954"/>
  <c r="F3955"/>
  <c r="F3956"/>
  <c r="F3957"/>
  <c r="F3958"/>
  <c r="F3959"/>
  <c r="F3960"/>
  <c r="F3961"/>
  <c r="F3962"/>
  <c r="F3963"/>
  <c r="F3964"/>
  <c r="F3965"/>
  <c r="F3966"/>
  <c r="F3967"/>
  <c r="F3968"/>
  <c r="F3969"/>
  <c r="F3970"/>
  <c r="F3971"/>
  <c r="F3972"/>
  <c r="F3973"/>
  <c r="F3974"/>
  <c r="F3975"/>
  <c r="F3976"/>
  <c r="F3977"/>
  <c r="F3978"/>
  <c r="F3979"/>
  <c r="F3980"/>
  <c r="F3981"/>
  <c r="F3982"/>
  <c r="F3983"/>
  <c r="F3984"/>
  <c r="F3985"/>
  <c r="F3986"/>
  <c r="F3987"/>
  <c r="F3988"/>
  <c r="F3989"/>
  <c r="F3990"/>
  <c r="F3991"/>
  <c r="F3992"/>
  <c r="F3993"/>
  <c r="F3994"/>
  <c r="F3995"/>
  <c r="F3996"/>
  <c r="F3997"/>
  <c r="F3998"/>
  <c r="F3999"/>
  <c r="F4000"/>
  <c r="F4001"/>
  <c r="F4002"/>
  <c r="F4003"/>
  <c r="F4004"/>
  <c r="F4005"/>
  <c r="F4006"/>
  <c r="F4007"/>
  <c r="F4008"/>
  <c r="F4009"/>
  <c r="F4010"/>
  <c r="F4011"/>
  <c r="F4012"/>
  <c r="F4013"/>
  <c r="F4014"/>
  <c r="F4015"/>
  <c r="F4016"/>
  <c r="F4017"/>
  <c r="F4018"/>
  <c r="F4019"/>
  <c r="F4020"/>
  <c r="F4021"/>
  <c r="F4022"/>
  <c r="F4023"/>
  <c r="F4024"/>
  <c r="F4025"/>
  <c r="F4026"/>
  <c r="F4027"/>
  <c r="F4028"/>
  <c r="F4029"/>
  <c r="F4030"/>
  <c r="F4031"/>
  <c r="F4032"/>
  <c r="F4033"/>
  <c r="F4034"/>
  <c r="F4035"/>
  <c r="F4036"/>
  <c r="F4037"/>
  <c r="F4038"/>
  <c r="F4039"/>
  <c r="F4040"/>
  <c r="F4041"/>
  <c r="F4042"/>
  <c r="F4043"/>
  <c r="F4044"/>
  <c r="F4045"/>
  <c r="F4046"/>
  <c r="F4047"/>
  <c r="F4048"/>
  <c r="F4049"/>
  <c r="F4050"/>
  <c r="F4051"/>
  <c r="F4052"/>
  <c r="F4053"/>
  <c r="F4054"/>
  <c r="F4055"/>
  <c r="F4056"/>
  <c r="F4057"/>
  <c r="F4058"/>
  <c r="F4059"/>
  <c r="F4060"/>
  <c r="F4061"/>
  <c r="F4062"/>
  <c r="F4063"/>
  <c r="F4064"/>
  <c r="F4065"/>
  <c r="F4066"/>
  <c r="F4067"/>
  <c r="F4068"/>
  <c r="F4069"/>
  <c r="F4070"/>
  <c r="F4071"/>
  <c r="F4072"/>
  <c r="F4073"/>
  <c r="F4074"/>
  <c r="F4075"/>
  <c r="F4076"/>
  <c r="F4077"/>
  <c r="F4078"/>
  <c r="F4079"/>
  <c r="F4080"/>
  <c r="F4081"/>
  <c r="F4082"/>
  <c r="F4083"/>
  <c r="F4084"/>
  <c r="F4085"/>
  <c r="F4086"/>
  <c r="F4087"/>
  <c r="F4088"/>
  <c r="F4089"/>
  <c r="F4090"/>
  <c r="F4091"/>
  <c r="F4092"/>
  <c r="F4093"/>
  <c r="F4094"/>
  <c r="F4095"/>
  <c r="F4096"/>
  <c r="F4097"/>
  <c r="F4098"/>
  <c r="F4099"/>
  <c r="F4100"/>
  <c r="F4101"/>
  <c r="F4102"/>
  <c r="F4103"/>
  <c r="F4104"/>
  <c r="F4105"/>
  <c r="F4106"/>
  <c r="F4107"/>
  <c r="F4108"/>
  <c r="F4109"/>
  <c r="F4110"/>
  <c r="F4111"/>
  <c r="F4112"/>
  <c r="F4113"/>
  <c r="F4114"/>
  <c r="F4115"/>
  <c r="F4116"/>
  <c r="F4117"/>
  <c r="F4118"/>
  <c r="F4119"/>
  <c r="F4120"/>
  <c r="F4121"/>
  <c r="F4122"/>
  <c r="F4123"/>
  <c r="F4124"/>
  <c r="F4125"/>
  <c r="F4126"/>
  <c r="F4127"/>
  <c r="F4128"/>
  <c r="F4129"/>
  <c r="F4130"/>
  <c r="F4131"/>
  <c r="F4132"/>
  <c r="F4133"/>
  <c r="F4134"/>
  <c r="F4135"/>
  <c r="F4136"/>
  <c r="F4137"/>
  <c r="F4138"/>
  <c r="F4139"/>
  <c r="F4140"/>
  <c r="F4141"/>
  <c r="F4142"/>
  <c r="F4143"/>
  <c r="F4144"/>
  <c r="F4145"/>
  <c r="F4146"/>
  <c r="F4147"/>
  <c r="F4148"/>
  <c r="F4149"/>
  <c r="F4150"/>
  <c r="F4151"/>
  <c r="F4152"/>
  <c r="F4153"/>
  <c r="F4154"/>
  <c r="F4155"/>
  <c r="F4156"/>
  <c r="F4157"/>
  <c r="F4158"/>
  <c r="F4159"/>
  <c r="F4160"/>
  <c r="F4161"/>
  <c r="F4162"/>
  <c r="F4163"/>
  <c r="F4164"/>
  <c r="F4165"/>
  <c r="F4166"/>
  <c r="F4167"/>
  <c r="F4168"/>
  <c r="F4169"/>
  <c r="F4170"/>
  <c r="F4171"/>
  <c r="F4172"/>
  <c r="F4173"/>
  <c r="F4174"/>
  <c r="F4175"/>
  <c r="F4176"/>
  <c r="F4177"/>
  <c r="F4178"/>
  <c r="F4179"/>
  <c r="F4180"/>
  <c r="F4181"/>
  <c r="F4182"/>
  <c r="F4183"/>
  <c r="F4184"/>
  <c r="F4185"/>
  <c r="F4186"/>
  <c r="F4187"/>
  <c r="F4188"/>
  <c r="F4189"/>
  <c r="F4190"/>
  <c r="F4191"/>
  <c r="F4192"/>
  <c r="F4193"/>
  <c r="F4194"/>
  <c r="F4195"/>
  <c r="F4196"/>
  <c r="F4197"/>
  <c r="F4198"/>
  <c r="F4199"/>
  <c r="F4200"/>
  <c r="F4201"/>
  <c r="F4202"/>
  <c r="F4203"/>
  <c r="F4204"/>
  <c r="F4205"/>
  <c r="F4206"/>
  <c r="F4207"/>
  <c r="F4208"/>
  <c r="F4209"/>
  <c r="F4210"/>
  <c r="F4211"/>
  <c r="F4212"/>
  <c r="F4213"/>
  <c r="F4214"/>
  <c r="F4215"/>
  <c r="F4216"/>
  <c r="F4217"/>
  <c r="F4218"/>
  <c r="F4219"/>
  <c r="F4220"/>
  <c r="F4221"/>
  <c r="F4222"/>
  <c r="F4223"/>
  <c r="F4224"/>
  <c r="F4225"/>
  <c r="F4226"/>
  <c r="F4227"/>
  <c r="F4228"/>
  <c r="F4229"/>
  <c r="F4230"/>
  <c r="F4231"/>
  <c r="F4232"/>
  <c r="F4233"/>
  <c r="F4234"/>
  <c r="F4235"/>
  <c r="F4236"/>
  <c r="F4237"/>
  <c r="F4238"/>
  <c r="F4239"/>
  <c r="F4240"/>
  <c r="F4241"/>
  <c r="F4242"/>
  <c r="F4243"/>
  <c r="F4244"/>
  <c r="F4245"/>
  <c r="F4246"/>
  <c r="F4247"/>
  <c r="F4248"/>
  <c r="F4249"/>
  <c r="F4250"/>
  <c r="F4251"/>
  <c r="F4252"/>
  <c r="F4253"/>
  <c r="F4254"/>
  <c r="F4255"/>
  <c r="F4256"/>
  <c r="F4257"/>
  <c r="F4258"/>
  <c r="F4259"/>
  <c r="F4260"/>
  <c r="F4261"/>
  <c r="F4262"/>
  <c r="F4263"/>
  <c r="F4264"/>
  <c r="F4265"/>
  <c r="F4266"/>
  <c r="F4267"/>
  <c r="F4268"/>
  <c r="F4269"/>
  <c r="F4270"/>
  <c r="F4271"/>
  <c r="F4272"/>
  <c r="F4273"/>
  <c r="F4274"/>
  <c r="F4275"/>
  <c r="F4276"/>
  <c r="F4277"/>
  <c r="F4278"/>
  <c r="F4279"/>
  <c r="F4280"/>
  <c r="F4281"/>
  <c r="F4282"/>
  <c r="F4283"/>
  <c r="F4284"/>
  <c r="F4285"/>
  <c r="F4286"/>
  <c r="F4287"/>
  <c r="F4288"/>
  <c r="F4289"/>
  <c r="F4290"/>
  <c r="F4291"/>
  <c r="F4292"/>
  <c r="F4293"/>
  <c r="F4294"/>
  <c r="F4295"/>
  <c r="F4296"/>
  <c r="F4297"/>
  <c r="F4298"/>
  <c r="F4299"/>
  <c r="F4300"/>
  <c r="F4301"/>
  <c r="F4302"/>
  <c r="F4303"/>
  <c r="F4304"/>
  <c r="F4305"/>
  <c r="F4306"/>
  <c r="F4307"/>
  <c r="F4308"/>
  <c r="F4309"/>
  <c r="F4310"/>
  <c r="F4311"/>
  <c r="F4312"/>
  <c r="F4313"/>
  <c r="F4314"/>
  <c r="F4315"/>
  <c r="F4316"/>
  <c r="F4317"/>
  <c r="F4318"/>
  <c r="F4319"/>
  <c r="F4320"/>
  <c r="F4321"/>
  <c r="F4322"/>
  <c r="F4323"/>
  <c r="F4324"/>
  <c r="F4325"/>
  <c r="F4326"/>
  <c r="F4327"/>
  <c r="F4328"/>
  <c r="F4329"/>
  <c r="F4330"/>
  <c r="F4331"/>
  <c r="F4332"/>
  <c r="F4333"/>
  <c r="F4334"/>
  <c r="F4335"/>
  <c r="F4336"/>
  <c r="F4337"/>
  <c r="F4338"/>
  <c r="F4339"/>
  <c r="F4340"/>
  <c r="F4341"/>
  <c r="F4342"/>
  <c r="F4343"/>
  <c r="F4344"/>
  <c r="F4345"/>
  <c r="F4346"/>
  <c r="F4347"/>
  <c r="F4348"/>
  <c r="F4349"/>
  <c r="F4350"/>
  <c r="F4351"/>
  <c r="F4352"/>
  <c r="F4353"/>
  <c r="F4354"/>
  <c r="F4355"/>
  <c r="F4356"/>
  <c r="F4357"/>
  <c r="F4358"/>
  <c r="F4359"/>
  <c r="F4360"/>
  <c r="F4361"/>
  <c r="F4362"/>
  <c r="F4363"/>
  <c r="F4364"/>
  <c r="F4365"/>
  <c r="F4366"/>
  <c r="F4367"/>
  <c r="F4368"/>
  <c r="F4369"/>
  <c r="F4370"/>
  <c r="F4371"/>
  <c r="F4372"/>
  <c r="F4373"/>
  <c r="F4374"/>
  <c r="F4375"/>
  <c r="F4376"/>
  <c r="F4377"/>
  <c r="F4378"/>
  <c r="F4379"/>
  <c r="F4380"/>
  <c r="F4381"/>
  <c r="F4382"/>
  <c r="F4383"/>
  <c r="F4384"/>
  <c r="F4385"/>
  <c r="F4386"/>
  <c r="F4387"/>
  <c r="F4388"/>
  <c r="F4389"/>
  <c r="F4390"/>
  <c r="F4391"/>
  <c r="F4392"/>
  <c r="F4393"/>
  <c r="F4394"/>
  <c r="F4395"/>
  <c r="F4396"/>
  <c r="F4397"/>
  <c r="F4398"/>
  <c r="F4399"/>
  <c r="F4400"/>
  <c r="F4401"/>
  <c r="F4402"/>
  <c r="F4403"/>
  <c r="F4404"/>
  <c r="F4405"/>
  <c r="F4406"/>
  <c r="F4407"/>
  <c r="F4408"/>
  <c r="F4409"/>
  <c r="F4410"/>
  <c r="F4411"/>
  <c r="F4412"/>
  <c r="F4413"/>
  <c r="F4414"/>
  <c r="F4415"/>
  <c r="F4416"/>
  <c r="F4417"/>
  <c r="F4418"/>
  <c r="F4419"/>
  <c r="F4420"/>
  <c r="F4421"/>
  <c r="F4422"/>
  <c r="F4423"/>
  <c r="F4424"/>
  <c r="F4425"/>
  <c r="F4426"/>
  <c r="F4427"/>
  <c r="F4428"/>
  <c r="F4429"/>
  <c r="F4430"/>
  <c r="F4431"/>
  <c r="F4432"/>
  <c r="F4433"/>
  <c r="F4434"/>
  <c r="F4435"/>
  <c r="F4436"/>
  <c r="F4437"/>
  <c r="F4438"/>
  <c r="F4439"/>
  <c r="F4440"/>
  <c r="F4441"/>
  <c r="F4442"/>
  <c r="F4443"/>
  <c r="F4444"/>
  <c r="F4445"/>
  <c r="F4446"/>
  <c r="F4447"/>
  <c r="F4448"/>
  <c r="F4449"/>
  <c r="F4450"/>
  <c r="F4451"/>
  <c r="F4452"/>
  <c r="F4453"/>
  <c r="F4454"/>
  <c r="F4455"/>
  <c r="F4456"/>
  <c r="F4457"/>
  <c r="F4458"/>
  <c r="F4459"/>
  <c r="F4460"/>
  <c r="F4461"/>
  <c r="F4462"/>
  <c r="F4463"/>
  <c r="F4464"/>
  <c r="F4465"/>
  <c r="F4466"/>
  <c r="F4467"/>
  <c r="F4468"/>
  <c r="F4469"/>
  <c r="F4470"/>
  <c r="F4471"/>
  <c r="F4472"/>
  <c r="F4473"/>
  <c r="F4474"/>
  <c r="F4475"/>
  <c r="F4476"/>
  <c r="F4477"/>
  <c r="F4478"/>
  <c r="F4479"/>
  <c r="F4480"/>
  <c r="F4481"/>
  <c r="F4482"/>
  <c r="F4483"/>
  <c r="F4484"/>
  <c r="F4485"/>
  <c r="F4486"/>
  <c r="F4487"/>
  <c r="F4488"/>
  <c r="F4489"/>
  <c r="F4490"/>
  <c r="F4491"/>
  <c r="F4492"/>
  <c r="F4493"/>
  <c r="F4494"/>
  <c r="F4495"/>
  <c r="F4496"/>
  <c r="F4497"/>
  <c r="F4498"/>
  <c r="F4499"/>
  <c r="F4500"/>
  <c r="F4501"/>
  <c r="F4502"/>
  <c r="F4503"/>
  <c r="F4504"/>
  <c r="F4505"/>
  <c r="F4506"/>
  <c r="F4507"/>
  <c r="F4508"/>
  <c r="F4509"/>
  <c r="F4510"/>
  <c r="F4511"/>
  <c r="F4512"/>
  <c r="F4513"/>
  <c r="F4514"/>
  <c r="F4515"/>
  <c r="F4516"/>
  <c r="F4517"/>
  <c r="F4518"/>
  <c r="F4519"/>
  <c r="F4520"/>
  <c r="F4521"/>
  <c r="F4522"/>
  <c r="F4523"/>
  <c r="F4524"/>
  <c r="F4525"/>
  <c r="F4526"/>
  <c r="F4527"/>
  <c r="F4528"/>
  <c r="F4529"/>
  <c r="F4530"/>
  <c r="F4531"/>
  <c r="F4532"/>
  <c r="F4533"/>
  <c r="F4534"/>
  <c r="F4535"/>
  <c r="F4536"/>
  <c r="F4537"/>
  <c r="F4538"/>
  <c r="F4539"/>
  <c r="F4540"/>
  <c r="F4541"/>
  <c r="F4542"/>
  <c r="F4543"/>
  <c r="F4544"/>
  <c r="F4545"/>
  <c r="F4546"/>
  <c r="F4547"/>
  <c r="F4548"/>
  <c r="F4549"/>
  <c r="F4550"/>
  <c r="F4551"/>
  <c r="F4552"/>
  <c r="F4553"/>
  <c r="F4554"/>
  <c r="F4555"/>
  <c r="F4556"/>
  <c r="F4557"/>
  <c r="F4558"/>
  <c r="F4559"/>
  <c r="F4560"/>
  <c r="F4561"/>
  <c r="F4562"/>
  <c r="F4563"/>
  <c r="F4564"/>
  <c r="F4565"/>
  <c r="F4566"/>
  <c r="F4567"/>
  <c r="F4568"/>
  <c r="F4569"/>
  <c r="F4570"/>
  <c r="F4571"/>
  <c r="F4572"/>
  <c r="F4573"/>
  <c r="F4574"/>
  <c r="F4575"/>
  <c r="F4576"/>
  <c r="F4577"/>
  <c r="F4578"/>
  <c r="F4579"/>
  <c r="F4580"/>
  <c r="F4581"/>
  <c r="F4582"/>
  <c r="F4583"/>
  <c r="F4584"/>
  <c r="F4585"/>
  <c r="F4586"/>
  <c r="F4587"/>
  <c r="F4588"/>
  <c r="F4589"/>
  <c r="F4590"/>
  <c r="F4591"/>
  <c r="F4592"/>
  <c r="F4593"/>
  <c r="F4594"/>
  <c r="F4595"/>
  <c r="F4596"/>
  <c r="F4597"/>
  <c r="F4598"/>
  <c r="F4599"/>
  <c r="F4600"/>
  <c r="F4601"/>
  <c r="F4602"/>
  <c r="F4603"/>
  <c r="F4604"/>
  <c r="F4605"/>
  <c r="F4606"/>
  <c r="F4607"/>
  <c r="F4608"/>
  <c r="F4609"/>
  <c r="F4610"/>
  <c r="F4611"/>
  <c r="F4612"/>
  <c r="F4613"/>
  <c r="F4614"/>
  <c r="F4615"/>
  <c r="F4616"/>
  <c r="F4617"/>
  <c r="F4618"/>
  <c r="F4619"/>
  <c r="F4620"/>
  <c r="F4621"/>
  <c r="F4622"/>
  <c r="F4623"/>
  <c r="F4624"/>
  <c r="F4625"/>
  <c r="F4626"/>
  <c r="F4627"/>
  <c r="F4628"/>
  <c r="F4629"/>
  <c r="F4630"/>
  <c r="F4631"/>
  <c r="F4632"/>
  <c r="F4633"/>
  <c r="F4634"/>
  <c r="F4635"/>
  <c r="F4636"/>
  <c r="F4637"/>
  <c r="F4638"/>
  <c r="F4639"/>
  <c r="F4640"/>
  <c r="F4641"/>
  <c r="F4642"/>
  <c r="F4643"/>
  <c r="F4644"/>
  <c r="F4645"/>
  <c r="F4646"/>
  <c r="F4647"/>
  <c r="F4648"/>
  <c r="F4649"/>
  <c r="F4650"/>
  <c r="F4651"/>
  <c r="F4652"/>
  <c r="F4653"/>
  <c r="F4654"/>
  <c r="F4655"/>
  <c r="F4656"/>
  <c r="F4657"/>
  <c r="F4658"/>
  <c r="F4659"/>
  <c r="F4660"/>
  <c r="F4661"/>
  <c r="F4662"/>
  <c r="F4663"/>
  <c r="F4664"/>
  <c r="F4665"/>
  <c r="F4666"/>
  <c r="F4667"/>
  <c r="F4668"/>
  <c r="F4669"/>
  <c r="F4670"/>
  <c r="F4671"/>
  <c r="F4672"/>
  <c r="F4673"/>
  <c r="F4674"/>
  <c r="F4675"/>
  <c r="F4676"/>
  <c r="F4677"/>
  <c r="F4678"/>
  <c r="F4679"/>
  <c r="F4680"/>
  <c r="F4681"/>
  <c r="F4682"/>
  <c r="F4683"/>
  <c r="F4684"/>
  <c r="F4685"/>
  <c r="F4686"/>
  <c r="F4687"/>
  <c r="F4688"/>
  <c r="F4689"/>
  <c r="F4690"/>
  <c r="F4691"/>
  <c r="F4692"/>
  <c r="F4693"/>
  <c r="F4694"/>
  <c r="F4695"/>
  <c r="F4696"/>
  <c r="F4697"/>
  <c r="F4698"/>
  <c r="F4699"/>
  <c r="F4700"/>
  <c r="F4701"/>
  <c r="F4702"/>
  <c r="F4703"/>
  <c r="F4704"/>
  <c r="F4705"/>
  <c r="F4706"/>
  <c r="F4707"/>
  <c r="F4708"/>
  <c r="F4709"/>
  <c r="F4710"/>
  <c r="F4711"/>
  <c r="F4712"/>
  <c r="F4713"/>
  <c r="F4714"/>
  <c r="F4715"/>
  <c r="F4716"/>
  <c r="F4717"/>
  <c r="F4718"/>
  <c r="F4719"/>
  <c r="F4720"/>
  <c r="F4721"/>
  <c r="F4722"/>
  <c r="F4723"/>
  <c r="F4724"/>
  <c r="F4725"/>
  <c r="F4726"/>
  <c r="F4727"/>
  <c r="F4728"/>
  <c r="F4729"/>
  <c r="F4730"/>
  <c r="F4731"/>
  <c r="F4732"/>
  <c r="F4733"/>
  <c r="F4734"/>
  <c r="F4735"/>
  <c r="F4736"/>
  <c r="F4737"/>
  <c r="F4738"/>
  <c r="F4739"/>
  <c r="F4740"/>
  <c r="F4741"/>
  <c r="F4742"/>
  <c r="F4743"/>
  <c r="F4744"/>
  <c r="F4745"/>
  <c r="F4746"/>
  <c r="F4747"/>
  <c r="F4748"/>
  <c r="F4749"/>
  <c r="F4750"/>
  <c r="F4751"/>
  <c r="F4752"/>
  <c r="F4753"/>
  <c r="F4754"/>
  <c r="F4755"/>
  <c r="F4756"/>
  <c r="F4757"/>
  <c r="F4758"/>
  <c r="F4759"/>
  <c r="F4760"/>
  <c r="F4761"/>
  <c r="F4762"/>
  <c r="F4763"/>
  <c r="F4764"/>
  <c r="F4765"/>
  <c r="F4766"/>
  <c r="F4767"/>
  <c r="F4768"/>
  <c r="F4769"/>
  <c r="F4770"/>
  <c r="F4771"/>
  <c r="F4772"/>
  <c r="F4773"/>
  <c r="F4774"/>
  <c r="F4775"/>
  <c r="F4776"/>
  <c r="F4777"/>
  <c r="F4778"/>
  <c r="F4779"/>
  <c r="F4780"/>
  <c r="F4781"/>
  <c r="F4782"/>
  <c r="F4783"/>
  <c r="F4784"/>
  <c r="F4785"/>
  <c r="F4786"/>
  <c r="F4787"/>
  <c r="F4788"/>
  <c r="F4789"/>
  <c r="F4790"/>
  <c r="F4791"/>
  <c r="F4792"/>
  <c r="F4793"/>
  <c r="F4794"/>
  <c r="F4795"/>
  <c r="F4796"/>
  <c r="F4797"/>
  <c r="F4798"/>
  <c r="F4799"/>
  <c r="F4800"/>
  <c r="F4801"/>
  <c r="F4802"/>
  <c r="F4803"/>
  <c r="F4804"/>
  <c r="F4805"/>
  <c r="F4806"/>
  <c r="F4807"/>
  <c r="F4808"/>
  <c r="F4809"/>
  <c r="F4810"/>
  <c r="F4811"/>
  <c r="F4812"/>
  <c r="F4813"/>
  <c r="F4814"/>
  <c r="F4815"/>
  <c r="F4816"/>
  <c r="F4817"/>
  <c r="F4818"/>
  <c r="F4819"/>
  <c r="F4820"/>
  <c r="F4821"/>
  <c r="F4822"/>
  <c r="F4823"/>
  <c r="F4824"/>
  <c r="F4825"/>
  <c r="F4826"/>
  <c r="F4827"/>
  <c r="F4828"/>
  <c r="F4829"/>
  <c r="F4830"/>
  <c r="F4831"/>
  <c r="F4832"/>
  <c r="F4833"/>
  <c r="F4834"/>
  <c r="F4835"/>
  <c r="F4836"/>
  <c r="F4837"/>
  <c r="F4838"/>
  <c r="F4839"/>
  <c r="F4840"/>
  <c r="F4841"/>
  <c r="F4842"/>
  <c r="F4843"/>
  <c r="F4844"/>
  <c r="F4845"/>
  <c r="F4846"/>
  <c r="F4847"/>
  <c r="F4848"/>
  <c r="F4849"/>
  <c r="F4850"/>
  <c r="F4851"/>
  <c r="F4852"/>
  <c r="F4853"/>
  <c r="F4854"/>
  <c r="F4855"/>
  <c r="F4856"/>
  <c r="F4857"/>
  <c r="F4858"/>
  <c r="F4859"/>
  <c r="F4860"/>
  <c r="F4861"/>
  <c r="F4862"/>
  <c r="F4863"/>
  <c r="F4864"/>
  <c r="F4865"/>
  <c r="F4866"/>
  <c r="F4867"/>
  <c r="F4868"/>
  <c r="F4869"/>
  <c r="F4870"/>
  <c r="F4871"/>
  <c r="F4872"/>
  <c r="F4873"/>
  <c r="F4874"/>
  <c r="F4875"/>
  <c r="F4876"/>
  <c r="F4877"/>
  <c r="F4878"/>
  <c r="F4879"/>
  <c r="F4880"/>
  <c r="F4881"/>
  <c r="F4882"/>
  <c r="F4883"/>
  <c r="F4884"/>
  <c r="F4885"/>
  <c r="F4886"/>
  <c r="F4887"/>
  <c r="F4888"/>
  <c r="F4889"/>
  <c r="F4890"/>
  <c r="F4891"/>
  <c r="F4892"/>
  <c r="F4893"/>
  <c r="F4894"/>
  <c r="F4895"/>
  <c r="F4896"/>
  <c r="F4897"/>
  <c r="F4898"/>
  <c r="F4899"/>
  <c r="F4900"/>
  <c r="F4901"/>
  <c r="F4902"/>
  <c r="F4903"/>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4"/>
  <c r="E965"/>
  <c r="E966"/>
  <c r="E967"/>
  <c r="E968"/>
  <c r="E969"/>
  <c r="E970"/>
  <c r="E971"/>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1016"/>
  <c r="E1017"/>
  <c r="E1018"/>
  <c r="E1019"/>
  <c r="E1020"/>
  <c r="E1021"/>
  <c r="E1022"/>
  <c r="E1023"/>
  <c r="E1024"/>
  <c r="E1025"/>
  <c r="E1026"/>
  <c r="E1027"/>
  <c r="E1028"/>
  <c r="E1029"/>
  <c r="E1030"/>
  <c r="E1031"/>
  <c r="E1032"/>
  <c r="E1033"/>
  <c r="E1034"/>
  <c r="E1035"/>
  <c r="E1036"/>
  <c r="E1037"/>
  <c r="E1038"/>
  <c r="E1039"/>
  <c r="E1040"/>
  <c r="E1041"/>
  <c r="E1042"/>
  <c r="E1043"/>
  <c r="E1044"/>
  <c r="E1045"/>
  <c r="E1046"/>
  <c r="E1047"/>
  <c r="E1048"/>
  <c r="E1049"/>
  <c r="E1050"/>
  <c r="E1051"/>
  <c r="E1052"/>
  <c r="E1053"/>
  <c r="E1054"/>
  <c r="E1055"/>
  <c r="E1056"/>
  <c r="E1057"/>
  <c r="E1058"/>
  <c r="E1059"/>
  <c r="E1060"/>
  <c r="E1061"/>
  <c r="E1062"/>
  <c r="E1063"/>
  <c r="E1064"/>
  <c r="E1065"/>
  <c r="E1066"/>
  <c r="E1067"/>
  <c r="E1068"/>
  <c r="E1069"/>
  <c r="E1070"/>
  <c r="E1071"/>
  <c r="E1072"/>
  <c r="E1073"/>
  <c r="E1074"/>
  <c r="E1075"/>
  <c r="E1076"/>
  <c r="E1077"/>
  <c r="E1078"/>
  <c r="E1079"/>
  <c r="E1080"/>
  <c r="E1081"/>
  <c r="E1082"/>
  <c r="E1083"/>
  <c r="E1084"/>
  <c r="E1085"/>
  <c r="E1086"/>
  <c r="E1087"/>
  <c r="E1088"/>
  <c r="E1089"/>
  <c r="E1090"/>
  <c r="E1091"/>
  <c r="E1092"/>
  <c r="E1093"/>
  <c r="E1094"/>
  <c r="E1095"/>
  <c r="E1096"/>
  <c r="E1097"/>
  <c r="E1098"/>
  <c r="E1099"/>
  <c r="E1100"/>
  <c r="E1101"/>
  <c r="E1102"/>
  <c r="E1103"/>
  <c r="E1104"/>
  <c r="E1105"/>
  <c r="E1106"/>
  <c r="E1107"/>
  <c r="E1108"/>
  <c r="E1109"/>
  <c r="E1110"/>
  <c r="E1111"/>
  <c r="E1112"/>
  <c r="E1113"/>
  <c r="E1114"/>
  <c r="E1115"/>
  <c r="E1116"/>
  <c r="E1117"/>
  <c r="E1118"/>
  <c r="E1119"/>
  <c r="E1120"/>
  <c r="E1121"/>
  <c r="E1122"/>
  <c r="E1123"/>
  <c r="E1124"/>
  <c r="E1125"/>
  <c r="E1126"/>
  <c r="E1127"/>
  <c r="E1128"/>
  <c r="E1129"/>
  <c r="E1130"/>
  <c r="E1131"/>
  <c r="E1132"/>
  <c r="E1133"/>
  <c r="E1134"/>
  <c r="E1135"/>
  <c r="E1136"/>
  <c r="E1137"/>
  <c r="E1138"/>
  <c r="E1139"/>
  <c r="E1140"/>
  <c r="E1141"/>
  <c r="E1142"/>
  <c r="E1143"/>
  <c r="E1144"/>
  <c r="E1145"/>
  <c r="E1146"/>
  <c r="E1147"/>
  <c r="E1148"/>
  <c r="E1149"/>
  <c r="E1150"/>
  <c r="E1151"/>
  <c r="E1152"/>
  <c r="E1153"/>
  <c r="E1154"/>
  <c r="E1155"/>
  <c r="E1156"/>
  <c r="E1157"/>
  <c r="E1158"/>
  <c r="E1159"/>
  <c r="E1160"/>
  <c r="E1161"/>
  <c r="E1162"/>
  <c r="E1163"/>
  <c r="E1164"/>
  <c r="E1165"/>
  <c r="E1166"/>
  <c r="E1167"/>
  <c r="E1168"/>
  <c r="E1169"/>
  <c r="E1170"/>
  <c r="E1171"/>
  <c r="E1172"/>
  <c r="E1173"/>
  <c r="E1174"/>
  <c r="E1175"/>
  <c r="E1176"/>
  <c r="E1177"/>
  <c r="E1178"/>
  <c r="E1179"/>
  <c r="E1180"/>
  <c r="E1181"/>
  <c r="E1182"/>
  <c r="E1183"/>
  <c r="E1184"/>
  <c r="E1185"/>
  <c r="E1186"/>
  <c r="E1187"/>
  <c r="E1188"/>
  <c r="E1189"/>
  <c r="E1190"/>
  <c r="E1191"/>
  <c r="E1192"/>
  <c r="E1193"/>
  <c r="E1194"/>
  <c r="E1195"/>
  <c r="E1196"/>
  <c r="E1197"/>
  <c r="E1198"/>
  <c r="E1199"/>
  <c r="E1200"/>
  <c r="E1201"/>
  <c r="E1202"/>
  <c r="E1203"/>
  <c r="E1204"/>
  <c r="E1205"/>
  <c r="E1206"/>
  <c r="E1207"/>
  <c r="E1208"/>
  <c r="E1209"/>
  <c r="E1210"/>
  <c r="E1211"/>
  <c r="E1212"/>
  <c r="E1213"/>
  <c r="E1214"/>
  <c r="E1215"/>
  <c r="E1216"/>
  <c r="E1217"/>
  <c r="E1218"/>
  <c r="E1219"/>
  <c r="E1220"/>
  <c r="E1221"/>
  <c r="E1222"/>
  <c r="E1223"/>
  <c r="E1224"/>
  <c r="E1225"/>
  <c r="E1226"/>
  <c r="E1227"/>
  <c r="E1228"/>
  <c r="E1229"/>
  <c r="E1230"/>
  <c r="E1231"/>
  <c r="E1232"/>
  <c r="E1233"/>
  <c r="E1234"/>
  <c r="E1235"/>
  <c r="E1236"/>
  <c r="E1237"/>
  <c r="E1238"/>
  <c r="E1239"/>
  <c r="E1240"/>
  <c r="E1241"/>
  <c r="E1242"/>
  <c r="E1243"/>
  <c r="E1244"/>
  <c r="E1245"/>
  <c r="E1246"/>
  <c r="E1247"/>
  <c r="E1248"/>
  <c r="E1249"/>
  <c r="E1250"/>
  <c r="E1251"/>
  <c r="E1252"/>
  <c r="E1253"/>
  <c r="E1254"/>
  <c r="E1255"/>
  <c r="E1256"/>
  <c r="E1257"/>
  <c r="E1258"/>
  <c r="E1259"/>
  <c r="E1260"/>
  <c r="E1261"/>
  <c r="E1262"/>
  <c r="E1263"/>
  <c r="E1264"/>
  <c r="E1265"/>
  <c r="E1266"/>
  <c r="E1267"/>
  <c r="E1268"/>
  <c r="E1269"/>
  <c r="E1270"/>
  <c r="E1271"/>
  <c r="E1272"/>
  <c r="E1273"/>
  <c r="E1274"/>
  <c r="E1275"/>
  <c r="E1276"/>
  <c r="E1277"/>
  <c r="E1278"/>
  <c r="E1279"/>
  <c r="E1280"/>
  <c r="E1281"/>
  <c r="E1282"/>
  <c r="E1283"/>
  <c r="E1284"/>
  <c r="E1285"/>
  <c r="E1286"/>
  <c r="E1287"/>
  <c r="E1288"/>
  <c r="E1289"/>
  <c r="E1290"/>
  <c r="E1291"/>
  <c r="E1292"/>
  <c r="E1293"/>
  <c r="E1294"/>
  <c r="E1295"/>
  <c r="E1296"/>
  <c r="E1297"/>
  <c r="E1298"/>
  <c r="E1299"/>
  <c r="E1300"/>
  <c r="E1301"/>
  <c r="E1302"/>
  <c r="E1303"/>
  <c r="E1304"/>
  <c r="E1305"/>
  <c r="E1306"/>
  <c r="E1307"/>
  <c r="E1308"/>
  <c r="E1309"/>
  <c r="E1310"/>
  <c r="E1311"/>
  <c r="E1312"/>
  <c r="E1313"/>
  <c r="E1314"/>
  <c r="E1315"/>
  <c r="E1316"/>
  <c r="E1317"/>
  <c r="E1318"/>
  <c r="E1319"/>
  <c r="E1320"/>
  <c r="E1321"/>
  <c r="E1322"/>
  <c r="E1323"/>
  <c r="E1324"/>
  <c r="E1325"/>
  <c r="E1326"/>
  <c r="E1327"/>
  <c r="E1328"/>
  <c r="E1329"/>
  <c r="E1330"/>
  <c r="E1331"/>
  <c r="E1332"/>
  <c r="E1333"/>
  <c r="E1334"/>
  <c r="E1335"/>
  <c r="E1336"/>
  <c r="E1337"/>
  <c r="E1338"/>
  <c r="E1339"/>
  <c r="E1340"/>
  <c r="E1341"/>
  <c r="E1342"/>
  <c r="E1343"/>
  <c r="E1344"/>
  <c r="E1345"/>
  <c r="E1346"/>
  <c r="E1347"/>
  <c r="E1348"/>
  <c r="E1349"/>
  <c r="E1350"/>
  <c r="E1351"/>
  <c r="E1352"/>
  <c r="E1353"/>
  <c r="E1354"/>
  <c r="E1355"/>
  <c r="E1356"/>
  <c r="E1357"/>
  <c r="E1358"/>
  <c r="E1359"/>
  <c r="E1360"/>
  <c r="E1361"/>
  <c r="E1362"/>
  <c r="E1363"/>
  <c r="E1364"/>
  <c r="E1365"/>
  <c r="E1366"/>
  <c r="E1367"/>
  <c r="E1368"/>
  <c r="E1369"/>
  <c r="E1370"/>
  <c r="E1371"/>
  <c r="E1372"/>
  <c r="E1373"/>
  <c r="E1374"/>
  <c r="E1375"/>
  <c r="E1376"/>
  <c r="E1377"/>
  <c r="E1378"/>
  <c r="E1379"/>
  <c r="E1380"/>
  <c r="E1381"/>
  <c r="E1382"/>
  <c r="E1383"/>
  <c r="E1384"/>
  <c r="E1385"/>
  <c r="E1386"/>
  <c r="E1387"/>
  <c r="E1388"/>
  <c r="E1389"/>
  <c r="E1390"/>
  <c r="E1391"/>
  <c r="E1392"/>
  <c r="E1393"/>
  <c r="E1394"/>
  <c r="E1395"/>
  <c r="E1396"/>
  <c r="E1397"/>
  <c r="E1398"/>
  <c r="E1399"/>
  <c r="E1400"/>
  <c r="E1401"/>
  <c r="E1402"/>
  <c r="E1403"/>
  <c r="E1404"/>
  <c r="E1405"/>
  <c r="E1406"/>
  <c r="E1407"/>
  <c r="E1408"/>
  <c r="E1409"/>
  <c r="E1410"/>
  <c r="E1411"/>
  <c r="E1412"/>
  <c r="E1413"/>
  <c r="E1414"/>
  <c r="E1415"/>
  <c r="E1416"/>
  <c r="E1417"/>
  <c r="E1418"/>
  <c r="E1419"/>
  <c r="E1420"/>
  <c r="E1421"/>
  <c r="E1422"/>
  <c r="E1423"/>
  <c r="E1424"/>
  <c r="E1425"/>
  <c r="E1426"/>
  <c r="E1427"/>
  <c r="E1428"/>
  <c r="E1429"/>
  <c r="E1430"/>
  <c r="E1431"/>
  <c r="E1432"/>
  <c r="E1433"/>
  <c r="E1434"/>
  <c r="E1435"/>
  <c r="E1436"/>
  <c r="E1437"/>
  <c r="E1438"/>
  <c r="E1439"/>
  <c r="E1440"/>
  <c r="E1441"/>
  <c r="E1442"/>
  <c r="E1443"/>
  <c r="E1444"/>
  <c r="E1445"/>
  <c r="E1446"/>
  <c r="E1447"/>
  <c r="E1448"/>
  <c r="E1449"/>
  <c r="E1450"/>
  <c r="E1451"/>
  <c r="E1452"/>
  <c r="E1453"/>
  <c r="E1454"/>
  <c r="E1455"/>
  <c r="E1456"/>
  <c r="E1457"/>
  <c r="E1458"/>
  <c r="E1459"/>
  <c r="E1460"/>
  <c r="E1461"/>
  <c r="E1462"/>
  <c r="E1463"/>
  <c r="E1464"/>
  <c r="E1465"/>
  <c r="E1466"/>
  <c r="E1467"/>
  <c r="E1468"/>
  <c r="E1469"/>
  <c r="E1470"/>
  <c r="E1471"/>
  <c r="E1472"/>
  <c r="E1473"/>
  <c r="E1474"/>
  <c r="E1475"/>
  <c r="E1476"/>
  <c r="E1477"/>
  <c r="E1478"/>
  <c r="E1479"/>
  <c r="E1480"/>
  <c r="E1481"/>
  <c r="E1482"/>
  <c r="E1483"/>
  <c r="E1484"/>
  <c r="E1485"/>
  <c r="E1486"/>
  <c r="E1487"/>
  <c r="E1488"/>
  <c r="E1489"/>
  <c r="E1490"/>
  <c r="E1491"/>
  <c r="E1492"/>
  <c r="E1493"/>
  <c r="E1494"/>
  <c r="E1495"/>
  <c r="E1496"/>
  <c r="E1497"/>
  <c r="E1498"/>
  <c r="E1499"/>
  <c r="E1500"/>
  <c r="E1501"/>
  <c r="E1502"/>
  <c r="E1503"/>
  <c r="E1504"/>
  <c r="E1505"/>
  <c r="E1506"/>
  <c r="E1507"/>
  <c r="E1508"/>
  <c r="E1509"/>
  <c r="E1510"/>
  <c r="E1511"/>
  <c r="E1512"/>
  <c r="E1513"/>
  <c r="E1514"/>
  <c r="E1515"/>
  <c r="E1516"/>
  <c r="E1517"/>
  <c r="E1518"/>
  <c r="E1519"/>
  <c r="E1520"/>
  <c r="E1521"/>
  <c r="E1522"/>
  <c r="E1523"/>
  <c r="E1524"/>
  <c r="E1525"/>
  <c r="E1526"/>
  <c r="E1527"/>
  <c r="E1528"/>
  <c r="E1529"/>
  <c r="E1530"/>
  <c r="E1531"/>
  <c r="E1532"/>
  <c r="E1533"/>
  <c r="E1534"/>
  <c r="E1535"/>
  <c r="E1536"/>
  <c r="E1537"/>
  <c r="E1538"/>
  <c r="E1539"/>
  <c r="E1540"/>
  <c r="E1541"/>
  <c r="E1542"/>
  <c r="E1543"/>
  <c r="E1544"/>
  <c r="E1545"/>
  <c r="E1546"/>
  <c r="E1547"/>
  <c r="E1548"/>
  <c r="E1549"/>
  <c r="E1550"/>
  <c r="E1551"/>
  <c r="E1552"/>
  <c r="E1553"/>
  <c r="E1554"/>
  <c r="E1555"/>
  <c r="E1556"/>
  <c r="E1557"/>
  <c r="E1558"/>
  <c r="E1559"/>
  <c r="E1560"/>
  <c r="E1561"/>
  <c r="E1562"/>
  <c r="E1563"/>
  <c r="E1564"/>
  <c r="E1565"/>
  <c r="E1566"/>
  <c r="E1567"/>
  <c r="E1568"/>
  <c r="E1569"/>
  <c r="E1570"/>
  <c r="E1571"/>
  <c r="E1572"/>
  <c r="E1573"/>
  <c r="E1574"/>
  <c r="E1575"/>
  <c r="E1576"/>
  <c r="E1577"/>
  <c r="E1578"/>
  <c r="E1579"/>
  <c r="E1580"/>
  <c r="E1581"/>
  <c r="E1582"/>
  <c r="E1583"/>
  <c r="E1584"/>
  <c r="E1585"/>
  <c r="E1586"/>
  <c r="E1587"/>
  <c r="E1588"/>
  <c r="E1589"/>
  <c r="E1590"/>
  <c r="E1591"/>
  <c r="E1592"/>
  <c r="E1593"/>
  <c r="E1594"/>
  <c r="E1595"/>
  <c r="E1596"/>
  <c r="E1597"/>
  <c r="E1598"/>
  <c r="E1599"/>
  <c r="E1600"/>
  <c r="E1601"/>
  <c r="E1602"/>
  <c r="E1603"/>
  <c r="E1604"/>
  <c r="E1605"/>
  <c r="E1606"/>
  <c r="E1607"/>
  <c r="E1608"/>
  <c r="E1609"/>
  <c r="E1610"/>
  <c r="E1611"/>
  <c r="E1612"/>
  <c r="E1613"/>
  <c r="E1614"/>
  <c r="E1615"/>
  <c r="E1616"/>
  <c r="E1617"/>
  <c r="E1618"/>
  <c r="E1619"/>
  <c r="E1620"/>
  <c r="E1621"/>
  <c r="E1622"/>
  <c r="E1623"/>
  <c r="E1624"/>
  <c r="E1625"/>
  <c r="E1626"/>
  <c r="E1627"/>
  <c r="E1628"/>
  <c r="E1629"/>
  <c r="E1630"/>
  <c r="E1631"/>
  <c r="E1632"/>
  <c r="E1633"/>
  <c r="E1634"/>
  <c r="E1635"/>
  <c r="E1636"/>
  <c r="E1637"/>
  <c r="E1638"/>
  <c r="E1639"/>
  <c r="E1640"/>
  <c r="E1641"/>
  <c r="E1642"/>
  <c r="E1643"/>
  <c r="E1644"/>
  <c r="E1645"/>
  <c r="E1646"/>
  <c r="E1647"/>
  <c r="E1648"/>
  <c r="E1649"/>
  <c r="E1650"/>
  <c r="E1651"/>
  <c r="E1652"/>
  <c r="E1653"/>
  <c r="E1654"/>
  <c r="E1655"/>
  <c r="E1656"/>
  <c r="E1657"/>
  <c r="E1658"/>
  <c r="E1659"/>
  <c r="E1660"/>
  <c r="E1661"/>
  <c r="E1662"/>
  <c r="E1663"/>
  <c r="E1664"/>
  <c r="E1665"/>
  <c r="E1666"/>
  <c r="E1667"/>
  <c r="E1668"/>
  <c r="E1669"/>
  <c r="E1670"/>
  <c r="E1671"/>
  <c r="E1672"/>
  <c r="E1673"/>
  <c r="E1674"/>
  <c r="E1675"/>
  <c r="E1676"/>
  <c r="E1677"/>
  <c r="E1678"/>
  <c r="E1679"/>
  <c r="E1680"/>
  <c r="E1681"/>
  <c r="E1682"/>
  <c r="E1683"/>
  <c r="E1684"/>
  <c r="E1685"/>
  <c r="E1686"/>
  <c r="E1687"/>
  <c r="E1688"/>
  <c r="E1689"/>
  <c r="E1690"/>
  <c r="E1691"/>
  <c r="E1692"/>
  <c r="E1693"/>
  <c r="E1694"/>
  <c r="E1695"/>
  <c r="E1696"/>
  <c r="E1697"/>
  <c r="E1698"/>
  <c r="E1699"/>
  <c r="E1700"/>
  <c r="E1701"/>
  <c r="E1702"/>
  <c r="E1703"/>
  <c r="E1704"/>
  <c r="E1705"/>
  <c r="E1706"/>
  <c r="E1707"/>
  <c r="E1708"/>
  <c r="E1709"/>
  <c r="E1710"/>
  <c r="E1711"/>
  <c r="E1712"/>
  <c r="E1713"/>
  <c r="E1714"/>
  <c r="E1715"/>
  <c r="E1716"/>
  <c r="E1717"/>
  <c r="E1718"/>
  <c r="E1719"/>
  <c r="E1720"/>
  <c r="E1721"/>
  <c r="E1722"/>
  <c r="E1723"/>
  <c r="E1724"/>
  <c r="E1725"/>
  <c r="E1726"/>
  <c r="E1727"/>
  <c r="E1728"/>
  <c r="E1729"/>
  <c r="E1730"/>
  <c r="E1731"/>
  <c r="E1732"/>
  <c r="E1733"/>
  <c r="E1734"/>
  <c r="E1735"/>
  <c r="E1736"/>
  <c r="E1737"/>
  <c r="E1738"/>
  <c r="E1739"/>
  <c r="E1740"/>
  <c r="E1741"/>
  <c r="E1742"/>
  <c r="E1743"/>
  <c r="E1744"/>
  <c r="E1745"/>
  <c r="E1746"/>
  <c r="E1747"/>
  <c r="E1748"/>
  <c r="E1749"/>
  <c r="E1750"/>
  <c r="E1751"/>
  <c r="E1752"/>
  <c r="E1753"/>
  <c r="E1754"/>
  <c r="E1755"/>
  <c r="E1756"/>
  <c r="E1757"/>
  <c r="E1758"/>
  <c r="E1759"/>
  <c r="E1760"/>
  <c r="E1761"/>
  <c r="E1762"/>
  <c r="E1763"/>
  <c r="E1764"/>
  <c r="E1765"/>
  <c r="E1766"/>
  <c r="E1767"/>
  <c r="E1768"/>
  <c r="E1769"/>
  <c r="E1770"/>
  <c r="E1771"/>
  <c r="E1772"/>
  <c r="E1773"/>
  <c r="E1774"/>
  <c r="E1775"/>
  <c r="E1776"/>
  <c r="E1777"/>
  <c r="E1778"/>
  <c r="E1779"/>
  <c r="E1780"/>
  <c r="E1781"/>
  <c r="E1782"/>
  <c r="E1783"/>
  <c r="E1784"/>
  <c r="E1785"/>
  <c r="E1786"/>
  <c r="E1787"/>
  <c r="E1788"/>
  <c r="E1789"/>
  <c r="E1790"/>
  <c r="E1791"/>
  <c r="E1792"/>
  <c r="E1793"/>
  <c r="E1794"/>
  <c r="E1795"/>
  <c r="E1796"/>
  <c r="E1797"/>
  <c r="E1798"/>
  <c r="E1799"/>
  <c r="E1800"/>
  <c r="E1801"/>
  <c r="E1802"/>
  <c r="E1803"/>
  <c r="E1804"/>
  <c r="E1805"/>
  <c r="E1806"/>
  <c r="E1807"/>
  <c r="E1808"/>
  <c r="E1809"/>
  <c r="E1810"/>
  <c r="E1811"/>
  <c r="E1812"/>
  <c r="E1813"/>
  <c r="E1814"/>
  <c r="E1815"/>
  <c r="E1816"/>
  <c r="E1817"/>
  <c r="E1818"/>
  <c r="E1819"/>
  <c r="E1820"/>
  <c r="E1821"/>
  <c r="E1822"/>
  <c r="E1823"/>
  <c r="E1824"/>
  <c r="E1825"/>
  <c r="E1826"/>
  <c r="E1827"/>
  <c r="E1828"/>
  <c r="E1829"/>
  <c r="E1830"/>
  <c r="E1831"/>
  <c r="E1832"/>
  <c r="E1833"/>
  <c r="E1834"/>
  <c r="E1835"/>
  <c r="E1836"/>
  <c r="E1837"/>
  <c r="E1838"/>
  <c r="E1839"/>
  <c r="E1840"/>
  <c r="E1841"/>
  <c r="E1842"/>
  <c r="E1843"/>
  <c r="E1844"/>
  <c r="E1845"/>
  <c r="E1846"/>
  <c r="E1847"/>
  <c r="E1848"/>
  <c r="E1849"/>
  <c r="E1850"/>
  <c r="E1851"/>
  <c r="E1852"/>
  <c r="E1853"/>
  <c r="E1854"/>
  <c r="E1855"/>
  <c r="E1856"/>
  <c r="E1857"/>
  <c r="E1858"/>
  <c r="E1859"/>
  <c r="E1860"/>
  <c r="E1861"/>
  <c r="E1862"/>
  <c r="E1863"/>
  <c r="E1864"/>
  <c r="E1865"/>
  <c r="E1866"/>
  <c r="E1867"/>
  <c r="E1868"/>
  <c r="E1869"/>
  <c r="E1870"/>
  <c r="E1871"/>
  <c r="E1872"/>
  <c r="E1873"/>
  <c r="E1874"/>
  <c r="E1875"/>
  <c r="E1876"/>
  <c r="E1877"/>
  <c r="E1878"/>
  <c r="E1879"/>
  <c r="E1880"/>
  <c r="E1881"/>
  <c r="E1882"/>
  <c r="E1883"/>
  <c r="E1884"/>
  <c r="E1885"/>
  <c r="E1886"/>
  <c r="E1887"/>
  <c r="E1888"/>
  <c r="E1889"/>
  <c r="E1890"/>
  <c r="E1891"/>
  <c r="E1892"/>
  <c r="E1893"/>
  <c r="E1894"/>
  <c r="E1895"/>
  <c r="E1896"/>
  <c r="E1897"/>
  <c r="E1898"/>
  <c r="E1899"/>
  <c r="E1900"/>
  <c r="E1901"/>
  <c r="E1902"/>
  <c r="E1903"/>
  <c r="E1904"/>
  <c r="E1905"/>
  <c r="E1906"/>
  <c r="E1907"/>
  <c r="E1908"/>
  <c r="E1909"/>
  <c r="E1910"/>
  <c r="E1911"/>
  <c r="E1912"/>
  <c r="E1913"/>
  <c r="E1914"/>
  <c r="E1915"/>
  <c r="E1916"/>
  <c r="E1917"/>
  <c r="E1918"/>
  <c r="E1919"/>
  <c r="E1920"/>
  <c r="E1921"/>
  <c r="E1922"/>
  <c r="E1923"/>
  <c r="E1924"/>
  <c r="E1925"/>
  <c r="E1926"/>
  <c r="E1927"/>
  <c r="E1928"/>
  <c r="E1929"/>
  <c r="E1930"/>
  <c r="E1931"/>
  <c r="E1932"/>
  <c r="E1933"/>
  <c r="E1934"/>
  <c r="E1935"/>
  <c r="E1936"/>
  <c r="E1937"/>
  <c r="E1938"/>
  <c r="E1939"/>
  <c r="E1940"/>
  <c r="E1941"/>
  <c r="E1942"/>
  <c r="E1943"/>
  <c r="E1944"/>
  <c r="E1945"/>
  <c r="E1946"/>
  <c r="E1947"/>
  <c r="E1948"/>
  <c r="E1949"/>
  <c r="E1950"/>
  <c r="E1951"/>
  <c r="E1952"/>
  <c r="E1953"/>
  <c r="E1954"/>
  <c r="E1955"/>
  <c r="E1956"/>
  <c r="E1957"/>
  <c r="E1958"/>
  <c r="E1959"/>
  <c r="E1960"/>
  <c r="E1961"/>
  <c r="E1962"/>
  <c r="E1963"/>
  <c r="E1964"/>
  <c r="E1965"/>
  <c r="E1966"/>
  <c r="E1967"/>
  <c r="E1968"/>
  <c r="E1969"/>
  <c r="E1970"/>
  <c r="E1971"/>
  <c r="E1972"/>
  <c r="E1973"/>
  <c r="E1974"/>
  <c r="E1975"/>
  <c r="E1976"/>
  <c r="E1977"/>
  <c r="E1978"/>
  <c r="E1979"/>
  <c r="E1980"/>
  <c r="E1981"/>
  <c r="E1982"/>
  <c r="E1983"/>
  <c r="E1984"/>
  <c r="E1985"/>
  <c r="E1986"/>
  <c r="E1987"/>
  <c r="E1988"/>
  <c r="E1989"/>
  <c r="E1990"/>
  <c r="E1991"/>
  <c r="E1992"/>
  <c r="E1993"/>
  <c r="E1994"/>
  <c r="E1995"/>
  <c r="E1996"/>
  <c r="E1997"/>
  <c r="E1998"/>
  <c r="E1999"/>
  <c r="E2000"/>
  <c r="E2001"/>
  <c r="E2002"/>
  <c r="E2003"/>
  <c r="E2004"/>
  <c r="E2005"/>
  <c r="E2006"/>
  <c r="E2007"/>
  <c r="E2008"/>
  <c r="E2009"/>
  <c r="E2010"/>
  <c r="E2011"/>
  <c r="E2012"/>
  <c r="E2013"/>
  <c r="E2014"/>
  <c r="E2015"/>
  <c r="E2016"/>
  <c r="E2017"/>
  <c r="E2018"/>
  <c r="E2019"/>
  <c r="E2020"/>
  <c r="E2021"/>
  <c r="E2022"/>
  <c r="E2023"/>
  <c r="E2024"/>
  <c r="E2025"/>
  <c r="E2026"/>
  <c r="E2027"/>
  <c r="E2028"/>
  <c r="E2029"/>
  <c r="E2030"/>
  <c r="E2031"/>
  <c r="E2032"/>
  <c r="E2033"/>
  <c r="E2034"/>
  <c r="E2035"/>
  <c r="E2036"/>
  <c r="E2037"/>
  <c r="E2038"/>
  <c r="E2039"/>
  <c r="E2040"/>
  <c r="E2041"/>
  <c r="E2042"/>
  <c r="E2043"/>
  <c r="E2044"/>
  <c r="E2045"/>
  <c r="E2046"/>
  <c r="E2047"/>
  <c r="E2048"/>
  <c r="E2049"/>
  <c r="E2050"/>
  <c r="E2051"/>
  <c r="E2052"/>
  <c r="E2053"/>
  <c r="E2054"/>
  <c r="E2055"/>
  <c r="E2056"/>
  <c r="E2057"/>
  <c r="E2058"/>
  <c r="E2059"/>
  <c r="E2060"/>
  <c r="E2061"/>
  <c r="E2062"/>
  <c r="E2063"/>
  <c r="E2064"/>
  <c r="E2065"/>
  <c r="E2066"/>
  <c r="E2067"/>
  <c r="E2068"/>
  <c r="E2069"/>
  <c r="E2070"/>
  <c r="E2071"/>
  <c r="E2072"/>
  <c r="E2073"/>
  <c r="E2074"/>
  <c r="E2075"/>
  <c r="E2076"/>
  <c r="E2077"/>
  <c r="E2078"/>
  <c r="E2079"/>
  <c r="E2080"/>
  <c r="E2081"/>
  <c r="E2082"/>
  <c r="E2083"/>
  <c r="E2084"/>
  <c r="E2085"/>
  <c r="E2086"/>
  <c r="E2087"/>
  <c r="E2088"/>
  <c r="E2089"/>
  <c r="E2090"/>
  <c r="E2091"/>
  <c r="E2092"/>
  <c r="E2093"/>
  <c r="E2094"/>
  <c r="E2095"/>
  <c r="E2096"/>
  <c r="E2097"/>
  <c r="E2098"/>
  <c r="E2099"/>
  <c r="E2100"/>
  <c r="E2101"/>
  <c r="E2102"/>
  <c r="E2103"/>
  <c r="E2104"/>
  <c r="E2105"/>
  <c r="E2106"/>
  <c r="E2107"/>
  <c r="E2108"/>
  <c r="E2109"/>
  <c r="E2110"/>
  <c r="E2111"/>
  <c r="E2112"/>
  <c r="E2113"/>
  <c r="E2114"/>
  <c r="E2115"/>
  <c r="E2116"/>
  <c r="E2117"/>
  <c r="E2118"/>
  <c r="E2119"/>
  <c r="E2120"/>
  <c r="E2121"/>
  <c r="E2122"/>
  <c r="E2123"/>
  <c r="E2124"/>
  <c r="E2125"/>
  <c r="E2126"/>
  <c r="E2127"/>
  <c r="E2128"/>
  <c r="E2129"/>
  <c r="E2130"/>
  <c r="E2131"/>
  <c r="E2132"/>
  <c r="E2133"/>
  <c r="E2134"/>
  <c r="E2135"/>
  <c r="E2136"/>
  <c r="E2137"/>
  <c r="E2138"/>
  <c r="E2139"/>
  <c r="E2140"/>
  <c r="E2141"/>
  <c r="E2142"/>
  <c r="E2143"/>
  <c r="E2144"/>
  <c r="E2145"/>
  <c r="E2146"/>
  <c r="E2147"/>
  <c r="E2148"/>
  <c r="E2149"/>
  <c r="E2150"/>
  <c r="E2151"/>
  <c r="E2152"/>
  <c r="E2153"/>
  <c r="E2154"/>
  <c r="E2155"/>
  <c r="E2156"/>
  <c r="E2157"/>
  <c r="E2158"/>
  <c r="E2159"/>
  <c r="E2160"/>
  <c r="E2161"/>
  <c r="E2162"/>
  <c r="E2163"/>
  <c r="E2164"/>
  <c r="E2165"/>
  <c r="E2166"/>
  <c r="E2167"/>
  <c r="E2168"/>
  <c r="E2169"/>
  <c r="E2170"/>
  <c r="E2171"/>
  <c r="E2172"/>
  <c r="E2173"/>
  <c r="E2174"/>
  <c r="E2175"/>
  <c r="E2176"/>
  <c r="E2177"/>
  <c r="E2178"/>
  <c r="E2179"/>
  <c r="E2180"/>
  <c r="E2181"/>
  <c r="E2182"/>
  <c r="E2183"/>
  <c r="E2184"/>
  <c r="E2185"/>
  <c r="E2186"/>
  <c r="E2187"/>
  <c r="E2188"/>
  <c r="E2189"/>
  <c r="E2190"/>
  <c r="E2191"/>
  <c r="E2192"/>
  <c r="E2193"/>
  <c r="E2194"/>
  <c r="E2195"/>
  <c r="E2196"/>
  <c r="E2197"/>
  <c r="E2198"/>
  <c r="E2199"/>
  <c r="E2200"/>
  <c r="E2201"/>
  <c r="E2202"/>
  <c r="E2203"/>
  <c r="E2204"/>
  <c r="E2205"/>
  <c r="E2206"/>
  <c r="E2207"/>
  <c r="E2208"/>
  <c r="E2209"/>
  <c r="E2210"/>
  <c r="E2211"/>
  <c r="E2212"/>
  <c r="E2213"/>
  <c r="E2214"/>
  <c r="E2215"/>
  <c r="E2216"/>
  <c r="E2217"/>
  <c r="E2218"/>
  <c r="E2219"/>
  <c r="E2220"/>
  <c r="E2221"/>
  <c r="E2222"/>
  <c r="E2223"/>
  <c r="E2224"/>
  <c r="E2225"/>
  <c r="E2226"/>
  <c r="E2227"/>
  <c r="E2228"/>
  <c r="E2229"/>
  <c r="E2230"/>
  <c r="E2231"/>
  <c r="E2232"/>
  <c r="E2233"/>
  <c r="E2234"/>
  <c r="E2235"/>
  <c r="E2236"/>
  <c r="E2237"/>
  <c r="E2238"/>
  <c r="E2239"/>
  <c r="E2240"/>
  <c r="E2241"/>
  <c r="E2242"/>
  <c r="E2243"/>
  <c r="E2244"/>
  <c r="E2245"/>
  <c r="E2246"/>
  <c r="E2247"/>
  <c r="E2248"/>
  <c r="E2249"/>
  <c r="E2250"/>
  <c r="E2251"/>
  <c r="E2252"/>
  <c r="E2253"/>
  <c r="E2254"/>
  <c r="E2255"/>
  <c r="E2256"/>
  <c r="E2257"/>
  <c r="E2258"/>
  <c r="E2259"/>
  <c r="E2260"/>
  <c r="E2261"/>
  <c r="E2262"/>
  <c r="E2263"/>
  <c r="E2264"/>
  <c r="E2265"/>
  <c r="E2266"/>
  <c r="E2267"/>
  <c r="E2268"/>
  <c r="E2269"/>
  <c r="E2270"/>
  <c r="E2271"/>
  <c r="E2272"/>
  <c r="E2273"/>
  <c r="E2274"/>
  <c r="E2275"/>
  <c r="E2276"/>
  <c r="E2277"/>
  <c r="E2278"/>
  <c r="E2279"/>
  <c r="E2280"/>
  <c r="E2281"/>
  <c r="E2282"/>
  <c r="E2283"/>
  <c r="E2284"/>
  <c r="E2285"/>
  <c r="E2286"/>
  <c r="E2287"/>
  <c r="E2288"/>
  <c r="E2289"/>
  <c r="E2290"/>
  <c r="E2291"/>
  <c r="E2292"/>
  <c r="E2293"/>
  <c r="E2294"/>
  <c r="E2295"/>
  <c r="E2296"/>
  <c r="E2297"/>
  <c r="E2298"/>
  <c r="E2299"/>
  <c r="E2300"/>
  <c r="E2301"/>
  <c r="E2302"/>
  <c r="E2303"/>
  <c r="E2304"/>
  <c r="E2305"/>
  <c r="E2306"/>
  <c r="E2307"/>
  <c r="E2308"/>
  <c r="E2309"/>
  <c r="E2310"/>
  <c r="E2311"/>
  <c r="E2312"/>
  <c r="E2313"/>
  <c r="E2314"/>
  <c r="E2315"/>
  <c r="E2316"/>
  <c r="E2317"/>
  <c r="E2318"/>
  <c r="E2319"/>
  <c r="E2320"/>
  <c r="E2321"/>
  <c r="E2322"/>
  <c r="E2323"/>
  <c r="E2324"/>
  <c r="E2325"/>
  <c r="E2326"/>
  <c r="E2327"/>
  <c r="E2328"/>
  <c r="E2329"/>
  <c r="E2330"/>
  <c r="E2331"/>
  <c r="E2332"/>
  <c r="E2333"/>
  <c r="E2334"/>
  <c r="E2335"/>
  <c r="E2336"/>
  <c r="E2337"/>
  <c r="E2338"/>
  <c r="E2339"/>
  <c r="E2340"/>
  <c r="E2341"/>
  <c r="E2342"/>
  <c r="E2343"/>
  <c r="E2344"/>
  <c r="E2345"/>
  <c r="E2346"/>
  <c r="E2347"/>
  <c r="E2348"/>
  <c r="E2349"/>
  <c r="E2350"/>
  <c r="E2351"/>
  <c r="E2352"/>
  <c r="E2353"/>
  <c r="E2354"/>
  <c r="E2355"/>
  <c r="E2356"/>
  <c r="E2357"/>
  <c r="E2358"/>
  <c r="E2359"/>
  <c r="E2360"/>
  <c r="E2361"/>
  <c r="E2362"/>
  <c r="E2363"/>
  <c r="E2364"/>
  <c r="E2365"/>
  <c r="E2366"/>
  <c r="E2367"/>
  <c r="E2368"/>
  <c r="E2369"/>
  <c r="E2370"/>
  <c r="E2371"/>
  <c r="E2372"/>
  <c r="E2373"/>
  <c r="E2374"/>
  <c r="E2375"/>
  <c r="E2376"/>
  <c r="E2377"/>
  <c r="E2378"/>
  <c r="E2379"/>
  <c r="E2380"/>
  <c r="E2381"/>
  <c r="E2382"/>
  <c r="E2383"/>
  <c r="E2384"/>
  <c r="E2385"/>
  <c r="E2386"/>
  <c r="E2387"/>
  <c r="E2388"/>
  <c r="E2389"/>
  <c r="E2390"/>
  <c r="E2391"/>
  <c r="E2392"/>
  <c r="E2393"/>
  <c r="E2394"/>
  <c r="E2395"/>
  <c r="E2396"/>
  <c r="E2397"/>
  <c r="E2398"/>
  <c r="E2399"/>
  <c r="E2400"/>
  <c r="E2401"/>
  <c r="E2402"/>
  <c r="E2403"/>
  <c r="E2404"/>
  <c r="E2405"/>
  <c r="E2406"/>
  <c r="E2407"/>
  <c r="E2408"/>
  <c r="E2409"/>
  <c r="E2410"/>
  <c r="E2411"/>
  <c r="E2412"/>
  <c r="E2413"/>
  <c r="E2414"/>
  <c r="E2415"/>
  <c r="E2416"/>
  <c r="E2417"/>
  <c r="E2418"/>
  <c r="E2419"/>
  <c r="E2420"/>
  <c r="E2421"/>
  <c r="E2422"/>
  <c r="E2423"/>
  <c r="E2424"/>
  <c r="E2425"/>
  <c r="E2426"/>
  <c r="E2427"/>
  <c r="E2428"/>
  <c r="E2429"/>
  <c r="E2430"/>
  <c r="E2431"/>
  <c r="E2432"/>
  <c r="E2433"/>
  <c r="E2434"/>
  <c r="E2435"/>
  <c r="E2436"/>
  <c r="E2437"/>
  <c r="E2438"/>
  <c r="E2439"/>
  <c r="E2440"/>
  <c r="E2441"/>
  <c r="E2442"/>
  <c r="E2443"/>
  <c r="E2444"/>
  <c r="E2445"/>
  <c r="E2446"/>
  <c r="E2447"/>
  <c r="E2448"/>
  <c r="E2449"/>
  <c r="E2450"/>
  <c r="E2451"/>
  <c r="E2452"/>
  <c r="E2453"/>
  <c r="E2454"/>
  <c r="E2455"/>
  <c r="E2456"/>
  <c r="E2457"/>
  <c r="E2458"/>
  <c r="E2459"/>
  <c r="E2460"/>
  <c r="E2461"/>
  <c r="E2462"/>
  <c r="E2463"/>
  <c r="E2464"/>
  <c r="E2465"/>
  <c r="E2466"/>
  <c r="E2467"/>
  <c r="E2468"/>
  <c r="E2469"/>
  <c r="E2470"/>
  <c r="E2471"/>
  <c r="E2472"/>
  <c r="E2473"/>
  <c r="E2474"/>
  <c r="E2475"/>
  <c r="E2476"/>
  <c r="E2477"/>
  <c r="E2478"/>
  <c r="E2479"/>
  <c r="E2480"/>
  <c r="E2481"/>
  <c r="E2482"/>
  <c r="E2483"/>
  <c r="E2484"/>
  <c r="E2485"/>
  <c r="E2486"/>
  <c r="E2487"/>
  <c r="E2488"/>
  <c r="E2489"/>
  <c r="E2490"/>
  <c r="E2491"/>
  <c r="E2492"/>
  <c r="E2493"/>
  <c r="E2494"/>
  <c r="E2495"/>
  <c r="E2496"/>
  <c r="E2497"/>
  <c r="E2498"/>
  <c r="E2499"/>
  <c r="E2500"/>
  <c r="E2501"/>
  <c r="E2502"/>
  <c r="E2503"/>
  <c r="E2504"/>
  <c r="E2505"/>
  <c r="E2506"/>
  <c r="E2507"/>
  <c r="E2508"/>
  <c r="E2509"/>
  <c r="E2510"/>
  <c r="E2511"/>
  <c r="E2512"/>
  <c r="E2513"/>
  <c r="E2514"/>
  <c r="E2515"/>
  <c r="E2516"/>
  <c r="E2517"/>
  <c r="E2518"/>
  <c r="E2519"/>
  <c r="E2520"/>
  <c r="E2521"/>
  <c r="E2522"/>
  <c r="E2523"/>
  <c r="E2524"/>
  <c r="E2525"/>
  <c r="E2526"/>
  <c r="E2527"/>
  <c r="E2528"/>
  <c r="E2529"/>
  <c r="E2530"/>
  <c r="E2531"/>
  <c r="E2532"/>
  <c r="E2533"/>
  <c r="E2534"/>
  <c r="E2535"/>
  <c r="E2536"/>
  <c r="E2537"/>
  <c r="E2538"/>
  <c r="E2539"/>
  <c r="E2540"/>
  <c r="E2541"/>
  <c r="E2542"/>
  <c r="E2543"/>
  <c r="E2544"/>
  <c r="E2545"/>
  <c r="E2546"/>
  <c r="E2547"/>
  <c r="E2548"/>
  <c r="E2549"/>
  <c r="E2550"/>
  <c r="E2551"/>
  <c r="E2552"/>
  <c r="E2553"/>
  <c r="E2554"/>
  <c r="E2555"/>
  <c r="E2556"/>
  <c r="E2557"/>
  <c r="E2558"/>
  <c r="E2559"/>
  <c r="E2560"/>
  <c r="E2561"/>
  <c r="E2562"/>
  <c r="E2563"/>
  <c r="E2564"/>
  <c r="E2565"/>
  <c r="E2566"/>
  <c r="E2567"/>
  <c r="E2568"/>
  <c r="E2569"/>
  <c r="E2570"/>
  <c r="E2571"/>
  <c r="E2572"/>
  <c r="E2573"/>
  <c r="E2574"/>
  <c r="E2575"/>
  <c r="E2576"/>
  <c r="E2577"/>
  <c r="E2578"/>
  <c r="E2579"/>
  <c r="E2580"/>
  <c r="E2581"/>
  <c r="E2582"/>
  <c r="E2583"/>
  <c r="E2584"/>
  <c r="E2585"/>
  <c r="E2586"/>
  <c r="E2587"/>
  <c r="E2588"/>
  <c r="E2589"/>
  <c r="E2590"/>
  <c r="E2591"/>
  <c r="E2592"/>
  <c r="E2593"/>
  <c r="E2594"/>
  <c r="E2595"/>
  <c r="E2596"/>
  <c r="E2597"/>
  <c r="E2598"/>
  <c r="E2599"/>
  <c r="E2600"/>
  <c r="E2601"/>
  <c r="E2602"/>
  <c r="E2603"/>
  <c r="E2604"/>
  <c r="E2605"/>
  <c r="E2606"/>
  <c r="E2607"/>
  <c r="E2608"/>
  <c r="E2609"/>
  <c r="E2610"/>
  <c r="E2611"/>
  <c r="E2612"/>
  <c r="E2613"/>
  <c r="E2614"/>
  <c r="E2615"/>
  <c r="E2616"/>
  <c r="E2617"/>
  <c r="E2618"/>
  <c r="E2619"/>
  <c r="E2620"/>
  <c r="E2621"/>
  <c r="E2622"/>
  <c r="E2623"/>
  <c r="E2624"/>
  <c r="E2625"/>
  <c r="E2626"/>
  <c r="E2627"/>
  <c r="E2628"/>
  <c r="E2629"/>
  <c r="E2630"/>
  <c r="E2631"/>
  <c r="E2632"/>
  <c r="E2633"/>
  <c r="E2634"/>
  <c r="E2635"/>
  <c r="E2636"/>
  <c r="E2637"/>
  <c r="E2638"/>
  <c r="E2639"/>
  <c r="E2640"/>
  <c r="E2641"/>
  <c r="E2642"/>
  <c r="E2643"/>
  <c r="E2644"/>
  <c r="E2645"/>
  <c r="E2646"/>
  <c r="E2647"/>
  <c r="E2648"/>
  <c r="E2649"/>
  <c r="E2650"/>
  <c r="E2651"/>
  <c r="E2652"/>
  <c r="E2653"/>
  <c r="E2654"/>
  <c r="E2655"/>
  <c r="E2656"/>
  <c r="E2657"/>
  <c r="E2658"/>
  <c r="E2659"/>
  <c r="E2660"/>
  <c r="E2661"/>
  <c r="E2662"/>
  <c r="E2663"/>
  <c r="E2664"/>
  <c r="E2665"/>
  <c r="E2666"/>
  <c r="E2667"/>
  <c r="E2668"/>
  <c r="E2669"/>
  <c r="E2670"/>
  <c r="E2671"/>
  <c r="E2672"/>
  <c r="E2673"/>
  <c r="E2674"/>
  <c r="E2675"/>
  <c r="E2676"/>
  <c r="E2677"/>
  <c r="E2678"/>
  <c r="E2679"/>
  <c r="E2680"/>
  <c r="E2681"/>
  <c r="E2682"/>
  <c r="E2683"/>
  <c r="E2684"/>
  <c r="E2685"/>
  <c r="E2686"/>
  <c r="E2687"/>
  <c r="E2688"/>
  <c r="E2689"/>
  <c r="E2690"/>
  <c r="E2691"/>
  <c r="E2692"/>
  <c r="E2693"/>
  <c r="E2694"/>
  <c r="E2695"/>
  <c r="E2696"/>
  <c r="E2697"/>
  <c r="E2698"/>
  <c r="E2699"/>
  <c r="E2700"/>
  <c r="E2701"/>
  <c r="E2702"/>
  <c r="E2703"/>
  <c r="E2704"/>
  <c r="E2705"/>
  <c r="E2706"/>
  <c r="E2707"/>
  <c r="E2708"/>
  <c r="E2709"/>
  <c r="E2710"/>
  <c r="E2711"/>
  <c r="E2712"/>
  <c r="E2713"/>
  <c r="E2714"/>
  <c r="E2715"/>
  <c r="E2716"/>
  <c r="E2717"/>
  <c r="E2718"/>
  <c r="E2719"/>
  <c r="E2720"/>
  <c r="E2721"/>
  <c r="E2722"/>
  <c r="E2723"/>
  <c r="E2724"/>
  <c r="E2725"/>
  <c r="E2726"/>
  <c r="E2727"/>
  <c r="E2728"/>
  <c r="E2729"/>
  <c r="E2730"/>
  <c r="E2731"/>
  <c r="E2732"/>
  <c r="E2733"/>
  <c r="E2734"/>
  <c r="E2735"/>
  <c r="E2736"/>
  <c r="E2737"/>
  <c r="E2738"/>
  <c r="E2739"/>
  <c r="E2740"/>
  <c r="E2741"/>
  <c r="E2742"/>
  <c r="E2743"/>
  <c r="E2744"/>
  <c r="E2745"/>
  <c r="E2746"/>
  <c r="E2747"/>
  <c r="E2748"/>
  <c r="E2749"/>
  <c r="E2750"/>
  <c r="E2751"/>
  <c r="E2752"/>
  <c r="E2753"/>
  <c r="E2754"/>
  <c r="E2755"/>
  <c r="E2756"/>
  <c r="E2757"/>
  <c r="E2758"/>
  <c r="E2759"/>
  <c r="E2760"/>
  <c r="E2761"/>
  <c r="E2762"/>
  <c r="E2763"/>
  <c r="E2764"/>
  <c r="E2765"/>
  <c r="E2766"/>
  <c r="E2767"/>
  <c r="E2768"/>
  <c r="E2769"/>
  <c r="E2770"/>
  <c r="E2771"/>
  <c r="E2772"/>
  <c r="E2773"/>
  <c r="E2774"/>
  <c r="E2775"/>
  <c r="E2776"/>
  <c r="E2777"/>
  <c r="E2778"/>
  <c r="E2779"/>
  <c r="E2780"/>
  <c r="E2781"/>
  <c r="E2782"/>
  <c r="E2783"/>
  <c r="E2784"/>
  <c r="E2785"/>
  <c r="E2786"/>
  <c r="E2787"/>
  <c r="E2788"/>
  <c r="E2789"/>
  <c r="E2790"/>
  <c r="E2791"/>
  <c r="E2792"/>
  <c r="E2793"/>
  <c r="E2794"/>
  <c r="E2795"/>
  <c r="E2796"/>
  <c r="E2797"/>
  <c r="E2798"/>
  <c r="E2799"/>
  <c r="E2800"/>
  <c r="E2801"/>
  <c r="E2802"/>
  <c r="E2803"/>
  <c r="E2804"/>
  <c r="E2805"/>
  <c r="E2806"/>
  <c r="E2807"/>
  <c r="E2808"/>
  <c r="E2809"/>
  <c r="E2810"/>
  <c r="E2811"/>
  <c r="E2812"/>
  <c r="E2813"/>
  <c r="E2814"/>
  <c r="E2815"/>
  <c r="E2816"/>
  <c r="E2817"/>
  <c r="E2818"/>
  <c r="E2819"/>
  <c r="E2820"/>
  <c r="E2821"/>
  <c r="E2822"/>
  <c r="E2823"/>
  <c r="E2824"/>
  <c r="E2825"/>
  <c r="E2826"/>
  <c r="E2827"/>
  <c r="E2828"/>
  <c r="E2829"/>
  <c r="E2830"/>
  <c r="E2831"/>
  <c r="E2832"/>
  <c r="E2833"/>
  <c r="E2834"/>
  <c r="E2835"/>
  <c r="E2836"/>
  <c r="E2837"/>
  <c r="E2838"/>
  <c r="E2839"/>
  <c r="E2840"/>
  <c r="E2841"/>
  <c r="E2842"/>
  <c r="E2843"/>
  <c r="E2844"/>
  <c r="E2845"/>
  <c r="E2846"/>
  <c r="E2847"/>
  <c r="E2848"/>
  <c r="E2849"/>
  <c r="E2850"/>
  <c r="E2851"/>
  <c r="E2852"/>
  <c r="E2853"/>
  <c r="E2854"/>
  <c r="E2855"/>
  <c r="E2856"/>
  <c r="E2857"/>
  <c r="E2858"/>
  <c r="E2859"/>
  <c r="E2860"/>
  <c r="E2861"/>
  <c r="E2862"/>
  <c r="E2863"/>
  <c r="E2864"/>
  <c r="E2865"/>
  <c r="E2866"/>
  <c r="E2867"/>
  <c r="E2868"/>
  <c r="E2869"/>
  <c r="E2870"/>
  <c r="E2871"/>
  <c r="E2872"/>
  <c r="E2873"/>
  <c r="E2874"/>
  <c r="E2875"/>
  <c r="E2876"/>
  <c r="E2877"/>
  <c r="E2878"/>
  <c r="E2879"/>
  <c r="E2880"/>
  <c r="E2881"/>
  <c r="E2882"/>
  <c r="E2883"/>
  <c r="E2884"/>
  <c r="E2885"/>
  <c r="E2886"/>
  <c r="E2887"/>
  <c r="E2888"/>
  <c r="E2889"/>
  <c r="E2890"/>
  <c r="E2891"/>
  <c r="E2892"/>
  <c r="E2893"/>
  <c r="E2894"/>
  <c r="E2895"/>
  <c r="E2896"/>
  <c r="E2897"/>
  <c r="E2898"/>
  <c r="E2899"/>
  <c r="E2900"/>
  <c r="E2901"/>
  <c r="E2902"/>
  <c r="E2903"/>
  <c r="E2904"/>
  <c r="E2905"/>
  <c r="E2906"/>
  <c r="E2907"/>
  <c r="E2908"/>
  <c r="E2909"/>
  <c r="E2910"/>
  <c r="E2911"/>
  <c r="E2912"/>
  <c r="E2913"/>
  <c r="E2914"/>
  <c r="E2915"/>
  <c r="E2916"/>
  <c r="E2917"/>
  <c r="E2918"/>
  <c r="E2919"/>
  <c r="E2920"/>
  <c r="E2921"/>
  <c r="E2922"/>
  <c r="E2923"/>
  <c r="E2924"/>
  <c r="E2925"/>
  <c r="E2926"/>
  <c r="E2927"/>
  <c r="E2928"/>
  <c r="E2929"/>
  <c r="E2930"/>
  <c r="E2931"/>
  <c r="E2932"/>
  <c r="E2933"/>
  <c r="E2934"/>
  <c r="E2935"/>
  <c r="E2936"/>
  <c r="E2937"/>
  <c r="E2938"/>
  <c r="E2939"/>
  <c r="E2940"/>
  <c r="E2941"/>
  <c r="E2942"/>
  <c r="E2943"/>
  <c r="E2944"/>
  <c r="E2945"/>
  <c r="E2946"/>
  <c r="E2947"/>
  <c r="E2948"/>
  <c r="E2949"/>
  <c r="E2950"/>
  <c r="E2951"/>
  <c r="E2952"/>
  <c r="E2953"/>
  <c r="E2954"/>
  <c r="E2955"/>
  <c r="E2956"/>
  <c r="E2957"/>
  <c r="E2958"/>
  <c r="E2959"/>
  <c r="E2960"/>
  <c r="E2961"/>
  <c r="E2962"/>
  <c r="E2963"/>
  <c r="E2964"/>
  <c r="E2965"/>
  <c r="E2966"/>
  <c r="E2967"/>
  <c r="E2968"/>
  <c r="E2969"/>
  <c r="E2970"/>
  <c r="E2971"/>
  <c r="E2972"/>
  <c r="E2973"/>
  <c r="E2974"/>
  <c r="E2975"/>
  <c r="E2976"/>
  <c r="E2977"/>
  <c r="E2978"/>
  <c r="E2979"/>
  <c r="E2980"/>
  <c r="E2981"/>
  <c r="E2982"/>
  <c r="E2983"/>
  <c r="E2984"/>
  <c r="E2985"/>
  <c r="E2986"/>
  <c r="E2987"/>
  <c r="E2988"/>
  <c r="E2989"/>
  <c r="E2990"/>
  <c r="E2991"/>
  <c r="E2992"/>
  <c r="E2993"/>
  <c r="E2994"/>
  <c r="E2995"/>
  <c r="E2996"/>
  <c r="E2997"/>
  <c r="E2998"/>
  <c r="E2999"/>
  <c r="E3000"/>
  <c r="E3001"/>
  <c r="E3002"/>
  <c r="E3003"/>
  <c r="E3004"/>
  <c r="E3005"/>
  <c r="E3006"/>
  <c r="E3007"/>
  <c r="E3008"/>
  <c r="E3009"/>
  <c r="E3010"/>
  <c r="E3011"/>
  <c r="E3012"/>
  <c r="E3013"/>
  <c r="E3014"/>
  <c r="E3015"/>
  <c r="E3016"/>
  <c r="E3017"/>
  <c r="E3018"/>
  <c r="E3019"/>
  <c r="E3020"/>
  <c r="E3021"/>
  <c r="E3022"/>
  <c r="E3023"/>
  <c r="E3024"/>
  <c r="E3025"/>
  <c r="E3026"/>
  <c r="E3027"/>
  <c r="E3028"/>
  <c r="E3029"/>
  <c r="E3030"/>
  <c r="E3031"/>
  <c r="E3032"/>
  <c r="E3033"/>
  <c r="E3034"/>
  <c r="E3035"/>
  <c r="E3036"/>
  <c r="E3037"/>
  <c r="E3038"/>
  <c r="E3039"/>
  <c r="E3040"/>
  <c r="E3041"/>
  <c r="E3042"/>
  <c r="E3043"/>
  <c r="E3044"/>
  <c r="E3045"/>
  <c r="E3046"/>
  <c r="E3047"/>
  <c r="E3048"/>
  <c r="E3049"/>
  <c r="E3050"/>
  <c r="E3051"/>
  <c r="E3052"/>
  <c r="E3053"/>
  <c r="E3054"/>
  <c r="E3055"/>
  <c r="E3056"/>
  <c r="E3057"/>
  <c r="E3058"/>
  <c r="E3059"/>
  <c r="E3060"/>
  <c r="E3061"/>
  <c r="E3062"/>
  <c r="E3063"/>
  <c r="E3064"/>
  <c r="E3065"/>
  <c r="E3066"/>
  <c r="E3067"/>
  <c r="E3068"/>
  <c r="E3069"/>
  <c r="E3070"/>
  <c r="E3071"/>
  <c r="E3072"/>
  <c r="E3073"/>
  <c r="E3074"/>
  <c r="E3075"/>
  <c r="E3076"/>
  <c r="E3077"/>
  <c r="E3078"/>
  <c r="E3079"/>
  <c r="E3080"/>
  <c r="E3081"/>
  <c r="E3082"/>
  <c r="E3083"/>
  <c r="E3084"/>
  <c r="E3085"/>
  <c r="E3086"/>
  <c r="E3087"/>
  <c r="E3088"/>
  <c r="E3089"/>
  <c r="E3090"/>
  <c r="E3091"/>
  <c r="E3092"/>
  <c r="E3093"/>
  <c r="E3094"/>
  <c r="E3095"/>
  <c r="E3096"/>
  <c r="E3097"/>
  <c r="E3098"/>
  <c r="E3099"/>
  <c r="E3100"/>
  <c r="E3101"/>
  <c r="E3102"/>
  <c r="E3103"/>
  <c r="E3104"/>
  <c r="E3105"/>
  <c r="E3106"/>
  <c r="E3107"/>
  <c r="E3108"/>
  <c r="E3109"/>
  <c r="E3110"/>
  <c r="E3111"/>
  <c r="E3112"/>
  <c r="E3113"/>
  <c r="E3114"/>
  <c r="E3115"/>
  <c r="E3116"/>
  <c r="E3117"/>
  <c r="E3118"/>
  <c r="E3119"/>
  <c r="E3120"/>
  <c r="E3121"/>
  <c r="E3122"/>
  <c r="E3123"/>
  <c r="E3124"/>
  <c r="E3125"/>
  <c r="E3126"/>
  <c r="E3127"/>
  <c r="E3128"/>
  <c r="E3129"/>
  <c r="E3130"/>
  <c r="E3131"/>
  <c r="E3132"/>
  <c r="E3133"/>
  <c r="E3134"/>
  <c r="E3135"/>
  <c r="E3136"/>
  <c r="E3137"/>
  <c r="E3138"/>
  <c r="E3139"/>
  <c r="E3140"/>
  <c r="E3141"/>
  <c r="E3142"/>
  <c r="E3143"/>
  <c r="E3144"/>
  <c r="E3145"/>
  <c r="E3146"/>
  <c r="E3147"/>
  <c r="E3148"/>
  <c r="E3149"/>
  <c r="E3150"/>
  <c r="E3151"/>
  <c r="E3152"/>
  <c r="E3153"/>
  <c r="E3154"/>
  <c r="E3155"/>
  <c r="E3156"/>
  <c r="E3157"/>
  <c r="E3158"/>
  <c r="E3159"/>
  <c r="E3160"/>
  <c r="E3161"/>
  <c r="E3162"/>
  <c r="E3163"/>
  <c r="E3164"/>
  <c r="E3165"/>
  <c r="E3166"/>
  <c r="E3167"/>
  <c r="E3168"/>
  <c r="E3169"/>
  <c r="E3170"/>
  <c r="E3171"/>
  <c r="E3172"/>
  <c r="E3173"/>
  <c r="E3174"/>
  <c r="E3175"/>
  <c r="E3176"/>
  <c r="E3177"/>
  <c r="E3178"/>
  <c r="E3179"/>
  <c r="E3180"/>
  <c r="E3181"/>
  <c r="E3182"/>
  <c r="E3183"/>
  <c r="E3184"/>
  <c r="E3185"/>
  <c r="E3186"/>
  <c r="E3187"/>
  <c r="E3188"/>
  <c r="E3189"/>
  <c r="E3190"/>
  <c r="E3191"/>
  <c r="E3192"/>
  <c r="E3193"/>
  <c r="E3194"/>
  <c r="E3195"/>
  <c r="E3196"/>
  <c r="E3197"/>
  <c r="E3198"/>
  <c r="E3199"/>
  <c r="E3200"/>
  <c r="E3201"/>
  <c r="E3202"/>
  <c r="E3203"/>
  <c r="E3204"/>
  <c r="E3205"/>
  <c r="E3206"/>
  <c r="E3207"/>
  <c r="E3208"/>
  <c r="E3209"/>
  <c r="E3210"/>
  <c r="E3211"/>
  <c r="E3212"/>
  <c r="E3213"/>
  <c r="E3214"/>
  <c r="E3215"/>
  <c r="E3216"/>
  <c r="E3217"/>
  <c r="E3218"/>
  <c r="E3219"/>
  <c r="E3220"/>
  <c r="E3221"/>
  <c r="E3222"/>
  <c r="E3223"/>
  <c r="E3224"/>
  <c r="E3225"/>
  <c r="E3226"/>
  <c r="E3227"/>
  <c r="E3228"/>
  <c r="E3229"/>
  <c r="E3230"/>
  <c r="E3231"/>
  <c r="E3232"/>
  <c r="E3233"/>
  <c r="E3234"/>
  <c r="E3235"/>
  <c r="E3236"/>
  <c r="E3237"/>
  <c r="E3238"/>
  <c r="E3239"/>
  <c r="E3240"/>
  <c r="E3241"/>
  <c r="E3242"/>
  <c r="E3243"/>
  <c r="E3244"/>
  <c r="E3245"/>
  <c r="E3246"/>
  <c r="E3247"/>
  <c r="E3248"/>
  <c r="E3249"/>
  <c r="E3250"/>
  <c r="E3251"/>
  <c r="E3252"/>
  <c r="E3253"/>
  <c r="E3254"/>
  <c r="E3255"/>
  <c r="E3256"/>
  <c r="E3257"/>
  <c r="E3258"/>
  <c r="E3259"/>
  <c r="E3260"/>
  <c r="E3261"/>
  <c r="E3262"/>
  <c r="E3263"/>
  <c r="E3264"/>
  <c r="E3265"/>
  <c r="E3266"/>
  <c r="E3267"/>
  <c r="E3268"/>
  <c r="E3269"/>
  <c r="E3270"/>
  <c r="E3271"/>
  <c r="E3272"/>
  <c r="E3273"/>
  <c r="E3274"/>
  <c r="E3275"/>
  <c r="E3276"/>
  <c r="E3277"/>
  <c r="E3278"/>
  <c r="E3279"/>
  <c r="E3280"/>
  <c r="E3281"/>
  <c r="E3282"/>
  <c r="E3283"/>
  <c r="E3284"/>
  <c r="E3285"/>
  <c r="E3286"/>
  <c r="E3287"/>
  <c r="E3288"/>
  <c r="E3289"/>
  <c r="E3290"/>
  <c r="E3291"/>
  <c r="E3292"/>
  <c r="E3293"/>
  <c r="E3294"/>
  <c r="E3295"/>
  <c r="E3296"/>
  <c r="E3297"/>
  <c r="E3298"/>
  <c r="E3299"/>
  <c r="E3300"/>
  <c r="E3301"/>
  <c r="E3302"/>
  <c r="E3303"/>
  <c r="E3304"/>
  <c r="E3305"/>
  <c r="E3306"/>
  <c r="E3307"/>
  <c r="E3308"/>
  <c r="E3309"/>
  <c r="E3310"/>
  <c r="E3311"/>
  <c r="E3312"/>
  <c r="E3313"/>
  <c r="E3314"/>
  <c r="E3315"/>
  <c r="E3316"/>
  <c r="E3317"/>
  <c r="E3318"/>
  <c r="E3319"/>
  <c r="E3320"/>
  <c r="E3321"/>
  <c r="E3322"/>
  <c r="E3323"/>
  <c r="E3324"/>
  <c r="E3325"/>
  <c r="E3326"/>
  <c r="E3327"/>
  <c r="E3328"/>
  <c r="E3329"/>
  <c r="E3330"/>
  <c r="E3331"/>
  <c r="E3332"/>
  <c r="E3333"/>
  <c r="E3334"/>
  <c r="E3335"/>
  <c r="E3336"/>
  <c r="E3337"/>
  <c r="E3338"/>
  <c r="E3339"/>
  <c r="E3340"/>
  <c r="E3341"/>
  <c r="E3342"/>
  <c r="E3343"/>
  <c r="E3344"/>
  <c r="E3345"/>
  <c r="E3346"/>
  <c r="E3347"/>
  <c r="E3348"/>
  <c r="E3349"/>
  <c r="E3350"/>
  <c r="E3351"/>
  <c r="E3352"/>
  <c r="E3353"/>
  <c r="E3354"/>
  <c r="E3355"/>
  <c r="E3356"/>
  <c r="E3357"/>
  <c r="E3358"/>
  <c r="E3359"/>
  <c r="E3360"/>
  <c r="E3361"/>
  <c r="E3362"/>
  <c r="E3363"/>
  <c r="E3364"/>
  <c r="E3365"/>
  <c r="E3366"/>
  <c r="E3367"/>
  <c r="E3368"/>
  <c r="E3369"/>
  <c r="E3370"/>
  <c r="E3371"/>
  <c r="E3372"/>
  <c r="E3373"/>
  <c r="E3374"/>
  <c r="E3375"/>
  <c r="E3376"/>
  <c r="E3377"/>
  <c r="E3378"/>
  <c r="E3379"/>
  <c r="E3380"/>
  <c r="E3381"/>
  <c r="E3382"/>
  <c r="E3383"/>
  <c r="E3384"/>
  <c r="E3385"/>
  <c r="E3386"/>
  <c r="E3387"/>
  <c r="E3388"/>
  <c r="E3389"/>
  <c r="E3390"/>
  <c r="E3391"/>
  <c r="E3392"/>
  <c r="E3393"/>
  <c r="E3394"/>
  <c r="E3395"/>
  <c r="E3396"/>
  <c r="E3397"/>
  <c r="E3398"/>
  <c r="E3399"/>
  <c r="E3400"/>
  <c r="E3401"/>
  <c r="E3402"/>
  <c r="E3403"/>
  <c r="E3404"/>
  <c r="E3405"/>
  <c r="E3406"/>
  <c r="E3407"/>
  <c r="E3408"/>
  <c r="E3409"/>
  <c r="E3410"/>
  <c r="E3411"/>
  <c r="E3412"/>
  <c r="E3413"/>
  <c r="E3414"/>
  <c r="E3415"/>
  <c r="E3416"/>
  <c r="E3417"/>
  <c r="E3418"/>
  <c r="E3419"/>
  <c r="E3420"/>
  <c r="E3421"/>
  <c r="E3422"/>
  <c r="E3423"/>
  <c r="E3424"/>
  <c r="E3425"/>
  <c r="E3426"/>
  <c r="E3427"/>
  <c r="E3428"/>
  <c r="E3429"/>
  <c r="E3430"/>
  <c r="E3431"/>
  <c r="E3432"/>
  <c r="E3433"/>
  <c r="E3434"/>
  <c r="E3435"/>
  <c r="E3436"/>
  <c r="E3437"/>
  <c r="E3438"/>
  <c r="E3439"/>
  <c r="E3440"/>
  <c r="E3441"/>
  <c r="E3442"/>
  <c r="E3443"/>
  <c r="E3444"/>
  <c r="E3445"/>
  <c r="E3446"/>
  <c r="E3447"/>
  <c r="E3448"/>
  <c r="E3449"/>
  <c r="E3450"/>
  <c r="E3451"/>
  <c r="E3452"/>
  <c r="E3453"/>
  <c r="E3454"/>
  <c r="E3455"/>
  <c r="E3456"/>
  <c r="E3457"/>
  <c r="E3458"/>
  <c r="E3459"/>
  <c r="E3460"/>
  <c r="E3461"/>
  <c r="E3462"/>
  <c r="E3463"/>
  <c r="E3464"/>
  <c r="E3465"/>
  <c r="E3466"/>
  <c r="E3467"/>
  <c r="E3468"/>
  <c r="E3469"/>
  <c r="E3470"/>
  <c r="E3471"/>
  <c r="E3472"/>
  <c r="E3473"/>
  <c r="E3474"/>
  <c r="E3475"/>
  <c r="E3476"/>
  <c r="E3477"/>
  <c r="E3478"/>
  <c r="E3479"/>
  <c r="E3480"/>
  <c r="E3481"/>
  <c r="E3482"/>
  <c r="E3483"/>
  <c r="E3484"/>
  <c r="E3485"/>
  <c r="E3486"/>
  <c r="E3487"/>
  <c r="E3488"/>
  <c r="E3489"/>
  <c r="E3490"/>
  <c r="E3491"/>
  <c r="E3492"/>
  <c r="E3493"/>
  <c r="E3494"/>
  <c r="E3495"/>
  <c r="E3496"/>
  <c r="E3497"/>
  <c r="E3498"/>
  <c r="E3499"/>
  <c r="E3500"/>
  <c r="E3501"/>
  <c r="E3502"/>
  <c r="E3503"/>
  <c r="E3504"/>
  <c r="E3505"/>
  <c r="E3506"/>
  <c r="E3507"/>
  <c r="E3508"/>
  <c r="E3509"/>
  <c r="E3510"/>
  <c r="E3511"/>
  <c r="E3512"/>
  <c r="E3513"/>
  <c r="E3514"/>
  <c r="E3515"/>
  <c r="E3516"/>
  <c r="E3517"/>
  <c r="E3518"/>
  <c r="E3519"/>
  <c r="E3520"/>
  <c r="E3521"/>
  <c r="E3522"/>
  <c r="E3523"/>
  <c r="E3524"/>
  <c r="E3525"/>
  <c r="E3526"/>
  <c r="E3527"/>
  <c r="E3528"/>
  <c r="E3529"/>
  <c r="E3530"/>
  <c r="E3531"/>
  <c r="E3532"/>
  <c r="E3533"/>
  <c r="E3534"/>
  <c r="E3535"/>
  <c r="E3536"/>
  <c r="E3537"/>
  <c r="E3538"/>
  <c r="E3539"/>
  <c r="E3540"/>
  <c r="E3541"/>
  <c r="E3542"/>
  <c r="E3543"/>
  <c r="E3544"/>
  <c r="E3545"/>
  <c r="E3546"/>
  <c r="E3547"/>
  <c r="E3548"/>
  <c r="E3549"/>
  <c r="E3550"/>
  <c r="E3551"/>
  <c r="E3552"/>
  <c r="E3553"/>
  <c r="E3554"/>
  <c r="E3555"/>
  <c r="E3556"/>
  <c r="E3557"/>
  <c r="E3558"/>
  <c r="E3559"/>
  <c r="E3560"/>
  <c r="E3561"/>
  <c r="E3562"/>
  <c r="E3563"/>
  <c r="E3564"/>
  <c r="E3565"/>
  <c r="E3566"/>
  <c r="E3567"/>
  <c r="E3568"/>
  <c r="E3569"/>
  <c r="E3570"/>
  <c r="E3571"/>
  <c r="E3572"/>
  <c r="E3573"/>
  <c r="E3574"/>
  <c r="E3575"/>
  <c r="E3576"/>
  <c r="E3577"/>
  <c r="E3578"/>
  <c r="E3579"/>
  <c r="E3580"/>
  <c r="E3581"/>
  <c r="E3582"/>
  <c r="E3583"/>
  <c r="E3584"/>
  <c r="E3585"/>
  <c r="E3586"/>
  <c r="E3587"/>
  <c r="E3588"/>
  <c r="E3589"/>
  <c r="E3590"/>
  <c r="E3591"/>
  <c r="E3592"/>
  <c r="E3593"/>
  <c r="E3594"/>
  <c r="E3595"/>
  <c r="E3596"/>
  <c r="E3597"/>
  <c r="E3598"/>
  <c r="E3599"/>
  <c r="E3600"/>
  <c r="E3601"/>
  <c r="E3602"/>
  <c r="E3603"/>
  <c r="E3604"/>
  <c r="E3605"/>
  <c r="E3606"/>
  <c r="E3607"/>
  <c r="E3608"/>
  <c r="E3609"/>
  <c r="E3610"/>
  <c r="E3611"/>
  <c r="E3612"/>
  <c r="E3613"/>
  <c r="E3614"/>
  <c r="E3615"/>
  <c r="E3616"/>
  <c r="E3617"/>
  <c r="E3618"/>
  <c r="E3619"/>
  <c r="E3620"/>
  <c r="E3621"/>
  <c r="E3622"/>
  <c r="E3623"/>
  <c r="E3624"/>
  <c r="E3625"/>
  <c r="E3626"/>
  <c r="E3627"/>
  <c r="E3628"/>
  <c r="E3629"/>
  <c r="E3630"/>
  <c r="E3631"/>
  <c r="E3632"/>
  <c r="E3633"/>
  <c r="E3634"/>
  <c r="E3635"/>
  <c r="E3636"/>
  <c r="E3637"/>
  <c r="E3638"/>
  <c r="E3639"/>
  <c r="E3640"/>
  <c r="E3641"/>
  <c r="E3642"/>
  <c r="E3643"/>
  <c r="E3644"/>
  <c r="E3645"/>
  <c r="E3646"/>
  <c r="E3647"/>
  <c r="E3648"/>
  <c r="E3649"/>
  <c r="E3650"/>
  <c r="E3651"/>
  <c r="E3652"/>
  <c r="E3653"/>
  <c r="E3654"/>
  <c r="E3655"/>
  <c r="E3656"/>
  <c r="E3657"/>
  <c r="E3658"/>
  <c r="E3659"/>
  <c r="E3660"/>
  <c r="E3661"/>
  <c r="E3662"/>
  <c r="E3663"/>
  <c r="E3664"/>
  <c r="E3665"/>
  <c r="E3666"/>
  <c r="E3667"/>
  <c r="E3668"/>
  <c r="E3669"/>
  <c r="E3670"/>
  <c r="E3671"/>
  <c r="E3672"/>
  <c r="E3673"/>
  <c r="E3674"/>
  <c r="E3675"/>
  <c r="E3676"/>
  <c r="E3677"/>
  <c r="E3678"/>
  <c r="E3679"/>
  <c r="E3680"/>
  <c r="E3681"/>
  <c r="E3682"/>
  <c r="E3683"/>
  <c r="E3684"/>
  <c r="E3685"/>
  <c r="E3686"/>
  <c r="E3687"/>
  <c r="E3688"/>
  <c r="E3689"/>
  <c r="E3690"/>
  <c r="E3691"/>
  <c r="E3692"/>
  <c r="E3693"/>
  <c r="E3694"/>
  <c r="E3695"/>
  <c r="E3696"/>
  <c r="E3697"/>
  <c r="E3698"/>
  <c r="E3699"/>
  <c r="E3700"/>
  <c r="E3701"/>
  <c r="E3702"/>
  <c r="E3703"/>
  <c r="E3704"/>
  <c r="E3705"/>
  <c r="E3706"/>
  <c r="E3707"/>
  <c r="E3708"/>
  <c r="E3709"/>
  <c r="E3710"/>
  <c r="E3711"/>
  <c r="E3712"/>
  <c r="E3713"/>
  <c r="E3714"/>
  <c r="E3715"/>
  <c r="E3716"/>
  <c r="E3717"/>
  <c r="E3718"/>
  <c r="E3719"/>
  <c r="E3720"/>
  <c r="E3721"/>
  <c r="E3722"/>
  <c r="E3723"/>
  <c r="E3724"/>
  <c r="E3725"/>
  <c r="E3726"/>
  <c r="E3727"/>
  <c r="E3728"/>
  <c r="E3729"/>
  <c r="E3730"/>
  <c r="E3731"/>
  <c r="E3732"/>
  <c r="E3733"/>
  <c r="E3734"/>
  <c r="E3735"/>
  <c r="E3736"/>
  <c r="E3737"/>
  <c r="E3738"/>
  <c r="E3739"/>
  <c r="E3740"/>
  <c r="E3741"/>
  <c r="E3742"/>
  <c r="E3743"/>
  <c r="E3744"/>
  <c r="E3745"/>
  <c r="E3746"/>
  <c r="E3747"/>
  <c r="E3748"/>
  <c r="E3749"/>
  <c r="E3750"/>
  <c r="E3751"/>
  <c r="E3752"/>
  <c r="E3753"/>
  <c r="E3754"/>
  <c r="E3755"/>
  <c r="E3756"/>
  <c r="E3757"/>
  <c r="E3758"/>
  <c r="E3759"/>
  <c r="E3760"/>
  <c r="E3761"/>
  <c r="E3762"/>
  <c r="E3763"/>
  <c r="E3764"/>
  <c r="E3765"/>
  <c r="E3766"/>
  <c r="E3767"/>
  <c r="E3768"/>
  <c r="E3769"/>
  <c r="E3770"/>
  <c r="E3771"/>
  <c r="E3772"/>
  <c r="E3773"/>
  <c r="E3774"/>
  <c r="E3775"/>
  <c r="E3776"/>
  <c r="E3777"/>
  <c r="E3778"/>
  <c r="E3779"/>
  <c r="E3780"/>
  <c r="E3781"/>
  <c r="E3782"/>
  <c r="E3783"/>
  <c r="E3784"/>
  <c r="E3785"/>
  <c r="E3786"/>
  <c r="E3787"/>
  <c r="E3788"/>
  <c r="E3789"/>
  <c r="E3790"/>
  <c r="E3791"/>
  <c r="E3792"/>
  <c r="E3793"/>
  <c r="E3794"/>
  <c r="E3795"/>
  <c r="E3796"/>
  <c r="E3797"/>
  <c r="E3798"/>
  <c r="E3799"/>
  <c r="E3800"/>
  <c r="E3801"/>
  <c r="E3802"/>
  <c r="E3803"/>
  <c r="E3804"/>
  <c r="E3805"/>
  <c r="E3806"/>
  <c r="E3807"/>
  <c r="E3808"/>
  <c r="E3809"/>
  <c r="E3810"/>
  <c r="E3811"/>
  <c r="E3812"/>
  <c r="E3813"/>
  <c r="E3814"/>
  <c r="E3815"/>
  <c r="E3816"/>
  <c r="E3817"/>
  <c r="E3818"/>
  <c r="E3819"/>
  <c r="E3820"/>
  <c r="E3821"/>
  <c r="E3822"/>
  <c r="E3823"/>
  <c r="E3824"/>
  <c r="E3825"/>
  <c r="E3826"/>
  <c r="E3827"/>
  <c r="E3828"/>
  <c r="E3829"/>
  <c r="E3830"/>
  <c r="E3831"/>
  <c r="E3832"/>
  <c r="E3833"/>
  <c r="E3834"/>
  <c r="E3835"/>
  <c r="E3836"/>
  <c r="E3837"/>
  <c r="E3838"/>
  <c r="E3839"/>
  <c r="E3840"/>
  <c r="E3841"/>
  <c r="E3842"/>
  <c r="E3843"/>
  <c r="E3844"/>
  <c r="E3845"/>
  <c r="E3846"/>
  <c r="E3847"/>
  <c r="E3848"/>
  <c r="E3849"/>
  <c r="E3850"/>
  <c r="E3851"/>
  <c r="E3852"/>
  <c r="E3853"/>
  <c r="E3854"/>
  <c r="E3855"/>
  <c r="E3856"/>
  <c r="E3857"/>
  <c r="E3858"/>
  <c r="E3859"/>
  <c r="E3860"/>
  <c r="E3861"/>
  <c r="E3862"/>
  <c r="E3863"/>
  <c r="E3864"/>
  <c r="E3865"/>
  <c r="E3866"/>
  <c r="E3867"/>
  <c r="E3868"/>
  <c r="E3869"/>
  <c r="E3870"/>
  <c r="E3871"/>
  <c r="E3872"/>
  <c r="E3873"/>
  <c r="E3874"/>
  <c r="E3875"/>
  <c r="E3876"/>
  <c r="E3877"/>
  <c r="E3878"/>
  <c r="E3879"/>
  <c r="E3880"/>
  <c r="E3881"/>
  <c r="E3882"/>
  <c r="E3883"/>
  <c r="E3884"/>
  <c r="E3885"/>
  <c r="E3886"/>
  <c r="E3887"/>
  <c r="E3888"/>
  <c r="E3889"/>
  <c r="E3890"/>
  <c r="E3891"/>
  <c r="E3892"/>
  <c r="E3893"/>
  <c r="E3894"/>
  <c r="E3895"/>
  <c r="E3896"/>
  <c r="E3897"/>
  <c r="E3898"/>
  <c r="E3899"/>
  <c r="E3900"/>
  <c r="E3901"/>
  <c r="E3902"/>
  <c r="E3903"/>
  <c r="E3904"/>
  <c r="E3905"/>
  <c r="E3906"/>
  <c r="E3907"/>
  <c r="E3908"/>
  <c r="E3909"/>
  <c r="E3910"/>
  <c r="E3911"/>
  <c r="E3912"/>
  <c r="E3913"/>
  <c r="E3914"/>
  <c r="E3915"/>
  <c r="E3916"/>
  <c r="E3917"/>
  <c r="E3918"/>
  <c r="E3919"/>
  <c r="E3920"/>
  <c r="E3921"/>
  <c r="E3922"/>
  <c r="E3923"/>
  <c r="E3924"/>
  <c r="E3925"/>
  <c r="E3926"/>
  <c r="E3927"/>
  <c r="E3928"/>
  <c r="E3929"/>
  <c r="E3930"/>
  <c r="E3931"/>
  <c r="E3932"/>
  <c r="E3933"/>
  <c r="E3934"/>
  <c r="E3935"/>
  <c r="E3936"/>
  <c r="E3937"/>
  <c r="E3938"/>
  <c r="E3939"/>
  <c r="E3940"/>
  <c r="E3941"/>
  <c r="E3942"/>
  <c r="E3943"/>
  <c r="E3944"/>
  <c r="E3945"/>
  <c r="E3946"/>
  <c r="E3947"/>
  <c r="E3948"/>
  <c r="E3949"/>
  <c r="E3950"/>
  <c r="E3951"/>
  <c r="E3952"/>
  <c r="E3953"/>
  <c r="E3954"/>
  <c r="E3955"/>
  <c r="E3956"/>
  <c r="E3957"/>
  <c r="E3958"/>
  <c r="E3959"/>
  <c r="E3960"/>
  <c r="E3961"/>
  <c r="E3962"/>
  <c r="E3963"/>
  <c r="E3964"/>
  <c r="E3965"/>
  <c r="E3966"/>
  <c r="E3967"/>
  <c r="E3968"/>
  <c r="E3969"/>
  <c r="E3970"/>
  <c r="E3971"/>
  <c r="E3972"/>
  <c r="E3973"/>
  <c r="E3974"/>
  <c r="E3975"/>
  <c r="E3976"/>
  <c r="E3977"/>
  <c r="E3978"/>
  <c r="E3979"/>
  <c r="E3980"/>
  <c r="E3981"/>
  <c r="E3982"/>
  <c r="E3983"/>
  <c r="E3984"/>
  <c r="E3985"/>
  <c r="E3986"/>
  <c r="E3987"/>
  <c r="E3988"/>
  <c r="E3989"/>
  <c r="E3990"/>
  <c r="E3991"/>
  <c r="E3992"/>
  <c r="E3993"/>
  <c r="E3994"/>
  <c r="E3995"/>
  <c r="E3996"/>
  <c r="E3997"/>
  <c r="E3998"/>
  <c r="E3999"/>
  <c r="E4000"/>
  <c r="E4001"/>
  <c r="E4002"/>
  <c r="E4003"/>
  <c r="E4004"/>
  <c r="E4005"/>
  <c r="E4006"/>
  <c r="E4007"/>
  <c r="E4008"/>
  <c r="E4009"/>
  <c r="E4010"/>
  <c r="E4011"/>
  <c r="E4012"/>
  <c r="E4013"/>
  <c r="E4014"/>
  <c r="E4015"/>
  <c r="E4016"/>
  <c r="E4017"/>
  <c r="E4018"/>
  <c r="E4019"/>
  <c r="E4020"/>
  <c r="E4021"/>
  <c r="E4022"/>
  <c r="E4023"/>
  <c r="E4024"/>
  <c r="E4025"/>
  <c r="E4026"/>
  <c r="E4027"/>
  <c r="E4028"/>
  <c r="E4029"/>
  <c r="E4030"/>
  <c r="E4031"/>
  <c r="E4032"/>
  <c r="E4033"/>
  <c r="E4034"/>
  <c r="E4035"/>
  <c r="E4036"/>
  <c r="E4037"/>
  <c r="E4038"/>
  <c r="E4039"/>
  <c r="E4040"/>
  <c r="E4041"/>
  <c r="E4042"/>
  <c r="E4043"/>
  <c r="E4044"/>
  <c r="E4045"/>
  <c r="E4046"/>
  <c r="E4047"/>
  <c r="E4048"/>
  <c r="E4049"/>
  <c r="E4050"/>
  <c r="E4051"/>
  <c r="E4052"/>
  <c r="E4053"/>
  <c r="E4054"/>
  <c r="E4055"/>
  <c r="E4056"/>
  <c r="E4057"/>
  <c r="E4058"/>
  <c r="E4059"/>
  <c r="E4060"/>
  <c r="E4061"/>
  <c r="E4062"/>
  <c r="E4063"/>
  <c r="E4064"/>
  <c r="E4065"/>
  <c r="E4066"/>
  <c r="E4067"/>
  <c r="E4068"/>
  <c r="E4069"/>
  <c r="E4070"/>
  <c r="E4071"/>
  <c r="E4072"/>
  <c r="E4073"/>
  <c r="E4074"/>
  <c r="E4075"/>
  <c r="E4076"/>
  <c r="E4077"/>
  <c r="E4078"/>
  <c r="E4079"/>
  <c r="E4080"/>
  <c r="E4081"/>
  <c r="E4082"/>
  <c r="E4083"/>
  <c r="E4084"/>
  <c r="E4085"/>
  <c r="E4086"/>
  <c r="E4087"/>
  <c r="E4088"/>
  <c r="E4089"/>
  <c r="E4090"/>
  <c r="E4091"/>
  <c r="E4092"/>
  <c r="E4093"/>
  <c r="E4094"/>
  <c r="E4095"/>
  <c r="E4096"/>
  <c r="E4097"/>
  <c r="E4098"/>
  <c r="E4099"/>
  <c r="E4100"/>
  <c r="E4101"/>
  <c r="E4102"/>
  <c r="E4103"/>
  <c r="E4104"/>
  <c r="E4105"/>
  <c r="E4106"/>
  <c r="E4107"/>
  <c r="E4108"/>
  <c r="E4109"/>
  <c r="E4110"/>
  <c r="E4111"/>
  <c r="E4112"/>
  <c r="E4113"/>
  <c r="E4114"/>
  <c r="E4115"/>
  <c r="E4116"/>
  <c r="E4117"/>
  <c r="E4118"/>
  <c r="E4119"/>
  <c r="E4120"/>
  <c r="E4121"/>
  <c r="E4122"/>
  <c r="E4123"/>
  <c r="E4124"/>
  <c r="E4125"/>
  <c r="E4126"/>
  <c r="E4127"/>
  <c r="E4128"/>
  <c r="E4129"/>
  <c r="E4130"/>
  <c r="E4131"/>
  <c r="E4132"/>
  <c r="E4133"/>
  <c r="E4134"/>
  <c r="E4135"/>
  <c r="E4136"/>
  <c r="E4137"/>
  <c r="E4138"/>
  <c r="E4139"/>
  <c r="E4140"/>
  <c r="E4141"/>
  <c r="E4142"/>
  <c r="E4143"/>
  <c r="E4144"/>
  <c r="E4145"/>
  <c r="E4146"/>
  <c r="E4147"/>
  <c r="E4148"/>
  <c r="E4149"/>
  <c r="E4150"/>
  <c r="E4151"/>
  <c r="E4152"/>
  <c r="E4153"/>
  <c r="E4154"/>
  <c r="E4155"/>
  <c r="E4156"/>
  <c r="E4157"/>
  <c r="E4158"/>
  <c r="E4159"/>
  <c r="E4160"/>
  <c r="E4161"/>
  <c r="E4162"/>
  <c r="E4163"/>
  <c r="E4164"/>
  <c r="E4165"/>
  <c r="E4166"/>
  <c r="E4167"/>
  <c r="E4168"/>
  <c r="E4169"/>
  <c r="E4170"/>
  <c r="E4171"/>
  <c r="E4172"/>
  <c r="E4173"/>
  <c r="E4174"/>
  <c r="E4175"/>
  <c r="E4176"/>
  <c r="E4177"/>
  <c r="E4178"/>
  <c r="E4179"/>
  <c r="E4180"/>
  <c r="E4181"/>
  <c r="E4182"/>
  <c r="E4183"/>
  <c r="E4184"/>
  <c r="E4185"/>
  <c r="E4186"/>
  <c r="E4187"/>
  <c r="E4188"/>
  <c r="E4189"/>
  <c r="E4190"/>
  <c r="E4191"/>
  <c r="E4192"/>
  <c r="E4193"/>
  <c r="E4194"/>
  <c r="E4195"/>
  <c r="E4196"/>
  <c r="E4197"/>
  <c r="E4198"/>
  <c r="E4199"/>
  <c r="E4200"/>
  <c r="E4201"/>
  <c r="E4202"/>
  <c r="E4203"/>
  <c r="E4204"/>
  <c r="E4205"/>
  <c r="E4206"/>
  <c r="E4207"/>
  <c r="E4208"/>
  <c r="E4209"/>
  <c r="E4210"/>
  <c r="E4211"/>
  <c r="E4212"/>
  <c r="E4213"/>
  <c r="E4214"/>
  <c r="E4215"/>
  <c r="E4216"/>
  <c r="E4217"/>
  <c r="E4218"/>
  <c r="E4219"/>
  <c r="E4220"/>
  <c r="E4221"/>
  <c r="E4222"/>
  <c r="E4223"/>
  <c r="E4224"/>
  <c r="E4225"/>
  <c r="E4226"/>
  <c r="E4227"/>
  <c r="E4228"/>
  <c r="E4229"/>
  <c r="E4230"/>
  <c r="E4231"/>
  <c r="E4232"/>
  <c r="E4233"/>
  <c r="E4234"/>
  <c r="E4235"/>
  <c r="E4236"/>
  <c r="E4237"/>
  <c r="E4238"/>
  <c r="E4239"/>
  <c r="E4240"/>
  <c r="E4241"/>
  <c r="E4242"/>
  <c r="E4243"/>
  <c r="E4244"/>
  <c r="E4245"/>
  <c r="E4246"/>
  <c r="E4247"/>
  <c r="E4248"/>
  <c r="E4249"/>
  <c r="E4250"/>
  <c r="E4251"/>
  <c r="E4252"/>
  <c r="E4253"/>
  <c r="E4254"/>
  <c r="E4255"/>
  <c r="E4256"/>
  <c r="E4257"/>
  <c r="E4258"/>
  <c r="E4259"/>
  <c r="E4260"/>
  <c r="E4261"/>
  <c r="E4262"/>
  <c r="E4263"/>
  <c r="E4264"/>
  <c r="E4265"/>
  <c r="E4266"/>
  <c r="E4267"/>
  <c r="E4268"/>
  <c r="E4269"/>
  <c r="E4270"/>
  <c r="E4271"/>
  <c r="E4272"/>
  <c r="E4273"/>
  <c r="E4274"/>
  <c r="E4275"/>
  <c r="E4276"/>
  <c r="E4277"/>
  <c r="E4278"/>
  <c r="E4279"/>
  <c r="E4280"/>
  <c r="E4281"/>
  <c r="E4282"/>
  <c r="E4283"/>
  <c r="E4284"/>
  <c r="E4285"/>
  <c r="E4286"/>
  <c r="E4287"/>
  <c r="E4288"/>
  <c r="E4289"/>
  <c r="E4290"/>
  <c r="E4291"/>
  <c r="E4292"/>
  <c r="E4293"/>
  <c r="E4294"/>
  <c r="E4295"/>
  <c r="E4296"/>
  <c r="E4297"/>
  <c r="E4298"/>
  <c r="E4299"/>
  <c r="E4300"/>
  <c r="E4301"/>
  <c r="E4302"/>
  <c r="E4303"/>
  <c r="E4304"/>
  <c r="E4305"/>
  <c r="E4306"/>
  <c r="E4307"/>
  <c r="E4308"/>
  <c r="E4309"/>
  <c r="E4310"/>
  <c r="E4311"/>
  <c r="E4312"/>
  <c r="E4313"/>
  <c r="E4314"/>
  <c r="E4315"/>
  <c r="E4316"/>
  <c r="E4317"/>
  <c r="E4318"/>
  <c r="E4319"/>
  <c r="E4320"/>
  <c r="E4321"/>
  <c r="E4322"/>
  <c r="E4323"/>
  <c r="E4324"/>
  <c r="E4325"/>
  <c r="E4326"/>
  <c r="E4327"/>
  <c r="E4328"/>
  <c r="E4329"/>
  <c r="E4330"/>
  <c r="E4331"/>
  <c r="E4332"/>
  <c r="E4333"/>
  <c r="E4334"/>
  <c r="E4335"/>
  <c r="E4336"/>
  <c r="E4337"/>
  <c r="E4338"/>
  <c r="E4339"/>
  <c r="E4340"/>
  <c r="E4341"/>
  <c r="E4342"/>
  <c r="E4343"/>
  <c r="E4344"/>
  <c r="E4345"/>
  <c r="E4346"/>
  <c r="E4347"/>
  <c r="E4348"/>
  <c r="E4349"/>
  <c r="E4350"/>
  <c r="E4351"/>
  <c r="E4352"/>
  <c r="E4353"/>
  <c r="E4354"/>
  <c r="E4355"/>
  <c r="E4356"/>
  <c r="E4357"/>
  <c r="E4358"/>
  <c r="E4359"/>
  <c r="E4360"/>
  <c r="E4361"/>
  <c r="E4362"/>
  <c r="E4363"/>
  <c r="E4364"/>
  <c r="E4365"/>
  <c r="E4366"/>
  <c r="E4367"/>
  <c r="E4368"/>
  <c r="E4369"/>
  <c r="E4370"/>
  <c r="E4371"/>
  <c r="E4372"/>
  <c r="E4373"/>
  <c r="E4374"/>
  <c r="E4375"/>
  <c r="E4376"/>
  <c r="E4377"/>
  <c r="E4378"/>
  <c r="E4379"/>
  <c r="E4380"/>
  <c r="E4381"/>
  <c r="E4382"/>
  <c r="E4383"/>
  <c r="E4384"/>
  <c r="E4385"/>
  <c r="E4386"/>
  <c r="E4387"/>
  <c r="E4388"/>
  <c r="E4389"/>
  <c r="E4390"/>
  <c r="E4391"/>
  <c r="E4392"/>
  <c r="E4393"/>
  <c r="E4394"/>
  <c r="E4395"/>
  <c r="E4396"/>
  <c r="E4397"/>
  <c r="E4398"/>
  <c r="E4399"/>
  <c r="E4400"/>
  <c r="E4401"/>
  <c r="E4402"/>
  <c r="E4403"/>
  <c r="E4404"/>
  <c r="E4405"/>
  <c r="E4406"/>
  <c r="E4407"/>
  <c r="E4408"/>
  <c r="E4409"/>
  <c r="E4410"/>
  <c r="E4411"/>
  <c r="E4412"/>
  <c r="E4413"/>
  <c r="E4414"/>
  <c r="E4415"/>
  <c r="E4416"/>
  <c r="E4417"/>
  <c r="E4418"/>
  <c r="E4419"/>
  <c r="E4420"/>
  <c r="E4421"/>
  <c r="E4422"/>
  <c r="E4423"/>
  <c r="E4424"/>
  <c r="E4425"/>
  <c r="E4426"/>
  <c r="E4427"/>
  <c r="E4428"/>
  <c r="E4429"/>
  <c r="E4430"/>
  <c r="E4431"/>
  <c r="E4432"/>
  <c r="E4433"/>
  <c r="E4434"/>
  <c r="E4435"/>
  <c r="E4436"/>
  <c r="E4437"/>
  <c r="E4438"/>
  <c r="E4439"/>
  <c r="E4440"/>
  <c r="E4441"/>
  <c r="E4442"/>
  <c r="E4443"/>
  <c r="E4444"/>
  <c r="E4445"/>
  <c r="E4446"/>
  <c r="E4447"/>
  <c r="E4448"/>
  <c r="E4449"/>
  <c r="E4450"/>
  <c r="E4451"/>
  <c r="E4452"/>
  <c r="E4453"/>
  <c r="E4454"/>
  <c r="E4455"/>
  <c r="E4456"/>
  <c r="E4457"/>
  <c r="E4458"/>
  <c r="E4459"/>
  <c r="E4460"/>
  <c r="E4461"/>
  <c r="E4462"/>
  <c r="E4463"/>
  <c r="E4464"/>
  <c r="E4465"/>
  <c r="E4466"/>
  <c r="E4467"/>
  <c r="E4468"/>
  <c r="E4469"/>
  <c r="E4470"/>
  <c r="E4471"/>
  <c r="E4472"/>
  <c r="E4473"/>
  <c r="E4474"/>
  <c r="E4475"/>
  <c r="E4476"/>
  <c r="E4477"/>
  <c r="E4478"/>
  <c r="E4479"/>
  <c r="E4480"/>
  <c r="E4481"/>
  <c r="E4482"/>
  <c r="E4483"/>
  <c r="E4484"/>
  <c r="E4485"/>
  <c r="E4486"/>
  <c r="E4487"/>
  <c r="E4488"/>
  <c r="E4489"/>
  <c r="E4490"/>
  <c r="E4491"/>
  <c r="E4492"/>
  <c r="E4493"/>
  <c r="E4494"/>
  <c r="E4495"/>
  <c r="E4496"/>
  <c r="E4497"/>
  <c r="E4498"/>
  <c r="E4499"/>
  <c r="E4500"/>
  <c r="E4501"/>
  <c r="E4502"/>
  <c r="E4503"/>
  <c r="E4504"/>
  <c r="E4505"/>
  <c r="E4506"/>
  <c r="E4507"/>
  <c r="E4508"/>
  <c r="E4509"/>
  <c r="E4510"/>
  <c r="E4511"/>
  <c r="E4512"/>
  <c r="E4513"/>
  <c r="E4514"/>
  <c r="E4515"/>
  <c r="E4516"/>
  <c r="E4517"/>
  <c r="E4518"/>
  <c r="E4519"/>
  <c r="E4520"/>
  <c r="E4521"/>
  <c r="E4522"/>
  <c r="E4523"/>
  <c r="E4524"/>
  <c r="E4525"/>
  <c r="E4526"/>
  <c r="E4527"/>
  <c r="E4528"/>
  <c r="E4529"/>
  <c r="E4530"/>
  <c r="E4531"/>
  <c r="E4532"/>
  <c r="E4533"/>
  <c r="E4534"/>
  <c r="E4535"/>
  <c r="E4536"/>
  <c r="E4537"/>
  <c r="E4538"/>
  <c r="E4539"/>
  <c r="E4540"/>
  <c r="E4541"/>
  <c r="E4542"/>
  <c r="E4543"/>
  <c r="E4544"/>
  <c r="E4545"/>
  <c r="E4546"/>
  <c r="E4547"/>
  <c r="E4548"/>
  <c r="E4549"/>
  <c r="E4550"/>
  <c r="E4551"/>
  <c r="E4552"/>
  <c r="E4553"/>
  <c r="E4554"/>
  <c r="E4555"/>
  <c r="E4556"/>
  <c r="E4557"/>
  <c r="E4558"/>
  <c r="E4559"/>
  <c r="E4560"/>
  <c r="E4561"/>
  <c r="E4562"/>
  <c r="E4563"/>
  <c r="E4564"/>
  <c r="E4565"/>
  <c r="E4566"/>
  <c r="E4567"/>
  <c r="E4568"/>
  <c r="E4569"/>
  <c r="E4570"/>
  <c r="E4571"/>
  <c r="E4572"/>
  <c r="E4573"/>
  <c r="E4574"/>
  <c r="E4575"/>
  <c r="E4576"/>
  <c r="E4577"/>
  <c r="E4578"/>
  <c r="E4579"/>
  <c r="E4580"/>
  <c r="E4581"/>
  <c r="E4582"/>
  <c r="E4583"/>
  <c r="E4584"/>
  <c r="E4585"/>
  <c r="E4586"/>
  <c r="E4587"/>
  <c r="E4588"/>
  <c r="E4589"/>
  <c r="E4590"/>
  <c r="E4591"/>
  <c r="E4592"/>
  <c r="E4593"/>
  <c r="E4594"/>
  <c r="E4595"/>
  <c r="E4596"/>
  <c r="E4597"/>
  <c r="E4598"/>
  <c r="E4599"/>
  <c r="E4600"/>
  <c r="E4601"/>
  <c r="E4602"/>
  <c r="E4603"/>
  <c r="E4604"/>
  <c r="E4605"/>
  <c r="E4606"/>
  <c r="E4607"/>
  <c r="E4608"/>
  <c r="E4609"/>
  <c r="E4610"/>
  <c r="E4611"/>
  <c r="E4612"/>
  <c r="E4613"/>
  <c r="E4614"/>
  <c r="E4615"/>
  <c r="E4616"/>
  <c r="E4617"/>
  <c r="E4618"/>
  <c r="E4619"/>
  <c r="E4620"/>
  <c r="E4621"/>
  <c r="E4622"/>
  <c r="E4623"/>
  <c r="E4624"/>
  <c r="E4625"/>
  <c r="E4626"/>
  <c r="E4627"/>
  <c r="E4628"/>
  <c r="E4629"/>
  <c r="E4630"/>
  <c r="E4631"/>
  <c r="E4632"/>
  <c r="E4633"/>
  <c r="E4634"/>
  <c r="E4635"/>
  <c r="E4636"/>
  <c r="E4637"/>
  <c r="E4638"/>
  <c r="E4639"/>
  <c r="E4640"/>
  <c r="E4641"/>
  <c r="E4642"/>
  <c r="E4643"/>
  <c r="E4644"/>
  <c r="E4645"/>
  <c r="E4646"/>
  <c r="E4647"/>
  <c r="E4648"/>
  <c r="E4649"/>
  <c r="E4650"/>
  <c r="E4651"/>
  <c r="E4652"/>
  <c r="E4653"/>
  <c r="E4654"/>
  <c r="E4655"/>
  <c r="E4656"/>
  <c r="E4657"/>
  <c r="E4658"/>
  <c r="E4659"/>
  <c r="E4660"/>
  <c r="E4661"/>
  <c r="E4662"/>
  <c r="E4663"/>
  <c r="E4664"/>
  <c r="E4665"/>
  <c r="E4666"/>
  <c r="E4667"/>
  <c r="E4668"/>
  <c r="E4669"/>
  <c r="E4670"/>
  <c r="E4671"/>
  <c r="E4672"/>
  <c r="E4673"/>
  <c r="E4674"/>
  <c r="E4675"/>
  <c r="E4676"/>
  <c r="E4677"/>
  <c r="E4678"/>
  <c r="E4679"/>
  <c r="E4680"/>
  <c r="E4681"/>
  <c r="E4682"/>
  <c r="E4683"/>
  <c r="E4684"/>
  <c r="E4685"/>
  <c r="E4686"/>
  <c r="E4687"/>
  <c r="E4688"/>
  <c r="E4689"/>
  <c r="E4690"/>
  <c r="E4691"/>
  <c r="E4692"/>
  <c r="E4693"/>
  <c r="E4694"/>
  <c r="E4695"/>
  <c r="E4696"/>
  <c r="E4697"/>
  <c r="E4698"/>
  <c r="E4699"/>
  <c r="E4700"/>
  <c r="E4701"/>
  <c r="E4702"/>
  <c r="E4703"/>
  <c r="E4704"/>
  <c r="E4705"/>
  <c r="E4706"/>
  <c r="E4707"/>
  <c r="E4708"/>
  <c r="E4709"/>
  <c r="E4710"/>
  <c r="E4711"/>
  <c r="E4712"/>
  <c r="E4713"/>
  <c r="E4714"/>
  <c r="E4715"/>
  <c r="E4716"/>
  <c r="E4717"/>
  <c r="E4718"/>
  <c r="E4719"/>
  <c r="E4720"/>
  <c r="E4721"/>
  <c r="E4722"/>
  <c r="E4723"/>
  <c r="E4724"/>
  <c r="E4725"/>
  <c r="E4726"/>
  <c r="E4727"/>
  <c r="E4728"/>
  <c r="E4729"/>
  <c r="E4730"/>
  <c r="E4731"/>
  <c r="E4732"/>
  <c r="E4733"/>
  <c r="E4734"/>
  <c r="E4735"/>
  <c r="E4736"/>
  <c r="E4737"/>
  <c r="E4738"/>
  <c r="E4739"/>
  <c r="E4740"/>
  <c r="E4741"/>
  <c r="E4742"/>
  <c r="E4743"/>
  <c r="E4744"/>
  <c r="E4745"/>
  <c r="E4746"/>
  <c r="E4747"/>
  <c r="E4748"/>
  <c r="E4749"/>
  <c r="E4750"/>
  <c r="E4751"/>
  <c r="E4752"/>
  <c r="E4753"/>
  <c r="E4754"/>
  <c r="E4755"/>
  <c r="E4756"/>
  <c r="E4757"/>
  <c r="E4758"/>
  <c r="E4759"/>
  <c r="E4760"/>
  <c r="E4761"/>
  <c r="E4762"/>
  <c r="E4763"/>
  <c r="E4764"/>
  <c r="E4765"/>
  <c r="E4766"/>
  <c r="E4767"/>
  <c r="E4768"/>
  <c r="E4769"/>
  <c r="E4770"/>
  <c r="E4771"/>
  <c r="E4772"/>
  <c r="E4773"/>
  <c r="E4774"/>
  <c r="E4775"/>
  <c r="E4776"/>
  <c r="E4777"/>
  <c r="E4778"/>
  <c r="E4779"/>
  <c r="E4780"/>
  <c r="E4781"/>
  <c r="E4782"/>
  <c r="E4783"/>
  <c r="E4784"/>
  <c r="E4785"/>
  <c r="E4786"/>
  <c r="E4787"/>
  <c r="E4788"/>
  <c r="E4789"/>
  <c r="E4790"/>
  <c r="E4791"/>
  <c r="E4792"/>
  <c r="E4793"/>
  <c r="E4794"/>
  <c r="E4795"/>
  <c r="E4796"/>
  <c r="E4797"/>
  <c r="E4798"/>
  <c r="E4799"/>
  <c r="E4800"/>
  <c r="E4801"/>
  <c r="E4802"/>
  <c r="E4803"/>
  <c r="E4804"/>
  <c r="E4805"/>
  <c r="E4806"/>
  <c r="E4807"/>
  <c r="E4808"/>
  <c r="E4809"/>
  <c r="E4810"/>
  <c r="E4811"/>
  <c r="E4812"/>
  <c r="E4813"/>
  <c r="E4814"/>
  <c r="E4815"/>
  <c r="E4816"/>
  <c r="E4817"/>
  <c r="E4818"/>
  <c r="E4819"/>
  <c r="E4820"/>
  <c r="E4821"/>
  <c r="E4822"/>
  <c r="E4823"/>
  <c r="E4824"/>
  <c r="E4825"/>
  <c r="E4826"/>
  <c r="E4827"/>
  <c r="E4828"/>
  <c r="E4829"/>
  <c r="E4830"/>
  <c r="E4831"/>
  <c r="E4832"/>
  <c r="E4833"/>
  <c r="E4834"/>
  <c r="E4835"/>
  <c r="E4836"/>
  <c r="E4837"/>
  <c r="E4838"/>
  <c r="E4839"/>
  <c r="E4840"/>
  <c r="E4841"/>
  <c r="E4842"/>
  <c r="E4843"/>
  <c r="E4844"/>
  <c r="E4845"/>
  <c r="E4846"/>
  <c r="E4847"/>
  <c r="E4848"/>
  <c r="E4849"/>
  <c r="E4850"/>
  <c r="E4851"/>
  <c r="E4852"/>
  <c r="E4853"/>
  <c r="E4854"/>
  <c r="E4855"/>
  <c r="E4856"/>
  <c r="E4857"/>
  <c r="E4858"/>
  <c r="E4859"/>
  <c r="E4860"/>
  <c r="E4861"/>
  <c r="E4862"/>
  <c r="E4863"/>
  <c r="E4864"/>
  <c r="E4865"/>
  <c r="E4866"/>
  <c r="E4867"/>
  <c r="E4868"/>
  <c r="E4869"/>
  <c r="E4870"/>
  <c r="E4871"/>
  <c r="E4872"/>
  <c r="E4873"/>
  <c r="E4874"/>
  <c r="E4875"/>
  <c r="E4876"/>
  <c r="E4877"/>
  <c r="E4878"/>
  <c r="E4879"/>
  <c r="E4880"/>
  <c r="E4881"/>
  <c r="E4882"/>
  <c r="E4883"/>
  <c r="E4884"/>
  <c r="E4885"/>
  <c r="E4886"/>
  <c r="E4887"/>
  <c r="E4888"/>
  <c r="E4889"/>
  <c r="E4890"/>
  <c r="E4891"/>
  <c r="E4892"/>
  <c r="E4893"/>
  <c r="E4894"/>
  <c r="E4895"/>
  <c r="E4896"/>
  <c r="E4897"/>
  <c r="E4898"/>
  <c r="E4899"/>
  <c r="E4900"/>
  <c r="E4901"/>
  <c r="E4902"/>
  <c r="E4903"/>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4"/>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19"/>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1459"/>
  <c r="C1460"/>
  <c r="C1461"/>
  <c r="C1462"/>
  <c r="C1463"/>
  <c r="C1464"/>
  <c r="C1465"/>
  <c r="C1466"/>
  <c r="C1467"/>
  <c r="C1468"/>
  <c r="C1469"/>
  <c r="C1470"/>
  <c r="C1471"/>
  <c r="C1472"/>
  <c r="C1473"/>
  <c r="C1474"/>
  <c r="C1475"/>
  <c r="C1476"/>
  <c r="C1477"/>
  <c r="C1478"/>
  <c r="C1479"/>
  <c r="C1480"/>
  <c r="C1481"/>
  <c r="C1482"/>
  <c r="C1483"/>
  <c r="C1484"/>
  <c r="C1485"/>
  <c r="C1486"/>
  <c r="C1487"/>
  <c r="C1488"/>
  <c r="C1489"/>
  <c r="C1490"/>
  <c r="C1491"/>
  <c r="C1492"/>
  <c r="C1493"/>
  <c r="C1494"/>
  <c r="C1495"/>
  <c r="C1496"/>
  <c r="C1497"/>
  <c r="C1498"/>
  <c r="C1499"/>
  <c r="C1500"/>
  <c r="C1501"/>
  <c r="C1502"/>
  <c r="C1503"/>
  <c r="C1504"/>
  <c r="C1505"/>
  <c r="C1506"/>
  <c r="C1507"/>
  <c r="C1508"/>
  <c r="C1509"/>
  <c r="C1510"/>
  <c r="C1511"/>
  <c r="C1512"/>
  <c r="C1513"/>
  <c r="C1514"/>
  <c r="C1515"/>
  <c r="C1516"/>
  <c r="C1517"/>
  <c r="C1518"/>
  <c r="C1519"/>
  <c r="C1520"/>
  <c r="C1521"/>
  <c r="C1522"/>
  <c r="C1523"/>
  <c r="C1524"/>
  <c r="C1525"/>
  <c r="C1526"/>
  <c r="C1527"/>
  <c r="C1528"/>
  <c r="C1529"/>
  <c r="C1530"/>
  <c r="C1531"/>
  <c r="C1532"/>
  <c r="C1533"/>
  <c r="C1534"/>
  <c r="C1535"/>
  <c r="C1536"/>
  <c r="C1537"/>
  <c r="C1538"/>
  <c r="C1539"/>
  <c r="C1540"/>
  <c r="C1541"/>
  <c r="C1542"/>
  <c r="C1543"/>
  <c r="C1544"/>
  <c r="C1545"/>
  <c r="C1546"/>
  <c r="C1547"/>
  <c r="C1548"/>
  <c r="C1549"/>
  <c r="C1550"/>
  <c r="C1551"/>
  <c r="C1552"/>
  <c r="C1553"/>
  <c r="C1554"/>
  <c r="C1555"/>
  <c r="C1556"/>
  <c r="C1557"/>
  <c r="C1558"/>
  <c r="C1559"/>
  <c r="C1560"/>
  <c r="C1561"/>
  <c r="C1562"/>
  <c r="C1563"/>
  <c r="C1564"/>
  <c r="C1565"/>
  <c r="C1566"/>
  <c r="C1567"/>
  <c r="C1568"/>
  <c r="C1569"/>
  <c r="C1570"/>
  <c r="C1571"/>
  <c r="C1572"/>
  <c r="C1573"/>
  <c r="C1574"/>
  <c r="C1575"/>
  <c r="C1576"/>
  <c r="C1577"/>
  <c r="C1578"/>
  <c r="C1579"/>
  <c r="C1580"/>
  <c r="C1581"/>
  <c r="C1582"/>
  <c r="C1583"/>
  <c r="C1584"/>
  <c r="C1585"/>
  <c r="C1586"/>
  <c r="C1587"/>
  <c r="C1588"/>
  <c r="C1589"/>
  <c r="C1590"/>
  <c r="C1591"/>
  <c r="C1592"/>
  <c r="C1593"/>
  <c r="C1594"/>
  <c r="C1595"/>
  <c r="C1596"/>
  <c r="C1597"/>
  <c r="C1598"/>
  <c r="C1599"/>
  <c r="C1600"/>
  <c r="C1601"/>
  <c r="C1602"/>
  <c r="C1603"/>
  <c r="C1604"/>
  <c r="C1605"/>
  <c r="C1606"/>
  <c r="C1607"/>
  <c r="C1608"/>
  <c r="C1609"/>
  <c r="C1610"/>
  <c r="C1611"/>
  <c r="C1612"/>
  <c r="C1613"/>
  <c r="C1614"/>
  <c r="C1615"/>
  <c r="C1616"/>
  <c r="C1617"/>
  <c r="C1618"/>
  <c r="C1619"/>
  <c r="C1620"/>
  <c r="C1621"/>
  <c r="C1622"/>
  <c r="C1623"/>
  <c r="C1624"/>
  <c r="C1625"/>
  <c r="C1626"/>
  <c r="C1627"/>
  <c r="C1628"/>
  <c r="C1629"/>
  <c r="C1630"/>
  <c r="C1631"/>
  <c r="C1632"/>
  <c r="C1633"/>
  <c r="C1634"/>
  <c r="C1635"/>
  <c r="C1636"/>
  <c r="C1637"/>
  <c r="C1638"/>
  <c r="C1639"/>
  <c r="C1640"/>
  <c r="C1641"/>
  <c r="C1642"/>
  <c r="C1643"/>
  <c r="C1644"/>
  <c r="C1645"/>
  <c r="C1646"/>
  <c r="C1647"/>
  <c r="C1648"/>
  <c r="C1649"/>
  <c r="C1650"/>
  <c r="C1651"/>
  <c r="C1652"/>
  <c r="C1653"/>
  <c r="C1654"/>
  <c r="C1655"/>
  <c r="C1656"/>
  <c r="C1657"/>
  <c r="C1658"/>
  <c r="C1659"/>
  <c r="C1660"/>
  <c r="C1661"/>
  <c r="C1662"/>
  <c r="C1663"/>
  <c r="C1664"/>
  <c r="C1665"/>
  <c r="C1666"/>
  <c r="C1667"/>
  <c r="C1668"/>
  <c r="C1669"/>
  <c r="C1670"/>
  <c r="C1671"/>
  <c r="C1672"/>
  <c r="C1673"/>
  <c r="C1674"/>
  <c r="C1675"/>
  <c r="C1676"/>
  <c r="C1677"/>
  <c r="C1678"/>
  <c r="C1679"/>
  <c r="C1680"/>
  <c r="C1681"/>
  <c r="C1682"/>
  <c r="C1683"/>
  <c r="C1684"/>
  <c r="C1685"/>
  <c r="C1686"/>
  <c r="C1687"/>
  <c r="C1688"/>
  <c r="C1689"/>
  <c r="C1690"/>
  <c r="C1691"/>
  <c r="C1692"/>
  <c r="C1693"/>
  <c r="C1694"/>
  <c r="C1695"/>
  <c r="C1696"/>
  <c r="C1697"/>
  <c r="C1698"/>
  <c r="C1699"/>
  <c r="C1700"/>
  <c r="C1701"/>
  <c r="C1702"/>
  <c r="C1703"/>
  <c r="C1704"/>
  <c r="C1705"/>
  <c r="C1706"/>
  <c r="C1707"/>
  <c r="C1708"/>
  <c r="C1709"/>
  <c r="C1710"/>
  <c r="C1711"/>
  <c r="C1712"/>
  <c r="C1713"/>
  <c r="C1714"/>
  <c r="C1715"/>
  <c r="C1716"/>
  <c r="C1717"/>
  <c r="C1718"/>
  <c r="C1719"/>
  <c r="C1720"/>
  <c r="C1721"/>
  <c r="C1722"/>
  <c r="C1723"/>
  <c r="C1724"/>
  <c r="C1725"/>
  <c r="C1726"/>
  <c r="C1727"/>
  <c r="C1728"/>
  <c r="C1729"/>
  <c r="C1730"/>
  <c r="C1731"/>
  <c r="C1732"/>
  <c r="C1733"/>
  <c r="C1734"/>
  <c r="C1735"/>
  <c r="C1736"/>
  <c r="C1737"/>
  <c r="C1738"/>
  <c r="C1739"/>
  <c r="C1740"/>
  <c r="C1741"/>
  <c r="C1742"/>
  <c r="C1743"/>
  <c r="C1744"/>
  <c r="C1745"/>
  <c r="C1746"/>
  <c r="C1747"/>
  <c r="C1748"/>
  <c r="C1749"/>
  <c r="C1750"/>
  <c r="C1751"/>
  <c r="C1752"/>
  <c r="C1753"/>
  <c r="C1754"/>
  <c r="C1755"/>
  <c r="C1756"/>
  <c r="C1757"/>
  <c r="C1758"/>
  <c r="C1759"/>
  <c r="C1760"/>
  <c r="C1761"/>
  <c r="C1762"/>
  <c r="C1763"/>
  <c r="C1764"/>
  <c r="C1765"/>
  <c r="C1766"/>
  <c r="C1767"/>
  <c r="C1768"/>
  <c r="C1769"/>
  <c r="C1770"/>
  <c r="C1771"/>
  <c r="C1772"/>
  <c r="C1773"/>
  <c r="C1774"/>
  <c r="C1775"/>
  <c r="C1776"/>
  <c r="C1777"/>
  <c r="C1778"/>
  <c r="C1779"/>
  <c r="C1780"/>
  <c r="C1781"/>
  <c r="C1782"/>
  <c r="C1783"/>
  <c r="C1784"/>
  <c r="C1785"/>
  <c r="C1786"/>
  <c r="C1787"/>
  <c r="C1788"/>
  <c r="C1789"/>
  <c r="C1790"/>
  <c r="C1791"/>
  <c r="C1792"/>
  <c r="C1793"/>
  <c r="C1794"/>
  <c r="C1795"/>
  <c r="C1796"/>
  <c r="C1797"/>
  <c r="C1798"/>
  <c r="C1799"/>
  <c r="C1800"/>
  <c r="C1801"/>
  <c r="C1802"/>
  <c r="C1803"/>
  <c r="C1804"/>
  <c r="C1805"/>
  <c r="C1806"/>
  <c r="C1807"/>
  <c r="C1808"/>
  <c r="C1809"/>
  <c r="C1810"/>
  <c r="C1811"/>
  <c r="C1812"/>
  <c r="C1813"/>
  <c r="C1814"/>
  <c r="C1815"/>
  <c r="C1816"/>
  <c r="C1817"/>
  <c r="C1818"/>
  <c r="C1819"/>
  <c r="C1820"/>
  <c r="C1821"/>
  <c r="C1822"/>
  <c r="C1823"/>
  <c r="C1824"/>
  <c r="C1825"/>
  <c r="C1826"/>
  <c r="C1827"/>
  <c r="C1828"/>
  <c r="C1829"/>
  <c r="C1830"/>
  <c r="C1831"/>
  <c r="C1832"/>
  <c r="C1833"/>
  <c r="C1834"/>
  <c r="C1835"/>
  <c r="C1836"/>
  <c r="C1837"/>
  <c r="C1838"/>
  <c r="C1839"/>
  <c r="C1840"/>
  <c r="C1841"/>
  <c r="C1842"/>
  <c r="C1843"/>
  <c r="C1844"/>
  <c r="C1845"/>
  <c r="C1846"/>
  <c r="C1847"/>
  <c r="C1848"/>
  <c r="C1849"/>
  <c r="C1850"/>
  <c r="C1851"/>
  <c r="C1852"/>
  <c r="C1853"/>
  <c r="C1854"/>
  <c r="C1855"/>
  <c r="C1856"/>
  <c r="C1857"/>
  <c r="C1858"/>
  <c r="C1859"/>
  <c r="C1860"/>
  <c r="C1861"/>
  <c r="C1862"/>
  <c r="C1863"/>
  <c r="C1864"/>
  <c r="C1865"/>
  <c r="C1866"/>
  <c r="C1867"/>
  <c r="C1868"/>
  <c r="C1869"/>
  <c r="C1870"/>
  <c r="C1871"/>
  <c r="C1872"/>
  <c r="C1873"/>
  <c r="C1874"/>
  <c r="C1875"/>
  <c r="C1876"/>
  <c r="C1877"/>
  <c r="C1878"/>
  <c r="C1879"/>
  <c r="C1880"/>
  <c r="C1881"/>
  <c r="C1882"/>
  <c r="C1883"/>
  <c r="C1884"/>
  <c r="C1885"/>
  <c r="C1886"/>
  <c r="C1887"/>
  <c r="C1888"/>
  <c r="C1889"/>
  <c r="C1890"/>
  <c r="C1891"/>
  <c r="C1892"/>
  <c r="C1893"/>
  <c r="C1894"/>
  <c r="C1895"/>
  <c r="C1896"/>
  <c r="C1897"/>
  <c r="C1898"/>
  <c r="C1899"/>
  <c r="C1900"/>
  <c r="C1901"/>
  <c r="C1902"/>
  <c r="C1903"/>
  <c r="C1904"/>
  <c r="C1905"/>
  <c r="C1906"/>
  <c r="C1907"/>
  <c r="C1908"/>
  <c r="C1909"/>
  <c r="C1910"/>
  <c r="C1911"/>
  <c r="C1912"/>
  <c r="C1913"/>
  <c r="C1914"/>
  <c r="C1915"/>
  <c r="C1916"/>
  <c r="C1917"/>
  <c r="C1918"/>
  <c r="C1919"/>
  <c r="C1920"/>
  <c r="C1921"/>
  <c r="C1922"/>
  <c r="C1923"/>
  <c r="C1924"/>
  <c r="C1925"/>
  <c r="C1926"/>
  <c r="C1927"/>
  <c r="C1928"/>
  <c r="C1929"/>
  <c r="C1930"/>
  <c r="C1931"/>
  <c r="C1932"/>
  <c r="C1933"/>
  <c r="C1934"/>
  <c r="C1935"/>
  <c r="C1936"/>
  <c r="C1937"/>
  <c r="C1938"/>
  <c r="C1939"/>
  <c r="C1940"/>
  <c r="C1941"/>
  <c r="C1942"/>
  <c r="C1943"/>
  <c r="C1944"/>
  <c r="C1945"/>
  <c r="C1946"/>
  <c r="C1947"/>
  <c r="C1948"/>
  <c r="C1949"/>
  <c r="C1950"/>
  <c r="C1951"/>
  <c r="C1952"/>
  <c r="C1953"/>
  <c r="C1954"/>
  <c r="C1955"/>
  <c r="C1956"/>
  <c r="C1957"/>
  <c r="C1958"/>
  <c r="C1959"/>
  <c r="C1960"/>
  <c r="C1961"/>
  <c r="C1962"/>
  <c r="C1963"/>
  <c r="C1964"/>
  <c r="C1965"/>
  <c r="C1966"/>
  <c r="C1967"/>
  <c r="C1968"/>
  <c r="C1969"/>
  <c r="C1970"/>
  <c r="C1971"/>
  <c r="C1972"/>
  <c r="C1973"/>
  <c r="C1974"/>
  <c r="C1975"/>
  <c r="C1976"/>
  <c r="C1977"/>
  <c r="C1978"/>
  <c r="C1979"/>
  <c r="C1980"/>
  <c r="C1981"/>
  <c r="C1982"/>
  <c r="C1983"/>
  <c r="C1984"/>
  <c r="C1985"/>
  <c r="C1986"/>
  <c r="C1987"/>
  <c r="C1988"/>
  <c r="C1989"/>
  <c r="C1990"/>
  <c r="C1991"/>
  <c r="C1992"/>
  <c r="C1993"/>
  <c r="C1994"/>
  <c r="C1995"/>
  <c r="C1996"/>
  <c r="C1997"/>
  <c r="C1998"/>
  <c r="C1999"/>
  <c r="C2000"/>
  <c r="C2001"/>
  <c r="C2002"/>
  <c r="C2003"/>
  <c r="C2004"/>
  <c r="C2005"/>
  <c r="C2006"/>
  <c r="C2007"/>
  <c r="C2008"/>
  <c r="C2009"/>
  <c r="C2010"/>
  <c r="C2011"/>
  <c r="C2012"/>
  <c r="C2013"/>
  <c r="C2014"/>
  <c r="C2015"/>
  <c r="C2016"/>
  <c r="C2017"/>
  <c r="C2018"/>
  <c r="C2019"/>
  <c r="C2020"/>
  <c r="C2021"/>
  <c r="C2022"/>
  <c r="C2023"/>
  <c r="C2024"/>
  <c r="C2025"/>
  <c r="C2026"/>
  <c r="C2027"/>
  <c r="C2028"/>
  <c r="C2029"/>
  <c r="C2030"/>
  <c r="C2031"/>
  <c r="C2032"/>
  <c r="C2033"/>
  <c r="C2034"/>
  <c r="C2035"/>
  <c r="C2036"/>
  <c r="C2037"/>
  <c r="C2038"/>
  <c r="C2039"/>
  <c r="C2040"/>
  <c r="C2041"/>
  <c r="C2042"/>
  <c r="C2043"/>
  <c r="C2044"/>
  <c r="C2045"/>
  <c r="C2046"/>
  <c r="C2047"/>
  <c r="C2048"/>
  <c r="C2049"/>
  <c r="C2050"/>
  <c r="C2051"/>
  <c r="C2052"/>
  <c r="C2053"/>
  <c r="C2054"/>
  <c r="C2055"/>
  <c r="C2056"/>
  <c r="C2057"/>
  <c r="C2058"/>
  <c r="C2059"/>
  <c r="C2060"/>
  <c r="C2061"/>
  <c r="C2062"/>
  <c r="C2063"/>
  <c r="C2064"/>
  <c r="C2065"/>
  <c r="C2066"/>
  <c r="C2067"/>
  <c r="C2068"/>
  <c r="C2069"/>
  <c r="C2070"/>
  <c r="C2071"/>
  <c r="C2072"/>
  <c r="C2073"/>
  <c r="C2074"/>
  <c r="C2075"/>
  <c r="C2076"/>
  <c r="C2077"/>
  <c r="C2078"/>
  <c r="C2079"/>
  <c r="C2080"/>
  <c r="C2081"/>
  <c r="C2082"/>
  <c r="C2083"/>
  <c r="C2084"/>
  <c r="C2085"/>
  <c r="C2086"/>
  <c r="C2087"/>
  <c r="C2088"/>
  <c r="C2089"/>
  <c r="C2090"/>
  <c r="C2091"/>
  <c r="C2092"/>
  <c r="C2093"/>
  <c r="C2094"/>
  <c r="C2095"/>
  <c r="C2096"/>
  <c r="C2097"/>
  <c r="C2098"/>
  <c r="C2099"/>
  <c r="C2100"/>
  <c r="C2101"/>
  <c r="C2102"/>
  <c r="C2103"/>
  <c r="C2104"/>
  <c r="C2105"/>
  <c r="C2106"/>
  <c r="C2107"/>
  <c r="C2108"/>
  <c r="C2109"/>
  <c r="C2110"/>
  <c r="C2111"/>
  <c r="C2112"/>
  <c r="C2113"/>
  <c r="C2114"/>
  <c r="C2115"/>
  <c r="C2116"/>
  <c r="C2117"/>
  <c r="C2118"/>
  <c r="C2119"/>
  <c r="C2120"/>
  <c r="C2121"/>
  <c r="C2122"/>
  <c r="C2123"/>
  <c r="C2124"/>
  <c r="C2125"/>
  <c r="C2126"/>
  <c r="C2127"/>
  <c r="C2128"/>
  <c r="C2129"/>
  <c r="C2130"/>
  <c r="C2131"/>
  <c r="C2132"/>
  <c r="C2133"/>
  <c r="C2134"/>
  <c r="C2135"/>
  <c r="C2136"/>
  <c r="C2137"/>
  <c r="C2138"/>
  <c r="C2139"/>
  <c r="C2140"/>
  <c r="C2141"/>
  <c r="C2142"/>
  <c r="C2143"/>
  <c r="C2144"/>
  <c r="C2145"/>
  <c r="C2146"/>
  <c r="C2147"/>
  <c r="C2148"/>
  <c r="C2149"/>
  <c r="C2150"/>
  <c r="C2151"/>
  <c r="C2152"/>
  <c r="C2153"/>
  <c r="C2154"/>
  <c r="C2155"/>
  <c r="C2156"/>
  <c r="C2157"/>
  <c r="C2158"/>
  <c r="C2159"/>
  <c r="C2160"/>
  <c r="C2161"/>
  <c r="C2162"/>
  <c r="C2163"/>
  <c r="C2164"/>
  <c r="C2165"/>
  <c r="C2166"/>
  <c r="C2167"/>
  <c r="C2168"/>
  <c r="C2169"/>
  <c r="C2170"/>
  <c r="C2171"/>
  <c r="C2172"/>
  <c r="C2173"/>
  <c r="C2174"/>
  <c r="C2175"/>
  <c r="C2176"/>
  <c r="C2177"/>
  <c r="C2178"/>
  <c r="C2179"/>
  <c r="C2180"/>
  <c r="C2181"/>
  <c r="C2182"/>
  <c r="C2183"/>
  <c r="C2184"/>
  <c r="C2185"/>
  <c r="C2186"/>
  <c r="C2187"/>
  <c r="C2188"/>
  <c r="C2189"/>
  <c r="C2190"/>
  <c r="C2191"/>
  <c r="C2192"/>
  <c r="C2193"/>
  <c r="C2194"/>
  <c r="C2195"/>
  <c r="C2196"/>
  <c r="C2197"/>
  <c r="C2198"/>
  <c r="C2199"/>
  <c r="C2200"/>
  <c r="C2201"/>
  <c r="C2202"/>
  <c r="C2203"/>
  <c r="C2204"/>
  <c r="C2205"/>
  <c r="C2206"/>
  <c r="C2207"/>
  <c r="C2208"/>
  <c r="C2209"/>
  <c r="C2210"/>
  <c r="C2211"/>
  <c r="C2212"/>
  <c r="C2213"/>
  <c r="C2214"/>
  <c r="C2215"/>
  <c r="C2216"/>
  <c r="C2217"/>
  <c r="C2218"/>
  <c r="C2219"/>
  <c r="C2220"/>
  <c r="C2221"/>
  <c r="C2222"/>
  <c r="C2223"/>
  <c r="C2224"/>
  <c r="C2225"/>
  <c r="C2226"/>
  <c r="C2227"/>
  <c r="C2228"/>
  <c r="C2229"/>
  <c r="C2230"/>
  <c r="C2231"/>
  <c r="C2232"/>
  <c r="C2233"/>
  <c r="C2234"/>
  <c r="C2235"/>
  <c r="C2236"/>
  <c r="C2237"/>
  <c r="C2238"/>
  <c r="C2239"/>
  <c r="C2240"/>
  <c r="C2241"/>
  <c r="C2242"/>
  <c r="C2243"/>
  <c r="C2244"/>
  <c r="C2245"/>
  <c r="C2246"/>
  <c r="C2247"/>
  <c r="C2248"/>
  <c r="C2249"/>
  <c r="C2250"/>
  <c r="C2251"/>
  <c r="C2252"/>
  <c r="C2253"/>
  <c r="C2254"/>
  <c r="C2255"/>
  <c r="C2256"/>
  <c r="C2257"/>
  <c r="C2258"/>
  <c r="C2259"/>
  <c r="C2260"/>
  <c r="C2261"/>
  <c r="C2262"/>
  <c r="C2263"/>
  <c r="C2264"/>
  <c r="C2265"/>
  <c r="C2266"/>
  <c r="C2267"/>
  <c r="C2268"/>
  <c r="C2269"/>
  <c r="C2270"/>
  <c r="C2271"/>
  <c r="C2272"/>
  <c r="C2273"/>
  <c r="C2274"/>
  <c r="C2275"/>
  <c r="C2276"/>
  <c r="C2277"/>
  <c r="C2278"/>
  <c r="C2279"/>
  <c r="C2280"/>
  <c r="C2281"/>
  <c r="C2282"/>
  <c r="C2283"/>
  <c r="C2284"/>
  <c r="C2285"/>
  <c r="C2286"/>
  <c r="C2287"/>
  <c r="C2288"/>
  <c r="C2289"/>
  <c r="C2290"/>
  <c r="C2291"/>
  <c r="C2292"/>
  <c r="C2293"/>
  <c r="C2294"/>
  <c r="C2295"/>
  <c r="C2296"/>
  <c r="C2297"/>
  <c r="C2298"/>
  <c r="C2299"/>
  <c r="C2300"/>
  <c r="C2301"/>
  <c r="C2302"/>
  <c r="C2303"/>
  <c r="C2304"/>
  <c r="C2305"/>
  <c r="C2306"/>
  <c r="C2307"/>
  <c r="C2308"/>
  <c r="C2309"/>
  <c r="C2310"/>
  <c r="C2311"/>
  <c r="C2312"/>
  <c r="C2313"/>
  <c r="C2314"/>
  <c r="C2315"/>
  <c r="C2316"/>
  <c r="C2317"/>
  <c r="C2318"/>
  <c r="C2319"/>
  <c r="C2320"/>
  <c r="C2321"/>
  <c r="C2322"/>
  <c r="C2323"/>
  <c r="C2324"/>
  <c r="C2325"/>
  <c r="C2326"/>
  <c r="C2327"/>
  <c r="C2328"/>
  <c r="C2329"/>
  <c r="C2330"/>
  <c r="C2331"/>
  <c r="C2332"/>
  <c r="C2333"/>
  <c r="C2334"/>
  <c r="C2335"/>
  <c r="C2336"/>
  <c r="C2337"/>
  <c r="C2338"/>
  <c r="C2339"/>
  <c r="C2340"/>
  <c r="C2341"/>
  <c r="C2342"/>
  <c r="C2343"/>
  <c r="C2344"/>
  <c r="C2345"/>
  <c r="C2346"/>
  <c r="C2347"/>
  <c r="C2348"/>
  <c r="C2349"/>
  <c r="C2350"/>
  <c r="C2351"/>
  <c r="C2352"/>
  <c r="C2353"/>
  <c r="C2354"/>
  <c r="C2355"/>
  <c r="C2356"/>
  <c r="C2357"/>
  <c r="C2358"/>
  <c r="C2359"/>
  <c r="C2360"/>
  <c r="C2361"/>
  <c r="C2362"/>
  <c r="C2363"/>
  <c r="C2364"/>
  <c r="C2365"/>
  <c r="C2366"/>
  <c r="C2367"/>
  <c r="C2368"/>
  <c r="C2369"/>
  <c r="C2370"/>
  <c r="C2371"/>
  <c r="C2372"/>
  <c r="C2373"/>
  <c r="C2374"/>
  <c r="C2375"/>
  <c r="C2376"/>
  <c r="C2377"/>
  <c r="C2378"/>
  <c r="C2379"/>
  <c r="C2380"/>
  <c r="C2381"/>
  <c r="C2382"/>
  <c r="C2383"/>
  <c r="C2384"/>
  <c r="C2385"/>
  <c r="C2386"/>
  <c r="C2387"/>
  <c r="C2388"/>
  <c r="C2389"/>
  <c r="C2390"/>
  <c r="C2391"/>
  <c r="C2392"/>
  <c r="C2393"/>
  <c r="C2394"/>
  <c r="C2395"/>
  <c r="C2396"/>
  <c r="C2397"/>
  <c r="C2398"/>
  <c r="C2399"/>
  <c r="C2400"/>
  <c r="C2401"/>
  <c r="C2402"/>
  <c r="C2403"/>
  <c r="C2404"/>
  <c r="C2405"/>
  <c r="C2406"/>
  <c r="C2407"/>
  <c r="C2408"/>
  <c r="C2409"/>
  <c r="C2410"/>
  <c r="C2411"/>
  <c r="C2412"/>
  <c r="C2413"/>
  <c r="C2414"/>
  <c r="C2415"/>
  <c r="C2416"/>
  <c r="C2417"/>
  <c r="C2418"/>
  <c r="C2419"/>
  <c r="C2420"/>
  <c r="C2421"/>
  <c r="C2422"/>
  <c r="C2423"/>
  <c r="C2424"/>
  <c r="C2425"/>
  <c r="C2426"/>
  <c r="C2427"/>
  <c r="C2428"/>
  <c r="C2429"/>
  <c r="C2430"/>
  <c r="C2431"/>
  <c r="C2432"/>
  <c r="C2433"/>
  <c r="C2434"/>
  <c r="C2435"/>
  <c r="C2436"/>
  <c r="C2437"/>
  <c r="C2438"/>
  <c r="C2439"/>
  <c r="C2440"/>
  <c r="C2441"/>
  <c r="C2442"/>
  <c r="C2443"/>
  <c r="C2444"/>
  <c r="C2445"/>
  <c r="C2446"/>
  <c r="C2447"/>
  <c r="C2448"/>
  <c r="C2449"/>
  <c r="C2450"/>
  <c r="C2451"/>
  <c r="C2452"/>
  <c r="C2453"/>
  <c r="C2454"/>
  <c r="C2455"/>
  <c r="C2456"/>
  <c r="C2457"/>
  <c r="C2458"/>
  <c r="C2459"/>
  <c r="C2460"/>
  <c r="C2461"/>
  <c r="C2462"/>
  <c r="C2463"/>
  <c r="C2464"/>
  <c r="C2465"/>
  <c r="C2466"/>
  <c r="C2467"/>
  <c r="C2468"/>
  <c r="C2469"/>
  <c r="C2470"/>
  <c r="C2471"/>
  <c r="C2472"/>
  <c r="C2473"/>
  <c r="C2474"/>
  <c r="C2475"/>
  <c r="C2476"/>
  <c r="C2477"/>
  <c r="C2478"/>
  <c r="C2479"/>
  <c r="C2480"/>
  <c r="C2481"/>
  <c r="C2482"/>
  <c r="C2483"/>
  <c r="C2484"/>
  <c r="C2485"/>
  <c r="C2486"/>
  <c r="C2487"/>
  <c r="C2488"/>
  <c r="C2489"/>
  <c r="C2490"/>
  <c r="C2491"/>
  <c r="C2492"/>
  <c r="C2493"/>
  <c r="C2494"/>
  <c r="C2495"/>
  <c r="C2496"/>
  <c r="C2497"/>
  <c r="C2498"/>
  <c r="C2499"/>
  <c r="C2500"/>
  <c r="C2501"/>
  <c r="C2502"/>
  <c r="C2503"/>
  <c r="C2504"/>
  <c r="C2505"/>
  <c r="C2506"/>
  <c r="C2507"/>
  <c r="C2508"/>
  <c r="C2509"/>
  <c r="C2510"/>
  <c r="C2511"/>
  <c r="C2512"/>
  <c r="C2513"/>
  <c r="C2514"/>
  <c r="C2515"/>
  <c r="C2516"/>
  <c r="C2517"/>
  <c r="C2518"/>
  <c r="C2519"/>
  <c r="C2520"/>
  <c r="C2521"/>
  <c r="C2522"/>
  <c r="C2523"/>
  <c r="C2524"/>
  <c r="C2525"/>
  <c r="C2526"/>
  <c r="C2527"/>
  <c r="C2528"/>
  <c r="C2529"/>
  <c r="C2530"/>
  <c r="C2531"/>
  <c r="C2532"/>
  <c r="C2533"/>
  <c r="C2534"/>
  <c r="C2535"/>
  <c r="C2536"/>
  <c r="C2537"/>
  <c r="C2538"/>
  <c r="C2539"/>
  <c r="C2540"/>
  <c r="C2541"/>
  <c r="C2542"/>
  <c r="C2543"/>
  <c r="C2544"/>
  <c r="C2545"/>
  <c r="C2546"/>
  <c r="C2547"/>
  <c r="C2548"/>
  <c r="C2549"/>
  <c r="C2550"/>
  <c r="C2551"/>
  <c r="C2552"/>
  <c r="C2553"/>
  <c r="C2554"/>
  <c r="C2555"/>
  <c r="C2556"/>
  <c r="C2557"/>
  <c r="C2558"/>
  <c r="C2559"/>
  <c r="C2560"/>
  <c r="C2561"/>
  <c r="C2562"/>
  <c r="C2563"/>
  <c r="C2564"/>
  <c r="C2565"/>
  <c r="C2566"/>
  <c r="C2567"/>
  <c r="C2568"/>
  <c r="C2569"/>
  <c r="C2570"/>
  <c r="C2571"/>
  <c r="C2572"/>
  <c r="C2573"/>
  <c r="C2574"/>
  <c r="C2575"/>
  <c r="C2576"/>
  <c r="C2577"/>
  <c r="C2578"/>
  <c r="C2579"/>
  <c r="C2580"/>
  <c r="C2581"/>
  <c r="C2582"/>
  <c r="C2583"/>
  <c r="C2584"/>
  <c r="C2585"/>
  <c r="C2586"/>
  <c r="C2587"/>
  <c r="C2588"/>
  <c r="C2589"/>
  <c r="C2590"/>
  <c r="C2591"/>
  <c r="C2592"/>
  <c r="C2593"/>
  <c r="C2594"/>
  <c r="C2595"/>
  <c r="C2596"/>
  <c r="C2597"/>
  <c r="C2598"/>
  <c r="C2599"/>
  <c r="C2600"/>
  <c r="C2601"/>
  <c r="C2602"/>
  <c r="C2603"/>
  <c r="C2604"/>
  <c r="C2605"/>
  <c r="C2606"/>
  <c r="C2607"/>
  <c r="C2608"/>
  <c r="C2609"/>
  <c r="C2610"/>
  <c r="C2611"/>
  <c r="C2612"/>
  <c r="C2613"/>
  <c r="C2614"/>
  <c r="C2615"/>
  <c r="C2616"/>
  <c r="C2617"/>
  <c r="C2618"/>
  <c r="C2619"/>
  <c r="C2620"/>
  <c r="C2621"/>
  <c r="C2622"/>
  <c r="C2623"/>
  <c r="C2624"/>
  <c r="C2625"/>
  <c r="C2626"/>
  <c r="C2627"/>
  <c r="C2628"/>
  <c r="C2629"/>
  <c r="C2630"/>
  <c r="C2631"/>
  <c r="C2632"/>
  <c r="C2633"/>
  <c r="C2634"/>
  <c r="C2635"/>
  <c r="C2636"/>
  <c r="C2637"/>
  <c r="C2638"/>
  <c r="C2639"/>
  <c r="C2640"/>
  <c r="C2641"/>
  <c r="C2642"/>
  <c r="C2643"/>
  <c r="C2644"/>
  <c r="C2645"/>
  <c r="C2646"/>
  <c r="C2647"/>
  <c r="C2648"/>
  <c r="C2649"/>
  <c r="C2650"/>
  <c r="C2651"/>
  <c r="C2652"/>
  <c r="C2653"/>
  <c r="C2654"/>
  <c r="C2655"/>
  <c r="C2656"/>
  <c r="C2657"/>
  <c r="C2658"/>
  <c r="C2659"/>
  <c r="C2660"/>
  <c r="C2661"/>
  <c r="C2662"/>
  <c r="C2663"/>
  <c r="C2664"/>
  <c r="C2665"/>
  <c r="C2666"/>
  <c r="C2667"/>
  <c r="C2668"/>
  <c r="C2669"/>
  <c r="C2670"/>
  <c r="C2671"/>
  <c r="C2672"/>
  <c r="C2673"/>
  <c r="C2674"/>
  <c r="C2675"/>
  <c r="C2676"/>
  <c r="C2677"/>
  <c r="C2678"/>
  <c r="C2679"/>
  <c r="C2680"/>
  <c r="C2681"/>
  <c r="C2682"/>
  <c r="C2683"/>
  <c r="C2684"/>
  <c r="C2685"/>
  <c r="C2686"/>
  <c r="C2687"/>
  <c r="C2688"/>
  <c r="C2689"/>
  <c r="C2690"/>
  <c r="C2691"/>
  <c r="C2692"/>
  <c r="C2693"/>
  <c r="C2694"/>
  <c r="C2695"/>
  <c r="C2696"/>
  <c r="C2697"/>
  <c r="C2698"/>
  <c r="C2699"/>
  <c r="C2700"/>
  <c r="C2701"/>
  <c r="C2702"/>
  <c r="C2703"/>
  <c r="C2704"/>
  <c r="C2705"/>
  <c r="C2706"/>
  <c r="C2707"/>
  <c r="C2708"/>
  <c r="C2709"/>
  <c r="C2710"/>
  <c r="C2711"/>
  <c r="C2712"/>
  <c r="C2713"/>
  <c r="C2714"/>
  <c r="C2715"/>
  <c r="C2716"/>
  <c r="C2717"/>
  <c r="C2718"/>
  <c r="C2719"/>
  <c r="C2720"/>
  <c r="C2721"/>
  <c r="C2722"/>
  <c r="C2723"/>
  <c r="C2724"/>
  <c r="C2725"/>
  <c r="C2726"/>
  <c r="C2727"/>
  <c r="C2728"/>
  <c r="C2729"/>
  <c r="C2730"/>
  <c r="C2731"/>
  <c r="C2732"/>
  <c r="C2733"/>
  <c r="C2734"/>
  <c r="C2735"/>
  <c r="C2736"/>
  <c r="C2737"/>
  <c r="C2738"/>
  <c r="C2739"/>
  <c r="C2740"/>
  <c r="C2741"/>
  <c r="C2742"/>
  <c r="C2743"/>
  <c r="C2744"/>
  <c r="C2745"/>
  <c r="C2746"/>
  <c r="C2747"/>
  <c r="C2748"/>
  <c r="C2749"/>
  <c r="C2750"/>
  <c r="C2751"/>
  <c r="C2752"/>
  <c r="C2753"/>
  <c r="C2754"/>
  <c r="C2755"/>
  <c r="C2756"/>
  <c r="C2757"/>
  <c r="C2758"/>
  <c r="C2759"/>
  <c r="C2760"/>
  <c r="C2761"/>
  <c r="C2762"/>
  <c r="C2763"/>
  <c r="C2764"/>
  <c r="C2765"/>
  <c r="C2766"/>
  <c r="C2767"/>
  <c r="C2768"/>
  <c r="C2769"/>
  <c r="C2770"/>
  <c r="C2771"/>
  <c r="C2772"/>
  <c r="C2773"/>
  <c r="C2774"/>
  <c r="C2775"/>
  <c r="C2776"/>
  <c r="C2777"/>
  <c r="C2778"/>
  <c r="C2779"/>
  <c r="C2780"/>
  <c r="C2781"/>
  <c r="C2782"/>
  <c r="C2783"/>
  <c r="C2784"/>
  <c r="C2785"/>
  <c r="C2786"/>
  <c r="C2787"/>
  <c r="C2788"/>
  <c r="C2789"/>
  <c r="C2790"/>
  <c r="C2791"/>
  <c r="C2792"/>
  <c r="C2793"/>
  <c r="C2794"/>
  <c r="C2795"/>
  <c r="C2796"/>
  <c r="C2797"/>
  <c r="C2798"/>
  <c r="C2799"/>
  <c r="C2800"/>
  <c r="C2801"/>
  <c r="C2802"/>
  <c r="C2803"/>
  <c r="C2804"/>
  <c r="C2805"/>
  <c r="C2806"/>
  <c r="C2807"/>
  <c r="C2808"/>
  <c r="C2809"/>
  <c r="C2810"/>
  <c r="C2811"/>
  <c r="C2812"/>
  <c r="C2813"/>
  <c r="C2814"/>
  <c r="C2815"/>
  <c r="C2816"/>
  <c r="C2817"/>
  <c r="C2818"/>
  <c r="C2819"/>
  <c r="C2820"/>
  <c r="C2821"/>
  <c r="C2822"/>
  <c r="C2823"/>
  <c r="C2824"/>
  <c r="C2825"/>
  <c r="C2826"/>
  <c r="C2827"/>
  <c r="C2828"/>
  <c r="C2829"/>
  <c r="C2830"/>
  <c r="C2831"/>
  <c r="C2832"/>
  <c r="C2833"/>
  <c r="C2834"/>
  <c r="C2835"/>
  <c r="C2836"/>
  <c r="C2837"/>
  <c r="C2838"/>
  <c r="C2839"/>
  <c r="C2840"/>
  <c r="C2841"/>
  <c r="C2842"/>
  <c r="C2843"/>
  <c r="C2844"/>
  <c r="C2845"/>
  <c r="C2846"/>
  <c r="C2847"/>
  <c r="C2848"/>
  <c r="C2849"/>
  <c r="C2850"/>
  <c r="C2851"/>
  <c r="C2852"/>
  <c r="C2853"/>
  <c r="C2854"/>
  <c r="C2855"/>
  <c r="C2856"/>
  <c r="C2857"/>
  <c r="C2858"/>
  <c r="C2859"/>
  <c r="C2860"/>
  <c r="C2861"/>
  <c r="C2862"/>
  <c r="C2863"/>
  <c r="C2864"/>
  <c r="C2865"/>
  <c r="C2866"/>
  <c r="C2867"/>
  <c r="C2868"/>
  <c r="C2869"/>
  <c r="C2870"/>
  <c r="C2871"/>
  <c r="C2872"/>
  <c r="C2873"/>
  <c r="C2874"/>
  <c r="C2875"/>
  <c r="C2876"/>
  <c r="C2877"/>
  <c r="C2878"/>
  <c r="C2879"/>
  <c r="C2880"/>
  <c r="C2881"/>
  <c r="C2882"/>
  <c r="C2883"/>
  <c r="C2884"/>
  <c r="C2885"/>
  <c r="C2886"/>
  <c r="C2887"/>
  <c r="C2888"/>
  <c r="C2889"/>
  <c r="C2890"/>
  <c r="C2891"/>
  <c r="C2892"/>
  <c r="C2893"/>
  <c r="C2894"/>
  <c r="C2895"/>
  <c r="C2896"/>
  <c r="C2897"/>
  <c r="C2898"/>
  <c r="C2899"/>
  <c r="C2900"/>
  <c r="C2901"/>
  <c r="C2902"/>
  <c r="C2903"/>
  <c r="C2904"/>
  <c r="C2905"/>
  <c r="C2906"/>
  <c r="C2907"/>
  <c r="C2908"/>
  <c r="C2909"/>
  <c r="C2910"/>
  <c r="C2911"/>
  <c r="C2912"/>
  <c r="C2913"/>
  <c r="C2914"/>
  <c r="C2915"/>
  <c r="C2916"/>
  <c r="C2917"/>
  <c r="C2918"/>
  <c r="C2919"/>
  <c r="C2920"/>
  <c r="C2921"/>
  <c r="C2922"/>
  <c r="C2923"/>
  <c r="C2924"/>
  <c r="C2925"/>
  <c r="C2926"/>
  <c r="C2927"/>
  <c r="C2928"/>
  <c r="C2929"/>
  <c r="C2930"/>
  <c r="C2931"/>
  <c r="C2932"/>
  <c r="C2933"/>
  <c r="C2934"/>
  <c r="C2935"/>
  <c r="C2936"/>
  <c r="C2937"/>
  <c r="C2938"/>
  <c r="C2939"/>
  <c r="C2940"/>
  <c r="C2941"/>
  <c r="C2942"/>
  <c r="C2943"/>
  <c r="C2944"/>
  <c r="C2945"/>
  <c r="C2946"/>
  <c r="C2947"/>
  <c r="C2948"/>
  <c r="C2949"/>
  <c r="C2950"/>
  <c r="C2951"/>
  <c r="C2952"/>
  <c r="C2953"/>
  <c r="C2954"/>
  <c r="C2955"/>
  <c r="C2956"/>
  <c r="C2957"/>
  <c r="C2958"/>
  <c r="C2959"/>
  <c r="C2960"/>
  <c r="C2961"/>
  <c r="C2962"/>
  <c r="C2963"/>
  <c r="C2964"/>
  <c r="C2965"/>
  <c r="C2966"/>
  <c r="C2967"/>
  <c r="C2968"/>
  <c r="C2969"/>
  <c r="C2970"/>
  <c r="C2971"/>
  <c r="C2972"/>
  <c r="C2973"/>
  <c r="C2974"/>
  <c r="C2975"/>
  <c r="C2976"/>
  <c r="C2977"/>
  <c r="C2978"/>
  <c r="C2979"/>
  <c r="C2980"/>
  <c r="C2981"/>
  <c r="C2982"/>
  <c r="C2983"/>
  <c r="C2984"/>
  <c r="C2985"/>
  <c r="C2986"/>
  <c r="C2987"/>
  <c r="C2988"/>
  <c r="C2989"/>
  <c r="C2990"/>
  <c r="C2991"/>
  <c r="C2992"/>
  <c r="C2993"/>
  <c r="C2994"/>
  <c r="C2995"/>
  <c r="C2996"/>
  <c r="C2997"/>
  <c r="C2998"/>
  <c r="C2999"/>
  <c r="C3000"/>
  <c r="C3001"/>
  <c r="C3002"/>
  <c r="C3003"/>
  <c r="C3004"/>
  <c r="C3005"/>
  <c r="C3006"/>
  <c r="C3007"/>
  <c r="C3008"/>
  <c r="C3009"/>
  <c r="C3010"/>
  <c r="C3011"/>
  <c r="C3012"/>
  <c r="C3013"/>
  <c r="C3014"/>
  <c r="C3015"/>
  <c r="C3016"/>
  <c r="C3017"/>
  <c r="C3018"/>
  <c r="C3019"/>
  <c r="C3020"/>
  <c r="C3021"/>
  <c r="C3022"/>
  <c r="C3023"/>
  <c r="C3024"/>
  <c r="C3025"/>
  <c r="C3026"/>
  <c r="C3027"/>
  <c r="C3028"/>
  <c r="C3029"/>
  <c r="C3030"/>
  <c r="C3031"/>
  <c r="C3032"/>
  <c r="C3033"/>
  <c r="C3034"/>
  <c r="C3035"/>
  <c r="C3036"/>
  <c r="C3037"/>
  <c r="C3038"/>
  <c r="C3039"/>
  <c r="C3040"/>
  <c r="C3041"/>
  <c r="C3042"/>
  <c r="C3043"/>
  <c r="C3044"/>
  <c r="C3045"/>
  <c r="C3046"/>
  <c r="C3047"/>
  <c r="C3048"/>
  <c r="C3049"/>
  <c r="C3050"/>
  <c r="C3051"/>
  <c r="C3052"/>
  <c r="C3053"/>
  <c r="C3054"/>
  <c r="C3055"/>
  <c r="C3056"/>
  <c r="C3057"/>
  <c r="C3058"/>
  <c r="C3059"/>
  <c r="C3060"/>
  <c r="C3061"/>
  <c r="C3062"/>
  <c r="C3063"/>
  <c r="C3064"/>
  <c r="C3065"/>
  <c r="C3066"/>
  <c r="C3067"/>
  <c r="C3068"/>
  <c r="C3069"/>
  <c r="C3070"/>
  <c r="C3071"/>
  <c r="C3072"/>
  <c r="C3073"/>
  <c r="C3074"/>
  <c r="C3075"/>
  <c r="C3076"/>
  <c r="C3077"/>
  <c r="C3078"/>
  <c r="C3079"/>
  <c r="C3080"/>
  <c r="C3081"/>
  <c r="C3082"/>
  <c r="C3083"/>
  <c r="C3084"/>
  <c r="C3085"/>
  <c r="C3086"/>
  <c r="C3087"/>
  <c r="C3088"/>
  <c r="C3089"/>
  <c r="C3090"/>
  <c r="C3091"/>
  <c r="C3092"/>
  <c r="C3093"/>
  <c r="C3094"/>
  <c r="C3095"/>
  <c r="C3096"/>
  <c r="C3097"/>
  <c r="C3098"/>
  <c r="C3099"/>
  <c r="C3100"/>
  <c r="C3101"/>
  <c r="C3102"/>
  <c r="C3103"/>
  <c r="C3104"/>
  <c r="C3105"/>
  <c r="C3106"/>
  <c r="C3107"/>
  <c r="C3108"/>
  <c r="C3109"/>
  <c r="C3110"/>
  <c r="C3111"/>
  <c r="C3112"/>
  <c r="C3113"/>
  <c r="C3114"/>
  <c r="C3115"/>
  <c r="C3116"/>
  <c r="C3117"/>
  <c r="C3118"/>
  <c r="C3119"/>
  <c r="C3120"/>
  <c r="C3121"/>
  <c r="C3122"/>
  <c r="C3123"/>
  <c r="C3124"/>
  <c r="C3125"/>
  <c r="C3126"/>
  <c r="C3127"/>
  <c r="C3128"/>
  <c r="C3129"/>
  <c r="C3130"/>
  <c r="C3131"/>
  <c r="C3132"/>
  <c r="C3133"/>
  <c r="C3134"/>
  <c r="C3135"/>
  <c r="C3136"/>
  <c r="C3137"/>
  <c r="C3138"/>
  <c r="C3139"/>
  <c r="C3140"/>
  <c r="C3141"/>
  <c r="C3142"/>
  <c r="C3143"/>
  <c r="C3144"/>
  <c r="C3145"/>
  <c r="C3146"/>
  <c r="C3147"/>
  <c r="C3148"/>
  <c r="C3149"/>
  <c r="C3150"/>
  <c r="C3151"/>
  <c r="C3152"/>
  <c r="C3153"/>
  <c r="C3154"/>
  <c r="C3155"/>
  <c r="C3156"/>
  <c r="C3157"/>
  <c r="C3158"/>
  <c r="C3159"/>
  <c r="C3160"/>
  <c r="C3161"/>
  <c r="C3162"/>
  <c r="C3163"/>
  <c r="C3164"/>
  <c r="C3165"/>
  <c r="C3166"/>
  <c r="C3167"/>
  <c r="C3168"/>
  <c r="C3169"/>
  <c r="C3170"/>
  <c r="C3171"/>
  <c r="C3172"/>
  <c r="C3173"/>
  <c r="C3174"/>
  <c r="C3175"/>
  <c r="C3176"/>
  <c r="C3177"/>
  <c r="C3178"/>
  <c r="C3179"/>
  <c r="C3180"/>
  <c r="C3181"/>
  <c r="C3182"/>
  <c r="C3183"/>
  <c r="C3184"/>
  <c r="C3185"/>
  <c r="C3186"/>
  <c r="C3187"/>
  <c r="C3188"/>
  <c r="C3189"/>
  <c r="C3190"/>
  <c r="C3191"/>
  <c r="C3192"/>
  <c r="C3193"/>
  <c r="C3194"/>
  <c r="C3195"/>
  <c r="C3196"/>
  <c r="C3197"/>
  <c r="C3198"/>
  <c r="C3199"/>
  <c r="C3200"/>
  <c r="C3201"/>
  <c r="C3202"/>
  <c r="C3203"/>
  <c r="C3204"/>
  <c r="C3205"/>
  <c r="C3206"/>
  <c r="C3207"/>
  <c r="C3208"/>
  <c r="C3209"/>
  <c r="C3210"/>
  <c r="C3211"/>
  <c r="C3212"/>
  <c r="C3213"/>
  <c r="C3214"/>
  <c r="C3215"/>
  <c r="C3216"/>
  <c r="C3217"/>
  <c r="C3218"/>
  <c r="C3219"/>
  <c r="C3220"/>
  <c r="C3221"/>
  <c r="C3222"/>
  <c r="C3223"/>
  <c r="C3224"/>
  <c r="C3225"/>
  <c r="C3226"/>
  <c r="C3227"/>
  <c r="C3228"/>
  <c r="C3229"/>
  <c r="C3230"/>
  <c r="C3231"/>
  <c r="C3232"/>
  <c r="C3233"/>
  <c r="C3234"/>
  <c r="C3235"/>
  <c r="C3236"/>
  <c r="C3237"/>
  <c r="C3238"/>
  <c r="C3239"/>
  <c r="C3240"/>
  <c r="C3241"/>
  <c r="C3242"/>
  <c r="C3243"/>
  <c r="C3244"/>
  <c r="C3245"/>
  <c r="C3246"/>
  <c r="C3247"/>
  <c r="C3248"/>
  <c r="C3249"/>
  <c r="C3250"/>
  <c r="C3251"/>
  <c r="C3252"/>
  <c r="C3253"/>
  <c r="C3254"/>
  <c r="C3255"/>
  <c r="C3256"/>
  <c r="C3257"/>
  <c r="C3258"/>
  <c r="C3259"/>
  <c r="C3260"/>
  <c r="C3261"/>
  <c r="C3262"/>
  <c r="C3263"/>
  <c r="C3264"/>
  <c r="C3265"/>
  <c r="C3266"/>
  <c r="C3267"/>
  <c r="C3268"/>
  <c r="C3269"/>
  <c r="C3270"/>
  <c r="C3271"/>
  <c r="C3272"/>
  <c r="C3273"/>
  <c r="C3274"/>
  <c r="C3275"/>
  <c r="C3276"/>
  <c r="C3277"/>
  <c r="C3278"/>
  <c r="C3279"/>
  <c r="C3280"/>
  <c r="C3281"/>
  <c r="C3282"/>
  <c r="C3283"/>
  <c r="C3284"/>
  <c r="C3285"/>
  <c r="C3286"/>
  <c r="C3287"/>
  <c r="C3288"/>
  <c r="C3289"/>
  <c r="C3290"/>
  <c r="C3291"/>
  <c r="C3292"/>
  <c r="C3293"/>
  <c r="C3294"/>
  <c r="C3295"/>
  <c r="C3296"/>
  <c r="C3297"/>
  <c r="C3298"/>
  <c r="C3299"/>
  <c r="C3300"/>
  <c r="C3301"/>
  <c r="C3302"/>
  <c r="C3303"/>
  <c r="C3304"/>
  <c r="C3305"/>
  <c r="C3306"/>
  <c r="C3307"/>
  <c r="C3308"/>
  <c r="C3309"/>
  <c r="C3310"/>
  <c r="C3311"/>
  <c r="C3312"/>
  <c r="C3313"/>
  <c r="C3314"/>
  <c r="C3315"/>
  <c r="C3316"/>
  <c r="C3317"/>
  <c r="C3318"/>
  <c r="C3319"/>
  <c r="C3320"/>
  <c r="C3321"/>
  <c r="C3322"/>
  <c r="C3323"/>
  <c r="C3324"/>
  <c r="C3325"/>
  <c r="C3326"/>
  <c r="C3327"/>
  <c r="C3328"/>
  <c r="C3329"/>
  <c r="C3330"/>
  <c r="C3331"/>
  <c r="C3332"/>
  <c r="C3333"/>
  <c r="C3334"/>
  <c r="C3335"/>
  <c r="C3336"/>
  <c r="C3337"/>
  <c r="C3338"/>
  <c r="C3339"/>
  <c r="C3340"/>
  <c r="C3341"/>
  <c r="C3342"/>
  <c r="C3343"/>
  <c r="C3344"/>
  <c r="C3345"/>
  <c r="C3346"/>
  <c r="C3347"/>
  <c r="C3348"/>
  <c r="C3349"/>
  <c r="C3350"/>
  <c r="C3351"/>
  <c r="C3352"/>
  <c r="C3353"/>
  <c r="C3354"/>
  <c r="C3355"/>
  <c r="C3356"/>
  <c r="C3357"/>
  <c r="C3358"/>
  <c r="C3359"/>
  <c r="C3360"/>
  <c r="C3361"/>
  <c r="C3362"/>
  <c r="C3363"/>
  <c r="C3364"/>
  <c r="C3365"/>
  <c r="C3366"/>
  <c r="C3367"/>
  <c r="C3368"/>
  <c r="C3369"/>
  <c r="C3370"/>
  <c r="C3371"/>
  <c r="C3372"/>
  <c r="C3373"/>
  <c r="C3374"/>
  <c r="C3375"/>
  <c r="C3376"/>
  <c r="C3377"/>
  <c r="C3378"/>
  <c r="C3379"/>
  <c r="C3380"/>
  <c r="C3381"/>
  <c r="C3382"/>
  <c r="C3383"/>
  <c r="C3384"/>
  <c r="C3385"/>
  <c r="C3386"/>
  <c r="C3387"/>
  <c r="C3388"/>
  <c r="C3389"/>
  <c r="C3390"/>
  <c r="C3391"/>
  <c r="C3392"/>
  <c r="C3393"/>
  <c r="C3394"/>
  <c r="C3395"/>
  <c r="C3396"/>
  <c r="C3397"/>
  <c r="C3398"/>
  <c r="C3399"/>
  <c r="C3400"/>
  <c r="C3401"/>
  <c r="C3402"/>
  <c r="C3403"/>
  <c r="C3404"/>
  <c r="C3405"/>
  <c r="C3406"/>
  <c r="C3407"/>
  <c r="C3408"/>
  <c r="C3409"/>
  <c r="C3410"/>
  <c r="C3411"/>
  <c r="C3412"/>
  <c r="C3413"/>
  <c r="C3414"/>
  <c r="C3415"/>
  <c r="C3416"/>
  <c r="C3417"/>
  <c r="C3418"/>
  <c r="C3419"/>
  <c r="C3420"/>
  <c r="C3421"/>
  <c r="C3422"/>
  <c r="C3423"/>
  <c r="C3424"/>
  <c r="C3425"/>
  <c r="C3426"/>
  <c r="C3427"/>
  <c r="C3428"/>
  <c r="C3429"/>
  <c r="C3430"/>
  <c r="C3431"/>
  <c r="C3432"/>
  <c r="C3433"/>
  <c r="C3434"/>
  <c r="C3435"/>
  <c r="C3436"/>
  <c r="C3437"/>
  <c r="C3438"/>
  <c r="C3439"/>
  <c r="C3440"/>
  <c r="C3441"/>
  <c r="C3442"/>
  <c r="C3443"/>
  <c r="C3444"/>
  <c r="C3445"/>
  <c r="C3446"/>
  <c r="C3447"/>
  <c r="C3448"/>
  <c r="C3449"/>
  <c r="C3450"/>
  <c r="C3451"/>
  <c r="C3452"/>
  <c r="C3453"/>
  <c r="C3454"/>
  <c r="C3455"/>
  <c r="C3456"/>
  <c r="C3457"/>
  <c r="C3458"/>
  <c r="C3459"/>
  <c r="C3460"/>
  <c r="C3461"/>
  <c r="C3462"/>
  <c r="C3463"/>
  <c r="C3464"/>
  <c r="C3465"/>
  <c r="C3466"/>
  <c r="C3467"/>
  <c r="C3468"/>
  <c r="C3469"/>
  <c r="C3470"/>
  <c r="C3471"/>
  <c r="C3472"/>
  <c r="C3473"/>
  <c r="C3474"/>
  <c r="C3475"/>
  <c r="C3476"/>
  <c r="C3477"/>
  <c r="C3478"/>
  <c r="C3479"/>
  <c r="C3480"/>
  <c r="C3481"/>
  <c r="C3482"/>
  <c r="C3483"/>
  <c r="C3484"/>
  <c r="C3485"/>
  <c r="C3486"/>
  <c r="C3487"/>
  <c r="C3488"/>
  <c r="C3489"/>
  <c r="C3490"/>
  <c r="C3491"/>
  <c r="C3492"/>
  <c r="C3493"/>
  <c r="C3494"/>
  <c r="C3495"/>
  <c r="C3496"/>
  <c r="C3497"/>
  <c r="C3498"/>
  <c r="C3499"/>
  <c r="C3500"/>
  <c r="C3501"/>
  <c r="C3502"/>
  <c r="C3503"/>
  <c r="C3504"/>
  <c r="C3505"/>
  <c r="C3506"/>
  <c r="C3507"/>
  <c r="C3508"/>
  <c r="C3509"/>
  <c r="C3510"/>
  <c r="C3511"/>
  <c r="C3512"/>
  <c r="C3513"/>
  <c r="C3514"/>
  <c r="C3515"/>
  <c r="C3516"/>
  <c r="C3517"/>
  <c r="C3518"/>
  <c r="C3519"/>
  <c r="C3520"/>
  <c r="C3521"/>
  <c r="C3522"/>
  <c r="C3523"/>
  <c r="C3524"/>
  <c r="C3525"/>
  <c r="C3526"/>
  <c r="C3527"/>
  <c r="C3528"/>
  <c r="C3529"/>
  <c r="C3530"/>
  <c r="C3531"/>
  <c r="C3532"/>
  <c r="C3533"/>
  <c r="C3534"/>
  <c r="C3535"/>
  <c r="C3536"/>
  <c r="C3537"/>
  <c r="C3538"/>
  <c r="C3539"/>
  <c r="C3540"/>
  <c r="C3541"/>
  <c r="C3542"/>
  <c r="C3543"/>
  <c r="C3544"/>
  <c r="C3545"/>
  <c r="C3546"/>
  <c r="C3547"/>
  <c r="C3548"/>
  <c r="C3549"/>
  <c r="C3550"/>
  <c r="C3551"/>
  <c r="C3552"/>
  <c r="C3553"/>
  <c r="C3554"/>
  <c r="C3555"/>
  <c r="C3556"/>
  <c r="C3557"/>
  <c r="C3558"/>
  <c r="C3559"/>
  <c r="C3560"/>
  <c r="C3561"/>
  <c r="C3562"/>
  <c r="C3563"/>
  <c r="C3564"/>
  <c r="C3565"/>
  <c r="C3566"/>
  <c r="C3567"/>
  <c r="C3568"/>
  <c r="C3569"/>
  <c r="C3570"/>
  <c r="C3571"/>
  <c r="C3572"/>
  <c r="C3573"/>
  <c r="C3574"/>
  <c r="C3575"/>
  <c r="C3576"/>
  <c r="C3577"/>
  <c r="C3578"/>
  <c r="C3579"/>
  <c r="C3580"/>
  <c r="C3581"/>
  <c r="C3582"/>
  <c r="C3583"/>
  <c r="C3584"/>
  <c r="C3585"/>
  <c r="C3586"/>
  <c r="C3587"/>
  <c r="C3588"/>
  <c r="C3589"/>
  <c r="C3590"/>
  <c r="C3591"/>
  <c r="C3592"/>
  <c r="C3593"/>
  <c r="C3594"/>
  <c r="C3595"/>
  <c r="C3596"/>
  <c r="C3597"/>
  <c r="C3598"/>
  <c r="C3599"/>
  <c r="C3600"/>
  <c r="C3601"/>
  <c r="C3602"/>
  <c r="C3603"/>
  <c r="C3604"/>
  <c r="C3605"/>
  <c r="C3606"/>
  <c r="C3607"/>
  <c r="C3608"/>
  <c r="C3609"/>
  <c r="C3610"/>
  <c r="C3611"/>
  <c r="C3612"/>
  <c r="C3613"/>
  <c r="C3614"/>
  <c r="C3615"/>
  <c r="C3616"/>
  <c r="C3617"/>
  <c r="C3618"/>
  <c r="C3619"/>
  <c r="C3620"/>
  <c r="C3621"/>
  <c r="C3622"/>
  <c r="C3623"/>
  <c r="C3624"/>
  <c r="C3625"/>
  <c r="C3626"/>
  <c r="C3627"/>
  <c r="C3628"/>
  <c r="C3629"/>
  <c r="C3630"/>
  <c r="C3631"/>
  <c r="C3632"/>
  <c r="C3633"/>
  <c r="C3634"/>
  <c r="C3635"/>
  <c r="C3636"/>
  <c r="C3637"/>
  <c r="C3638"/>
  <c r="C3639"/>
  <c r="C3640"/>
  <c r="C3641"/>
  <c r="C3642"/>
  <c r="C3643"/>
  <c r="C3644"/>
  <c r="C3645"/>
  <c r="C3646"/>
  <c r="C3647"/>
  <c r="C3648"/>
  <c r="C3649"/>
  <c r="C3650"/>
  <c r="C3651"/>
  <c r="C3652"/>
  <c r="C3653"/>
  <c r="C3654"/>
  <c r="C3655"/>
  <c r="C3656"/>
  <c r="C3657"/>
  <c r="C3658"/>
  <c r="C3659"/>
  <c r="C3660"/>
  <c r="C3661"/>
  <c r="C3662"/>
  <c r="C3663"/>
  <c r="C3664"/>
  <c r="C3665"/>
  <c r="C3666"/>
  <c r="C3667"/>
  <c r="C3668"/>
  <c r="C3669"/>
  <c r="C3670"/>
  <c r="C3671"/>
  <c r="C3672"/>
  <c r="C3673"/>
  <c r="C3674"/>
  <c r="C3675"/>
  <c r="C3676"/>
  <c r="C3677"/>
  <c r="C3678"/>
  <c r="C3679"/>
  <c r="C3680"/>
  <c r="C3681"/>
  <c r="C3682"/>
  <c r="C3683"/>
  <c r="C3684"/>
  <c r="C3685"/>
  <c r="C3686"/>
  <c r="C3687"/>
  <c r="C3688"/>
  <c r="C3689"/>
  <c r="C3690"/>
  <c r="C3691"/>
  <c r="C3692"/>
  <c r="C3693"/>
  <c r="C3694"/>
  <c r="C3695"/>
  <c r="C3696"/>
  <c r="C3697"/>
  <c r="C3698"/>
  <c r="C3699"/>
  <c r="C3700"/>
  <c r="C3701"/>
  <c r="C3702"/>
  <c r="C3703"/>
  <c r="C3704"/>
  <c r="C3705"/>
  <c r="C3706"/>
  <c r="C3707"/>
  <c r="C3708"/>
  <c r="C3709"/>
  <c r="C3710"/>
  <c r="C3711"/>
  <c r="C3712"/>
  <c r="C3713"/>
  <c r="C3714"/>
  <c r="C3715"/>
  <c r="C3716"/>
  <c r="C3717"/>
  <c r="C3718"/>
  <c r="C3719"/>
  <c r="C3720"/>
  <c r="C3721"/>
  <c r="C3722"/>
  <c r="C3723"/>
  <c r="C3724"/>
  <c r="C3725"/>
  <c r="C3726"/>
  <c r="C3727"/>
  <c r="C3728"/>
  <c r="C3729"/>
  <c r="C3730"/>
  <c r="C3731"/>
  <c r="C3732"/>
  <c r="C3733"/>
  <c r="C3734"/>
  <c r="C3735"/>
  <c r="C3736"/>
  <c r="C3737"/>
  <c r="C3738"/>
  <c r="C3739"/>
  <c r="C3740"/>
  <c r="C3741"/>
  <c r="C3742"/>
  <c r="C3743"/>
  <c r="C3744"/>
  <c r="C3745"/>
  <c r="C3746"/>
  <c r="C3747"/>
  <c r="C3748"/>
  <c r="C3749"/>
  <c r="C3750"/>
  <c r="C3751"/>
  <c r="C3752"/>
  <c r="C3753"/>
  <c r="C3754"/>
  <c r="C3755"/>
  <c r="C3756"/>
  <c r="C3757"/>
  <c r="C3758"/>
  <c r="C3759"/>
  <c r="C3760"/>
  <c r="C3761"/>
  <c r="C3762"/>
  <c r="C3763"/>
  <c r="C3764"/>
  <c r="C3765"/>
  <c r="C3766"/>
  <c r="C3767"/>
  <c r="C3768"/>
  <c r="C3769"/>
  <c r="C3770"/>
  <c r="C3771"/>
  <c r="C3772"/>
  <c r="C3773"/>
  <c r="C3774"/>
  <c r="C3775"/>
  <c r="C3776"/>
  <c r="C3777"/>
  <c r="C3778"/>
  <c r="C3779"/>
  <c r="C3780"/>
  <c r="C3781"/>
  <c r="C3782"/>
  <c r="C3783"/>
  <c r="C3784"/>
  <c r="C3785"/>
  <c r="C3786"/>
  <c r="C3787"/>
  <c r="C3788"/>
  <c r="C3789"/>
  <c r="C3790"/>
  <c r="C3791"/>
  <c r="C3792"/>
  <c r="C3793"/>
  <c r="C3794"/>
  <c r="C3795"/>
  <c r="C3796"/>
  <c r="C3797"/>
  <c r="C3798"/>
  <c r="C3799"/>
  <c r="C3800"/>
  <c r="C3801"/>
  <c r="C3802"/>
  <c r="C3803"/>
  <c r="C3804"/>
  <c r="C3805"/>
  <c r="C3806"/>
  <c r="C3807"/>
  <c r="C3808"/>
  <c r="C3809"/>
  <c r="C3810"/>
  <c r="C3811"/>
  <c r="C3812"/>
  <c r="C3813"/>
  <c r="C3814"/>
  <c r="C3815"/>
  <c r="C3816"/>
  <c r="C3817"/>
  <c r="C3818"/>
  <c r="C3819"/>
  <c r="C3820"/>
  <c r="C3821"/>
  <c r="C3822"/>
  <c r="C3823"/>
  <c r="C3824"/>
  <c r="C3825"/>
  <c r="C3826"/>
  <c r="C3827"/>
  <c r="C3828"/>
  <c r="C3829"/>
  <c r="C3830"/>
  <c r="C3831"/>
  <c r="C3832"/>
  <c r="C3833"/>
  <c r="C3834"/>
  <c r="C3835"/>
  <c r="C3836"/>
  <c r="C3837"/>
  <c r="C3838"/>
  <c r="C3839"/>
  <c r="C3840"/>
  <c r="C3841"/>
  <c r="C3842"/>
  <c r="C3843"/>
  <c r="C3844"/>
  <c r="C3845"/>
  <c r="C3846"/>
  <c r="C3847"/>
  <c r="C3848"/>
  <c r="C3849"/>
  <c r="C3850"/>
  <c r="C3851"/>
  <c r="C3852"/>
  <c r="C3853"/>
  <c r="C3854"/>
  <c r="C3855"/>
  <c r="C3856"/>
  <c r="C3857"/>
  <c r="C3858"/>
  <c r="C3859"/>
  <c r="C3860"/>
  <c r="C3861"/>
  <c r="C3862"/>
  <c r="C3863"/>
  <c r="C3864"/>
  <c r="C3865"/>
  <c r="C3866"/>
  <c r="C3867"/>
  <c r="C3868"/>
  <c r="C3869"/>
  <c r="C3870"/>
  <c r="C3871"/>
  <c r="C3872"/>
  <c r="C3873"/>
  <c r="C3874"/>
  <c r="C3875"/>
  <c r="C3876"/>
  <c r="C3877"/>
  <c r="C3878"/>
  <c r="C3879"/>
  <c r="C3880"/>
  <c r="C3881"/>
  <c r="C3882"/>
  <c r="C3883"/>
  <c r="C3884"/>
  <c r="C3885"/>
  <c r="C3886"/>
  <c r="C3887"/>
  <c r="C3888"/>
  <c r="C3889"/>
  <c r="C3890"/>
  <c r="C3891"/>
  <c r="C3892"/>
  <c r="C3893"/>
  <c r="C3894"/>
  <c r="C3895"/>
  <c r="C3896"/>
  <c r="C3897"/>
  <c r="C3898"/>
  <c r="C3899"/>
  <c r="C3900"/>
  <c r="C3901"/>
  <c r="C3902"/>
  <c r="C3903"/>
  <c r="C3904"/>
  <c r="C3905"/>
  <c r="C3906"/>
  <c r="C3907"/>
  <c r="C3908"/>
  <c r="C3909"/>
  <c r="C3910"/>
  <c r="C3911"/>
  <c r="C3912"/>
  <c r="C3913"/>
  <c r="C3914"/>
  <c r="C3915"/>
  <c r="C3916"/>
  <c r="C3917"/>
  <c r="C3918"/>
  <c r="C3919"/>
  <c r="C3920"/>
  <c r="C3921"/>
  <c r="C3922"/>
  <c r="C3923"/>
  <c r="C3924"/>
  <c r="C3925"/>
  <c r="C3926"/>
  <c r="C3927"/>
  <c r="C3928"/>
  <c r="C3929"/>
  <c r="C3930"/>
  <c r="C3931"/>
  <c r="C3932"/>
  <c r="C3933"/>
  <c r="C3934"/>
  <c r="C3935"/>
  <c r="C3936"/>
  <c r="C3937"/>
  <c r="C3938"/>
  <c r="C3939"/>
  <c r="C3940"/>
  <c r="C3941"/>
  <c r="C3942"/>
  <c r="C3943"/>
  <c r="C3944"/>
  <c r="C3945"/>
  <c r="C3946"/>
  <c r="C3947"/>
  <c r="C3948"/>
  <c r="C3949"/>
  <c r="C3950"/>
  <c r="C3951"/>
  <c r="C3952"/>
  <c r="C3953"/>
  <c r="C3954"/>
  <c r="C3955"/>
  <c r="C3956"/>
  <c r="C3957"/>
  <c r="C3958"/>
  <c r="C3959"/>
  <c r="C3960"/>
  <c r="C3961"/>
  <c r="C3962"/>
  <c r="C3963"/>
  <c r="C3964"/>
  <c r="C3965"/>
  <c r="C3966"/>
  <c r="C3967"/>
  <c r="C3968"/>
  <c r="C3969"/>
  <c r="C3970"/>
  <c r="C3971"/>
  <c r="C3972"/>
  <c r="C3973"/>
  <c r="C3974"/>
  <c r="C3975"/>
  <c r="C3976"/>
  <c r="C3977"/>
  <c r="C3978"/>
  <c r="C3979"/>
  <c r="C3980"/>
  <c r="C3981"/>
  <c r="C3982"/>
  <c r="C3983"/>
  <c r="C3984"/>
  <c r="C3985"/>
  <c r="C3986"/>
  <c r="C3987"/>
  <c r="C3988"/>
  <c r="C3989"/>
  <c r="C3990"/>
  <c r="C3991"/>
  <c r="C3992"/>
  <c r="C3993"/>
  <c r="C3994"/>
  <c r="C3995"/>
  <c r="C3996"/>
  <c r="C3997"/>
  <c r="C3998"/>
  <c r="C3999"/>
  <c r="C4000"/>
  <c r="C4001"/>
  <c r="C4002"/>
  <c r="C4003"/>
  <c r="C4004"/>
  <c r="C4005"/>
  <c r="C4006"/>
  <c r="C4007"/>
  <c r="C4008"/>
  <c r="C4009"/>
  <c r="C4010"/>
  <c r="C4011"/>
  <c r="C4012"/>
  <c r="C4013"/>
  <c r="C4014"/>
  <c r="C4015"/>
  <c r="C4016"/>
  <c r="C4017"/>
  <c r="C4018"/>
  <c r="C4019"/>
  <c r="C4020"/>
  <c r="C4021"/>
  <c r="C4022"/>
  <c r="C4023"/>
  <c r="C4024"/>
  <c r="C4025"/>
  <c r="C4026"/>
  <c r="C4027"/>
  <c r="C4028"/>
  <c r="C4029"/>
  <c r="C4030"/>
  <c r="C4031"/>
  <c r="C4032"/>
  <c r="C4033"/>
  <c r="C4034"/>
  <c r="C4035"/>
  <c r="C4036"/>
  <c r="C4037"/>
  <c r="C4038"/>
  <c r="C4039"/>
  <c r="C4040"/>
  <c r="C4041"/>
  <c r="C4042"/>
  <c r="C4043"/>
  <c r="C4044"/>
  <c r="C4045"/>
  <c r="C4046"/>
  <c r="C4047"/>
  <c r="C4048"/>
  <c r="C4049"/>
  <c r="C4050"/>
  <c r="C4051"/>
  <c r="C4052"/>
  <c r="C4053"/>
  <c r="C4054"/>
  <c r="C4055"/>
  <c r="C4056"/>
  <c r="C4057"/>
  <c r="C4058"/>
  <c r="C4059"/>
  <c r="C4060"/>
  <c r="C4061"/>
  <c r="C4062"/>
  <c r="C4063"/>
  <c r="C4064"/>
  <c r="C4065"/>
  <c r="C4066"/>
  <c r="C4067"/>
  <c r="C4068"/>
  <c r="C4069"/>
  <c r="C4070"/>
  <c r="C4071"/>
  <c r="C4072"/>
  <c r="C4073"/>
  <c r="C4074"/>
  <c r="C4075"/>
  <c r="C4076"/>
  <c r="C4077"/>
  <c r="C4078"/>
  <c r="C4079"/>
  <c r="C4080"/>
  <c r="C4081"/>
  <c r="C4082"/>
  <c r="C4083"/>
  <c r="C4084"/>
  <c r="C4085"/>
  <c r="C4086"/>
  <c r="C4087"/>
  <c r="C4088"/>
  <c r="C4089"/>
  <c r="C4090"/>
  <c r="C4091"/>
  <c r="C4092"/>
  <c r="C4093"/>
  <c r="C4094"/>
  <c r="C4095"/>
  <c r="C4096"/>
  <c r="C4097"/>
  <c r="C4098"/>
  <c r="C4099"/>
  <c r="C4100"/>
  <c r="C4101"/>
  <c r="C4102"/>
  <c r="C4103"/>
  <c r="C4104"/>
  <c r="C4105"/>
  <c r="C4106"/>
  <c r="C4107"/>
  <c r="C4108"/>
  <c r="C4109"/>
  <c r="C4110"/>
  <c r="C4111"/>
  <c r="C4112"/>
  <c r="C4113"/>
  <c r="C4114"/>
  <c r="C4115"/>
  <c r="C4116"/>
  <c r="C4117"/>
  <c r="C4118"/>
  <c r="C4119"/>
  <c r="C4120"/>
  <c r="C4121"/>
  <c r="C4122"/>
  <c r="C4123"/>
  <c r="C4124"/>
  <c r="C4125"/>
  <c r="C4126"/>
  <c r="C4127"/>
  <c r="C4128"/>
  <c r="C4129"/>
  <c r="C4130"/>
  <c r="C4131"/>
  <c r="C4132"/>
  <c r="C4133"/>
  <c r="C4134"/>
  <c r="C4135"/>
  <c r="C4136"/>
  <c r="C4137"/>
  <c r="C4138"/>
  <c r="C4139"/>
  <c r="C4140"/>
  <c r="C4141"/>
  <c r="C4142"/>
  <c r="C4143"/>
  <c r="C4144"/>
  <c r="C4145"/>
  <c r="C4146"/>
  <c r="C4147"/>
  <c r="C4148"/>
  <c r="C4149"/>
  <c r="C4150"/>
  <c r="C4151"/>
  <c r="C4152"/>
  <c r="C4153"/>
  <c r="C4154"/>
  <c r="C4155"/>
  <c r="C4156"/>
  <c r="C4157"/>
  <c r="C4158"/>
  <c r="C4159"/>
  <c r="C4160"/>
  <c r="C4161"/>
  <c r="C4162"/>
  <c r="C4163"/>
  <c r="C4164"/>
  <c r="C4165"/>
  <c r="C4166"/>
  <c r="C4167"/>
  <c r="C4168"/>
  <c r="C4169"/>
  <c r="C4170"/>
  <c r="C4171"/>
  <c r="C4172"/>
  <c r="C4173"/>
  <c r="C4174"/>
  <c r="C4175"/>
  <c r="C4176"/>
  <c r="C4177"/>
  <c r="C4178"/>
  <c r="C4179"/>
  <c r="C4180"/>
  <c r="C4181"/>
  <c r="C4182"/>
  <c r="C4183"/>
  <c r="C4184"/>
  <c r="C4185"/>
  <c r="C4186"/>
  <c r="C4187"/>
  <c r="C4188"/>
  <c r="C4189"/>
  <c r="C4190"/>
  <c r="C4191"/>
  <c r="C4192"/>
  <c r="C4193"/>
  <c r="C4194"/>
  <c r="C4195"/>
  <c r="C4196"/>
  <c r="C4197"/>
  <c r="C4198"/>
  <c r="C4199"/>
  <c r="C4200"/>
  <c r="C4201"/>
  <c r="C4202"/>
  <c r="C4203"/>
  <c r="C4204"/>
  <c r="C4205"/>
  <c r="C4206"/>
  <c r="C4207"/>
  <c r="C4208"/>
  <c r="C4209"/>
  <c r="C4210"/>
  <c r="C4211"/>
  <c r="C4212"/>
  <c r="C4213"/>
  <c r="C4214"/>
  <c r="C4215"/>
  <c r="C4216"/>
  <c r="C4217"/>
  <c r="C4218"/>
  <c r="C4219"/>
  <c r="C4220"/>
  <c r="C4221"/>
  <c r="C4222"/>
  <c r="C4223"/>
  <c r="C4224"/>
  <c r="C4225"/>
  <c r="C4226"/>
  <c r="C4227"/>
  <c r="C4228"/>
  <c r="C4229"/>
  <c r="C4230"/>
  <c r="C4231"/>
  <c r="C4232"/>
  <c r="C4233"/>
  <c r="C4234"/>
  <c r="C4235"/>
  <c r="C4236"/>
  <c r="C4237"/>
  <c r="C4238"/>
  <c r="C4239"/>
  <c r="C4240"/>
  <c r="C4241"/>
  <c r="C4242"/>
  <c r="C4243"/>
  <c r="C4244"/>
  <c r="C4245"/>
  <c r="C4246"/>
  <c r="C4247"/>
  <c r="C4248"/>
  <c r="C4249"/>
  <c r="C4250"/>
  <c r="C4251"/>
  <c r="C4252"/>
  <c r="C4253"/>
  <c r="C4254"/>
  <c r="C4255"/>
  <c r="C4256"/>
  <c r="C4257"/>
  <c r="C4258"/>
  <c r="C4259"/>
  <c r="C4260"/>
  <c r="C4261"/>
  <c r="C4262"/>
  <c r="C4263"/>
  <c r="C4264"/>
  <c r="C4265"/>
  <c r="C4266"/>
  <c r="C4267"/>
  <c r="C4268"/>
  <c r="C4269"/>
  <c r="C4270"/>
  <c r="C4271"/>
  <c r="C4272"/>
  <c r="C4273"/>
  <c r="C4274"/>
  <c r="C4275"/>
  <c r="C4276"/>
  <c r="C4277"/>
  <c r="C4278"/>
  <c r="C4279"/>
  <c r="C4280"/>
  <c r="C4281"/>
  <c r="C4282"/>
  <c r="C4283"/>
  <c r="C4284"/>
  <c r="C4285"/>
  <c r="C4286"/>
  <c r="C4287"/>
  <c r="C4288"/>
  <c r="C4289"/>
  <c r="C4290"/>
  <c r="C4291"/>
  <c r="C4292"/>
  <c r="C4293"/>
  <c r="C4294"/>
  <c r="C4295"/>
  <c r="C4296"/>
  <c r="C4297"/>
  <c r="C4298"/>
  <c r="C4299"/>
  <c r="C4300"/>
  <c r="C4301"/>
  <c r="C4302"/>
  <c r="C4303"/>
  <c r="C4304"/>
  <c r="C4305"/>
  <c r="C4306"/>
  <c r="C4307"/>
  <c r="C4308"/>
  <c r="C4309"/>
  <c r="C4310"/>
  <c r="C4311"/>
  <c r="C4312"/>
  <c r="C4313"/>
  <c r="C4314"/>
  <c r="C4315"/>
  <c r="C4316"/>
  <c r="C4317"/>
  <c r="C4318"/>
  <c r="C4319"/>
  <c r="C4320"/>
  <c r="C4321"/>
  <c r="C4322"/>
  <c r="C4323"/>
  <c r="C4324"/>
  <c r="C4325"/>
  <c r="C4326"/>
  <c r="C4327"/>
  <c r="C4328"/>
  <c r="C4329"/>
  <c r="C4330"/>
  <c r="C4331"/>
  <c r="C4332"/>
  <c r="C4333"/>
  <c r="C4334"/>
  <c r="C4335"/>
  <c r="C4336"/>
  <c r="C4337"/>
  <c r="C4338"/>
  <c r="C4339"/>
  <c r="C4340"/>
  <c r="C4341"/>
  <c r="C4342"/>
  <c r="C4343"/>
  <c r="C4344"/>
  <c r="C4345"/>
  <c r="C4346"/>
  <c r="C4347"/>
  <c r="C4348"/>
  <c r="C4349"/>
  <c r="C4350"/>
  <c r="C4351"/>
  <c r="C4352"/>
  <c r="C4353"/>
  <c r="C4354"/>
  <c r="C4355"/>
  <c r="C4356"/>
  <c r="C4357"/>
  <c r="C4358"/>
  <c r="C4359"/>
  <c r="C4360"/>
  <c r="C4361"/>
  <c r="C4362"/>
  <c r="C4363"/>
  <c r="C4364"/>
  <c r="C4365"/>
  <c r="C4366"/>
  <c r="C4367"/>
  <c r="C4368"/>
  <c r="C4369"/>
  <c r="C4370"/>
  <c r="C4371"/>
  <c r="C4372"/>
  <c r="C4373"/>
  <c r="C4374"/>
  <c r="C4375"/>
  <c r="C4376"/>
  <c r="C4377"/>
  <c r="C4378"/>
  <c r="C4379"/>
  <c r="C4380"/>
  <c r="C4381"/>
  <c r="C4382"/>
  <c r="C4383"/>
  <c r="C4384"/>
  <c r="C4385"/>
  <c r="C4386"/>
  <c r="C4387"/>
  <c r="C4388"/>
  <c r="C4389"/>
  <c r="C4390"/>
  <c r="C4391"/>
  <c r="C4392"/>
  <c r="C4393"/>
  <c r="C4394"/>
  <c r="C4395"/>
  <c r="C4396"/>
  <c r="C4397"/>
  <c r="C4398"/>
  <c r="C4399"/>
  <c r="C4400"/>
  <c r="C4401"/>
  <c r="C4402"/>
  <c r="C4403"/>
  <c r="C4404"/>
  <c r="C4405"/>
  <c r="C4406"/>
  <c r="C4407"/>
  <c r="C4408"/>
  <c r="C4409"/>
  <c r="C4410"/>
  <c r="C4411"/>
  <c r="C4412"/>
  <c r="C4413"/>
  <c r="C4414"/>
  <c r="C4415"/>
  <c r="C4416"/>
  <c r="C4417"/>
  <c r="C4418"/>
  <c r="C4419"/>
  <c r="C4420"/>
  <c r="C4421"/>
  <c r="C4422"/>
  <c r="C4423"/>
  <c r="C4424"/>
  <c r="C4425"/>
  <c r="C4426"/>
  <c r="C4427"/>
  <c r="C4428"/>
  <c r="C4429"/>
  <c r="C4430"/>
  <c r="C4431"/>
  <c r="C4432"/>
  <c r="C4433"/>
  <c r="C4434"/>
  <c r="C4435"/>
  <c r="C4436"/>
  <c r="C4437"/>
  <c r="C4438"/>
  <c r="C4439"/>
  <c r="C4440"/>
  <c r="C4441"/>
  <c r="C4442"/>
  <c r="C4443"/>
  <c r="C4444"/>
  <c r="C4445"/>
  <c r="C4446"/>
  <c r="C4447"/>
  <c r="C4448"/>
  <c r="C4449"/>
  <c r="C4450"/>
  <c r="C4451"/>
  <c r="C4452"/>
  <c r="C4453"/>
  <c r="C4454"/>
  <c r="C4455"/>
  <c r="C4456"/>
  <c r="C4457"/>
  <c r="C4458"/>
  <c r="C4459"/>
  <c r="C4460"/>
  <c r="C4461"/>
  <c r="C4462"/>
  <c r="C4463"/>
  <c r="C4464"/>
  <c r="C4465"/>
  <c r="C4466"/>
  <c r="C4467"/>
  <c r="C4468"/>
  <c r="C4469"/>
  <c r="C4470"/>
  <c r="C4471"/>
  <c r="C4472"/>
  <c r="C4473"/>
  <c r="C4474"/>
  <c r="C4475"/>
  <c r="C4476"/>
  <c r="C4477"/>
  <c r="C4478"/>
  <c r="C4479"/>
  <c r="C4480"/>
  <c r="C4481"/>
  <c r="C4482"/>
  <c r="C4483"/>
  <c r="C4484"/>
  <c r="C4485"/>
  <c r="C4486"/>
  <c r="C4487"/>
  <c r="C4488"/>
  <c r="C4489"/>
  <c r="C4490"/>
  <c r="C4491"/>
  <c r="C4492"/>
  <c r="C4493"/>
  <c r="C4494"/>
  <c r="C4495"/>
  <c r="C4496"/>
  <c r="C4497"/>
  <c r="C4498"/>
  <c r="C4499"/>
  <c r="C4500"/>
  <c r="C4501"/>
  <c r="C4502"/>
  <c r="C4503"/>
  <c r="C4504"/>
  <c r="C4505"/>
  <c r="C4506"/>
  <c r="C4507"/>
  <c r="C4508"/>
  <c r="C4509"/>
  <c r="C4510"/>
  <c r="C4511"/>
  <c r="C4512"/>
  <c r="C4513"/>
  <c r="C4514"/>
  <c r="C4515"/>
  <c r="C4516"/>
  <c r="C4517"/>
  <c r="C4518"/>
  <c r="C4519"/>
  <c r="C4520"/>
  <c r="C4521"/>
  <c r="C4522"/>
  <c r="C4523"/>
  <c r="C4524"/>
  <c r="C4525"/>
  <c r="C4526"/>
  <c r="C4527"/>
  <c r="C4528"/>
  <c r="C4529"/>
  <c r="C4530"/>
  <c r="C4531"/>
  <c r="C4532"/>
  <c r="C4533"/>
  <c r="C4534"/>
  <c r="C4535"/>
  <c r="C4536"/>
  <c r="C4537"/>
  <c r="C4538"/>
  <c r="C4539"/>
  <c r="C4540"/>
  <c r="C4541"/>
  <c r="C4542"/>
  <c r="C4543"/>
  <c r="C4544"/>
  <c r="C4545"/>
  <c r="C4546"/>
  <c r="C4547"/>
  <c r="C4548"/>
  <c r="C4549"/>
  <c r="C4550"/>
  <c r="C4551"/>
  <c r="C4552"/>
  <c r="C4553"/>
  <c r="C4554"/>
  <c r="C4555"/>
  <c r="C4556"/>
  <c r="C4557"/>
  <c r="C4558"/>
  <c r="C4559"/>
  <c r="C4560"/>
  <c r="C4561"/>
  <c r="C4562"/>
  <c r="C4563"/>
  <c r="C4564"/>
  <c r="C4565"/>
  <c r="C4566"/>
  <c r="C4567"/>
  <c r="C4568"/>
  <c r="C4569"/>
  <c r="C4570"/>
  <c r="C4571"/>
  <c r="C4572"/>
  <c r="C4573"/>
  <c r="C4574"/>
  <c r="C4575"/>
  <c r="C4576"/>
  <c r="C4577"/>
  <c r="C4578"/>
  <c r="C4579"/>
  <c r="C4580"/>
  <c r="C4581"/>
  <c r="C4582"/>
  <c r="C4583"/>
  <c r="C4584"/>
  <c r="C4585"/>
  <c r="C4586"/>
  <c r="C4587"/>
  <c r="C4588"/>
  <c r="C4589"/>
  <c r="C4590"/>
  <c r="C4591"/>
  <c r="C4592"/>
  <c r="C4593"/>
  <c r="C4594"/>
  <c r="C4595"/>
  <c r="C4596"/>
  <c r="C4597"/>
  <c r="C4598"/>
  <c r="C4599"/>
  <c r="C4600"/>
  <c r="C4601"/>
  <c r="C4602"/>
  <c r="C4603"/>
  <c r="C4604"/>
  <c r="C4605"/>
  <c r="C4606"/>
  <c r="C4607"/>
  <c r="C4608"/>
  <c r="C4609"/>
  <c r="C4610"/>
  <c r="C4611"/>
  <c r="C4612"/>
  <c r="C4613"/>
  <c r="C4614"/>
  <c r="C4615"/>
  <c r="C4616"/>
  <c r="C4617"/>
  <c r="C4618"/>
  <c r="C4619"/>
  <c r="C4620"/>
  <c r="C4621"/>
  <c r="C4622"/>
  <c r="C4623"/>
  <c r="C4624"/>
  <c r="C4625"/>
  <c r="C4626"/>
  <c r="C4627"/>
  <c r="C4628"/>
  <c r="C4629"/>
  <c r="C4630"/>
  <c r="C4631"/>
  <c r="C4632"/>
  <c r="C4633"/>
  <c r="C4634"/>
  <c r="C4635"/>
  <c r="C4636"/>
  <c r="C4637"/>
  <c r="C4638"/>
  <c r="C4639"/>
  <c r="C4640"/>
  <c r="C4641"/>
  <c r="C4642"/>
  <c r="C4643"/>
  <c r="C4644"/>
  <c r="C4645"/>
  <c r="C4646"/>
  <c r="C4647"/>
  <c r="C4648"/>
  <c r="C4649"/>
  <c r="C4650"/>
  <c r="C4651"/>
  <c r="C4652"/>
  <c r="C4653"/>
  <c r="C4654"/>
  <c r="C4655"/>
  <c r="C4656"/>
  <c r="C4657"/>
  <c r="C4658"/>
  <c r="C4659"/>
  <c r="C4660"/>
  <c r="C4661"/>
  <c r="C4662"/>
  <c r="C4663"/>
  <c r="C4664"/>
  <c r="C4665"/>
  <c r="C4666"/>
  <c r="C4667"/>
  <c r="C4668"/>
  <c r="C4669"/>
  <c r="C4670"/>
  <c r="C4671"/>
  <c r="C4672"/>
  <c r="C4673"/>
  <c r="C4674"/>
  <c r="C4675"/>
  <c r="C4676"/>
  <c r="C4677"/>
  <c r="C4678"/>
  <c r="C4679"/>
  <c r="C4680"/>
  <c r="C4681"/>
  <c r="C4682"/>
  <c r="C4683"/>
  <c r="C4684"/>
  <c r="C4685"/>
  <c r="C4686"/>
  <c r="C4687"/>
  <c r="C4688"/>
  <c r="C4689"/>
  <c r="C4690"/>
  <c r="C4691"/>
  <c r="C4692"/>
  <c r="C4693"/>
  <c r="C4694"/>
  <c r="C4695"/>
  <c r="C4696"/>
  <c r="C4697"/>
  <c r="C4698"/>
  <c r="C4699"/>
  <c r="C4700"/>
  <c r="C4701"/>
  <c r="C4702"/>
  <c r="C4703"/>
  <c r="C4704"/>
  <c r="C4705"/>
  <c r="C4706"/>
  <c r="C4707"/>
  <c r="C4708"/>
  <c r="C4709"/>
  <c r="C4710"/>
  <c r="C4711"/>
  <c r="C4712"/>
  <c r="C4713"/>
  <c r="C4714"/>
  <c r="C4715"/>
  <c r="C4716"/>
  <c r="C4717"/>
  <c r="C4718"/>
  <c r="C4719"/>
  <c r="C4720"/>
  <c r="C4721"/>
  <c r="C4722"/>
  <c r="C4723"/>
  <c r="C4724"/>
  <c r="C4725"/>
  <c r="C4726"/>
  <c r="C4727"/>
  <c r="C4728"/>
  <c r="C4729"/>
  <c r="C4730"/>
  <c r="C4731"/>
  <c r="C4732"/>
  <c r="C4733"/>
  <c r="C4734"/>
  <c r="C4735"/>
  <c r="C4736"/>
  <c r="C4737"/>
  <c r="C4738"/>
  <c r="C4739"/>
  <c r="C4740"/>
  <c r="C4741"/>
  <c r="C4742"/>
  <c r="C4743"/>
  <c r="C4744"/>
  <c r="C4745"/>
  <c r="C4746"/>
  <c r="C4747"/>
  <c r="C4748"/>
  <c r="C4749"/>
  <c r="C4750"/>
  <c r="C4751"/>
  <c r="C4752"/>
  <c r="C4753"/>
  <c r="C4754"/>
  <c r="C4755"/>
  <c r="C4756"/>
  <c r="C4757"/>
  <c r="C4758"/>
  <c r="C4759"/>
  <c r="C4760"/>
  <c r="C4761"/>
  <c r="C4762"/>
  <c r="C4763"/>
  <c r="C4764"/>
  <c r="C4765"/>
  <c r="C4766"/>
  <c r="C4767"/>
  <c r="C4768"/>
  <c r="C4769"/>
  <c r="C4770"/>
  <c r="C4771"/>
  <c r="C4772"/>
  <c r="C4773"/>
  <c r="C4774"/>
  <c r="C4775"/>
  <c r="C4776"/>
  <c r="C4777"/>
  <c r="C4778"/>
  <c r="C4779"/>
  <c r="C4780"/>
  <c r="C4781"/>
  <c r="C4782"/>
  <c r="C4783"/>
  <c r="C4784"/>
  <c r="C4785"/>
  <c r="C4786"/>
  <c r="C4787"/>
  <c r="C4788"/>
  <c r="C4789"/>
  <c r="C4790"/>
  <c r="C4791"/>
  <c r="C4792"/>
  <c r="C4793"/>
  <c r="C4794"/>
  <c r="C4795"/>
  <c r="C4796"/>
  <c r="C4797"/>
  <c r="C4798"/>
  <c r="C4799"/>
  <c r="C4800"/>
  <c r="C4801"/>
  <c r="C4802"/>
  <c r="C4803"/>
  <c r="C4804"/>
  <c r="C4805"/>
  <c r="C4806"/>
  <c r="C4807"/>
  <c r="C4808"/>
  <c r="C4809"/>
  <c r="C4810"/>
  <c r="C4811"/>
  <c r="C4812"/>
  <c r="C4813"/>
  <c r="C4814"/>
  <c r="C4815"/>
  <c r="C4816"/>
  <c r="C4817"/>
  <c r="C4818"/>
  <c r="C4819"/>
  <c r="C4820"/>
  <c r="C4821"/>
  <c r="C4822"/>
  <c r="C4823"/>
  <c r="C4824"/>
  <c r="C4825"/>
  <c r="C4826"/>
  <c r="C4827"/>
  <c r="C4828"/>
  <c r="C4829"/>
  <c r="C4830"/>
  <c r="C4831"/>
  <c r="C4832"/>
  <c r="C4833"/>
  <c r="C4834"/>
  <c r="C4835"/>
  <c r="C4836"/>
  <c r="C4837"/>
  <c r="C4838"/>
  <c r="C4839"/>
  <c r="C4840"/>
  <c r="C4841"/>
  <c r="C4842"/>
  <c r="C4843"/>
  <c r="C4844"/>
  <c r="C4845"/>
  <c r="C4846"/>
  <c r="C4847"/>
  <c r="C4848"/>
  <c r="C4849"/>
  <c r="C4850"/>
  <c r="C4851"/>
  <c r="C4852"/>
  <c r="C4853"/>
  <c r="C4854"/>
  <c r="C4855"/>
  <c r="C4856"/>
  <c r="C4857"/>
  <c r="C4858"/>
  <c r="C4859"/>
  <c r="C4860"/>
  <c r="C4861"/>
  <c r="C4862"/>
  <c r="C4863"/>
  <c r="C4864"/>
  <c r="C4865"/>
  <c r="C4866"/>
  <c r="C4867"/>
  <c r="C4868"/>
  <c r="C4869"/>
  <c r="C4870"/>
  <c r="C4871"/>
  <c r="C4872"/>
  <c r="C4873"/>
  <c r="C4874"/>
  <c r="C4875"/>
  <c r="C4876"/>
  <c r="C4877"/>
  <c r="C4878"/>
  <c r="C4879"/>
  <c r="C4880"/>
  <c r="C4881"/>
  <c r="C4882"/>
  <c r="C4883"/>
  <c r="C4884"/>
  <c r="C4885"/>
  <c r="C4886"/>
  <c r="C4887"/>
  <c r="C4888"/>
  <c r="C4889"/>
  <c r="C4890"/>
  <c r="C4891"/>
  <c r="C4892"/>
  <c r="C4893"/>
  <c r="C4894"/>
  <c r="C4895"/>
  <c r="C4896"/>
  <c r="C4897"/>
  <c r="C4898"/>
  <c r="C4899"/>
  <c r="C4900"/>
  <c r="C4901"/>
  <c r="C4902"/>
  <c r="C4903"/>
  <c r="O16"/>
  <c r="O9" s="1"/>
  <c r="AA16"/>
  <c r="AA9" s="1"/>
  <c r="AG16"/>
  <c r="AG9" s="1"/>
  <c r="AJ16"/>
  <c r="AI10" s="1"/>
  <c r="AI16"/>
  <c r="AI9" s="1"/>
  <c r="AD16"/>
  <c r="AC10" s="1"/>
  <c r="AC16"/>
  <c r="AC9" s="1"/>
  <c r="R16"/>
  <c r="Q10" s="1"/>
  <c r="Q16"/>
  <c r="Q9" s="1"/>
  <c r="E16"/>
  <c r="E9" s="1"/>
  <c r="F16"/>
  <c r="C16"/>
  <c r="E33" i="43" l="1"/>
  <c r="C35"/>
  <c r="C28"/>
  <c r="E26"/>
  <c r="C42"/>
  <c r="E40"/>
  <c r="E42" s="1"/>
  <c r="E27"/>
  <c r="I34"/>
  <c r="M34" s="1"/>
  <c r="J34"/>
  <c r="N34" s="1"/>
  <c r="D28"/>
  <c r="I12"/>
  <c r="M12" s="1"/>
  <c r="J12"/>
  <c r="N12" s="1"/>
  <c r="I19"/>
  <c r="M19" s="1"/>
  <c r="J19"/>
  <c r="N19" s="1"/>
  <c r="M62"/>
  <c r="N62"/>
  <c r="M49"/>
  <c r="N49"/>
  <c r="M63"/>
  <c r="N63"/>
  <c r="J11"/>
  <c r="N11" s="1"/>
  <c r="I11"/>
  <c r="M11" s="1"/>
  <c r="M48"/>
  <c r="N48"/>
  <c r="J4"/>
  <c r="N4" s="1"/>
  <c r="I4"/>
  <c r="M4" s="1"/>
  <c r="J5"/>
  <c r="N5" s="1"/>
  <c r="I5"/>
  <c r="M5" s="1"/>
  <c r="M55"/>
  <c r="N55"/>
  <c r="C9" i="6"/>
  <c r="V11"/>
  <c r="AB11"/>
  <c r="P11"/>
  <c r="J11"/>
  <c r="E10"/>
  <c r="D11" s="1"/>
  <c r="E8"/>
  <c r="C8"/>
  <c r="I27" i="43" l="1"/>
  <c r="M27" s="1"/>
  <c r="J27"/>
  <c r="N27" s="1"/>
  <c r="I33"/>
  <c r="M33" s="1"/>
  <c r="E35"/>
  <c r="J33"/>
  <c r="N33" s="1"/>
  <c r="E28"/>
  <c r="I26"/>
  <c r="M26" s="1"/>
  <c r="J26"/>
  <c r="N26" s="1"/>
  <c r="O21"/>
  <c r="O49"/>
  <c r="O63"/>
  <c r="O48"/>
  <c r="O50" s="1"/>
  <c r="O51" s="1"/>
  <c r="O62"/>
  <c r="O64" s="1"/>
  <c r="O65" s="1"/>
  <c r="O7"/>
  <c r="O55"/>
  <c r="O57" s="1"/>
  <c r="O58" s="1"/>
  <c r="O28" l="1"/>
  <c r="O29" s="1"/>
  <c r="O35"/>
  <c r="O36" s="1"/>
  <c r="O14"/>
  <c r="J40"/>
  <c r="N40" s="1"/>
  <c r="I40" l="1"/>
  <c r="M40" s="1"/>
  <c r="O42" l="1"/>
  <c r="O43" s="1"/>
</calcChain>
</file>

<file path=xl/comments1.xml><?xml version="1.0" encoding="utf-8"?>
<comments xmlns="http://schemas.openxmlformats.org/spreadsheetml/2006/main">
  <authors>
    <author>JC</author>
  </authors>
  <commentList>
    <comment ref="R83" authorId="0">
      <text>
        <r>
          <rPr>
            <b/>
            <sz val="9"/>
            <color indexed="81"/>
            <rFont val="Tahoma"/>
            <family val="2"/>
          </rPr>
          <t>JC:</t>
        </r>
        <r>
          <rPr>
            <sz val="9"/>
            <color indexed="81"/>
            <rFont val="Tahoma"/>
            <family val="2"/>
          </rPr>
          <t xml:space="preserve">
</t>
        </r>
        <r>
          <rPr>
            <sz val="11"/>
            <color indexed="81"/>
            <rFont val="Tahoma"/>
            <family val="2"/>
          </rPr>
          <t>Esta matriz tiene los mismos datos, y únicamente se usa para las pruebas de Kolmogorov en MatLab</t>
        </r>
      </text>
    </comment>
    <comment ref="L86" authorId="0">
      <text>
        <r>
          <rPr>
            <b/>
            <sz val="9"/>
            <color indexed="81"/>
            <rFont val="Tahoma"/>
            <family val="2"/>
          </rPr>
          <t>JC:</t>
        </r>
        <r>
          <rPr>
            <sz val="9"/>
            <color indexed="81"/>
            <rFont val="Tahoma"/>
            <family val="2"/>
          </rPr>
          <t xml:space="preserve">
Estos son los resultados del Komogorov_pesca_vs_nopesca</t>
        </r>
      </text>
    </comment>
  </commentList>
</comments>
</file>

<file path=xl/sharedStrings.xml><?xml version="1.0" encoding="utf-8"?>
<sst xmlns="http://schemas.openxmlformats.org/spreadsheetml/2006/main" count="13580" uniqueCount="2278">
  <si>
    <t>ICO</t>
  </si>
  <si>
    <t>BMA</t>
  </si>
  <si>
    <t>SSI</t>
  </si>
  <si>
    <t>SMI</t>
  </si>
  <si>
    <t>ITSE</t>
  </si>
  <si>
    <t>ITSP</t>
  </si>
  <si>
    <t>RET</t>
  </si>
  <si>
    <t>ERE</t>
  </si>
  <si>
    <t>ISME</t>
  </si>
  <si>
    <t>ISMP</t>
  </si>
  <si>
    <t>ERO</t>
  </si>
  <si>
    <t>ASA</t>
  </si>
  <si>
    <t>ISJE</t>
  </si>
  <si>
    <t>ISJP</t>
  </si>
  <si>
    <t>SemPul</t>
  </si>
  <si>
    <t>ParCla</t>
  </si>
  <si>
    <t>OxyCal</t>
  </si>
  <si>
    <t>EmbJac</t>
  </si>
  <si>
    <t>SebAtr</t>
  </si>
  <si>
    <t>ChrPun</t>
  </si>
  <si>
    <t>n</t>
  </si>
  <si>
    <t>r</t>
  </si>
  <si>
    <t>Dist</t>
  </si>
  <si>
    <t>Chr Punt</t>
  </si>
  <si>
    <t>EmbJack</t>
  </si>
  <si>
    <t>Oxy Cal</t>
  </si>
  <si>
    <t>Par Cla</t>
  </si>
  <si>
    <t>Sem Pul</t>
  </si>
  <si>
    <r>
      <t>Dist</t>
    </r>
    <r>
      <rPr>
        <vertAlign val="superscript"/>
        <sz val="11"/>
        <color theme="1"/>
        <rFont val="Calibri"/>
        <family val="2"/>
        <scheme val="minor"/>
      </rPr>
      <t>2</t>
    </r>
  </si>
  <si>
    <t>LTE</t>
  </si>
  <si>
    <r>
      <t>LTE</t>
    </r>
    <r>
      <rPr>
        <vertAlign val="superscript"/>
        <sz val="11"/>
        <color theme="1"/>
        <rFont val="Calibri"/>
        <family val="2"/>
        <scheme val="minor"/>
      </rPr>
      <t>2</t>
    </r>
  </si>
  <si>
    <t>DIST*LTE</t>
  </si>
  <si>
    <t>Σx</t>
  </si>
  <si>
    <r>
      <t>Σ(x</t>
    </r>
    <r>
      <rPr>
        <vertAlign val="superscript"/>
        <sz val="11"/>
        <color theme="1"/>
        <rFont val="Calibri"/>
        <family val="2"/>
        <scheme val="minor"/>
      </rPr>
      <t>2</t>
    </r>
    <r>
      <rPr>
        <sz val="11"/>
        <color theme="1"/>
        <rFont val="Calibri"/>
        <family val="2"/>
        <scheme val="minor"/>
      </rPr>
      <t>)</t>
    </r>
  </si>
  <si>
    <r>
      <t>(Σx)</t>
    </r>
    <r>
      <rPr>
        <vertAlign val="superscript"/>
        <sz val="11"/>
        <color theme="1"/>
        <rFont val="Calibri"/>
        <family val="2"/>
        <scheme val="minor"/>
      </rPr>
      <t>2</t>
    </r>
  </si>
  <si>
    <t>Σy</t>
  </si>
  <si>
    <r>
      <t>Σ(y</t>
    </r>
    <r>
      <rPr>
        <vertAlign val="superscript"/>
        <sz val="11"/>
        <color theme="1"/>
        <rFont val="Calibri"/>
        <family val="2"/>
        <scheme val="minor"/>
      </rPr>
      <t>2</t>
    </r>
    <r>
      <rPr>
        <sz val="11"/>
        <color theme="1"/>
        <rFont val="Calibri"/>
        <family val="2"/>
        <scheme val="minor"/>
      </rPr>
      <t>)</t>
    </r>
  </si>
  <si>
    <r>
      <t>(Σy)</t>
    </r>
    <r>
      <rPr>
        <vertAlign val="superscript"/>
        <sz val="11"/>
        <color theme="1"/>
        <rFont val="Calibri"/>
        <family val="2"/>
        <scheme val="minor"/>
      </rPr>
      <t>2</t>
    </r>
  </si>
  <si>
    <t>Σxy</t>
  </si>
  <si>
    <t>Testing of differences among regression functions, k = 6</t>
  </si>
  <si>
    <t>-------------------------------------------------------------------------</t>
  </si>
  <si>
    <t>Sample      SSx        SSy        SSxy      n       b1       SSe     dfe</t>
  </si>
  <si>
    <t>The associated probability for the F test for slopes is smaller than 0.10</t>
  </si>
  <si>
    <t>So, the assumption of population regression slopes are all equal was not met.</t>
  </si>
  <si>
    <t>Tukey's multiple comparisions test among slopes.</t>
  </si>
  <si>
    <t>--------------------------------------------------------------</t>
  </si>
  <si>
    <t xml:space="preserve"> Comparision      Difference       q         qc      Decision</t>
  </si>
  <si>
    <t>With a given significance level of: 0.10</t>
  </si>
  <si>
    <t>The multiple comparisions can be significant (S) or not significant (NS).</t>
  </si>
  <si>
    <t>f(x)=0.0547489(X)+16.3543</t>
  </si>
  <si>
    <t>f(x)=0.0349103(X)+19.7038</t>
  </si>
  <si>
    <t>Localidad</t>
  </si>
  <si>
    <t>Distancia</t>
  </si>
  <si>
    <t>Chromis punctipinnis</t>
  </si>
  <si>
    <t>Embiotoca jacksoni</t>
  </si>
  <si>
    <t>Oxyjulis californica</t>
  </si>
  <si>
    <t>Paralabrax clathratus</t>
  </si>
  <si>
    <t>Semicossyphus pulcher</t>
  </si>
  <si>
    <t>Sebastes atrovirens</t>
  </si>
  <si>
    <t>DesvEst</t>
  </si>
  <si>
    <t xml:space="preserve">  1    156720.34      44.16    -251.14      13   -0.0016     43.76     11</t>
  </si>
  <si>
    <t xml:space="preserve">  2    112922.04     137.37     467.81      12    0.0041    135.43     10</t>
  </si>
  <si>
    <t xml:space="preserve">  3    157259.72      59.35     830.68      14    0.0053     54.96     12</t>
  </si>
  <si>
    <t xml:space="preserve">  4    157259.72     716.49    8609.80      14    0.0547    245.11     12</t>
  </si>
  <si>
    <t xml:space="preserve">  5    135769.42     473.37    4945.49      13    0.0364    293.23     11</t>
  </si>
  <si>
    <t xml:space="preserve">  6    157259.72     668.98    5489.98      14    0.0349    477.33     12</t>
  </si>
  <si>
    <t>(F = 4.2402,df = 68)</t>
  </si>
  <si>
    <t xml:space="preserve">    6  5            0.0015        0.140     3.717       NS</t>
  </si>
  <si>
    <t xml:space="preserve">    6  4            0.0198        1.835     3.717       NS</t>
  </si>
  <si>
    <t xml:space="preserve">    6  3            0.0296        2.741     3.717       NS</t>
  </si>
  <si>
    <t xml:space="preserve">    6  2            0.0308        2.846     3.717       NS</t>
  </si>
  <si>
    <t xml:space="preserve">    6  1            0.0365        3.377     3.717       NS</t>
  </si>
  <si>
    <t xml:space="preserve">    5  4            0.0183        1.575     3.717       NS</t>
  </si>
  <si>
    <t xml:space="preserve">    5  3            0.0311        2.677     3.717       NS</t>
  </si>
  <si>
    <t xml:space="preserve">    5  2            0.0323        2.775     3.717       NS</t>
  </si>
  <si>
    <t xml:space="preserve">    5  1            0.0380        3.268     3.717       NS</t>
  </si>
  <si>
    <t xml:space="preserve">    4  3            0.0495        4.576     3.717        S</t>
  </si>
  <si>
    <t xml:space="preserve">    4  2            0.0506        4.681     3.717        S</t>
  </si>
  <si>
    <t xml:space="preserve">    4  1            0.0564        5.212     3.717        S</t>
  </si>
  <si>
    <t xml:space="preserve">    3  2            0.0011        0.105     3.717       NS</t>
  </si>
  <si>
    <t xml:space="preserve">    3  1            0.0069        0.637     3.717       NS</t>
  </si>
  <si>
    <t xml:space="preserve">    2  1            0.0057        0.450     3.717       NS</t>
  </si>
  <si>
    <t>f(x)=0.0364257(X)+19.3075</t>
  </si>
  <si>
    <t>f(x)=0.00528224(X)+8.23528</t>
  </si>
  <si>
    <t>f(x)=0.00414275(X)+19.8419</t>
  </si>
  <si>
    <t>f(x)=-0.00160247(X)+8.18571</t>
  </si>
  <si>
    <t>Modelo</t>
  </si>
  <si>
    <t>p</t>
  </si>
  <si>
    <t>Especie</t>
  </si>
  <si>
    <t>Semmicossyphus pulcher</t>
  </si>
  <si>
    <t>b0</t>
  </si>
  <si>
    <t>b1</t>
  </si>
  <si>
    <t>NaN</t>
  </si>
  <si>
    <t>*</t>
  </si>
  <si>
    <t xml:space="preserve"> </t>
  </si>
  <si>
    <t>N</t>
  </si>
  <si>
    <t>Lt50</t>
  </si>
  <si>
    <t>Pesca</t>
  </si>
  <si>
    <t>Rótulos de fila</t>
  </si>
  <si>
    <t>Total general</t>
  </si>
  <si>
    <t>TOTAL</t>
  </si>
  <si>
    <t>Machos</t>
  </si>
  <si>
    <t>Hembras</t>
  </si>
  <si>
    <t>Promedios</t>
  </si>
  <si>
    <t>Species</t>
  </si>
  <si>
    <t>Ltmax</t>
  </si>
  <si>
    <t>Sebastes chlorostictus</t>
  </si>
  <si>
    <t>Sebastes constellatus</t>
  </si>
  <si>
    <t>Sebastes dalli</t>
  </si>
  <si>
    <t>Sebastes elongatus</t>
  </si>
  <si>
    <t>Sebastes entomelas</t>
  </si>
  <si>
    <t>Sebastes flavidus</t>
  </si>
  <si>
    <t>Sebastes goodei</t>
  </si>
  <si>
    <t>Sebastes hopkinsi</t>
  </si>
  <si>
    <t>Sebastes levis</t>
  </si>
  <si>
    <t>Sebastes melanostomus</t>
  </si>
  <si>
    <t>Sebastes miniatus</t>
  </si>
  <si>
    <t>Sebastes ovalis</t>
  </si>
  <si>
    <t>Sebastes paucispinis</t>
  </si>
  <si>
    <t>Sebastes rosaceus</t>
  </si>
  <si>
    <t>Sebastes rosenblatti</t>
  </si>
  <si>
    <t>Sebastes rufus</t>
  </si>
  <si>
    <t>Sebastes saxicola</t>
  </si>
  <si>
    <t>Sebastes semicinctus</t>
  </si>
  <si>
    <t>Sebastes melanops</t>
  </si>
  <si>
    <t>Min</t>
  </si>
  <si>
    <t>Max</t>
  </si>
  <si>
    <t>Cambio</t>
  </si>
  <si>
    <t>Total ChrPun</t>
  </si>
  <si>
    <t>Total EmbJac</t>
  </si>
  <si>
    <t>Total OxyCal</t>
  </si>
  <si>
    <t>Total ParCla</t>
  </si>
  <si>
    <t>Total SebAtr</t>
  </si>
  <si>
    <t>Total SemPul</t>
  </si>
  <si>
    <t>Marca de Clase</t>
  </si>
  <si>
    <t>F</t>
  </si>
  <si>
    <t>Alta Pesca</t>
  </si>
  <si>
    <t>Baja Pesca</t>
  </si>
  <si>
    <t>LTE promedio</t>
  </si>
  <si>
    <r>
      <t>%</t>
    </r>
    <r>
      <rPr>
        <i/>
        <sz val="11"/>
        <color theme="1"/>
        <rFont val="Times New Roman"/>
        <family val="1"/>
      </rPr>
      <t>F</t>
    </r>
  </si>
  <si>
    <t>ChrPunt</t>
  </si>
  <si>
    <t>NoPesca</t>
  </si>
  <si>
    <t>promedio</t>
  </si>
  <si>
    <t>KS Dmax</t>
  </si>
  <si>
    <t>p valor</t>
  </si>
  <si>
    <t>(n1*n2)/(n1+n2)</t>
  </si>
  <si>
    <t>Chromis punctinnis</t>
  </si>
  <si>
    <t>Lt100</t>
  </si>
  <si>
    <t>Promedio</t>
  </si>
  <si>
    <t>Total</t>
  </si>
  <si>
    <t>a)</t>
  </si>
  <si>
    <t>b)</t>
  </si>
  <si>
    <t>TOTAl</t>
  </si>
  <si>
    <t>LTmax</t>
  </si>
  <si>
    <t>D</t>
  </si>
  <si>
    <t>Se presentan, por especie, la totalidad de los datos. Se calcula el coeficiente de correlación de pearson, paso a paso, para la totalidad de los datos (sin promediar LTE por localidad). Se uzó únicamente como análisis exploratorio</t>
  </si>
  <si>
    <t>Promedios, Desviaciones Estandar y LTmax por localidad. De aquí salen las gráficas.</t>
  </si>
  <si>
    <t>Pearson</t>
  </si>
  <si>
    <t>P valor</t>
  </si>
  <si>
    <t>Tabla dinámica de donde se pueden extraer frecuencias de tallas, promedios, devest, etc… Aplicando filtros y modificando cambios, pueden obtenerse todos los datos para los análisis realizados.</t>
  </si>
  <si>
    <t>Así entran los datos al MatLab, donde se hace el ANOREG (anoreg.m). Se obtienen b1, b0 y sus p valores, comparándolos con 0. También se presenta el análisis de regresión simple, comparando pendientes entre especies mediante pruebas de tukey. Esto sale del programa arsos.m</t>
  </si>
  <si>
    <t>Comparación de histogramas entre localidades pescadas y no pescadas. Los datos se compararon con una prueba de Kolmogorov Smirnov, utilizando el programa kolmogorov-smirnov.m</t>
  </si>
  <si>
    <t>Matrices de similitud binaria. El asterisco indica que las distribuciones son diferentes. Se utilizó como análisis exploratorio, antes de separar las poblaciones según el grado de presión pesquera. Anexo II de la tesis</t>
  </si>
  <si>
    <r>
      <t>LT</t>
    </r>
    <r>
      <rPr>
        <vertAlign val="subscript"/>
        <sz val="11"/>
        <color theme="1"/>
        <rFont val="Calibri"/>
        <family val="2"/>
        <scheme val="minor"/>
      </rPr>
      <t>0</t>
    </r>
  </si>
  <si>
    <r>
      <t>LT</t>
    </r>
    <r>
      <rPr>
        <vertAlign val="subscript"/>
        <sz val="11"/>
        <color theme="1"/>
        <rFont val="Calibri"/>
        <family val="2"/>
        <scheme val="minor"/>
      </rPr>
      <t>50</t>
    </r>
  </si>
  <si>
    <r>
      <t>LT</t>
    </r>
    <r>
      <rPr>
        <vertAlign val="subscript"/>
        <sz val="11"/>
        <color theme="1"/>
        <rFont val="Calibri"/>
        <family val="2"/>
        <scheme val="minor"/>
      </rPr>
      <t>100</t>
    </r>
  </si>
  <si>
    <t>A partir de estos datos se obtuvo la LT50 de Sebastes atrovirens. Los datos de LTmax son de Fishbase (Froese y Pauly, 2014). Los datos de LT0, LT50 y LT100 son de Love et al., 1990. Nos quedamos con LT50 para usar el mismo parámetro en las 3 sp, pero LT100 daba mejor ajuste (r2)0.8575)</t>
  </si>
  <si>
    <t>Abundancias por especie y por localidad. Análisis exploratorio.</t>
  </si>
  <si>
    <t>Etiqueta roja</t>
  </si>
  <si>
    <t>Etiqueta negra</t>
  </si>
  <si>
    <t>Etiqueta naranja</t>
  </si>
  <si>
    <t>Etiqueta morada</t>
  </si>
  <si>
    <t>Datos crudos</t>
  </si>
  <si>
    <t>Distribuciones de tallas, histogramas y pruebas de Kolmogorov</t>
  </si>
  <si>
    <t>Promedio de LTE y Distancia Latitudinal</t>
  </si>
  <si>
    <t>Organismos potencialmente maduros</t>
  </si>
  <si>
    <t>Misión Santa Gertrudis la Magna</t>
  </si>
  <si>
    <t>Ensenada</t>
  </si>
  <si>
    <t>Baja California</t>
  </si>
  <si>
    <t>La Espinita [Restaurante]</t>
  </si>
  <si>
    <t>Miraflores</t>
  </si>
  <si>
    <t>Guadalupe</t>
  </si>
  <si>
    <t>Santa Bárbara</t>
  </si>
  <si>
    <t>Las Playitas</t>
  </si>
  <si>
    <t>El Morro</t>
  </si>
  <si>
    <t>El Arco</t>
  </si>
  <si>
    <t>Colonia Agropecuaria el Paraíso</t>
  </si>
  <si>
    <t>El Parral</t>
  </si>
  <si>
    <t>Isla de Cedros</t>
  </si>
  <si>
    <t>Miramar</t>
  </si>
  <si>
    <t>El Cañón</t>
  </si>
  <si>
    <t>Piedra Blanca</t>
  </si>
  <si>
    <t>Las Palomas</t>
  </si>
  <si>
    <t>La Colorada</t>
  </si>
  <si>
    <t>El Cañoncito</t>
  </si>
  <si>
    <t>Aguaje Vargas</t>
  </si>
  <si>
    <t>San Pancho</t>
  </si>
  <si>
    <t>Ninguno</t>
  </si>
  <si>
    <t>Santa Cruz</t>
  </si>
  <si>
    <t>La Unión</t>
  </si>
  <si>
    <t>San Marcos</t>
  </si>
  <si>
    <t>San Carlos</t>
  </si>
  <si>
    <t>Río Grande</t>
  </si>
  <si>
    <t>El Junco</t>
  </si>
  <si>
    <t>El Barril</t>
  </si>
  <si>
    <t>Rancho Alegre</t>
  </si>
  <si>
    <t>El Retiro</t>
  </si>
  <si>
    <t>San Jerónimo</t>
  </si>
  <si>
    <t>El Carrizo</t>
  </si>
  <si>
    <t>Esperanza Dos</t>
  </si>
  <si>
    <t>Laguna Manuela</t>
  </si>
  <si>
    <t>Saucito</t>
  </si>
  <si>
    <t>Ejido José María Morelos y Pavón</t>
  </si>
  <si>
    <t>Rancho Nuevo</t>
  </si>
  <si>
    <t>Ejido Villa Jesús María</t>
  </si>
  <si>
    <t>El Progreso</t>
  </si>
  <si>
    <t>Los Corrales</t>
  </si>
  <si>
    <t>San Hipólito</t>
  </si>
  <si>
    <t>La Ilusión</t>
  </si>
  <si>
    <t>Rancho Escondido</t>
  </si>
  <si>
    <t>Campo del Monte</t>
  </si>
  <si>
    <t>Puerto San Francisquito</t>
  </si>
  <si>
    <t>Maravilla</t>
  </si>
  <si>
    <t>San Bartolo</t>
  </si>
  <si>
    <t>Ejido Nuevo Rosarito</t>
  </si>
  <si>
    <t>La Ciénega</t>
  </si>
  <si>
    <t>Santa Rosaliíta</t>
  </si>
  <si>
    <t>San Regis</t>
  </si>
  <si>
    <t>San Andrés</t>
  </si>
  <si>
    <t>San Gregorio</t>
  </si>
  <si>
    <t>San Ignacito</t>
  </si>
  <si>
    <t>Rancho Bachandres</t>
  </si>
  <si>
    <t>Misión San Francisco de Borja</t>
  </si>
  <si>
    <t>La Bachata</t>
  </si>
  <si>
    <t>El Cardón</t>
  </si>
  <si>
    <t>El Rincón</t>
  </si>
  <si>
    <t>Estancia Macuyu (Campo Muñoz)</t>
  </si>
  <si>
    <t>Bahía de los Ángeles</t>
  </si>
  <si>
    <t>Campo Harchelón</t>
  </si>
  <si>
    <t>Campo Verdugo</t>
  </si>
  <si>
    <t>Punta Prieta</t>
  </si>
  <si>
    <t>Campo Daggets</t>
  </si>
  <si>
    <t>La Ventana [Campo]</t>
  </si>
  <si>
    <t>Campo Raquel Duarte</t>
  </si>
  <si>
    <t>El Norteño</t>
  </si>
  <si>
    <t>Parador Punta Prieta</t>
  </si>
  <si>
    <t>Puerto Faro San José</t>
  </si>
  <si>
    <t>Tierra Blanca (El Llano)</t>
  </si>
  <si>
    <t>Rancho Chapala</t>
  </si>
  <si>
    <t>Puerto Canoas</t>
  </si>
  <si>
    <t>El Gato Dos</t>
  </si>
  <si>
    <t>Las Arrastritas</t>
  </si>
  <si>
    <t>La Leona (Rancho la Tinaja del León)</t>
  </si>
  <si>
    <t>San Carlos [Campo]</t>
  </si>
  <si>
    <t>San Martín</t>
  </si>
  <si>
    <t>Rancho Bonito</t>
  </si>
  <si>
    <t>El Gato Tres</t>
  </si>
  <si>
    <t>Cocos Corner Camping</t>
  </si>
  <si>
    <t>El Ranchito</t>
  </si>
  <si>
    <t>El Gato Uno</t>
  </si>
  <si>
    <t>Campo Nuevo</t>
  </si>
  <si>
    <t>Puerto San Carlos</t>
  </si>
  <si>
    <t>Jaraguay</t>
  </si>
  <si>
    <t>Santa Catarina</t>
  </si>
  <si>
    <t>Punta San Antonio</t>
  </si>
  <si>
    <t>Campo Sacrificio</t>
  </si>
  <si>
    <t>San Roque</t>
  </si>
  <si>
    <t>Punta Final (Villa Mar y Sol)</t>
  </si>
  <si>
    <t>San Luis</t>
  </si>
  <si>
    <t>Alfonsinas</t>
  </si>
  <si>
    <t>Santa Inés</t>
  </si>
  <si>
    <t>Campo Beluga</t>
  </si>
  <si>
    <t>Familia Villavicencio</t>
  </si>
  <si>
    <t>Cataviña</t>
  </si>
  <si>
    <t>La Montaña [Campo]</t>
  </si>
  <si>
    <t>Villas Mar de Cortez (Rancho Grande)</t>
  </si>
  <si>
    <t>Campo Lucano</t>
  </si>
  <si>
    <t>Barranca del Mar</t>
  </si>
  <si>
    <t>Abelardo L. Rodríguez (Malvar)</t>
  </si>
  <si>
    <t>Papá Fernández [Campo]</t>
  </si>
  <si>
    <t>Miramar [Campo]</t>
  </si>
  <si>
    <t>San Agustín</t>
  </si>
  <si>
    <t>Guayaquil</t>
  </si>
  <si>
    <t>Punta Bufeo [Campo Turístico]</t>
  </si>
  <si>
    <t>Tres Enríquez</t>
  </si>
  <si>
    <t>Los Delfines [Campo]</t>
  </si>
  <si>
    <t>Emiliano Zapata</t>
  </si>
  <si>
    <t>Las Encantadas [Campo]</t>
  </si>
  <si>
    <t>Punta Baja</t>
  </si>
  <si>
    <t>Rancho Sonora</t>
  </si>
  <si>
    <t>San Pablo</t>
  </si>
  <si>
    <t>Los Cuates</t>
  </si>
  <si>
    <t>Nuevo Amanecer</t>
  </si>
  <si>
    <t>Puerto de los Chinos</t>
  </si>
  <si>
    <t>La Lomita</t>
  </si>
  <si>
    <t>La Resolana</t>
  </si>
  <si>
    <t>Familia Acevedo</t>
  </si>
  <si>
    <t>El Rosario de Abajo</t>
  </si>
  <si>
    <t>El Descanso</t>
  </si>
  <si>
    <t>Familia Duarte (Santa Gertrudis)</t>
  </si>
  <si>
    <t>Rancho Pénjamo</t>
  </si>
  <si>
    <t>La Victoria</t>
  </si>
  <si>
    <t>El Rubí</t>
  </si>
  <si>
    <t>La Trinidad</t>
  </si>
  <si>
    <t>El Sacrificio</t>
  </si>
  <si>
    <t>El Águila</t>
  </si>
  <si>
    <t>Cinco Islas [Campo]</t>
  </si>
  <si>
    <t>Rancho González</t>
  </si>
  <si>
    <t>San Juan del Mar [Campo]</t>
  </si>
  <si>
    <t>Nuevo Uruapan</t>
  </si>
  <si>
    <t>Rancho Estrada</t>
  </si>
  <si>
    <t>La Mesa</t>
  </si>
  <si>
    <t>Familia Vera (Nuevo Uruapan)</t>
  </si>
  <si>
    <t>El Rosario de Arriba</t>
  </si>
  <si>
    <t>Rancho Zaragoza</t>
  </si>
  <si>
    <t>El Huerfanito [Campo]</t>
  </si>
  <si>
    <t>La Nopalera</t>
  </si>
  <si>
    <t>La Estrellita</t>
  </si>
  <si>
    <t>Los Mártires</t>
  </si>
  <si>
    <t>Santa Cecilia</t>
  </si>
  <si>
    <t>La Huertita</t>
  </si>
  <si>
    <t>Cristina [Campo]</t>
  </si>
  <si>
    <t>Ejido Valle Tranquilo</t>
  </si>
  <si>
    <t>La Costilla [Campo]</t>
  </si>
  <si>
    <t>Puertecitos</t>
  </si>
  <si>
    <t>El Coyote</t>
  </si>
  <si>
    <t>Las Casitas [Campo]</t>
  </si>
  <si>
    <t>Playa Curvina (Campo Speedys)</t>
  </si>
  <si>
    <t>El Socorrito</t>
  </si>
  <si>
    <t>Las Parritas</t>
  </si>
  <si>
    <t>Campo Destiny</t>
  </si>
  <si>
    <t>Ejido Nueva Odisea (El Pabellón)</t>
  </si>
  <si>
    <t>Lomas del Valle</t>
  </si>
  <si>
    <t>Don Alfonso (La Trituradora)</t>
  </si>
  <si>
    <t>Campo Violeta (Playa Corrales)</t>
  </si>
  <si>
    <t>Rancho Marisma [Planta Ericera]</t>
  </si>
  <si>
    <t>El Pabellón</t>
  </si>
  <si>
    <t>CRREAD</t>
  </si>
  <si>
    <t>Venustiano Carranza (Santa María)</t>
  </si>
  <si>
    <t>La Petunia</t>
  </si>
  <si>
    <t>El Parador</t>
  </si>
  <si>
    <t>Familia Peralta</t>
  </si>
  <si>
    <t>Familia Carreón</t>
  </si>
  <si>
    <t>Familia Granados (Santa María)</t>
  </si>
  <si>
    <t>Familia Maciel</t>
  </si>
  <si>
    <t>Serena [Campo]</t>
  </si>
  <si>
    <t>Familia Sánchez de León</t>
  </si>
  <si>
    <t>Los Granados</t>
  </si>
  <si>
    <t>Rancho Yorahuén</t>
  </si>
  <si>
    <t>La Curva (Nueva Odisea)</t>
  </si>
  <si>
    <t>El Socorro</t>
  </si>
  <si>
    <t>Familia Martínez Almanza</t>
  </si>
  <si>
    <t>Familia García de León</t>
  </si>
  <si>
    <t>J. Juan Cota</t>
  </si>
  <si>
    <t>Cimarrón [Campo]</t>
  </si>
  <si>
    <t>Francisco Villa Dos [Campamento]</t>
  </si>
  <si>
    <t>Playa Escondida [Campo]</t>
  </si>
  <si>
    <t>Rancho Palmerín</t>
  </si>
  <si>
    <t>Luis Rodríguez (El Vergel)</t>
  </si>
  <si>
    <t>Familia Torres Espinoza</t>
  </si>
  <si>
    <t>Familia Becerril</t>
  </si>
  <si>
    <t>Familia Velarde Aragón</t>
  </si>
  <si>
    <t>El Pirul</t>
  </si>
  <si>
    <t>Isla San Martín</t>
  </si>
  <si>
    <t>Familia Mejía Rodríguez</t>
  </si>
  <si>
    <t>Cielito Lindo</t>
  </si>
  <si>
    <t>San Simón (Las Higueras)</t>
  </si>
  <si>
    <t>Familia Rivera Rangel</t>
  </si>
  <si>
    <t>Ejido Papalote</t>
  </si>
  <si>
    <t>Rancho Serrano</t>
  </si>
  <si>
    <t>Molino Viejo</t>
  </si>
  <si>
    <t>Juan María Salvatierra [Granjas]</t>
  </si>
  <si>
    <t>San Rafael</t>
  </si>
  <si>
    <t>Bahía Falsa (La Ostionera)</t>
  </si>
  <si>
    <t>Punta Arena (Punta Azufre)</t>
  </si>
  <si>
    <t>Campo César</t>
  </si>
  <si>
    <t>Las Chivas [Campo]</t>
  </si>
  <si>
    <t>Rancho Rodríguez</t>
  </si>
  <si>
    <t>Los Naranjos (Vindiola)</t>
  </si>
  <si>
    <t>Familia Rangel</t>
  </si>
  <si>
    <t>Familia Aguilar Méndez</t>
  </si>
  <si>
    <t>Santa María (Los Pinos)</t>
  </si>
  <si>
    <t>Esmeralda</t>
  </si>
  <si>
    <t>Familia Marroquín</t>
  </si>
  <si>
    <t>Familia Piñones</t>
  </si>
  <si>
    <t>San Quintín [Acuícola]</t>
  </si>
  <si>
    <t>Santa María (Familia Ávila)</t>
  </si>
  <si>
    <t>Las Flores</t>
  </si>
  <si>
    <t>El Álamo (Familia Ávalos)</t>
  </si>
  <si>
    <t>Familia Gómez</t>
  </si>
  <si>
    <t>Familia Cabrera</t>
  </si>
  <si>
    <t>Familia Hernández Olguín</t>
  </si>
  <si>
    <t>Misión la Paloma</t>
  </si>
  <si>
    <t>Rancho Chayito</t>
  </si>
  <si>
    <t>San Simón de Arriba [Campo]</t>
  </si>
  <si>
    <t>La Chorera</t>
  </si>
  <si>
    <t>Familia Solorio Pérez</t>
  </si>
  <si>
    <t>Valle Dorado</t>
  </si>
  <si>
    <t>Familia Cárdenas</t>
  </si>
  <si>
    <t>Familia Vázquez Pérez</t>
  </si>
  <si>
    <t>Muelle Viejo</t>
  </si>
  <si>
    <t>Familia Gaspar</t>
  </si>
  <si>
    <t>Ejido Francisco Villa (San Simón)</t>
  </si>
  <si>
    <t>Familia Gutiérrez</t>
  </si>
  <si>
    <t>Ejido José María Morelos</t>
  </si>
  <si>
    <t>San Miguel</t>
  </si>
  <si>
    <t>Rancho Hernández Melgosa</t>
  </si>
  <si>
    <t>Los Filtros la Mesa Cinco</t>
  </si>
  <si>
    <t>Colonia Concordia</t>
  </si>
  <si>
    <t>Colonia Nueva Era</t>
  </si>
  <si>
    <t>Familia Higuera (Nuevo Mexicali)</t>
  </si>
  <si>
    <t>Rancho Soto</t>
  </si>
  <si>
    <t>Familia Patiño</t>
  </si>
  <si>
    <t>Familia Valladolid</t>
  </si>
  <si>
    <t>Familia Zepeda</t>
  </si>
  <si>
    <t>Campo de Lorenzo</t>
  </si>
  <si>
    <t>Campo Cristina</t>
  </si>
  <si>
    <t>Familia Jiménez</t>
  </si>
  <si>
    <t>La Joya (Chapala)</t>
  </si>
  <si>
    <t>Familia García</t>
  </si>
  <si>
    <t>Ejido San Simón de Arriba</t>
  </si>
  <si>
    <t>Familia Rodríguez</t>
  </si>
  <si>
    <t>Familia Calderón (Estado Veintinueve)</t>
  </si>
  <si>
    <t>Familia Jiménez Lozano</t>
  </si>
  <si>
    <t>Familia Delgado Serrano</t>
  </si>
  <si>
    <t>Familia Ríos</t>
  </si>
  <si>
    <t>Rancho Santellano</t>
  </si>
  <si>
    <t>Familia Munguía</t>
  </si>
  <si>
    <t>Familia Padilla Landa</t>
  </si>
  <si>
    <t>Las Cebollas</t>
  </si>
  <si>
    <t>Familia Gabino Vázquez</t>
  </si>
  <si>
    <t>Familia Mozqueda (Ruiz Cortines)</t>
  </si>
  <si>
    <t>Familia Paniagua</t>
  </si>
  <si>
    <t>Lázaro Cárdenas</t>
  </si>
  <si>
    <t>Familia Robles (Estado Veintinueve)</t>
  </si>
  <si>
    <t>Familia Hernández</t>
  </si>
  <si>
    <t>Rancho Cruz</t>
  </si>
  <si>
    <t>Familia Canelo</t>
  </si>
  <si>
    <t>Familia Chávez</t>
  </si>
  <si>
    <t>Rancho Borja</t>
  </si>
  <si>
    <t>La Ponderosa</t>
  </si>
  <si>
    <t>El Pedregal (Bahía el Morro)</t>
  </si>
  <si>
    <t>La Soledad</t>
  </si>
  <si>
    <t>La Purísima</t>
  </si>
  <si>
    <t>Familia Paredes Landa</t>
  </si>
  <si>
    <t>Familia Arce</t>
  </si>
  <si>
    <t>Parcela Número Cinco (Ejido Nuevo Mexicali)</t>
  </si>
  <si>
    <t>El Buen Pastor</t>
  </si>
  <si>
    <t>Molino Viejo (Bardas Blancas)</t>
  </si>
  <si>
    <t>Los Morritos [Campo]</t>
  </si>
  <si>
    <t>Las Palmas de México (Buenaventura)</t>
  </si>
  <si>
    <t>Rancho Vega</t>
  </si>
  <si>
    <t>Ejido Raúl Sánchez Díaz</t>
  </si>
  <si>
    <t>Rosa Blanca</t>
  </si>
  <si>
    <t>Familia Ramírez (Nuevo Mexicali)</t>
  </si>
  <si>
    <t>Pérez Chávez (Estado Veintinueve)</t>
  </si>
  <si>
    <t>Rancho de Amador Gutiérrez</t>
  </si>
  <si>
    <t>Familia Alejandre</t>
  </si>
  <si>
    <t>Familia Durón</t>
  </si>
  <si>
    <t>Ruiz Cortines (La Coyotera)</t>
  </si>
  <si>
    <t>Rancho Concordia</t>
  </si>
  <si>
    <t>Campo Badilla</t>
  </si>
  <si>
    <t>Familia Gutiérrez (Estado Veintinueve)</t>
  </si>
  <si>
    <t>Familia Olmos (Estado Veintinueve)</t>
  </si>
  <si>
    <t>Familia Fuentes (Nuevo Mexicali)</t>
  </si>
  <si>
    <t>La Virgen</t>
  </si>
  <si>
    <t>Familia Raygoza</t>
  </si>
  <si>
    <t>Familia Quiles (Ruiz Cortines)</t>
  </si>
  <si>
    <t>Rancho Aviña</t>
  </si>
  <si>
    <t>Familia Ávalos</t>
  </si>
  <si>
    <t>La Rosa</t>
  </si>
  <si>
    <t>Ejido Chapala</t>
  </si>
  <si>
    <t>El Centenario</t>
  </si>
  <si>
    <t>El Duende</t>
  </si>
  <si>
    <t>Rancho Magaña (Rancho Seco)</t>
  </si>
  <si>
    <t>Familia Gastélum (Nuevo Mexicali)</t>
  </si>
  <si>
    <t>Familia Áreas (Nuevo Mexicali)</t>
  </si>
  <si>
    <t>Gabino Vázquez</t>
  </si>
  <si>
    <t>Familia Zavala Guzmán</t>
  </si>
  <si>
    <t>Los Torís</t>
  </si>
  <si>
    <t>Escalante</t>
  </si>
  <si>
    <t>Jalisco</t>
  </si>
  <si>
    <t>Los 3 Arbolitos</t>
  </si>
  <si>
    <t>Campo Lidias</t>
  </si>
  <si>
    <t>Colonia Maestros</t>
  </si>
  <si>
    <t>Las Palmas</t>
  </si>
  <si>
    <t>El Paraíso</t>
  </si>
  <si>
    <t>San Quintín</t>
  </si>
  <si>
    <t>Playa México [Campo]</t>
  </si>
  <si>
    <t>Ejido Nuevo Baja California</t>
  </si>
  <si>
    <t>Pueblo Benito García</t>
  </si>
  <si>
    <t>San Fernando</t>
  </si>
  <si>
    <t>Los Cerritos</t>
  </si>
  <si>
    <t>El Naranjo (Estado Veintinueve)</t>
  </si>
  <si>
    <t>Rancho Guillen</t>
  </si>
  <si>
    <t>Mar y Sol [Campo]</t>
  </si>
  <si>
    <t>Ruiz Cortines (Rancho el Quince)</t>
  </si>
  <si>
    <t>Ejido General Leandro Valle</t>
  </si>
  <si>
    <t>San Antonio</t>
  </si>
  <si>
    <t>Familia León Calderón</t>
  </si>
  <si>
    <t>Familia García (Nuevo Mexicali)</t>
  </si>
  <si>
    <t>San Isidro</t>
  </si>
  <si>
    <t>Calderón</t>
  </si>
  <si>
    <t>Rancho Ávila (San Fernando)</t>
  </si>
  <si>
    <t>Rancho León</t>
  </si>
  <si>
    <t>Aguachica [Productora Agrícola]</t>
  </si>
  <si>
    <t>Familia Araujo</t>
  </si>
  <si>
    <t>Familia Velasco (Ruiz Cortines)</t>
  </si>
  <si>
    <t>Familia López (Parcela Treinta y Ocho)</t>
  </si>
  <si>
    <t>Germán Vega</t>
  </si>
  <si>
    <t>Familia Paredes</t>
  </si>
  <si>
    <t>Campo García</t>
  </si>
  <si>
    <t>El Potrero</t>
  </si>
  <si>
    <t>Las Chuladas</t>
  </si>
  <si>
    <t>Secadora (La Campana)</t>
  </si>
  <si>
    <t>Familia Hidalgo</t>
  </si>
  <si>
    <t>La Esmeralda [Campo]</t>
  </si>
  <si>
    <t>Santa Fe</t>
  </si>
  <si>
    <t>San Pedro [Campo]</t>
  </si>
  <si>
    <t>Los Compadres</t>
  </si>
  <si>
    <t>Castillo (Emiliano Zapata)</t>
  </si>
  <si>
    <t>Las Escobas</t>
  </si>
  <si>
    <t>Rancho Pasillas</t>
  </si>
  <si>
    <t>Familia Calderón Granados</t>
  </si>
  <si>
    <t>Playa Adriana [Campo]</t>
  </si>
  <si>
    <t>Familia Vega (Estado Veintinueve)</t>
  </si>
  <si>
    <t>Familia Márquez (Lote Veinte)</t>
  </si>
  <si>
    <t>Rancho Moyita</t>
  </si>
  <si>
    <t>El Coloradito [Campo]</t>
  </si>
  <si>
    <t>Rancho Escalante</t>
  </si>
  <si>
    <t>ABC (Los Canelos) [Empaque]</t>
  </si>
  <si>
    <t>Santa Mónica (Estado Veintinueve)</t>
  </si>
  <si>
    <t>Punta Gorda</t>
  </si>
  <si>
    <t>La Providencia</t>
  </si>
  <si>
    <t>Familia Pasillas Vargas</t>
  </si>
  <si>
    <t>Colonia Lomas de San Ramón (Triquis)</t>
  </si>
  <si>
    <t>Familia Aguero</t>
  </si>
  <si>
    <t>El Aérosol</t>
  </si>
  <si>
    <t>Rancho Acosta</t>
  </si>
  <si>
    <t>Ejido Profesor Graciano Sánchez</t>
  </si>
  <si>
    <t>Santa Fe [Campo]</t>
  </si>
  <si>
    <t>Nuevo Centro de Población Padre Kino</t>
  </si>
  <si>
    <t>Plan Nacional Agrario</t>
  </si>
  <si>
    <t>Rancho Chaidez</t>
  </si>
  <si>
    <t>Familia Arias</t>
  </si>
  <si>
    <t>Campo Zaguaro</t>
  </si>
  <si>
    <t>San José [Campo]</t>
  </si>
  <si>
    <t>Delicias [Campo]</t>
  </si>
  <si>
    <t>Familia Santiago Enríquez (Parcela Diecisiete)</t>
  </si>
  <si>
    <t>Hermanos García (Familia Corral) [Campo]</t>
  </si>
  <si>
    <t>El Pino (Escalante)</t>
  </si>
  <si>
    <t>Diamante [Campo]</t>
  </si>
  <si>
    <t>Cielito Lindo [Campo]</t>
  </si>
  <si>
    <t>Nuevo Mazatlán [Campo]</t>
  </si>
  <si>
    <t>Cristo por su Mundo [Orfanatorio]</t>
  </si>
  <si>
    <t>Santa Lucía</t>
  </si>
  <si>
    <t>Rancho Rosario Guerrero</t>
  </si>
  <si>
    <t>San Ramón</t>
  </si>
  <si>
    <t>San Martín [Campo]</t>
  </si>
  <si>
    <t>Rancho Vicencio</t>
  </si>
  <si>
    <t>Familia Rubio</t>
  </si>
  <si>
    <t>Familia Manzano</t>
  </si>
  <si>
    <t>Rancho Ochenta y Ocho</t>
  </si>
  <si>
    <t>Costa Brava</t>
  </si>
  <si>
    <t>Rancho Toñito</t>
  </si>
  <si>
    <t>Familia Meléndrez</t>
  </si>
  <si>
    <t>El Vergel [Campo]</t>
  </si>
  <si>
    <t>El Nopal</t>
  </si>
  <si>
    <t>Ejido Zarahemla</t>
  </si>
  <si>
    <t>Familia López Ruvalcaba</t>
  </si>
  <si>
    <t>Rancho Arévalos</t>
  </si>
  <si>
    <t>Campo la Roca</t>
  </si>
  <si>
    <t>Misión Santo Domingo</t>
  </si>
  <si>
    <t>Linda Vista</t>
  </si>
  <si>
    <t>Vicente Guerrero</t>
  </si>
  <si>
    <t>Bahía Santa María [Campo]</t>
  </si>
  <si>
    <t>Rancho Percebú</t>
  </si>
  <si>
    <t>Tres Potrillos</t>
  </si>
  <si>
    <t>Ejido Delicias</t>
  </si>
  <si>
    <t>Playas de la Vicente Guerrero</t>
  </si>
  <si>
    <t>Don Diego [Posada]</t>
  </si>
  <si>
    <t>Rancho Enríquez</t>
  </si>
  <si>
    <t>Rancho Hamilton</t>
  </si>
  <si>
    <t>San Pedro</t>
  </si>
  <si>
    <t>Familia Pérez (El Cuartel)</t>
  </si>
  <si>
    <t>Puerto Perico</t>
  </si>
  <si>
    <t>Familia Valadez</t>
  </si>
  <si>
    <t>Rancho de los Sánchez</t>
  </si>
  <si>
    <t>Rancho Jiménez</t>
  </si>
  <si>
    <t>Los Laureles</t>
  </si>
  <si>
    <t>Algodón (El Aguaje)</t>
  </si>
  <si>
    <t>Colonia Benito Juárez</t>
  </si>
  <si>
    <t>Familia Martorell</t>
  </si>
  <si>
    <t>Poblado Chulavista (El Chorizo)</t>
  </si>
  <si>
    <t>Rancho Aragón</t>
  </si>
  <si>
    <t>El Gato</t>
  </si>
  <si>
    <t>Colonia Llamas</t>
  </si>
  <si>
    <t>Camalú</t>
  </si>
  <si>
    <t>Los García</t>
  </si>
  <si>
    <t>San Felipe</t>
  </si>
  <si>
    <t>Cuartería los Grillos</t>
  </si>
  <si>
    <t>Rancho de Cristo</t>
  </si>
  <si>
    <t>El Milagro</t>
  </si>
  <si>
    <t>Familia Sierra</t>
  </si>
  <si>
    <t>Arco del Triunfo [Centro de Rehabilitación]</t>
  </si>
  <si>
    <t>Parcela Quince (La Ladrillera)</t>
  </si>
  <si>
    <t>Playa el Porvenir</t>
  </si>
  <si>
    <t>Los Lozano</t>
  </si>
  <si>
    <t>Centro de Rehabilitación para Adultos y Jóvenes</t>
  </si>
  <si>
    <t>Rancho Ybarra</t>
  </si>
  <si>
    <t>Casa de Luz</t>
  </si>
  <si>
    <t>Colonia Benito Juárez (Colonia Zúñiga)</t>
  </si>
  <si>
    <t>Colonia Militar Elpidio Berlanga de León</t>
  </si>
  <si>
    <t>Cuatro Casas</t>
  </si>
  <si>
    <t>Santa Candelaria</t>
  </si>
  <si>
    <t>Lomas de los Ángeles</t>
  </si>
  <si>
    <t>Ex-Hacienda Sinaloa</t>
  </si>
  <si>
    <t>Monte Albán</t>
  </si>
  <si>
    <t>Rancho Preciado</t>
  </si>
  <si>
    <t>Rancho Maciel</t>
  </si>
  <si>
    <t>Ejido Rubén Jaramillo</t>
  </si>
  <si>
    <t>Punta San Jacinto [Campo Turístico]</t>
  </si>
  <si>
    <t>El Bramadero (San Telmo)</t>
  </si>
  <si>
    <t>El Eucalipto</t>
  </si>
  <si>
    <t>Gutiérrez Polanco (Rancho Panchos)</t>
  </si>
  <si>
    <t>San Felipe [Agrícola]</t>
  </si>
  <si>
    <t>Taller Gómez</t>
  </si>
  <si>
    <t>San Francisquito (Rancho Lacy)</t>
  </si>
  <si>
    <t>Ejido Mesa de San Jacinto</t>
  </si>
  <si>
    <t>Rancho Ibarra</t>
  </si>
  <si>
    <t>Rancho Miramar</t>
  </si>
  <si>
    <t>Los Pinos (Dos)</t>
  </si>
  <si>
    <t>Rancho Palafox</t>
  </si>
  <si>
    <t>Licenciado Gustavo Díaz Ordaz</t>
  </si>
  <si>
    <t>Las Brisas</t>
  </si>
  <si>
    <t>Familia Álvarez</t>
  </si>
  <si>
    <t>La Lobera [Campo Pesquero]</t>
  </si>
  <si>
    <t>San Telmo</t>
  </si>
  <si>
    <t>Parcela Siete</t>
  </si>
  <si>
    <t>Rancho Bellavista</t>
  </si>
  <si>
    <t>Poblado Héroes de Chapultepec</t>
  </si>
  <si>
    <t>Tres Olivos</t>
  </si>
  <si>
    <t>Los Arbolitos</t>
  </si>
  <si>
    <t>Campo Miramar</t>
  </si>
  <si>
    <t>El Girasol</t>
  </si>
  <si>
    <t>El Siete</t>
  </si>
  <si>
    <t>Hermanos Saucedo</t>
  </si>
  <si>
    <t>La Matanza</t>
  </si>
  <si>
    <t>Casa Verde</t>
  </si>
  <si>
    <t>Las Tinajitas</t>
  </si>
  <si>
    <t>Rancho Johnson</t>
  </si>
  <si>
    <t>Rancho Morales</t>
  </si>
  <si>
    <t>Paraíso Colonet [Hotel]</t>
  </si>
  <si>
    <t>Familia González</t>
  </si>
  <si>
    <t>Hermanos Gutiérrez</t>
  </si>
  <si>
    <t>Bella Vista [Campamento]</t>
  </si>
  <si>
    <t>Los Caballos</t>
  </si>
  <si>
    <t>Ejido López Zamora</t>
  </si>
  <si>
    <t>Loma Linda</t>
  </si>
  <si>
    <t>Ejido México (Punta Colonet)</t>
  </si>
  <si>
    <t>Grupo Número Uno (Ejido Generalísimo Morelos)</t>
  </si>
  <si>
    <t>Hermanos Pérez</t>
  </si>
  <si>
    <t>Familia Corona</t>
  </si>
  <si>
    <t>Rancho Altamirano</t>
  </si>
  <si>
    <t>Parcela Número Diez</t>
  </si>
  <si>
    <t>Familia Arroyo</t>
  </si>
  <si>
    <t>Ejido 27 de Enero</t>
  </si>
  <si>
    <t>Los Pocitos</t>
  </si>
  <si>
    <t>El Huico</t>
  </si>
  <si>
    <t>Familia Solorio Torres</t>
  </si>
  <si>
    <t>Familia Soto Orozco</t>
  </si>
  <si>
    <t>Ejido Benito Juárez</t>
  </si>
  <si>
    <t>Las Moras</t>
  </si>
  <si>
    <t>Rancho Trinidad Cardona</t>
  </si>
  <si>
    <t>Familia Legasspy</t>
  </si>
  <si>
    <t>Familia Delgadillo Torres</t>
  </si>
  <si>
    <t>Generalísimo Morelos (Familia Vázquez)</t>
  </si>
  <si>
    <t>Hermanos Chávez</t>
  </si>
  <si>
    <t>Parcela Veintiuno (Ejido 27 de Enero)</t>
  </si>
  <si>
    <t>Rancho Rendón</t>
  </si>
  <si>
    <t>Colonia Abelardo L. Rodríguez</t>
  </si>
  <si>
    <t>Mikes Sky Ranch</t>
  </si>
  <si>
    <t>Los Cocos</t>
  </si>
  <si>
    <t>El Pedregoso</t>
  </si>
  <si>
    <t>Rancho Olmos</t>
  </si>
  <si>
    <t>Ejido Licenciado Javier Rojo Gómez</t>
  </si>
  <si>
    <t>La Palizada</t>
  </si>
  <si>
    <t>La Joya</t>
  </si>
  <si>
    <t>El Cuate</t>
  </si>
  <si>
    <t>Alfredo V. Bonfil</t>
  </si>
  <si>
    <t>Rancho de Santos</t>
  </si>
  <si>
    <t>Arroyo de León (Ejido Kiliwas)</t>
  </si>
  <si>
    <t>Familia Juan</t>
  </si>
  <si>
    <t>Las Tres Palmas</t>
  </si>
  <si>
    <t>Buena Vista</t>
  </si>
  <si>
    <t>La Fortuna</t>
  </si>
  <si>
    <t>El Tepa (Familia Chávez)</t>
  </si>
  <si>
    <t>Familia Navarro Rosas</t>
  </si>
  <si>
    <t>Rincón de Guadalupe</t>
  </si>
  <si>
    <t>Rancho Ramos</t>
  </si>
  <si>
    <t>El Refugio</t>
  </si>
  <si>
    <t>San Javier</t>
  </si>
  <si>
    <t>El Saladito</t>
  </si>
  <si>
    <t>Ingeniero Cuauhtémoc Cárdenas Solórzano</t>
  </si>
  <si>
    <t>Malibú Beach (Parcela 31)</t>
  </si>
  <si>
    <t>El Pinito</t>
  </si>
  <si>
    <t>La Delfina</t>
  </si>
  <si>
    <t>Cerro Blanco (Rancho Abundancia)</t>
  </si>
  <si>
    <t>Las Tres Águilas</t>
  </si>
  <si>
    <t>Puerto San Isidro</t>
  </si>
  <si>
    <t>Agrícola Eréndira</t>
  </si>
  <si>
    <t>Familia Paz</t>
  </si>
  <si>
    <t>Buenaventura</t>
  </si>
  <si>
    <t>San José (La Calentura) [Viñedos Agrícolas]</t>
  </si>
  <si>
    <t>Cuatro Ciénegas</t>
  </si>
  <si>
    <t>San Juanito</t>
  </si>
  <si>
    <t>El Desengaño</t>
  </si>
  <si>
    <t>Familia Solís</t>
  </si>
  <si>
    <t>Rancho de Melesio (Rancho General M. Diéguez)</t>
  </si>
  <si>
    <t>Olivarera de Baja California</t>
  </si>
  <si>
    <t>Puente los Novatos (La Presa)</t>
  </si>
  <si>
    <t>El Sauquito</t>
  </si>
  <si>
    <t>Costeño</t>
  </si>
  <si>
    <t>Don Cruz</t>
  </si>
  <si>
    <t>Rancho de García</t>
  </si>
  <si>
    <t>San Blasito (Rancho Arce)</t>
  </si>
  <si>
    <t>Las Rocas</t>
  </si>
  <si>
    <t>El Vado</t>
  </si>
  <si>
    <t>Santa Isabel</t>
  </si>
  <si>
    <t>San Juan</t>
  </si>
  <si>
    <t>Convasa [Viñedos]</t>
  </si>
  <si>
    <t>Familia Medina</t>
  </si>
  <si>
    <t>Ejido Rodolfo Sánchez Taboada</t>
  </si>
  <si>
    <t>Tampico</t>
  </si>
  <si>
    <t>El Gladiador</t>
  </si>
  <si>
    <t>Ejido Eréndira</t>
  </si>
  <si>
    <t>Parcela Cuarenta y Ocho</t>
  </si>
  <si>
    <t>Santa Martha</t>
  </si>
  <si>
    <t>San Blas</t>
  </si>
  <si>
    <t>San Francisco (La Cebollera)</t>
  </si>
  <si>
    <t>El Jonuco (Ting Loya)</t>
  </si>
  <si>
    <t>Rancho Viento Negro (Parcela Once)</t>
  </si>
  <si>
    <t>El Garrote</t>
  </si>
  <si>
    <t>Mesa el Calvario (Familia Sandoval)</t>
  </si>
  <si>
    <t>Piedra Viva</t>
  </si>
  <si>
    <t>Rancho Atondo</t>
  </si>
  <si>
    <t>Rancho Salas</t>
  </si>
  <si>
    <t>Rancho Durango</t>
  </si>
  <si>
    <t>Rancho Castellanos</t>
  </si>
  <si>
    <t>San Isidoro</t>
  </si>
  <si>
    <t>Llano Colorado</t>
  </si>
  <si>
    <t>El Mezquitito</t>
  </si>
  <si>
    <t>Cerro Colorado</t>
  </si>
  <si>
    <t>El Sauce y la Palma (Juan Aldana)</t>
  </si>
  <si>
    <t>Rancho Millán (Parcela Treinta y Uno)</t>
  </si>
  <si>
    <t>Lázaro Cárdenas (Valle de la Trinidad)</t>
  </si>
  <si>
    <t>Rancho MB</t>
  </si>
  <si>
    <t>Las Golondrinas</t>
  </si>
  <si>
    <t>Ojo de Agua</t>
  </si>
  <si>
    <t>Ejido Ignacio López Rayón (Los Olivos)</t>
  </si>
  <si>
    <t>El Volcán (Parcela Diecinueve)</t>
  </si>
  <si>
    <t>San Vicente</t>
  </si>
  <si>
    <t>Rancho Terrazas</t>
  </si>
  <si>
    <t>Familia Ávila</t>
  </si>
  <si>
    <t>Rancho Saldaña</t>
  </si>
  <si>
    <t>Agua Escondida</t>
  </si>
  <si>
    <t>Enrique Vargas Gastélum</t>
  </si>
  <si>
    <t>Punta Cabras</t>
  </si>
  <si>
    <t>La Cachucha</t>
  </si>
  <si>
    <t>El Apache</t>
  </si>
  <si>
    <t>Buenos Aires</t>
  </si>
  <si>
    <t>Kilómetro Ciento Ochenta y Uno</t>
  </si>
  <si>
    <t>Rancho Alborada</t>
  </si>
  <si>
    <t>El Chiripa</t>
  </si>
  <si>
    <t>El Potrillo</t>
  </si>
  <si>
    <t>Los Amigos</t>
  </si>
  <si>
    <t>Los Álamos</t>
  </si>
  <si>
    <t>Rancho Llamas</t>
  </si>
  <si>
    <t>Los Castañeda</t>
  </si>
  <si>
    <t>La Chuparrosa</t>
  </si>
  <si>
    <t>Rancho Bates</t>
  </si>
  <si>
    <t>Lote Ciento Dieciséis</t>
  </si>
  <si>
    <t>Rancho Asunción</t>
  </si>
  <si>
    <t>Todos Santos</t>
  </si>
  <si>
    <t>Santa Verónica</t>
  </si>
  <si>
    <t>Cañada de San Jacinto</t>
  </si>
  <si>
    <t>El Aguajito</t>
  </si>
  <si>
    <t>Rancho Horta</t>
  </si>
  <si>
    <t>Rancho Mariscal</t>
  </si>
  <si>
    <t>Familia Bravo Herrera</t>
  </si>
  <si>
    <t>Cerro Rayado [Agrícola]</t>
  </si>
  <si>
    <t>Rancho Constancia de García</t>
  </si>
  <si>
    <t>Campo Cristiano</t>
  </si>
  <si>
    <t>Héctor Peña</t>
  </si>
  <si>
    <t>La Hai-Roi</t>
  </si>
  <si>
    <t>Piedad Álvarez</t>
  </si>
  <si>
    <t>Ejido Francisco R. Serrano (Valle San Matías)</t>
  </si>
  <si>
    <t>Lázaro Cárdenas [Cooperativa]</t>
  </si>
  <si>
    <t>Valle de la Trinidad</t>
  </si>
  <si>
    <t>La Bocana de Santa Cruz</t>
  </si>
  <si>
    <t>Las Chureas</t>
  </si>
  <si>
    <t>San Blasito</t>
  </si>
  <si>
    <t>Familia Aráuz</t>
  </si>
  <si>
    <t>San Jacinto</t>
  </si>
  <si>
    <t>Las Codornices</t>
  </si>
  <si>
    <t>International Childrens Care</t>
  </si>
  <si>
    <t>Las Pinzas</t>
  </si>
  <si>
    <t>El Fusique</t>
  </si>
  <si>
    <t>El Capulín</t>
  </si>
  <si>
    <t>El Mirador</t>
  </si>
  <si>
    <t>El Chamizal</t>
  </si>
  <si>
    <t>El Tigre</t>
  </si>
  <si>
    <t>La Misión</t>
  </si>
  <si>
    <t>Las Cruces</t>
  </si>
  <si>
    <t>Rancho Mendoza</t>
  </si>
  <si>
    <t>Rancho Sandoval</t>
  </si>
  <si>
    <t>El Encinillo</t>
  </si>
  <si>
    <t>Los Eucaliptos</t>
  </si>
  <si>
    <t>Guadalupe de los Ocios</t>
  </si>
  <si>
    <t>Rancho Buenavista</t>
  </si>
  <si>
    <t>Santa Patricia</t>
  </si>
  <si>
    <t>Familia Mariscal</t>
  </si>
  <si>
    <t>San José</t>
  </si>
  <si>
    <t>María y José</t>
  </si>
  <si>
    <t>Ejido Nativos del Valle de Mexicali</t>
  </si>
  <si>
    <t>Rancho Dolores</t>
  </si>
  <si>
    <t>Trece de Octubre</t>
  </si>
  <si>
    <t>Los Robles</t>
  </si>
  <si>
    <t>Las Muñecas (Parcela Uno)</t>
  </si>
  <si>
    <t>El Zacatón</t>
  </si>
  <si>
    <t>La Concha</t>
  </si>
  <si>
    <t>Las Minitas</t>
  </si>
  <si>
    <t>El Chocolate</t>
  </si>
  <si>
    <t>Ejido Jamau</t>
  </si>
  <si>
    <t>San Juan (Parcela Cuatro)</t>
  </si>
  <si>
    <t>Miguel Reyes Vázquez</t>
  </si>
  <si>
    <t>San Ángel</t>
  </si>
  <si>
    <t>Las Cuatas</t>
  </si>
  <si>
    <t>Rancho Trías</t>
  </si>
  <si>
    <t>La Bocana</t>
  </si>
  <si>
    <t>Príncipe de Paz</t>
  </si>
  <si>
    <t>Santo Tomás</t>
  </si>
  <si>
    <t>El Escondido</t>
  </si>
  <si>
    <t>La Lagunita</t>
  </si>
  <si>
    <t>Potrero Viejo</t>
  </si>
  <si>
    <t>El Florido</t>
  </si>
  <si>
    <t>Las Delicias</t>
  </si>
  <si>
    <t>Los Dolores</t>
  </si>
  <si>
    <t>Rancho Grijalva</t>
  </si>
  <si>
    <t>La Cocina</t>
  </si>
  <si>
    <t>Boca San José</t>
  </si>
  <si>
    <t>Agua Dulce</t>
  </si>
  <si>
    <t>El Centro San Jacinto</t>
  </si>
  <si>
    <t>La Cañada de Cristo</t>
  </si>
  <si>
    <t>Agua del Chocolate</t>
  </si>
  <si>
    <t>Los Encinos</t>
  </si>
  <si>
    <t>El Coralillo</t>
  </si>
  <si>
    <t>El Puerto de Santo Tomás</t>
  </si>
  <si>
    <t>Rancho Seco</t>
  </si>
  <si>
    <t>Ejido el Ajusco</t>
  </si>
  <si>
    <t>Punta San José</t>
  </si>
  <si>
    <t>Guluarte</t>
  </si>
  <si>
    <t>Agua Blanca</t>
  </si>
  <si>
    <t>La Ciénega (Kilómetro Cinco)</t>
  </si>
  <si>
    <t>El Papalote</t>
  </si>
  <si>
    <t>Rancho María de Jesús</t>
  </si>
  <si>
    <t>El Infierno</t>
  </si>
  <si>
    <t>Los Pirules</t>
  </si>
  <si>
    <t>Los Llanitos</t>
  </si>
  <si>
    <t>Peña Blanca</t>
  </si>
  <si>
    <t>Vista Hermosa</t>
  </si>
  <si>
    <t>Los Aguajitos</t>
  </si>
  <si>
    <t>El Roquete</t>
  </si>
  <si>
    <t>Casa Vieja</t>
  </si>
  <si>
    <t>Parcela Diecinueve</t>
  </si>
  <si>
    <t>El Molino</t>
  </si>
  <si>
    <t>Quince Hermanos</t>
  </si>
  <si>
    <t>El Burro</t>
  </si>
  <si>
    <t>Parcela Quince</t>
  </si>
  <si>
    <t>El Oculto</t>
  </si>
  <si>
    <t>Los Pinos</t>
  </si>
  <si>
    <t>El Forzado</t>
  </si>
  <si>
    <t>Familia Flores</t>
  </si>
  <si>
    <t>Leyes de Reforma (El Rodeo)</t>
  </si>
  <si>
    <t>Los Alisos</t>
  </si>
  <si>
    <t>Familia Pérez (Ejido Uruapan)</t>
  </si>
  <si>
    <t>Familia Orozco</t>
  </si>
  <si>
    <t>Parcela Diecisiete</t>
  </si>
  <si>
    <t>Rancho Ebenezer</t>
  </si>
  <si>
    <t>La Huerta de Mendoza</t>
  </si>
  <si>
    <t>La Casa de Herrera</t>
  </si>
  <si>
    <t>Lote María</t>
  </si>
  <si>
    <t>El Dado</t>
  </si>
  <si>
    <t>Santo Domingo</t>
  </si>
  <si>
    <t>Los Dos Alisos</t>
  </si>
  <si>
    <t>El Sauco</t>
  </si>
  <si>
    <t>La Casa de Don Pancho</t>
  </si>
  <si>
    <t>Familia García (Ejido Uruapan)</t>
  </si>
  <si>
    <t>Punta Clara</t>
  </si>
  <si>
    <t>El Encino</t>
  </si>
  <si>
    <t>El Palomar Tobogán</t>
  </si>
  <si>
    <t>El Aguaje del Quemado</t>
  </si>
  <si>
    <t>Familia Reynaga</t>
  </si>
  <si>
    <t>Familia Conde (El Dorado)</t>
  </si>
  <si>
    <t>Ejido Juan Escutia</t>
  </si>
  <si>
    <t>Rancho Miguel Reyes</t>
  </si>
  <si>
    <t>El Álamo del Coyote</t>
  </si>
  <si>
    <t>Rancho Viejo</t>
  </si>
  <si>
    <t>Kenet Ranch</t>
  </si>
  <si>
    <t>Santa Mónica</t>
  </si>
  <si>
    <t>Los Proyectos</t>
  </si>
  <si>
    <t>Parcela Veintisiete</t>
  </si>
  <si>
    <t>Las Abejas</t>
  </si>
  <si>
    <t>El Pinacate</t>
  </si>
  <si>
    <t>Parcela Solorio</t>
  </si>
  <si>
    <t>Familia Tamayo</t>
  </si>
  <si>
    <t>El Horno</t>
  </si>
  <si>
    <t>Los Malcriados</t>
  </si>
  <si>
    <t>Rancho Cortez</t>
  </si>
  <si>
    <t>Rancho Duarte</t>
  </si>
  <si>
    <t>Parcela Seis</t>
  </si>
  <si>
    <t>Parcela Diez</t>
  </si>
  <si>
    <t>Familia Montejano</t>
  </si>
  <si>
    <t>Rancho Eaton</t>
  </si>
  <si>
    <t>Parcela Veintidós</t>
  </si>
  <si>
    <t>El Rosal</t>
  </si>
  <si>
    <t>El Tecolote</t>
  </si>
  <si>
    <t>Parcela Treinta y Cinco</t>
  </si>
  <si>
    <t>El Ajusco</t>
  </si>
  <si>
    <t>Rancho Segura</t>
  </si>
  <si>
    <t>San Francisco (Parcela Treinta y Seis)</t>
  </si>
  <si>
    <t>Mi Esperanza</t>
  </si>
  <si>
    <t>Rancho Hermosillo</t>
  </si>
  <si>
    <t>Ejido 18 de Marzo (El Álamo)</t>
  </si>
  <si>
    <t>Hernández (Parcela Tres)</t>
  </si>
  <si>
    <t>Familia Espinoza</t>
  </si>
  <si>
    <t>Uruapan</t>
  </si>
  <si>
    <t>El Potrillero</t>
  </si>
  <si>
    <t>Rancho Chiapaneco</t>
  </si>
  <si>
    <t>Rancho Granados Collins</t>
  </si>
  <si>
    <t>Rancho Magaña</t>
  </si>
  <si>
    <t>Rancho Figueroa</t>
  </si>
  <si>
    <t>La Vinata 2</t>
  </si>
  <si>
    <t>San Belém</t>
  </si>
  <si>
    <t>Rancho Companetlán</t>
  </si>
  <si>
    <t>Rancho Chava</t>
  </si>
  <si>
    <t>La Esperanza</t>
  </si>
  <si>
    <t>Ojo de Agua Colorada</t>
  </si>
  <si>
    <t>Los Pocitos (Rancho Viejo)</t>
  </si>
  <si>
    <t>Las Llagas</t>
  </si>
  <si>
    <t>Familia Arreola</t>
  </si>
  <si>
    <t>Héroes de la Independencia (Llano Colorado)</t>
  </si>
  <si>
    <t>Ayala Hermanos</t>
  </si>
  <si>
    <t>Familia Ceceña</t>
  </si>
  <si>
    <t>Falda de Buenavista</t>
  </si>
  <si>
    <t>Parcela Número Ciento Setenta y Dos (Rancho Doña Estéfana)</t>
  </si>
  <si>
    <t>El Ramajal</t>
  </si>
  <si>
    <t>La Grulla SC (La Grulla) [Club de Cazadores]</t>
  </si>
  <si>
    <t>Parcela Número Ciento Setenta y Uno (Ejido Nacionalista)</t>
  </si>
  <si>
    <t>Parcela Número Ciento Cuarenta y Nueve (Ejido Nacionalista)</t>
  </si>
  <si>
    <t>Comunidad Indígena de Santa Catarina</t>
  </si>
  <si>
    <t>San Gabriel</t>
  </si>
  <si>
    <t>La Grulla</t>
  </si>
  <si>
    <t>Chula Vista</t>
  </si>
  <si>
    <t>Benito García (El Zorrillo)</t>
  </si>
  <si>
    <t>Parcela Número Ciento Ochenta y Siete (Ejido Nacionalista)</t>
  </si>
  <si>
    <t>Rincón de Santa Catarina</t>
  </si>
  <si>
    <t>Los Tres Hermanos Sabin</t>
  </si>
  <si>
    <t>Familia Curiel</t>
  </si>
  <si>
    <t>El Cebú (Rancho de Tayde)</t>
  </si>
  <si>
    <t>El Porvenir</t>
  </si>
  <si>
    <t>Parcela Uno (Ejido el Ajusco)</t>
  </si>
  <si>
    <t>Familia Álvarez (Ejido Nacionalista)</t>
  </si>
  <si>
    <t>Colonia López Portillo</t>
  </si>
  <si>
    <t>Buenavista</t>
  </si>
  <si>
    <t>Parcela Ciento Dieciocho (Ejido Nacionalista)</t>
  </si>
  <si>
    <t>Punta Banda (El Rincón de Punta Banda)</t>
  </si>
  <si>
    <t>Villarino (Campo Villarino) [Campamento Turístico]</t>
  </si>
  <si>
    <t>Parcela Número Ciento Quince (Ejido Nacionalista)</t>
  </si>
  <si>
    <t>Parcela Número Ciento Cincuenta (Ejido Nacionalista)</t>
  </si>
  <si>
    <t>Parcela Número Ciento Sesenta y Nueve (Rancho Hermanos López)</t>
  </si>
  <si>
    <t>Parcela Número Ciento Cincuenta y Uno (Ejido Nacionalista)</t>
  </si>
  <si>
    <t>Familia Venegas</t>
  </si>
  <si>
    <t>Parcela Número Ciento Diecinueve (Ejido Nacionalista)</t>
  </si>
  <si>
    <t>Parcela Número Ciento Cincuenta y Tres (Ejido Nacionalista)</t>
  </si>
  <si>
    <t>Familia Aviña</t>
  </si>
  <si>
    <t>Rancho Maximinos</t>
  </si>
  <si>
    <t>Aguacaliente</t>
  </si>
  <si>
    <t>Familia Pantoja</t>
  </si>
  <si>
    <t>Parcela Número Cien (Ejido Nacionalista)</t>
  </si>
  <si>
    <t>Rancho Buena Vista (Ejido Nacionalista)</t>
  </si>
  <si>
    <t>Familia Martínez</t>
  </si>
  <si>
    <t>Parcela Número Ciento Diecisiete (Rancho Lucero)</t>
  </si>
  <si>
    <t>Parcela Número Ciento Veinte (Ejido Nacionalista)</t>
  </si>
  <si>
    <t>Rancho Liborio Silva</t>
  </si>
  <si>
    <t>Parcela Número Ciento Veintiuno (Santa María)</t>
  </si>
  <si>
    <t>Cañón la Grulla (Familia Pantoja)</t>
  </si>
  <si>
    <t>Kilómetro Veintisiete más 500</t>
  </si>
  <si>
    <t>Parcela Número Ciento Cincuenta y Siete (Ejido Nacionalista)</t>
  </si>
  <si>
    <t>Campo Número Seis (Arbolitos)</t>
  </si>
  <si>
    <t>Parcela Número Ciento Setenta y Seis (Ejido Nacionalista)</t>
  </si>
  <si>
    <t>El Aguajito (Mat Chip)</t>
  </si>
  <si>
    <t>Loma de Oro</t>
  </si>
  <si>
    <t>Las Cañadas</t>
  </si>
  <si>
    <t>El Mangle</t>
  </si>
  <si>
    <t>Parcela Número Ciento Cincuenta y Cinco (Ejido Nacionalista)</t>
  </si>
  <si>
    <t>Parcela Número Ciento Cuarenta (Ejido Nacionalista)</t>
  </si>
  <si>
    <t>Ejido Antonio Meléndrez</t>
  </si>
  <si>
    <t>Yokakiul</t>
  </si>
  <si>
    <t>El Vergelito</t>
  </si>
  <si>
    <t>Los 3 Reyes</t>
  </si>
  <si>
    <t>El Cerro Colorado</t>
  </si>
  <si>
    <t>Parcela Número Setenta y Ocho (Ejido Nacionalista)</t>
  </si>
  <si>
    <t>Familia Márquez (Kilómetro Veintisiete)</t>
  </si>
  <si>
    <t>Parcela Número Ciento Setenta y Cinco (Ejido Nacionalista)</t>
  </si>
  <si>
    <t>Parcela Número Sesenta y Siete (Las Palmas)</t>
  </si>
  <si>
    <t>Parcela Número Ciento Treinta y Nueve (Ejido Nacionalista)</t>
  </si>
  <si>
    <t>Parcela Número Ciento Cincuenta y Ocho (Ejido Nacionalista)</t>
  </si>
  <si>
    <t>Parcela Número Ochenta y Uno (Dos Fresnos)</t>
  </si>
  <si>
    <t>El Lucero</t>
  </si>
  <si>
    <t>Rancho Montes (Ejido Nacionalista)</t>
  </si>
  <si>
    <t>El Rosal (La Paloma)</t>
  </si>
  <si>
    <t>Parcela Número Ciento Setenta y Siete</t>
  </si>
  <si>
    <t>Parcela Número Doscientos Treinta y Uno (Rancho el Refugio del Viejo)</t>
  </si>
  <si>
    <t>Parcela Número Ciento Cuarenta y Uno (Ejido Nacionalista)</t>
  </si>
  <si>
    <t>Parcela Número Ciento Cincuenta y Cuatro (Ejido Nacionalista)</t>
  </si>
  <si>
    <t>Parcela Número Ciento Dieciséis (Ejido Nacionalista)</t>
  </si>
  <si>
    <t>Coronel Esteban Cantú</t>
  </si>
  <si>
    <t>Tres Flechas</t>
  </si>
  <si>
    <t>Familia Ávalos (Ejido Nacionalista)</t>
  </si>
  <si>
    <t>Familia Rendón</t>
  </si>
  <si>
    <t>Parcela Ciento Cincuenta y Tres</t>
  </si>
  <si>
    <t>El Sauce</t>
  </si>
  <si>
    <t>Familia Espinoza (Ejido Nacionalista)</t>
  </si>
  <si>
    <t>Parcela Número Setenta y Nueve (Rancho Alegre)</t>
  </si>
  <si>
    <t>Cañada Islote</t>
  </si>
  <si>
    <t>El Jazmín (Agua de León)</t>
  </si>
  <si>
    <t>Rancho Solorio</t>
  </si>
  <si>
    <t>Familia Pérez</t>
  </si>
  <si>
    <t>Instituto Bíblico Bethel</t>
  </si>
  <si>
    <t>Los Gavilanes</t>
  </si>
  <si>
    <t>Fracción Alvarado</t>
  </si>
  <si>
    <t>Campo Número Tres</t>
  </si>
  <si>
    <t>Agua Caliente (San Joaquín)</t>
  </si>
  <si>
    <t>Parcela Número Cuatro (Rancho Carrillo)</t>
  </si>
  <si>
    <t>Parcela Número Ciento Cuarenta y Cuatro (Ejido Nacionalista)</t>
  </si>
  <si>
    <t>Parcela Número Ciento Cuarenta y Cinco (Ejido Nacionalista)</t>
  </si>
  <si>
    <t>El Veladero (Ejido Nacionalista)</t>
  </si>
  <si>
    <t>Parcela Número Cinco (Ejido Nacionalista)</t>
  </si>
  <si>
    <t>Parcela Número Noventa (Rancho Victoria)</t>
  </si>
  <si>
    <t>Parcela Número Tres (Santa María)</t>
  </si>
  <si>
    <t>Puerto Escondido</t>
  </si>
  <si>
    <t>Playa Dorada [Campo]</t>
  </si>
  <si>
    <t>Parcela Número Ciento Seis (Ejido Nacionalista)</t>
  </si>
  <si>
    <t>Parcela Ciento Cuarenta y Seis (Ejido Nacionalista)</t>
  </si>
  <si>
    <t>Las Ánimas (Las Jacarandas)</t>
  </si>
  <si>
    <t>Parcela Número Ciento Sesenta (Ejido Nacionalista)</t>
  </si>
  <si>
    <t>Familia Bravo (Ejido Nacionalista)</t>
  </si>
  <si>
    <t>El Coronel</t>
  </si>
  <si>
    <t>San Jorge (Ejido Nacionalista)</t>
  </si>
  <si>
    <t>Familia Baza</t>
  </si>
  <si>
    <t>La Bufadora</t>
  </si>
  <si>
    <t>San José [Granja]</t>
  </si>
  <si>
    <t>La Estancia</t>
  </si>
  <si>
    <t>El Águila (Ejido Nacionalista)</t>
  </si>
  <si>
    <t>La Escondida</t>
  </si>
  <si>
    <t>Parcela Número Veintiséis (Ejido Nacionalista)</t>
  </si>
  <si>
    <t>Parcela Número Cuarenta y Seis (Ejido Nacionalista)</t>
  </si>
  <si>
    <t>El Salitral</t>
  </si>
  <si>
    <t>El Choguil</t>
  </si>
  <si>
    <t>Colinas del Pedregal</t>
  </si>
  <si>
    <t>Parcela Número Ciento Sesenta y Uno (Ejido Nacionalista)</t>
  </si>
  <si>
    <t>Parcela Número Ciento Sesenta y Ocho (Ejido Nacionalista)</t>
  </si>
  <si>
    <t>Carpio (Ejido Nacionalista)</t>
  </si>
  <si>
    <t>Rancho Zamora (Parcela Cuatrocientos Veintiséis)</t>
  </si>
  <si>
    <t>Parcela Número Ciento Setenta y Nueve</t>
  </si>
  <si>
    <t>Parcela Número Treinta y Ocho</t>
  </si>
  <si>
    <t>Punta Estero</t>
  </si>
  <si>
    <t>Parcela Sesenta y Ocho (Ejido Nacionalista)</t>
  </si>
  <si>
    <t>Nuevo Centro de Población Ejidal el Pípila</t>
  </si>
  <si>
    <t>Parcela Número Cuarenta y Tres (Ejido Nacionalista)</t>
  </si>
  <si>
    <t>Parcela Número Cuarenta y Siete (Ejido Nacionalista)</t>
  </si>
  <si>
    <t>Parcela Número Treinta y Cinco</t>
  </si>
  <si>
    <t>II Sección Ejido Esteban Cantú</t>
  </si>
  <si>
    <t>Parcela Siete (Ejido Nacionalista)</t>
  </si>
  <si>
    <t>Rancho Aguacaliente (Baja Country Club)</t>
  </si>
  <si>
    <t>Parcela Número Seis (Ejido Nacionalista)</t>
  </si>
  <si>
    <t>Rancho Hernández</t>
  </si>
  <si>
    <t>Rancho Esparza</t>
  </si>
  <si>
    <t>El Mezquite</t>
  </si>
  <si>
    <t>Parcela Ciento Veinticuatro (Ejido Nacionalista)</t>
  </si>
  <si>
    <t>Parcela Número Noventa y Dos (Ejido Nacionalista)</t>
  </si>
  <si>
    <t>Parcela Número Ciento Cuarenta y Siete (Ejido Nacionalista)</t>
  </si>
  <si>
    <t>Parcela Número Ciento Veintisiete (Rancho Magaña)</t>
  </si>
  <si>
    <t>Parcela Cuarenta y Ocho (Ejido Nacionalista)</t>
  </si>
  <si>
    <t>Parcela Número Veintisiete</t>
  </si>
  <si>
    <t>Parcela Número Noventa y Tres (Ejido Nacionalista)</t>
  </si>
  <si>
    <t>Colonia Esperanza (Cañón San Carlos)</t>
  </si>
  <si>
    <t>Los Alamitos</t>
  </si>
  <si>
    <t>Familia Díaz</t>
  </si>
  <si>
    <t>Hernández [Empaque]</t>
  </si>
  <si>
    <t>Colonia Xochiltepec</t>
  </si>
  <si>
    <t>Parcela Número Treinta (San Antonio)</t>
  </si>
  <si>
    <t>Rancho Verdugo (Ejido Nacionalista)</t>
  </si>
  <si>
    <t>Parcela Cuarenta y Nueve (Ejido Nacionalista)</t>
  </si>
  <si>
    <t>Parcela Número Ciento Cinco (Ejido Nacionalista)</t>
  </si>
  <si>
    <t>Parcela Número Noventa y Cuatro (Rancho Jayme)</t>
  </si>
  <si>
    <t>Cantarranas</t>
  </si>
  <si>
    <t>Rancho Gómez (Rancho Bonito)</t>
  </si>
  <si>
    <t>Parcela Número Noventa y Cinco (Ejido Nacionalista)</t>
  </si>
  <si>
    <t>Parcela Número Ciento Trece (Ejido Nacionalista)</t>
  </si>
  <si>
    <t>Rancho Díaz (Ejido Nacionalista)</t>
  </si>
  <si>
    <t>Lomas del Mar</t>
  </si>
  <si>
    <t>Parcela Número Cincuenta y Tres (Ejido Nacionalista)</t>
  </si>
  <si>
    <t>Parcela Treinta y Dos (Ejido Nacionalista)</t>
  </si>
  <si>
    <t>Rancho Criser</t>
  </si>
  <si>
    <t>Parcela Número Treinta y Uno (Familia Olmos)</t>
  </si>
  <si>
    <t>La Huerta (Ejido Nacionalista)</t>
  </si>
  <si>
    <t>Parcela Número Cincuenta (Ejido Nacionalista)</t>
  </si>
  <si>
    <t>El Cachanilla (Rancho los Tamayos)</t>
  </si>
  <si>
    <t>Familia Naranjo</t>
  </si>
  <si>
    <t>Rancho Ávalos</t>
  </si>
  <si>
    <t>Parcela Número Setenta y Cuatro (Ejido Nacionalista)</t>
  </si>
  <si>
    <t>Los Olivos</t>
  </si>
  <si>
    <t>La Tableta</t>
  </si>
  <si>
    <t>Parcela Número Uno (Ejido Nacionalista)</t>
  </si>
  <si>
    <t>La Nopalera (El Huatamote)</t>
  </si>
  <si>
    <t>El Pescado</t>
  </si>
  <si>
    <t>Rodolfo Sánchez Taboada (Maneadero)</t>
  </si>
  <si>
    <t>Parcela Número Ciento Diez (Rancho Carrillo)</t>
  </si>
  <si>
    <t>Arnáiz</t>
  </si>
  <si>
    <t>Parcela Número Ciento Noventa y Siete (Rancho el Refugio del Viejo)</t>
  </si>
  <si>
    <t>Parcela Número Ciento Sesenta y Seis (Ejido Nacionalista)</t>
  </si>
  <si>
    <t>Rancho Tres R (Villalba)</t>
  </si>
  <si>
    <t>Parcela Número Ciento Treinta y Tres (Ejido Nacionalista)</t>
  </si>
  <si>
    <t>Rancho de Enmedio</t>
  </si>
  <si>
    <t>Parcela Número Ciento Sesenta y Dos (Ejido Nacionalista)</t>
  </si>
  <si>
    <t>Parcela Treinta y Cuatro (Ejido Nacionalista)</t>
  </si>
  <si>
    <t>Rancho de Dios</t>
  </si>
  <si>
    <t>Campo Número Uno</t>
  </si>
  <si>
    <t>Rancho Guzmán</t>
  </si>
  <si>
    <t>Parcela Número Setenta (Ejido Nacionalista)</t>
  </si>
  <si>
    <t>Brechas el Mirador</t>
  </si>
  <si>
    <t>El Aguaje</t>
  </si>
  <si>
    <t>Parcela Número Treinta y Cinco (Ejido Nacionalista)</t>
  </si>
  <si>
    <t>Rancho Hernández (Ejido Nacionalista)</t>
  </si>
  <si>
    <t>Parcela Número Ciento Sesenta y Cuatro (Ejido Nacionalista)</t>
  </si>
  <si>
    <t>Parcela Número Setenta y Uno (Ejido Nacionalista)</t>
  </si>
  <si>
    <t>Baja Beach and Tennis Club</t>
  </si>
  <si>
    <t>Colonia Costa Azul</t>
  </si>
  <si>
    <t>El Toro (El Paraíso)</t>
  </si>
  <si>
    <t>Rancho Valvita</t>
  </si>
  <si>
    <t>Parcela Número Ciento Ochenta y Cuatro (Ejido Nacionalista)</t>
  </si>
  <si>
    <t>Parcela Número Ciento Treinta y Dos (Ejido Nacionalista)</t>
  </si>
  <si>
    <t>Villas del Mar</t>
  </si>
  <si>
    <t>Parcela Número Treinta y Seis (Triple A)</t>
  </si>
  <si>
    <t>Centro de Amparo</t>
  </si>
  <si>
    <t>Parcela Número Ciento Treinta y Uno (Rancho Olivas)</t>
  </si>
  <si>
    <t>Parcela Número Ciento Treinta y Cuatro (Ejido Nacionalista)</t>
  </si>
  <si>
    <t>Parcela Número Cincuenta y Siete (Familia Arce)</t>
  </si>
  <si>
    <t>Los Potrillos</t>
  </si>
  <si>
    <t>Las Brisas Dos</t>
  </si>
  <si>
    <t>Arce (Ejido Nacionalista)</t>
  </si>
  <si>
    <t>Parcela Ciento Treinta (Ejido Nacionalista)</t>
  </si>
  <si>
    <t>Parcela Ciento Veintinueve (Ejido Nacionalista)</t>
  </si>
  <si>
    <t>Campo Número Cinco</t>
  </si>
  <si>
    <t>San Salvador de Gálvez</t>
  </si>
  <si>
    <t>San Francisquito</t>
  </si>
  <si>
    <t>San Carlos (Ejido Nacionalista)</t>
  </si>
  <si>
    <t>Parcela Número Ochenta y Cinco (Ejido Nacionalista)</t>
  </si>
  <si>
    <t>Parcela Número Setenta y Seis (Ejido Nacionalista)</t>
  </si>
  <si>
    <t>Rancho Packard</t>
  </si>
  <si>
    <t>Parcela Setenta y Ocho</t>
  </si>
  <si>
    <t>Parcela Número Ciento Catorce (Ejido Nacionalista)</t>
  </si>
  <si>
    <t>Las Vaquillas (La Ciénega)</t>
  </si>
  <si>
    <t>Parcela Número Setenta y Cinco (Ejido Nacionalista)</t>
  </si>
  <si>
    <t>Parcela Número Ochenta y Siete (Rancho Sandoval)</t>
  </si>
  <si>
    <t>La Ranchería</t>
  </si>
  <si>
    <t>El Toro (Secciones JKL)</t>
  </si>
  <si>
    <t>La Joya [Campo Turístico]</t>
  </si>
  <si>
    <t>Los Manzanos</t>
  </si>
  <si>
    <t>Parcela Número Cincuenta y Nueve (Ejido Nacionalista)</t>
  </si>
  <si>
    <t>Parcela Número Cincuenta y Ocho (Ejido Nacionalista)</t>
  </si>
  <si>
    <t>El Conejo</t>
  </si>
  <si>
    <t>Parcela Treinta y Ocho (Ejido Nacionalista)</t>
  </si>
  <si>
    <t>Reforma</t>
  </si>
  <si>
    <t>Las Calaveras</t>
  </si>
  <si>
    <t>Tres Palmas (Ejido Nacionalista Parcela Cuarenta)</t>
  </si>
  <si>
    <t>El Toro (San Román)</t>
  </si>
  <si>
    <t>Rancho Martínez</t>
  </si>
  <si>
    <t>Parcela Número Setenta y Siete (Ejido Nacionalista)</t>
  </si>
  <si>
    <t>Colonia Miramar</t>
  </si>
  <si>
    <t>Parcela Número Cuarenta y Cuarenta y Uno (Ejido Nacionalista)</t>
  </si>
  <si>
    <t>Parcela Número Sesenta (Ejido Nacionalista)</t>
  </si>
  <si>
    <t>Rancho Recoveco</t>
  </si>
  <si>
    <t>Campo Tonys (Tonys Camp)</t>
  </si>
  <si>
    <t>La Casa Blanca</t>
  </si>
  <si>
    <t>Parcela Doce (Ejido Nacionalista)</t>
  </si>
  <si>
    <t>Familia Ávalos Calderón (Ejido Nacionalista)</t>
  </si>
  <si>
    <t>El Salitral (Parcela Número Ciento Dos) [Engorda]</t>
  </si>
  <si>
    <t>La Piocha</t>
  </si>
  <si>
    <t>Rancho Bahía</t>
  </si>
  <si>
    <t>Parcela Número Diecisiete (Ejido Nacionalista)</t>
  </si>
  <si>
    <t>Parcela Dieciséis (Ejido Nacionalista)</t>
  </si>
  <si>
    <t>Familia Lara (Ejido Nacionalista)</t>
  </si>
  <si>
    <t>La Moneda</t>
  </si>
  <si>
    <t>Aguacaliente San Carlos</t>
  </si>
  <si>
    <t>Aislado el Salitral</t>
  </si>
  <si>
    <t>Parcela Diecinueve (Ejido Nacionalista)</t>
  </si>
  <si>
    <t>San Felipe (Ejido Nacionalista)</t>
  </si>
  <si>
    <t>Tres Hermanas</t>
  </si>
  <si>
    <t>El Alacrán</t>
  </si>
  <si>
    <t>Parcela Número Sesenta y Dos (Ejido Nacionalista)</t>
  </si>
  <si>
    <t>La Víbora</t>
  </si>
  <si>
    <t>El Mezcal</t>
  </si>
  <si>
    <t>Rancho 3 Hermanos</t>
  </si>
  <si>
    <t>Esquer</t>
  </si>
  <si>
    <t>Parcela Número Sesenta y Seis (Ejido Nacionalista)</t>
  </si>
  <si>
    <t>Parcela Número Sesenta y Uno (Ejido Nacionalista)</t>
  </si>
  <si>
    <t>Campo Número Cuatro</t>
  </si>
  <si>
    <t>La Florida</t>
  </si>
  <si>
    <t>Parcela Número Ocho (Ramírez)</t>
  </si>
  <si>
    <t>Parcela Número Sesenta y Cuatro (Ejido Nacionalista)</t>
  </si>
  <si>
    <t>Misión San Carlos</t>
  </si>
  <si>
    <t>Santa Rosa (Familia Márquez)</t>
  </si>
  <si>
    <t>Parcela Número Dieciocho (Ejido Nacionalista)</t>
  </si>
  <si>
    <t>Parcela Número Nueve (Ejido Nacionalista)</t>
  </si>
  <si>
    <t>Rancho Belmonte</t>
  </si>
  <si>
    <t>Parcela Número Cuarenta y Cinco (Ejido Nacionalista)</t>
  </si>
  <si>
    <t>Parcela Número Cuarenta y Cuatro (Ejido Nacionalista)</t>
  </si>
  <si>
    <t>Rancho Seis y Uno</t>
  </si>
  <si>
    <t>El Mezquitalito</t>
  </si>
  <si>
    <t>Buenos Aires (Colinas del Real)</t>
  </si>
  <si>
    <t>Familia Arco Iris</t>
  </si>
  <si>
    <t>Parcela Número Once (Ejido Nacionalista)</t>
  </si>
  <si>
    <t>El Choyal</t>
  </si>
  <si>
    <t>Parcela Número Diez (Ejido Nacionalista Rancho Escobar)</t>
  </si>
  <si>
    <t>Rancho Cimsari</t>
  </si>
  <si>
    <t>Timesa</t>
  </si>
  <si>
    <t>Amor y Misericordia</t>
  </si>
  <si>
    <t>San Jorge Uno</t>
  </si>
  <si>
    <t>El Conquistador</t>
  </si>
  <si>
    <t>Rancho Raquel</t>
  </si>
  <si>
    <t>San Jorge (Familia Dueñas)</t>
  </si>
  <si>
    <t>San Isidro (Ejido Nacionalista)</t>
  </si>
  <si>
    <t>Ampliación Adolfo Ruiz Cortínez</t>
  </si>
  <si>
    <t>San Jorge Tres</t>
  </si>
  <si>
    <t>San Antonio [Granja]</t>
  </si>
  <si>
    <t>Familia Ortiz</t>
  </si>
  <si>
    <t>Salvador Rosas Magallón</t>
  </si>
  <si>
    <t>Rancho Fregoso</t>
  </si>
  <si>
    <t>Jaugamea [Granja]</t>
  </si>
  <si>
    <t>Playa Cibola del Mar</t>
  </si>
  <si>
    <t>Las Hamacas</t>
  </si>
  <si>
    <t>Rancho Velarde</t>
  </si>
  <si>
    <t>El Crucero</t>
  </si>
  <si>
    <t>Rancho Berlín</t>
  </si>
  <si>
    <t>Basachachil</t>
  </si>
  <si>
    <t>Vista al Mar</t>
  </si>
  <si>
    <t>El Progreso (Capitán Vidrio)</t>
  </si>
  <si>
    <t>El Pavo Real</t>
  </si>
  <si>
    <t>El Olivo</t>
  </si>
  <si>
    <t>San Simón</t>
  </si>
  <si>
    <t>San Salvador</t>
  </si>
  <si>
    <t>Cíbola del Mar</t>
  </si>
  <si>
    <t>Rancho Urequia</t>
  </si>
  <si>
    <t>Rancho Tres Pinos</t>
  </si>
  <si>
    <t>El Barril (La Roca) [Centro de Rehabilitación]</t>
  </si>
  <si>
    <t>Casa Blanca</t>
  </si>
  <si>
    <t>La Islita</t>
  </si>
  <si>
    <t>Sangre de Cristo</t>
  </si>
  <si>
    <t>El Halcón</t>
  </si>
  <si>
    <t>Rancho Primer Mandamiento</t>
  </si>
  <si>
    <t>El Gran Trece</t>
  </si>
  <si>
    <t>Rancho Hermanos Agúndez</t>
  </si>
  <si>
    <t>El Roble</t>
  </si>
  <si>
    <t>Rancho Podestá</t>
  </si>
  <si>
    <t>Las Tinajas</t>
  </si>
  <si>
    <t>El Poste Número Veintiocho</t>
  </si>
  <si>
    <t>La Rinconada</t>
  </si>
  <si>
    <t>Familia Terríquez (Jorge Terríquez)</t>
  </si>
  <si>
    <t>Familia Orozco Aguirre</t>
  </si>
  <si>
    <t>La Huerta</t>
  </si>
  <si>
    <t>El Alamito</t>
  </si>
  <si>
    <t>El Huatal</t>
  </si>
  <si>
    <t>La Hacienda</t>
  </si>
  <si>
    <t>La Esperanza (Doña Chonita)</t>
  </si>
  <si>
    <t>Rinconada de San Fernando</t>
  </si>
  <si>
    <t>Castro</t>
  </si>
  <si>
    <t>Colinas del Real</t>
  </si>
  <si>
    <t>San Joaquín</t>
  </si>
  <si>
    <t>Las Herraduras</t>
  </si>
  <si>
    <t>Los Cascabeles</t>
  </si>
  <si>
    <t>Francisco Cota</t>
  </si>
  <si>
    <t>Carrasco</t>
  </si>
  <si>
    <t>Kilómetro Siete Carretera a Ojos Negros</t>
  </si>
  <si>
    <t>Estación Victoria</t>
  </si>
  <si>
    <t>Agua Caliente</t>
  </si>
  <si>
    <t>Rancho Cantarranas</t>
  </si>
  <si>
    <t>Rancho Jauregui</t>
  </si>
  <si>
    <t>El Borrego</t>
  </si>
  <si>
    <t>Seis Hermanos</t>
  </si>
  <si>
    <t>Familia Trejo</t>
  </si>
  <si>
    <t>Rancho García</t>
  </si>
  <si>
    <t>Mesa del Carmen</t>
  </si>
  <si>
    <t>Pedro León (La Biznaga)</t>
  </si>
  <si>
    <t>San Miguel (Cíbolas de Mar)</t>
  </si>
  <si>
    <t>Santa Isabel Nueva</t>
  </si>
  <si>
    <t>El Albur</t>
  </si>
  <si>
    <t>Rinconada de Castro</t>
  </si>
  <si>
    <t>Los Cipreses</t>
  </si>
  <si>
    <t>Pino Colorado</t>
  </si>
  <si>
    <t>Los Casián</t>
  </si>
  <si>
    <t>Villa de Juárez (San Antonio de las Minas)</t>
  </si>
  <si>
    <t>El Catorce</t>
  </si>
  <si>
    <t>Rancho Pedroza</t>
  </si>
  <si>
    <t>Antonio Terríquez</t>
  </si>
  <si>
    <t>Familia Terríquez (Juan Manuel Terríquez)</t>
  </si>
  <si>
    <t>San Antonio [Viñedos]</t>
  </si>
  <si>
    <t>Buenos Aires (Rancho Terríquez)</t>
  </si>
  <si>
    <t>Arroyo del Gallo [Albercas]</t>
  </si>
  <si>
    <t>La Pila</t>
  </si>
  <si>
    <t>Rancho Chatuco</t>
  </si>
  <si>
    <t>Rancho Cimarrón</t>
  </si>
  <si>
    <t>Rancho Hussong</t>
  </si>
  <si>
    <t>Las Palominas</t>
  </si>
  <si>
    <t>San Jorge</t>
  </si>
  <si>
    <t>El Rinconcito</t>
  </si>
  <si>
    <t>Colinas de Ensenada</t>
  </si>
  <si>
    <t>Familia Méndez</t>
  </si>
  <si>
    <t>El Retoño</t>
  </si>
  <si>
    <t>Rancho Toscano</t>
  </si>
  <si>
    <t>Belmonte</t>
  </si>
  <si>
    <t>El Gallo (Rubalcava)</t>
  </si>
  <si>
    <t>El Represo</t>
  </si>
  <si>
    <t>Villa del Roble</t>
  </si>
  <si>
    <t>Familia Rouzand Noriega</t>
  </si>
  <si>
    <t>Las Isabeles</t>
  </si>
  <si>
    <t>Mi Ranchito</t>
  </si>
  <si>
    <t>Rancho Cardoso</t>
  </si>
  <si>
    <t>Miguel Candolfi (El Dieciocho)</t>
  </si>
  <si>
    <t>Doble L</t>
  </si>
  <si>
    <t>El Capricho</t>
  </si>
  <si>
    <t>Rancho Pueblito</t>
  </si>
  <si>
    <t>El Sauzal de Rodríguez</t>
  </si>
  <si>
    <t>La Cuesta [Granja]</t>
  </si>
  <si>
    <t>El Oasis</t>
  </si>
  <si>
    <t>Rancho Zazueta</t>
  </si>
  <si>
    <t>Las Delicias (Ojo de Agua)</t>
  </si>
  <si>
    <t>Rancho Favela</t>
  </si>
  <si>
    <t>Pedro Careaga</t>
  </si>
  <si>
    <t>Héctor Santos Ángulo</t>
  </si>
  <si>
    <t>Rancho Realengo</t>
  </si>
  <si>
    <t>El Brillante</t>
  </si>
  <si>
    <t>Santa Anita</t>
  </si>
  <si>
    <t>Los Rosales</t>
  </si>
  <si>
    <t>Piedras Gordas</t>
  </si>
  <si>
    <t>El Triunfo</t>
  </si>
  <si>
    <t>Las Chivas</t>
  </si>
  <si>
    <t>El Sabi</t>
  </si>
  <si>
    <t>Cuatro Milpas</t>
  </si>
  <si>
    <t>Cuestamar [Vivero]</t>
  </si>
  <si>
    <t>Mercado</t>
  </si>
  <si>
    <t>Rancho Valladolid</t>
  </si>
  <si>
    <t>Los Frenos</t>
  </si>
  <si>
    <t>Lagos el Paraíso</t>
  </si>
  <si>
    <t>Campamento Abarim</t>
  </si>
  <si>
    <t>Puerta Blanca</t>
  </si>
  <si>
    <t>Valle Redondo</t>
  </si>
  <si>
    <t>Agua Viva</t>
  </si>
  <si>
    <t>Rancho Valtierra</t>
  </si>
  <si>
    <t>Tres Encinos</t>
  </si>
  <si>
    <t>Rancho Mapersa</t>
  </si>
  <si>
    <t>Nueva Ciudad de Niños (R. Coronita) [Orfanatorio]</t>
  </si>
  <si>
    <t>Las Joyitas</t>
  </si>
  <si>
    <t>Fraccionamiento del Valle</t>
  </si>
  <si>
    <t>Wachacana</t>
  </si>
  <si>
    <t>Colonia Gómez Morín</t>
  </si>
  <si>
    <t>Ampliación Balcones de la Presa</t>
  </si>
  <si>
    <t>Colonia Puesta del Sol</t>
  </si>
  <si>
    <t>Familia Llamas</t>
  </si>
  <si>
    <t>Rancho Ortegas</t>
  </si>
  <si>
    <t>Santa Rosa</t>
  </si>
  <si>
    <t>Bajamar Santo Tomás</t>
  </si>
  <si>
    <t>Rodeo Viejo</t>
  </si>
  <si>
    <t>Aguaje del Sapo</t>
  </si>
  <si>
    <t>Rancho Yorba</t>
  </si>
  <si>
    <t>Rancho Alvidres</t>
  </si>
  <si>
    <t>Rancho Luis</t>
  </si>
  <si>
    <t>La Candelaria</t>
  </si>
  <si>
    <t>Real del Castillo Viejo</t>
  </si>
  <si>
    <t>Rancho Oasis</t>
  </si>
  <si>
    <t>El Carmen</t>
  </si>
  <si>
    <t>Real del Castillo Nuevo (Ojos Negros)</t>
  </si>
  <si>
    <t>La Campana</t>
  </si>
  <si>
    <t>Tres Aguajes</t>
  </si>
  <si>
    <t>RQ</t>
  </si>
  <si>
    <t>Lomas de San Miguel</t>
  </si>
  <si>
    <t>Las Perlitas</t>
  </si>
  <si>
    <t>Corral Viejo</t>
  </si>
  <si>
    <t>Silva (El Secreto)</t>
  </si>
  <si>
    <t>Poblado Puerta Trampa</t>
  </si>
  <si>
    <t>Rancho Almaraz</t>
  </si>
  <si>
    <t>Manuel Grijalva</t>
  </si>
  <si>
    <t>Rancho Nelson</t>
  </si>
  <si>
    <t>Ejido Ruiz Cortínez</t>
  </si>
  <si>
    <t>Rancho Rodarte</t>
  </si>
  <si>
    <t>Jatay de Cutuy</t>
  </si>
  <si>
    <t>Rancho Ojos Negros</t>
  </si>
  <si>
    <t>Vicente González</t>
  </si>
  <si>
    <t>Azucena [Establo]</t>
  </si>
  <si>
    <t>Rancho de Timoteo Llamas</t>
  </si>
  <si>
    <t>Chivatillo (Los Galván)</t>
  </si>
  <si>
    <t>Los Vañales</t>
  </si>
  <si>
    <t>Familia Arroyo Cota</t>
  </si>
  <si>
    <t>Aurora Cárdenas</t>
  </si>
  <si>
    <t>Pitones</t>
  </si>
  <si>
    <t>Arroyo del Sauz (El Aserradero)</t>
  </si>
  <si>
    <t>Campo Palacios</t>
  </si>
  <si>
    <t>San Pedro (Familia Rico)</t>
  </si>
  <si>
    <t>Rancho Chemalía</t>
  </si>
  <si>
    <t>Baja Mar San Diego</t>
  </si>
  <si>
    <t>Santa María (Rancho del Patuto)</t>
  </si>
  <si>
    <t>El Hacha</t>
  </si>
  <si>
    <t>Las Chichihuas</t>
  </si>
  <si>
    <t>Úrsulo Galván</t>
  </si>
  <si>
    <t>Las Flores (Flores Viejas)</t>
  </si>
  <si>
    <t>El Tule</t>
  </si>
  <si>
    <t>Las Lomas</t>
  </si>
  <si>
    <t>Rancho Carrillo</t>
  </si>
  <si>
    <t>Tres Estrellas</t>
  </si>
  <si>
    <t>Rancho Fátima</t>
  </si>
  <si>
    <t>Villa del Prado Segunda Etapa</t>
  </si>
  <si>
    <t>Martín Jiménez</t>
  </si>
  <si>
    <t>Las Lumbres</t>
  </si>
  <si>
    <t>El Tío</t>
  </si>
  <si>
    <t>Rancho Cabrera</t>
  </si>
  <si>
    <t>El Secreto</t>
  </si>
  <si>
    <t>Rancho Ayón</t>
  </si>
  <si>
    <t>Ojos Negros</t>
  </si>
  <si>
    <t>Manuel Quintero</t>
  </si>
  <si>
    <t>El Mogor</t>
  </si>
  <si>
    <t>Rancho Barreda</t>
  </si>
  <si>
    <t>Quinta Barreda</t>
  </si>
  <si>
    <t>Los Nogales</t>
  </si>
  <si>
    <t>Rancho Victoria</t>
  </si>
  <si>
    <t>Rancho Verde</t>
  </si>
  <si>
    <t>Los Girasoles</t>
  </si>
  <si>
    <t>Quinta Riviera (Rancho Rocha)</t>
  </si>
  <si>
    <t>El Salto</t>
  </si>
  <si>
    <t>Parcela Setenta y Cuatro B</t>
  </si>
  <si>
    <t>Campo Rivera</t>
  </si>
  <si>
    <t>El Campito</t>
  </si>
  <si>
    <t>Familia Zince</t>
  </si>
  <si>
    <t>Rancho Angélica (Piedras Pintas)</t>
  </si>
  <si>
    <t>Familia Marchena</t>
  </si>
  <si>
    <t>La Llave</t>
  </si>
  <si>
    <t>Los Barrancos</t>
  </si>
  <si>
    <t>Francisco Parma Uno</t>
  </si>
  <si>
    <t>Familia Reséndiz</t>
  </si>
  <si>
    <t>Alegre (El Tigre)</t>
  </si>
  <si>
    <t>Rancho Bibayoff</t>
  </si>
  <si>
    <t>Los Gatos (Los House)</t>
  </si>
  <si>
    <t>Salvador Jáuregui</t>
  </si>
  <si>
    <t>Rancho Bakarta</t>
  </si>
  <si>
    <t>Tierra Santa</t>
  </si>
  <si>
    <t>Rancho R2</t>
  </si>
  <si>
    <t>Ejido Ley Federal de Reforma Agraria (El Tigre)</t>
  </si>
  <si>
    <t>Las Flores Nuevas</t>
  </si>
  <si>
    <t>Familia Zamora</t>
  </si>
  <si>
    <t>Mochistlan</t>
  </si>
  <si>
    <t>Rancho Floralicia</t>
  </si>
  <si>
    <t>La Botella</t>
  </si>
  <si>
    <t>La Reata</t>
  </si>
  <si>
    <t>Rancho Parma</t>
  </si>
  <si>
    <t>Rancho Jáuregui</t>
  </si>
  <si>
    <t>Rancho Loza</t>
  </si>
  <si>
    <t>Parcela Ochenta y Cinco</t>
  </si>
  <si>
    <t>Rancho de Rafael Romo</t>
  </si>
  <si>
    <t>Las Manzanas</t>
  </si>
  <si>
    <t>Los Papalotes</t>
  </si>
  <si>
    <t>Mata Cuervo</t>
  </si>
  <si>
    <t>El Manzo</t>
  </si>
  <si>
    <t>El Cimarrón</t>
  </si>
  <si>
    <t>Familia Cerda</t>
  </si>
  <si>
    <t>Rancho Nuevo Día</t>
  </si>
  <si>
    <t>Rancho Nevares</t>
  </si>
  <si>
    <t>Rancho Salgado</t>
  </si>
  <si>
    <t>Rancho Carmelita</t>
  </si>
  <si>
    <t>Manuel Flores</t>
  </si>
  <si>
    <t>Parcela Veinticuatro</t>
  </si>
  <si>
    <t>Mal Paso</t>
  </si>
  <si>
    <t>La Laguna</t>
  </si>
  <si>
    <t>Familia Saldaña</t>
  </si>
  <si>
    <t>Los Tres Encinos</t>
  </si>
  <si>
    <t>Parcela Número Trece</t>
  </si>
  <si>
    <t>Playas la Misión</t>
  </si>
  <si>
    <t>Playas de Rosarito</t>
  </si>
  <si>
    <t>El Rayo</t>
  </si>
  <si>
    <t>El Palenque Jalisco</t>
  </si>
  <si>
    <t>Rancho Argona</t>
  </si>
  <si>
    <t>Lucio Blanco [Granjas Agrícolas]</t>
  </si>
  <si>
    <t>Reacomodo Santa Rosa (Vicente Guerrero)</t>
  </si>
  <si>
    <t>El Apache Catorce</t>
  </si>
  <si>
    <t>Santa Lucía (Familia Peña Hernández)</t>
  </si>
  <si>
    <t>Familia Santana</t>
  </si>
  <si>
    <t>San Pedro [Parcela Veintidós]</t>
  </si>
  <si>
    <t>La Curva</t>
  </si>
  <si>
    <t>Rancho California</t>
  </si>
  <si>
    <t>Rancho Dos B</t>
  </si>
  <si>
    <t>Aguaje Escondido</t>
  </si>
  <si>
    <t>Rancho de la Garza</t>
  </si>
  <si>
    <t>Parcela Cuarenta y Siete</t>
  </si>
  <si>
    <t>Rancho Lomas Pelonas</t>
  </si>
  <si>
    <t>Paterson</t>
  </si>
  <si>
    <t>Familia Candela</t>
  </si>
  <si>
    <t>Santa Lidia</t>
  </si>
  <si>
    <t>Rancho Paricutín</t>
  </si>
  <si>
    <t>Parcela Setenta y Nueve</t>
  </si>
  <si>
    <t>San Francisco</t>
  </si>
  <si>
    <t>Adobe Guadalupe</t>
  </si>
  <si>
    <t>Parcela Sesenta y ocho</t>
  </si>
  <si>
    <t>El Jorol</t>
  </si>
  <si>
    <t>Familia Rochín</t>
  </si>
  <si>
    <t>Punta Piedra</t>
  </si>
  <si>
    <t>La Burrita</t>
  </si>
  <si>
    <t>La Reina</t>
  </si>
  <si>
    <t>Parcela Cuarenta</t>
  </si>
  <si>
    <t>Casa de Paz</t>
  </si>
  <si>
    <t>Rancho Sordomudo</t>
  </si>
  <si>
    <t>San Pedro (Parcela Veintitrés)</t>
  </si>
  <si>
    <t>Rancho Santana</t>
  </si>
  <si>
    <t>Parcela Sesenta y Siete</t>
  </si>
  <si>
    <t>Rancho Villanueva</t>
  </si>
  <si>
    <t>Los Velázquez (Parcela Seis)</t>
  </si>
  <si>
    <t>La Morita</t>
  </si>
  <si>
    <t>Rancho Villarreal</t>
  </si>
  <si>
    <t>La Palma</t>
  </si>
  <si>
    <t>La Fonda [Campo Turístico]</t>
  </si>
  <si>
    <t>Los Medina</t>
  </si>
  <si>
    <t>Ampliación el Porvenir</t>
  </si>
  <si>
    <t>Parcela Treinta y Dos</t>
  </si>
  <si>
    <t>El Encinal</t>
  </si>
  <si>
    <t>María del Rosario</t>
  </si>
  <si>
    <t>Los Dos Hermanos</t>
  </si>
  <si>
    <t>El Carruaje</t>
  </si>
  <si>
    <t>Ejido Santa Rosa</t>
  </si>
  <si>
    <t>Alisitos</t>
  </si>
  <si>
    <t>Rancho Dinuwa</t>
  </si>
  <si>
    <t>Familia Reyes Ayala</t>
  </si>
  <si>
    <t>Rancho David Ojeda</t>
  </si>
  <si>
    <t>Ejido Ensenada</t>
  </si>
  <si>
    <t>Familia Rivas</t>
  </si>
  <si>
    <t>Bella Vista</t>
  </si>
  <si>
    <t>Fraccionamiento Casa del Rey</t>
  </si>
  <si>
    <t>Parcela Ciento Tres</t>
  </si>
  <si>
    <t>Rodeo del Rey</t>
  </si>
  <si>
    <t>Familia Ulloa (San Miguel)</t>
  </si>
  <si>
    <t>Plaza del Mar</t>
  </si>
  <si>
    <t>San Juan de Dios</t>
  </si>
  <si>
    <t>Rancho Paredes</t>
  </si>
  <si>
    <t>San Yordi</t>
  </si>
  <si>
    <t>El Bosque</t>
  </si>
  <si>
    <t>San Antonio Necua (Cañada de los Encinos)</t>
  </si>
  <si>
    <t>Rancho Bringas</t>
  </si>
  <si>
    <t>La Misión [Campo Turístico]</t>
  </si>
  <si>
    <t>Los Cinco (Coyotito Coyote Loco)</t>
  </si>
  <si>
    <t>El Manzano</t>
  </si>
  <si>
    <t>Parcela Noventa y Seis</t>
  </si>
  <si>
    <t>Los Delfines</t>
  </si>
  <si>
    <t>Rancho Torres</t>
  </si>
  <si>
    <t>Familia Esparza</t>
  </si>
  <si>
    <t>Las Ilusiones</t>
  </si>
  <si>
    <t>La Salina</t>
  </si>
  <si>
    <t>Rancho Grande (Viñedos Alejandra)</t>
  </si>
  <si>
    <t>Rancho Guadalupe</t>
  </si>
  <si>
    <t>Familia Alarcón</t>
  </si>
  <si>
    <t>El Recuerdo</t>
  </si>
  <si>
    <t>El Porvenir (Guadalupe)</t>
  </si>
  <si>
    <t>Familia Ceniceros</t>
  </si>
  <si>
    <t>La Casita (Corral de Piedra)</t>
  </si>
  <si>
    <t>La Casita de Piedra</t>
  </si>
  <si>
    <t>Rancho Mandi</t>
  </si>
  <si>
    <t>Campo López</t>
  </si>
  <si>
    <t>Familia Méndez Pantoja</t>
  </si>
  <si>
    <t>Puerta del Mar</t>
  </si>
  <si>
    <t>Rancho Smokey</t>
  </si>
  <si>
    <t>El Rosario</t>
  </si>
  <si>
    <t>Rancho Valencia</t>
  </si>
  <si>
    <t>María Teresa</t>
  </si>
  <si>
    <t>Campo Covarrubias</t>
  </si>
  <si>
    <t>La Calabaza</t>
  </si>
  <si>
    <t>Venustiano Carranza</t>
  </si>
  <si>
    <t>Las Bellotas</t>
  </si>
  <si>
    <t>Hacienda Vista Mar</t>
  </si>
  <si>
    <t>Toros Pintos</t>
  </si>
  <si>
    <t>Familia Solorio</t>
  </si>
  <si>
    <t>El Pedregal</t>
  </si>
  <si>
    <t>Campo Marisol</t>
  </si>
  <si>
    <t>Medio Camino</t>
  </si>
  <si>
    <t>Rodeo Cota</t>
  </si>
  <si>
    <t>Familia Aguirre García</t>
  </si>
  <si>
    <t>María de los Milagros</t>
  </si>
  <si>
    <t>Arroyo de Guadalupe (Agua Caliente)</t>
  </si>
  <si>
    <t>Familia Rogoff</t>
  </si>
  <si>
    <t>Doña Ventura</t>
  </si>
  <si>
    <t>Agua Escondida (La Soledad)</t>
  </si>
  <si>
    <t>La Zorra</t>
  </si>
  <si>
    <t>El Dorado</t>
  </si>
  <si>
    <t>El Villa</t>
  </si>
  <si>
    <t>Marena Cove [Kilómetro Cincuenta y Uno y Medio]</t>
  </si>
  <si>
    <t>Cuenca Lechera</t>
  </si>
  <si>
    <t>Familia Galván Martínez</t>
  </si>
  <si>
    <t>Comunidad Belén</t>
  </si>
  <si>
    <t>El Venado</t>
  </si>
  <si>
    <t>Olivares Mexicanos</t>
  </si>
  <si>
    <t>Aguaje de Mariano</t>
  </si>
  <si>
    <t>Rancho Daysis</t>
  </si>
  <si>
    <t>Rancho Ruiz</t>
  </si>
  <si>
    <t>Misión Viejo</t>
  </si>
  <si>
    <t>Rancho Cardozo</t>
  </si>
  <si>
    <t>La Rosca</t>
  </si>
  <si>
    <t>Ibarra (Sauzal el Carmen) [Agroindustria]</t>
  </si>
  <si>
    <t>Rancho Gallardo</t>
  </si>
  <si>
    <t>Familia Hirata</t>
  </si>
  <si>
    <t>Misión el Descanso</t>
  </si>
  <si>
    <t>La Alfalfa</t>
  </si>
  <si>
    <t>Artículo Ciento Quince</t>
  </si>
  <si>
    <t>Rancho el Descanso</t>
  </si>
  <si>
    <t>Cañada del Trigo</t>
  </si>
  <si>
    <t>Rancho Cinco</t>
  </si>
  <si>
    <t>Primo Tapia</t>
  </si>
  <si>
    <t>San Faustino</t>
  </si>
  <si>
    <t>Rancho Lousiana</t>
  </si>
  <si>
    <t>Rancho Franchi</t>
  </si>
  <si>
    <t>La Gotita</t>
  </si>
  <si>
    <t>Francisco Zarco (Valle de Guadalupe)</t>
  </si>
  <si>
    <t>Rancho Manas</t>
  </si>
  <si>
    <t>Familia Meléndez Figueroa</t>
  </si>
  <si>
    <t>Santa Elena</t>
  </si>
  <si>
    <t>Rinconada</t>
  </si>
  <si>
    <t>Casa la Mina</t>
  </si>
  <si>
    <t>Rancho Reynoso</t>
  </si>
  <si>
    <t>Las Pilitas</t>
  </si>
  <si>
    <t>Viña Alegre</t>
  </si>
  <si>
    <t>El Médano</t>
  </si>
  <si>
    <t>Rancho Cota</t>
  </si>
  <si>
    <t>Rancho Médano</t>
  </si>
  <si>
    <t>Familia Gilberth</t>
  </si>
  <si>
    <t>Misión de los Niños</t>
  </si>
  <si>
    <t>Tijuana</t>
  </si>
  <si>
    <t>Familia Ulloa</t>
  </si>
  <si>
    <t>Puerto Nuevo</t>
  </si>
  <si>
    <t>Ejido Carmen Serdán</t>
  </si>
  <si>
    <t>Familia Macías</t>
  </si>
  <si>
    <t>Lomas de Cantamar</t>
  </si>
  <si>
    <t>Marbella</t>
  </si>
  <si>
    <t>El Pescador [Centro Turístico]</t>
  </si>
  <si>
    <t>Bahía Cantiles (Cantiles Dorados)</t>
  </si>
  <si>
    <t>Campo Real</t>
  </si>
  <si>
    <t>De Raúl [Centro Turístico]</t>
  </si>
  <si>
    <t>Fraccionamiento Centinela</t>
  </si>
  <si>
    <t>Kilómetro Cuarenta y Tres</t>
  </si>
  <si>
    <t>Ladrillera Pescador</t>
  </si>
  <si>
    <t>Familia Ochoa</t>
  </si>
  <si>
    <t>Villas San Javier</t>
  </si>
  <si>
    <t>Vista Marina</t>
  </si>
  <si>
    <t>Gaviotas [Curios]</t>
  </si>
  <si>
    <t>Kilómetro Cuarenta y Uno y Medio</t>
  </si>
  <si>
    <t>Las Gaviotas</t>
  </si>
  <si>
    <t>Rosa Mar</t>
  </si>
  <si>
    <t>Los Misterios</t>
  </si>
  <si>
    <t>Rancho Santini</t>
  </si>
  <si>
    <t>Lomas de Puerto Nuevo</t>
  </si>
  <si>
    <t>Villas de Casa Blanca</t>
  </si>
  <si>
    <t>Tepeyac</t>
  </si>
  <si>
    <t>Marena [Club]</t>
  </si>
  <si>
    <t>Don Tomás [Campo]</t>
  </si>
  <si>
    <t>Campo Martha</t>
  </si>
  <si>
    <t>Los Chichos</t>
  </si>
  <si>
    <t>Familia Mora (Ejido Cárdenas)</t>
  </si>
  <si>
    <t>El Morro Kilómetro Treinta y Ocho</t>
  </si>
  <si>
    <t>Familia Sandoval (Los Tres Chichos)</t>
  </si>
  <si>
    <t>El Portal</t>
  </si>
  <si>
    <t>El Corral del Morro</t>
  </si>
  <si>
    <t>Loma Bonita [Granjas]</t>
  </si>
  <si>
    <t>Rancho Ole</t>
  </si>
  <si>
    <t>El Chaco</t>
  </si>
  <si>
    <t>Rancho Paraíso</t>
  </si>
  <si>
    <t>Cristo Rey</t>
  </si>
  <si>
    <t>Villas de San Pedro</t>
  </si>
  <si>
    <t>Santa Clara</t>
  </si>
  <si>
    <t>Valles del Mar</t>
  </si>
  <si>
    <t>Calafia</t>
  </si>
  <si>
    <t>Rancho Luévano</t>
  </si>
  <si>
    <t>El Topo</t>
  </si>
  <si>
    <t>Villas de San Ángel</t>
  </si>
  <si>
    <t>Los Girasoles [Granja]</t>
  </si>
  <si>
    <t>El Palomar</t>
  </si>
  <si>
    <t>San José de la Zorra</t>
  </si>
  <si>
    <t>Terrazas del Mar</t>
  </si>
  <si>
    <t>Terrazas del Pacífico</t>
  </si>
  <si>
    <t>Popotla</t>
  </si>
  <si>
    <t>Mar de Calafia</t>
  </si>
  <si>
    <t>Sol y Mar</t>
  </si>
  <si>
    <t>El Chícharo</t>
  </si>
  <si>
    <t>La Cochina</t>
  </si>
  <si>
    <t>Puerto Popotla</t>
  </si>
  <si>
    <t>Ampliación Ejido Héroes del Desierto</t>
  </si>
  <si>
    <t>El Naranjo</t>
  </si>
  <si>
    <t>Rancho Callado</t>
  </si>
  <si>
    <t>Hacienda del Sol</t>
  </si>
  <si>
    <t>La Providencia [Granja]</t>
  </si>
  <si>
    <t>El Mezquital (Valdés)</t>
  </si>
  <si>
    <t>Mar de Popotla</t>
  </si>
  <si>
    <t>Familia Ornelas</t>
  </si>
  <si>
    <t>Rancho del Carmen</t>
  </si>
  <si>
    <t>Los Lirios (Jasay)</t>
  </si>
  <si>
    <t>Familia Navarro</t>
  </si>
  <si>
    <t>Santa Isabel del Mar</t>
  </si>
  <si>
    <t>María Isabel [Club Campestre]</t>
  </si>
  <si>
    <t>Rancho Evelia</t>
  </si>
  <si>
    <t>La Loma</t>
  </si>
  <si>
    <t>Cumbres de Popotla</t>
  </si>
  <si>
    <t>El Ocaso</t>
  </si>
  <si>
    <t>Santa Paula</t>
  </si>
  <si>
    <t>Blanca</t>
  </si>
  <si>
    <t>Los Arroyos</t>
  </si>
  <si>
    <t>Rancho Palacio (Familia Alonso)</t>
  </si>
  <si>
    <t>Ignacio Zaragoza</t>
  </si>
  <si>
    <t>La Encinera</t>
  </si>
  <si>
    <t>Misión del Mar 1ra. y 2da. Sección</t>
  </si>
  <si>
    <t>La Casa del Gringo (Los Nopales)</t>
  </si>
  <si>
    <t>La Cruz</t>
  </si>
  <si>
    <t>Caracoles del Mar</t>
  </si>
  <si>
    <t>Las Margaritas Número Uno</t>
  </si>
  <si>
    <t>Costa de Oro</t>
  </si>
  <si>
    <t>Buena Ventura</t>
  </si>
  <si>
    <t>Rancho Matajanil</t>
  </si>
  <si>
    <t>José Zazueta</t>
  </si>
  <si>
    <t>Las Espuelas</t>
  </si>
  <si>
    <t>El Escondido (El Chicharrón)</t>
  </si>
  <si>
    <t>Agua Marina</t>
  </si>
  <si>
    <t>Perla Escondida</t>
  </si>
  <si>
    <t>El Palomino</t>
  </si>
  <si>
    <t>Los Volcanes</t>
  </si>
  <si>
    <t>Familia de la Torre</t>
  </si>
  <si>
    <t>Punta Azul</t>
  </si>
  <si>
    <t>Rancho Ontiveros</t>
  </si>
  <si>
    <t>La Casa de Piedra (Campos)</t>
  </si>
  <si>
    <t>San José de los Haros</t>
  </si>
  <si>
    <t>La Herradura</t>
  </si>
  <si>
    <t>San Patricio</t>
  </si>
  <si>
    <t>San José del Paraíso</t>
  </si>
  <si>
    <t>Rancho Anahí</t>
  </si>
  <si>
    <t>Rancho Covarrubias</t>
  </si>
  <si>
    <t>El Capitán</t>
  </si>
  <si>
    <t>Ninguno [Instituto Bíblico Bautista]</t>
  </si>
  <si>
    <t>Rancho Huerta</t>
  </si>
  <si>
    <t>Aguaje de la Cabaña</t>
  </si>
  <si>
    <t>La Avena</t>
  </si>
  <si>
    <t>Familia Leyva</t>
  </si>
  <si>
    <t>Los Muchachones</t>
  </si>
  <si>
    <t>El Toro</t>
  </si>
  <si>
    <t>Familia Arellano</t>
  </si>
  <si>
    <t>Ciudad Morelos</t>
  </si>
  <si>
    <t>Rancho de León</t>
  </si>
  <si>
    <t>Lomas de San Ángel</t>
  </si>
  <si>
    <t>El Memo (Rancho Santa Elena)</t>
  </si>
  <si>
    <t>La Tula</t>
  </si>
  <si>
    <t>Lomas Altas Uno y Dos</t>
  </si>
  <si>
    <t>Yerba el Golpe</t>
  </si>
  <si>
    <t>El Realito</t>
  </si>
  <si>
    <t>Rancho Danzos</t>
  </si>
  <si>
    <t>Mauro Guzmán</t>
  </si>
  <si>
    <t>Rancho Contreras</t>
  </si>
  <si>
    <t>Los Appel</t>
  </si>
  <si>
    <t>La Pequeña (Rancho Buenos Aires)</t>
  </si>
  <si>
    <t>Dtenora</t>
  </si>
  <si>
    <t>Cañada Alisos</t>
  </si>
  <si>
    <t>Familia Campos</t>
  </si>
  <si>
    <t>El Milagro (El Bambino)</t>
  </si>
  <si>
    <t>El Durazno</t>
  </si>
  <si>
    <t>El Yaqui</t>
  </si>
  <si>
    <t>Llano Grande</t>
  </si>
  <si>
    <t>Rancho Cisneros (Rancho Nuevo)</t>
  </si>
  <si>
    <t>Las Karinas</t>
  </si>
  <si>
    <t>Los Dos Álamos</t>
  </si>
  <si>
    <t>El Aguacate</t>
  </si>
  <si>
    <t>Rancho López</t>
  </si>
  <si>
    <t>Ejido Mesa Redonda</t>
  </si>
  <si>
    <t>Familia Guzmán</t>
  </si>
  <si>
    <t>Familia Machado</t>
  </si>
  <si>
    <t>Rancho de Bravo</t>
  </si>
  <si>
    <t>Llano de Arriba</t>
  </si>
  <si>
    <t>Santa Margarita</t>
  </si>
  <si>
    <t>El Establo</t>
  </si>
  <si>
    <t>Sierra Azul</t>
  </si>
  <si>
    <t>Familia López</t>
  </si>
  <si>
    <t>La Esperanza (El Campito)</t>
  </si>
  <si>
    <t>Familia Estrada González (El Cuarenta y Cuatro)</t>
  </si>
  <si>
    <t>El Llano</t>
  </si>
  <si>
    <t>Familia Sánchez</t>
  </si>
  <si>
    <t>La Mina</t>
  </si>
  <si>
    <t>Dos Hermanos</t>
  </si>
  <si>
    <t>La Colmena</t>
  </si>
  <si>
    <t>Hermanos Díaz</t>
  </si>
  <si>
    <t>Rancho Villagómez</t>
  </si>
  <si>
    <t>Rancho Archuleta</t>
  </si>
  <si>
    <t>Tierra Santa Segunda Sección</t>
  </si>
  <si>
    <t>Perla del Pacífico</t>
  </si>
  <si>
    <t>Palma Real</t>
  </si>
  <si>
    <t>Las Quintas Escondidas</t>
  </si>
  <si>
    <t>Gilbert (Rancho Valle de las Palmas)</t>
  </si>
  <si>
    <t>El Torito</t>
  </si>
  <si>
    <t>Coral de Rosarito</t>
  </si>
  <si>
    <t>Villas Costa Rica</t>
  </si>
  <si>
    <t>Los Valles</t>
  </si>
  <si>
    <t>Parcela Nueve</t>
  </si>
  <si>
    <t>Rancho Collins</t>
  </si>
  <si>
    <t>Real de Rosarito</t>
  </si>
  <si>
    <t>Rancho de los Mejía</t>
  </si>
  <si>
    <t>Hermanos Heredia</t>
  </si>
  <si>
    <t>Lomas de Rosarito</t>
  </si>
  <si>
    <t>Polígono Dos</t>
  </si>
  <si>
    <t>Colinas del Sol</t>
  </si>
  <si>
    <t>Rancho del Mar</t>
  </si>
  <si>
    <t>Mina de Aceite</t>
  </si>
  <si>
    <t>Rancho Cassimbra</t>
  </si>
  <si>
    <t>Rancho Huichapa</t>
  </si>
  <si>
    <t>Las Glorias</t>
  </si>
  <si>
    <t>Rancho Casián</t>
  </si>
  <si>
    <t>Los Altos</t>
  </si>
  <si>
    <t>Comunidad del Relleno Sanitario</t>
  </si>
  <si>
    <t>Cumbre del Mar</t>
  </si>
  <si>
    <t>Los Alazanes</t>
  </si>
  <si>
    <t>Villa del Prado</t>
  </si>
  <si>
    <t>Rancho Gilbert</t>
  </si>
  <si>
    <t>Villa Lepro</t>
  </si>
  <si>
    <t>Campo Castillo</t>
  </si>
  <si>
    <t>Ampliación Ejido Plan Libertador</t>
  </si>
  <si>
    <t>Hacienda los Venados</t>
  </si>
  <si>
    <t>Rancho Yugo</t>
  </si>
  <si>
    <t>El Ángel</t>
  </si>
  <si>
    <t>El Sueño</t>
  </si>
  <si>
    <t>Familia Tiscareño</t>
  </si>
  <si>
    <t>Los Espitia</t>
  </si>
  <si>
    <t>Campo Torres</t>
  </si>
  <si>
    <t>Familia Torres</t>
  </si>
  <si>
    <t>San Marino</t>
  </si>
  <si>
    <t>Hacienda San Martín</t>
  </si>
  <si>
    <t>Ejido Lázaro Cárdenas</t>
  </si>
  <si>
    <t>Don Juan</t>
  </si>
  <si>
    <t>La Higuerita</t>
  </si>
  <si>
    <t>El Yuma</t>
  </si>
  <si>
    <t>Baja Malibú</t>
  </si>
  <si>
    <t>Isla Coronado</t>
  </si>
  <si>
    <t>Rancho Lomelí</t>
  </si>
  <si>
    <t>Grano de Oro</t>
  </si>
  <si>
    <t>Los Venados (Los Elizalde)</t>
  </si>
  <si>
    <t>Cuesta Blanca</t>
  </si>
  <si>
    <t>Hermanos Torres</t>
  </si>
  <si>
    <t>Playa Blanca</t>
  </si>
  <si>
    <t>El Escondido (Los Appel)</t>
  </si>
  <si>
    <t>Familia Martín</t>
  </si>
  <si>
    <t>Ley del Servicio Civil</t>
  </si>
  <si>
    <t>Nothing [Bar]</t>
  </si>
  <si>
    <t>Unanua [Establo]</t>
  </si>
  <si>
    <t>Las Dos Palmas</t>
  </si>
  <si>
    <t>La Barranca</t>
  </si>
  <si>
    <t>Brisas del Mar</t>
  </si>
  <si>
    <t>Terrazas de San Ángel</t>
  </si>
  <si>
    <t>Los Alcatraces</t>
  </si>
  <si>
    <t>Baja Malibú (Campo Turístico)</t>
  </si>
  <si>
    <t>San Inocencio (Proyecto México) [Casa Hogar]</t>
  </si>
  <si>
    <t>Rancho Ecuestre</t>
  </si>
  <si>
    <t>El Cerro</t>
  </si>
  <si>
    <t>Cuesta Blanca (Kilómetro Dieciséis y Medio) [Rastro]</t>
  </si>
  <si>
    <t>Club de Tiro Caza y Pesca Tijuana</t>
  </si>
  <si>
    <t>Villa del Prado 2da Sección</t>
  </si>
  <si>
    <t>Rancho Varela</t>
  </si>
  <si>
    <t>Los Tres Hermanos</t>
  </si>
  <si>
    <t>Campo Koa</t>
  </si>
  <si>
    <t>Club Berrendo</t>
  </si>
  <si>
    <t>Valle Bonito</t>
  </si>
  <si>
    <t>Familia González Aguirre</t>
  </si>
  <si>
    <t>Ampliación Ejido Lázaro Cárdenas</t>
  </si>
  <si>
    <t>El Bicentenario</t>
  </si>
  <si>
    <t>Mar de Plata</t>
  </si>
  <si>
    <t>Rancho Cobián</t>
  </si>
  <si>
    <t>Rancho Plascencia</t>
  </si>
  <si>
    <t>Maurilio García</t>
  </si>
  <si>
    <t>Hacienda del Mar</t>
  </si>
  <si>
    <t>Paraíso de Jesús</t>
  </si>
  <si>
    <t>Piedras Blancas</t>
  </si>
  <si>
    <t>Los Cinco Hermanos</t>
  </si>
  <si>
    <t>Fuentes del Sol</t>
  </si>
  <si>
    <t>Rancho Machaca (Familia Aguirre)</t>
  </si>
  <si>
    <t>Los Martínez</t>
  </si>
  <si>
    <t>Santa Teresita</t>
  </si>
  <si>
    <t>Portezuelos [Asociación de Colonos]</t>
  </si>
  <si>
    <t>El Indio</t>
  </si>
  <si>
    <t>La Angostura</t>
  </si>
  <si>
    <t>La Cuestecita</t>
  </si>
  <si>
    <t>Hermanos González</t>
  </si>
  <si>
    <t>Familia Peña</t>
  </si>
  <si>
    <t>Villa del Álamo</t>
  </si>
  <si>
    <t>Pie de la Cuesta</t>
  </si>
  <si>
    <t>Rancho Vargas</t>
  </si>
  <si>
    <t>El Chicote</t>
  </si>
  <si>
    <t>Rancho Cázares</t>
  </si>
  <si>
    <t>Isla Cedros</t>
  </si>
  <si>
    <t>San Antonio del Mar</t>
  </si>
  <si>
    <t>Buenos Aires [Granjas]</t>
  </si>
  <si>
    <t>Rancho Méndez</t>
  </si>
  <si>
    <t>El Juncalito</t>
  </si>
  <si>
    <t>Rancho Peñasquito</t>
  </si>
  <si>
    <t>Pórticos la Gloria</t>
  </si>
  <si>
    <t>Isla Cozumel</t>
  </si>
  <si>
    <t>La Presa</t>
  </si>
  <si>
    <t>El Gallo (Rancho Villanueva)</t>
  </si>
  <si>
    <t>Rancho Alvarado</t>
  </si>
  <si>
    <t>El Guajuco</t>
  </si>
  <si>
    <t>El Explorador</t>
  </si>
  <si>
    <t>Quinta del Cedro</t>
  </si>
  <si>
    <t>Real del Oro</t>
  </si>
  <si>
    <t>Genaro Vázquez Sección Tres</t>
  </si>
  <si>
    <t>Familia Parra Morales</t>
  </si>
  <si>
    <t>Calete</t>
  </si>
  <si>
    <t>Las Maravillas</t>
  </si>
  <si>
    <t>El Pescador</t>
  </si>
  <si>
    <t>Rosa de Castilla</t>
  </si>
  <si>
    <t>Villas II</t>
  </si>
  <si>
    <t>Familia Morales</t>
  </si>
  <si>
    <t>Familia Degaray</t>
  </si>
  <si>
    <t>Rancho Félix</t>
  </si>
  <si>
    <t>Familia Gallo Tejeda</t>
  </si>
  <si>
    <t>Rancho Indi</t>
  </si>
  <si>
    <t>Pórticos de San Antonio</t>
  </si>
  <si>
    <t>Rico Hermanos</t>
  </si>
  <si>
    <t>Familia Mendoza</t>
  </si>
  <si>
    <t>Familia Garibay</t>
  </si>
  <si>
    <t>Hombres de la Reforma [Asociación Civil]</t>
  </si>
  <si>
    <t>Familia Chávez Corona (Rancho Escondido)</t>
  </si>
  <si>
    <t>Hacienda las Flores</t>
  </si>
  <si>
    <t>Rancho Herrera</t>
  </si>
  <si>
    <t>Familia Parra</t>
  </si>
  <si>
    <t>Rancho Marine</t>
  </si>
  <si>
    <t>Dos Palmas (Kilómetro Veintidós y Medio)</t>
  </si>
  <si>
    <t>Real del Mar</t>
  </si>
  <si>
    <t>San Cosme (Rancho Arellano)</t>
  </si>
  <si>
    <t>Villas Club [Albercas]</t>
  </si>
  <si>
    <t>Linda Vista [Granja]</t>
  </si>
  <si>
    <t>Familia Nájera</t>
  </si>
  <si>
    <t>Miguel Alemán</t>
  </si>
  <si>
    <t>Familia Miranda</t>
  </si>
  <si>
    <t>Ranchito Mora</t>
  </si>
  <si>
    <t>Verona</t>
  </si>
  <si>
    <t>Rancho Leticia</t>
  </si>
  <si>
    <t>San Cosme [Avícola]</t>
  </si>
  <si>
    <t>Familia Escalera</t>
  </si>
  <si>
    <t>Rancho RG</t>
  </si>
  <si>
    <t>León [Granja]</t>
  </si>
  <si>
    <t>Vista Azul</t>
  </si>
  <si>
    <t>Familia Soria</t>
  </si>
  <si>
    <t>El Carricito</t>
  </si>
  <si>
    <t>Familia Cabrera González</t>
  </si>
  <si>
    <t>Familia Ramírez Flores</t>
  </si>
  <si>
    <t>Las Estrellas</t>
  </si>
  <si>
    <t>Familia Arriaga Cabrera</t>
  </si>
  <si>
    <t>Don Berna</t>
  </si>
  <si>
    <t>Rancho Múzquiz</t>
  </si>
  <si>
    <t>Xicoténcatl Dos</t>
  </si>
  <si>
    <t>Familia Cacho</t>
  </si>
  <si>
    <t>Rancho Cuatro R</t>
  </si>
  <si>
    <t>El Florido Viejo</t>
  </si>
  <si>
    <t>Aguaje del Corral</t>
  </si>
  <si>
    <t>El Cachanilla [Establo]</t>
  </si>
  <si>
    <t>El Morro (Sotero)</t>
  </si>
  <si>
    <t>Rancho Chaires</t>
  </si>
  <si>
    <t>Rancho Ferreira</t>
  </si>
  <si>
    <t>Cimarrón</t>
  </si>
  <si>
    <t>La Esperanza [Vivero]</t>
  </si>
  <si>
    <t>Las Cruces (El Charro)</t>
  </si>
  <si>
    <t>La Esperanza [Granjas Familiares]</t>
  </si>
  <si>
    <t>Los Dos Amigos (San Vicente) [Establo]</t>
  </si>
  <si>
    <t>García [Establo]</t>
  </si>
  <si>
    <t>El Amigo [Establo]</t>
  </si>
  <si>
    <t>Francisco Zarco</t>
  </si>
  <si>
    <t>Oro Blanco [Establo]</t>
  </si>
  <si>
    <t>Valdivia [Establo]</t>
  </si>
  <si>
    <t>Aarón Joaquín</t>
  </si>
  <si>
    <t>El Diamante</t>
  </si>
  <si>
    <t>María Isabel [Establo]</t>
  </si>
  <si>
    <t>Las Rosas</t>
  </si>
  <si>
    <t>Familia Chipress</t>
  </si>
  <si>
    <t>El Mirador [Establo]</t>
  </si>
  <si>
    <t>Nuevo Progreso</t>
  </si>
  <si>
    <t>Familia Barona</t>
  </si>
  <si>
    <t>El Arbolito [Granja Avícola]</t>
  </si>
  <si>
    <t>Las Tres G</t>
  </si>
  <si>
    <t>Carrizalejo</t>
  </si>
  <si>
    <t>Punta Banderas</t>
  </si>
  <si>
    <t>Nares [Establo]</t>
  </si>
  <si>
    <t>San Carlos [Establo]</t>
  </si>
  <si>
    <t>León [Establo]</t>
  </si>
  <si>
    <t>Rancho Malverde</t>
  </si>
  <si>
    <t>Rancho Bajamosal</t>
  </si>
  <si>
    <t>Rancho Fernández</t>
  </si>
  <si>
    <t>Familia Núñez</t>
  </si>
  <si>
    <t>Aguaje de la Tuna [Cuartel Militar]</t>
  </si>
  <si>
    <t>Buena Vista [Establo]</t>
  </si>
  <si>
    <t>Rancho Jalisco</t>
  </si>
  <si>
    <t>Garay [Establo]</t>
  </si>
  <si>
    <t>Alcanzando la Visión</t>
  </si>
  <si>
    <t>E Rey [Establo]</t>
  </si>
  <si>
    <t>Toro Bred</t>
  </si>
  <si>
    <t>El Monte</t>
  </si>
  <si>
    <t>Pavo Real</t>
  </si>
  <si>
    <t>Jiménez Dos [Establo]</t>
  </si>
  <si>
    <t>Rancho Huichapa Dos</t>
  </si>
  <si>
    <t>El Álamo [Establo]</t>
  </si>
  <si>
    <t>Ejido Morelos (La Fuente)</t>
  </si>
  <si>
    <t>Rancho Lora</t>
  </si>
  <si>
    <t>Emaus [Casa Hogar]</t>
  </si>
  <si>
    <t>El Quelite</t>
  </si>
  <si>
    <t>Golden [Establo]</t>
  </si>
  <si>
    <t>El Roble Tres R</t>
  </si>
  <si>
    <t>Familia Cruz García</t>
  </si>
  <si>
    <t>La Cieneguita</t>
  </si>
  <si>
    <t>Antorcha II</t>
  </si>
  <si>
    <t>Jiménez [Establo]</t>
  </si>
  <si>
    <t>Familia Núñez Castillo</t>
  </si>
  <si>
    <t>Santo Tomás [Establo]</t>
  </si>
  <si>
    <t>Rancho Gutiérrez</t>
  </si>
  <si>
    <t>Álamo Bonito</t>
  </si>
  <si>
    <t>Familia Alvarado Márquez</t>
  </si>
  <si>
    <t>Cuatro Hermanos</t>
  </si>
  <si>
    <t>Terrazas del Sol</t>
  </si>
  <si>
    <t>Maclovio Rojas</t>
  </si>
  <si>
    <t>La Munición</t>
  </si>
  <si>
    <t>Familia Gordillo</t>
  </si>
  <si>
    <t>Los Almendros</t>
  </si>
  <si>
    <t>Antorcha Campesina</t>
  </si>
  <si>
    <t>Ejido Ojo de Agua</t>
  </si>
  <si>
    <t>Batalla Nacional</t>
  </si>
  <si>
    <t>Ojo de Agua (El Florido)</t>
  </si>
  <si>
    <t>Partido del Trabajo</t>
  </si>
  <si>
    <t>Fundadores [Vivero]</t>
  </si>
  <si>
    <t>Casa Blanca (Familia Ulloa)</t>
  </si>
  <si>
    <t>Ampliación Tlatelolco</t>
  </si>
  <si>
    <t>Los Cuates [Industria]</t>
  </si>
  <si>
    <t>Rancho de los Olivos</t>
  </si>
  <si>
    <t>Florido Viejo</t>
  </si>
  <si>
    <t>Lomas de Tlatelolco</t>
  </si>
  <si>
    <t>Colinas del Florido</t>
  </si>
  <si>
    <t>Cuervo García</t>
  </si>
  <si>
    <t>Cañada Verde</t>
  </si>
  <si>
    <t>Las Moras (La Nopalera)</t>
  </si>
  <si>
    <t>Roberto Yahuaca</t>
  </si>
  <si>
    <t>Colinas del Trabajo</t>
  </si>
  <si>
    <t>La Ladrillera</t>
  </si>
  <si>
    <t>Terrazas del Valle</t>
  </si>
  <si>
    <t>Villa Corona</t>
  </si>
  <si>
    <t>Lomas del Pedregal</t>
  </si>
  <si>
    <t>Ramírez [Establo]</t>
  </si>
  <si>
    <t>San Fernando [Establo]</t>
  </si>
  <si>
    <t>Las Piedras</t>
  </si>
  <si>
    <t>El Carmen (Familia Gómez Soto)</t>
  </si>
  <si>
    <t>Rancho Villaseñor</t>
  </si>
  <si>
    <t>Rayo de Luz</t>
  </si>
  <si>
    <t>San Remo</t>
  </si>
  <si>
    <t>Monte Tabor</t>
  </si>
  <si>
    <t>Ejido Javier Rojo Gómez</t>
  </si>
  <si>
    <t>El Gandul</t>
  </si>
  <si>
    <t>Rancho Jonathan</t>
  </si>
  <si>
    <t>Tres M (Pérez)</t>
  </si>
  <si>
    <t>El Jojobal</t>
  </si>
  <si>
    <t>Villa del Campo</t>
  </si>
  <si>
    <t>El Niño</t>
  </si>
  <si>
    <t>Rancho Búfalo</t>
  </si>
  <si>
    <t>El Aguijón</t>
  </si>
  <si>
    <t>Rancho Ayala</t>
  </si>
  <si>
    <t>Parajes del Valle</t>
  </si>
  <si>
    <t>Rancho AGR</t>
  </si>
  <si>
    <t>Rancho Tecomán</t>
  </si>
  <si>
    <t>Rancho Díaz</t>
  </si>
  <si>
    <t>El Nevado</t>
  </si>
  <si>
    <t>Las Tunas</t>
  </si>
  <si>
    <t>El Gavilán</t>
  </si>
  <si>
    <t>El Gran Chaparral</t>
  </si>
  <si>
    <t>La Esmeralda</t>
  </si>
  <si>
    <t>Familia Castro</t>
  </si>
  <si>
    <t>La Herradura de Oro</t>
  </si>
  <si>
    <t>Familia Gaytán</t>
  </si>
  <si>
    <t>Los Tabachines</t>
  </si>
  <si>
    <t>Las Tres R</t>
  </si>
  <si>
    <t>El Platanal</t>
  </si>
  <si>
    <t>El Nazaret</t>
  </si>
  <si>
    <t>Valencia [Granja]</t>
  </si>
  <si>
    <t>Rancho Machado</t>
  </si>
  <si>
    <t>Familia Villalobos</t>
  </si>
  <si>
    <t>El Moro</t>
  </si>
  <si>
    <t>Los González</t>
  </si>
  <si>
    <t>Viñedos de Vaco</t>
  </si>
  <si>
    <t>Los Tres García</t>
  </si>
  <si>
    <t>El Cerezo</t>
  </si>
  <si>
    <t>Familia Cuéllar</t>
  </si>
  <si>
    <t>Rancho Ramírez</t>
  </si>
  <si>
    <t>La Higuera</t>
  </si>
  <si>
    <t>Familia Carrasco</t>
  </si>
  <si>
    <t>Palo Alto</t>
  </si>
  <si>
    <t>Los Camarena</t>
  </si>
  <si>
    <t>Dos Palmas</t>
  </si>
  <si>
    <t>Rancho de Irene</t>
  </si>
  <si>
    <t>Rancho Blanco</t>
  </si>
  <si>
    <t>El Valle</t>
  </si>
  <si>
    <t>Rancho Zavala</t>
  </si>
  <si>
    <t>La Puerta</t>
  </si>
  <si>
    <t>Rancho de sus Niños</t>
  </si>
  <si>
    <t>Las Margaritas</t>
  </si>
  <si>
    <t>Ackerman</t>
  </si>
  <si>
    <t>Familia Muñoz</t>
  </si>
  <si>
    <t>El Remolino</t>
  </si>
  <si>
    <t>PACÍFICO</t>
  </si>
  <si>
    <t>REGIÓN</t>
  </si>
  <si>
    <t>MARCA</t>
  </si>
  <si>
    <t>POBTOT</t>
  </si>
  <si>
    <t>LATITUD (N)</t>
  </si>
  <si>
    <t>LONGITUD W</t>
  </si>
  <si>
    <t>NOMBRE_LCALIDAD</t>
  </si>
  <si>
    <t>LOCALIDAD</t>
  </si>
  <si>
    <t>MUNICIPIO</t>
  </si>
  <si>
    <t>ESTADO</t>
  </si>
  <si>
    <t>Suma de POBTOT</t>
  </si>
  <si>
    <t>SAN</t>
  </si>
  <si>
    <t>Socorro</t>
  </si>
  <si>
    <t>Weste</t>
  </si>
  <si>
    <t>Volcanes</t>
  </si>
  <si>
    <t>PtaAzufre</t>
  </si>
  <si>
    <t>MolinoViejo</t>
  </si>
  <si>
    <t>Kym</t>
  </si>
  <si>
    <t>IslaSanMartin</t>
  </si>
  <si>
    <t>ElChute</t>
  </si>
  <si>
    <t>RocaBenson</t>
  </si>
  <si>
    <t>LaConcha</t>
  </si>
  <si>
    <t>CampoDeEnMedio</t>
  </si>
  <si>
    <t>SanJuanDeLasPulgas</t>
  </si>
  <si>
    <t>LaCalavera</t>
  </si>
  <si>
    <t>PtaMorro</t>
  </si>
  <si>
    <t>ENS</t>
  </si>
  <si>
    <t>SanMiguel</t>
  </si>
  <si>
    <t>IslasCoronado</t>
  </si>
  <si>
    <t>Salsipuedes</t>
  </si>
  <si>
    <t>SantoTomás</t>
  </si>
  <si>
    <t>SanJoséKelp</t>
  </si>
  <si>
    <t>(en blanco)</t>
  </si>
  <si>
    <t>Estero</t>
  </si>
  <si>
    <t>Bajo</t>
  </si>
  <si>
    <t>PuntaSur</t>
  </si>
  <si>
    <t>PuntaNorte</t>
  </si>
  <si>
    <t>AfueraDelBajo</t>
  </si>
  <si>
    <t>ElBajo</t>
  </si>
  <si>
    <t>Cuenta de REGIÓN</t>
  </si>
  <si>
    <t>TIJ</t>
  </si>
  <si>
    <t>SITIO_PESCA</t>
  </si>
  <si>
    <t>CIUDAD_ASOCIADA</t>
  </si>
  <si>
    <t>NO.</t>
  </si>
  <si>
    <t>Campos pesca + pesca deportiva + PobArribaMedia</t>
  </si>
  <si>
    <t>Campos pesca + pesca deportiva</t>
  </si>
  <si>
    <t>Campos pesca</t>
  </si>
  <si>
    <t>ERO, ISJE, ISJP</t>
  </si>
  <si>
    <t>ISME, ISMP</t>
  </si>
  <si>
    <t>SSI, SMI, ITSP, ITSE</t>
  </si>
  <si>
    <t>SD</t>
  </si>
  <si>
    <t>Códigos</t>
  </si>
  <si>
    <t>LocalidadesMuestreoGEBS</t>
  </si>
  <si>
    <t>ArribaPobMedia</t>
  </si>
  <si>
    <t>PescaDeportiva</t>
  </si>
  <si>
    <t>CamposPesca</t>
  </si>
  <si>
    <t>Mezcla de Información para Gráficas</t>
  </si>
  <si>
    <t>B</t>
  </si>
  <si>
    <t>A</t>
  </si>
  <si>
    <t>ISJ</t>
  </si>
  <si>
    <t>SPECIES</t>
  </si>
  <si>
    <t>Desviación Estándar</t>
  </si>
  <si>
    <t>Presión</t>
  </si>
  <si>
    <t>Resultados</t>
  </si>
  <si>
    <t>Densidades</t>
  </si>
  <si>
    <t>Abundancias</t>
  </si>
  <si>
    <t>High</t>
  </si>
  <si>
    <t>Kelp bass</t>
  </si>
  <si>
    <t>Cabrilla Sargacera</t>
  </si>
  <si>
    <t>Low</t>
  </si>
  <si>
    <t>Kelp rockfish</t>
  </si>
  <si>
    <t>Rocot sargacero</t>
  </si>
  <si>
    <t>California sheephead</t>
  </si>
  <si>
    <t>Vieja</t>
  </si>
  <si>
    <t>Location</t>
  </si>
  <si>
    <t>Latitude</t>
  </si>
  <si>
    <t>Longitude</t>
  </si>
  <si>
    <t>Latitudinal distance (km)</t>
  </si>
  <si>
    <t>Fishing Pressure</t>
  </si>
  <si>
    <t>English</t>
  </si>
  <si>
    <t>Spanish</t>
  </si>
  <si>
    <t>Lt (cm)</t>
  </si>
  <si>
    <t>Alta</t>
  </si>
  <si>
    <t>Baja</t>
  </si>
  <si>
    <t>Area</t>
  </si>
  <si>
    <t>POPM_ParCla</t>
  </si>
  <si>
    <t>POPM_SebAtr</t>
  </si>
  <si>
    <t>POPM_SemPul</t>
  </si>
  <si>
    <t>POPM</t>
  </si>
  <si>
    <t>Observados</t>
  </si>
  <si>
    <t>Esperados</t>
  </si>
  <si>
    <t>(obs-esp)^2/esp</t>
  </si>
  <si>
    <t>X2=</t>
  </si>
  <si>
    <t>p=</t>
  </si>
  <si>
    <t>Tot</t>
  </si>
  <si>
    <t>Paralabrax</t>
  </si>
  <si>
    <t>Semicossyphus</t>
  </si>
  <si>
    <t>Sebastes</t>
  </si>
  <si>
    <t>Proporciones</t>
  </si>
  <si>
    <t>Proporciones promedio</t>
  </si>
  <si>
    <t>Totales</t>
  </si>
  <si>
    <t>OPM</t>
  </si>
  <si>
    <t>menores</t>
  </si>
  <si>
    <t>%FA</t>
  </si>
  <si>
    <t>%FB</t>
  </si>
  <si>
    <t>latitude</t>
  </si>
  <si>
    <t>longitude</t>
  </si>
  <si>
    <t>Population</t>
  </si>
  <si>
    <t>Enlgish name</t>
  </si>
  <si>
    <t>Site</t>
  </si>
  <si>
    <t>AvgLt</t>
  </si>
  <si>
    <t>Log10POP</t>
  </si>
  <si>
    <t>Rótulos de columna</t>
  </si>
  <si>
    <t>Cuenta de Lt (cm)</t>
  </si>
  <si>
    <t>Mediana</t>
  </si>
  <si>
    <t>U</t>
  </si>
  <si>
    <t>LTMax</t>
  </si>
  <si>
    <t>LT50</t>
  </si>
  <si>
    <t>Sem</t>
  </si>
  <si>
    <t>Pressure</t>
  </si>
  <si>
    <t>Seb</t>
  </si>
  <si>
    <t>Par</t>
  </si>
  <si>
    <t>Index</t>
  </si>
  <si>
    <t>Abundance</t>
  </si>
  <si>
    <t>SampleArea</t>
  </si>
  <si>
    <t>Latitude2</t>
  </si>
  <si>
    <t>Longitude2</t>
  </si>
  <si>
    <t>Code</t>
  </si>
  <si>
    <t>Latitude (°N)</t>
  </si>
  <si>
    <t>Longitude (°W)</t>
  </si>
  <si>
    <t>El Retiro*</t>
  </si>
  <si>
    <t>Eréndira*</t>
  </si>
  <si>
    <t>El Rosario*</t>
  </si>
  <si>
    <t>Isla San Jerónimo Expuesto*</t>
  </si>
  <si>
    <t>Isla San Jerónimo Protegido*</t>
  </si>
  <si>
    <t>Arrecife Sacramento*</t>
  </si>
  <si>
    <t>Isla Coronado•</t>
  </si>
  <si>
    <t>Bajamar•</t>
  </si>
  <si>
    <t>Salsipuedes•</t>
  </si>
  <si>
    <t>San Miguel•</t>
  </si>
  <si>
    <t>Isla Todos Santos Protegido•</t>
  </si>
  <si>
    <t>Isla Todos Santos Expuesto•</t>
  </si>
  <si>
    <t>Isla San Martín Expuesto•</t>
  </si>
  <si>
    <t>Isla San Martín Protegido•</t>
  </si>
  <si>
    <t>Size distributions</t>
  </si>
  <si>
    <r>
      <t>D</t>
    </r>
    <r>
      <rPr>
        <vertAlign val="subscript"/>
        <sz val="12"/>
        <color rgb="FF000000"/>
        <rFont val="Times New Roman"/>
        <family val="1"/>
      </rPr>
      <t>max</t>
    </r>
  </si>
  <si>
    <r>
      <t>p</t>
    </r>
    <r>
      <rPr>
        <sz val="12"/>
        <color rgb="FF000000"/>
        <rFont val="Times New Roman"/>
        <family val="1"/>
      </rPr>
      <t>-value</t>
    </r>
  </si>
  <si>
    <t>&lt;0.01</t>
  </si>
  <si>
    <t>&lt;0.001</t>
  </si>
  <si>
    <t>PPMO</t>
  </si>
  <si>
    <r>
      <t>χ</t>
    </r>
    <r>
      <rPr>
        <vertAlign val="superscript"/>
        <sz val="12"/>
        <color theme="1"/>
        <rFont val="Times New Roman"/>
        <family val="1"/>
      </rPr>
      <t>2</t>
    </r>
  </si>
  <si>
    <t>Size medians</t>
  </si>
  <si>
    <t>Dif</t>
  </si>
  <si>
    <t>Human Population</t>
  </si>
</sst>
</file>

<file path=xl/styles.xml><?xml version="1.0" encoding="utf-8"?>
<styleSheet xmlns="http://schemas.openxmlformats.org/spreadsheetml/2006/main">
  <numFmts count="2">
    <numFmt numFmtId="164" formatCode="0.0000"/>
    <numFmt numFmtId="165" formatCode="0.000"/>
  </numFmts>
  <fonts count="34">
    <font>
      <sz val="11"/>
      <color theme="1"/>
      <name val="Calibri"/>
      <family val="2"/>
      <scheme val="minor"/>
    </font>
    <font>
      <b/>
      <sz val="11"/>
      <color theme="1"/>
      <name val="Calibri"/>
      <family val="2"/>
      <scheme val="minor"/>
    </font>
    <font>
      <vertAlign val="superscript"/>
      <sz val="11"/>
      <color theme="1"/>
      <name val="Calibri"/>
      <family val="2"/>
      <scheme val="minor"/>
    </font>
    <font>
      <sz val="11"/>
      <color theme="1"/>
      <name val="Calibri"/>
      <family val="2"/>
    </font>
    <font>
      <i/>
      <sz val="11"/>
      <color theme="1"/>
      <name val="Calibri"/>
      <family val="2"/>
      <scheme val="minor"/>
    </font>
    <font>
      <sz val="11"/>
      <color theme="1"/>
      <name val="Symbol"/>
      <family val="1"/>
      <charset val="2"/>
    </font>
    <font>
      <sz val="11"/>
      <color theme="1"/>
      <name val="Times New Roman"/>
      <family val="1"/>
    </font>
    <font>
      <sz val="14"/>
      <color theme="1"/>
      <name val="Times New Roman"/>
      <family val="1"/>
    </font>
    <font>
      <i/>
      <sz val="11"/>
      <color theme="1"/>
      <name val="Times New Roman"/>
      <family val="1"/>
    </font>
    <font>
      <b/>
      <sz val="11"/>
      <color theme="1"/>
      <name val="Times New Roman"/>
      <family val="1"/>
    </font>
    <font>
      <sz val="9"/>
      <color indexed="81"/>
      <name val="Tahoma"/>
      <family val="2"/>
    </font>
    <font>
      <b/>
      <sz val="9"/>
      <color indexed="81"/>
      <name val="Tahoma"/>
      <family val="2"/>
    </font>
    <font>
      <sz val="11"/>
      <color indexed="81"/>
      <name val="Tahoma"/>
      <family val="2"/>
    </font>
    <font>
      <i/>
      <sz val="12"/>
      <color rgb="FF000000"/>
      <name val="Times New Roman"/>
      <family val="1"/>
    </font>
    <font>
      <i/>
      <sz val="12"/>
      <color theme="1"/>
      <name val="Times New Roman"/>
      <family val="1"/>
    </font>
    <font>
      <sz val="12"/>
      <color theme="1"/>
      <name val="Calibri"/>
      <family val="2"/>
      <scheme val="minor"/>
    </font>
    <font>
      <sz val="16"/>
      <color theme="1"/>
      <name val="Calibri"/>
      <family val="2"/>
      <scheme val="minor"/>
    </font>
    <font>
      <sz val="20"/>
      <color theme="1"/>
      <name val="Calibri"/>
      <family val="2"/>
      <scheme val="minor"/>
    </font>
    <font>
      <sz val="26"/>
      <color theme="1"/>
      <name val="Calibri"/>
      <family val="2"/>
      <scheme val="minor"/>
    </font>
    <font>
      <sz val="18"/>
      <color theme="1"/>
      <name val="Times New Roman"/>
      <family val="1"/>
    </font>
    <font>
      <sz val="26"/>
      <color theme="1"/>
      <name val="Times New Roman"/>
      <family val="1"/>
    </font>
    <font>
      <vertAlign val="subscript"/>
      <sz val="11"/>
      <color theme="1"/>
      <name val="Calibri"/>
      <family val="2"/>
      <scheme val="minor"/>
    </font>
    <font>
      <b/>
      <sz val="11"/>
      <color theme="0"/>
      <name val="Calibri"/>
      <family val="2"/>
      <scheme val="minor"/>
    </font>
    <font>
      <sz val="10"/>
      <name val="Arial"/>
      <family val="2"/>
    </font>
    <font>
      <b/>
      <sz val="11"/>
      <color rgb="FFFF0000"/>
      <name val="Calibri"/>
      <family val="2"/>
      <scheme val="minor"/>
    </font>
    <font>
      <sz val="11"/>
      <color rgb="FF000000"/>
      <name val="Calibri"/>
      <family val="2"/>
      <scheme val="minor"/>
    </font>
    <font>
      <b/>
      <sz val="16"/>
      <color theme="1"/>
      <name val="Calibri"/>
      <family val="2"/>
      <scheme val="minor"/>
    </font>
    <font>
      <b/>
      <i/>
      <sz val="11"/>
      <color theme="1"/>
      <name val="Calibri"/>
      <family val="2"/>
      <scheme val="minor"/>
    </font>
    <font>
      <sz val="11"/>
      <name val="Calibri"/>
      <family val="2"/>
      <scheme val="minor"/>
    </font>
    <font>
      <sz val="12"/>
      <color theme="1"/>
      <name val="Times New Roman"/>
      <family val="1"/>
    </font>
    <font>
      <u/>
      <sz val="11"/>
      <color theme="10"/>
      <name val="Calibri"/>
      <family val="2"/>
    </font>
    <font>
      <sz val="12"/>
      <color rgb="FF000000"/>
      <name val="Times New Roman"/>
      <family val="1"/>
    </font>
    <font>
      <vertAlign val="subscript"/>
      <sz val="12"/>
      <color rgb="FF000000"/>
      <name val="Times New Roman"/>
      <family val="1"/>
    </font>
    <font>
      <vertAlign val="superscript"/>
      <sz val="12"/>
      <color theme="1"/>
      <name val="Times New Roman"/>
      <family val="1"/>
    </font>
  </fonts>
  <fills count="10">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theme="3" tint="0.79998168889431442"/>
        <bgColor indexed="64"/>
      </patternFill>
    </fill>
    <fill>
      <patternFill patternType="solid">
        <fgColor theme="0" tint="-0.249977111117893"/>
        <bgColor indexed="64"/>
      </patternFill>
    </fill>
    <fill>
      <patternFill patternType="solid">
        <fgColor theme="6"/>
        <bgColor indexed="64"/>
      </patternFill>
    </fill>
    <fill>
      <patternFill patternType="solid">
        <fgColor rgb="FFFF0000"/>
        <bgColor indexed="64"/>
      </patternFill>
    </fill>
  </fills>
  <borders count="3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top style="medium">
        <color rgb="FF000000"/>
      </top>
      <bottom style="medium">
        <color rgb="FF000000"/>
      </bottom>
      <diagonal/>
    </border>
    <border>
      <left/>
      <right/>
      <top/>
      <bottom style="medium">
        <color rgb="FF000000"/>
      </bottom>
      <diagonal/>
    </border>
    <border>
      <left style="thin">
        <color indexed="64"/>
      </left>
      <right style="thin">
        <color indexed="64"/>
      </right>
      <top/>
      <bottom style="thin">
        <color indexed="64"/>
      </bottom>
      <diagonal/>
    </border>
    <border>
      <left style="dotted">
        <color indexed="64"/>
      </left>
      <right style="dotted">
        <color indexed="64"/>
      </right>
      <top style="medium">
        <color indexed="64"/>
      </top>
      <bottom style="medium">
        <color indexed="64"/>
      </bottom>
      <diagonal/>
    </border>
    <border>
      <left style="thin">
        <color indexed="8"/>
      </left>
      <right style="thin">
        <color indexed="8"/>
      </right>
      <top style="thin">
        <color indexed="8"/>
      </top>
      <bottom style="thin">
        <color indexed="8"/>
      </bottom>
      <diagonal/>
    </border>
    <border>
      <left style="thin">
        <color indexed="65"/>
      </left>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65"/>
      </left>
      <right/>
      <top style="thin">
        <color indexed="8"/>
      </top>
      <bottom/>
      <diagonal/>
    </border>
    <border>
      <left style="thin">
        <color indexed="8"/>
      </left>
      <right style="thin">
        <color indexed="8"/>
      </right>
      <top/>
      <bottom/>
      <diagonal/>
    </border>
    <border>
      <left style="thin">
        <color indexed="8"/>
      </left>
      <right/>
      <top/>
      <bottom/>
      <diagonal/>
    </border>
    <border>
      <left style="thin">
        <color indexed="64"/>
      </left>
      <right/>
      <top/>
      <bottom style="medium">
        <color indexed="64"/>
      </bottom>
      <diagonal/>
    </border>
    <border>
      <left/>
      <right style="thin">
        <color indexed="64"/>
      </right>
      <top/>
      <bottom style="medium">
        <color indexed="64"/>
      </bottom>
      <diagonal/>
    </border>
    <border>
      <left/>
      <right style="medium">
        <color indexed="64"/>
      </right>
      <top style="thin">
        <color indexed="64"/>
      </top>
      <bottom/>
      <diagonal/>
    </border>
    <border>
      <left style="medium">
        <color indexed="64"/>
      </left>
      <right/>
      <top style="thin">
        <color indexed="64"/>
      </top>
      <bottom/>
      <diagonal/>
    </border>
    <border>
      <left/>
      <right/>
      <top style="thin">
        <color indexed="64"/>
      </top>
      <bottom style="thin">
        <color indexed="64"/>
      </bottom>
      <diagonal/>
    </border>
  </borders>
  <cellStyleXfs count="3">
    <xf numFmtId="0" fontId="0" fillId="0" borderId="0"/>
    <xf numFmtId="0" fontId="23" fillId="0" borderId="0"/>
    <xf numFmtId="0" fontId="30" fillId="0" borderId="0" applyNumberFormat="0" applyFill="0" applyBorder="0" applyAlignment="0" applyProtection="0">
      <alignment vertical="top"/>
      <protection locked="0"/>
    </xf>
  </cellStyleXfs>
  <cellXfs count="271">
    <xf numFmtId="0" fontId="0" fillId="0" borderId="0" xfId="0"/>
    <xf numFmtId="0" fontId="0" fillId="2" borderId="0" xfId="0" applyFill="1"/>
    <xf numFmtId="0" fontId="0" fillId="0" borderId="4" xfId="0" applyBorder="1"/>
    <xf numFmtId="0" fontId="0" fillId="0" borderId="0" xfId="0" applyBorder="1"/>
    <xf numFmtId="0" fontId="0" fillId="0" borderId="5" xfId="0" applyBorder="1"/>
    <xf numFmtId="0" fontId="0" fillId="0" borderId="1" xfId="0" applyBorder="1"/>
    <xf numFmtId="0" fontId="0" fillId="0" borderId="4"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3" fillId="0" borderId="4" xfId="0" applyFont="1" applyBorder="1"/>
    <xf numFmtId="0" fontId="3" fillId="0" borderId="0" xfId="0" applyFont="1" applyBorder="1"/>
    <xf numFmtId="0" fontId="0" fillId="0" borderId="0" xfId="0" applyFill="1" applyBorder="1"/>
    <xf numFmtId="164" fontId="0" fillId="0" borderId="0" xfId="0" applyNumberFormat="1"/>
    <xf numFmtId="0" fontId="0" fillId="0" borderId="0" xfId="0" applyAlignment="1">
      <alignment wrapText="1"/>
    </xf>
    <xf numFmtId="0" fontId="4" fillId="0" borderId="0" xfId="0" applyFont="1" applyAlignment="1">
      <alignment wrapText="1"/>
    </xf>
    <xf numFmtId="0" fontId="4" fillId="0" borderId="0" xfId="0" applyFont="1" applyAlignment="1"/>
    <xf numFmtId="0" fontId="0" fillId="0" borderId="0" xfId="0" applyAlignment="1"/>
    <xf numFmtId="0" fontId="0" fillId="0" borderId="0" xfId="0" applyFont="1" applyAlignment="1">
      <alignment wrapText="1"/>
    </xf>
    <xf numFmtId="0" fontId="4" fillId="0" borderId="0" xfId="0" applyFont="1"/>
    <xf numFmtId="164" fontId="4" fillId="0" borderId="0" xfId="0" applyNumberFormat="1" applyFont="1"/>
    <xf numFmtId="0" fontId="6" fillId="0" borderId="0" xfId="0" applyFont="1"/>
    <xf numFmtId="0" fontId="7" fillId="0" borderId="0" xfId="0" applyFont="1"/>
    <xf numFmtId="11" fontId="0" fillId="0" borderId="0" xfId="0" applyNumberFormat="1"/>
    <xf numFmtId="0" fontId="1" fillId="5" borderId="17" xfId="0" applyFont="1" applyFill="1" applyBorder="1"/>
    <xf numFmtId="0" fontId="0" fillId="0" borderId="0" xfId="0" applyNumberFormat="1"/>
    <xf numFmtId="0" fontId="0" fillId="0" borderId="0" xfId="0" pivotButton="1"/>
    <xf numFmtId="0" fontId="0" fillId="0" borderId="0" xfId="0" applyAlignment="1">
      <alignment horizontal="left"/>
    </xf>
    <xf numFmtId="0" fontId="0" fillId="0" borderId="0" xfId="0"/>
    <xf numFmtId="9" fontId="0" fillId="0" borderId="0" xfId="0" applyNumberFormat="1"/>
    <xf numFmtId="0" fontId="4" fillId="0" borderId="0" xfId="0" applyFont="1"/>
    <xf numFmtId="0" fontId="7" fillId="4" borderId="0" xfId="0" applyFont="1" applyFill="1" applyAlignment="1">
      <alignment horizontal="center" textRotation="90"/>
    </xf>
    <xf numFmtId="0" fontId="7" fillId="4" borderId="0" xfId="0" applyFont="1" applyFill="1" applyBorder="1" applyAlignment="1">
      <alignment horizontal="center" textRotation="90"/>
    </xf>
    <xf numFmtId="0" fontId="7" fillId="4" borderId="0" xfId="0" applyFont="1" applyFill="1" applyBorder="1" applyAlignment="1">
      <alignment horizontal="right"/>
    </xf>
    <xf numFmtId="0" fontId="7" fillId="4" borderId="9" xfId="0" applyFont="1" applyFill="1" applyBorder="1" applyAlignment="1">
      <alignment horizontal="center" vertical="center"/>
    </xf>
    <xf numFmtId="0" fontId="7" fillId="3" borderId="10" xfId="0" applyFont="1" applyFill="1" applyBorder="1" applyAlignment="1">
      <alignment horizontal="center" vertical="center"/>
    </xf>
    <xf numFmtId="0" fontId="7" fillId="3" borderId="11" xfId="0" applyFont="1" applyFill="1" applyBorder="1" applyAlignment="1">
      <alignment horizontal="center" vertical="center"/>
    </xf>
    <xf numFmtId="0" fontId="7" fillId="4" borderId="12" xfId="0" applyFont="1" applyFill="1" applyBorder="1" applyAlignment="1">
      <alignment horizontal="center" vertical="center"/>
    </xf>
    <xf numFmtId="0" fontId="7" fillId="4" borderId="0" xfId="0" applyFont="1" applyFill="1" applyBorder="1" applyAlignment="1">
      <alignment horizontal="center" vertical="center"/>
    </xf>
    <xf numFmtId="0" fontId="7" fillId="3" borderId="0" xfId="0" applyFont="1" applyFill="1" applyBorder="1" applyAlignment="1">
      <alignment horizontal="center" vertical="center"/>
    </xf>
    <xf numFmtId="0" fontId="7" fillId="3" borderId="13" xfId="0" applyFont="1" applyFill="1" applyBorder="1" applyAlignment="1">
      <alignment horizontal="center" vertical="center"/>
    </xf>
    <xf numFmtId="0" fontId="7" fillId="3" borderId="12" xfId="0" applyFont="1" applyFill="1" applyBorder="1" applyAlignment="1">
      <alignment horizontal="center" vertical="center"/>
    </xf>
    <xf numFmtId="0" fontId="7" fillId="4" borderId="14" xfId="0" applyFont="1" applyFill="1" applyBorder="1" applyAlignment="1">
      <alignment horizontal="center" vertical="center"/>
    </xf>
    <xf numFmtId="0" fontId="7" fillId="4" borderId="15" xfId="0" applyFont="1" applyFill="1" applyBorder="1" applyAlignment="1">
      <alignment horizontal="center" vertical="center"/>
    </xf>
    <xf numFmtId="0" fontId="7" fillId="3" borderId="15" xfId="0" applyFont="1" applyFill="1" applyBorder="1" applyAlignment="1">
      <alignment horizontal="center" vertical="center"/>
    </xf>
    <xf numFmtId="0" fontId="7" fillId="4" borderId="16" xfId="0" applyFont="1" applyFill="1" applyBorder="1" applyAlignment="1">
      <alignment horizontal="center" vertical="center"/>
    </xf>
    <xf numFmtId="0" fontId="7" fillId="3" borderId="16" xfId="0" applyFont="1" applyFill="1" applyBorder="1" applyAlignment="1">
      <alignment horizontal="center" vertical="center"/>
    </xf>
    <xf numFmtId="0" fontId="4" fillId="0" borderId="0" xfId="0" applyFont="1" applyBorder="1"/>
    <xf numFmtId="0" fontId="6" fillId="0" borderId="0" xfId="0" applyFont="1" applyFill="1"/>
    <xf numFmtId="0" fontId="6" fillId="0" borderId="18" xfId="0" applyFont="1" applyFill="1" applyBorder="1"/>
    <xf numFmtId="0" fontId="6" fillId="7" borderId="0" xfId="0" applyFont="1" applyFill="1"/>
    <xf numFmtId="0" fontId="6" fillId="7" borderId="18" xfId="0" applyFont="1" applyFill="1" applyBorder="1"/>
    <xf numFmtId="0" fontId="9" fillId="7" borderId="0" xfId="0" applyFont="1" applyFill="1"/>
    <xf numFmtId="0" fontId="9" fillId="6" borderId="18" xfId="0" applyFont="1" applyFill="1" applyBorder="1"/>
    <xf numFmtId="0" fontId="6" fillId="6" borderId="18" xfId="0" applyNumberFormat="1" applyFont="1" applyFill="1" applyBorder="1"/>
    <xf numFmtId="164" fontId="6" fillId="6" borderId="18" xfId="0" applyNumberFormat="1" applyFont="1" applyFill="1" applyBorder="1"/>
    <xf numFmtId="1" fontId="6" fillId="6" borderId="18" xfId="0" applyNumberFormat="1" applyFont="1" applyFill="1" applyBorder="1"/>
    <xf numFmtId="0" fontId="9" fillId="0" borderId="0" xfId="0" applyFont="1" applyFill="1"/>
    <xf numFmtId="0" fontId="9" fillId="7" borderId="18" xfId="0" applyFont="1" applyFill="1" applyBorder="1"/>
    <xf numFmtId="0" fontId="9" fillId="7" borderId="18" xfId="0" applyNumberFormat="1" applyFont="1" applyFill="1" applyBorder="1"/>
    <xf numFmtId="164" fontId="9" fillId="7" borderId="18" xfId="0" applyNumberFormat="1" applyFont="1" applyFill="1" applyBorder="1"/>
    <xf numFmtId="0" fontId="6" fillId="6" borderId="18" xfId="0" applyFont="1" applyFill="1" applyBorder="1"/>
    <xf numFmtId="0" fontId="9" fillId="3" borderId="0" xfId="0" applyFont="1" applyFill="1"/>
    <xf numFmtId="165" fontId="9" fillId="7" borderId="18" xfId="0" applyNumberFormat="1" applyFont="1" applyFill="1" applyBorder="1"/>
    <xf numFmtId="164" fontId="6" fillId="0" borderId="0" xfId="0" applyNumberFormat="1" applyFont="1"/>
    <xf numFmtId="0" fontId="1" fillId="5" borderId="0" xfId="0" applyFont="1" applyFill="1"/>
    <xf numFmtId="11" fontId="6" fillId="0" borderId="0" xfId="0" applyNumberFormat="1" applyFont="1"/>
    <xf numFmtId="0" fontId="13" fillId="0" borderId="19" xfId="0" applyFont="1" applyBorder="1" applyAlignment="1">
      <alignment vertical="top"/>
    </xf>
    <xf numFmtId="0" fontId="13" fillId="0" borderId="0" xfId="0" applyFont="1" applyAlignment="1">
      <alignment vertical="top"/>
    </xf>
    <xf numFmtId="0" fontId="13" fillId="0" borderId="20" xfId="0" applyFont="1" applyBorder="1" applyAlignment="1">
      <alignment vertical="top"/>
    </xf>
    <xf numFmtId="0" fontId="7" fillId="4" borderId="0" xfId="0" applyFont="1" applyFill="1" applyAlignment="1">
      <alignment horizontal="center" vertical="center"/>
    </xf>
    <xf numFmtId="0" fontId="7" fillId="4" borderId="0" xfId="0" applyFont="1" applyFill="1" applyAlignment="1">
      <alignment horizontal="right"/>
    </xf>
    <xf numFmtId="0" fontId="7" fillId="4" borderId="0" xfId="0" applyFont="1" applyFill="1" applyAlignment="1">
      <alignment horizontal="center"/>
    </xf>
    <xf numFmtId="0" fontId="14" fillId="3" borderId="13" xfId="0" applyFont="1" applyFill="1" applyBorder="1" applyAlignment="1">
      <alignment horizontal="right" vertical="center"/>
    </xf>
    <xf numFmtId="2" fontId="0" fillId="0" borderId="0" xfId="0" applyNumberFormat="1"/>
    <xf numFmtId="0" fontId="6" fillId="4" borderId="0" xfId="0" applyFont="1" applyFill="1"/>
    <xf numFmtId="0" fontId="6" fillId="4" borderId="0" xfId="0" applyFont="1" applyFill="1" applyAlignment="1"/>
    <xf numFmtId="0" fontId="7" fillId="4" borderId="0" xfId="0" applyFont="1" applyFill="1" applyAlignment="1"/>
    <xf numFmtId="0" fontId="5" fillId="4" borderId="0" xfId="0" applyFont="1" applyFill="1"/>
    <xf numFmtId="0" fontId="18" fillId="0" borderId="2" xfId="0" applyFont="1" applyBorder="1" applyAlignment="1">
      <alignment vertical="top" wrapText="1"/>
    </xf>
    <xf numFmtId="0" fontId="18" fillId="0" borderId="3" xfId="0" applyFont="1" applyBorder="1" applyAlignment="1">
      <alignment vertical="top" wrapText="1"/>
    </xf>
    <xf numFmtId="0" fontId="18" fillId="0" borderId="0" xfId="0" applyFont="1" applyBorder="1" applyAlignment="1">
      <alignment vertical="top" wrapText="1"/>
    </xf>
    <xf numFmtId="0" fontId="18" fillId="0" borderId="5" xfId="0" applyFont="1" applyBorder="1" applyAlignment="1">
      <alignment vertical="top" wrapText="1"/>
    </xf>
    <xf numFmtId="0" fontId="18" fillId="0" borderId="7" xfId="0" applyFont="1" applyBorder="1" applyAlignment="1">
      <alignment vertical="top" wrapText="1"/>
    </xf>
    <xf numFmtId="0" fontId="18" fillId="0" borderId="8" xfId="0" applyFont="1" applyBorder="1" applyAlignment="1">
      <alignment vertical="top" wrapText="1"/>
    </xf>
    <xf numFmtId="0" fontId="6" fillId="0" borderId="21" xfId="0" applyFont="1" applyFill="1" applyBorder="1"/>
    <xf numFmtId="0" fontId="0" fillId="0" borderId="4" xfId="0" applyNumberFormat="1" applyBorder="1"/>
    <xf numFmtId="0" fontId="0" fillId="0" borderId="0" xfId="0" applyNumberFormat="1" applyBorder="1"/>
    <xf numFmtId="0" fontId="0" fillId="2" borderId="0" xfId="0" applyNumberFormat="1" applyFill="1" applyBorder="1"/>
    <xf numFmtId="0" fontId="0" fillId="0" borderId="0" xfId="0" applyBorder="1" applyAlignment="1">
      <alignment vertical="top" wrapText="1"/>
    </xf>
    <xf numFmtId="0" fontId="0" fillId="0" borderId="0" xfId="0" applyAlignment="1">
      <alignment horizontal="center"/>
    </xf>
    <xf numFmtId="0" fontId="0" fillId="0" borderId="0" xfId="0" quotePrefix="1" applyNumberFormat="1"/>
    <xf numFmtId="0" fontId="0" fillId="0" borderId="0" xfId="0" quotePrefix="1"/>
    <xf numFmtId="0" fontId="0" fillId="0" borderId="0" xfId="0" applyNumberFormat="1" applyFill="1" applyBorder="1"/>
    <xf numFmtId="0" fontId="22" fillId="8" borderId="22" xfId="0" applyFont="1" applyFill="1" applyBorder="1"/>
    <xf numFmtId="0" fontId="22" fillId="8" borderId="22" xfId="0" quotePrefix="1" applyFont="1" applyFill="1" applyBorder="1"/>
    <xf numFmtId="0" fontId="0" fillId="0" borderId="23" xfId="0" applyNumberFormat="1" applyBorder="1"/>
    <xf numFmtId="0" fontId="0" fillId="0" borderId="24" xfId="0" applyBorder="1"/>
    <xf numFmtId="0" fontId="0" fillId="0" borderId="25" xfId="0" applyBorder="1"/>
    <xf numFmtId="0" fontId="0" fillId="0" borderId="26" xfId="0" applyNumberFormat="1" applyBorder="1"/>
    <xf numFmtId="0" fontId="0" fillId="0" borderId="27" xfId="0" applyBorder="1"/>
    <xf numFmtId="0" fontId="0" fillId="0" borderId="26" xfId="0" applyBorder="1"/>
    <xf numFmtId="0" fontId="0" fillId="0" borderId="27" xfId="0" pivotButton="1" applyBorder="1"/>
    <xf numFmtId="0" fontId="0" fillId="0" borderId="28" xfId="0" applyBorder="1"/>
    <xf numFmtId="0" fontId="0" fillId="0" borderId="23" xfId="0" pivotButton="1" applyBorder="1"/>
    <xf numFmtId="0" fontId="0" fillId="0" borderId="0" xfId="0" applyBorder="1" applyAlignment="1">
      <alignment horizontal="left"/>
    </xf>
    <xf numFmtId="0" fontId="0" fillId="0" borderId="0" xfId="0" applyFill="1" applyBorder="1" applyAlignment="1">
      <alignment horizontal="left"/>
    </xf>
    <xf numFmtId="0" fontId="0" fillId="0" borderId="29" xfId="0" applyNumberFormat="1" applyBorder="1"/>
    <xf numFmtId="0" fontId="0" fillId="0" borderId="30" xfId="0" applyBorder="1"/>
    <xf numFmtId="0" fontId="24" fillId="2" borderId="0" xfId="0" applyFont="1" applyFill="1"/>
    <xf numFmtId="0" fontId="1" fillId="2" borderId="0" xfId="0" applyFont="1" applyFill="1"/>
    <xf numFmtId="2" fontId="0" fillId="2" borderId="0" xfId="0" applyNumberFormat="1" applyFill="1" applyBorder="1"/>
    <xf numFmtId="2" fontId="0" fillId="0" borderId="0" xfId="0" applyNumberFormat="1" applyBorder="1"/>
    <xf numFmtId="0" fontId="24" fillId="2" borderId="0" xfId="0" applyNumberFormat="1" applyFont="1" applyFill="1" applyBorder="1"/>
    <xf numFmtId="2" fontId="24" fillId="2" borderId="0" xfId="0" applyNumberFormat="1" applyFont="1" applyFill="1" applyBorder="1"/>
    <xf numFmtId="0" fontId="0" fillId="0" borderId="0" xfId="0" quotePrefix="1" applyAlignment="1">
      <alignment horizontal="right"/>
    </xf>
    <xf numFmtId="0" fontId="1" fillId="2" borderId="0" xfId="0" applyNumberFormat="1" applyFont="1" applyFill="1" applyBorder="1"/>
    <xf numFmtId="2" fontId="1" fillId="2" borderId="0" xfId="0" applyNumberFormat="1" applyFont="1" applyFill="1" applyBorder="1"/>
    <xf numFmtId="0" fontId="0" fillId="0" borderId="0" xfId="0" applyAlignment="1">
      <alignment horizontal="left" vertical="top"/>
    </xf>
    <xf numFmtId="0" fontId="25" fillId="0" borderId="0" xfId="0" applyNumberFormat="1" applyFont="1" applyBorder="1"/>
    <xf numFmtId="164" fontId="0" fillId="0" borderId="8" xfId="0" applyNumberFormat="1" applyBorder="1"/>
    <xf numFmtId="164" fontId="0" fillId="0" borderId="31" xfId="0" applyNumberFormat="1" applyBorder="1"/>
    <xf numFmtId="164" fontId="0" fillId="0" borderId="32" xfId="0" applyNumberFormat="1" applyBorder="1"/>
    <xf numFmtId="164" fontId="0" fillId="0" borderId="7" xfId="0" applyNumberFormat="1" applyBorder="1"/>
    <xf numFmtId="0" fontId="0" fillId="0" borderId="8" xfId="0" applyNumberFormat="1" applyBorder="1"/>
    <xf numFmtId="0" fontId="0" fillId="0" borderId="7" xfId="0" applyNumberFormat="1" applyBorder="1"/>
    <xf numFmtId="0" fontId="0" fillId="0" borderId="31" xfId="0" applyNumberFormat="1" applyBorder="1"/>
    <xf numFmtId="0" fontId="0" fillId="0" borderId="32" xfId="0" applyNumberFormat="1" applyBorder="1"/>
    <xf numFmtId="0" fontId="0" fillId="0" borderId="6" xfId="0" applyNumberFormat="1" applyBorder="1"/>
    <xf numFmtId="164" fontId="0" fillId="0" borderId="5" xfId="0" applyNumberFormat="1" applyBorder="1"/>
    <xf numFmtId="164" fontId="0" fillId="0" borderId="12" xfId="0" applyNumberFormat="1" applyBorder="1"/>
    <xf numFmtId="164" fontId="0" fillId="0" borderId="13" xfId="0" applyNumberFormat="1" applyBorder="1"/>
    <xf numFmtId="164" fontId="0" fillId="0" borderId="4" xfId="0" applyNumberFormat="1" applyBorder="1"/>
    <xf numFmtId="164" fontId="0" fillId="0" borderId="0" xfId="0" applyNumberFormat="1" applyBorder="1"/>
    <xf numFmtId="0" fontId="0" fillId="0" borderId="5" xfId="0" applyNumberFormat="1" applyBorder="1"/>
    <xf numFmtId="0" fontId="0" fillId="0" borderId="12" xfId="0" applyNumberFormat="1" applyBorder="1"/>
    <xf numFmtId="0" fontId="0" fillId="0" borderId="13" xfId="0" applyNumberFormat="1" applyBorder="1"/>
    <xf numFmtId="0" fontId="0" fillId="0" borderId="5" xfId="0" applyFill="1" applyBorder="1"/>
    <xf numFmtId="0" fontId="0" fillId="0" borderId="12" xfId="0" applyFill="1" applyBorder="1"/>
    <xf numFmtId="0" fontId="0" fillId="0" borderId="13" xfId="0" applyBorder="1"/>
    <xf numFmtId="0" fontId="0" fillId="0" borderId="12" xfId="0" applyBorder="1"/>
    <xf numFmtId="0" fontId="4" fillId="0" borderId="0" xfId="0" applyFont="1" applyFill="1" applyBorder="1"/>
    <xf numFmtId="0" fontId="0" fillId="0" borderId="0" xfId="0" applyAlignment="1">
      <alignment horizontal="left" indent="1"/>
    </xf>
    <xf numFmtId="0" fontId="1" fillId="0" borderId="17" xfId="0" applyFont="1" applyBorder="1" applyAlignment="1">
      <alignment horizontal="left"/>
    </xf>
    <xf numFmtId="0" fontId="1" fillId="0" borderId="17" xfId="0" applyNumberFormat="1" applyFont="1" applyBorder="1"/>
    <xf numFmtId="0" fontId="0" fillId="0" borderId="0" xfId="0" applyFill="1"/>
    <xf numFmtId="0" fontId="0" fillId="0" borderId="13" xfId="0" applyFill="1" applyBorder="1"/>
    <xf numFmtId="3" fontId="0" fillId="0" borderId="0" xfId="0" applyNumberFormat="1"/>
    <xf numFmtId="0" fontId="0" fillId="0" borderId="0" xfId="0" applyFill="1" applyBorder="1" applyAlignment="1">
      <alignment horizontal="left" indent="1"/>
    </xf>
    <xf numFmtId="0" fontId="1" fillId="0" borderId="0" xfId="0" applyFont="1" applyFill="1" applyBorder="1" applyAlignment="1">
      <alignment horizontal="left"/>
    </xf>
    <xf numFmtId="0" fontId="1" fillId="0" borderId="0" xfId="0" applyNumberFormat="1" applyFont="1" applyFill="1" applyBorder="1"/>
    <xf numFmtId="0" fontId="0" fillId="0" borderId="12" xfId="0" applyFill="1" applyBorder="1" applyAlignment="1">
      <alignment horizontal="left" indent="1"/>
    </xf>
    <xf numFmtId="0" fontId="0" fillId="0" borderId="14" xfId="0" applyFill="1" applyBorder="1"/>
    <xf numFmtId="0" fontId="0" fillId="0" borderId="15" xfId="0" applyFill="1" applyBorder="1"/>
    <xf numFmtId="0" fontId="0" fillId="0" borderId="16" xfId="0" applyFill="1" applyBorder="1"/>
    <xf numFmtId="0" fontId="0" fillId="0" borderId="13" xfId="0" applyNumberFormat="1" applyFill="1" applyBorder="1"/>
    <xf numFmtId="0" fontId="1" fillId="9" borderId="15" xfId="0" applyFont="1" applyFill="1" applyBorder="1"/>
    <xf numFmtId="0" fontId="1" fillId="9" borderId="16" xfId="0" applyFont="1" applyFill="1" applyBorder="1"/>
    <xf numFmtId="0" fontId="1" fillId="5" borderId="0" xfId="0" applyFont="1" applyFill="1" applyBorder="1"/>
    <xf numFmtId="0" fontId="1" fillId="0" borderId="0" xfId="0" applyFont="1" applyFill="1" applyBorder="1"/>
    <xf numFmtId="0" fontId="27" fillId="0" borderId="17" xfId="0" applyFont="1" applyBorder="1" applyAlignment="1">
      <alignment horizontal="left"/>
    </xf>
    <xf numFmtId="0" fontId="28" fillId="0" borderId="0" xfId="0" applyFont="1" applyFill="1" applyBorder="1" applyAlignment="1"/>
    <xf numFmtId="0" fontId="28" fillId="0" borderId="0" xfId="0" applyFont="1" applyFill="1" applyAlignment="1"/>
    <xf numFmtId="0" fontId="28" fillId="0" borderId="0" xfId="0" applyNumberFormat="1" applyFont="1" applyFill="1" applyAlignment="1"/>
    <xf numFmtId="0" fontId="28" fillId="0" borderId="0" xfId="0" applyFont="1" applyFill="1" applyBorder="1"/>
    <xf numFmtId="0" fontId="28" fillId="0" borderId="0" xfId="0" applyFont="1" applyFill="1"/>
    <xf numFmtId="2" fontId="28" fillId="0" borderId="0" xfId="0" applyNumberFormat="1" applyFont="1" applyFill="1" applyBorder="1"/>
    <xf numFmtId="0" fontId="0" fillId="0" borderId="0" xfId="0" applyFont="1" applyBorder="1"/>
    <xf numFmtId="2" fontId="0" fillId="0" borderId="0" xfId="0" applyNumberFormat="1" applyFill="1" applyBorder="1"/>
    <xf numFmtId="1" fontId="0" fillId="0" borderId="0" xfId="0" applyNumberFormat="1"/>
    <xf numFmtId="0" fontId="0" fillId="0" borderId="23" xfId="0" applyBorder="1" applyAlignment="1">
      <alignment horizontal="left"/>
    </xf>
    <xf numFmtId="0" fontId="1" fillId="0" borderId="0" xfId="0" applyFont="1" applyAlignment="1">
      <alignment horizontal="left" indent="1"/>
    </xf>
    <xf numFmtId="0" fontId="8" fillId="0" borderId="0" xfId="0" applyFont="1"/>
    <xf numFmtId="0" fontId="14" fillId="0" borderId="0" xfId="0" applyFont="1"/>
    <xf numFmtId="0" fontId="29" fillId="0" borderId="0" xfId="0" applyFont="1"/>
    <xf numFmtId="0" fontId="29" fillId="0" borderId="0" xfId="0" applyFont="1" applyAlignment="1">
      <alignment horizontal="left" indent="3"/>
    </xf>
    <xf numFmtId="0" fontId="30" fillId="0" borderId="0" xfId="2" applyAlignment="1" applyProtection="1">
      <alignment horizontal="left" indent="3"/>
    </xf>
    <xf numFmtId="0" fontId="17" fillId="0" borderId="1" xfId="0" applyFont="1" applyBorder="1" applyAlignment="1">
      <alignment horizontal="center" vertical="top" wrapText="1"/>
    </xf>
    <xf numFmtId="0" fontId="17" fillId="0" borderId="2" xfId="0" applyFont="1" applyBorder="1" applyAlignment="1">
      <alignment horizontal="center" vertical="top" wrapText="1"/>
    </xf>
    <xf numFmtId="0" fontId="17" fillId="0" borderId="4" xfId="0" applyFont="1" applyBorder="1" applyAlignment="1">
      <alignment horizontal="center" vertical="top" wrapText="1"/>
    </xf>
    <xf numFmtId="0" fontId="17" fillId="0" borderId="0" xfId="0" applyFont="1" applyBorder="1" applyAlignment="1">
      <alignment horizontal="center" vertical="top" wrapText="1"/>
    </xf>
    <xf numFmtId="0" fontId="17" fillId="0" borderId="6" xfId="0" applyFont="1" applyBorder="1" applyAlignment="1">
      <alignment horizontal="center" vertical="top" wrapText="1"/>
    </xf>
    <xf numFmtId="0" fontId="17" fillId="0" borderId="7" xfId="0" applyFont="1" applyBorder="1" applyAlignment="1">
      <alignment horizontal="center" vertical="top" wrapText="1"/>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17" fillId="0" borderId="1" xfId="0" applyFont="1" applyBorder="1" applyAlignment="1">
      <alignment horizontal="left" vertical="top" wrapText="1"/>
    </xf>
    <xf numFmtId="0" fontId="17" fillId="0" borderId="2" xfId="0" applyFont="1" applyBorder="1" applyAlignment="1">
      <alignment horizontal="left" vertical="top" wrapText="1"/>
    </xf>
    <xf numFmtId="0" fontId="17" fillId="0" borderId="3" xfId="0" applyFont="1" applyBorder="1" applyAlignment="1">
      <alignment horizontal="left" vertical="top" wrapText="1"/>
    </xf>
    <xf numFmtId="0" fontId="17" fillId="0" borderId="4" xfId="0" applyFont="1" applyBorder="1" applyAlignment="1">
      <alignment horizontal="left" vertical="top" wrapText="1"/>
    </xf>
    <xf numFmtId="0" fontId="17" fillId="0" borderId="0" xfId="0" applyFont="1" applyBorder="1" applyAlignment="1">
      <alignment horizontal="left" vertical="top" wrapText="1"/>
    </xf>
    <xf numFmtId="0" fontId="17" fillId="0" borderId="5" xfId="0" applyFont="1" applyBorder="1" applyAlignment="1">
      <alignment horizontal="left" vertical="top" wrapText="1"/>
    </xf>
    <xf numFmtId="0" fontId="17" fillId="0" borderId="6" xfId="0" applyFont="1" applyBorder="1" applyAlignment="1">
      <alignment horizontal="left" vertical="top" wrapText="1"/>
    </xf>
    <xf numFmtId="0" fontId="17" fillId="0" borderId="7" xfId="0" applyFont="1" applyBorder="1" applyAlignment="1">
      <alignment horizontal="left" vertical="top" wrapText="1"/>
    </xf>
    <xf numFmtId="0" fontId="17" fillId="0" borderId="8" xfId="0" applyFont="1" applyBorder="1" applyAlignment="1">
      <alignment horizontal="left" vertical="top" wrapText="1"/>
    </xf>
    <xf numFmtId="0" fontId="7" fillId="0" borderId="0" xfId="0" applyFont="1" applyAlignment="1">
      <alignment horizontal="center" vertical="center" textRotation="90"/>
    </xf>
    <xf numFmtId="0" fontId="20" fillId="0" borderId="1" xfId="0" applyFont="1" applyBorder="1" applyAlignment="1">
      <alignment horizontal="left" vertical="top" wrapText="1"/>
    </xf>
    <xf numFmtId="0" fontId="20" fillId="0" borderId="2" xfId="0" applyFont="1" applyBorder="1" applyAlignment="1">
      <alignment horizontal="left" vertical="top" wrapText="1"/>
    </xf>
    <xf numFmtId="0" fontId="20" fillId="0" borderId="3" xfId="0" applyFont="1" applyBorder="1" applyAlignment="1">
      <alignment horizontal="left" vertical="top" wrapText="1"/>
    </xf>
    <xf numFmtId="0" fontId="20" fillId="0" borderId="4" xfId="0" applyFont="1" applyBorder="1" applyAlignment="1">
      <alignment horizontal="left" vertical="top" wrapText="1"/>
    </xf>
    <xf numFmtId="0" fontId="20" fillId="0" borderId="0" xfId="0" applyFont="1" applyBorder="1" applyAlignment="1">
      <alignment horizontal="left" vertical="top" wrapText="1"/>
    </xf>
    <xf numFmtId="0" fontId="20" fillId="0" borderId="5" xfId="0" applyFont="1" applyBorder="1" applyAlignment="1">
      <alignment horizontal="left" vertical="top" wrapText="1"/>
    </xf>
    <xf numFmtId="0" fontId="20" fillId="0" borderId="6" xfId="0" applyFont="1" applyBorder="1" applyAlignment="1">
      <alignment horizontal="left" vertical="top" wrapText="1"/>
    </xf>
    <xf numFmtId="0" fontId="20" fillId="0" borderId="7" xfId="0" applyFont="1" applyBorder="1" applyAlignment="1">
      <alignment horizontal="left" vertical="top" wrapText="1"/>
    </xf>
    <xf numFmtId="0" fontId="20" fillId="0" borderId="8" xfId="0" applyFont="1" applyBorder="1" applyAlignment="1">
      <alignment horizontal="left" vertical="top" wrapText="1"/>
    </xf>
    <xf numFmtId="0" fontId="19" fillId="0" borderId="1" xfId="0" applyFont="1" applyBorder="1" applyAlignment="1">
      <alignment horizontal="left" vertical="top" wrapText="1"/>
    </xf>
    <xf numFmtId="0" fontId="19" fillId="0" borderId="2" xfId="0" applyFont="1" applyBorder="1" applyAlignment="1">
      <alignment horizontal="left" vertical="top" wrapText="1"/>
    </xf>
    <xf numFmtId="0" fontId="19" fillId="0" borderId="3" xfId="0" applyFont="1" applyBorder="1" applyAlignment="1">
      <alignment horizontal="left" vertical="top" wrapText="1"/>
    </xf>
    <xf numFmtId="0" fontId="19" fillId="0" borderId="4" xfId="0" applyFont="1" applyBorder="1" applyAlignment="1">
      <alignment horizontal="left" vertical="top" wrapText="1"/>
    </xf>
    <xf numFmtId="0" fontId="19" fillId="0" borderId="0" xfId="0" applyFont="1" applyBorder="1" applyAlignment="1">
      <alignment horizontal="left" vertical="top" wrapText="1"/>
    </xf>
    <xf numFmtId="0" fontId="19" fillId="0" borderId="5" xfId="0" applyFont="1" applyBorder="1" applyAlignment="1">
      <alignment horizontal="left" vertical="top" wrapText="1"/>
    </xf>
    <xf numFmtId="0" fontId="19" fillId="0" borderId="6" xfId="0" applyFont="1" applyBorder="1" applyAlignment="1">
      <alignment horizontal="left" vertical="top" wrapText="1"/>
    </xf>
    <xf numFmtId="0" fontId="19" fillId="0" borderId="7" xfId="0" applyFont="1" applyBorder="1" applyAlignment="1">
      <alignment horizontal="left" vertical="top" wrapText="1"/>
    </xf>
    <xf numFmtId="0" fontId="19" fillId="0" borderId="8" xfId="0" applyFont="1" applyBorder="1" applyAlignment="1">
      <alignment horizontal="left" vertical="top" wrapText="1"/>
    </xf>
    <xf numFmtId="0" fontId="6" fillId="0" borderId="18" xfId="0" applyFont="1" applyFill="1" applyBorder="1" applyAlignment="1">
      <alignment horizontal="center"/>
    </xf>
    <xf numFmtId="0" fontId="6" fillId="0" borderId="0" xfId="0" applyFont="1" applyAlignment="1">
      <alignment horizontal="center"/>
    </xf>
    <xf numFmtId="0" fontId="15" fillId="0" borderId="1" xfId="0" applyFont="1" applyBorder="1" applyAlignment="1">
      <alignment horizontal="left" vertical="top" wrapText="1"/>
    </xf>
    <xf numFmtId="0" fontId="15" fillId="0" borderId="2" xfId="0" applyFont="1" applyBorder="1" applyAlignment="1">
      <alignment horizontal="left" vertical="top" wrapText="1"/>
    </xf>
    <xf numFmtId="0" fontId="15" fillId="0" borderId="3" xfId="0" applyFont="1" applyBorder="1" applyAlignment="1">
      <alignment horizontal="left" vertical="top" wrapText="1"/>
    </xf>
    <xf numFmtId="0" fontId="15" fillId="0" borderId="4" xfId="0" applyFont="1" applyBorder="1" applyAlignment="1">
      <alignment horizontal="left" vertical="top" wrapText="1"/>
    </xf>
    <xf numFmtId="0" fontId="15" fillId="0" borderId="0" xfId="0" applyFont="1" applyBorder="1" applyAlignment="1">
      <alignment horizontal="left" vertical="top" wrapText="1"/>
    </xf>
    <xf numFmtId="0" fontId="15" fillId="0" borderId="5" xfId="0" applyFont="1" applyBorder="1" applyAlignment="1">
      <alignment horizontal="left" vertical="top" wrapText="1"/>
    </xf>
    <xf numFmtId="0" fontId="15" fillId="0" borderId="6" xfId="0" applyFont="1" applyBorder="1" applyAlignment="1">
      <alignment horizontal="left" vertical="top" wrapText="1"/>
    </xf>
    <xf numFmtId="0" fontId="15" fillId="0" borderId="7" xfId="0" applyFont="1" applyBorder="1" applyAlignment="1">
      <alignment horizontal="left" vertical="top" wrapText="1"/>
    </xf>
    <xf numFmtId="0" fontId="15" fillId="0" borderId="8" xfId="0" applyFont="1" applyBorder="1" applyAlignment="1">
      <alignment horizontal="left" vertical="top" wrapText="1"/>
    </xf>
    <xf numFmtId="0" fontId="16" fillId="0" borderId="1" xfId="0" applyFont="1" applyBorder="1" applyAlignment="1">
      <alignment horizontal="left" vertical="top" wrapText="1"/>
    </xf>
    <xf numFmtId="0" fontId="16" fillId="0" borderId="2" xfId="0" applyFont="1" applyBorder="1" applyAlignment="1">
      <alignment horizontal="left" vertical="top" wrapText="1"/>
    </xf>
    <xf numFmtId="0" fontId="16" fillId="0" borderId="3" xfId="0" applyFont="1" applyBorder="1" applyAlignment="1">
      <alignment horizontal="left" vertical="top" wrapText="1"/>
    </xf>
    <xf numFmtId="0" fontId="16" fillId="0" borderId="4" xfId="0" applyFont="1" applyBorder="1" applyAlignment="1">
      <alignment horizontal="left" vertical="top" wrapText="1"/>
    </xf>
    <xf numFmtId="0" fontId="16" fillId="0" borderId="0" xfId="0" applyFont="1" applyBorder="1" applyAlignment="1">
      <alignment horizontal="left" vertical="top" wrapText="1"/>
    </xf>
    <xf numFmtId="0" fontId="16" fillId="0" borderId="5" xfId="0" applyFont="1" applyBorder="1" applyAlignment="1">
      <alignment horizontal="left" vertical="top" wrapText="1"/>
    </xf>
    <xf numFmtId="0" fontId="16" fillId="0" borderId="6" xfId="0" applyFont="1" applyBorder="1" applyAlignment="1">
      <alignment horizontal="left" vertical="top" wrapText="1"/>
    </xf>
    <xf numFmtId="0" fontId="16" fillId="0" borderId="7" xfId="0" applyFont="1" applyBorder="1" applyAlignment="1">
      <alignment horizontal="left" vertical="top" wrapText="1"/>
    </xf>
    <xf numFmtId="0" fontId="16" fillId="0" borderId="8" xfId="0" applyFont="1" applyBorder="1" applyAlignment="1">
      <alignment horizontal="left" vertical="top" wrapText="1"/>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34"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9" xfId="0" applyBorder="1" applyAlignment="1">
      <alignment horizontal="center"/>
    </xf>
    <xf numFmtId="0" fontId="0" fillId="0" borderId="33" xfId="0" applyBorder="1" applyAlignment="1">
      <alignment horizontal="center"/>
    </xf>
    <xf numFmtId="0" fontId="0" fillId="0" borderId="9" xfId="0" applyFill="1" applyBorder="1" applyAlignment="1">
      <alignment horizontal="center"/>
    </xf>
    <xf numFmtId="0" fontId="0" fillId="0" borderId="10" xfId="0" applyFill="1" applyBorder="1" applyAlignment="1">
      <alignment horizontal="center"/>
    </xf>
    <xf numFmtId="0" fontId="0" fillId="0" borderId="11" xfId="0" applyFill="1" applyBorder="1" applyAlignment="1">
      <alignment horizontal="center"/>
    </xf>
    <xf numFmtId="0" fontId="0" fillId="0" borderId="0" xfId="0" applyFill="1" applyBorder="1" applyAlignment="1">
      <alignment horizontal="center"/>
    </xf>
    <xf numFmtId="0" fontId="0" fillId="0" borderId="13" xfId="0" applyFill="1" applyBorder="1" applyAlignment="1">
      <alignment horizontal="center" vertical="center" textRotation="90"/>
    </xf>
    <xf numFmtId="0" fontId="26" fillId="0" borderId="0" xfId="0" applyFont="1" applyFill="1" applyBorder="1" applyAlignment="1">
      <alignment horizontal="center"/>
    </xf>
    <xf numFmtId="0" fontId="0" fillId="0" borderId="0" xfId="0" applyBorder="1" applyAlignment="1">
      <alignment horizontal="center"/>
    </xf>
    <xf numFmtId="0" fontId="0" fillId="0" borderId="0" xfId="0" applyAlignment="1">
      <alignment horizontal="center" vertical="center"/>
    </xf>
    <xf numFmtId="165" fontId="29" fillId="0" borderId="0" xfId="0" applyNumberFormat="1" applyFont="1"/>
    <xf numFmtId="0" fontId="29" fillId="0" borderId="15" xfId="0" applyFont="1" applyBorder="1"/>
    <xf numFmtId="165" fontId="29" fillId="0" borderId="15" xfId="0" applyNumberFormat="1" applyFont="1" applyBorder="1"/>
    <xf numFmtId="0" fontId="29" fillId="0" borderId="35" xfId="0" applyFont="1" applyBorder="1"/>
    <xf numFmtId="0" fontId="31" fillId="0" borderId="0" xfId="0" applyFont="1" applyAlignment="1">
      <alignment horizontal="justify" vertical="top" wrapText="1"/>
    </xf>
    <xf numFmtId="0" fontId="13" fillId="0" borderId="0" xfId="0" applyFont="1" applyAlignment="1">
      <alignment horizontal="justify" vertical="top"/>
    </xf>
    <xf numFmtId="0" fontId="31" fillId="0" borderId="35" xfId="0" applyFont="1" applyBorder="1" applyAlignment="1">
      <alignment horizontal="justify" vertical="top"/>
    </xf>
    <xf numFmtId="0" fontId="13" fillId="0" borderId="35" xfId="0" applyFont="1" applyBorder="1" applyAlignment="1">
      <alignment horizontal="justify" vertical="top"/>
    </xf>
    <xf numFmtId="0" fontId="13" fillId="0" borderId="35" xfId="0" applyFont="1" applyBorder="1" applyAlignment="1">
      <alignment horizontal="justify" vertical="top" wrapText="1"/>
    </xf>
    <xf numFmtId="0" fontId="13" fillId="0" borderId="15" xfId="0" applyFont="1" applyBorder="1" applyAlignment="1">
      <alignment horizontal="justify" vertical="top"/>
    </xf>
    <xf numFmtId="0" fontId="31" fillId="0" borderId="15" xfId="0" applyFont="1" applyBorder="1" applyAlignment="1">
      <alignment horizontal="justify" vertical="top" wrapText="1"/>
    </xf>
    <xf numFmtId="0" fontId="31" fillId="0" borderId="10" xfId="0" applyFont="1" applyBorder="1" applyAlignment="1">
      <alignment horizontal="center" vertical="center"/>
    </xf>
    <xf numFmtId="0" fontId="31" fillId="0" borderId="0" xfId="0" applyFont="1" applyBorder="1" applyAlignment="1">
      <alignment horizontal="center" vertical="center"/>
    </xf>
    <xf numFmtId="2" fontId="31" fillId="0" borderId="0" xfId="0" applyNumberFormat="1" applyFont="1" applyAlignment="1">
      <alignment horizontal="justify"/>
    </xf>
    <xf numFmtId="2" fontId="31" fillId="0" borderId="15" xfId="0" applyNumberFormat="1" applyFont="1" applyBorder="1" applyAlignment="1">
      <alignment horizontal="justify"/>
    </xf>
    <xf numFmtId="0" fontId="31" fillId="0" borderId="35" xfId="0" applyFont="1" applyBorder="1" applyAlignment="1">
      <alignment horizontal="center" vertical="top"/>
    </xf>
    <xf numFmtId="0" fontId="29" fillId="0" borderId="35" xfId="0" applyFont="1" applyBorder="1" applyAlignment="1">
      <alignment horizontal="center"/>
    </xf>
    <xf numFmtId="2" fontId="29" fillId="0" borderId="0" xfId="0" applyNumberFormat="1" applyFont="1"/>
    <xf numFmtId="2" fontId="29" fillId="0" borderId="15" xfId="0" applyNumberFormat="1" applyFont="1" applyBorder="1"/>
    <xf numFmtId="1" fontId="31" fillId="0" borderId="0" xfId="0" applyNumberFormat="1" applyFont="1" applyAlignment="1">
      <alignment horizontal="justify" vertical="top" wrapText="1"/>
    </xf>
    <xf numFmtId="1" fontId="31" fillId="0" borderId="15" xfId="0" applyNumberFormat="1" applyFont="1" applyBorder="1" applyAlignment="1">
      <alignment horizontal="justify" vertical="top" wrapText="1"/>
    </xf>
  </cellXfs>
  <cellStyles count="3">
    <cellStyle name="Hipervínculo" xfId="2" builtinId="8"/>
    <cellStyle name="Normal" xfId="0" builtinId="0"/>
    <cellStyle name="Normal 2" xfId="1"/>
  </cellStyles>
  <dxfs count="1">
    <dxf>
      <fill>
        <patternFill>
          <bgColor theme="1"/>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3.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21.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25.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31.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33.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35.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37.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39.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41.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43.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45.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47.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49.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51.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53.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55.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57.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61.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63.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65.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67.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69.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71.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75.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77.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79.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81.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83.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85.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87.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91.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93.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95.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97.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99.xml"/></Relationships>
</file>

<file path=xl/charts/_rels/chart116.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127.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128.xml.rels><?xml version="1.0" encoding="UTF-8" standalone="yes"?>
<Relationships xmlns="http://schemas.openxmlformats.org/package/2006/relationships"><Relationship Id="rId1" Type="http://schemas.openxmlformats.org/officeDocument/2006/relationships/chartUserShapes" Target="../drawings/drawing113.xml"/></Relationships>
</file>

<file path=xl/charts/_rels/chart129.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chart1.xml><?xml version="1.0" encoding="utf-8"?>
<c:chartSpace xmlns:c="http://schemas.openxmlformats.org/drawingml/2006/chart" xmlns:a="http://schemas.openxmlformats.org/drawingml/2006/main" xmlns:r="http://schemas.openxmlformats.org/officeDocument/2006/relationships">
  <c:lang val="es-MX"/>
  <c:chart>
    <c:title>
      <c:layout/>
    </c:title>
    <c:plotArea>
      <c:layout/>
      <c:scatterChart>
        <c:scatterStyle val="lineMarker"/>
        <c:ser>
          <c:idx val="0"/>
          <c:order val="0"/>
          <c:tx>
            <c:strRef>
              <c:f>'Crudos por localidad'!$J$15</c:f>
              <c:strCache>
                <c:ptCount val="1"/>
                <c:pt idx="0">
                  <c:v>LTE</c:v>
                </c:pt>
              </c:strCache>
            </c:strRef>
          </c:tx>
          <c:spPr>
            <a:ln w="28575">
              <a:noFill/>
            </a:ln>
          </c:spPr>
          <c:xVal>
            <c:numRef>
              <c:f>'Crudos por localidad'!$H$16:$H$249</c:f>
              <c:numCache>
                <c:formatCode>General</c:formatCode>
                <c:ptCount val="234"/>
                <c:pt idx="0">
                  <c:v>0</c:v>
                </c:pt>
                <c:pt idx="1">
                  <c:v>0</c:v>
                </c:pt>
                <c:pt idx="2">
                  <c:v>0</c:v>
                </c:pt>
                <c:pt idx="3">
                  <c:v>0</c:v>
                </c:pt>
                <c:pt idx="4">
                  <c:v>0</c:v>
                </c:pt>
                <c:pt idx="5">
                  <c:v>0</c:v>
                </c:pt>
                <c:pt idx="6">
                  <c:v>0</c:v>
                </c:pt>
                <c:pt idx="7">
                  <c:v>0</c:v>
                </c:pt>
                <c:pt idx="8">
                  <c:v>37.375587000000003</c:v>
                </c:pt>
                <c:pt idx="9">
                  <c:v>37.375587000000003</c:v>
                </c:pt>
                <c:pt idx="10">
                  <c:v>37.375587000000003</c:v>
                </c:pt>
                <c:pt idx="11">
                  <c:v>37.375587000000003</c:v>
                </c:pt>
                <c:pt idx="12">
                  <c:v>37.375587000000003</c:v>
                </c:pt>
                <c:pt idx="13">
                  <c:v>37.375587000000003</c:v>
                </c:pt>
                <c:pt idx="14">
                  <c:v>37.375587000000003</c:v>
                </c:pt>
                <c:pt idx="15">
                  <c:v>37.375587000000003</c:v>
                </c:pt>
                <c:pt idx="16">
                  <c:v>37.375587000000003</c:v>
                </c:pt>
                <c:pt idx="17">
                  <c:v>37.375587000000003</c:v>
                </c:pt>
                <c:pt idx="18">
                  <c:v>37.375587000000003</c:v>
                </c:pt>
                <c:pt idx="19">
                  <c:v>37.375587000000003</c:v>
                </c:pt>
                <c:pt idx="20">
                  <c:v>37.375587000000003</c:v>
                </c:pt>
                <c:pt idx="21">
                  <c:v>37.375587000000003</c:v>
                </c:pt>
                <c:pt idx="22">
                  <c:v>37.375587000000003</c:v>
                </c:pt>
                <c:pt idx="23">
                  <c:v>42.847776000000003</c:v>
                </c:pt>
                <c:pt idx="24">
                  <c:v>42.847776000000003</c:v>
                </c:pt>
                <c:pt idx="25">
                  <c:v>42.847776000000003</c:v>
                </c:pt>
                <c:pt idx="26">
                  <c:v>42.847776000000003</c:v>
                </c:pt>
                <c:pt idx="27">
                  <c:v>42.847776000000003</c:v>
                </c:pt>
                <c:pt idx="28">
                  <c:v>42.847776000000003</c:v>
                </c:pt>
                <c:pt idx="29">
                  <c:v>42.847776000000003</c:v>
                </c:pt>
                <c:pt idx="30">
                  <c:v>42.847776000000003</c:v>
                </c:pt>
                <c:pt idx="31">
                  <c:v>42.847776000000003</c:v>
                </c:pt>
                <c:pt idx="32">
                  <c:v>42.847776000000003</c:v>
                </c:pt>
                <c:pt idx="33">
                  <c:v>42.847776000000003</c:v>
                </c:pt>
                <c:pt idx="34">
                  <c:v>42.847776000000003</c:v>
                </c:pt>
                <c:pt idx="35">
                  <c:v>42.847776000000003</c:v>
                </c:pt>
                <c:pt idx="36">
                  <c:v>42.847776000000003</c:v>
                </c:pt>
                <c:pt idx="37">
                  <c:v>42.847776000000003</c:v>
                </c:pt>
                <c:pt idx="38">
                  <c:v>42.847776000000003</c:v>
                </c:pt>
                <c:pt idx="39">
                  <c:v>42.847776000000003</c:v>
                </c:pt>
                <c:pt idx="40">
                  <c:v>42.847776000000003</c:v>
                </c:pt>
                <c:pt idx="41">
                  <c:v>42.847776000000003</c:v>
                </c:pt>
                <c:pt idx="42">
                  <c:v>51.323847000000001</c:v>
                </c:pt>
                <c:pt idx="43">
                  <c:v>51.323847000000001</c:v>
                </c:pt>
                <c:pt idx="44">
                  <c:v>51.323847000000001</c:v>
                </c:pt>
                <c:pt idx="45">
                  <c:v>51.323847000000001</c:v>
                </c:pt>
                <c:pt idx="46">
                  <c:v>51.323847000000001</c:v>
                </c:pt>
                <c:pt idx="47">
                  <c:v>51.323847000000001</c:v>
                </c:pt>
                <c:pt idx="48">
                  <c:v>51.323847000000001</c:v>
                </c:pt>
                <c:pt idx="49">
                  <c:v>51.323847000000001</c:v>
                </c:pt>
                <c:pt idx="50">
                  <c:v>51.323847000000001</c:v>
                </c:pt>
                <c:pt idx="51">
                  <c:v>51.323847000000001</c:v>
                </c:pt>
                <c:pt idx="52">
                  <c:v>51.323847000000001</c:v>
                </c:pt>
                <c:pt idx="53">
                  <c:v>51.323847000000001</c:v>
                </c:pt>
                <c:pt idx="54">
                  <c:v>51.323847000000001</c:v>
                </c:pt>
                <c:pt idx="55">
                  <c:v>51.323847000000001</c:v>
                </c:pt>
                <c:pt idx="56">
                  <c:v>51.323847000000001</c:v>
                </c:pt>
                <c:pt idx="57">
                  <c:v>51.323847000000001</c:v>
                </c:pt>
                <c:pt idx="58">
                  <c:v>51.323847000000001</c:v>
                </c:pt>
                <c:pt idx="59">
                  <c:v>51.323847000000001</c:v>
                </c:pt>
                <c:pt idx="60">
                  <c:v>51.323847000000001</c:v>
                </c:pt>
                <c:pt idx="61">
                  <c:v>51.323847000000001</c:v>
                </c:pt>
                <c:pt idx="62">
                  <c:v>51.323847000000001</c:v>
                </c:pt>
                <c:pt idx="63">
                  <c:v>51.323847000000001</c:v>
                </c:pt>
                <c:pt idx="64">
                  <c:v>51.323847000000001</c:v>
                </c:pt>
                <c:pt idx="65">
                  <c:v>51.323847000000001</c:v>
                </c:pt>
                <c:pt idx="66">
                  <c:v>51.323847000000001</c:v>
                </c:pt>
                <c:pt idx="67">
                  <c:v>62.685696</c:v>
                </c:pt>
                <c:pt idx="68">
                  <c:v>62.685696</c:v>
                </c:pt>
                <c:pt idx="69">
                  <c:v>62.685696</c:v>
                </c:pt>
                <c:pt idx="70">
                  <c:v>62.685696</c:v>
                </c:pt>
                <c:pt idx="71">
                  <c:v>62.685696</c:v>
                </c:pt>
                <c:pt idx="72">
                  <c:v>62.685696</c:v>
                </c:pt>
                <c:pt idx="73">
                  <c:v>62.685696</c:v>
                </c:pt>
                <c:pt idx="74">
                  <c:v>62.685696</c:v>
                </c:pt>
                <c:pt idx="75">
                  <c:v>62.685696</c:v>
                </c:pt>
                <c:pt idx="76">
                  <c:v>62.685696</c:v>
                </c:pt>
                <c:pt idx="77">
                  <c:v>62.685696</c:v>
                </c:pt>
                <c:pt idx="78">
                  <c:v>62.685696</c:v>
                </c:pt>
                <c:pt idx="79">
                  <c:v>62.685696</c:v>
                </c:pt>
                <c:pt idx="80">
                  <c:v>62.685696</c:v>
                </c:pt>
                <c:pt idx="81">
                  <c:v>62.685696</c:v>
                </c:pt>
                <c:pt idx="82">
                  <c:v>62.685696</c:v>
                </c:pt>
                <c:pt idx="83">
                  <c:v>62.685696</c:v>
                </c:pt>
                <c:pt idx="84">
                  <c:v>62.685696</c:v>
                </c:pt>
                <c:pt idx="85">
                  <c:v>62.685696</c:v>
                </c:pt>
                <c:pt idx="86">
                  <c:v>62.685696</c:v>
                </c:pt>
                <c:pt idx="87">
                  <c:v>62.685696</c:v>
                </c:pt>
                <c:pt idx="88">
                  <c:v>62.685696</c:v>
                </c:pt>
                <c:pt idx="89">
                  <c:v>62.685696</c:v>
                </c:pt>
                <c:pt idx="90">
                  <c:v>62.685696</c:v>
                </c:pt>
                <c:pt idx="91">
                  <c:v>62.685696</c:v>
                </c:pt>
                <c:pt idx="92">
                  <c:v>62.685696</c:v>
                </c:pt>
                <c:pt idx="93">
                  <c:v>62.685696</c:v>
                </c:pt>
                <c:pt idx="94">
                  <c:v>62.685696</c:v>
                </c:pt>
                <c:pt idx="95">
                  <c:v>62.685696</c:v>
                </c:pt>
                <c:pt idx="96">
                  <c:v>62.685696</c:v>
                </c:pt>
                <c:pt idx="97">
                  <c:v>62.685696</c:v>
                </c:pt>
                <c:pt idx="98">
                  <c:v>62.685696</c:v>
                </c:pt>
                <c:pt idx="99">
                  <c:v>62.685696</c:v>
                </c:pt>
                <c:pt idx="100">
                  <c:v>62.685696</c:v>
                </c:pt>
                <c:pt idx="101">
                  <c:v>62.685696</c:v>
                </c:pt>
                <c:pt idx="102">
                  <c:v>62.685696</c:v>
                </c:pt>
                <c:pt idx="103">
                  <c:v>62.685696</c:v>
                </c:pt>
                <c:pt idx="104">
                  <c:v>62.685696</c:v>
                </c:pt>
                <c:pt idx="105">
                  <c:v>62.685696</c:v>
                </c:pt>
                <c:pt idx="106">
                  <c:v>62.685696</c:v>
                </c:pt>
                <c:pt idx="107">
                  <c:v>62.685696</c:v>
                </c:pt>
                <c:pt idx="108">
                  <c:v>62.685696</c:v>
                </c:pt>
                <c:pt idx="109">
                  <c:v>62.685696</c:v>
                </c:pt>
                <c:pt idx="110">
                  <c:v>62.685696</c:v>
                </c:pt>
                <c:pt idx="111">
                  <c:v>62.685696</c:v>
                </c:pt>
                <c:pt idx="112">
                  <c:v>62.685696</c:v>
                </c:pt>
                <c:pt idx="113">
                  <c:v>62.685696</c:v>
                </c:pt>
                <c:pt idx="114">
                  <c:v>62.685696</c:v>
                </c:pt>
                <c:pt idx="115">
                  <c:v>62.685696</c:v>
                </c:pt>
                <c:pt idx="116">
                  <c:v>62.685696</c:v>
                </c:pt>
                <c:pt idx="117">
                  <c:v>62.685696</c:v>
                </c:pt>
                <c:pt idx="118">
                  <c:v>62.685696</c:v>
                </c:pt>
                <c:pt idx="119">
                  <c:v>62.685696</c:v>
                </c:pt>
                <c:pt idx="120">
                  <c:v>62.685696</c:v>
                </c:pt>
                <c:pt idx="121">
                  <c:v>62.685696</c:v>
                </c:pt>
                <c:pt idx="122">
                  <c:v>62.685696</c:v>
                </c:pt>
                <c:pt idx="123">
                  <c:v>62.685696</c:v>
                </c:pt>
                <c:pt idx="124">
                  <c:v>62.685696</c:v>
                </c:pt>
                <c:pt idx="125">
                  <c:v>62.685696</c:v>
                </c:pt>
                <c:pt idx="126">
                  <c:v>62.685696</c:v>
                </c:pt>
                <c:pt idx="127">
                  <c:v>62.685696</c:v>
                </c:pt>
                <c:pt idx="128">
                  <c:v>62.685696</c:v>
                </c:pt>
                <c:pt idx="129">
                  <c:v>62.685696</c:v>
                </c:pt>
                <c:pt idx="130">
                  <c:v>62.685696</c:v>
                </c:pt>
                <c:pt idx="131">
                  <c:v>86.725965000000002</c:v>
                </c:pt>
                <c:pt idx="132">
                  <c:v>86.725965000000002</c:v>
                </c:pt>
                <c:pt idx="133">
                  <c:v>86.725965000000002</c:v>
                </c:pt>
                <c:pt idx="134">
                  <c:v>86.725965000000002</c:v>
                </c:pt>
                <c:pt idx="135">
                  <c:v>86.725965000000002</c:v>
                </c:pt>
                <c:pt idx="136">
                  <c:v>86.725965000000002</c:v>
                </c:pt>
                <c:pt idx="137">
                  <c:v>86.725965000000002</c:v>
                </c:pt>
                <c:pt idx="138">
                  <c:v>86.725965000000002</c:v>
                </c:pt>
                <c:pt idx="139">
                  <c:v>86.725965000000002</c:v>
                </c:pt>
                <c:pt idx="140">
                  <c:v>86.725965000000002</c:v>
                </c:pt>
                <c:pt idx="141">
                  <c:v>86.725965000000002</c:v>
                </c:pt>
                <c:pt idx="142">
                  <c:v>86.725965000000002</c:v>
                </c:pt>
                <c:pt idx="143">
                  <c:v>86.725965000000002</c:v>
                </c:pt>
                <c:pt idx="144">
                  <c:v>86.725965000000002</c:v>
                </c:pt>
                <c:pt idx="145">
                  <c:v>86.725965000000002</c:v>
                </c:pt>
                <c:pt idx="146">
                  <c:v>86.725965000000002</c:v>
                </c:pt>
                <c:pt idx="147">
                  <c:v>86.725965000000002</c:v>
                </c:pt>
                <c:pt idx="148">
                  <c:v>86.725965000000002</c:v>
                </c:pt>
                <c:pt idx="149">
                  <c:v>86.725965000000002</c:v>
                </c:pt>
                <c:pt idx="150">
                  <c:v>86.725965000000002</c:v>
                </c:pt>
                <c:pt idx="151">
                  <c:v>86.725965000000002</c:v>
                </c:pt>
                <c:pt idx="152">
                  <c:v>86.725965000000002</c:v>
                </c:pt>
                <c:pt idx="153">
                  <c:v>86.725965000000002</c:v>
                </c:pt>
                <c:pt idx="154">
                  <c:v>122.450982</c:v>
                </c:pt>
                <c:pt idx="155">
                  <c:v>122.450982</c:v>
                </c:pt>
                <c:pt idx="156">
                  <c:v>122.450982</c:v>
                </c:pt>
                <c:pt idx="157">
                  <c:v>122.450982</c:v>
                </c:pt>
                <c:pt idx="158">
                  <c:v>122.450982</c:v>
                </c:pt>
                <c:pt idx="159">
                  <c:v>122.450982</c:v>
                </c:pt>
                <c:pt idx="160">
                  <c:v>122.450982</c:v>
                </c:pt>
                <c:pt idx="161">
                  <c:v>122.450982</c:v>
                </c:pt>
                <c:pt idx="162">
                  <c:v>122.450982</c:v>
                </c:pt>
                <c:pt idx="163">
                  <c:v>122.450982</c:v>
                </c:pt>
                <c:pt idx="164">
                  <c:v>122.450982</c:v>
                </c:pt>
                <c:pt idx="165">
                  <c:v>122.450982</c:v>
                </c:pt>
                <c:pt idx="166">
                  <c:v>122.450982</c:v>
                </c:pt>
                <c:pt idx="167">
                  <c:v>122.450982</c:v>
                </c:pt>
                <c:pt idx="168">
                  <c:v>122.450982</c:v>
                </c:pt>
                <c:pt idx="169">
                  <c:v>208.29649499999999</c:v>
                </c:pt>
                <c:pt idx="170">
                  <c:v>208.29649499999999</c:v>
                </c:pt>
                <c:pt idx="171">
                  <c:v>208.29649499999999</c:v>
                </c:pt>
                <c:pt idx="172">
                  <c:v>208.29649499999999</c:v>
                </c:pt>
                <c:pt idx="173">
                  <c:v>211.093029</c:v>
                </c:pt>
                <c:pt idx="174">
                  <c:v>211.093029</c:v>
                </c:pt>
                <c:pt idx="175">
                  <c:v>211.093029</c:v>
                </c:pt>
                <c:pt idx="176">
                  <c:v>211.093029</c:v>
                </c:pt>
                <c:pt idx="177">
                  <c:v>211.093029</c:v>
                </c:pt>
                <c:pt idx="178">
                  <c:v>211.093029</c:v>
                </c:pt>
                <c:pt idx="179">
                  <c:v>211.093029</c:v>
                </c:pt>
                <c:pt idx="180">
                  <c:v>211.093029</c:v>
                </c:pt>
                <c:pt idx="181">
                  <c:v>211.093029</c:v>
                </c:pt>
                <c:pt idx="182">
                  <c:v>211.093029</c:v>
                </c:pt>
                <c:pt idx="183">
                  <c:v>211.093029</c:v>
                </c:pt>
                <c:pt idx="184">
                  <c:v>211.093029</c:v>
                </c:pt>
                <c:pt idx="185">
                  <c:v>211.093029</c:v>
                </c:pt>
                <c:pt idx="186">
                  <c:v>211.093029</c:v>
                </c:pt>
                <c:pt idx="187">
                  <c:v>211.093029</c:v>
                </c:pt>
                <c:pt idx="188">
                  <c:v>211.093029</c:v>
                </c:pt>
                <c:pt idx="189">
                  <c:v>211.093029</c:v>
                </c:pt>
                <c:pt idx="190">
                  <c:v>211.093029</c:v>
                </c:pt>
                <c:pt idx="191">
                  <c:v>211.093029</c:v>
                </c:pt>
                <c:pt idx="192">
                  <c:v>211.093029</c:v>
                </c:pt>
                <c:pt idx="193">
                  <c:v>286.093842</c:v>
                </c:pt>
                <c:pt idx="194">
                  <c:v>286.093842</c:v>
                </c:pt>
                <c:pt idx="195">
                  <c:v>286.093842</c:v>
                </c:pt>
                <c:pt idx="196">
                  <c:v>286.093842</c:v>
                </c:pt>
                <c:pt idx="197">
                  <c:v>286.093842</c:v>
                </c:pt>
                <c:pt idx="198">
                  <c:v>286.093842</c:v>
                </c:pt>
                <c:pt idx="199">
                  <c:v>286.093842</c:v>
                </c:pt>
                <c:pt idx="200">
                  <c:v>286.093842</c:v>
                </c:pt>
                <c:pt idx="201">
                  <c:v>286.093842</c:v>
                </c:pt>
                <c:pt idx="202">
                  <c:v>286.093842</c:v>
                </c:pt>
                <c:pt idx="203">
                  <c:v>286.093842</c:v>
                </c:pt>
                <c:pt idx="204">
                  <c:v>286.093842</c:v>
                </c:pt>
                <c:pt idx="205">
                  <c:v>286.093842</c:v>
                </c:pt>
                <c:pt idx="206">
                  <c:v>286.093842</c:v>
                </c:pt>
                <c:pt idx="207">
                  <c:v>286.093842</c:v>
                </c:pt>
                <c:pt idx="208">
                  <c:v>286.093842</c:v>
                </c:pt>
                <c:pt idx="209">
                  <c:v>286.093842</c:v>
                </c:pt>
                <c:pt idx="210">
                  <c:v>286.093842</c:v>
                </c:pt>
                <c:pt idx="211">
                  <c:v>286.093842</c:v>
                </c:pt>
                <c:pt idx="212">
                  <c:v>286.093842</c:v>
                </c:pt>
                <c:pt idx="213">
                  <c:v>291.94753800000001</c:v>
                </c:pt>
                <c:pt idx="214">
                  <c:v>291.94753800000001</c:v>
                </c:pt>
                <c:pt idx="215">
                  <c:v>291.94753800000001</c:v>
                </c:pt>
                <c:pt idx="216">
                  <c:v>291.94753800000001</c:v>
                </c:pt>
                <c:pt idx="217">
                  <c:v>291.94753800000001</c:v>
                </c:pt>
                <c:pt idx="218">
                  <c:v>291.94753800000001</c:v>
                </c:pt>
                <c:pt idx="219">
                  <c:v>291.94753800000001</c:v>
                </c:pt>
                <c:pt idx="220">
                  <c:v>291.94753800000001</c:v>
                </c:pt>
                <c:pt idx="221">
                  <c:v>291.94753800000001</c:v>
                </c:pt>
                <c:pt idx="222">
                  <c:v>291.94753800000001</c:v>
                </c:pt>
                <c:pt idx="223">
                  <c:v>291.94753800000001</c:v>
                </c:pt>
                <c:pt idx="224">
                  <c:v>291.94753800000001</c:v>
                </c:pt>
                <c:pt idx="225">
                  <c:v>291.94753800000001</c:v>
                </c:pt>
                <c:pt idx="226">
                  <c:v>291.94753800000001</c:v>
                </c:pt>
                <c:pt idx="227">
                  <c:v>291.94753800000001</c:v>
                </c:pt>
                <c:pt idx="228">
                  <c:v>291.94753800000001</c:v>
                </c:pt>
                <c:pt idx="229">
                  <c:v>291.94753800000001</c:v>
                </c:pt>
                <c:pt idx="230">
                  <c:v>291.94753800000001</c:v>
                </c:pt>
                <c:pt idx="231">
                  <c:v>291.94753800000001</c:v>
                </c:pt>
                <c:pt idx="232">
                  <c:v>291.94753800000001</c:v>
                </c:pt>
                <c:pt idx="233">
                  <c:v>291.94753800000001</c:v>
                </c:pt>
              </c:numCache>
            </c:numRef>
          </c:xVal>
          <c:yVal>
            <c:numRef>
              <c:f>'Crudos por localidad'!$J$16:$J$249</c:f>
              <c:numCache>
                <c:formatCode>General</c:formatCode>
                <c:ptCount val="234"/>
                <c:pt idx="0">
                  <c:v>10</c:v>
                </c:pt>
                <c:pt idx="1">
                  <c:v>10</c:v>
                </c:pt>
                <c:pt idx="2">
                  <c:v>10</c:v>
                </c:pt>
                <c:pt idx="3">
                  <c:v>10</c:v>
                </c:pt>
                <c:pt idx="4">
                  <c:v>25</c:v>
                </c:pt>
                <c:pt idx="5">
                  <c:v>25</c:v>
                </c:pt>
                <c:pt idx="6">
                  <c:v>25</c:v>
                </c:pt>
                <c:pt idx="7">
                  <c:v>25</c:v>
                </c:pt>
                <c:pt idx="8">
                  <c:v>10</c:v>
                </c:pt>
                <c:pt idx="9">
                  <c:v>20</c:v>
                </c:pt>
                <c:pt idx="10">
                  <c:v>25</c:v>
                </c:pt>
                <c:pt idx="11">
                  <c:v>25</c:v>
                </c:pt>
                <c:pt idx="12">
                  <c:v>10</c:v>
                </c:pt>
                <c:pt idx="13">
                  <c:v>10</c:v>
                </c:pt>
                <c:pt idx="14">
                  <c:v>20</c:v>
                </c:pt>
                <c:pt idx="15">
                  <c:v>20</c:v>
                </c:pt>
                <c:pt idx="16">
                  <c:v>20</c:v>
                </c:pt>
                <c:pt idx="17">
                  <c:v>20</c:v>
                </c:pt>
                <c:pt idx="18">
                  <c:v>20</c:v>
                </c:pt>
                <c:pt idx="19">
                  <c:v>20</c:v>
                </c:pt>
                <c:pt idx="20">
                  <c:v>20</c:v>
                </c:pt>
                <c:pt idx="21">
                  <c:v>25</c:v>
                </c:pt>
                <c:pt idx="22">
                  <c:v>25</c:v>
                </c:pt>
                <c:pt idx="23">
                  <c:v>20</c:v>
                </c:pt>
                <c:pt idx="24">
                  <c:v>30</c:v>
                </c:pt>
                <c:pt idx="25">
                  <c:v>30</c:v>
                </c:pt>
                <c:pt idx="26">
                  <c:v>30</c:v>
                </c:pt>
                <c:pt idx="27">
                  <c:v>10</c:v>
                </c:pt>
                <c:pt idx="28">
                  <c:v>20</c:v>
                </c:pt>
                <c:pt idx="29">
                  <c:v>20</c:v>
                </c:pt>
                <c:pt idx="30">
                  <c:v>25</c:v>
                </c:pt>
                <c:pt idx="31">
                  <c:v>25</c:v>
                </c:pt>
                <c:pt idx="32">
                  <c:v>30</c:v>
                </c:pt>
                <c:pt idx="33">
                  <c:v>20</c:v>
                </c:pt>
                <c:pt idx="34">
                  <c:v>25</c:v>
                </c:pt>
                <c:pt idx="35">
                  <c:v>25</c:v>
                </c:pt>
                <c:pt idx="36">
                  <c:v>25</c:v>
                </c:pt>
                <c:pt idx="37">
                  <c:v>20</c:v>
                </c:pt>
                <c:pt idx="38">
                  <c:v>20</c:v>
                </c:pt>
                <c:pt idx="39">
                  <c:v>20</c:v>
                </c:pt>
                <c:pt idx="40">
                  <c:v>20</c:v>
                </c:pt>
                <c:pt idx="41">
                  <c:v>20</c:v>
                </c:pt>
                <c:pt idx="42">
                  <c:v>10</c:v>
                </c:pt>
                <c:pt idx="43">
                  <c:v>20</c:v>
                </c:pt>
                <c:pt idx="44">
                  <c:v>10</c:v>
                </c:pt>
                <c:pt idx="45">
                  <c:v>20</c:v>
                </c:pt>
                <c:pt idx="46">
                  <c:v>20</c:v>
                </c:pt>
                <c:pt idx="47">
                  <c:v>20</c:v>
                </c:pt>
                <c:pt idx="48">
                  <c:v>15</c:v>
                </c:pt>
                <c:pt idx="49">
                  <c:v>15</c:v>
                </c:pt>
                <c:pt idx="50">
                  <c:v>25</c:v>
                </c:pt>
                <c:pt idx="51">
                  <c:v>25</c:v>
                </c:pt>
                <c:pt idx="52">
                  <c:v>25</c:v>
                </c:pt>
                <c:pt idx="53">
                  <c:v>30</c:v>
                </c:pt>
                <c:pt idx="54">
                  <c:v>30</c:v>
                </c:pt>
                <c:pt idx="55">
                  <c:v>30</c:v>
                </c:pt>
                <c:pt idx="56">
                  <c:v>10</c:v>
                </c:pt>
                <c:pt idx="57">
                  <c:v>20</c:v>
                </c:pt>
                <c:pt idx="58">
                  <c:v>20</c:v>
                </c:pt>
                <c:pt idx="59">
                  <c:v>20</c:v>
                </c:pt>
                <c:pt idx="60">
                  <c:v>30</c:v>
                </c:pt>
                <c:pt idx="61">
                  <c:v>15</c:v>
                </c:pt>
                <c:pt idx="62">
                  <c:v>20</c:v>
                </c:pt>
                <c:pt idx="63">
                  <c:v>20</c:v>
                </c:pt>
                <c:pt idx="64">
                  <c:v>20</c:v>
                </c:pt>
                <c:pt idx="65">
                  <c:v>20</c:v>
                </c:pt>
                <c:pt idx="66">
                  <c:v>20</c:v>
                </c:pt>
                <c:pt idx="67">
                  <c:v>15</c:v>
                </c:pt>
                <c:pt idx="68">
                  <c:v>15</c:v>
                </c:pt>
                <c:pt idx="69">
                  <c:v>15</c:v>
                </c:pt>
                <c:pt idx="70">
                  <c:v>15</c:v>
                </c:pt>
                <c:pt idx="71">
                  <c:v>15</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15</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25</c:v>
                </c:pt>
                <c:pt idx="112">
                  <c:v>15</c:v>
                </c:pt>
                <c:pt idx="113">
                  <c:v>15</c:v>
                </c:pt>
                <c:pt idx="114">
                  <c:v>20</c:v>
                </c:pt>
                <c:pt idx="115">
                  <c:v>15</c:v>
                </c:pt>
                <c:pt idx="116">
                  <c:v>20</c:v>
                </c:pt>
                <c:pt idx="117">
                  <c:v>20</c:v>
                </c:pt>
                <c:pt idx="118">
                  <c:v>20</c:v>
                </c:pt>
                <c:pt idx="119">
                  <c:v>20</c:v>
                </c:pt>
                <c:pt idx="120">
                  <c:v>20</c:v>
                </c:pt>
                <c:pt idx="121">
                  <c:v>20</c:v>
                </c:pt>
                <c:pt idx="122">
                  <c:v>20</c:v>
                </c:pt>
                <c:pt idx="123">
                  <c:v>20</c:v>
                </c:pt>
                <c:pt idx="124">
                  <c:v>20</c:v>
                </c:pt>
                <c:pt idx="125">
                  <c:v>25</c:v>
                </c:pt>
                <c:pt idx="126">
                  <c:v>25</c:v>
                </c:pt>
                <c:pt idx="127">
                  <c:v>30</c:v>
                </c:pt>
                <c:pt idx="128">
                  <c:v>20</c:v>
                </c:pt>
                <c:pt idx="129">
                  <c:v>10</c:v>
                </c:pt>
                <c:pt idx="130">
                  <c:v>20</c:v>
                </c:pt>
                <c:pt idx="131">
                  <c:v>5</c:v>
                </c:pt>
                <c:pt idx="132">
                  <c:v>10</c:v>
                </c:pt>
                <c:pt idx="133">
                  <c:v>10</c:v>
                </c:pt>
                <c:pt idx="134">
                  <c:v>10</c:v>
                </c:pt>
                <c:pt idx="135">
                  <c:v>15</c:v>
                </c:pt>
                <c:pt idx="136">
                  <c:v>15</c:v>
                </c:pt>
                <c:pt idx="137">
                  <c:v>25</c:v>
                </c:pt>
                <c:pt idx="138">
                  <c:v>25</c:v>
                </c:pt>
                <c:pt idx="139">
                  <c:v>15</c:v>
                </c:pt>
                <c:pt idx="140">
                  <c:v>15</c:v>
                </c:pt>
                <c:pt idx="141">
                  <c:v>20</c:v>
                </c:pt>
                <c:pt idx="142">
                  <c:v>25</c:v>
                </c:pt>
                <c:pt idx="143">
                  <c:v>20</c:v>
                </c:pt>
                <c:pt idx="144">
                  <c:v>25</c:v>
                </c:pt>
                <c:pt idx="145">
                  <c:v>25</c:v>
                </c:pt>
                <c:pt idx="146">
                  <c:v>25</c:v>
                </c:pt>
                <c:pt idx="147">
                  <c:v>25</c:v>
                </c:pt>
                <c:pt idx="148">
                  <c:v>25</c:v>
                </c:pt>
                <c:pt idx="149">
                  <c:v>25</c:v>
                </c:pt>
                <c:pt idx="150">
                  <c:v>15</c:v>
                </c:pt>
                <c:pt idx="151">
                  <c:v>25</c:v>
                </c:pt>
                <c:pt idx="152">
                  <c:v>25</c:v>
                </c:pt>
                <c:pt idx="153">
                  <c:v>30</c:v>
                </c:pt>
                <c:pt idx="154">
                  <c:v>20</c:v>
                </c:pt>
                <c:pt idx="155">
                  <c:v>20</c:v>
                </c:pt>
                <c:pt idx="156">
                  <c:v>20</c:v>
                </c:pt>
                <c:pt idx="157">
                  <c:v>30</c:v>
                </c:pt>
                <c:pt idx="158">
                  <c:v>10</c:v>
                </c:pt>
                <c:pt idx="159">
                  <c:v>10</c:v>
                </c:pt>
                <c:pt idx="160">
                  <c:v>15</c:v>
                </c:pt>
                <c:pt idx="161">
                  <c:v>20</c:v>
                </c:pt>
                <c:pt idx="162">
                  <c:v>20</c:v>
                </c:pt>
                <c:pt idx="163">
                  <c:v>30</c:v>
                </c:pt>
                <c:pt idx="164">
                  <c:v>30</c:v>
                </c:pt>
                <c:pt idx="165">
                  <c:v>15</c:v>
                </c:pt>
                <c:pt idx="166">
                  <c:v>15</c:v>
                </c:pt>
                <c:pt idx="167">
                  <c:v>15</c:v>
                </c:pt>
                <c:pt idx="168">
                  <c:v>15</c:v>
                </c:pt>
                <c:pt idx="169">
                  <c:v>20</c:v>
                </c:pt>
                <c:pt idx="170">
                  <c:v>30</c:v>
                </c:pt>
                <c:pt idx="171">
                  <c:v>35</c:v>
                </c:pt>
                <c:pt idx="172">
                  <c:v>35</c:v>
                </c:pt>
                <c:pt idx="173">
                  <c:v>10</c:v>
                </c:pt>
                <c:pt idx="174">
                  <c:v>15</c:v>
                </c:pt>
                <c:pt idx="175">
                  <c:v>20</c:v>
                </c:pt>
                <c:pt idx="176">
                  <c:v>20</c:v>
                </c:pt>
                <c:pt idx="177">
                  <c:v>25</c:v>
                </c:pt>
                <c:pt idx="178">
                  <c:v>30</c:v>
                </c:pt>
                <c:pt idx="179">
                  <c:v>15</c:v>
                </c:pt>
                <c:pt idx="180">
                  <c:v>15</c:v>
                </c:pt>
                <c:pt idx="181">
                  <c:v>20</c:v>
                </c:pt>
                <c:pt idx="182">
                  <c:v>20</c:v>
                </c:pt>
                <c:pt idx="183">
                  <c:v>20</c:v>
                </c:pt>
                <c:pt idx="184">
                  <c:v>20</c:v>
                </c:pt>
                <c:pt idx="185">
                  <c:v>20</c:v>
                </c:pt>
                <c:pt idx="186">
                  <c:v>15</c:v>
                </c:pt>
                <c:pt idx="187">
                  <c:v>15</c:v>
                </c:pt>
                <c:pt idx="188">
                  <c:v>10</c:v>
                </c:pt>
                <c:pt idx="189">
                  <c:v>10</c:v>
                </c:pt>
                <c:pt idx="190">
                  <c:v>15</c:v>
                </c:pt>
                <c:pt idx="191">
                  <c:v>20</c:v>
                </c:pt>
                <c:pt idx="192">
                  <c:v>20</c:v>
                </c:pt>
                <c:pt idx="193">
                  <c:v>10</c:v>
                </c:pt>
                <c:pt idx="194">
                  <c:v>10</c:v>
                </c:pt>
                <c:pt idx="195">
                  <c:v>20</c:v>
                </c:pt>
                <c:pt idx="196">
                  <c:v>20</c:v>
                </c:pt>
                <c:pt idx="197">
                  <c:v>10</c:v>
                </c:pt>
                <c:pt idx="198">
                  <c:v>20</c:v>
                </c:pt>
                <c:pt idx="199">
                  <c:v>20</c:v>
                </c:pt>
                <c:pt idx="200">
                  <c:v>20</c:v>
                </c:pt>
                <c:pt idx="201">
                  <c:v>25</c:v>
                </c:pt>
                <c:pt idx="202">
                  <c:v>10</c:v>
                </c:pt>
                <c:pt idx="203">
                  <c:v>10</c:v>
                </c:pt>
                <c:pt idx="204">
                  <c:v>15</c:v>
                </c:pt>
                <c:pt idx="205">
                  <c:v>20</c:v>
                </c:pt>
                <c:pt idx="206">
                  <c:v>20</c:v>
                </c:pt>
                <c:pt idx="207">
                  <c:v>20</c:v>
                </c:pt>
                <c:pt idx="208">
                  <c:v>15</c:v>
                </c:pt>
                <c:pt idx="209">
                  <c:v>15</c:v>
                </c:pt>
                <c:pt idx="210">
                  <c:v>15</c:v>
                </c:pt>
                <c:pt idx="211">
                  <c:v>15</c:v>
                </c:pt>
                <c:pt idx="212">
                  <c:v>15</c:v>
                </c:pt>
                <c:pt idx="213">
                  <c:v>20</c:v>
                </c:pt>
                <c:pt idx="214">
                  <c:v>20</c:v>
                </c:pt>
                <c:pt idx="215">
                  <c:v>20</c:v>
                </c:pt>
                <c:pt idx="216">
                  <c:v>20</c:v>
                </c:pt>
                <c:pt idx="217">
                  <c:v>20</c:v>
                </c:pt>
                <c:pt idx="218">
                  <c:v>20</c:v>
                </c:pt>
                <c:pt idx="219">
                  <c:v>20</c:v>
                </c:pt>
                <c:pt idx="220">
                  <c:v>20</c:v>
                </c:pt>
                <c:pt idx="221">
                  <c:v>20</c:v>
                </c:pt>
                <c:pt idx="222">
                  <c:v>30</c:v>
                </c:pt>
                <c:pt idx="223">
                  <c:v>20</c:v>
                </c:pt>
                <c:pt idx="224">
                  <c:v>20</c:v>
                </c:pt>
                <c:pt idx="225">
                  <c:v>20</c:v>
                </c:pt>
                <c:pt idx="226">
                  <c:v>20</c:v>
                </c:pt>
                <c:pt idx="227">
                  <c:v>20</c:v>
                </c:pt>
                <c:pt idx="228">
                  <c:v>20</c:v>
                </c:pt>
                <c:pt idx="229">
                  <c:v>25</c:v>
                </c:pt>
                <c:pt idx="230">
                  <c:v>25</c:v>
                </c:pt>
                <c:pt idx="231">
                  <c:v>25</c:v>
                </c:pt>
                <c:pt idx="232">
                  <c:v>25</c:v>
                </c:pt>
                <c:pt idx="233">
                  <c:v>25</c:v>
                </c:pt>
              </c:numCache>
            </c:numRef>
          </c:yVal>
        </c:ser>
        <c:axId val="79592448"/>
        <c:axId val="79604352"/>
      </c:scatterChart>
      <c:valAx>
        <c:axId val="79592448"/>
        <c:scaling>
          <c:orientation val="minMax"/>
        </c:scaling>
        <c:axPos val="b"/>
        <c:title>
          <c:layout/>
        </c:title>
        <c:numFmt formatCode="General" sourceLinked="1"/>
        <c:tickLblPos val="nextTo"/>
        <c:crossAx val="79604352"/>
        <c:crosses val="autoZero"/>
        <c:crossBetween val="midCat"/>
      </c:valAx>
      <c:valAx>
        <c:axId val="79604352"/>
        <c:scaling>
          <c:orientation val="minMax"/>
        </c:scaling>
        <c:axPos val="l"/>
        <c:title>
          <c:layout/>
        </c:title>
        <c:numFmt formatCode="General" sourceLinked="1"/>
        <c:tickLblPos val="nextTo"/>
        <c:crossAx val="79592448"/>
        <c:crosses val="autoZero"/>
        <c:crossBetween val="midCat"/>
      </c:valAx>
    </c:plotArea>
    <c:plotVisOnly val="1"/>
  </c:chart>
  <c:printSettings>
    <c:headerFooter/>
    <c:pageMargins b="0.75000000000000588" l="0.70000000000000062" r="0.70000000000000062" t="0.75000000000000588"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s-MX"/>
  <c:chart>
    <c:title>
      <c:layout/>
    </c:title>
    <c:plotArea>
      <c:layout/>
      <c:scatterChart>
        <c:scatterStyle val="lineMarker"/>
        <c:ser>
          <c:idx val="0"/>
          <c:order val="0"/>
          <c:tx>
            <c:strRef>
              <c:f>'Crudos por localidad'!$V$15</c:f>
              <c:strCache>
                <c:ptCount val="1"/>
                <c:pt idx="0">
                  <c:v>LTE</c:v>
                </c:pt>
              </c:strCache>
            </c:strRef>
          </c:tx>
          <c:spPr>
            <a:ln w="28575">
              <a:noFill/>
            </a:ln>
          </c:spPr>
          <c:trendline>
            <c:trendlineType val="linear"/>
            <c:dispRSqr val="1"/>
            <c:dispEq val="1"/>
            <c:trendlineLbl>
              <c:layout>
                <c:manualLayout>
                  <c:x val="-0.25358004162523162"/>
                  <c:y val="-0.21569881889763931"/>
                </c:manualLayout>
              </c:layout>
              <c:numFmt formatCode="General" sourceLinked="0"/>
            </c:trendlineLbl>
          </c:trendline>
          <c:xVal>
            <c:numRef>
              <c:f>'Crudos por localidad'!$T$16:$T$260</c:f>
              <c:numCache>
                <c:formatCode>General</c:formatCode>
                <c:ptCount val="24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37.375587000000003</c:v>
                </c:pt>
                <c:pt idx="15">
                  <c:v>37.375587000000003</c:v>
                </c:pt>
                <c:pt idx="16">
                  <c:v>37.375587000000003</c:v>
                </c:pt>
                <c:pt idx="17">
                  <c:v>42.847776000000003</c:v>
                </c:pt>
                <c:pt idx="18">
                  <c:v>42.847776000000003</c:v>
                </c:pt>
                <c:pt idx="19">
                  <c:v>42.847776000000003</c:v>
                </c:pt>
                <c:pt idx="20">
                  <c:v>42.847776000000003</c:v>
                </c:pt>
                <c:pt idx="21">
                  <c:v>42.847776000000003</c:v>
                </c:pt>
                <c:pt idx="22">
                  <c:v>42.847776000000003</c:v>
                </c:pt>
                <c:pt idx="23">
                  <c:v>42.847776000000003</c:v>
                </c:pt>
                <c:pt idx="24">
                  <c:v>42.847776000000003</c:v>
                </c:pt>
                <c:pt idx="25">
                  <c:v>42.847776000000003</c:v>
                </c:pt>
                <c:pt idx="26">
                  <c:v>42.847776000000003</c:v>
                </c:pt>
                <c:pt idx="27">
                  <c:v>42.847776000000003</c:v>
                </c:pt>
                <c:pt idx="28">
                  <c:v>42.847776000000003</c:v>
                </c:pt>
                <c:pt idx="29">
                  <c:v>42.847776000000003</c:v>
                </c:pt>
                <c:pt idx="30">
                  <c:v>42.847776000000003</c:v>
                </c:pt>
                <c:pt idx="31">
                  <c:v>42.847776000000003</c:v>
                </c:pt>
                <c:pt idx="32">
                  <c:v>42.847776000000003</c:v>
                </c:pt>
                <c:pt idx="33">
                  <c:v>42.847776000000003</c:v>
                </c:pt>
                <c:pt idx="34">
                  <c:v>42.847776000000003</c:v>
                </c:pt>
                <c:pt idx="35">
                  <c:v>42.847776000000003</c:v>
                </c:pt>
                <c:pt idx="36">
                  <c:v>42.847776000000003</c:v>
                </c:pt>
                <c:pt idx="37">
                  <c:v>51.323847000000001</c:v>
                </c:pt>
                <c:pt idx="38">
                  <c:v>51.323847000000001</c:v>
                </c:pt>
                <c:pt idx="39">
                  <c:v>51.323847000000001</c:v>
                </c:pt>
                <c:pt idx="40">
                  <c:v>51.323847000000001</c:v>
                </c:pt>
                <c:pt idx="41">
                  <c:v>51.323847000000001</c:v>
                </c:pt>
                <c:pt idx="42">
                  <c:v>51.323847000000001</c:v>
                </c:pt>
                <c:pt idx="43">
                  <c:v>51.323847000000001</c:v>
                </c:pt>
                <c:pt idx="44">
                  <c:v>51.323847000000001</c:v>
                </c:pt>
                <c:pt idx="45">
                  <c:v>51.323847000000001</c:v>
                </c:pt>
                <c:pt idx="46">
                  <c:v>51.323847000000001</c:v>
                </c:pt>
                <c:pt idx="47">
                  <c:v>51.323847000000001</c:v>
                </c:pt>
                <c:pt idx="48">
                  <c:v>62.685696</c:v>
                </c:pt>
                <c:pt idx="49">
                  <c:v>62.685696</c:v>
                </c:pt>
                <c:pt idx="50">
                  <c:v>62.685696</c:v>
                </c:pt>
                <c:pt idx="51">
                  <c:v>62.685696</c:v>
                </c:pt>
                <c:pt idx="52">
                  <c:v>62.685696</c:v>
                </c:pt>
                <c:pt idx="53">
                  <c:v>62.685696</c:v>
                </c:pt>
                <c:pt idx="54">
                  <c:v>62.685696</c:v>
                </c:pt>
                <c:pt idx="55">
                  <c:v>61.497663000000003</c:v>
                </c:pt>
                <c:pt idx="56">
                  <c:v>61.497663000000003</c:v>
                </c:pt>
                <c:pt idx="57">
                  <c:v>61.497663000000003</c:v>
                </c:pt>
                <c:pt idx="58">
                  <c:v>61.497663000000003</c:v>
                </c:pt>
                <c:pt idx="59">
                  <c:v>61.497663000000003</c:v>
                </c:pt>
                <c:pt idx="60">
                  <c:v>61.497663000000003</c:v>
                </c:pt>
                <c:pt idx="61">
                  <c:v>61.497663000000003</c:v>
                </c:pt>
                <c:pt idx="62">
                  <c:v>61.497663000000003</c:v>
                </c:pt>
                <c:pt idx="63">
                  <c:v>61.497663000000003</c:v>
                </c:pt>
                <c:pt idx="64">
                  <c:v>61.497663000000003</c:v>
                </c:pt>
                <c:pt idx="65">
                  <c:v>61.497663000000003</c:v>
                </c:pt>
                <c:pt idx="66">
                  <c:v>61.497663000000003</c:v>
                </c:pt>
                <c:pt idx="67">
                  <c:v>61.497663000000003</c:v>
                </c:pt>
                <c:pt idx="68">
                  <c:v>61.497663000000003</c:v>
                </c:pt>
                <c:pt idx="69">
                  <c:v>61.497663000000003</c:v>
                </c:pt>
                <c:pt idx="70">
                  <c:v>61.497663000000003</c:v>
                </c:pt>
                <c:pt idx="71">
                  <c:v>61.497663000000003</c:v>
                </c:pt>
                <c:pt idx="72">
                  <c:v>61.497663000000003</c:v>
                </c:pt>
                <c:pt idx="73">
                  <c:v>61.497663000000003</c:v>
                </c:pt>
                <c:pt idx="74">
                  <c:v>61.497663000000003</c:v>
                </c:pt>
                <c:pt idx="75">
                  <c:v>61.497663000000003</c:v>
                </c:pt>
                <c:pt idx="76">
                  <c:v>86.725965000000002</c:v>
                </c:pt>
                <c:pt idx="77">
                  <c:v>86.725965000000002</c:v>
                </c:pt>
                <c:pt idx="78">
                  <c:v>86.725965000000002</c:v>
                </c:pt>
                <c:pt idx="79">
                  <c:v>86.725965000000002</c:v>
                </c:pt>
                <c:pt idx="80">
                  <c:v>86.725965000000002</c:v>
                </c:pt>
                <c:pt idx="81">
                  <c:v>86.725965000000002</c:v>
                </c:pt>
                <c:pt idx="82">
                  <c:v>86.725965000000002</c:v>
                </c:pt>
                <c:pt idx="83">
                  <c:v>86.725965000000002</c:v>
                </c:pt>
                <c:pt idx="84">
                  <c:v>86.725965000000002</c:v>
                </c:pt>
                <c:pt idx="85">
                  <c:v>86.725965000000002</c:v>
                </c:pt>
                <c:pt idx="86">
                  <c:v>86.725965000000002</c:v>
                </c:pt>
                <c:pt idx="87">
                  <c:v>86.725965000000002</c:v>
                </c:pt>
                <c:pt idx="88">
                  <c:v>86.725965000000002</c:v>
                </c:pt>
                <c:pt idx="89">
                  <c:v>122.450982</c:v>
                </c:pt>
                <c:pt idx="90">
                  <c:v>122.450982</c:v>
                </c:pt>
                <c:pt idx="91">
                  <c:v>122.450982</c:v>
                </c:pt>
                <c:pt idx="92">
                  <c:v>122.450982</c:v>
                </c:pt>
                <c:pt idx="93">
                  <c:v>122.450982</c:v>
                </c:pt>
                <c:pt idx="94">
                  <c:v>122.450982</c:v>
                </c:pt>
                <c:pt idx="95">
                  <c:v>122.450982</c:v>
                </c:pt>
                <c:pt idx="96">
                  <c:v>122.450982</c:v>
                </c:pt>
                <c:pt idx="97">
                  <c:v>122.450982</c:v>
                </c:pt>
                <c:pt idx="98">
                  <c:v>122.450982</c:v>
                </c:pt>
                <c:pt idx="99">
                  <c:v>122.450982</c:v>
                </c:pt>
                <c:pt idx="100">
                  <c:v>122.450982</c:v>
                </c:pt>
                <c:pt idx="101">
                  <c:v>122.450982</c:v>
                </c:pt>
                <c:pt idx="102">
                  <c:v>122.450982</c:v>
                </c:pt>
                <c:pt idx="103">
                  <c:v>122.450982</c:v>
                </c:pt>
                <c:pt idx="104">
                  <c:v>122.450982</c:v>
                </c:pt>
                <c:pt idx="105">
                  <c:v>122.450982</c:v>
                </c:pt>
                <c:pt idx="106">
                  <c:v>122.450982</c:v>
                </c:pt>
                <c:pt idx="107">
                  <c:v>208.29649499999999</c:v>
                </c:pt>
                <c:pt idx="108">
                  <c:v>208.29649499999999</c:v>
                </c:pt>
                <c:pt idx="109">
                  <c:v>208.29649499999999</c:v>
                </c:pt>
                <c:pt idx="110">
                  <c:v>208.29649499999999</c:v>
                </c:pt>
                <c:pt idx="111">
                  <c:v>208.29649499999999</c:v>
                </c:pt>
                <c:pt idx="112">
                  <c:v>208.29649499999999</c:v>
                </c:pt>
                <c:pt idx="113">
                  <c:v>208.29649499999999</c:v>
                </c:pt>
                <c:pt idx="114">
                  <c:v>208.29649499999999</c:v>
                </c:pt>
                <c:pt idx="115">
                  <c:v>208.29649499999999</c:v>
                </c:pt>
                <c:pt idx="116">
                  <c:v>208.29649499999999</c:v>
                </c:pt>
                <c:pt idx="117">
                  <c:v>208.29649499999999</c:v>
                </c:pt>
                <c:pt idx="118">
                  <c:v>208.29649499999999</c:v>
                </c:pt>
                <c:pt idx="119">
                  <c:v>208.29649499999999</c:v>
                </c:pt>
                <c:pt idx="120">
                  <c:v>208.29649499999999</c:v>
                </c:pt>
                <c:pt idx="121">
                  <c:v>208.29649499999999</c:v>
                </c:pt>
                <c:pt idx="122">
                  <c:v>208.29649499999999</c:v>
                </c:pt>
                <c:pt idx="123">
                  <c:v>208.29649499999999</c:v>
                </c:pt>
                <c:pt idx="124">
                  <c:v>208.29649499999999</c:v>
                </c:pt>
                <c:pt idx="125">
                  <c:v>208.29649499999999</c:v>
                </c:pt>
                <c:pt idx="126">
                  <c:v>208.29649499999999</c:v>
                </c:pt>
                <c:pt idx="127">
                  <c:v>208.29649499999999</c:v>
                </c:pt>
                <c:pt idx="128">
                  <c:v>208.29649499999999</c:v>
                </c:pt>
                <c:pt idx="129">
                  <c:v>208.29649499999999</c:v>
                </c:pt>
                <c:pt idx="130">
                  <c:v>208.29649499999999</c:v>
                </c:pt>
                <c:pt idx="131">
                  <c:v>208.29649499999999</c:v>
                </c:pt>
                <c:pt idx="132">
                  <c:v>208.29649499999999</c:v>
                </c:pt>
                <c:pt idx="133">
                  <c:v>208.29649499999999</c:v>
                </c:pt>
                <c:pt idx="134">
                  <c:v>208.29649499999999</c:v>
                </c:pt>
                <c:pt idx="135">
                  <c:v>208.29649499999999</c:v>
                </c:pt>
                <c:pt idx="136">
                  <c:v>208.29649499999999</c:v>
                </c:pt>
                <c:pt idx="137">
                  <c:v>208.29649499999999</c:v>
                </c:pt>
                <c:pt idx="138">
                  <c:v>208.29649499999999</c:v>
                </c:pt>
                <c:pt idx="139">
                  <c:v>208.29649499999999</c:v>
                </c:pt>
                <c:pt idx="140">
                  <c:v>208.29649499999999</c:v>
                </c:pt>
                <c:pt idx="141">
                  <c:v>208.29649499999999</c:v>
                </c:pt>
                <c:pt idx="142">
                  <c:v>208.29649499999999</c:v>
                </c:pt>
                <c:pt idx="143">
                  <c:v>208.29649499999999</c:v>
                </c:pt>
                <c:pt idx="144">
                  <c:v>208.29649499999999</c:v>
                </c:pt>
                <c:pt idx="145">
                  <c:v>208.29649499999999</c:v>
                </c:pt>
                <c:pt idx="146">
                  <c:v>208.29649499999999</c:v>
                </c:pt>
                <c:pt idx="147">
                  <c:v>211.093029</c:v>
                </c:pt>
                <c:pt idx="148">
                  <c:v>211.093029</c:v>
                </c:pt>
                <c:pt idx="149">
                  <c:v>211.093029</c:v>
                </c:pt>
                <c:pt idx="150">
                  <c:v>211.093029</c:v>
                </c:pt>
                <c:pt idx="151">
                  <c:v>211.093029</c:v>
                </c:pt>
                <c:pt idx="152">
                  <c:v>211.093029</c:v>
                </c:pt>
                <c:pt idx="153">
                  <c:v>211.093029</c:v>
                </c:pt>
                <c:pt idx="154">
                  <c:v>211.093029</c:v>
                </c:pt>
                <c:pt idx="155">
                  <c:v>211.093029</c:v>
                </c:pt>
                <c:pt idx="156">
                  <c:v>211.093029</c:v>
                </c:pt>
                <c:pt idx="157">
                  <c:v>211.093029</c:v>
                </c:pt>
                <c:pt idx="158">
                  <c:v>211.093029</c:v>
                </c:pt>
                <c:pt idx="159">
                  <c:v>211.093029</c:v>
                </c:pt>
                <c:pt idx="160">
                  <c:v>211.093029</c:v>
                </c:pt>
                <c:pt idx="161">
                  <c:v>211.093029</c:v>
                </c:pt>
                <c:pt idx="162">
                  <c:v>211.093029</c:v>
                </c:pt>
                <c:pt idx="163">
                  <c:v>211.093029</c:v>
                </c:pt>
                <c:pt idx="164">
                  <c:v>211.093029</c:v>
                </c:pt>
                <c:pt idx="165">
                  <c:v>211.093029</c:v>
                </c:pt>
                <c:pt idx="166">
                  <c:v>211.093029</c:v>
                </c:pt>
                <c:pt idx="167">
                  <c:v>211.093029</c:v>
                </c:pt>
                <c:pt idx="168">
                  <c:v>211.093029</c:v>
                </c:pt>
                <c:pt idx="169">
                  <c:v>211.093029</c:v>
                </c:pt>
                <c:pt idx="170">
                  <c:v>211.093029</c:v>
                </c:pt>
                <c:pt idx="171">
                  <c:v>211.093029</c:v>
                </c:pt>
                <c:pt idx="172">
                  <c:v>279.42485099999999</c:v>
                </c:pt>
                <c:pt idx="173">
                  <c:v>279.42485099999999</c:v>
                </c:pt>
                <c:pt idx="174">
                  <c:v>279.42485099999999</c:v>
                </c:pt>
                <c:pt idx="175">
                  <c:v>279.42485099999999</c:v>
                </c:pt>
                <c:pt idx="176">
                  <c:v>279.42485099999999</c:v>
                </c:pt>
                <c:pt idx="177">
                  <c:v>279.42485099999999</c:v>
                </c:pt>
                <c:pt idx="178">
                  <c:v>279.42485099999999</c:v>
                </c:pt>
                <c:pt idx="179">
                  <c:v>279.42485099999999</c:v>
                </c:pt>
                <c:pt idx="180">
                  <c:v>279.42485099999999</c:v>
                </c:pt>
                <c:pt idx="181">
                  <c:v>285.866514</c:v>
                </c:pt>
                <c:pt idx="182">
                  <c:v>285.866514</c:v>
                </c:pt>
                <c:pt idx="183">
                  <c:v>285.866514</c:v>
                </c:pt>
                <c:pt idx="184">
                  <c:v>285.866514</c:v>
                </c:pt>
                <c:pt idx="185">
                  <c:v>285.866514</c:v>
                </c:pt>
                <c:pt idx="186">
                  <c:v>285.866514</c:v>
                </c:pt>
                <c:pt idx="187">
                  <c:v>285.866514</c:v>
                </c:pt>
                <c:pt idx="188">
                  <c:v>285.866514</c:v>
                </c:pt>
                <c:pt idx="189">
                  <c:v>285.866514</c:v>
                </c:pt>
                <c:pt idx="190">
                  <c:v>285.866514</c:v>
                </c:pt>
                <c:pt idx="191">
                  <c:v>285.866514</c:v>
                </c:pt>
                <c:pt idx="192">
                  <c:v>285.866514</c:v>
                </c:pt>
                <c:pt idx="193">
                  <c:v>285.866514</c:v>
                </c:pt>
                <c:pt idx="194">
                  <c:v>285.866514</c:v>
                </c:pt>
                <c:pt idx="195">
                  <c:v>285.866514</c:v>
                </c:pt>
                <c:pt idx="196">
                  <c:v>286.093842</c:v>
                </c:pt>
                <c:pt idx="197">
                  <c:v>286.093842</c:v>
                </c:pt>
                <c:pt idx="198">
                  <c:v>286.093842</c:v>
                </c:pt>
                <c:pt idx="199">
                  <c:v>286.093842</c:v>
                </c:pt>
                <c:pt idx="200">
                  <c:v>286.093842</c:v>
                </c:pt>
                <c:pt idx="201">
                  <c:v>286.093842</c:v>
                </c:pt>
                <c:pt idx="202">
                  <c:v>286.093842</c:v>
                </c:pt>
                <c:pt idx="203">
                  <c:v>286.093842</c:v>
                </c:pt>
                <c:pt idx="204">
                  <c:v>286.093842</c:v>
                </c:pt>
                <c:pt idx="205">
                  <c:v>286.093842</c:v>
                </c:pt>
                <c:pt idx="206">
                  <c:v>286.093842</c:v>
                </c:pt>
                <c:pt idx="207">
                  <c:v>286.093842</c:v>
                </c:pt>
                <c:pt idx="208">
                  <c:v>286.093842</c:v>
                </c:pt>
                <c:pt idx="209">
                  <c:v>286.093842</c:v>
                </c:pt>
                <c:pt idx="210">
                  <c:v>286.093842</c:v>
                </c:pt>
                <c:pt idx="211">
                  <c:v>286.093842</c:v>
                </c:pt>
                <c:pt idx="212">
                  <c:v>286.093842</c:v>
                </c:pt>
                <c:pt idx="213">
                  <c:v>286.093842</c:v>
                </c:pt>
                <c:pt idx="214">
                  <c:v>286.093842</c:v>
                </c:pt>
                <c:pt idx="215">
                  <c:v>286.093842</c:v>
                </c:pt>
                <c:pt idx="216">
                  <c:v>286.093842</c:v>
                </c:pt>
                <c:pt idx="217">
                  <c:v>286.093842</c:v>
                </c:pt>
                <c:pt idx="218">
                  <c:v>286.093842</c:v>
                </c:pt>
                <c:pt idx="219">
                  <c:v>286.093842</c:v>
                </c:pt>
                <c:pt idx="220">
                  <c:v>286.093842</c:v>
                </c:pt>
                <c:pt idx="221">
                  <c:v>286.093842</c:v>
                </c:pt>
                <c:pt idx="222">
                  <c:v>286.093842</c:v>
                </c:pt>
                <c:pt idx="223">
                  <c:v>286.093842</c:v>
                </c:pt>
                <c:pt idx="224">
                  <c:v>286.093842</c:v>
                </c:pt>
                <c:pt idx="225">
                  <c:v>286.093842</c:v>
                </c:pt>
                <c:pt idx="226">
                  <c:v>286.093842</c:v>
                </c:pt>
                <c:pt idx="227">
                  <c:v>286.093842</c:v>
                </c:pt>
                <c:pt idx="228">
                  <c:v>291.94753800000001</c:v>
                </c:pt>
                <c:pt idx="229">
                  <c:v>291.94753800000001</c:v>
                </c:pt>
                <c:pt idx="230">
                  <c:v>291.94753800000001</c:v>
                </c:pt>
                <c:pt idx="231">
                  <c:v>291.94753800000001</c:v>
                </c:pt>
                <c:pt idx="232">
                  <c:v>291.94753800000001</c:v>
                </c:pt>
                <c:pt idx="233">
                  <c:v>291.94753800000001</c:v>
                </c:pt>
                <c:pt idx="234">
                  <c:v>291.94753800000001</c:v>
                </c:pt>
                <c:pt idx="235">
                  <c:v>291.94753800000001</c:v>
                </c:pt>
                <c:pt idx="236">
                  <c:v>291.94753800000001</c:v>
                </c:pt>
                <c:pt idx="237">
                  <c:v>291.94753800000001</c:v>
                </c:pt>
                <c:pt idx="238">
                  <c:v>291.94753800000001</c:v>
                </c:pt>
                <c:pt idx="239">
                  <c:v>291.94753800000001</c:v>
                </c:pt>
                <c:pt idx="240">
                  <c:v>291.94753800000001</c:v>
                </c:pt>
                <c:pt idx="241">
                  <c:v>291.94753800000001</c:v>
                </c:pt>
                <c:pt idx="242">
                  <c:v>291.94753800000001</c:v>
                </c:pt>
                <c:pt idx="243">
                  <c:v>291.94753800000001</c:v>
                </c:pt>
                <c:pt idx="244">
                  <c:v>291.94753800000001</c:v>
                </c:pt>
              </c:numCache>
            </c:numRef>
          </c:xVal>
          <c:yVal>
            <c:numRef>
              <c:f>'Crudos por localidad'!$V$16:$V$260</c:f>
              <c:numCache>
                <c:formatCode>General</c:formatCode>
                <c:ptCount val="245"/>
                <c:pt idx="0">
                  <c:v>10</c:v>
                </c:pt>
                <c:pt idx="1">
                  <c:v>10</c:v>
                </c:pt>
                <c:pt idx="2">
                  <c:v>10</c:v>
                </c:pt>
                <c:pt idx="3">
                  <c:v>25</c:v>
                </c:pt>
                <c:pt idx="4">
                  <c:v>25</c:v>
                </c:pt>
                <c:pt idx="5">
                  <c:v>25</c:v>
                </c:pt>
                <c:pt idx="6">
                  <c:v>25</c:v>
                </c:pt>
                <c:pt idx="7">
                  <c:v>15</c:v>
                </c:pt>
                <c:pt idx="8">
                  <c:v>10</c:v>
                </c:pt>
                <c:pt idx="9">
                  <c:v>20</c:v>
                </c:pt>
                <c:pt idx="10">
                  <c:v>20</c:v>
                </c:pt>
                <c:pt idx="11">
                  <c:v>20</c:v>
                </c:pt>
                <c:pt idx="12">
                  <c:v>20</c:v>
                </c:pt>
                <c:pt idx="13">
                  <c:v>20</c:v>
                </c:pt>
                <c:pt idx="14">
                  <c:v>15</c:v>
                </c:pt>
                <c:pt idx="15">
                  <c:v>15</c:v>
                </c:pt>
                <c:pt idx="16">
                  <c:v>25</c:v>
                </c:pt>
                <c:pt idx="17">
                  <c:v>15</c:v>
                </c:pt>
                <c:pt idx="18">
                  <c:v>15</c:v>
                </c:pt>
                <c:pt idx="19">
                  <c:v>15</c:v>
                </c:pt>
                <c:pt idx="20">
                  <c:v>20</c:v>
                </c:pt>
                <c:pt idx="21">
                  <c:v>20</c:v>
                </c:pt>
                <c:pt idx="22">
                  <c:v>15</c:v>
                </c:pt>
                <c:pt idx="23">
                  <c:v>40</c:v>
                </c:pt>
                <c:pt idx="24">
                  <c:v>10</c:v>
                </c:pt>
                <c:pt idx="25">
                  <c:v>40</c:v>
                </c:pt>
                <c:pt idx="26">
                  <c:v>40</c:v>
                </c:pt>
                <c:pt idx="27">
                  <c:v>10</c:v>
                </c:pt>
                <c:pt idx="28">
                  <c:v>10</c:v>
                </c:pt>
                <c:pt idx="29">
                  <c:v>20</c:v>
                </c:pt>
                <c:pt idx="30">
                  <c:v>15</c:v>
                </c:pt>
                <c:pt idx="31">
                  <c:v>15</c:v>
                </c:pt>
                <c:pt idx="32">
                  <c:v>20</c:v>
                </c:pt>
                <c:pt idx="33">
                  <c:v>30</c:v>
                </c:pt>
                <c:pt idx="34">
                  <c:v>15</c:v>
                </c:pt>
                <c:pt idx="35">
                  <c:v>25</c:v>
                </c:pt>
                <c:pt idx="36">
                  <c:v>35</c:v>
                </c:pt>
                <c:pt idx="37">
                  <c:v>20</c:v>
                </c:pt>
                <c:pt idx="38">
                  <c:v>20</c:v>
                </c:pt>
                <c:pt idx="39">
                  <c:v>20</c:v>
                </c:pt>
                <c:pt idx="40">
                  <c:v>30</c:v>
                </c:pt>
                <c:pt idx="41">
                  <c:v>15</c:v>
                </c:pt>
                <c:pt idx="42">
                  <c:v>15</c:v>
                </c:pt>
                <c:pt idx="43">
                  <c:v>15</c:v>
                </c:pt>
                <c:pt idx="44">
                  <c:v>15</c:v>
                </c:pt>
                <c:pt idx="45">
                  <c:v>15</c:v>
                </c:pt>
                <c:pt idx="46">
                  <c:v>20</c:v>
                </c:pt>
                <c:pt idx="47">
                  <c:v>20</c:v>
                </c:pt>
                <c:pt idx="48">
                  <c:v>30</c:v>
                </c:pt>
                <c:pt idx="49">
                  <c:v>10</c:v>
                </c:pt>
                <c:pt idx="50">
                  <c:v>10</c:v>
                </c:pt>
                <c:pt idx="51">
                  <c:v>10</c:v>
                </c:pt>
                <c:pt idx="52">
                  <c:v>10</c:v>
                </c:pt>
                <c:pt idx="53">
                  <c:v>15</c:v>
                </c:pt>
                <c:pt idx="54">
                  <c:v>15</c:v>
                </c:pt>
                <c:pt idx="55">
                  <c:v>20</c:v>
                </c:pt>
                <c:pt idx="56">
                  <c:v>40</c:v>
                </c:pt>
                <c:pt idx="57">
                  <c:v>40</c:v>
                </c:pt>
                <c:pt idx="58">
                  <c:v>40</c:v>
                </c:pt>
                <c:pt idx="59">
                  <c:v>25</c:v>
                </c:pt>
                <c:pt idx="60">
                  <c:v>20</c:v>
                </c:pt>
                <c:pt idx="61">
                  <c:v>20</c:v>
                </c:pt>
                <c:pt idx="62">
                  <c:v>20</c:v>
                </c:pt>
                <c:pt idx="63">
                  <c:v>20</c:v>
                </c:pt>
                <c:pt idx="64">
                  <c:v>20</c:v>
                </c:pt>
                <c:pt idx="65">
                  <c:v>20</c:v>
                </c:pt>
                <c:pt idx="66">
                  <c:v>25</c:v>
                </c:pt>
                <c:pt idx="67">
                  <c:v>20</c:v>
                </c:pt>
                <c:pt idx="68">
                  <c:v>20</c:v>
                </c:pt>
                <c:pt idx="69">
                  <c:v>20</c:v>
                </c:pt>
                <c:pt idx="70">
                  <c:v>20</c:v>
                </c:pt>
                <c:pt idx="71">
                  <c:v>15</c:v>
                </c:pt>
                <c:pt idx="72">
                  <c:v>20</c:v>
                </c:pt>
                <c:pt idx="73">
                  <c:v>20</c:v>
                </c:pt>
                <c:pt idx="74">
                  <c:v>20</c:v>
                </c:pt>
                <c:pt idx="75">
                  <c:v>30</c:v>
                </c:pt>
                <c:pt idx="76">
                  <c:v>35</c:v>
                </c:pt>
                <c:pt idx="77">
                  <c:v>15</c:v>
                </c:pt>
                <c:pt idx="78">
                  <c:v>15</c:v>
                </c:pt>
                <c:pt idx="79">
                  <c:v>25</c:v>
                </c:pt>
                <c:pt idx="80">
                  <c:v>30</c:v>
                </c:pt>
                <c:pt idx="81">
                  <c:v>15</c:v>
                </c:pt>
                <c:pt idx="82">
                  <c:v>15</c:v>
                </c:pt>
                <c:pt idx="83">
                  <c:v>15</c:v>
                </c:pt>
                <c:pt idx="84">
                  <c:v>15</c:v>
                </c:pt>
                <c:pt idx="85">
                  <c:v>30</c:v>
                </c:pt>
                <c:pt idx="86">
                  <c:v>35</c:v>
                </c:pt>
                <c:pt idx="87">
                  <c:v>15</c:v>
                </c:pt>
                <c:pt idx="88">
                  <c:v>25</c:v>
                </c:pt>
                <c:pt idx="89">
                  <c:v>15</c:v>
                </c:pt>
                <c:pt idx="90">
                  <c:v>20</c:v>
                </c:pt>
                <c:pt idx="91">
                  <c:v>20</c:v>
                </c:pt>
                <c:pt idx="92">
                  <c:v>25</c:v>
                </c:pt>
                <c:pt idx="93">
                  <c:v>30</c:v>
                </c:pt>
                <c:pt idx="94">
                  <c:v>30</c:v>
                </c:pt>
                <c:pt idx="95">
                  <c:v>30</c:v>
                </c:pt>
                <c:pt idx="96">
                  <c:v>15</c:v>
                </c:pt>
                <c:pt idx="97">
                  <c:v>15</c:v>
                </c:pt>
                <c:pt idx="98">
                  <c:v>15</c:v>
                </c:pt>
                <c:pt idx="99">
                  <c:v>15</c:v>
                </c:pt>
                <c:pt idx="100">
                  <c:v>15</c:v>
                </c:pt>
                <c:pt idx="101">
                  <c:v>15</c:v>
                </c:pt>
                <c:pt idx="102">
                  <c:v>20</c:v>
                </c:pt>
                <c:pt idx="103">
                  <c:v>25</c:v>
                </c:pt>
                <c:pt idx="104">
                  <c:v>15</c:v>
                </c:pt>
                <c:pt idx="105">
                  <c:v>20</c:v>
                </c:pt>
                <c:pt idx="106">
                  <c:v>20</c:v>
                </c:pt>
                <c:pt idx="107">
                  <c:v>20</c:v>
                </c:pt>
                <c:pt idx="108">
                  <c:v>20</c:v>
                </c:pt>
                <c:pt idx="109">
                  <c:v>20</c:v>
                </c:pt>
                <c:pt idx="110">
                  <c:v>20</c:v>
                </c:pt>
                <c:pt idx="111">
                  <c:v>20</c:v>
                </c:pt>
                <c:pt idx="112">
                  <c:v>25</c:v>
                </c:pt>
                <c:pt idx="113">
                  <c:v>20</c:v>
                </c:pt>
                <c:pt idx="114">
                  <c:v>20</c:v>
                </c:pt>
                <c:pt idx="115">
                  <c:v>40</c:v>
                </c:pt>
                <c:pt idx="116">
                  <c:v>15</c:v>
                </c:pt>
                <c:pt idx="117">
                  <c:v>15</c:v>
                </c:pt>
                <c:pt idx="118">
                  <c:v>15</c:v>
                </c:pt>
                <c:pt idx="119">
                  <c:v>15</c:v>
                </c:pt>
                <c:pt idx="120">
                  <c:v>15</c:v>
                </c:pt>
                <c:pt idx="121">
                  <c:v>15</c:v>
                </c:pt>
                <c:pt idx="122">
                  <c:v>15</c:v>
                </c:pt>
                <c:pt idx="123">
                  <c:v>15</c:v>
                </c:pt>
                <c:pt idx="124">
                  <c:v>20</c:v>
                </c:pt>
                <c:pt idx="125">
                  <c:v>20</c:v>
                </c:pt>
                <c:pt idx="126">
                  <c:v>20</c:v>
                </c:pt>
                <c:pt idx="127">
                  <c:v>15</c:v>
                </c:pt>
                <c:pt idx="128">
                  <c:v>55</c:v>
                </c:pt>
                <c:pt idx="129">
                  <c:v>55</c:v>
                </c:pt>
                <c:pt idx="130">
                  <c:v>15</c:v>
                </c:pt>
                <c:pt idx="131">
                  <c:v>25</c:v>
                </c:pt>
                <c:pt idx="132">
                  <c:v>35</c:v>
                </c:pt>
                <c:pt idx="133">
                  <c:v>10</c:v>
                </c:pt>
                <c:pt idx="134">
                  <c:v>10</c:v>
                </c:pt>
                <c:pt idx="135">
                  <c:v>25</c:v>
                </c:pt>
                <c:pt idx="136">
                  <c:v>15</c:v>
                </c:pt>
                <c:pt idx="137">
                  <c:v>15</c:v>
                </c:pt>
                <c:pt idx="138">
                  <c:v>15</c:v>
                </c:pt>
                <c:pt idx="139">
                  <c:v>20</c:v>
                </c:pt>
                <c:pt idx="140">
                  <c:v>45</c:v>
                </c:pt>
                <c:pt idx="141">
                  <c:v>5</c:v>
                </c:pt>
                <c:pt idx="142">
                  <c:v>15</c:v>
                </c:pt>
                <c:pt idx="143">
                  <c:v>20</c:v>
                </c:pt>
                <c:pt idx="144">
                  <c:v>20</c:v>
                </c:pt>
                <c:pt idx="145">
                  <c:v>15</c:v>
                </c:pt>
                <c:pt idx="146">
                  <c:v>15</c:v>
                </c:pt>
                <c:pt idx="147">
                  <c:v>15</c:v>
                </c:pt>
                <c:pt idx="148">
                  <c:v>25</c:v>
                </c:pt>
                <c:pt idx="149">
                  <c:v>15</c:v>
                </c:pt>
                <c:pt idx="150">
                  <c:v>15</c:v>
                </c:pt>
                <c:pt idx="151">
                  <c:v>15</c:v>
                </c:pt>
                <c:pt idx="152">
                  <c:v>20</c:v>
                </c:pt>
                <c:pt idx="153">
                  <c:v>35</c:v>
                </c:pt>
                <c:pt idx="154">
                  <c:v>40</c:v>
                </c:pt>
                <c:pt idx="155">
                  <c:v>35</c:v>
                </c:pt>
                <c:pt idx="156">
                  <c:v>50</c:v>
                </c:pt>
                <c:pt idx="157">
                  <c:v>50</c:v>
                </c:pt>
                <c:pt idx="158">
                  <c:v>50</c:v>
                </c:pt>
                <c:pt idx="159">
                  <c:v>50</c:v>
                </c:pt>
                <c:pt idx="160">
                  <c:v>50</c:v>
                </c:pt>
                <c:pt idx="161">
                  <c:v>50</c:v>
                </c:pt>
                <c:pt idx="162">
                  <c:v>50</c:v>
                </c:pt>
                <c:pt idx="163">
                  <c:v>25</c:v>
                </c:pt>
                <c:pt idx="164">
                  <c:v>40</c:v>
                </c:pt>
                <c:pt idx="165">
                  <c:v>15</c:v>
                </c:pt>
                <c:pt idx="166">
                  <c:v>15</c:v>
                </c:pt>
                <c:pt idx="167">
                  <c:v>30</c:v>
                </c:pt>
                <c:pt idx="168">
                  <c:v>15</c:v>
                </c:pt>
                <c:pt idx="169">
                  <c:v>30</c:v>
                </c:pt>
                <c:pt idx="170">
                  <c:v>15</c:v>
                </c:pt>
                <c:pt idx="171">
                  <c:v>20</c:v>
                </c:pt>
                <c:pt idx="172">
                  <c:v>35</c:v>
                </c:pt>
                <c:pt idx="173">
                  <c:v>40</c:v>
                </c:pt>
                <c:pt idx="174">
                  <c:v>40</c:v>
                </c:pt>
                <c:pt idx="175">
                  <c:v>35</c:v>
                </c:pt>
                <c:pt idx="176">
                  <c:v>35</c:v>
                </c:pt>
                <c:pt idx="177">
                  <c:v>40</c:v>
                </c:pt>
                <c:pt idx="178">
                  <c:v>15</c:v>
                </c:pt>
                <c:pt idx="179">
                  <c:v>15</c:v>
                </c:pt>
                <c:pt idx="180">
                  <c:v>45</c:v>
                </c:pt>
                <c:pt idx="181">
                  <c:v>25</c:v>
                </c:pt>
                <c:pt idx="182">
                  <c:v>30</c:v>
                </c:pt>
                <c:pt idx="183">
                  <c:v>40</c:v>
                </c:pt>
                <c:pt idx="184">
                  <c:v>40</c:v>
                </c:pt>
                <c:pt idx="185">
                  <c:v>40</c:v>
                </c:pt>
                <c:pt idx="186">
                  <c:v>60</c:v>
                </c:pt>
                <c:pt idx="187">
                  <c:v>40</c:v>
                </c:pt>
                <c:pt idx="188">
                  <c:v>50</c:v>
                </c:pt>
                <c:pt idx="189">
                  <c:v>50</c:v>
                </c:pt>
                <c:pt idx="190">
                  <c:v>50</c:v>
                </c:pt>
                <c:pt idx="191">
                  <c:v>55</c:v>
                </c:pt>
                <c:pt idx="192">
                  <c:v>55</c:v>
                </c:pt>
                <c:pt idx="193">
                  <c:v>25</c:v>
                </c:pt>
                <c:pt idx="194">
                  <c:v>30</c:v>
                </c:pt>
                <c:pt idx="195">
                  <c:v>35</c:v>
                </c:pt>
                <c:pt idx="196">
                  <c:v>20</c:v>
                </c:pt>
                <c:pt idx="197">
                  <c:v>20</c:v>
                </c:pt>
                <c:pt idx="198">
                  <c:v>20</c:v>
                </c:pt>
                <c:pt idx="199">
                  <c:v>20</c:v>
                </c:pt>
                <c:pt idx="200">
                  <c:v>20</c:v>
                </c:pt>
                <c:pt idx="201">
                  <c:v>30</c:v>
                </c:pt>
                <c:pt idx="202">
                  <c:v>30</c:v>
                </c:pt>
                <c:pt idx="203">
                  <c:v>40</c:v>
                </c:pt>
                <c:pt idx="204">
                  <c:v>40</c:v>
                </c:pt>
                <c:pt idx="205">
                  <c:v>40</c:v>
                </c:pt>
                <c:pt idx="206">
                  <c:v>15</c:v>
                </c:pt>
                <c:pt idx="207">
                  <c:v>30</c:v>
                </c:pt>
                <c:pt idx="208">
                  <c:v>30</c:v>
                </c:pt>
                <c:pt idx="209">
                  <c:v>30</c:v>
                </c:pt>
                <c:pt idx="210">
                  <c:v>30</c:v>
                </c:pt>
                <c:pt idx="211">
                  <c:v>40</c:v>
                </c:pt>
                <c:pt idx="212">
                  <c:v>40</c:v>
                </c:pt>
                <c:pt idx="213">
                  <c:v>40</c:v>
                </c:pt>
                <c:pt idx="214">
                  <c:v>35</c:v>
                </c:pt>
                <c:pt idx="215">
                  <c:v>35</c:v>
                </c:pt>
                <c:pt idx="216">
                  <c:v>30</c:v>
                </c:pt>
                <c:pt idx="217">
                  <c:v>35</c:v>
                </c:pt>
                <c:pt idx="218">
                  <c:v>60</c:v>
                </c:pt>
                <c:pt idx="219">
                  <c:v>30</c:v>
                </c:pt>
                <c:pt idx="220">
                  <c:v>15</c:v>
                </c:pt>
                <c:pt idx="221">
                  <c:v>15</c:v>
                </c:pt>
                <c:pt idx="222">
                  <c:v>15</c:v>
                </c:pt>
                <c:pt idx="223">
                  <c:v>15</c:v>
                </c:pt>
                <c:pt idx="224">
                  <c:v>15</c:v>
                </c:pt>
                <c:pt idx="225">
                  <c:v>15</c:v>
                </c:pt>
                <c:pt idx="226">
                  <c:v>15</c:v>
                </c:pt>
                <c:pt idx="227">
                  <c:v>15</c:v>
                </c:pt>
                <c:pt idx="228">
                  <c:v>15</c:v>
                </c:pt>
                <c:pt idx="229">
                  <c:v>45</c:v>
                </c:pt>
                <c:pt idx="230">
                  <c:v>45</c:v>
                </c:pt>
                <c:pt idx="231">
                  <c:v>20</c:v>
                </c:pt>
                <c:pt idx="232">
                  <c:v>20</c:v>
                </c:pt>
                <c:pt idx="233">
                  <c:v>15</c:v>
                </c:pt>
                <c:pt idx="234">
                  <c:v>15</c:v>
                </c:pt>
                <c:pt idx="235">
                  <c:v>15</c:v>
                </c:pt>
                <c:pt idx="236">
                  <c:v>15</c:v>
                </c:pt>
                <c:pt idx="237">
                  <c:v>15</c:v>
                </c:pt>
                <c:pt idx="238">
                  <c:v>15</c:v>
                </c:pt>
                <c:pt idx="239">
                  <c:v>45</c:v>
                </c:pt>
                <c:pt idx="240">
                  <c:v>35</c:v>
                </c:pt>
                <c:pt idx="241">
                  <c:v>40</c:v>
                </c:pt>
                <c:pt idx="242">
                  <c:v>55</c:v>
                </c:pt>
                <c:pt idx="243">
                  <c:v>45</c:v>
                </c:pt>
                <c:pt idx="244">
                  <c:v>50</c:v>
                </c:pt>
              </c:numCache>
            </c:numRef>
          </c:yVal>
        </c:ser>
        <c:axId val="150475136"/>
        <c:axId val="207371648"/>
      </c:scatterChart>
      <c:valAx>
        <c:axId val="150475136"/>
        <c:scaling>
          <c:orientation val="minMax"/>
        </c:scaling>
        <c:axPos val="b"/>
        <c:title>
          <c:layout/>
        </c:title>
        <c:numFmt formatCode="General" sourceLinked="1"/>
        <c:tickLblPos val="nextTo"/>
        <c:crossAx val="207371648"/>
        <c:crosses val="autoZero"/>
        <c:crossBetween val="midCat"/>
      </c:valAx>
      <c:valAx>
        <c:axId val="207371648"/>
        <c:scaling>
          <c:orientation val="minMax"/>
        </c:scaling>
        <c:axPos val="l"/>
        <c:title>
          <c:layout/>
        </c:title>
        <c:numFmt formatCode="General" sourceLinked="1"/>
        <c:tickLblPos val="nextTo"/>
        <c:crossAx val="150475136"/>
        <c:crosses val="autoZero"/>
        <c:crossBetween val="midCat"/>
      </c:valAx>
    </c:plotArea>
    <c:plotVisOnly val="1"/>
  </c:chart>
  <c:printSettings>
    <c:headerFooter/>
    <c:pageMargins b="0.75000000000000588" l="0.70000000000000062" r="0.70000000000000062" t="0.75000000000000588"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s-MX"/>
  <c:chart>
    <c:title>
      <c:layout/>
    </c:title>
    <c:plotArea>
      <c:layout/>
      <c:scatterChart>
        <c:scatterStyle val="lineMarker"/>
        <c:ser>
          <c:idx val="0"/>
          <c:order val="0"/>
          <c:tx>
            <c:strRef>
              <c:f>'Crudos por localidad'!$D$15</c:f>
              <c:strCache>
                <c:ptCount val="1"/>
                <c:pt idx="0">
                  <c:v>LTE</c:v>
                </c:pt>
              </c:strCache>
            </c:strRef>
          </c:tx>
          <c:spPr>
            <a:ln w="28575">
              <a:noFill/>
            </a:ln>
          </c:spPr>
          <c:trendline>
            <c:trendlineType val="linear"/>
            <c:dispRSqr val="1"/>
            <c:dispEq val="1"/>
            <c:trendlineLbl>
              <c:layout>
                <c:manualLayout>
                  <c:x val="0.28152046211615139"/>
                  <c:y val="-0.43079469233012541"/>
                </c:manualLayout>
              </c:layout>
              <c:numFmt formatCode="General" sourceLinked="0"/>
            </c:trendlineLbl>
          </c:trendline>
          <c:xVal>
            <c:numRef>
              <c:f>'Crudos por localidad'!$B$16:$B$4903</c:f>
              <c:numCache>
                <c:formatCode>General</c:formatCode>
                <c:ptCount val="48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37.375587000000003</c:v>
                </c:pt>
                <c:pt idx="165">
                  <c:v>37.375587000000003</c:v>
                </c:pt>
                <c:pt idx="166">
                  <c:v>37.375587000000003</c:v>
                </c:pt>
                <c:pt idx="167">
                  <c:v>37.375587000000003</c:v>
                </c:pt>
                <c:pt idx="168">
                  <c:v>37.375587000000003</c:v>
                </c:pt>
                <c:pt idx="169">
                  <c:v>37.375587000000003</c:v>
                </c:pt>
                <c:pt idx="170">
                  <c:v>37.375587000000003</c:v>
                </c:pt>
                <c:pt idx="171">
                  <c:v>37.375587000000003</c:v>
                </c:pt>
                <c:pt idx="172">
                  <c:v>37.375587000000003</c:v>
                </c:pt>
                <c:pt idx="173">
                  <c:v>37.375587000000003</c:v>
                </c:pt>
                <c:pt idx="174">
                  <c:v>37.375587000000003</c:v>
                </c:pt>
                <c:pt idx="175">
                  <c:v>37.375587000000003</c:v>
                </c:pt>
                <c:pt idx="176">
                  <c:v>37.375587000000003</c:v>
                </c:pt>
                <c:pt idx="177">
                  <c:v>37.375587000000003</c:v>
                </c:pt>
                <c:pt idx="178">
                  <c:v>37.375587000000003</c:v>
                </c:pt>
                <c:pt idx="179">
                  <c:v>37.375587000000003</c:v>
                </c:pt>
                <c:pt idx="180">
                  <c:v>37.375587000000003</c:v>
                </c:pt>
                <c:pt idx="181">
                  <c:v>37.375587000000003</c:v>
                </c:pt>
                <c:pt idx="182">
                  <c:v>37.375587000000003</c:v>
                </c:pt>
                <c:pt idx="183">
                  <c:v>37.375587000000003</c:v>
                </c:pt>
                <c:pt idx="184">
                  <c:v>37.375587000000003</c:v>
                </c:pt>
                <c:pt idx="185">
                  <c:v>37.375587000000003</c:v>
                </c:pt>
                <c:pt idx="186">
                  <c:v>37.375587000000003</c:v>
                </c:pt>
                <c:pt idx="187">
                  <c:v>37.375587000000003</c:v>
                </c:pt>
                <c:pt idx="188">
                  <c:v>37.375587000000003</c:v>
                </c:pt>
                <c:pt idx="189">
                  <c:v>37.375587000000003</c:v>
                </c:pt>
                <c:pt idx="190">
                  <c:v>37.375587000000003</c:v>
                </c:pt>
                <c:pt idx="191">
                  <c:v>37.375587000000003</c:v>
                </c:pt>
                <c:pt idx="192">
                  <c:v>37.375587000000003</c:v>
                </c:pt>
                <c:pt idx="193">
                  <c:v>37.375587000000003</c:v>
                </c:pt>
                <c:pt idx="194">
                  <c:v>37.375587000000003</c:v>
                </c:pt>
                <c:pt idx="195">
                  <c:v>37.375587000000003</c:v>
                </c:pt>
                <c:pt idx="196">
                  <c:v>37.375587000000003</c:v>
                </c:pt>
                <c:pt idx="197">
                  <c:v>37.375587000000003</c:v>
                </c:pt>
                <c:pt idx="198">
                  <c:v>37.375587000000003</c:v>
                </c:pt>
                <c:pt idx="199">
                  <c:v>37.375587000000003</c:v>
                </c:pt>
                <c:pt idx="200">
                  <c:v>37.375587000000003</c:v>
                </c:pt>
                <c:pt idx="201">
                  <c:v>37.375587000000003</c:v>
                </c:pt>
                <c:pt idx="202">
                  <c:v>37.375587000000003</c:v>
                </c:pt>
                <c:pt idx="203">
                  <c:v>37.375587000000003</c:v>
                </c:pt>
                <c:pt idx="204">
                  <c:v>37.375587000000003</c:v>
                </c:pt>
                <c:pt idx="205">
                  <c:v>37.375587000000003</c:v>
                </c:pt>
                <c:pt idx="206">
                  <c:v>37.375587000000003</c:v>
                </c:pt>
                <c:pt idx="207">
                  <c:v>37.375587000000003</c:v>
                </c:pt>
                <c:pt idx="208">
                  <c:v>37.375587000000003</c:v>
                </c:pt>
                <c:pt idx="209">
                  <c:v>37.375587000000003</c:v>
                </c:pt>
                <c:pt idx="210">
                  <c:v>37.375587000000003</c:v>
                </c:pt>
                <c:pt idx="211">
                  <c:v>37.375587000000003</c:v>
                </c:pt>
                <c:pt idx="212">
                  <c:v>37.375587000000003</c:v>
                </c:pt>
                <c:pt idx="213">
                  <c:v>37.375587000000003</c:v>
                </c:pt>
                <c:pt idx="214">
                  <c:v>37.375587000000003</c:v>
                </c:pt>
                <c:pt idx="215">
                  <c:v>37.375587000000003</c:v>
                </c:pt>
                <c:pt idx="216">
                  <c:v>37.375587000000003</c:v>
                </c:pt>
                <c:pt idx="217">
                  <c:v>37.375587000000003</c:v>
                </c:pt>
                <c:pt idx="218">
                  <c:v>37.375587000000003</c:v>
                </c:pt>
                <c:pt idx="219">
                  <c:v>37.375587000000003</c:v>
                </c:pt>
                <c:pt idx="220">
                  <c:v>37.375587000000003</c:v>
                </c:pt>
                <c:pt idx="221">
                  <c:v>37.375587000000003</c:v>
                </c:pt>
                <c:pt idx="222">
                  <c:v>37.375587000000003</c:v>
                </c:pt>
                <c:pt idx="223">
                  <c:v>37.375587000000003</c:v>
                </c:pt>
                <c:pt idx="224">
                  <c:v>37.375587000000003</c:v>
                </c:pt>
                <c:pt idx="225">
                  <c:v>37.375587000000003</c:v>
                </c:pt>
                <c:pt idx="226">
                  <c:v>37.375587000000003</c:v>
                </c:pt>
                <c:pt idx="227">
                  <c:v>37.375587000000003</c:v>
                </c:pt>
                <c:pt idx="228">
                  <c:v>37.375587000000003</c:v>
                </c:pt>
                <c:pt idx="229">
                  <c:v>37.375587000000003</c:v>
                </c:pt>
                <c:pt idx="230">
                  <c:v>37.375587000000003</c:v>
                </c:pt>
                <c:pt idx="231">
                  <c:v>37.375587000000003</c:v>
                </c:pt>
                <c:pt idx="232">
                  <c:v>37.375587000000003</c:v>
                </c:pt>
                <c:pt idx="233">
                  <c:v>37.375587000000003</c:v>
                </c:pt>
                <c:pt idx="234">
                  <c:v>37.375587000000003</c:v>
                </c:pt>
                <c:pt idx="235">
                  <c:v>37.375587000000003</c:v>
                </c:pt>
                <c:pt idx="236">
                  <c:v>37.375587000000003</c:v>
                </c:pt>
                <c:pt idx="237">
                  <c:v>37.375587000000003</c:v>
                </c:pt>
                <c:pt idx="238">
                  <c:v>37.375587000000003</c:v>
                </c:pt>
                <c:pt idx="239">
                  <c:v>37.375587000000003</c:v>
                </c:pt>
                <c:pt idx="240">
                  <c:v>37.375587000000003</c:v>
                </c:pt>
                <c:pt idx="241">
                  <c:v>37.375587000000003</c:v>
                </c:pt>
                <c:pt idx="242">
                  <c:v>37.375587000000003</c:v>
                </c:pt>
                <c:pt idx="243">
                  <c:v>37.375587000000003</c:v>
                </c:pt>
                <c:pt idx="244">
                  <c:v>37.375587000000003</c:v>
                </c:pt>
                <c:pt idx="245">
                  <c:v>37.375587000000003</c:v>
                </c:pt>
                <c:pt idx="246">
                  <c:v>37.375587000000003</c:v>
                </c:pt>
                <c:pt idx="247">
                  <c:v>37.375587000000003</c:v>
                </c:pt>
                <c:pt idx="248">
                  <c:v>37.375587000000003</c:v>
                </c:pt>
                <c:pt idx="249">
                  <c:v>37.375587000000003</c:v>
                </c:pt>
                <c:pt idx="250">
                  <c:v>37.375587000000003</c:v>
                </c:pt>
                <c:pt idx="251">
                  <c:v>37.375587000000003</c:v>
                </c:pt>
                <c:pt idx="252">
                  <c:v>37.375587000000003</c:v>
                </c:pt>
                <c:pt idx="253">
                  <c:v>37.375587000000003</c:v>
                </c:pt>
                <c:pt idx="254">
                  <c:v>37.375587000000003</c:v>
                </c:pt>
                <c:pt idx="255">
                  <c:v>37.375587000000003</c:v>
                </c:pt>
                <c:pt idx="256">
                  <c:v>37.375587000000003</c:v>
                </c:pt>
                <c:pt idx="257">
                  <c:v>37.375587000000003</c:v>
                </c:pt>
                <c:pt idx="258">
                  <c:v>37.375587000000003</c:v>
                </c:pt>
                <c:pt idx="259">
                  <c:v>37.375587000000003</c:v>
                </c:pt>
                <c:pt idx="260">
                  <c:v>37.375587000000003</c:v>
                </c:pt>
                <c:pt idx="261">
                  <c:v>37.375587000000003</c:v>
                </c:pt>
                <c:pt idx="262">
                  <c:v>37.375587000000003</c:v>
                </c:pt>
                <c:pt idx="263">
                  <c:v>37.375587000000003</c:v>
                </c:pt>
                <c:pt idx="264">
                  <c:v>37.375587000000003</c:v>
                </c:pt>
                <c:pt idx="265">
                  <c:v>37.375587000000003</c:v>
                </c:pt>
                <c:pt idx="266">
                  <c:v>37.375587000000003</c:v>
                </c:pt>
                <c:pt idx="267">
                  <c:v>37.375587000000003</c:v>
                </c:pt>
                <c:pt idx="268">
                  <c:v>37.375587000000003</c:v>
                </c:pt>
                <c:pt idx="269">
                  <c:v>37.375587000000003</c:v>
                </c:pt>
                <c:pt idx="270">
                  <c:v>42.847776000000003</c:v>
                </c:pt>
                <c:pt idx="271">
                  <c:v>42.847776000000003</c:v>
                </c:pt>
                <c:pt idx="272">
                  <c:v>42.847776000000003</c:v>
                </c:pt>
                <c:pt idx="273">
                  <c:v>42.847776000000003</c:v>
                </c:pt>
                <c:pt idx="274">
                  <c:v>42.847776000000003</c:v>
                </c:pt>
                <c:pt idx="275">
                  <c:v>42.847776000000003</c:v>
                </c:pt>
                <c:pt idx="276">
                  <c:v>42.847776000000003</c:v>
                </c:pt>
                <c:pt idx="277">
                  <c:v>42.847776000000003</c:v>
                </c:pt>
                <c:pt idx="278">
                  <c:v>42.847776000000003</c:v>
                </c:pt>
                <c:pt idx="279">
                  <c:v>42.847776000000003</c:v>
                </c:pt>
                <c:pt idx="280">
                  <c:v>42.847776000000003</c:v>
                </c:pt>
                <c:pt idx="281">
                  <c:v>42.847776000000003</c:v>
                </c:pt>
                <c:pt idx="282">
                  <c:v>42.847776000000003</c:v>
                </c:pt>
                <c:pt idx="283">
                  <c:v>42.847776000000003</c:v>
                </c:pt>
                <c:pt idx="284">
                  <c:v>42.847776000000003</c:v>
                </c:pt>
                <c:pt idx="285">
                  <c:v>42.847776000000003</c:v>
                </c:pt>
                <c:pt idx="286">
                  <c:v>42.847776000000003</c:v>
                </c:pt>
                <c:pt idx="287">
                  <c:v>42.847776000000003</c:v>
                </c:pt>
                <c:pt idx="288">
                  <c:v>42.847776000000003</c:v>
                </c:pt>
                <c:pt idx="289">
                  <c:v>42.847776000000003</c:v>
                </c:pt>
                <c:pt idx="290">
                  <c:v>42.847776000000003</c:v>
                </c:pt>
                <c:pt idx="291">
                  <c:v>42.847776000000003</c:v>
                </c:pt>
                <c:pt idx="292">
                  <c:v>42.847776000000003</c:v>
                </c:pt>
                <c:pt idx="293">
                  <c:v>42.847776000000003</c:v>
                </c:pt>
                <c:pt idx="294">
                  <c:v>42.847776000000003</c:v>
                </c:pt>
                <c:pt idx="295">
                  <c:v>42.847776000000003</c:v>
                </c:pt>
                <c:pt idx="296">
                  <c:v>42.847776000000003</c:v>
                </c:pt>
                <c:pt idx="297">
                  <c:v>42.847776000000003</c:v>
                </c:pt>
                <c:pt idx="298">
                  <c:v>42.847776000000003</c:v>
                </c:pt>
                <c:pt idx="299">
                  <c:v>42.847776000000003</c:v>
                </c:pt>
                <c:pt idx="300">
                  <c:v>42.847776000000003</c:v>
                </c:pt>
                <c:pt idx="301">
                  <c:v>42.847776000000003</c:v>
                </c:pt>
                <c:pt idx="302">
                  <c:v>42.847776000000003</c:v>
                </c:pt>
                <c:pt idx="303">
                  <c:v>42.847776000000003</c:v>
                </c:pt>
                <c:pt idx="304">
                  <c:v>42.847776000000003</c:v>
                </c:pt>
                <c:pt idx="305">
                  <c:v>42.847776000000003</c:v>
                </c:pt>
                <c:pt idx="306">
                  <c:v>42.847776000000003</c:v>
                </c:pt>
                <c:pt idx="307">
                  <c:v>42.847776000000003</c:v>
                </c:pt>
                <c:pt idx="308">
                  <c:v>42.847776000000003</c:v>
                </c:pt>
                <c:pt idx="309">
                  <c:v>42.847776000000003</c:v>
                </c:pt>
                <c:pt idx="310">
                  <c:v>42.847776000000003</c:v>
                </c:pt>
                <c:pt idx="311">
                  <c:v>42.847776000000003</c:v>
                </c:pt>
                <c:pt idx="312">
                  <c:v>42.847776000000003</c:v>
                </c:pt>
                <c:pt idx="313">
                  <c:v>42.847776000000003</c:v>
                </c:pt>
                <c:pt idx="314">
                  <c:v>42.847776000000003</c:v>
                </c:pt>
                <c:pt idx="315">
                  <c:v>42.847776000000003</c:v>
                </c:pt>
                <c:pt idx="316">
                  <c:v>42.847776000000003</c:v>
                </c:pt>
                <c:pt idx="317">
                  <c:v>42.847776000000003</c:v>
                </c:pt>
                <c:pt idx="318">
                  <c:v>42.847776000000003</c:v>
                </c:pt>
                <c:pt idx="319">
                  <c:v>42.847776000000003</c:v>
                </c:pt>
                <c:pt idx="320">
                  <c:v>42.847776000000003</c:v>
                </c:pt>
                <c:pt idx="321">
                  <c:v>42.847776000000003</c:v>
                </c:pt>
                <c:pt idx="322">
                  <c:v>42.847776000000003</c:v>
                </c:pt>
                <c:pt idx="323">
                  <c:v>42.847776000000003</c:v>
                </c:pt>
                <c:pt idx="324">
                  <c:v>42.847776000000003</c:v>
                </c:pt>
                <c:pt idx="325">
                  <c:v>42.847776000000003</c:v>
                </c:pt>
                <c:pt idx="326">
                  <c:v>42.847776000000003</c:v>
                </c:pt>
                <c:pt idx="327">
                  <c:v>42.847776000000003</c:v>
                </c:pt>
                <c:pt idx="328">
                  <c:v>42.847776000000003</c:v>
                </c:pt>
                <c:pt idx="329">
                  <c:v>42.847776000000003</c:v>
                </c:pt>
                <c:pt idx="330">
                  <c:v>42.847776000000003</c:v>
                </c:pt>
                <c:pt idx="331">
                  <c:v>42.847776000000003</c:v>
                </c:pt>
                <c:pt idx="332">
                  <c:v>42.847776000000003</c:v>
                </c:pt>
                <c:pt idx="333">
                  <c:v>42.847776000000003</c:v>
                </c:pt>
                <c:pt idx="334">
                  <c:v>42.847776000000003</c:v>
                </c:pt>
                <c:pt idx="335">
                  <c:v>42.847776000000003</c:v>
                </c:pt>
                <c:pt idx="336">
                  <c:v>42.847776000000003</c:v>
                </c:pt>
                <c:pt idx="337">
                  <c:v>42.847776000000003</c:v>
                </c:pt>
                <c:pt idx="338">
                  <c:v>42.847776000000003</c:v>
                </c:pt>
                <c:pt idx="339">
                  <c:v>42.847776000000003</c:v>
                </c:pt>
                <c:pt idx="340">
                  <c:v>42.847776000000003</c:v>
                </c:pt>
                <c:pt idx="341">
                  <c:v>42.847776000000003</c:v>
                </c:pt>
                <c:pt idx="342">
                  <c:v>42.847776000000003</c:v>
                </c:pt>
                <c:pt idx="343">
                  <c:v>42.847776000000003</c:v>
                </c:pt>
                <c:pt idx="344">
                  <c:v>42.847776000000003</c:v>
                </c:pt>
                <c:pt idx="345">
                  <c:v>42.847776000000003</c:v>
                </c:pt>
                <c:pt idx="346">
                  <c:v>42.847776000000003</c:v>
                </c:pt>
                <c:pt idx="347">
                  <c:v>42.847776000000003</c:v>
                </c:pt>
                <c:pt idx="348">
                  <c:v>42.847776000000003</c:v>
                </c:pt>
                <c:pt idx="349">
                  <c:v>42.847776000000003</c:v>
                </c:pt>
                <c:pt idx="350">
                  <c:v>42.847776000000003</c:v>
                </c:pt>
                <c:pt idx="351">
                  <c:v>42.847776000000003</c:v>
                </c:pt>
                <c:pt idx="352">
                  <c:v>42.847776000000003</c:v>
                </c:pt>
                <c:pt idx="353">
                  <c:v>42.847776000000003</c:v>
                </c:pt>
                <c:pt idx="354">
                  <c:v>42.847776000000003</c:v>
                </c:pt>
                <c:pt idx="355">
                  <c:v>42.847776000000003</c:v>
                </c:pt>
                <c:pt idx="356">
                  <c:v>42.847776000000003</c:v>
                </c:pt>
                <c:pt idx="357">
                  <c:v>42.847776000000003</c:v>
                </c:pt>
                <c:pt idx="358">
                  <c:v>42.847776000000003</c:v>
                </c:pt>
                <c:pt idx="359">
                  <c:v>42.847776000000003</c:v>
                </c:pt>
                <c:pt idx="360">
                  <c:v>42.847776000000003</c:v>
                </c:pt>
                <c:pt idx="361">
                  <c:v>42.847776000000003</c:v>
                </c:pt>
                <c:pt idx="362">
                  <c:v>42.847776000000003</c:v>
                </c:pt>
                <c:pt idx="363">
                  <c:v>42.847776000000003</c:v>
                </c:pt>
                <c:pt idx="364">
                  <c:v>42.847776000000003</c:v>
                </c:pt>
                <c:pt idx="365">
                  <c:v>42.847776000000003</c:v>
                </c:pt>
                <c:pt idx="366">
                  <c:v>42.847776000000003</c:v>
                </c:pt>
                <c:pt idx="367">
                  <c:v>42.847776000000003</c:v>
                </c:pt>
                <c:pt idx="368">
                  <c:v>42.847776000000003</c:v>
                </c:pt>
                <c:pt idx="369">
                  <c:v>42.847776000000003</c:v>
                </c:pt>
                <c:pt idx="370">
                  <c:v>42.847776000000003</c:v>
                </c:pt>
                <c:pt idx="371">
                  <c:v>42.847776000000003</c:v>
                </c:pt>
                <c:pt idx="372">
                  <c:v>42.847776000000003</c:v>
                </c:pt>
                <c:pt idx="373">
                  <c:v>42.847776000000003</c:v>
                </c:pt>
                <c:pt idx="374">
                  <c:v>42.847776000000003</c:v>
                </c:pt>
                <c:pt idx="375">
                  <c:v>42.847776000000003</c:v>
                </c:pt>
                <c:pt idx="376">
                  <c:v>42.847776000000003</c:v>
                </c:pt>
                <c:pt idx="377">
                  <c:v>42.847776000000003</c:v>
                </c:pt>
                <c:pt idx="378">
                  <c:v>42.847776000000003</c:v>
                </c:pt>
                <c:pt idx="379">
                  <c:v>42.847776000000003</c:v>
                </c:pt>
                <c:pt idx="380">
                  <c:v>42.847776000000003</c:v>
                </c:pt>
                <c:pt idx="381">
                  <c:v>42.847776000000003</c:v>
                </c:pt>
                <c:pt idx="382">
                  <c:v>42.847776000000003</c:v>
                </c:pt>
                <c:pt idx="383">
                  <c:v>42.847776000000003</c:v>
                </c:pt>
                <c:pt idx="384">
                  <c:v>42.847776000000003</c:v>
                </c:pt>
                <c:pt idx="385">
                  <c:v>42.847776000000003</c:v>
                </c:pt>
                <c:pt idx="386">
                  <c:v>42.847776000000003</c:v>
                </c:pt>
                <c:pt idx="387">
                  <c:v>42.847776000000003</c:v>
                </c:pt>
                <c:pt idx="388">
                  <c:v>42.847776000000003</c:v>
                </c:pt>
                <c:pt idx="389">
                  <c:v>42.847776000000003</c:v>
                </c:pt>
                <c:pt idx="390">
                  <c:v>42.847776000000003</c:v>
                </c:pt>
                <c:pt idx="391">
                  <c:v>42.847776000000003</c:v>
                </c:pt>
                <c:pt idx="392">
                  <c:v>42.847776000000003</c:v>
                </c:pt>
                <c:pt idx="393">
                  <c:v>42.847776000000003</c:v>
                </c:pt>
                <c:pt idx="394">
                  <c:v>42.847776000000003</c:v>
                </c:pt>
                <c:pt idx="395">
                  <c:v>42.847776000000003</c:v>
                </c:pt>
                <c:pt idx="396">
                  <c:v>42.847776000000003</c:v>
                </c:pt>
                <c:pt idx="397">
                  <c:v>42.847776000000003</c:v>
                </c:pt>
                <c:pt idx="398">
                  <c:v>42.847776000000003</c:v>
                </c:pt>
                <c:pt idx="399">
                  <c:v>42.847776000000003</c:v>
                </c:pt>
                <c:pt idx="400">
                  <c:v>42.847776000000003</c:v>
                </c:pt>
                <c:pt idx="401">
                  <c:v>42.847776000000003</c:v>
                </c:pt>
                <c:pt idx="402">
                  <c:v>42.847776000000003</c:v>
                </c:pt>
                <c:pt idx="403">
                  <c:v>42.847776000000003</c:v>
                </c:pt>
                <c:pt idx="404">
                  <c:v>42.847776000000003</c:v>
                </c:pt>
                <c:pt idx="405">
                  <c:v>42.847776000000003</c:v>
                </c:pt>
                <c:pt idx="406">
                  <c:v>42.847776000000003</c:v>
                </c:pt>
                <c:pt idx="407">
                  <c:v>42.847776000000003</c:v>
                </c:pt>
                <c:pt idx="408">
                  <c:v>42.847776000000003</c:v>
                </c:pt>
                <c:pt idx="409">
                  <c:v>42.847776000000003</c:v>
                </c:pt>
                <c:pt idx="410">
                  <c:v>42.847776000000003</c:v>
                </c:pt>
                <c:pt idx="411">
                  <c:v>42.847776000000003</c:v>
                </c:pt>
                <c:pt idx="412">
                  <c:v>42.847776000000003</c:v>
                </c:pt>
                <c:pt idx="413">
                  <c:v>42.847776000000003</c:v>
                </c:pt>
                <c:pt idx="414">
                  <c:v>42.847776000000003</c:v>
                </c:pt>
                <c:pt idx="415">
                  <c:v>42.847776000000003</c:v>
                </c:pt>
                <c:pt idx="416">
                  <c:v>42.847776000000003</c:v>
                </c:pt>
                <c:pt idx="417">
                  <c:v>42.847776000000003</c:v>
                </c:pt>
                <c:pt idx="418">
                  <c:v>42.847776000000003</c:v>
                </c:pt>
                <c:pt idx="419">
                  <c:v>42.847776000000003</c:v>
                </c:pt>
                <c:pt idx="420">
                  <c:v>42.847776000000003</c:v>
                </c:pt>
                <c:pt idx="421">
                  <c:v>42.847776000000003</c:v>
                </c:pt>
                <c:pt idx="422">
                  <c:v>42.847776000000003</c:v>
                </c:pt>
                <c:pt idx="423">
                  <c:v>42.847776000000003</c:v>
                </c:pt>
                <c:pt idx="424">
                  <c:v>42.847776000000003</c:v>
                </c:pt>
                <c:pt idx="425">
                  <c:v>42.847776000000003</c:v>
                </c:pt>
                <c:pt idx="426">
                  <c:v>42.847776000000003</c:v>
                </c:pt>
                <c:pt idx="427">
                  <c:v>42.847776000000003</c:v>
                </c:pt>
                <c:pt idx="428">
                  <c:v>42.847776000000003</c:v>
                </c:pt>
                <c:pt idx="429">
                  <c:v>42.847776000000003</c:v>
                </c:pt>
                <c:pt idx="430">
                  <c:v>42.847776000000003</c:v>
                </c:pt>
                <c:pt idx="431">
                  <c:v>42.847776000000003</c:v>
                </c:pt>
                <c:pt idx="432">
                  <c:v>42.847776000000003</c:v>
                </c:pt>
                <c:pt idx="433">
                  <c:v>42.847776000000003</c:v>
                </c:pt>
                <c:pt idx="434">
                  <c:v>42.847776000000003</c:v>
                </c:pt>
                <c:pt idx="435">
                  <c:v>42.847776000000003</c:v>
                </c:pt>
                <c:pt idx="436">
                  <c:v>42.847776000000003</c:v>
                </c:pt>
                <c:pt idx="437">
                  <c:v>42.847776000000003</c:v>
                </c:pt>
                <c:pt idx="438">
                  <c:v>42.847776000000003</c:v>
                </c:pt>
                <c:pt idx="439">
                  <c:v>42.847776000000003</c:v>
                </c:pt>
                <c:pt idx="440">
                  <c:v>42.847776000000003</c:v>
                </c:pt>
                <c:pt idx="441">
                  <c:v>42.847776000000003</c:v>
                </c:pt>
                <c:pt idx="442">
                  <c:v>42.847776000000003</c:v>
                </c:pt>
                <c:pt idx="443">
                  <c:v>42.847776000000003</c:v>
                </c:pt>
                <c:pt idx="444">
                  <c:v>42.847776000000003</c:v>
                </c:pt>
                <c:pt idx="445">
                  <c:v>42.847776000000003</c:v>
                </c:pt>
                <c:pt idx="446">
                  <c:v>42.847776000000003</c:v>
                </c:pt>
                <c:pt idx="447">
                  <c:v>42.847776000000003</c:v>
                </c:pt>
                <c:pt idx="448">
                  <c:v>42.847776000000003</c:v>
                </c:pt>
                <c:pt idx="449">
                  <c:v>42.847776000000003</c:v>
                </c:pt>
                <c:pt idx="450">
                  <c:v>42.847776000000003</c:v>
                </c:pt>
                <c:pt idx="451">
                  <c:v>42.847776000000003</c:v>
                </c:pt>
                <c:pt idx="452">
                  <c:v>42.847776000000003</c:v>
                </c:pt>
                <c:pt idx="453">
                  <c:v>42.847776000000003</c:v>
                </c:pt>
                <c:pt idx="454">
                  <c:v>42.847776000000003</c:v>
                </c:pt>
                <c:pt idx="455">
                  <c:v>42.847776000000003</c:v>
                </c:pt>
                <c:pt idx="456">
                  <c:v>42.847776000000003</c:v>
                </c:pt>
                <c:pt idx="457">
                  <c:v>42.847776000000003</c:v>
                </c:pt>
                <c:pt idx="458">
                  <c:v>42.847776000000003</c:v>
                </c:pt>
                <c:pt idx="459">
                  <c:v>42.847776000000003</c:v>
                </c:pt>
                <c:pt idx="460">
                  <c:v>42.847776000000003</c:v>
                </c:pt>
                <c:pt idx="461">
                  <c:v>42.847776000000003</c:v>
                </c:pt>
                <c:pt idx="462">
                  <c:v>42.847776000000003</c:v>
                </c:pt>
                <c:pt idx="463">
                  <c:v>42.847776000000003</c:v>
                </c:pt>
                <c:pt idx="464">
                  <c:v>42.847776000000003</c:v>
                </c:pt>
                <c:pt idx="465">
                  <c:v>42.847776000000003</c:v>
                </c:pt>
                <c:pt idx="466">
                  <c:v>42.847776000000003</c:v>
                </c:pt>
                <c:pt idx="467">
                  <c:v>42.847776000000003</c:v>
                </c:pt>
                <c:pt idx="468">
                  <c:v>42.847776000000003</c:v>
                </c:pt>
                <c:pt idx="469">
                  <c:v>42.847776000000003</c:v>
                </c:pt>
                <c:pt idx="470">
                  <c:v>42.847776000000003</c:v>
                </c:pt>
                <c:pt idx="471">
                  <c:v>42.847776000000003</c:v>
                </c:pt>
                <c:pt idx="472">
                  <c:v>42.847776000000003</c:v>
                </c:pt>
                <c:pt idx="473">
                  <c:v>42.847776000000003</c:v>
                </c:pt>
                <c:pt idx="474">
                  <c:v>42.847776000000003</c:v>
                </c:pt>
                <c:pt idx="475">
                  <c:v>42.847776000000003</c:v>
                </c:pt>
                <c:pt idx="476">
                  <c:v>42.847776000000003</c:v>
                </c:pt>
                <c:pt idx="477">
                  <c:v>42.847776000000003</c:v>
                </c:pt>
                <c:pt idx="478">
                  <c:v>42.847776000000003</c:v>
                </c:pt>
                <c:pt idx="479">
                  <c:v>42.847776000000003</c:v>
                </c:pt>
                <c:pt idx="480">
                  <c:v>42.847776000000003</c:v>
                </c:pt>
                <c:pt idx="481">
                  <c:v>42.847776000000003</c:v>
                </c:pt>
                <c:pt idx="482">
                  <c:v>42.847776000000003</c:v>
                </c:pt>
                <c:pt idx="483">
                  <c:v>42.847776000000003</c:v>
                </c:pt>
                <c:pt idx="484">
                  <c:v>42.847776000000003</c:v>
                </c:pt>
                <c:pt idx="485">
                  <c:v>42.847776000000003</c:v>
                </c:pt>
                <c:pt idx="486">
                  <c:v>42.847776000000003</c:v>
                </c:pt>
                <c:pt idx="487">
                  <c:v>42.847776000000003</c:v>
                </c:pt>
                <c:pt idx="488">
                  <c:v>42.847776000000003</c:v>
                </c:pt>
                <c:pt idx="489">
                  <c:v>42.847776000000003</c:v>
                </c:pt>
                <c:pt idx="490">
                  <c:v>42.847776000000003</c:v>
                </c:pt>
                <c:pt idx="491">
                  <c:v>42.847776000000003</c:v>
                </c:pt>
                <c:pt idx="492">
                  <c:v>42.847776000000003</c:v>
                </c:pt>
                <c:pt idx="493">
                  <c:v>42.847776000000003</c:v>
                </c:pt>
                <c:pt idx="494">
                  <c:v>42.847776000000003</c:v>
                </c:pt>
                <c:pt idx="495">
                  <c:v>42.847776000000003</c:v>
                </c:pt>
                <c:pt idx="496">
                  <c:v>42.847776000000003</c:v>
                </c:pt>
                <c:pt idx="497">
                  <c:v>42.847776000000003</c:v>
                </c:pt>
                <c:pt idx="498">
                  <c:v>42.847776000000003</c:v>
                </c:pt>
                <c:pt idx="499">
                  <c:v>42.847776000000003</c:v>
                </c:pt>
                <c:pt idx="500">
                  <c:v>42.847776000000003</c:v>
                </c:pt>
                <c:pt idx="501">
                  <c:v>42.847776000000003</c:v>
                </c:pt>
                <c:pt idx="502">
                  <c:v>42.847776000000003</c:v>
                </c:pt>
                <c:pt idx="503">
                  <c:v>42.847776000000003</c:v>
                </c:pt>
                <c:pt idx="504">
                  <c:v>42.847776000000003</c:v>
                </c:pt>
                <c:pt idx="505">
                  <c:v>42.847776000000003</c:v>
                </c:pt>
                <c:pt idx="506">
                  <c:v>42.847776000000003</c:v>
                </c:pt>
                <c:pt idx="507">
                  <c:v>42.847776000000003</c:v>
                </c:pt>
                <c:pt idx="508">
                  <c:v>42.847776000000003</c:v>
                </c:pt>
                <c:pt idx="509">
                  <c:v>42.847776000000003</c:v>
                </c:pt>
                <c:pt idx="510">
                  <c:v>42.847776000000003</c:v>
                </c:pt>
                <c:pt idx="511">
                  <c:v>42.847776000000003</c:v>
                </c:pt>
                <c:pt idx="512">
                  <c:v>42.847776000000003</c:v>
                </c:pt>
                <c:pt idx="513">
                  <c:v>42.847776000000003</c:v>
                </c:pt>
                <c:pt idx="514">
                  <c:v>42.847776000000003</c:v>
                </c:pt>
                <c:pt idx="515">
                  <c:v>42.847776000000003</c:v>
                </c:pt>
                <c:pt idx="516">
                  <c:v>42.847776000000003</c:v>
                </c:pt>
                <c:pt idx="517">
                  <c:v>42.847776000000003</c:v>
                </c:pt>
                <c:pt idx="518">
                  <c:v>42.847776000000003</c:v>
                </c:pt>
                <c:pt idx="519">
                  <c:v>42.847776000000003</c:v>
                </c:pt>
                <c:pt idx="520">
                  <c:v>42.847776000000003</c:v>
                </c:pt>
                <c:pt idx="521">
                  <c:v>42.847776000000003</c:v>
                </c:pt>
                <c:pt idx="522">
                  <c:v>42.847776000000003</c:v>
                </c:pt>
                <c:pt idx="523">
                  <c:v>42.847776000000003</c:v>
                </c:pt>
                <c:pt idx="524">
                  <c:v>42.847776000000003</c:v>
                </c:pt>
                <c:pt idx="525">
                  <c:v>42.847776000000003</c:v>
                </c:pt>
                <c:pt idx="526">
                  <c:v>42.847776000000003</c:v>
                </c:pt>
                <c:pt idx="527">
                  <c:v>42.847776000000003</c:v>
                </c:pt>
                <c:pt idx="528">
                  <c:v>42.847776000000003</c:v>
                </c:pt>
                <c:pt idx="529">
                  <c:v>42.847776000000003</c:v>
                </c:pt>
                <c:pt idx="530">
                  <c:v>42.847776000000003</c:v>
                </c:pt>
                <c:pt idx="531">
                  <c:v>42.847776000000003</c:v>
                </c:pt>
                <c:pt idx="532">
                  <c:v>42.847776000000003</c:v>
                </c:pt>
                <c:pt idx="533">
                  <c:v>42.847776000000003</c:v>
                </c:pt>
                <c:pt idx="534">
                  <c:v>42.847776000000003</c:v>
                </c:pt>
                <c:pt idx="535">
                  <c:v>42.847776000000003</c:v>
                </c:pt>
                <c:pt idx="536">
                  <c:v>42.847776000000003</c:v>
                </c:pt>
                <c:pt idx="537">
                  <c:v>42.847776000000003</c:v>
                </c:pt>
                <c:pt idx="538">
                  <c:v>42.847776000000003</c:v>
                </c:pt>
                <c:pt idx="539">
                  <c:v>42.847776000000003</c:v>
                </c:pt>
                <c:pt idx="540">
                  <c:v>42.847776000000003</c:v>
                </c:pt>
                <c:pt idx="541">
                  <c:v>42.847776000000003</c:v>
                </c:pt>
                <c:pt idx="542">
                  <c:v>42.847776000000003</c:v>
                </c:pt>
                <c:pt idx="543">
                  <c:v>42.847776000000003</c:v>
                </c:pt>
                <c:pt idx="544">
                  <c:v>42.847776000000003</c:v>
                </c:pt>
                <c:pt idx="545">
                  <c:v>42.847776000000003</c:v>
                </c:pt>
                <c:pt idx="546">
                  <c:v>42.847776000000003</c:v>
                </c:pt>
                <c:pt idx="547">
                  <c:v>42.847776000000003</c:v>
                </c:pt>
                <c:pt idx="548">
                  <c:v>42.847776000000003</c:v>
                </c:pt>
                <c:pt idx="549">
                  <c:v>42.847776000000003</c:v>
                </c:pt>
                <c:pt idx="550">
                  <c:v>42.847776000000003</c:v>
                </c:pt>
                <c:pt idx="551">
                  <c:v>42.847776000000003</c:v>
                </c:pt>
                <c:pt idx="552">
                  <c:v>42.847776000000003</c:v>
                </c:pt>
                <c:pt idx="553">
                  <c:v>42.847776000000003</c:v>
                </c:pt>
                <c:pt idx="554">
                  <c:v>42.847776000000003</c:v>
                </c:pt>
                <c:pt idx="555">
                  <c:v>42.847776000000003</c:v>
                </c:pt>
                <c:pt idx="556">
                  <c:v>42.847776000000003</c:v>
                </c:pt>
                <c:pt idx="557">
                  <c:v>42.847776000000003</c:v>
                </c:pt>
                <c:pt idx="558">
                  <c:v>42.847776000000003</c:v>
                </c:pt>
                <c:pt idx="559">
                  <c:v>42.847776000000003</c:v>
                </c:pt>
                <c:pt idx="560">
                  <c:v>42.847776000000003</c:v>
                </c:pt>
                <c:pt idx="561">
                  <c:v>42.847776000000003</c:v>
                </c:pt>
                <c:pt idx="562">
                  <c:v>42.847776000000003</c:v>
                </c:pt>
                <c:pt idx="563">
                  <c:v>42.847776000000003</c:v>
                </c:pt>
                <c:pt idx="564">
                  <c:v>42.847776000000003</c:v>
                </c:pt>
                <c:pt idx="565">
                  <c:v>42.847776000000003</c:v>
                </c:pt>
                <c:pt idx="566">
                  <c:v>42.847776000000003</c:v>
                </c:pt>
                <c:pt idx="567">
                  <c:v>42.847776000000003</c:v>
                </c:pt>
                <c:pt idx="568">
                  <c:v>42.847776000000003</c:v>
                </c:pt>
                <c:pt idx="569">
                  <c:v>42.847776000000003</c:v>
                </c:pt>
                <c:pt idx="570">
                  <c:v>42.847776000000003</c:v>
                </c:pt>
                <c:pt idx="571">
                  <c:v>42.847776000000003</c:v>
                </c:pt>
                <c:pt idx="572">
                  <c:v>42.847776000000003</c:v>
                </c:pt>
                <c:pt idx="573">
                  <c:v>42.847776000000003</c:v>
                </c:pt>
                <c:pt idx="574">
                  <c:v>42.847776000000003</c:v>
                </c:pt>
                <c:pt idx="575">
                  <c:v>42.847776000000003</c:v>
                </c:pt>
                <c:pt idx="576">
                  <c:v>42.847776000000003</c:v>
                </c:pt>
                <c:pt idx="577">
                  <c:v>42.847776000000003</c:v>
                </c:pt>
                <c:pt idx="578">
                  <c:v>42.847776000000003</c:v>
                </c:pt>
                <c:pt idx="579">
                  <c:v>42.847776000000003</c:v>
                </c:pt>
                <c:pt idx="580">
                  <c:v>42.847776000000003</c:v>
                </c:pt>
                <c:pt idx="581">
                  <c:v>42.847776000000003</c:v>
                </c:pt>
                <c:pt idx="582">
                  <c:v>42.847776000000003</c:v>
                </c:pt>
                <c:pt idx="583">
                  <c:v>42.847776000000003</c:v>
                </c:pt>
                <c:pt idx="584">
                  <c:v>42.847776000000003</c:v>
                </c:pt>
                <c:pt idx="585">
                  <c:v>42.847776000000003</c:v>
                </c:pt>
                <c:pt idx="586">
                  <c:v>42.847776000000003</c:v>
                </c:pt>
                <c:pt idx="587">
                  <c:v>42.847776000000003</c:v>
                </c:pt>
                <c:pt idx="588">
                  <c:v>42.847776000000003</c:v>
                </c:pt>
                <c:pt idx="589">
                  <c:v>42.847776000000003</c:v>
                </c:pt>
                <c:pt idx="590">
                  <c:v>42.847776000000003</c:v>
                </c:pt>
                <c:pt idx="591">
                  <c:v>42.847776000000003</c:v>
                </c:pt>
                <c:pt idx="592">
                  <c:v>42.847776000000003</c:v>
                </c:pt>
                <c:pt idx="593">
                  <c:v>42.847776000000003</c:v>
                </c:pt>
                <c:pt idx="594">
                  <c:v>42.847776000000003</c:v>
                </c:pt>
                <c:pt idx="595">
                  <c:v>42.847776000000003</c:v>
                </c:pt>
                <c:pt idx="596">
                  <c:v>42.847776000000003</c:v>
                </c:pt>
                <c:pt idx="597">
                  <c:v>42.847776000000003</c:v>
                </c:pt>
                <c:pt idx="598">
                  <c:v>42.847776000000003</c:v>
                </c:pt>
                <c:pt idx="599">
                  <c:v>42.847776000000003</c:v>
                </c:pt>
                <c:pt idx="600">
                  <c:v>42.847776000000003</c:v>
                </c:pt>
                <c:pt idx="601">
                  <c:v>42.847776000000003</c:v>
                </c:pt>
                <c:pt idx="602">
                  <c:v>42.847776000000003</c:v>
                </c:pt>
                <c:pt idx="603">
                  <c:v>42.847776000000003</c:v>
                </c:pt>
                <c:pt idx="604">
                  <c:v>42.847776000000003</c:v>
                </c:pt>
                <c:pt idx="605">
                  <c:v>51.323847000000001</c:v>
                </c:pt>
                <c:pt idx="606">
                  <c:v>51.323847000000001</c:v>
                </c:pt>
                <c:pt idx="607">
                  <c:v>51.323847000000001</c:v>
                </c:pt>
                <c:pt idx="608">
                  <c:v>51.323847000000001</c:v>
                </c:pt>
                <c:pt idx="609">
                  <c:v>51.323847000000001</c:v>
                </c:pt>
                <c:pt idx="610">
                  <c:v>51.323847000000001</c:v>
                </c:pt>
                <c:pt idx="611">
                  <c:v>51.323847000000001</c:v>
                </c:pt>
                <c:pt idx="612">
                  <c:v>51.323847000000001</c:v>
                </c:pt>
                <c:pt idx="613">
                  <c:v>51.323847000000001</c:v>
                </c:pt>
                <c:pt idx="614">
                  <c:v>51.323847000000001</c:v>
                </c:pt>
                <c:pt idx="615">
                  <c:v>51.323847000000001</c:v>
                </c:pt>
                <c:pt idx="616">
                  <c:v>51.323847000000001</c:v>
                </c:pt>
                <c:pt idx="617">
                  <c:v>51.323847000000001</c:v>
                </c:pt>
                <c:pt idx="618">
                  <c:v>51.323847000000001</c:v>
                </c:pt>
                <c:pt idx="619">
                  <c:v>51.323847000000001</c:v>
                </c:pt>
                <c:pt idx="620">
                  <c:v>51.323847000000001</c:v>
                </c:pt>
                <c:pt idx="621">
                  <c:v>51.323847000000001</c:v>
                </c:pt>
                <c:pt idx="622">
                  <c:v>51.323847000000001</c:v>
                </c:pt>
                <c:pt idx="623">
                  <c:v>51.323847000000001</c:v>
                </c:pt>
                <c:pt idx="624">
                  <c:v>51.323847000000001</c:v>
                </c:pt>
                <c:pt idx="625">
                  <c:v>51.323847000000001</c:v>
                </c:pt>
                <c:pt idx="626">
                  <c:v>51.323847000000001</c:v>
                </c:pt>
                <c:pt idx="627">
                  <c:v>51.323847000000001</c:v>
                </c:pt>
                <c:pt idx="628">
                  <c:v>51.323847000000001</c:v>
                </c:pt>
                <c:pt idx="629">
                  <c:v>51.323847000000001</c:v>
                </c:pt>
                <c:pt idx="630">
                  <c:v>51.323847000000001</c:v>
                </c:pt>
                <c:pt idx="631">
                  <c:v>51.323847000000001</c:v>
                </c:pt>
                <c:pt idx="632">
                  <c:v>51.323847000000001</c:v>
                </c:pt>
                <c:pt idx="633">
                  <c:v>51.323847000000001</c:v>
                </c:pt>
                <c:pt idx="634">
                  <c:v>51.323847000000001</c:v>
                </c:pt>
                <c:pt idx="635">
                  <c:v>51.323847000000001</c:v>
                </c:pt>
                <c:pt idx="636">
                  <c:v>51.323847000000001</c:v>
                </c:pt>
                <c:pt idx="637">
                  <c:v>51.323847000000001</c:v>
                </c:pt>
                <c:pt idx="638">
                  <c:v>51.323847000000001</c:v>
                </c:pt>
                <c:pt idx="639">
                  <c:v>51.323847000000001</c:v>
                </c:pt>
                <c:pt idx="640">
                  <c:v>51.323847000000001</c:v>
                </c:pt>
                <c:pt idx="641">
                  <c:v>51.323847000000001</c:v>
                </c:pt>
                <c:pt idx="642">
                  <c:v>51.323847000000001</c:v>
                </c:pt>
                <c:pt idx="643">
                  <c:v>51.323847000000001</c:v>
                </c:pt>
                <c:pt idx="644">
                  <c:v>51.323847000000001</c:v>
                </c:pt>
                <c:pt idx="645">
                  <c:v>51.323847000000001</c:v>
                </c:pt>
                <c:pt idx="646">
                  <c:v>51.323847000000001</c:v>
                </c:pt>
                <c:pt idx="647">
                  <c:v>51.323847000000001</c:v>
                </c:pt>
                <c:pt idx="648">
                  <c:v>51.323847000000001</c:v>
                </c:pt>
                <c:pt idx="649">
                  <c:v>51.323847000000001</c:v>
                </c:pt>
                <c:pt idx="650">
                  <c:v>51.323847000000001</c:v>
                </c:pt>
                <c:pt idx="651">
                  <c:v>51.323847000000001</c:v>
                </c:pt>
                <c:pt idx="652">
                  <c:v>51.323847000000001</c:v>
                </c:pt>
                <c:pt idx="653">
                  <c:v>51.323847000000001</c:v>
                </c:pt>
                <c:pt idx="654">
                  <c:v>51.323847000000001</c:v>
                </c:pt>
                <c:pt idx="655">
                  <c:v>51.323847000000001</c:v>
                </c:pt>
                <c:pt idx="656">
                  <c:v>51.323847000000001</c:v>
                </c:pt>
                <c:pt idx="657">
                  <c:v>51.323847000000001</c:v>
                </c:pt>
                <c:pt idx="658">
                  <c:v>51.323847000000001</c:v>
                </c:pt>
                <c:pt idx="659">
                  <c:v>51.323847000000001</c:v>
                </c:pt>
                <c:pt idx="660">
                  <c:v>51.323847000000001</c:v>
                </c:pt>
                <c:pt idx="661">
                  <c:v>51.323847000000001</c:v>
                </c:pt>
                <c:pt idx="662">
                  <c:v>51.323847000000001</c:v>
                </c:pt>
                <c:pt idx="663">
                  <c:v>51.323847000000001</c:v>
                </c:pt>
                <c:pt idx="664">
                  <c:v>51.323847000000001</c:v>
                </c:pt>
                <c:pt idx="665">
                  <c:v>51.323847000000001</c:v>
                </c:pt>
                <c:pt idx="666">
                  <c:v>51.323847000000001</c:v>
                </c:pt>
                <c:pt idx="667">
                  <c:v>51.323847000000001</c:v>
                </c:pt>
                <c:pt idx="668">
                  <c:v>51.323847000000001</c:v>
                </c:pt>
                <c:pt idx="669">
                  <c:v>51.323847000000001</c:v>
                </c:pt>
                <c:pt idx="670">
                  <c:v>51.323847000000001</c:v>
                </c:pt>
                <c:pt idx="671">
                  <c:v>51.323847000000001</c:v>
                </c:pt>
                <c:pt idx="672">
                  <c:v>51.323847000000001</c:v>
                </c:pt>
                <c:pt idx="673">
                  <c:v>51.323847000000001</c:v>
                </c:pt>
                <c:pt idx="674">
                  <c:v>51.323847000000001</c:v>
                </c:pt>
                <c:pt idx="675">
                  <c:v>51.323847000000001</c:v>
                </c:pt>
                <c:pt idx="676">
                  <c:v>51.323847000000001</c:v>
                </c:pt>
                <c:pt idx="677">
                  <c:v>51.323847000000001</c:v>
                </c:pt>
                <c:pt idx="678">
                  <c:v>51.323847000000001</c:v>
                </c:pt>
                <c:pt idx="679">
                  <c:v>51.323847000000001</c:v>
                </c:pt>
                <c:pt idx="680">
                  <c:v>51.323847000000001</c:v>
                </c:pt>
                <c:pt idx="681">
                  <c:v>51.323847000000001</c:v>
                </c:pt>
                <c:pt idx="682">
                  <c:v>51.323847000000001</c:v>
                </c:pt>
                <c:pt idx="683">
                  <c:v>51.323847000000001</c:v>
                </c:pt>
                <c:pt idx="684">
                  <c:v>51.323847000000001</c:v>
                </c:pt>
                <c:pt idx="685">
                  <c:v>51.323847000000001</c:v>
                </c:pt>
                <c:pt idx="686">
                  <c:v>51.323847000000001</c:v>
                </c:pt>
                <c:pt idx="687">
                  <c:v>51.323847000000001</c:v>
                </c:pt>
                <c:pt idx="688">
                  <c:v>51.323847000000001</c:v>
                </c:pt>
                <c:pt idx="689">
                  <c:v>51.323847000000001</c:v>
                </c:pt>
                <c:pt idx="690">
                  <c:v>51.323847000000001</c:v>
                </c:pt>
                <c:pt idx="691">
                  <c:v>51.323847000000001</c:v>
                </c:pt>
                <c:pt idx="692">
                  <c:v>51.323847000000001</c:v>
                </c:pt>
                <c:pt idx="693">
                  <c:v>51.323847000000001</c:v>
                </c:pt>
                <c:pt idx="694">
                  <c:v>51.323847000000001</c:v>
                </c:pt>
                <c:pt idx="695">
                  <c:v>51.323847000000001</c:v>
                </c:pt>
                <c:pt idx="696">
                  <c:v>51.323847000000001</c:v>
                </c:pt>
                <c:pt idx="697">
                  <c:v>51.323847000000001</c:v>
                </c:pt>
                <c:pt idx="698">
                  <c:v>51.323847000000001</c:v>
                </c:pt>
                <c:pt idx="699">
                  <c:v>51.323847000000001</c:v>
                </c:pt>
                <c:pt idx="700">
                  <c:v>51.323847000000001</c:v>
                </c:pt>
                <c:pt idx="701">
                  <c:v>51.323847000000001</c:v>
                </c:pt>
                <c:pt idx="702">
                  <c:v>51.323847000000001</c:v>
                </c:pt>
                <c:pt idx="703">
                  <c:v>51.323847000000001</c:v>
                </c:pt>
                <c:pt idx="704">
                  <c:v>51.323847000000001</c:v>
                </c:pt>
                <c:pt idx="705">
                  <c:v>51.323847000000001</c:v>
                </c:pt>
                <c:pt idx="706">
                  <c:v>51.323847000000001</c:v>
                </c:pt>
                <c:pt idx="707">
                  <c:v>51.323847000000001</c:v>
                </c:pt>
                <c:pt idx="708">
                  <c:v>51.323847000000001</c:v>
                </c:pt>
                <c:pt idx="709">
                  <c:v>51.323847000000001</c:v>
                </c:pt>
                <c:pt idx="710">
                  <c:v>51.323847000000001</c:v>
                </c:pt>
                <c:pt idx="711">
                  <c:v>51.323847000000001</c:v>
                </c:pt>
                <c:pt idx="712">
                  <c:v>51.323847000000001</c:v>
                </c:pt>
                <c:pt idx="713">
                  <c:v>51.323847000000001</c:v>
                </c:pt>
                <c:pt idx="714">
                  <c:v>51.323847000000001</c:v>
                </c:pt>
                <c:pt idx="715">
                  <c:v>51.323847000000001</c:v>
                </c:pt>
                <c:pt idx="716">
                  <c:v>51.323847000000001</c:v>
                </c:pt>
                <c:pt idx="717">
                  <c:v>51.323847000000001</c:v>
                </c:pt>
                <c:pt idx="718">
                  <c:v>51.323847000000001</c:v>
                </c:pt>
                <c:pt idx="719">
                  <c:v>51.323847000000001</c:v>
                </c:pt>
                <c:pt idx="720">
                  <c:v>51.323847000000001</c:v>
                </c:pt>
                <c:pt idx="721">
                  <c:v>51.323847000000001</c:v>
                </c:pt>
                <c:pt idx="722">
                  <c:v>51.323847000000001</c:v>
                </c:pt>
                <c:pt idx="723">
                  <c:v>51.323847000000001</c:v>
                </c:pt>
                <c:pt idx="724">
                  <c:v>51.323847000000001</c:v>
                </c:pt>
                <c:pt idx="725">
                  <c:v>51.323847000000001</c:v>
                </c:pt>
                <c:pt idx="726">
                  <c:v>51.323847000000001</c:v>
                </c:pt>
                <c:pt idx="727">
                  <c:v>51.323847000000001</c:v>
                </c:pt>
                <c:pt idx="728">
                  <c:v>51.323847000000001</c:v>
                </c:pt>
                <c:pt idx="729">
                  <c:v>51.323847000000001</c:v>
                </c:pt>
                <c:pt idx="730">
                  <c:v>51.323847000000001</c:v>
                </c:pt>
                <c:pt idx="731">
                  <c:v>51.323847000000001</c:v>
                </c:pt>
                <c:pt idx="732">
                  <c:v>51.323847000000001</c:v>
                </c:pt>
                <c:pt idx="733">
                  <c:v>51.323847000000001</c:v>
                </c:pt>
                <c:pt idx="734">
                  <c:v>51.323847000000001</c:v>
                </c:pt>
                <c:pt idx="735">
                  <c:v>51.323847000000001</c:v>
                </c:pt>
                <c:pt idx="736">
                  <c:v>51.323847000000001</c:v>
                </c:pt>
                <c:pt idx="737">
                  <c:v>51.323847000000001</c:v>
                </c:pt>
                <c:pt idx="738">
                  <c:v>51.323847000000001</c:v>
                </c:pt>
                <c:pt idx="739">
                  <c:v>51.323847000000001</c:v>
                </c:pt>
                <c:pt idx="740">
                  <c:v>51.323847000000001</c:v>
                </c:pt>
                <c:pt idx="741">
                  <c:v>51.323847000000001</c:v>
                </c:pt>
                <c:pt idx="742">
                  <c:v>51.323847000000001</c:v>
                </c:pt>
                <c:pt idx="743">
                  <c:v>51.323847000000001</c:v>
                </c:pt>
                <c:pt idx="744">
                  <c:v>51.323847000000001</c:v>
                </c:pt>
                <c:pt idx="745">
                  <c:v>51.323847000000001</c:v>
                </c:pt>
                <c:pt idx="746">
                  <c:v>51.323847000000001</c:v>
                </c:pt>
                <c:pt idx="747">
                  <c:v>51.323847000000001</c:v>
                </c:pt>
                <c:pt idx="748">
                  <c:v>51.323847000000001</c:v>
                </c:pt>
                <c:pt idx="749">
                  <c:v>51.323847000000001</c:v>
                </c:pt>
                <c:pt idx="750">
                  <c:v>51.323847000000001</c:v>
                </c:pt>
                <c:pt idx="751">
                  <c:v>51.323847000000001</c:v>
                </c:pt>
                <c:pt idx="752">
                  <c:v>51.323847000000001</c:v>
                </c:pt>
                <c:pt idx="753">
                  <c:v>51.323847000000001</c:v>
                </c:pt>
                <c:pt idx="754">
                  <c:v>51.323847000000001</c:v>
                </c:pt>
                <c:pt idx="755">
                  <c:v>51.323847000000001</c:v>
                </c:pt>
                <c:pt idx="756">
                  <c:v>51.323847000000001</c:v>
                </c:pt>
                <c:pt idx="757">
                  <c:v>51.323847000000001</c:v>
                </c:pt>
                <c:pt idx="758">
                  <c:v>51.323847000000001</c:v>
                </c:pt>
                <c:pt idx="759">
                  <c:v>51.323847000000001</c:v>
                </c:pt>
                <c:pt idx="760">
                  <c:v>51.323847000000001</c:v>
                </c:pt>
                <c:pt idx="761">
                  <c:v>51.323847000000001</c:v>
                </c:pt>
                <c:pt idx="762">
                  <c:v>51.323847000000001</c:v>
                </c:pt>
                <c:pt idx="763">
                  <c:v>51.323847000000001</c:v>
                </c:pt>
                <c:pt idx="764">
                  <c:v>51.323847000000001</c:v>
                </c:pt>
                <c:pt idx="765">
                  <c:v>51.323847000000001</c:v>
                </c:pt>
                <c:pt idx="766">
                  <c:v>51.323847000000001</c:v>
                </c:pt>
                <c:pt idx="767">
                  <c:v>51.323847000000001</c:v>
                </c:pt>
                <c:pt idx="768">
                  <c:v>51.323847000000001</c:v>
                </c:pt>
                <c:pt idx="769">
                  <c:v>62.685696</c:v>
                </c:pt>
                <c:pt idx="770">
                  <c:v>62.685696</c:v>
                </c:pt>
                <c:pt idx="771">
                  <c:v>62.685696</c:v>
                </c:pt>
                <c:pt idx="772">
                  <c:v>62.685696</c:v>
                </c:pt>
                <c:pt idx="773">
                  <c:v>62.685696</c:v>
                </c:pt>
                <c:pt idx="774">
                  <c:v>62.685696</c:v>
                </c:pt>
                <c:pt idx="775">
                  <c:v>62.685696</c:v>
                </c:pt>
                <c:pt idx="776">
                  <c:v>62.685696</c:v>
                </c:pt>
                <c:pt idx="777">
                  <c:v>62.685696</c:v>
                </c:pt>
                <c:pt idx="778">
                  <c:v>62.685696</c:v>
                </c:pt>
                <c:pt idx="779">
                  <c:v>62.685696</c:v>
                </c:pt>
                <c:pt idx="780">
                  <c:v>62.685696</c:v>
                </c:pt>
                <c:pt idx="781">
                  <c:v>62.685696</c:v>
                </c:pt>
                <c:pt idx="782">
                  <c:v>62.685696</c:v>
                </c:pt>
                <c:pt idx="783">
                  <c:v>62.685696</c:v>
                </c:pt>
                <c:pt idx="784">
                  <c:v>62.685696</c:v>
                </c:pt>
                <c:pt idx="785">
                  <c:v>62.685696</c:v>
                </c:pt>
                <c:pt idx="786">
                  <c:v>62.685696</c:v>
                </c:pt>
                <c:pt idx="787">
                  <c:v>62.685696</c:v>
                </c:pt>
                <c:pt idx="788">
                  <c:v>62.685696</c:v>
                </c:pt>
                <c:pt idx="789">
                  <c:v>62.685696</c:v>
                </c:pt>
                <c:pt idx="790">
                  <c:v>62.685696</c:v>
                </c:pt>
                <c:pt idx="791">
                  <c:v>62.685696</c:v>
                </c:pt>
                <c:pt idx="792">
                  <c:v>62.685696</c:v>
                </c:pt>
                <c:pt idx="793">
                  <c:v>62.685696</c:v>
                </c:pt>
                <c:pt idx="794">
                  <c:v>62.685696</c:v>
                </c:pt>
                <c:pt idx="795">
                  <c:v>62.685696</c:v>
                </c:pt>
                <c:pt idx="796">
                  <c:v>62.685696</c:v>
                </c:pt>
                <c:pt idx="797">
                  <c:v>62.685696</c:v>
                </c:pt>
                <c:pt idx="798">
                  <c:v>62.685696</c:v>
                </c:pt>
                <c:pt idx="799">
                  <c:v>62.685696</c:v>
                </c:pt>
                <c:pt idx="800">
                  <c:v>62.685696</c:v>
                </c:pt>
                <c:pt idx="801">
                  <c:v>62.685696</c:v>
                </c:pt>
                <c:pt idx="802">
                  <c:v>62.685696</c:v>
                </c:pt>
                <c:pt idx="803">
                  <c:v>62.685696</c:v>
                </c:pt>
                <c:pt idx="804">
                  <c:v>62.685696</c:v>
                </c:pt>
                <c:pt idx="805">
                  <c:v>62.685696</c:v>
                </c:pt>
                <c:pt idx="806">
                  <c:v>62.685696</c:v>
                </c:pt>
                <c:pt idx="807">
                  <c:v>62.685696</c:v>
                </c:pt>
                <c:pt idx="808">
                  <c:v>62.685696</c:v>
                </c:pt>
                <c:pt idx="809">
                  <c:v>62.685696</c:v>
                </c:pt>
                <c:pt idx="810">
                  <c:v>62.685696</c:v>
                </c:pt>
                <c:pt idx="811">
                  <c:v>62.685696</c:v>
                </c:pt>
                <c:pt idx="812">
                  <c:v>62.685696</c:v>
                </c:pt>
                <c:pt idx="813">
                  <c:v>62.685696</c:v>
                </c:pt>
                <c:pt idx="814">
                  <c:v>62.685696</c:v>
                </c:pt>
                <c:pt idx="815">
                  <c:v>62.685696</c:v>
                </c:pt>
                <c:pt idx="816">
                  <c:v>62.685696</c:v>
                </c:pt>
                <c:pt idx="817">
                  <c:v>62.685696</c:v>
                </c:pt>
                <c:pt idx="818">
                  <c:v>62.685696</c:v>
                </c:pt>
                <c:pt idx="819">
                  <c:v>62.685696</c:v>
                </c:pt>
                <c:pt idx="820">
                  <c:v>62.685696</c:v>
                </c:pt>
                <c:pt idx="821">
                  <c:v>62.685696</c:v>
                </c:pt>
                <c:pt idx="822">
                  <c:v>62.685696</c:v>
                </c:pt>
                <c:pt idx="823">
                  <c:v>62.685696</c:v>
                </c:pt>
                <c:pt idx="824">
                  <c:v>62.685696</c:v>
                </c:pt>
                <c:pt idx="825">
                  <c:v>62.685696</c:v>
                </c:pt>
                <c:pt idx="826">
                  <c:v>62.685696</c:v>
                </c:pt>
                <c:pt idx="827">
                  <c:v>62.685696</c:v>
                </c:pt>
                <c:pt idx="828">
                  <c:v>62.685696</c:v>
                </c:pt>
                <c:pt idx="829">
                  <c:v>62.685696</c:v>
                </c:pt>
                <c:pt idx="830">
                  <c:v>62.685696</c:v>
                </c:pt>
                <c:pt idx="831">
                  <c:v>62.685696</c:v>
                </c:pt>
                <c:pt idx="832">
                  <c:v>62.685696</c:v>
                </c:pt>
                <c:pt idx="833">
                  <c:v>62.685696</c:v>
                </c:pt>
                <c:pt idx="834">
                  <c:v>62.685696</c:v>
                </c:pt>
                <c:pt idx="835">
                  <c:v>62.685696</c:v>
                </c:pt>
                <c:pt idx="836">
                  <c:v>62.685696</c:v>
                </c:pt>
                <c:pt idx="837">
                  <c:v>62.685696</c:v>
                </c:pt>
                <c:pt idx="838">
                  <c:v>62.685696</c:v>
                </c:pt>
                <c:pt idx="839">
                  <c:v>62.685696</c:v>
                </c:pt>
                <c:pt idx="840">
                  <c:v>62.685696</c:v>
                </c:pt>
                <c:pt idx="841">
                  <c:v>62.685696</c:v>
                </c:pt>
                <c:pt idx="842">
                  <c:v>62.685696</c:v>
                </c:pt>
                <c:pt idx="843">
                  <c:v>62.685696</c:v>
                </c:pt>
                <c:pt idx="844">
                  <c:v>62.685696</c:v>
                </c:pt>
                <c:pt idx="845">
                  <c:v>62.685696</c:v>
                </c:pt>
                <c:pt idx="846">
                  <c:v>62.685696</c:v>
                </c:pt>
                <c:pt idx="847">
                  <c:v>62.685696</c:v>
                </c:pt>
                <c:pt idx="848">
                  <c:v>62.685696</c:v>
                </c:pt>
                <c:pt idx="849">
                  <c:v>62.685696</c:v>
                </c:pt>
                <c:pt idx="850">
                  <c:v>62.685696</c:v>
                </c:pt>
                <c:pt idx="851">
                  <c:v>62.685696</c:v>
                </c:pt>
                <c:pt idx="852">
                  <c:v>62.685696</c:v>
                </c:pt>
                <c:pt idx="853">
                  <c:v>62.685696</c:v>
                </c:pt>
                <c:pt idx="854">
                  <c:v>62.685696</c:v>
                </c:pt>
                <c:pt idx="855">
                  <c:v>62.685696</c:v>
                </c:pt>
                <c:pt idx="856">
                  <c:v>62.685696</c:v>
                </c:pt>
                <c:pt idx="857">
                  <c:v>62.685696</c:v>
                </c:pt>
                <c:pt idx="858">
                  <c:v>62.685696</c:v>
                </c:pt>
                <c:pt idx="859">
                  <c:v>62.685696</c:v>
                </c:pt>
                <c:pt idx="860">
                  <c:v>62.685696</c:v>
                </c:pt>
                <c:pt idx="861">
                  <c:v>62.685696</c:v>
                </c:pt>
                <c:pt idx="862">
                  <c:v>62.685696</c:v>
                </c:pt>
                <c:pt idx="863">
                  <c:v>62.685696</c:v>
                </c:pt>
                <c:pt idx="864">
                  <c:v>62.685696</c:v>
                </c:pt>
                <c:pt idx="865">
                  <c:v>62.685696</c:v>
                </c:pt>
                <c:pt idx="866">
                  <c:v>62.685696</c:v>
                </c:pt>
                <c:pt idx="867">
                  <c:v>62.685696</c:v>
                </c:pt>
                <c:pt idx="868">
                  <c:v>62.685696</c:v>
                </c:pt>
                <c:pt idx="869">
                  <c:v>62.685696</c:v>
                </c:pt>
                <c:pt idx="870">
                  <c:v>62.685696</c:v>
                </c:pt>
                <c:pt idx="871">
                  <c:v>62.685696</c:v>
                </c:pt>
                <c:pt idx="872">
                  <c:v>62.685696</c:v>
                </c:pt>
                <c:pt idx="873">
                  <c:v>62.685696</c:v>
                </c:pt>
                <c:pt idx="874">
                  <c:v>62.685696</c:v>
                </c:pt>
                <c:pt idx="875">
                  <c:v>62.685696</c:v>
                </c:pt>
                <c:pt idx="876">
                  <c:v>62.685696</c:v>
                </c:pt>
                <c:pt idx="877">
                  <c:v>62.685696</c:v>
                </c:pt>
                <c:pt idx="878">
                  <c:v>62.685696</c:v>
                </c:pt>
                <c:pt idx="879">
                  <c:v>62.685696</c:v>
                </c:pt>
                <c:pt idx="880">
                  <c:v>62.685696</c:v>
                </c:pt>
                <c:pt idx="881">
                  <c:v>62.685696</c:v>
                </c:pt>
                <c:pt idx="882">
                  <c:v>62.685696</c:v>
                </c:pt>
                <c:pt idx="883">
                  <c:v>62.685696</c:v>
                </c:pt>
                <c:pt idx="884">
                  <c:v>62.685696</c:v>
                </c:pt>
                <c:pt idx="885">
                  <c:v>62.685696</c:v>
                </c:pt>
                <c:pt idx="886">
                  <c:v>62.685696</c:v>
                </c:pt>
                <c:pt idx="887">
                  <c:v>62.685696</c:v>
                </c:pt>
                <c:pt idx="888">
                  <c:v>62.685696</c:v>
                </c:pt>
                <c:pt idx="889">
                  <c:v>62.685696</c:v>
                </c:pt>
                <c:pt idx="890">
                  <c:v>62.685696</c:v>
                </c:pt>
                <c:pt idx="891">
                  <c:v>62.685696</c:v>
                </c:pt>
                <c:pt idx="892">
                  <c:v>62.685696</c:v>
                </c:pt>
                <c:pt idx="893">
                  <c:v>62.685696</c:v>
                </c:pt>
                <c:pt idx="894">
                  <c:v>62.685696</c:v>
                </c:pt>
                <c:pt idx="895">
                  <c:v>62.685696</c:v>
                </c:pt>
                <c:pt idx="896">
                  <c:v>62.685696</c:v>
                </c:pt>
                <c:pt idx="897">
                  <c:v>62.685696</c:v>
                </c:pt>
                <c:pt idx="898">
                  <c:v>62.685696</c:v>
                </c:pt>
                <c:pt idx="899">
                  <c:v>62.685696</c:v>
                </c:pt>
                <c:pt idx="900">
                  <c:v>62.685696</c:v>
                </c:pt>
                <c:pt idx="901">
                  <c:v>62.685696</c:v>
                </c:pt>
                <c:pt idx="902">
                  <c:v>62.685696</c:v>
                </c:pt>
                <c:pt idx="903">
                  <c:v>62.685696</c:v>
                </c:pt>
                <c:pt idx="904">
                  <c:v>62.685696</c:v>
                </c:pt>
                <c:pt idx="905">
                  <c:v>62.685696</c:v>
                </c:pt>
                <c:pt idx="906">
                  <c:v>62.685696</c:v>
                </c:pt>
                <c:pt idx="907">
                  <c:v>62.685696</c:v>
                </c:pt>
                <c:pt idx="908">
                  <c:v>62.685696</c:v>
                </c:pt>
                <c:pt idx="909">
                  <c:v>62.685696</c:v>
                </c:pt>
                <c:pt idx="910">
                  <c:v>62.685696</c:v>
                </c:pt>
                <c:pt idx="911">
                  <c:v>62.685696</c:v>
                </c:pt>
                <c:pt idx="912">
                  <c:v>62.685696</c:v>
                </c:pt>
                <c:pt idx="913">
                  <c:v>62.685696</c:v>
                </c:pt>
                <c:pt idx="914">
                  <c:v>62.685696</c:v>
                </c:pt>
                <c:pt idx="915">
                  <c:v>62.685696</c:v>
                </c:pt>
                <c:pt idx="916">
                  <c:v>62.685696</c:v>
                </c:pt>
                <c:pt idx="917">
                  <c:v>62.685696</c:v>
                </c:pt>
                <c:pt idx="918">
                  <c:v>62.685696</c:v>
                </c:pt>
                <c:pt idx="919">
                  <c:v>62.685696</c:v>
                </c:pt>
                <c:pt idx="920">
                  <c:v>62.685696</c:v>
                </c:pt>
                <c:pt idx="921">
                  <c:v>62.685696</c:v>
                </c:pt>
                <c:pt idx="922">
                  <c:v>62.685696</c:v>
                </c:pt>
                <c:pt idx="923">
                  <c:v>62.685696</c:v>
                </c:pt>
                <c:pt idx="924">
                  <c:v>62.685696</c:v>
                </c:pt>
                <c:pt idx="925">
                  <c:v>62.685696</c:v>
                </c:pt>
                <c:pt idx="926">
                  <c:v>62.685696</c:v>
                </c:pt>
                <c:pt idx="927">
                  <c:v>62.685696</c:v>
                </c:pt>
                <c:pt idx="928">
                  <c:v>62.685696</c:v>
                </c:pt>
                <c:pt idx="929">
                  <c:v>62.685696</c:v>
                </c:pt>
                <c:pt idx="930">
                  <c:v>62.685696</c:v>
                </c:pt>
                <c:pt idx="931">
                  <c:v>62.685696</c:v>
                </c:pt>
                <c:pt idx="932">
                  <c:v>62.685696</c:v>
                </c:pt>
                <c:pt idx="933">
                  <c:v>62.685696</c:v>
                </c:pt>
                <c:pt idx="934">
                  <c:v>62.685696</c:v>
                </c:pt>
                <c:pt idx="935">
                  <c:v>62.685696</c:v>
                </c:pt>
                <c:pt idx="936">
                  <c:v>62.685696</c:v>
                </c:pt>
                <c:pt idx="937">
                  <c:v>62.685696</c:v>
                </c:pt>
                <c:pt idx="938">
                  <c:v>62.685696</c:v>
                </c:pt>
                <c:pt idx="939">
                  <c:v>62.685696</c:v>
                </c:pt>
                <c:pt idx="940">
                  <c:v>62.685696</c:v>
                </c:pt>
                <c:pt idx="941">
                  <c:v>62.685696</c:v>
                </c:pt>
                <c:pt idx="942">
                  <c:v>62.685696</c:v>
                </c:pt>
                <c:pt idx="943">
                  <c:v>62.685696</c:v>
                </c:pt>
                <c:pt idx="944">
                  <c:v>62.685696</c:v>
                </c:pt>
                <c:pt idx="945">
                  <c:v>62.685696</c:v>
                </c:pt>
                <c:pt idx="946">
                  <c:v>62.685696</c:v>
                </c:pt>
                <c:pt idx="947">
                  <c:v>62.685696</c:v>
                </c:pt>
                <c:pt idx="948">
                  <c:v>62.685696</c:v>
                </c:pt>
                <c:pt idx="949">
                  <c:v>62.685696</c:v>
                </c:pt>
                <c:pt idx="950">
                  <c:v>62.685696</c:v>
                </c:pt>
                <c:pt idx="951">
                  <c:v>62.685696</c:v>
                </c:pt>
                <c:pt idx="952">
                  <c:v>62.685696</c:v>
                </c:pt>
                <c:pt idx="953">
                  <c:v>62.685696</c:v>
                </c:pt>
                <c:pt idx="954">
                  <c:v>62.685696</c:v>
                </c:pt>
                <c:pt idx="955">
                  <c:v>62.685696</c:v>
                </c:pt>
                <c:pt idx="956">
                  <c:v>62.685696</c:v>
                </c:pt>
                <c:pt idx="957">
                  <c:v>62.685696</c:v>
                </c:pt>
                <c:pt idx="958">
                  <c:v>62.685696</c:v>
                </c:pt>
                <c:pt idx="959">
                  <c:v>62.685696</c:v>
                </c:pt>
                <c:pt idx="960">
                  <c:v>62.685696</c:v>
                </c:pt>
                <c:pt idx="961">
                  <c:v>62.685696</c:v>
                </c:pt>
                <c:pt idx="962">
                  <c:v>62.685696</c:v>
                </c:pt>
                <c:pt idx="963">
                  <c:v>62.685696</c:v>
                </c:pt>
                <c:pt idx="964">
                  <c:v>62.685696</c:v>
                </c:pt>
                <c:pt idx="965">
                  <c:v>62.685696</c:v>
                </c:pt>
                <c:pt idx="966">
                  <c:v>62.685696</c:v>
                </c:pt>
                <c:pt idx="967">
                  <c:v>62.685696</c:v>
                </c:pt>
                <c:pt idx="968">
                  <c:v>62.685696</c:v>
                </c:pt>
                <c:pt idx="969">
                  <c:v>62.685696</c:v>
                </c:pt>
                <c:pt idx="970">
                  <c:v>62.685696</c:v>
                </c:pt>
                <c:pt idx="971">
                  <c:v>62.685696</c:v>
                </c:pt>
                <c:pt idx="972">
                  <c:v>62.685696</c:v>
                </c:pt>
                <c:pt idx="973">
                  <c:v>62.685696</c:v>
                </c:pt>
                <c:pt idx="974">
                  <c:v>62.685696</c:v>
                </c:pt>
                <c:pt idx="975">
                  <c:v>62.685696</c:v>
                </c:pt>
                <c:pt idx="976">
                  <c:v>62.685696</c:v>
                </c:pt>
                <c:pt idx="977">
                  <c:v>62.685696</c:v>
                </c:pt>
                <c:pt idx="978">
                  <c:v>62.685696</c:v>
                </c:pt>
                <c:pt idx="979">
                  <c:v>62.685696</c:v>
                </c:pt>
                <c:pt idx="980">
                  <c:v>62.685696</c:v>
                </c:pt>
                <c:pt idx="981">
                  <c:v>62.685696</c:v>
                </c:pt>
                <c:pt idx="982">
                  <c:v>62.685696</c:v>
                </c:pt>
                <c:pt idx="983">
                  <c:v>62.685696</c:v>
                </c:pt>
                <c:pt idx="984">
                  <c:v>62.685696</c:v>
                </c:pt>
                <c:pt idx="985">
                  <c:v>62.685696</c:v>
                </c:pt>
                <c:pt idx="986">
                  <c:v>62.685696</c:v>
                </c:pt>
                <c:pt idx="987">
                  <c:v>62.685696</c:v>
                </c:pt>
                <c:pt idx="988">
                  <c:v>62.685696</c:v>
                </c:pt>
                <c:pt idx="989">
                  <c:v>62.685696</c:v>
                </c:pt>
                <c:pt idx="990">
                  <c:v>62.685696</c:v>
                </c:pt>
                <c:pt idx="991">
                  <c:v>62.685696</c:v>
                </c:pt>
                <c:pt idx="992">
                  <c:v>62.685696</c:v>
                </c:pt>
                <c:pt idx="993">
                  <c:v>62.685696</c:v>
                </c:pt>
                <c:pt idx="994">
                  <c:v>62.685696</c:v>
                </c:pt>
                <c:pt idx="995">
                  <c:v>62.685696</c:v>
                </c:pt>
                <c:pt idx="996">
                  <c:v>62.685696</c:v>
                </c:pt>
                <c:pt idx="997">
                  <c:v>62.685696</c:v>
                </c:pt>
                <c:pt idx="998">
                  <c:v>62.685696</c:v>
                </c:pt>
                <c:pt idx="999">
                  <c:v>62.685696</c:v>
                </c:pt>
                <c:pt idx="1000">
                  <c:v>62.685696</c:v>
                </c:pt>
                <c:pt idx="1001">
                  <c:v>62.685696</c:v>
                </c:pt>
                <c:pt idx="1002">
                  <c:v>62.685696</c:v>
                </c:pt>
                <c:pt idx="1003">
                  <c:v>62.685696</c:v>
                </c:pt>
                <c:pt idx="1004">
                  <c:v>62.685696</c:v>
                </c:pt>
                <c:pt idx="1005">
                  <c:v>62.685696</c:v>
                </c:pt>
                <c:pt idx="1006">
                  <c:v>62.685696</c:v>
                </c:pt>
                <c:pt idx="1007">
                  <c:v>62.685696</c:v>
                </c:pt>
                <c:pt idx="1008">
                  <c:v>62.685696</c:v>
                </c:pt>
                <c:pt idx="1009">
                  <c:v>62.685696</c:v>
                </c:pt>
                <c:pt idx="1010">
                  <c:v>62.685696</c:v>
                </c:pt>
                <c:pt idx="1011">
                  <c:v>62.685696</c:v>
                </c:pt>
                <c:pt idx="1012">
                  <c:v>62.685696</c:v>
                </c:pt>
                <c:pt idx="1013">
                  <c:v>62.685696</c:v>
                </c:pt>
                <c:pt idx="1014">
                  <c:v>62.685696</c:v>
                </c:pt>
                <c:pt idx="1015">
                  <c:v>62.685696</c:v>
                </c:pt>
                <c:pt idx="1016">
                  <c:v>62.685696</c:v>
                </c:pt>
                <c:pt idx="1017">
                  <c:v>62.685696</c:v>
                </c:pt>
                <c:pt idx="1018">
                  <c:v>62.685696</c:v>
                </c:pt>
                <c:pt idx="1019">
                  <c:v>62.685696</c:v>
                </c:pt>
                <c:pt idx="1020">
                  <c:v>62.685696</c:v>
                </c:pt>
                <c:pt idx="1021">
                  <c:v>62.685696</c:v>
                </c:pt>
                <c:pt idx="1022">
                  <c:v>62.685696</c:v>
                </c:pt>
                <c:pt idx="1023">
                  <c:v>62.685696</c:v>
                </c:pt>
                <c:pt idx="1024">
                  <c:v>62.685696</c:v>
                </c:pt>
                <c:pt idx="1025">
                  <c:v>62.685696</c:v>
                </c:pt>
                <c:pt idx="1026">
                  <c:v>62.685696</c:v>
                </c:pt>
                <c:pt idx="1027">
                  <c:v>62.685696</c:v>
                </c:pt>
                <c:pt idx="1028">
                  <c:v>62.685696</c:v>
                </c:pt>
                <c:pt idx="1029">
                  <c:v>62.685696</c:v>
                </c:pt>
                <c:pt idx="1030">
                  <c:v>62.685696</c:v>
                </c:pt>
                <c:pt idx="1031">
                  <c:v>62.685696</c:v>
                </c:pt>
                <c:pt idx="1032">
                  <c:v>62.685696</c:v>
                </c:pt>
                <c:pt idx="1033">
                  <c:v>62.685696</c:v>
                </c:pt>
                <c:pt idx="1034">
                  <c:v>62.685696</c:v>
                </c:pt>
                <c:pt idx="1035">
                  <c:v>62.685696</c:v>
                </c:pt>
                <c:pt idx="1036">
                  <c:v>62.685696</c:v>
                </c:pt>
                <c:pt idx="1037">
                  <c:v>62.685696</c:v>
                </c:pt>
                <c:pt idx="1038">
                  <c:v>62.685696</c:v>
                </c:pt>
                <c:pt idx="1039">
                  <c:v>62.685696</c:v>
                </c:pt>
                <c:pt idx="1040">
                  <c:v>62.685696</c:v>
                </c:pt>
                <c:pt idx="1041">
                  <c:v>62.685696</c:v>
                </c:pt>
                <c:pt idx="1042">
                  <c:v>62.685696</c:v>
                </c:pt>
                <c:pt idx="1043">
                  <c:v>62.685696</c:v>
                </c:pt>
                <c:pt idx="1044">
                  <c:v>62.685696</c:v>
                </c:pt>
                <c:pt idx="1045">
                  <c:v>62.685696</c:v>
                </c:pt>
                <c:pt idx="1046">
                  <c:v>62.685696</c:v>
                </c:pt>
                <c:pt idx="1047">
                  <c:v>62.685696</c:v>
                </c:pt>
                <c:pt idx="1048">
                  <c:v>62.685696</c:v>
                </c:pt>
                <c:pt idx="1049">
                  <c:v>62.685696</c:v>
                </c:pt>
                <c:pt idx="1050">
                  <c:v>62.685696</c:v>
                </c:pt>
                <c:pt idx="1051">
                  <c:v>62.685696</c:v>
                </c:pt>
                <c:pt idx="1052">
                  <c:v>62.685696</c:v>
                </c:pt>
                <c:pt idx="1053">
                  <c:v>62.685696</c:v>
                </c:pt>
                <c:pt idx="1054">
                  <c:v>62.685696</c:v>
                </c:pt>
                <c:pt idx="1055">
                  <c:v>62.685696</c:v>
                </c:pt>
                <c:pt idx="1056">
                  <c:v>62.685696</c:v>
                </c:pt>
                <c:pt idx="1057">
                  <c:v>62.685696</c:v>
                </c:pt>
                <c:pt idx="1058">
                  <c:v>62.685696</c:v>
                </c:pt>
                <c:pt idx="1059">
                  <c:v>62.685696</c:v>
                </c:pt>
                <c:pt idx="1060">
                  <c:v>62.685696</c:v>
                </c:pt>
                <c:pt idx="1061">
                  <c:v>62.685696</c:v>
                </c:pt>
                <c:pt idx="1062">
                  <c:v>62.685696</c:v>
                </c:pt>
                <c:pt idx="1063">
                  <c:v>62.685696</c:v>
                </c:pt>
                <c:pt idx="1064">
                  <c:v>62.685696</c:v>
                </c:pt>
                <c:pt idx="1065">
                  <c:v>62.685696</c:v>
                </c:pt>
                <c:pt idx="1066">
                  <c:v>62.685696</c:v>
                </c:pt>
                <c:pt idx="1067">
                  <c:v>62.685696</c:v>
                </c:pt>
                <c:pt idx="1068">
                  <c:v>62.685696</c:v>
                </c:pt>
                <c:pt idx="1069">
                  <c:v>62.685696</c:v>
                </c:pt>
                <c:pt idx="1070">
                  <c:v>62.685696</c:v>
                </c:pt>
                <c:pt idx="1071">
                  <c:v>62.685696</c:v>
                </c:pt>
                <c:pt idx="1072">
                  <c:v>62.685696</c:v>
                </c:pt>
                <c:pt idx="1073">
                  <c:v>62.685696</c:v>
                </c:pt>
                <c:pt idx="1074">
                  <c:v>62.685696</c:v>
                </c:pt>
                <c:pt idx="1075">
                  <c:v>62.685696</c:v>
                </c:pt>
                <c:pt idx="1076">
                  <c:v>62.685696</c:v>
                </c:pt>
                <c:pt idx="1077">
                  <c:v>62.685696</c:v>
                </c:pt>
                <c:pt idx="1078">
                  <c:v>62.685696</c:v>
                </c:pt>
                <c:pt idx="1079">
                  <c:v>62.685696</c:v>
                </c:pt>
                <c:pt idx="1080">
                  <c:v>62.685696</c:v>
                </c:pt>
                <c:pt idx="1081">
                  <c:v>62.685696</c:v>
                </c:pt>
                <c:pt idx="1082">
                  <c:v>62.685696</c:v>
                </c:pt>
                <c:pt idx="1083">
                  <c:v>62.685696</c:v>
                </c:pt>
                <c:pt idx="1084">
                  <c:v>62.685696</c:v>
                </c:pt>
                <c:pt idx="1085">
                  <c:v>62.685696</c:v>
                </c:pt>
                <c:pt idx="1086">
                  <c:v>62.685696</c:v>
                </c:pt>
                <c:pt idx="1087">
                  <c:v>62.685696</c:v>
                </c:pt>
                <c:pt idx="1088">
                  <c:v>62.685696</c:v>
                </c:pt>
                <c:pt idx="1089">
                  <c:v>62.685696</c:v>
                </c:pt>
                <c:pt idx="1090">
                  <c:v>62.685696</c:v>
                </c:pt>
                <c:pt idx="1091">
                  <c:v>62.685696</c:v>
                </c:pt>
                <c:pt idx="1092">
                  <c:v>62.685696</c:v>
                </c:pt>
                <c:pt idx="1093">
                  <c:v>62.685696</c:v>
                </c:pt>
                <c:pt idx="1094">
                  <c:v>62.685696</c:v>
                </c:pt>
                <c:pt idx="1095">
                  <c:v>62.685696</c:v>
                </c:pt>
                <c:pt idx="1096">
                  <c:v>62.685696</c:v>
                </c:pt>
                <c:pt idx="1097">
                  <c:v>62.685696</c:v>
                </c:pt>
                <c:pt idx="1098">
                  <c:v>62.685696</c:v>
                </c:pt>
                <c:pt idx="1099">
                  <c:v>62.685696</c:v>
                </c:pt>
                <c:pt idx="1100">
                  <c:v>62.685696</c:v>
                </c:pt>
                <c:pt idx="1101">
                  <c:v>62.685696</c:v>
                </c:pt>
                <c:pt idx="1102">
                  <c:v>61.497663000000003</c:v>
                </c:pt>
                <c:pt idx="1103">
                  <c:v>61.497663000000003</c:v>
                </c:pt>
                <c:pt idx="1104">
                  <c:v>61.497663000000003</c:v>
                </c:pt>
                <c:pt idx="1105">
                  <c:v>61.497663000000003</c:v>
                </c:pt>
                <c:pt idx="1106">
                  <c:v>61.497663000000003</c:v>
                </c:pt>
                <c:pt idx="1107">
                  <c:v>61.497663000000003</c:v>
                </c:pt>
                <c:pt idx="1108">
                  <c:v>61.497663000000003</c:v>
                </c:pt>
                <c:pt idx="1109">
                  <c:v>61.497663000000003</c:v>
                </c:pt>
                <c:pt idx="1110">
                  <c:v>61.497663000000003</c:v>
                </c:pt>
                <c:pt idx="1111">
                  <c:v>61.497663000000003</c:v>
                </c:pt>
                <c:pt idx="1112">
                  <c:v>61.497663000000003</c:v>
                </c:pt>
                <c:pt idx="1113">
                  <c:v>61.497663000000003</c:v>
                </c:pt>
                <c:pt idx="1114">
                  <c:v>61.497663000000003</c:v>
                </c:pt>
                <c:pt idx="1115">
                  <c:v>61.497663000000003</c:v>
                </c:pt>
                <c:pt idx="1116">
                  <c:v>61.497663000000003</c:v>
                </c:pt>
                <c:pt idx="1117">
                  <c:v>61.497663000000003</c:v>
                </c:pt>
                <c:pt idx="1118">
                  <c:v>61.497663000000003</c:v>
                </c:pt>
                <c:pt idx="1119">
                  <c:v>61.497663000000003</c:v>
                </c:pt>
                <c:pt idx="1120">
                  <c:v>61.497663000000003</c:v>
                </c:pt>
                <c:pt idx="1121">
                  <c:v>61.497663000000003</c:v>
                </c:pt>
                <c:pt idx="1122">
                  <c:v>61.497663000000003</c:v>
                </c:pt>
                <c:pt idx="1123">
                  <c:v>61.497663000000003</c:v>
                </c:pt>
                <c:pt idx="1124">
                  <c:v>61.497663000000003</c:v>
                </c:pt>
                <c:pt idx="1125">
                  <c:v>61.497663000000003</c:v>
                </c:pt>
                <c:pt idx="1126">
                  <c:v>61.497663000000003</c:v>
                </c:pt>
                <c:pt idx="1127">
                  <c:v>61.497663000000003</c:v>
                </c:pt>
                <c:pt idx="1128">
                  <c:v>61.497663000000003</c:v>
                </c:pt>
                <c:pt idx="1129">
                  <c:v>61.497663000000003</c:v>
                </c:pt>
                <c:pt idx="1130">
                  <c:v>61.497663000000003</c:v>
                </c:pt>
                <c:pt idx="1131">
                  <c:v>61.497663000000003</c:v>
                </c:pt>
                <c:pt idx="1132">
                  <c:v>61.497663000000003</c:v>
                </c:pt>
                <c:pt idx="1133">
                  <c:v>61.497663000000003</c:v>
                </c:pt>
                <c:pt idx="1134">
                  <c:v>61.497663000000003</c:v>
                </c:pt>
                <c:pt idx="1135">
                  <c:v>61.497663000000003</c:v>
                </c:pt>
                <c:pt idx="1136">
                  <c:v>61.497663000000003</c:v>
                </c:pt>
                <c:pt idx="1137">
                  <c:v>61.497663000000003</c:v>
                </c:pt>
                <c:pt idx="1138">
                  <c:v>61.497663000000003</c:v>
                </c:pt>
                <c:pt idx="1139">
                  <c:v>61.497663000000003</c:v>
                </c:pt>
                <c:pt idx="1140">
                  <c:v>61.497663000000003</c:v>
                </c:pt>
                <c:pt idx="1141">
                  <c:v>61.497663000000003</c:v>
                </c:pt>
                <c:pt idx="1142">
                  <c:v>61.497663000000003</c:v>
                </c:pt>
                <c:pt idx="1143">
                  <c:v>61.497663000000003</c:v>
                </c:pt>
                <c:pt idx="1144">
                  <c:v>61.497663000000003</c:v>
                </c:pt>
                <c:pt idx="1145">
                  <c:v>61.497663000000003</c:v>
                </c:pt>
                <c:pt idx="1146">
                  <c:v>61.497663000000003</c:v>
                </c:pt>
                <c:pt idx="1147">
                  <c:v>61.497663000000003</c:v>
                </c:pt>
                <c:pt idx="1148">
                  <c:v>61.497663000000003</c:v>
                </c:pt>
                <c:pt idx="1149">
                  <c:v>61.497663000000003</c:v>
                </c:pt>
                <c:pt idx="1150">
                  <c:v>61.497663000000003</c:v>
                </c:pt>
                <c:pt idx="1151">
                  <c:v>61.497663000000003</c:v>
                </c:pt>
                <c:pt idx="1152">
                  <c:v>61.497663000000003</c:v>
                </c:pt>
                <c:pt idx="1153">
                  <c:v>61.497663000000003</c:v>
                </c:pt>
                <c:pt idx="1154">
                  <c:v>61.497663000000003</c:v>
                </c:pt>
                <c:pt idx="1155">
                  <c:v>61.497663000000003</c:v>
                </c:pt>
                <c:pt idx="1156">
                  <c:v>61.497663000000003</c:v>
                </c:pt>
                <c:pt idx="1157">
                  <c:v>61.497663000000003</c:v>
                </c:pt>
                <c:pt idx="1158">
                  <c:v>61.497663000000003</c:v>
                </c:pt>
                <c:pt idx="1159">
                  <c:v>61.497663000000003</c:v>
                </c:pt>
                <c:pt idx="1160">
                  <c:v>61.497663000000003</c:v>
                </c:pt>
                <c:pt idx="1161">
                  <c:v>61.497663000000003</c:v>
                </c:pt>
                <c:pt idx="1162">
                  <c:v>61.497663000000003</c:v>
                </c:pt>
                <c:pt idx="1163">
                  <c:v>61.497663000000003</c:v>
                </c:pt>
                <c:pt idx="1164">
                  <c:v>61.497663000000003</c:v>
                </c:pt>
                <c:pt idx="1165">
                  <c:v>61.497663000000003</c:v>
                </c:pt>
                <c:pt idx="1166">
                  <c:v>61.497663000000003</c:v>
                </c:pt>
                <c:pt idx="1167">
                  <c:v>61.497663000000003</c:v>
                </c:pt>
                <c:pt idx="1168">
                  <c:v>61.497663000000003</c:v>
                </c:pt>
                <c:pt idx="1169">
                  <c:v>61.497663000000003</c:v>
                </c:pt>
                <c:pt idx="1170">
                  <c:v>61.497663000000003</c:v>
                </c:pt>
                <c:pt idx="1171">
                  <c:v>61.497663000000003</c:v>
                </c:pt>
                <c:pt idx="1172">
                  <c:v>61.497663000000003</c:v>
                </c:pt>
                <c:pt idx="1173">
                  <c:v>61.497663000000003</c:v>
                </c:pt>
                <c:pt idx="1174">
                  <c:v>61.497663000000003</c:v>
                </c:pt>
                <c:pt idx="1175">
                  <c:v>61.497663000000003</c:v>
                </c:pt>
                <c:pt idx="1176">
                  <c:v>61.497663000000003</c:v>
                </c:pt>
                <c:pt idx="1177">
                  <c:v>61.497663000000003</c:v>
                </c:pt>
                <c:pt idx="1178">
                  <c:v>61.497663000000003</c:v>
                </c:pt>
                <c:pt idx="1179">
                  <c:v>61.497663000000003</c:v>
                </c:pt>
                <c:pt idx="1180">
                  <c:v>61.497663000000003</c:v>
                </c:pt>
                <c:pt idx="1181">
                  <c:v>61.497663000000003</c:v>
                </c:pt>
                <c:pt idx="1182">
                  <c:v>61.497663000000003</c:v>
                </c:pt>
                <c:pt idx="1183">
                  <c:v>61.497663000000003</c:v>
                </c:pt>
                <c:pt idx="1184">
                  <c:v>61.497663000000003</c:v>
                </c:pt>
                <c:pt idx="1185">
                  <c:v>61.497663000000003</c:v>
                </c:pt>
                <c:pt idx="1186">
                  <c:v>61.497663000000003</c:v>
                </c:pt>
                <c:pt idx="1187">
                  <c:v>61.497663000000003</c:v>
                </c:pt>
                <c:pt idx="1188">
                  <c:v>61.497663000000003</c:v>
                </c:pt>
                <c:pt idx="1189">
                  <c:v>61.497663000000003</c:v>
                </c:pt>
                <c:pt idx="1190">
                  <c:v>61.497663000000003</c:v>
                </c:pt>
                <c:pt idx="1191">
                  <c:v>61.497663000000003</c:v>
                </c:pt>
                <c:pt idx="1192">
                  <c:v>61.497663000000003</c:v>
                </c:pt>
                <c:pt idx="1193">
                  <c:v>61.497663000000003</c:v>
                </c:pt>
                <c:pt idx="1194">
                  <c:v>61.497663000000003</c:v>
                </c:pt>
                <c:pt idx="1195">
                  <c:v>61.497663000000003</c:v>
                </c:pt>
                <c:pt idx="1196">
                  <c:v>61.497663000000003</c:v>
                </c:pt>
                <c:pt idx="1197">
                  <c:v>61.497663000000003</c:v>
                </c:pt>
                <c:pt idx="1198">
                  <c:v>61.497663000000003</c:v>
                </c:pt>
                <c:pt idx="1199">
                  <c:v>61.497663000000003</c:v>
                </c:pt>
                <c:pt idx="1200">
                  <c:v>61.497663000000003</c:v>
                </c:pt>
                <c:pt idx="1201">
                  <c:v>61.497663000000003</c:v>
                </c:pt>
                <c:pt idx="1202">
                  <c:v>61.497663000000003</c:v>
                </c:pt>
                <c:pt idx="1203">
                  <c:v>61.497663000000003</c:v>
                </c:pt>
                <c:pt idx="1204">
                  <c:v>61.497663000000003</c:v>
                </c:pt>
                <c:pt idx="1205">
                  <c:v>61.497663000000003</c:v>
                </c:pt>
                <c:pt idx="1206">
                  <c:v>61.497663000000003</c:v>
                </c:pt>
                <c:pt idx="1207">
                  <c:v>61.497663000000003</c:v>
                </c:pt>
                <c:pt idx="1208">
                  <c:v>61.497663000000003</c:v>
                </c:pt>
                <c:pt idx="1209">
                  <c:v>61.497663000000003</c:v>
                </c:pt>
                <c:pt idx="1210">
                  <c:v>61.497663000000003</c:v>
                </c:pt>
                <c:pt idx="1211">
                  <c:v>61.497663000000003</c:v>
                </c:pt>
                <c:pt idx="1212">
                  <c:v>61.497663000000003</c:v>
                </c:pt>
                <c:pt idx="1213">
                  <c:v>61.497663000000003</c:v>
                </c:pt>
                <c:pt idx="1214">
                  <c:v>61.497663000000003</c:v>
                </c:pt>
                <c:pt idx="1215">
                  <c:v>61.497663000000003</c:v>
                </c:pt>
                <c:pt idx="1216">
                  <c:v>61.497663000000003</c:v>
                </c:pt>
                <c:pt idx="1217">
                  <c:v>61.497663000000003</c:v>
                </c:pt>
                <c:pt idx="1218">
                  <c:v>61.497663000000003</c:v>
                </c:pt>
                <c:pt idx="1219">
                  <c:v>61.497663000000003</c:v>
                </c:pt>
                <c:pt idx="1220">
                  <c:v>61.497663000000003</c:v>
                </c:pt>
                <c:pt idx="1221">
                  <c:v>61.497663000000003</c:v>
                </c:pt>
                <c:pt idx="1222">
                  <c:v>61.497663000000003</c:v>
                </c:pt>
                <c:pt idx="1223">
                  <c:v>61.497663000000003</c:v>
                </c:pt>
                <c:pt idx="1224">
                  <c:v>61.497663000000003</c:v>
                </c:pt>
                <c:pt idx="1225">
                  <c:v>61.497663000000003</c:v>
                </c:pt>
                <c:pt idx="1226">
                  <c:v>61.497663000000003</c:v>
                </c:pt>
                <c:pt idx="1227">
                  <c:v>61.497663000000003</c:v>
                </c:pt>
                <c:pt idx="1228">
                  <c:v>61.497663000000003</c:v>
                </c:pt>
                <c:pt idx="1229">
                  <c:v>61.497663000000003</c:v>
                </c:pt>
                <c:pt idx="1230">
                  <c:v>61.497663000000003</c:v>
                </c:pt>
                <c:pt idx="1231">
                  <c:v>61.497663000000003</c:v>
                </c:pt>
                <c:pt idx="1232">
                  <c:v>61.497663000000003</c:v>
                </c:pt>
                <c:pt idx="1233">
                  <c:v>61.497663000000003</c:v>
                </c:pt>
                <c:pt idx="1234">
                  <c:v>61.497663000000003</c:v>
                </c:pt>
                <c:pt idx="1235">
                  <c:v>61.497663000000003</c:v>
                </c:pt>
                <c:pt idx="1236">
                  <c:v>61.497663000000003</c:v>
                </c:pt>
                <c:pt idx="1237">
                  <c:v>61.497663000000003</c:v>
                </c:pt>
                <c:pt idx="1238">
                  <c:v>61.497663000000003</c:v>
                </c:pt>
                <c:pt idx="1239">
                  <c:v>61.497663000000003</c:v>
                </c:pt>
                <c:pt idx="1240">
                  <c:v>61.497663000000003</c:v>
                </c:pt>
                <c:pt idx="1241">
                  <c:v>61.497663000000003</c:v>
                </c:pt>
                <c:pt idx="1242">
                  <c:v>61.497663000000003</c:v>
                </c:pt>
                <c:pt idx="1243">
                  <c:v>61.497663000000003</c:v>
                </c:pt>
                <c:pt idx="1244">
                  <c:v>61.497663000000003</c:v>
                </c:pt>
                <c:pt idx="1245">
                  <c:v>61.497663000000003</c:v>
                </c:pt>
                <c:pt idx="1246">
                  <c:v>61.497663000000003</c:v>
                </c:pt>
                <c:pt idx="1247">
                  <c:v>61.497663000000003</c:v>
                </c:pt>
                <c:pt idx="1248">
                  <c:v>61.497663000000003</c:v>
                </c:pt>
                <c:pt idx="1249">
                  <c:v>61.497663000000003</c:v>
                </c:pt>
                <c:pt idx="1250">
                  <c:v>61.497663000000003</c:v>
                </c:pt>
                <c:pt idx="1251">
                  <c:v>61.497663000000003</c:v>
                </c:pt>
                <c:pt idx="1252">
                  <c:v>61.497663000000003</c:v>
                </c:pt>
                <c:pt idx="1253">
                  <c:v>61.497663000000003</c:v>
                </c:pt>
                <c:pt idx="1254">
                  <c:v>61.497663000000003</c:v>
                </c:pt>
                <c:pt idx="1255">
                  <c:v>61.497663000000003</c:v>
                </c:pt>
                <c:pt idx="1256">
                  <c:v>61.497663000000003</c:v>
                </c:pt>
                <c:pt idx="1257">
                  <c:v>61.497663000000003</c:v>
                </c:pt>
                <c:pt idx="1258">
                  <c:v>61.497663000000003</c:v>
                </c:pt>
                <c:pt idx="1259">
                  <c:v>61.497663000000003</c:v>
                </c:pt>
                <c:pt idx="1260">
                  <c:v>61.497663000000003</c:v>
                </c:pt>
                <c:pt idx="1261">
                  <c:v>61.497663000000003</c:v>
                </c:pt>
                <c:pt idx="1262">
                  <c:v>61.497663000000003</c:v>
                </c:pt>
                <c:pt idx="1263">
                  <c:v>61.497663000000003</c:v>
                </c:pt>
                <c:pt idx="1264">
                  <c:v>61.497663000000003</c:v>
                </c:pt>
                <c:pt idx="1265">
                  <c:v>61.497663000000003</c:v>
                </c:pt>
                <c:pt idx="1266">
                  <c:v>61.497663000000003</c:v>
                </c:pt>
                <c:pt idx="1267">
                  <c:v>61.497663000000003</c:v>
                </c:pt>
                <c:pt idx="1268">
                  <c:v>61.497663000000003</c:v>
                </c:pt>
                <c:pt idx="1269">
                  <c:v>61.497663000000003</c:v>
                </c:pt>
                <c:pt idx="1270">
                  <c:v>61.497663000000003</c:v>
                </c:pt>
                <c:pt idx="1271">
                  <c:v>61.497663000000003</c:v>
                </c:pt>
                <c:pt idx="1272">
                  <c:v>61.497663000000003</c:v>
                </c:pt>
                <c:pt idx="1273">
                  <c:v>61.497663000000003</c:v>
                </c:pt>
                <c:pt idx="1274">
                  <c:v>61.497663000000003</c:v>
                </c:pt>
                <c:pt idx="1275">
                  <c:v>61.497663000000003</c:v>
                </c:pt>
                <c:pt idx="1276">
                  <c:v>61.497663000000003</c:v>
                </c:pt>
                <c:pt idx="1277">
                  <c:v>61.497663000000003</c:v>
                </c:pt>
                <c:pt idx="1278">
                  <c:v>61.497663000000003</c:v>
                </c:pt>
                <c:pt idx="1279">
                  <c:v>61.497663000000003</c:v>
                </c:pt>
                <c:pt idx="1280">
                  <c:v>61.497663000000003</c:v>
                </c:pt>
                <c:pt idx="1281">
                  <c:v>61.497663000000003</c:v>
                </c:pt>
                <c:pt idx="1282">
                  <c:v>61.497663000000003</c:v>
                </c:pt>
                <c:pt idx="1283">
                  <c:v>61.497663000000003</c:v>
                </c:pt>
                <c:pt idx="1284">
                  <c:v>61.497663000000003</c:v>
                </c:pt>
                <c:pt idx="1285">
                  <c:v>61.497663000000003</c:v>
                </c:pt>
                <c:pt idx="1286">
                  <c:v>61.497663000000003</c:v>
                </c:pt>
                <c:pt idx="1287">
                  <c:v>61.497663000000003</c:v>
                </c:pt>
                <c:pt idx="1288">
                  <c:v>61.497663000000003</c:v>
                </c:pt>
                <c:pt idx="1289">
                  <c:v>61.497663000000003</c:v>
                </c:pt>
                <c:pt idx="1290">
                  <c:v>61.497663000000003</c:v>
                </c:pt>
                <c:pt idx="1291">
                  <c:v>61.497663000000003</c:v>
                </c:pt>
                <c:pt idx="1292">
                  <c:v>61.497663000000003</c:v>
                </c:pt>
                <c:pt idx="1293">
                  <c:v>61.497663000000003</c:v>
                </c:pt>
                <c:pt idx="1294">
                  <c:v>61.497663000000003</c:v>
                </c:pt>
                <c:pt idx="1295">
                  <c:v>61.497663000000003</c:v>
                </c:pt>
                <c:pt idx="1296">
                  <c:v>61.497663000000003</c:v>
                </c:pt>
                <c:pt idx="1297">
                  <c:v>61.497663000000003</c:v>
                </c:pt>
                <c:pt idx="1298">
                  <c:v>61.497663000000003</c:v>
                </c:pt>
                <c:pt idx="1299">
                  <c:v>61.497663000000003</c:v>
                </c:pt>
                <c:pt idx="1300">
                  <c:v>61.497663000000003</c:v>
                </c:pt>
                <c:pt idx="1301">
                  <c:v>61.497663000000003</c:v>
                </c:pt>
                <c:pt idx="1302">
                  <c:v>61.497663000000003</c:v>
                </c:pt>
                <c:pt idx="1303">
                  <c:v>61.497663000000003</c:v>
                </c:pt>
                <c:pt idx="1304">
                  <c:v>61.497663000000003</c:v>
                </c:pt>
                <c:pt idx="1305">
                  <c:v>61.497663000000003</c:v>
                </c:pt>
                <c:pt idx="1306">
                  <c:v>61.497663000000003</c:v>
                </c:pt>
                <c:pt idx="1307">
                  <c:v>61.497663000000003</c:v>
                </c:pt>
                <c:pt idx="1308">
                  <c:v>61.497663000000003</c:v>
                </c:pt>
                <c:pt idx="1309">
                  <c:v>61.497663000000003</c:v>
                </c:pt>
                <c:pt idx="1310">
                  <c:v>61.497663000000003</c:v>
                </c:pt>
                <c:pt idx="1311">
                  <c:v>61.497663000000003</c:v>
                </c:pt>
                <c:pt idx="1312">
                  <c:v>61.497663000000003</c:v>
                </c:pt>
                <c:pt idx="1313">
                  <c:v>61.497663000000003</c:v>
                </c:pt>
                <c:pt idx="1314">
                  <c:v>61.497663000000003</c:v>
                </c:pt>
                <c:pt idx="1315">
                  <c:v>61.497663000000003</c:v>
                </c:pt>
                <c:pt idx="1316">
                  <c:v>61.497663000000003</c:v>
                </c:pt>
                <c:pt idx="1317">
                  <c:v>61.497663000000003</c:v>
                </c:pt>
                <c:pt idx="1318">
                  <c:v>61.497663000000003</c:v>
                </c:pt>
                <c:pt idx="1319">
                  <c:v>61.497663000000003</c:v>
                </c:pt>
                <c:pt idx="1320">
                  <c:v>61.497663000000003</c:v>
                </c:pt>
                <c:pt idx="1321">
                  <c:v>61.497663000000003</c:v>
                </c:pt>
                <c:pt idx="1322">
                  <c:v>61.497663000000003</c:v>
                </c:pt>
                <c:pt idx="1323">
                  <c:v>61.497663000000003</c:v>
                </c:pt>
                <c:pt idx="1324">
                  <c:v>61.497663000000003</c:v>
                </c:pt>
                <c:pt idx="1325">
                  <c:v>61.497663000000003</c:v>
                </c:pt>
                <c:pt idx="1326">
                  <c:v>61.497663000000003</c:v>
                </c:pt>
                <c:pt idx="1327">
                  <c:v>61.497663000000003</c:v>
                </c:pt>
                <c:pt idx="1328">
                  <c:v>61.497663000000003</c:v>
                </c:pt>
                <c:pt idx="1329">
                  <c:v>61.497663000000003</c:v>
                </c:pt>
                <c:pt idx="1330">
                  <c:v>61.497663000000003</c:v>
                </c:pt>
                <c:pt idx="1331">
                  <c:v>61.497663000000003</c:v>
                </c:pt>
                <c:pt idx="1332">
                  <c:v>61.497663000000003</c:v>
                </c:pt>
                <c:pt idx="1333">
                  <c:v>61.497663000000003</c:v>
                </c:pt>
                <c:pt idx="1334">
                  <c:v>61.497663000000003</c:v>
                </c:pt>
                <c:pt idx="1335">
                  <c:v>61.497663000000003</c:v>
                </c:pt>
                <c:pt idx="1336">
                  <c:v>61.497663000000003</c:v>
                </c:pt>
                <c:pt idx="1337">
                  <c:v>61.497663000000003</c:v>
                </c:pt>
                <c:pt idx="1338">
                  <c:v>61.497663000000003</c:v>
                </c:pt>
                <c:pt idx="1339">
                  <c:v>61.497663000000003</c:v>
                </c:pt>
                <c:pt idx="1340">
                  <c:v>61.497663000000003</c:v>
                </c:pt>
                <c:pt idx="1341">
                  <c:v>61.497663000000003</c:v>
                </c:pt>
                <c:pt idx="1342">
                  <c:v>61.497663000000003</c:v>
                </c:pt>
                <c:pt idx="1343">
                  <c:v>61.497663000000003</c:v>
                </c:pt>
                <c:pt idx="1344">
                  <c:v>61.497663000000003</c:v>
                </c:pt>
                <c:pt idx="1345">
                  <c:v>61.497663000000003</c:v>
                </c:pt>
                <c:pt idx="1346">
                  <c:v>61.497663000000003</c:v>
                </c:pt>
                <c:pt idx="1347">
                  <c:v>61.497663000000003</c:v>
                </c:pt>
                <c:pt idx="1348">
                  <c:v>61.497663000000003</c:v>
                </c:pt>
                <c:pt idx="1349">
                  <c:v>61.497663000000003</c:v>
                </c:pt>
                <c:pt idx="1350">
                  <c:v>61.497663000000003</c:v>
                </c:pt>
                <c:pt idx="1351">
                  <c:v>61.497663000000003</c:v>
                </c:pt>
                <c:pt idx="1352">
                  <c:v>61.497663000000003</c:v>
                </c:pt>
                <c:pt idx="1353">
                  <c:v>61.497663000000003</c:v>
                </c:pt>
                <c:pt idx="1354">
                  <c:v>61.497663000000003</c:v>
                </c:pt>
                <c:pt idx="1355">
                  <c:v>61.497663000000003</c:v>
                </c:pt>
                <c:pt idx="1356">
                  <c:v>61.497663000000003</c:v>
                </c:pt>
                <c:pt idx="1357">
                  <c:v>61.497663000000003</c:v>
                </c:pt>
                <c:pt idx="1358">
                  <c:v>61.497663000000003</c:v>
                </c:pt>
                <c:pt idx="1359">
                  <c:v>61.497663000000003</c:v>
                </c:pt>
                <c:pt idx="1360">
                  <c:v>61.497663000000003</c:v>
                </c:pt>
                <c:pt idx="1361">
                  <c:v>61.497663000000003</c:v>
                </c:pt>
                <c:pt idx="1362">
                  <c:v>61.497663000000003</c:v>
                </c:pt>
                <c:pt idx="1363">
                  <c:v>61.497663000000003</c:v>
                </c:pt>
                <c:pt idx="1364">
                  <c:v>61.497663000000003</c:v>
                </c:pt>
                <c:pt idx="1365">
                  <c:v>61.497663000000003</c:v>
                </c:pt>
                <c:pt idx="1366">
                  <c:v>61.497663000000003</c:v>
                </c:pt>
                <c:pt idx="1367">
                  <c:v>61.497663000000003</c:v>
                </c:pt>
                <c:pt idx="1368">
                  <c:v>61.497663000000003</c:v>
                </c:pt>
                <c:pt idx="1369">
                  <c:v>61.497663000000003</c:v>
                </c:pt>
                <c:pt idx="1370">
                  <c:v>61.497663000000003</c:v>
                </c:pt>
                <c:pt idx="1371">
                  <c:v>61.497663000000003</c:v>
                </c:pt>
                <c:pt idx="1372">
                  <c:v>61.497663000000003</c:v>
                </c:pt>
                <c:pt idx="1373">
                  <c:v>61.497663000000003</c:v>
                </c:pt>
                <c:pt idx="1374">
                  <c:v>61.497663000000003</c:v>
                </c:pt>
                <c:pt idx="1375">
                  <c:v>61.497663000000003</c:v>
                </c:pt>
                <c:pt idx="1376">
                  <c:v>61.497663000000003</c:v>
                </c:pt>
                <c:pt idx="1377">
                  <c:v>61.497663000000003</c:v>
                </c:pt>
                <c:pt idx="1378">
                  <c:v>61.497663000000003</c:v>
                </c:pt>
                <c:pt idx="1379">
                  <c:v>61.497663000000003</c:v>
                </c:pt>
                <c:pt idx="1380">
                  <c:v>61.497663000000003</c:v>
                </c:pt>
                <c:pt idx="1381">
                  <c:v>61.497663000000003</c:v>
                </c:pt>
                <c:pt idx="1382">
                  <c:v>61.497663000000003</c:v>
                </c:pt>
                <c:pt idx="1383">
                  <c:v>61.497663000000003</c:v>
                </c:pt>
                <c:pt idx="1384">
                  <c:v>61.497663000000003</c:v>
                </c:pt>
                <c:pt idx="1385">
                  <c:v>61.497663000000003</c:v>
                </c:pt>
                <c:pt idx="1386">
                  <c:v>61.497663000000003</c:v>
                </c:pt>
                <c:pt idx="1387">
                  <c:v>61.497663000000003</c:v>
                </c:pt>
                <c:pt idx="1388">
                  <c:v>61.497663000000003</c:v>
                </c:pt>
                <c:pt idx="1389">
                  <c:v>61.497663000000003</c:v>
                </c:pt>
                <c:pt idx="1390">
                  <c:v>61.497663000000003</c:v>
                </c:pt>
                <c:pt idx="1391">
                  <c:v>61.497663000000003</c:v>
                </c:pt>
                <c:pt idx="1392">
                  <c:v>61.497663000000003</c:v>
                </c:pt>
                <c:pt idx="1393">
                  <c:v>61.497663000000003</c:v>
                </c:pt>
                <c:pt idx="1394">
                  <c:v>61.497663000000003</c:v>
                </c:pt>
                <c:pt idx="1395">
                  <c:v>61.497663000000003</c:v>
                </c:pt>
                <c:pt idx="1396">
                  <c:v>61.497663000000003</c:v>
                </c:pt>
                <c:pt idx="1397">
                  <c:v>61.497663000000003</c:v>
                </c:pt>
                <c:pt idx="1398">
                  <c:v>61.497663000000003</c:v>
                </c:pt>
                <c:pt idx="1399">
                  <c:v>61.497663000000003</c:v>
                </c:pt>
                <c:pt idx="1400">
                  <c:v>61.497663000000003</c:v>
                </c:pt>
                <c:pt idx="1401">
                  <c:v>61.497663000000003</c:v>
                </c:pt>
                <c:pt idx="1402">
                  <c:v>61.497663000000003</c:v>
                </c:pt>
                <c:pt idx="1403">
                  <c:v>61.497663000000003</c:v>
                </c:pt>
                <c:pt idx="1404">
                  <c:v>61.497663000000003</c:v>
                </c:pt>
                <c:pt idx="1405">
                  <c:v>61.497663000000003</c:v>
                </c:pt>
                <c:pt idx="1406">
                  <c:v>61.497663000000003</c:v>
                </c:pt>
                <c:pt idx="1407">
                  <c:v>61.497663000000003</c:v>
                </c:pt>
                <c:pt idx="1408">
                  <c:v>61.497663000000003</c:v>
                </c:pt>
                <c:pt idx="1409">
                  <c:v>61.497663000000003</c:v>
                </c:pt>
                <c:pt idx="1410">
                  <c:v>61.497663000000003</c:v>
                </c:pt>
                <c:pt idx="1411">
                  <c:v>61.497663000000003</c:v>
                </c:pt>
                <c:pt idx="1412">
                  <c:v>61.497663000000003</c:v>
                </c:pt>
                <c:pt idx="1413">
                  <c:v>61.497663000000003</c:v>
                </c:pt>
                <c:pt idx="1414">
                  <c:v>61.497663000000003</c:v>
                </c:pt>
                <c:pt idx="1415">
                  <c:v>61.497663000000003</c:v>
                </c:pt>
                <c:pt idx="1416">
                  <c:v>61.497663000000003</c:v>
                </c:pt>
                <c:pt idx="1417">
                  <c:v>61.497663000000003</c:v>
                </c:pt>
                <c:pt idx="1418">
                  <c:v>61.497663000000003</c:v>
                </c:pt>
                <c:pt idx="1419">
                  <c:v>61.497663000000003</c:v>
                </c:pt>
                <c:pt idx="1420">
                  <c:v>61.497663000000003</c:v>
                </c:pt>
                <c:pt idx="1421">
                  <c:v>61.497663000000003</c:v>
                </c:pt>
                <c:pt idx="1422">
                  <c:v>61.497663000000003</c:v>
                </c:pt>
                <c:pt idx="1423">
                  <c:v>61.497663000000003</c:v>
                </c:pt>
                <c:pt idx="1424">
                  <c:v>61.497663000000003</c:v>
                </c:pt>
                <c:pt idx="1425">
                  <c:v>61.497663000000003</c:v>
                </c:pt>
                <c:pt idx="1426">
                  <c:v>61.497663000000003</c:v>
                </c:pt>
                <c:pt idx="1427">
                  <c:v>61.497663000000003</c:v>
                </c:pt>
                <c:pt idx="1428">
                  <c:v>61.497663000000003</c:v>
                </c:pt>
                <c:pt idx="1429">
                  <c:v>61.497663000000003</c:v>
                </c:pt>
                <c:pt idx="1430">
                  <c:v>61.497663000000003</c:v>
                </c:pt>
                <c:pt idx="1431">
                  <c:v>61.497663000000003</c:v>
                </c:pt>
                <c:pt idx="1432">
                  <c:v>61.497663000000003</c:v>
                </c:pt>
                <c:pt idx="1433">
                  <c:v>61.497663000000003</c:v>
                </c:pt>
                <c:pt idx="1434">
                  <c:v>61.497663000000003</c:v>
                </c:pt>
                <c:pt idx="1435">
                  <c:v>61.497663000000003</c:v>
                </c:pt>
                <c:pt idx="1436">
                  <c:v>61.497663000000003</c:v>
                </c:pt>
                <c:pt idx="1437">
                  <c:v>61.497663000000003</c:v>
                </c:pt>
                <c:pt idx="1438">
                  <c:v>61.497663000000003</c:v>
                </c:pt>
                <c:pt idx="1439">
                  <c:v>61.497663000000003</c:v>
                </c:pt>
                <c:pt idx="1440">
                  <c:v>61.497663000000003</c:v>
                </c:pt>
                <c:pt idx="1441">
                  <c:v>61.497663000000003</c:v>
                </c:pt>
                <c:pt idx="1442">
                  <c:v>61.497663000000003</c:v>
                </c:pt>
                <c:pt idx="1443">
                  <c:v>61.497663000000003</c:v>
                </c:pt>
                <c:pt idx="1444">
                  <c:v>61.497663000000003</c:v>
                </c:pt>
                <c:pt idx="1445">
                  <c:v>61.497663000000003</c:v>
                </c:pt>
                <c:pt idx="1446">
                  <c:v>61.497663000000003</c:v>
                </c:pt>
                <c:pt idx="1447">
                  <c:v>61.497663000000003</c:v>
                </c:pt>
                <c:pt idx="1448">
                  <c:v>61.497663000000003</c:v>
                </c:pt>
                <c:pt idx="1449">
                  <c:v>61.497663000000003</c:v>
                </c:pt>
                <c:pt idx="1450">
                  <c:v>61.497663000000003</c:v>
                </c:pt>
                <c:pt idx="1451">
                  <c:v>61.497663000000003</c:v>
                </c:pt>
                <c:pt idx="1452">
                  <c:v>61.497663000000003</c:v>
                </c:pt>
                <c:pt idx="1453">
                  <c:v>61.497663000000003</c:v>
                </c:pt>
                <c:pt idx="1454">
                  <c:v>61.497663000000003</c:v>
                </c:pt>
                <c:pt idx="1455">
                  <c:v>61.497663000000003</c:v>
                </c:pt>
                <c:pt idx="1456">
                  <c:v>61.497663000000003</c:v>
                </c:pt>
                <c:pt idx="1457">
                  <c:v>61.497663000000003</c:v>
                </c:pt>
                <c:pt idx="1458">
                  <c:v>61.497663000000003</c:v>
                </c:pt>
                <c:pt idx="1459">
                  <c:v>61.497663000000003</c:v>
                </c:pt>
                <c:pt idx="1460">
                  <c:v>61.497663000000003</c:v>
                </c:pt>
                <c:pt idx="1461">
                  <c:v>61.497663000000003</c:v>
                </c:pt>
                <c:pt idx="1462">
                  <c:v>61.497663000000003</c:v>
                </c:pt>
                <c:pt idx="1463">
                  <c:v>61.497663000000003</c:v>
                </c:pt>
                <c:pt idx="1464">
                  <c:v>61.497663000000003</c:v>
                </c:pt>
                <c:pt idx="1465">
                  <c:v>61.497663000000003</c:v>
                </c:pt>
                <c:pt idx="1466">
                  <c:v>61.497663000000003</c:v>
                </c:pt>
                <c:pt idx="1467">
                  <c:v>61.497663000000003</c:v>
                </c:pt>
                <c:pt idx="1468">
                  <c:v>61.497663000000003</c:v>
                </c:pt>
                <c:pt idx="1469">
                  <c:v>61.497663000000003</c:v>
                </c:pt>
                <c:pt idx="1470">
                  <c:v>61.497663000000003</c:v>
                </c:pt>
                <c:pt idx="1471">
                  <c:v>61.497663000000003</c:v>
                </c:pt>
                <c:pt idx="1472">
                  <c:v>61.497663000000003</c:v>
                </c:pt>
                <c:pt idx="1473">
                  <c:v>61.497663000000003</c:v>
                </c:pt>
                <c:pt idx="1474">
                  <c:v>61.497663000000003</c:v>
                </c:pt>
                <c:pt idx="1475">
                  <c:v>61.497663000000003</c:v>
                </c:pt>
                <c:pt idx="1476">
                  <c:v>61.497663000000003</c:v>
                </c:pt>
                <c:pt idx="1477">
                  <c:v>61.497663000000003</c:v>
                </c:pt>
                <c:pt idx="1478">
                  <c:v>61.497663000000003</c:v>
                </c:pt>
                <c:pt idx="1479">
                  <c:v>61.497663000000003</c:v>
                </c:pt>
                <c:pt idx="1480">
                  <c:v>61.497663000000003</c:v>
                </c:pt>
                <c:pt idx="1481">
                  <c:v>61.497663000000003</c:v>
                </c:pt>
                <c:pt idx="1482">
                  <c:v>61.497663000000003</c:v>
                </c:pt>
                <c:pt idx="1483">
                  <c:v>61.497663000000003</c:v>
                </c:pt>
                <c:pt idx="1484">
                  <c:v>61.497663000000003</c:v>
                </c:pt>
                <c:pt idx="1485">
                  <c:v>61.497663000000003</c:v>
                </c:pt>
                <c:pt idx="1486">
                  <c:v>61.497663000000003</c:v>
                </c:pt>
                <c:pt idx="1487">
                  <c:v>61.497663000000003</c:v>
                </c:pt>
                <c:pt idx="1488">
                  <c:v>61.497663000000003</c:v>
                </c:pt>
                <c:pt idx="1489">
                  <c:v>61.497663000000003</c:v>
                </c:pt>
                <c:pt idx="1490">
                  <c:v>61.497663000000003</c:v>
                </c:pt>
                <c:pt idx="1491">
                  <c:v>61.497663000000003</c:v>
                </c:pt>
                <c:pt idx="1492">
                  <c:v>61.497663000000003</c:v>
                </c:pt>
                <c:pt idx="1493">
                  <c:v>61.497663000000003</c:v>
                </c:pt>
                <c:pt idx="1494">
                  <c:v>61.497663000000003</c:v>
                </c:pt>
                <c:pt idx="1495">
                  <c:v>61.497663000000003</c:v>
                </c:pt>
                <c:pt idx="1496">
                  <c:v>61.497663000000003</c:v>
                </c:pt>
                <c:pt idx="1497">
                  <c:v>61.497663000000003</c:v>
                </c:pt>
                <c:pt idx="1498">
                  <c:v>61.497663000000003</c:v>
                </c:pt>
                <c:pt idx="1499">
                  <c:v>61.497663000000003</c:v>
                </c:pt>
                <c:pt idx="1500">
                  <c:v>61.497663000000003</c:v>
                </c:pt>
                <c:pt idx="1501">
                  <c:v>61.497663000000003</c:v>
                </c:pt>
                <c:pt idx="1502">
                  <c:v>61.497663000000003</c:v>
                </c:pt>
                <c:pt idx="1503">
                  <c:v>61.497663000000003</c:v>
                </c:pt>
                <c:pt idx="1504">
                  <c:v>61.497663000000003</c:v>
                </c:pt>
                <c:pt idx="1505">
                  <c:v>61.497663000000003</c:v>
                </c:pt>
                <c:pt idx="1506">
                  <c:v>61.497663000000003</c:v>
                </c:pt>
                <c:pt idx="1507">
                  <c:v>61.497663000000003</c:v>
                </c:pt>
                <c:pt idx="1508">
                  <c:v>61.497663000000003</c:v>
                </c:pt>
                <c:pt idx="1509">
                  <c:v>61.497663000000003</c:v>
                </c:pt>
                <c:pt idx="1510">
                  <c:v>61.497663000000003</c:v>
                </c:pt>
                <c:pt idx="1511">
                  <c:v>61.497663000000003</c:v>
                </c:pt>
                <c:pt idx="1512">
                  <c:v>61.497663000000003</c:v>
                </c:pt>
                <c:pt idx="1513">
                  <c:v>61.497663000000003</c:v>
                </c:pt>
                <c:pt idx="1514">
                  <c:v>61.497663000000003</c:v>
                </c:pt>
                <c:pt idx="1515">
                  <c:v>61.497663000000003</c:v>
                </c:pt>
                <c:pt idx="1516">
                  <c:v>61.497663000000003</c:v>
                </c:pt>
                <c:pt idx="1517">
                  <c:v>61.497663000000003</c:v>
                </c:pt>
                <c:pt idx="1518">
                  <c:v>61.497663000000003</c:v>
                </c:pt>
                <c:pt idx="1519">
                  <c:v>61.497663000000003</c:v>
                </c:pt>
                <c:pt idx="1520">
                  <c:v>61.497663000000003</c:v>
                </c:pt>
                <c:pt idx="1521">
                  <c:v>61.497663000000003</c:v>
                </c:pt>
                <c:pt idx="1522">
                  <c:v>61.497663000000003</c:v>
                </c:pt>
                <c:pt idx="1523">
                  <c:v>61.497663000000003</c:v>
                </c:pt>
                <c:pt idx="1524">
                  <c:v>61.497663000000003</c:v>
                </c:pt>
                <c:pt idx="1525">
                  <c:v>61.497663000000003</c:v>
                </c:pt>
                <c:pt idx="1526">
                  <c:v>61.497663000000003</c:v>
                </c:pt>
                <c:pt idx="1527">
                  <c:v>61.497663000000003</c:v>
                </c:pt>
                <c:pt idx="1528">
                  <c:v>61.497663000000003</c:v>
                </c:pt>
                <c:pt idx="1529">
                  <c:v>61.497663000000003</c:v>
                </c:pt>
                <c:pt idx="1530">
                  <c:v>61.497663000000003</c:v>
                </c:pt>
                <c:pt idx="1531">
                  <c:v>61.497663000000003</c:v>
                </c:pt>
                <c:pt idx="1532">
                  <c:v>61.497663000000003</c:v>
                </c:pt>
                <c:pt idx="1533">
                  <c:v>61.497663000000003</c:v>
                </c:pt>
                <c:pt idx="1534">
                  <c:v>61.497663000000003</c:v>
                </c:pt>
                <c:pt idx="1535">
                  <c:v>61.497663000000003</c:v>
                </c:pt>
                <c:pt idx="1536">
                  <c:v>61.497663000000003</c:v>
                </c:pt>
                <c:pt idx="1537">
                  <c:v>61.497663000000003</c:v>
                </c:pt>
                <c:pt idx="1538">
                  <c:v>61.497663000000003</c:v>
                </c:pt>
                <c:pt idx="1539">
                  <c:v>61.497663000000003</c:v>
                </c:pt>
                <c:pt idx="1540">
                  <c:v>61.497663000000003</c:v>
                </c:pt>
                <c:pt idx="1541">
                  <c:v>61.497663000000003</c:v>
                </c:pt>
                <c:pt idx="1542">
                  <c:v>61.497663000000003</c:v>
                </c:pt>
                <c:pt idx="1543">
                  <c:v>61.497663000000003</c:v>
                </c:pt>
                <c:pt idx="1544">
                  <c:v>61.497663000000003</c:v>
                </c:pt>
                <c:pt idx="1545">
                  <c:v>61.497663000000003</c:v>
                </c:pt>
                <c:pt idx="1546">
                  <c:v>61.497663000000003</c:v>
                </c:pt>
                <c:pt idx="1547">
                  <c:v>61.497663000000003</c:v>
                </c:pt>
                <c:pt idx="1548">
                  <c:v>61.497663000000003</c:v>
                </c:pt>
                <c:pt idx="1549">
                  <c:v>61.497663000000003</c:v>
                </c:pt>
                <c:pt idx="1550">
                  <c:v>61.497663000000003</c:v>
                </c:pt>
                <c:pt idx="1551">
                  <c:v>61.497663000000003</c:v>
                </c:pt>
                <c:pt idx="1552">
                  <c:v>61.497663000000003</c:v>
                </c:pt>
                <c:pt idx="1553">
                  <c:v>61.497663000000003</c:v>
                </c:pt>
                <c:pt idx="1554">
                  <c:v>61.497663000000003</c:v>
                </c:pt>
                <c:pt idx="1555">
                  <c:v>61.497663000000003</c:v>
                </c:pt>
                <c:pt idx="1556">
                  <c:v>61.497663000000003</c:v>
                </c:pt>
                <c:pt idx="1557">
                  <c:v>61.497663000000003</c:v>
                </c:pt>
                <c:pt idx="1558">
                  <c:v>61.497663000000003</c:v>
                </c:pt>
                <c:pt idx="1559">
                  <c:v>61.497663000000003</c:v>
                </c:pt>
                <c:pt idx="1560">
                  <c:v>61.497663000000003</c:v>
                </c:pt>
                <c:pt idx="1561">
                  <c:v>61.497663000000003</c:v>
                </c:pt>
                <c:pt idx="1562">
                  <c:v>61.497663000000003</c:v>
                </c:pt>
                <c:pt idx="1563">
                  <c:v>61.497663000000003</c:v>
                </c:pt>
                <c:pt idx="1564">
                  <c:v>61.497663000000003</c:v>
                </c:pt>
                <c:pt idx="1565">
                  <c:v>61.497663000000003</c:v>
                </c:pt>
                <c:pt idx="1566">
                  <c:v>61.497663000000003</c:v>
                </c:pt>
                <c:pt idx="1567">
                  <c:v>61.497663000000003</c:v>
                </c:pt>
                <c:pt idx="1568">
                  <c:v>61.497663000000003</c:v>
                </c:pt>
                <c:pt idx="1569">
                  <c:v>61.497663000000003</c:v>
                </c:pt>
                <c:pt idx="1570">
                  <c:v>61.497663000000003</c:v>
                </c:pt>
                <c:pt idx="1571">
                  <c:v>61.497663000000003</c:v>
                </c:pt>
                <c:pt idx="1572">
                  <c:v>61.497663000000003</c:v>
                </c:pt>
                <c:pt idx="1573">
                  <c:v>61.497663000000003</c:v>
                </c:pt>
                <c:pt idx="1574">
                  <c:v>61.497663000000003</c:v>
                </c:pt>
                <c:pt idx="1575">
                  <c:v>61.497663000000003</c:v>
                </c:pt>
                <c:pt idx="1576">
                  <c:v>61.497663000000003</c:v>
                </c:pt>
                <c:pt idx="1577">
                  <c:v>61.497663000000003</c:v>
                </c:pt>
                <c:pt idx="1578">
                  <c:v>61.497663000000003</c:v>
                </c:pt>
                <c:pt idx="1579">
                  <c:v>61.497663000000003</c:v>
                </c:pt>
                <c:pt idx="1580">
                  <c:v>61.497663000000003</c:v>
                </c:pt>
                <c:pt idx="1581">
                  <c:v>61.497663000000003</c:v>
                </c:pt>
                <c:pt idx="1582">
                  <c:v>61.497663000000003</c:v>
                </c:pt>
                <c:pt idx="1583">
                  <c:v>61.497663000000003</c:v>
                </c:pt>
                <c:pt idx="1584">
                  <c:v>61.497663000000003</c:v>
                </c:pt>
                <c:pt idx="1585">
                  <c:v>61.497663000000003</c:v>
                </c:pt>
                <c:pt idx="1586">
                  <c:v>61.497663000000003</c:v>
                </c:pt>
                <c:pt idx="1587">
                  <c:v>61.497663000000003</c:v>
                </c:pt>
                <c:pt idx="1588">
                  <c:v>61.497663000000003</c:v>
                </c:pt>
                <c:pt idx="1589">
                  <c:v>61.497663000000003</c:v>
                </c:pt>
                <c:pt idx="1590">
                  <c:v>61.497663000000003</c:v>
                </c:pt>
                <c:pt idx="1591">
                  <c:v>61.497663000000003</c:v>
                </c:pt>
                <c:pt idx="1592">
                  <c:v>61.497663000000003</c:v>
                </c:pt>
                <c:pt idx="1593">
                  <c:v>61.497663000000003</c:v>
                </c:pt>
                <c:pt idx="1594">
                  <c:v>61.497663000000003</c:v>
                </c:pt>
                <c:pt idx="1595">
                  <c:v>61.497663000000003</c:v>
                </c:pt>
                <c:pt idx="1596">
                  <c:v>61.497663000000003</c:v>
                </c:pt>
                <c:pt idx="1597">
                  <c:v>61.497663000000003</c:v>
                </c:pt>
                <c:pt idx="1598">
                  <c:v>61.497663000000003</c:v>
                </c:pt>
                <c:pt idx="1599">
                  <c:v>61.497663000000003</c:v>
                </c:pt>
                <c:pt idx="1600">
                  <c:v>61.497663000000003</c:v>
                </c:pt>
                <c:pt idx="1601">
                  <c:v>61.497663000000003</c:v>
                </c:pt>
                <c:pt idx="1602">
                  <c:v>61.497663000000003</c:v>
                </c:pt>
                <c:pt idx="1603">
                  <c:v>61.497663000000003</c:v>
                </c:pt>
                <c:pt idx="1604">
                  <c:v>61.497663000000003</c:v>
                </c:pt>
                <c:pt idx="1605">
                  <c:v>61.497663000000003</c:v>
                </c:pt>
                <c:pt idx="1606">
                  <c:v>61.497663000000003</c:v>
                </c:pt>
                <c:pt idx="1607">
                  <c:v>61.497663000000003</c:v>
                </c:pt>
                <c:pt idx="1608">
                  <c:v>61.497663000000003</c:v>
                </c:pt>
                <c:pt idx="1609">
                  <c:v>61.497663000000003</c:v>
                </c:pt>
                <c:pt idx="1610">
                  <c:v>61.497663000000003</c:v>
                </c:pt>
                <c:pt idx="1611">
                  <c:v>61.497663000000003</c:v>
                </c:pt>
                <c:pt idx="1612">
                  <c:v>61.497663000000003</c:v>
                </c:pt>
                <c:pt idx="1613">
                  <c:v>61.497663000000003</c:v>
                </c:pt>
                <c:pt idx="1614">
                  <c:v>61.497663000000003</c:v>
                </c:pt>
                <c:pt idx="1615">
                  <c:v>61.497663000000003</c:v>
                </c:pt>
                <c:pt idx="1616">
                  <c:v>61.497663000000003</c:v>
                </c:pt>
                <c:pt idx="1617">
                  <c:v>61.497663000000003</c:v>
                </c:pt>
                <c:pt idx="1618">
                  <c:v>61.497663000000003</c:v>
                </c:pt>
                <c:pt idx="1619">
                  <c:v>61.497663000000003</c:v>
                </c:pt>
                <c:pt idx="1620">
                  <c:v>61.497663000000003</c:v>
                </c:pt>
                <c:pt idx="1621">
                  <c:v>61.497663000000003</c:v>
                </c:pt>
                <c:pt idx="1622">
                  <c:v>61.497663000000003</c:v>
                </c:pt>
                <c:pt idx="1623">
                  <c:v>61.497663000000003</c:v>
                </c:pt>
                <c:pt idx="1624">
                  <c:v>61.497663000000003</c:v>
                </c:pt>
                <c:pt idx="1625">
                  <c:v>61.497663000000003</c:v>
                </c:pt>
                <c:pt idx="1626">
                  <c:v>61.497663000000003</c:v>
                </c:pt>
                <c:pt idx="1627">
                  <c:v>61.497663000000003</c:v>
                </c:pt>
                <c:pt idx="1628">
                  <c:v>61.497663000000003</c:v>
                </c:pt>
                <c:pt idx="1629">
                  <c:v>61.497663000000003</c:v>
                </c:pt>
                <c:pt idx="1630">
                  <c:v>61.497663000000003</c:v>
                </c:pt>
                <c:pt idx="1631">
                  <c:v>61.497663000000003</c:v>
                </c:pt>
                <c:pt idx="1632">
                  <c:v>61.497663000000003</c:v>
                </c:pt>
                <c:pt idx="1633">
                  <c:v>61.497663000000003</c:v>
                </c:pt>
                <c:pt idx="1634">
                  <c:v>61.497663000000003</c:v>
                </c:pt>
                <c:pt idx="1635">
                  <c:v>61.497663000000003</c:v>
                </c:pt>
                <c:pt idx="1636">
                  <c:v>61.497663000000003</c:v>
                </c:pt>
                <c:pt idx="1637">
                  <c:v>61.497663000000003</c:v>
                </c:pt>
                <c:pt idx="1638">
                  <c:v>61.497663000000003</c:v>
                </c:pt>
                <c:pt idx="1639">
                  <c:v>61.497663000000003</c:v>
                </c:pt>
                <c:pt idx="1640">
                  <c:v>61.497663000000003</c:v>
                </c:pt>
                <c:pt idx="1641">
                  <c:v>61.497663000000003</c:v>
                </c:pt>
                <c:pt idx="1642">
                  <c:v>61.497663000000003</c:v>
                </c:pt>
                <c:pt idx="1643">
                  <c:v>61.497663000000003</c:v>
                </c:pt>
                <c:pt idx="1644">
                  <c:v>61.497663000000003</c:v>
                </c:pt>
                <c:pt idx="1645">
                  <c:v>61.497663000000003</c:v>
                </c:pt>
                <c:pt idx="1646">
                  <c:v>61.497663000000003</c:v>
                </c:pt>
                <c:pt idx="1647">
                  <c:v>61.497663000000003</c:v>
                </c:pt>
                <c:pt idx="1648">
                  <c:v>61.497663000000003</c:v>
                </c:pt>
                <c:pt idx="1649">
                  <c:v>61.497663000000003</c:v>
                </c:pt>
                <c:pt idx="1650">
                  <c:v>61.497663000000003</c:v>
                </c:pt>
                <c:pt idx="1651">
                  <c:v>61.497663000000003</c:v>
                </c:pt>
                <c:pt idx="1652">
                  <c:v>61.497663000000003</c:v>
                </c:pt>
                <c:pt idx="1653">
                  <c:v>61.497663000000003</c:v>
                </c:pt>
                <c:pt idx="1654">
                  <c:v>61.497663000000003</c:v>
                </c:pt>
                <c:pt idx="1655">
                  <c:v>61.497663000000003</c:v>
                </c:pt>
                <c:pt idx="1656">
                  <c:v>61.497663000000003</c:v>
                </c:pt>
                <c:pt idx="1657">
                  <c:v>61.497663000000003</c:v>
                </c:pt>
                <c:pt idx="1658">
                  <c:v>61.497663000000003</c:v>
                </c:pt>
                <c:pt idx="1659">
                  <c:v>61.497663000000003</c:v>
                </c:pt>
                <c:pt idx="1660">
                  <c:v>61.497663000000003</c:v>
                </c:pt>
                <c:pt idx="1661">
                  <c:v>61.497663000000003</c:v>
                </c:pt>
                <c:pt idx="1662">
                  <c:v>61.497663000000003</c:v>
                </c:pt>
                <c:pt idx="1663">
                  <c:v>61.497663000000003</c:v>
                </c:pt>
                <c:pt idx="1664">
                  <c:v>61.497663000000003</c:v>
                </c:pt>
                <c:pt idx="1665">
                  <c:v>61.497663000000003</c:v>
                </c:pt>
                <c:pt idx="1666">
                  <c:v>61.497663000000003</c:v>
                </c:pt>
                <c:pt idx="1667">
                  <c:v>61.497663000000003</c:v>
                </c:pt>
                <c:pt idx="1668">
                  <c:v>61.497663000000003</c:v>
                </c:pt>
                <c:pt idx="1669">
                  <c:v>61.497663000000003</c:v>
                </c:pt>
                <c:pt idx="1670">
                  <c:v>61.497663000000003</c:v>
                </c:pt>
                <c:pt idx="1671">
                  <c:v>61.497663000000003</c:v>
                </c:pt>
                <c:pt idx="1672">
                  <c:v>61.497663000000003</c:v>
                </c:pt>
                <c:pt idx="1673">
                  <c:v>61.497663000000003</c:v>
                </c:pt>
                <c:pt idx="1674">
                  <c:v>61.497663000000003</c:v>
                </c:pt>
                <c:pt idx="1675">
                  <c:v>61.497663000000003</c:v>
                </c:pt>
                <c:pt idx="1676">
                  <c:v>61.497663000000003</c:v>
                </c:pt>
                <c:pt idx="1677">
                  <c:v>61.497663000000003</c:v>
                </c:pt>
                <c:pt idx="1678">
                  <c:v>61.497663000000003</c:v>
                </c:pt>
                <c:pt idx="1679">
                  <c:v>61.497663000000003</c:v>
                </c:pt>
                <c:pt idx="1680">
                  <c:v>61.497663000000003</c:v>
                </c:pt>
                <c:pt idx="1681">
                  <c:v>61.497663000000003</c:v>
                </c:pt>
                <c:pt idx="1682">
                  <c:v>61.497663000000003</c:v>
                </c:pt>
                <c:pt idx="1683">
                  <c:v>61.497663000000003</c:v>
                </c:pt>
                <c:pt idx="1684">
                  <c:v>61.497663000000003</c:v>
                </c:pt>
                <c:pt idx="1685">
                  <c:v>61.497663000000003</c:v>
                </c:pt>
                <c:pt idx="1686">
                  <c:v>61.497663000000003</c:v>
                </c:pt>
                <c:pt idx="1687">
                  <c:v>61.497663000000003</c:v>
                </c:pt>
                <c:pt idx="1688">
                  <c:v>61.497663000000003</c:v>
                </c:pt>
                <c:pt idx="1689">
                  <c:v>61.497663000000003</c:v>
                </c:pt>
                <c:pt idx="1690">
                  <c:v>61.497663000000003</c:v>
                </c:pt>
                <c:pt idx="1691">
                  <c:v>61.497663000000003</c:v>
                </c:pt>
                <c:pt idx="1692">
                  <c:v>61.497663000000003</c:v>
                </c:pt>
                <c:pt idx="1693">
                  <c:v>61.497663000000003</c:v>
                </c:pt>
                <c:pt idx="1694">
                  <c:v>61.497663000000003</c:v>
                </c:pt>
                <c:pt idx="1695">
                  <c:v>61.497663000000003</c:v>
                </c:pt>
                <c:pt idx="1696">
                  <c:v>61.497663000000003</c:v>
                </c:pt>
                <c:pt idx="1697">
                  <c:v>61.497663000000003</c:v>
                </c:pt>
                <c:pt idx="1698">
                  <c:v>61.497663000000003</c:v>
                </c:pt>
                <c:pt idx="1699">
                  <c:v>61.497663000000003</c:v>
                </c:pt>
                <c:pt idx="1700">
                  <c:v>61.497663000000003</c:v>
                </c:pt>
                <c:pt idx="1701">
                  <c:v>61.497663000000003</c:v>
                </c:pt>
                <c:pt idx="1702">
                  <c:v>61.497663000000003</c:v>
                </c:pt>
                <c:pt idx="1703">
                  <c:v>61.497663000000003</c:v>
                </c:pt>
                <c:pt idx="1704">
                  <c:v>61.497663000000003</c:v>
                </c:pt>
                <c:pt idx="1705">
                  <c:v>61.497663000000003</c:v>
                </c:pt>
                <c:pt idx="1706">
                  <c:v>61.497663000000003</c:v>
                </c:pt>
                <c:pt idx="1707">
                  <c:v>61.497663000000003</c:v>
                </c:pt>
                <c:pt idx="1708">
                  <c:v>61.497663000000003</c:v>
                </c:pt>
                <c:pt idx="1709">
                  <c:v>61.497663000000003</c:v>
                </c:pt>
                <c:pt idx="1710">
                  <c:v>61.497663000000003</c:v>
                </c:pt>
                <c:pt idx="1711">
                  <c:v>61.497663000000003</c:v>
                </c:pt>
                <c:pt idx="1712">
                  <c:v>61.497663000000003</c:v>
                </c:pt>
                <c:pt idx="1713">
                  <c:v>61.497663000000003</c:v>
                </c:pt>
                <c:pt idx="1714">
                  <c:v>61.497663000000003</c:v>
                </c:pt>
                <c:pt idx="1715">
                  <c:v>61.497663000000003</c:v>
                </c:pt>
                <c:pt idx="1716">
                  <c:v>61.497663000000003</c:v>
                </c:pt>
                <c:pt idx="1717">
                  <c:v>61.497663000000003</c:v>
                </c:pt>
                <c:pt idx="1718">
                  <c:v>61.497663000000003</c:v>
                </c:pt>
                <c:pt idx="1719">
                  <c:v>61.497663000000003</c:v>
                </c:pt>
                <c:pt idx="1720">
                  <c:v>61.497663000000003</c:v>
                </c:pt>
                <c:pt idx="1721">
                  <c:v>61.497663000000003</c:v>
                </c:pt>
                <c:pt idx="1722">
                  <c:v>61.497663000000003</c:v>
                </c:pt>
                <c:pt idx="1723">
                  <c:v>61.497663000000003</c:v>
                </c:pt>
                <c:pt idx="1724">
                  <c:v>61.497663000000003</c:v>
                </c:pt>
                <c:pt idx="1725">
                  <c:v>61.497663000000003</c:v>
                </c:pt>
                <c:pt idx="1726">
                  <c:v>61.497663000000003</c:v>
                </c:pt>
                <c:pt idx="1727">
                  <c:v>61.497663000000003</c:v>
                </c:pt>
                <c:pt idx="1728">
                  <c:v>61.497663000000003</c:v>
                </c:pt>
                <c:pt idx="1729">
                  <c:v>61.497663000000003</c:v>
                </c:pt>
                <c:pt idx="1730">
                  <c:v>61.497663000000003</c:v>
                </c:pt>
                <c:pt idx="1731">
                  <c:v>61.497663000000003</c:v>
                </c:pt>
                <c:pt idx="1732">
                  <c:v>61.497663000000003</c:v>
                </c:pt>
                <c:pt idx="1733">
                  <c:v>61.497663000000003</c:v>
                </c:pt>
                <c:pt idx="1734">
                  <c:v>61.497663000000003</c:v>
                </c:pt>
                <c:pt idx="1735">
                  <c:v>61.497663000000003</c:v>
                </c:pt>
                <c:pt idx="1736">
                  <c:v>61.497663000000003</c:v>
                </c:pt>
                <c:pt idx="1737">
                  <c:v>61.497663000000003</c:v>
                </c:pt>
                <c:pt idx="1738">
                  <c:v>61.497663000000003</c:v>
                </c:pt>
                <c:pt idx="1739">
                  <c:v>61.497663000000003</c:v>
                </c:pt>
                <c:pt idx="1740">
                  <c:v>61.497663000000003</c:v>
                </c:pt>
                <c:pt idx="1741">
                  <c:v>61.497663000000003</c:v>
                </c:pt>
                <c:pt idx="1742">
                  <c:v>61.497663000000003</c:v>
                </c:pt>
                <c:pt idx="1743">
                  <c:v>61.497663000000003</c:v>
                </c:pt>
                <c:pt idx="1744">
                  <c:v>61.497663000000003</c:v>
                </c:pt>
                <c:pt idx="1745">
                  <c:v>61.497663000000003</c:v>
                </c:pt>
                <c:pt idx="1746">
                  <c:v>61.497663000000003</c:v>
                </c:pt>
                <c:pt idx="1747">
                  <c:v>61.497663000000003</c:v>
                </c:pt>
                <c:pt idx="1748">
                  <c:v>61.497663000000003</c:v>
                </c:pt>
                <c:pt idx="1749">
                  <c:v>61.497663000000003</c:v>
                </c:pt>
                <c:pt idx="1750">
                  <c:v>61.497663000000003</c:v>
                </c:pt>
                <c:pt idx="1751">
                  <c:v>61.497663000000003</c:v>
                </c:pt>
                <c:pt idx="1752">
                  <c:v>61.497663000000003</c:v>
                </c:pt>
                <c:pt idx="1753">
                  <c:v>61.497663000000003</c:v>
                </c:pt>
                <c:pt idx="1754">
                  <c:v>61.497663000000003</c:v>
                </c:pt>
                <c:pt idx="1755">
                  <c:v>61.497663000000003</c:v>
                </c:pt>
                <c:pt idx="1756">
                  <c:v>61.497663000000003</c:v>
                </c:pt>
                <c:pt idx="1757">
                  <c:v>61.497663000000003</c:v>
                </c:pt>
                <c:pt idx="1758">
                  <c:v>61.497663000000003</c:v>
                </c:pt>
                <c:pt idx="1759">
                  <c:v>61.497663000000003</c:v>
                </c:pt>
                <c:pt idx="1760">
                  <c:v>61.497663000000003</c:v>
                </c:pt>
                <c:pt idx="1761">
                  <c:v>61.497663000000003</c:v>
                </c:pt>
                <c:pt idx="1762">
                  <c:v>61.497663000000003</c:v>
                </c:pt>
                <c:pt idx="1763">
                  <c:v>61.497663000000003</c:v>
                </c:pt>
                <c:pt idx="1764">
                  <c:v>61.497663000000003</c:v>
                </c:pt>
                <c:pt idx="1765">
                  <c:v>61.497663000000003</c:v>
                </c:pt>
                <c:pt idx="1766">
                  <c:v>61.497663000000003</c:v>
                </c:pt>
                <c:pt idx="1767">
                  <c:v>61.497663000000003</c:v>
                </c:pt>
                <c:pt idx="1768">
                  <c:v>61.497663000000003</c:v>
                </c:pt>
                <c:pt idx="1769">
                  <c:v>61.497663000000003</c:v>
                </c:pt>
                <c:pt idx="1770">
                  <c:v>61.497663000000003</c:v>
                </c:pt>
                <c:pt idx="1771">
                  <c:v>61.497663000000003</c:v>
                </c:pt>
                <c:pt idx="1772">
                  <c:v>61.497663000000003</c:v>
                </c:pt>
                <c:pt idx="1773">
                  <c:v>61.497663000000003</c:v>
                </c:pt>
                <c:pt idx="1774">
                  <c:v>61.497663000000003</c:v>
                </c:pt>
                <c:pt idx="1775">
                  <c:v>61.497663000000003</c:v>
                </c:pt>
                <c:pt idx="1776">
                  <c:v>61.497663000000003</c:v>
                </c:pt>
                <c:pt idx="1777">
                  <c:v>61.497663000000003</c:v>
                </c:pt>
                <c:pt idx="1778">
                  <c:v>61.497663000000003</c:v>
                </c:pt>
                <c:pt idx="1779">
                  <c:v>61.497663000000003</c:v>
                </c:pt>
                <c:pt idx="1780">
                  <c:v>61.497663000000003</c:v>
                </c:pt>
                <c:pt idx="1781">
                  <c:v>61.497663000000003</c:v>
                </c:pt>
                <c:pt idx="1782">
                  <c:v>61.497663000000003</c:v>
                </c:pt>
                <c:pt idx="1783">
                  <c:v>61.497663000000003</c:v>
                </c:pt>
                <c:pt idx="1784">
                  <c:v>61.497663000000003</c:v>
                </c:pt>
                <c:pt idx="1785">
                  <c:v>61.497663000000003</c:v>
                </c:pt>
                <c:pt idx="1786">
                  <c:v>61.497663000000003</c:v>
                </c:pt>
                <c:pt idx="1787">
                  <c:v>61.497663000000003</c:v>
                </c:pt>
                <c:pt idx="1788">
                  <c:v>61.497663000000003</c:v>
                </c:pt>
                <c:pt idx="1789">
                  <c:v>61.497663000000003</c:v>
                </c:pt>
                <c:pt idx="1790">
                  <c:v>61.497663000000003</c:v>
                </c:pt>
                <c:pt idx="1791">
                  <c:v>61.497663000000003</c:v>
                </c:pt>
                <c:pt idx="1792">
                  <c:v>61.497663000000003</c:v>
                </c:pt>
                <c:pt idx="1793">
                  <c:v>61.497663000000003</c:v>
                </c:pt>
                <c:pt idx="1794">
                  <c:v>61.497663000000003</c:v>
                </c:pt>
                <c:pt idx="1795">
                  <c:v>61.497663000000003</c:v>
                </c:pt>
                <c:pt idx="1796">
                  <c:v>61.497663000000003</c:v>
                </c:pt>
                <c:pt idx="1797">
                  <c:v>61.497663000000003</c:v>
                </c:pt>
                <c:pt idx="1798">
                  <c:v>61.497663000000003</c:v>
                </c:pt>
                <c:pt idx="1799">
                  <c:v>61.497663000000003</c:v>
                </c:pt>
                <c:pt idx="1800">
                  <c:v>61.497663000000003</c:v>
                </c:pt>
                <c:pt idx="1801">
                  <c:v>61.497663000000003</c:v>
                </c:pt>
                <c:pt idx="1802">
                  <c:v>61.497663000000003</c:v>
                </c:pt>
                <c:pt idx="1803">
                  <c:v>61.497663000000003</c:v>
                </c:pt>
                <c:pt idx="1804">
                  <c:v>61.497663000000003</c:v>
                </c:pt>
                <c:pt idx="1805">
                  <c:v>61.497663000000003</c:v>
                </c:pt>
                <c:pt idx="1806">
                  <c:v>61.497663000000003</c:v>
                </c:pt>
                <c:pt idx="1807">
                  <c:v>61.497663000000003</c:v>
                </c:pt>
                <c:pt idx="1808">
                  <c:v>61.497663000000003</c:v>
                </c:pt>
                <c:pt idx="1809">
                  <c:v>61.497663000000003</c:v>
                </c:pt>
                <c:pt idx="1810">
                  <c:v>61.497663000000003</c:v>
                </c:pt>
                <c:pt idx="1811">
                  <c:v>61.497663000000003</c:v>
                </c:pt>
                <c:pt idx="1812">
                  <c:v>61.497663000000003</c:v>
                </c:pt>
                <c:pt idx="1813">
                  <c:v>61.497663000000003</c:v>
                </c:pt>
                <c:pt idx="1814">
                  <c:v>61.497663000000003</c:v>
                </c:pt>
                <c:pt idx="1815">
                  <c:v>61.497663000000003</c:v>
                </c:pt>
                <c:pt idx="1816">
                  <c:v>61.497663000000003</c:v>
                </c:pt>
                <c:pt idx="1817">
                  <c:v>61.497663000000003</c:v>
                </c:pt>
                <c:pt idx="1818">
                  <c:v>61.497663000000003</c:v>
                </c:pt>
                <c:pt idx="1819">
                  <c:v>61.497663000000003</c:v>
                </c:pt>
                <c:pt idx="1820">
                  <c:v>61.497663000000003</c:v>
                </c:pt>
                <c:pt idx="1821">
                  <c:v>61.497663000000003</c:v>
                </c:pt>
                <c:pt idx="1822">
                  <c:v>61.497663000000003</c:v>
                </c:pt>
                <c:pt idx="1823">
                  <c:v>61.497663000000003</c:v>
                </c:pt>
                <c:pt idx="1824">
                  <c:v>61.497663000000003</c:v>
                </c:pt>
                <c:pt idx="1825">
                  <c:v>61.497663000000003</c:v>
                </c:pt>
                <c:pt idx="1826">
                  <c:v>61.497663000000003</c:v>
                </c:pt>
                <c:pt idx="1827">
                  <c:v>61.497663000000003</c:v>
                </c:pt>
                <c:pt idx="1828">
                  <c:v>61.497663000000003</c:v>
                </c:pt>
                <c:pt idx="1829">
                  <c:v>61.497663000000003</c:v>
                </c:pt>
                <c:pt idx="1830">
                  <c:v>61.497663000000003</c:v>
                </c:pt>
                <c:pt idx="1831">
                  <c:v>61.497663000000003</c:v>
                </c:pt>
                <c:pt idx="1832">
                  <c:v>61.497663000000003</c:v>
                </c:pt>
                <c:pt idx="1833">
                  <c:v>61.497663000000003</c:v>
                </c:pt>
                <c:pt idx="1834">
                  <c:v>61.497663000000003</c:v>
                </c:pt>
                <c:pt idx="1835">
                  <c:v>61.497663000000003</c:v>
                </c:pt>
                <c:pt idx="1836">
                  <c:v>61.497663000000003</c:v>
                </c:pt>
                <c:pt idx="1837">
                  <c:v>61.497663000000003</c:v>
                </c:pt>
                <c:pt idx="1838">
                  <c:v>61.497663000000003</c:v>
                </c:pt>
                <c:pt idx="1839">
                  <c:v>61.497663000000003</c:v>
                </c:pt>
                <c:pt idx="1840">
                  <c:v>61.497663000000003</c:v>
                </c:pt>
                <c:pt idx="1841">
                  <c:v>61.497663000000003</c:v>
                </c:pt>
                <c:pt idx="1842">
                  <c:v>61.497663000000003</c:v>
                </c:pt>
                <c:pt idx="1843">
                  <c:v>61.497663000000003</c:v>
                </c:pt>
                <c:pt idx="1844">
                  <c:v>61.497663000000003</c:v>
                </c:pt>
                <c:pt idx="1845">
                  <c:v>61.497663000000003</c:v>
                </c:pt>
                <c:pt idx="1846">
                  <c:v>61.497663000000003</c:v>
                </c:pt>
                <c:pt idx="1847">
                  <c:v>61.497663000000003</c:v>
                </c:pt>
                <c:pt idx="1848">
                  <c:v>61.497663000000003</c:v>
                </c:pt>
                <c:pt idx="1849">
                  <c:v>61.497663000000003</c:v>
                </c:pt>
                <c:pt idx="1850">
                  <c:v>61.497663000000003</c:v>
                </c:pt>
                <c:pt idx="1851">
                  <c:v>61.497663000000003</c:v>
                </c:pt>
                <c:pt idx="1852">
                  <c:v>61.497663000000003</c:v>
                </c:pt>
                <c:pt idx="1853">
                  <c:v>61.497663000000003</c:v>
                </c:pt>
                <c:pt idx="1854">
                  <c:v>61.497663000000003</c:v>
                </c:pt>
                <c:pt idx="1855">
                  <c:v>61.497663000000003</c:v>
                </c:pt>
                <c:pt idx="1856">
                  <c:v>61.497663000000003</c:v>
                </c:pt>
                <c:pt idx="1857">
                  <c:v>61.497663000000003</c:v>
                </c:pt>
                <c:pt idx="1858">
                  <c:v>61.497663000000003</c:v>
                </c:pt>
                <c:pt idx="1859">
                  <c:v>61.497663000000003</c:v>
                </c:pt>
                <c:pt idx="1860">
                  <c:v>61.497663000000003</c:v>
                </c:pt>
                <c:pt idx="1861">
                  <c:v>61.497663000000003</c:v>
                </c:pt>
                <c:pt idx="1862">
                  <c:v>61.497663000000003</c:v>
                </c:pt>
                <c:pt idx="1863">
                  <c:v>61.497663000000003</c:v>
                </c:pt>
                <c:pt idx="1864">
                  <c:v>61.497663000000003</c:v>
                </c:pt>
                <c:pt idx="1865">
                  <c:v>61.497663000000003</c:v>
                </c:pt>
                <c:pt idx="1866">
                  <c:v>61.497663000000003</c:v>
                </c:pt>
                <c:pt idx="1867">
                  <c:v>61.497663000000003</c:v>
                </c:pt>
                <c:pt idx="1868">
                  <c:v>61.497663000000003</c:v>
                </c:pt>
                <c:pt idx="1869">
                  <c:v>61.497663000000003</c:v>
                </c:pt>
                <c:pt idx="1870">
                  <c:v>61.497663000000003</c:v>
                </c:pt>
                <c:pt idx="1871">
                  <c:v>61.497663000000003</c:v>
                </c:pt>
                <c:pt idx="1872">
                  <c:v>61.497663000000003</c:v>
                </c:pt>
                <c:pt idx="1873">
                  <c:v>61.497663000000003</c:v>
                </c:pt>
                <c:pt idx="1874">
                  <c:v>61.497663000000003</c:v>
                </c:pt>
                <c:pt idx="1875">
                  <c:v>61.497663000000003</c:v>
                </c:pt>
                <c:pt idx="1876">
                  <c:v>61.497663000000003</c:v>
                </c:pt>
                <c:pt idx="1877">
                  <c:v>61.497663000000003</c:v>
                </c:pt>
                <c:pt idx="1878">
                  <c:v>61.497663000000003</c:v>
                </c:pt>
                <c:pt idx="1879">
                  <c:v>61.497663000000003</c:v>
                </c:pt>
                <c:pt idx="1880">
                  <c:v>61.497663000000003</c:v>
                </c:pt>
                <c:pt idx="1881">
                  <c:v>61.497663000000003</c:v>
                </c:pt>
                <c:pt idx="1882">
                  <c:v>61.497663000000003</c:v>
                </c:pt>
                <c:pt idx="1883">
                  <c:v>61.497663000000003</c:v>
                </c:pt>
                <c:pt idx="1884">
                  <c:v>61.497663000000003</c:v>
                </c:pt>
                <c:pt idx="1885">
                  <c:v>61.497663000000003</c:v>
                </c:pt>
                <c:pt idx="1886">
                  <c:v>61.497663000000003</c:v>
                </c:pt>
                <c:pt idx="1887">
                  <c:v>61.497663000000003</c:v>
                </c:pt>
                <c:pt idx="1888">
                  <c:v>61.497663000000003</c:v>
                </c:pt>
                <c:pt idx="1889">
                  <c:v>61.497663000000003</c:v>
                </c:pt>
                <c:pt idx="1890">
                  <c:v>61.497663000000003</c:v>
                </c:pt>
                <c:pt idx="1891">
                  <c:v>61.497663000000003</c:v>
                </c:pt>
                <c:pt idx="1892">
                  <c:v>61.497663000000003</c:v>
                </c:pt>
                <c:pt idx="1893">
                  <c:v>61.497663000000003</c:v>
                </c:pt>
                <c:pt idx="1894">
                  <c:v>61.497663000000003</c:v>
                </c:pt>
                <c:pt idx="1895">
                  <c:v>61.497663000000003</c:v>
                </c:pt>
                <c:pt idx="1896">
                  <c:v>61.497663000000003</c:v>
                </c:pt>
                <c:pt idx="1897">
                  <c:v>61.497663000000003</c:v>
                </c:pt>
                <c:pt idx="1898">
                  <c:v>61.497663000000003</c:v>
                </c:pt>
                <c:pt idx="1899">
                  <c:v>61.497663000000003</c:v>
                </c:pt>
                <c:pt idx="1900">
                  <c:v>61.497663000000003</c:v>
                </c:pt>
                <c:pt idx="1901">
                  <c:v>61.497663000000003</c:v>
                </c:pt>
                <c:pt idx="1902">
                  <c:v>61.497663000000003</c:v>
                </c:pt>
                <c:pt idx="1903">
                  <c:v>61.497663000000003</c:v>
                </c:pt>
                <c:pt idx="1904">
                  <c:v>61.497663000000003</c:v>
                </c:pt>
                <c:pt idx="1905">
                  <c:v>61.497663000000003</c:v>
                </c:pt>
                <c:pt idx="1906">
                  <c:v>61.497663000000003</c:v>
                </c:pt>
                <c:pt idx="1907">
                  <c:v>61.497663000000003</c:v>
                </c:pt>
                <c:pt idx="1908">
                  <c:v>61.497663000000003</c:v>
                </c:pt>
                <c:pt idx="1909">
                  <c:v>61.497663000000003</c:v>
                </c:pt>
                <c:pt idx="1910">
                  <c:v>61.497663000000003</c:v>
                </c:pt>
                <c:pt idx="1911">
                  <c:v>61.497663000000003</c:v>
                </c:pt>
                <c:pt idx="1912">
                  <c:v>61.497663000000003</c:v>
                </c:pt>
                <c:pt idx="1913">
                  <c:v>61.497663000000003</c:v>
                </c:pt>
                <c:pt idx="1914">
                  <c:v>61.497663000000003</c:v>
                </c:pt>
                <c:pt idx="1915">
                  <c:v>61.497663000000003</c:v>
                </c:pt>
                <c:pt idx="1916">
                  <c:v>61.497663000000003</c:v>
                </c:pt>
                <c:pt idx="1917">
                  <c:v>61.497663000000003</c:v>
                </c:pt>
                <c:pt idx="1918">
                  <c:v>61.497663000000003</c:v>
                </c:pt>
                <c:pt idx="1919">
                  <c:v>61.497663000000003</c:v>
                </c:pt>
                <c:pt idx="1920">
                  <c:v>61.497663000000003</c:v>
                </c:pt>
                <c:pt idx="1921">
                  <c:v>61.497663000000003</c:v>
                </c:pt>
                <c:pt idx="1922">
                  <c:v>61.497663000000003</c:v>
                </c:pt>
                <c:pt idx="1923">
                  <c:v>61.497663000000003</c:v>
                </c:pt>
                <c:pt idx="1924">
                  <c:v>61.497663000000003</c:v>
                </c:pt>
                <c:pt idx="1925">
                  <c:v>61.497663000000003</c:v>
                </c:pt>
                <c:pt idx="1926">
                  <c:v>61.497663000000003</c:v>
                </c:pt>
                <c:pt idx="1927">
                  <c:v>61.497663000000003</c:v>
                </c:pt>
                <c:pt idx="1928">
                  <c:v>61.497663000000003</c:v>
                </c:pt>
                <c:pt idx="1929">
                  <c:v>61.497663000000003</c:v>
                </c:pt>
                <c:pt idx="1930">
                  <c:v>61.497663000000003</c:v>
                </c:pt>
                <c:pt idx="1931">
                  <c:v>61.497663000000003</c:v>
                </c:pt>
                <c:pt idx="1932">
                  <c:v>61.497663000000003</c:v>
                </c:pt>
                <c:pt idx="1933">
                  <c:v>61.497663000000003</c:v>
                </c:pt>
                <c:pt idx="1934">
                  <c:v>61.497663000000003</c:v>
                </c:pt>
                <c:pt idx="1935">
                  <c:v>61.497663000000003</c:v>
                </c:pt>
                <c:pt idx="1936">
                  <c:v>61.497663000000003</c:v>
                </c:pt>
                <c:pt idx="1937">
                  <c:v>61.497663000000003</c:v>
                </c:pt>
                <c:pt idx="1938">
                  <c:v>61.497663000000003</c:v>
                </c:pt>
                <c:pt idx="1939">
                  <c:v>61.497663000000003</c:v>
                </c:pt>
                <c:pt idx="1940">
                  <c:v>61.497663000000003</c:v>
                </c:pt>
                <c:pt idx="1941">
                  <c:v>61.497663000000003</c:v>
                </c:pt>
                <c:pt idx="1942">
                  <c:v>61.497663000000003</c:v>
                </c:pt>
                <c:pt idx="1943">
                  <c:v>61.497663000000003</c:v>
                </c:pt>
                <c:pt idx="1944">
                  <c:v>61.497663000000003</c:v>
                </c:pt>
                <c:pt idx="1945">
                  <c:v>61.497663000000003</c:v>
                </c:pt>
                <c:pt idx="1946">
                  <c:v>61.497663000000003</c:v>
                </c:pt>
                <c:pt idx="1947">
                  <c:v>61.497663000000003</c:v>
                </c:pt>
                <c:pt idx="1948">
                  <c:v>61.497663000000003</c:v>
                </c:pt>
                <c:pt idx="1949">
                  <c:v>61.497663000000003</c:v>
                </c:pt>
                <c:pt idx="1950">
                  <c:v>61.497663000000003</c:v>
                </c:pt>
                <c:pt idx="1951">
                  <c:v>61.497663000000003</c:v>
                </c:pt>
                <c:pt idx="1952">
                  <c:v>61.497663000000003</c:v>
                </c:pt>
                <c:pt idx="1953">
                  <c:v>61.497663000000003</c:v>
                </c:pt>
                <c:pt idx="1954">
                  <c:v>61.497663000000003</c:v>
                </c:pt>
                <c:pt idx="1955">
                  <c:v>61.497663000000003</c:v>
                </c:pt>
                <c:pt idx="1956">
                  <c:v>61.497663000000003</c:v>
                </c:pt>
                <c:pt idx="1957">
                  <c:v>61.497663000000003</c:v>
                </c:pt>
                <c:pt idx="1958">
                  <c:v>61.497663000000003</c:v>
                </c:pt>
                <c:pt idx="1959">
                  <c:v>61.497663000000003</c:v>
                </c:pt>
                <c:pt idx="1960">
                  <c:v>61.497663000000003</c:v>
                </c:pt>
                <c:pt idx="1961">
                  <c:v>61.497663000000003</c:v>
                </c:pt>
                <c:pt idx="1962">
                  <c:v>61.497663000000003</c:v>
                </c:pt>
                <c:pt idx="1963">
                  <c:v>61.497663000000003</c:v>
                </c:pt>
                <c:pt idx="1964">
                  <c:v>61.497663000000003</c:v>
                </c:pt>
                <c:pt idx="1965">
                  <c:v>61.497663000000003</c:v>
                </c:pt>
                <c:pt idx="1966">
                  <c:v>61.497663000000003</c:v>
                </c:pt>
                <c:pt idx="1967">
                  <c:v>61.497663000000003</c:v>
                </c:pt>
                <c:pt idx="1968">
                  <c:v>61.497663000000003</c:v>
                </c:pt>
                <c:pt idx="1969">
                  <c:v>61.497663000000003</c:v>
                </c:pt>
                <c:pt idx="1970">
                  <c:v>61.497663000000003</c:v>
                </c:pt>
                <c:pt idx="1971">
                  <c:v>61.497663000000003</c:v>
                </c:pt>
                <c:pt idx="1972">
                  <c:v>61.497663000000003</c:v>
                </c:pt>
                <c:pt idx="1973">
                  <c:v>61.497663000000003</c:v>
                </c:pt>
                <c:pt idx="1974">
                  <c:v>61.497663000000003</c:v>
                </c:pt>
                <c:pt idx="1975">
                  <c:v>61.497663000000003</c:v>
                </c:pt>
                <c:pt idx="1976">
                  <c:v>61.497663000000003</c:v>
                </c:pt>
                <c:pt idx="1977">
                  <c:v>61.497663000000003</c:v>
                </c:pt>
                <c:pt idx="1978">
                  <c:v>61.497663000000003</c:v>
                </c:pt>
                <c:pt idx="1979">
                  <c:v>61.497663000000003</c:v>
                </c:pt>
                <c:pt idx="1980">
                  <c:v>61.497663000000003</c:v>
                </c:pt>
                <c:pt idx="1981">
                  <c:v>61.497663000000003</c:v>
                </c:pt>
                <c:pt idx="1982">
                  <c:v>61.497663000000003</c:v>
                </c:pt>
                <c:pt idx="1983">
                  <c:v>61.497663000000003</c:v>
                </c:pt>
                <c:pt idx="1984">
                  <c:v>61.497663000000003</c:v>
                </c:pt>
                <c:pt idx="1985">
                  <c:v>61.497663000000003</c:v>
                </c:pt>
                <c:pt idx="1986">
                  <c:v>61.497663000000003</c:v>
                </c:pt>
                <c:pt idx="1987">
                  <c:v>61.497663000000003</c:v>
                </c:pt>
                <c:pt idx="1988">
                  <c:v>61.497663000000003</c:v>
                </c:pt>
                <c:pt idx="1989">
                  <c:v>61.497663000000003</c:v>
                </c:pt>
                <c:pt idx="1990">
                  <c:v>61.497663000000003</c:v>
                </c:pt>
                <c:pt idx="1991">
                  <c:v>61.497663000000003</c:v>
                </c:pt>
                <c:pt idx="1992">
                  <c:v>61.497663000000003</c:v>
                </c:pt>
                <c:pt idx="1993">
                  <c:v>61.497663000000003</c:v>
                </c:pt>
                <c:pt idx="1994">
                  <c:v>61.497663000000003</c:v>
                </c:pt>
                <c:pt idx="1995">
                  <c:v>61.497663000000003</c:v>
                </c:pt>
                <c:pt idx="1996">
                  <c:v>61.497663000000003</c:v>
                </c:pt>
                <c:pt idx="1997">
                  <c:v>61.497663000000003</c:v>
                </c:pt>
                <c:pt idx="1998">
                  <c:v>61.497663000000003</c:v>
                </c:pt>
                <c:pt idx="1999">
                  <c:v>61.497663000000003</c:v>
                </c:pt>
                <c:pt idx="2000">
                  <c:v>61.497663000000003</c:v>
                </c:pt>
                <c:pt idx="2001">
                  <c:v>61.497663000000003</c:v>
                </c:pt>
                <c:pt idx="2002">
                  <c:v>61.497663000000003</c:v>
                </c:pt>
                <c:pt idx="2003">
                  <c:v>61.497663000000003</c:v>
                </c:pt>
                <c:pt idx="2004">
                  <c:v>61.497663000000003</c:v>
                </c:pt>
                <c:pt idx="2005">
                  <c:v>61.497663000000003</c:v>
                </c:pt>
                <c:pt idx="2006">
                  <c:v>61.497663000000003</c:v>
                </c:pt>
                <c:pt idx="2007">
                  <c:v>61.497663000000003</c:v>
                </c:pt>
                <c:pt idx="2008">
                  <c:v>61.497663000000003</c:v>
                </c:pt>
                <c:pt idx="2009">
                  <c:v>61.497663000000003</c:v>
                </c:pt>
                <c:pt idx="2010">
                  <c:v>61.497663000000003</c:v>
                </c:pt>
                <c:pt idx="2011">
                  <c:v>61.497663000000003</c:v>
                </c:pt>
                <c:pt idx="2012">
                  <c:v>61.497663000000003</c:v>
                </c:pt>
                <c:pt idx="2013">
                  <c:v>61.497663000000003</c:v>
                </c:pt>
                <c:pt idx="2014">
                  <c:v>61.497663000000003</c:v>
                </c:pt>
                <c:pt idx="2015">
                  <c:v>61.497663000000003</c:v>
                </c:pt>
                <c:pt idx="2016">
                  <c:v>61.497663000000003</c:v>
                </c:pt>
                <c:pt idx="2017">
                  <c:v>61.497663000000003</c:v>
                </c:pt>
                <c:pt idx="2018">
                  <c:v>61.497663000000003</c:v>
                </c:pt>
                <c:pt idx="2019">
                  <c:v>61.497663000000003</c:v>
                </c:pt>
                <c:pt idx="2020">
                  <c:v>61.497663000000003</c:v>
                </c:pt>
                <c:pt idx="2021">
                  <c:v>61.497663000000003</c:v>
                </c:pt>
                <c:pt idx="2022">
                  <c:v>61.497663000000003</c:v>
                </c:pt>
                <c:pt idx="2023">
                  <c:v>61.497663000000003</c:v>
                </c:pt>
                <c:pt idx="2024">
                  <c:v>61.497663000000003</c:v>
                </c:pt>
                <c:pt idx="2025">
                  <c:v>61.497663000000003</c:v>
                </c:pt>
                <c:pt idx="2026">
                  <c:v>61.497663000000003</c:v>
                </c:pt>
                <c:pt idx="2027">
                  <c:v>61.497663000000003</c:v>
                </c:pt>
                <c:pt idx="2028">
                  <c:v>61.497663000000003</c:v>
                </c:pt>
                <c:pt idx="2029">
                  <c:v>61.497663000000003</c:v>
                </c:pt>
                <c:pt idx="2030">
                  <c:v>61.497663000000003</c:v>
                </c:pt>
                <c:pt idx="2031">
                  <c:v>61.497663000000003</c:v>
                </c:pt>
                <c:pt idx="2032">
                  <c:v>61.497663000000003</c:v>
                </c:pt>
                <c:pt idx="2033">
                  <c:v>61.497663000000003</c:v>
                </c:pt>
                <c:pt idx="2034">
                  <c:v>61.497663000000003</c:v>
                </c:pt>
                <c:pt idx="2035">
                  <c:v>61.497663000000003</c:v>
                </c:pt>
                <c:pt idx="2036">
                  <c:v>61.497663000000003</c:v>
                </c:pt>
                <c:pt idx="2037">
                  <c:v>61.497663000000003</c:v>
                </c:pt>
                <c:pt idx="2038">
                  <c:v>61.497663000000003</c:v>
                </c:pt>
                <c:pt idx="2039">
                  <c:v>61.497663000000003</c:v>
                </c:pt>
                <c:pt idx="2040">
                  <c:v>61.497663000000003</c:v>
                </c:pt>
                <c:pt idx="2041">
                  <c:v>61.497663000000003</c:v>
                </c:pt>
                <c:pt idx="2042">
                  <c:v>61.497663000000003</c:v>
                </c:pt>
                <c:pt idx="2043">
                  <c:v>61.497663000000003</c:v>
                </c:pt>
                <c:pt idx="2044">
                  <c:v>61.497663000000003</c:v>
                </c:pt>
                <c:pt idx="2045">
                  <c:v>61.497663000000003</c:v>
                </c:pt>
                <c:pt idx="2046">
                  <c:v>61.497663000000003</c:v>
                </c:pt>
                <c:pt idx="2047">
                  <c:v>61.497663000000003</c:v>
                </c:pt>
                <c:pt idx="2048">
                  <c:v>61.497663000000003</c:v>
                </c:pt>
                <c:pt idx="2049">
                  <c:v>61.497663000000003</c:v>
                </c:pt>
                <c:pt idx="2050">
                  <c:v>61.497663000000003</c:v>
                </c:pt>
                <c:pt idx="2051">
                  <c:v>61.497663000000003</c:v>
                </c:pt>
                <c:pt idx="2052">
                  <c:v>61.497663000000003</c:v>
                </c:pt>
                <c:pt idx="2053">
                  <c:v>61.497663000000003</c:v>
                </c:pt>
                <c:pt idx="2054">
                  <c:v>61.497663000000003</c:v>
                </c:pt>
                <c:pt idx="2055">
                  <c:v>61.497663000000003</c:v>
                </c:pt>
                <c:pt idx="2056">
                  <c:v>61.497663000000003</c:v>
                </c:pt>
                <c:pt idx="2057">
                  <c:v>61.497663000000003</c:v>
                </c:pt>
                <c:pt idx="2058">
                  <c:v>61.497663000000003</c:v>
                </c:pt>
                <c:pt idx="2059">
                  <c:v>61.497663000000003</c:v>
                </c:pt>
                <c:pt idx="2060">
                  <c:v>61.497663000000003</c:v>
                </c:pt>
                <c:pt idx="2061">
                  <c:v>61.497663000000003</c:v>
                </c:pt>
                <c:pt idx="2062">
                  <c:v>61.497663000000003</c:v>
                </c:pt>
                <c:pt idx="2063">
                  <c:v>61.497663000000003</c:v>
                </c:pt>
                <c:pt idx="2064">
                  <c:v>61.497663000000003</c:v>
                </c:pt>
                <c:pt idx="2065">
                  <c:v>61.497663000000003</c:v>
                </c:pt>
                <c:pt idx="2066">
                  <c:v>61.497663000000003</c:v>
                </c:pt>
                <c:pt idx="2067">
                  <c:v>61.497663000000003</c:v>
                </c:pt>
                <c:pt idx="2068">
                  <c:v>61.497663000000003</c:v>
                </c:pt>
                <c:pt idx="2069">
                  <c:v>61.497663000000003</c:v>
                </c:pt>
                <c:pt idx="2070">
                  <c:v>61.497663000000003</c:v>
                </c:pt>
                <c:pt idx="2071">
                  <c:v>61.497663000000003</c:v>
                </c:pt>
                <c:pt idx="2072">
                  <c:v>61.497663000000003</c:v>
                </c:pt>
                <c:pt idx="2073">
                  <c:v>61.497663000000003</c:v>
                </c:pt>
                <c:pt idx="2074">
                  <c:v>61.497663000000003</c:v>
                </c:pt>
                <c:pt idx="2075">
                  <c:v>61.497663000000003</c:v>
                </c:pt>
                <c:pt idx="2076">
                  <c:v>61.497663000000003</c:v>
                </c:pt>
                <c:pt idx="2077">
                  <c:v>61.497663000000003</c:v>
                </c:pt>
                <c:pt idx="2078">
                  <c:v>61.497663000000003</c:v>
                </c:pt>
                <c:pt idx="2079">
                  <c:v>61.497663000000003</c:v>
                </c:pt>
                <c:pt idx="2080">
                  <c:v>61.497663000000003</c:v>
                </c:pt>
                <c:pt idx="2081">
                  <c:v>61.497663000000003</c:v>
                </c:pt>
                <c:pt idx="2082">
                  <c:v>86.725965000000002</c:v>
                </c:pt>
                <c:pt idx="2083">
                  <c:v>86.725965000000002</c:v>
                </c:pt>
                <c:pt idx="2084">
                  <c:v>86.725965000000002</c:v>
                </c:pt>
                <c:pt idx="2085">
                  <c:v>86.725965000000002</c:v>
                </c:pt>
                <c:pt idx="2086">
                  <c:v>86.725965000000002</c:v>
                </c:pt>
                <c:pt idx="2087">
                  <c:v>86.725965000000002</c:v>
                </c:pt>
                <c:pt idx="2088">
                  <c:v>86.725965000000002</c:v>
                </c:pt>
                <c:pt idx="2089">
                  <c:v>86.725965000000002</c:v>
                </c:pt>
                <c:pt idx="2090">
                  <c:v>86.725965000000002</c:v>
                </c:pt>
                <c:pt idx="2091">
                  <c:v>86.725965000000002</c:v>
                </c:pt>
                <c:pt idx="2092">
                  <c:v>86.725965000000002</c:v>
                </c:pt>
                <c:pt idx="2093">
                  <c:v>86.725965000000002</c:v>
                </c:pt>
                <c:pt idx="2094">
                  <c:v>86.725965000000002</c:v>
                </c:pt>
                <c:pt idx="2095">
                  <c:v>86.725965000000002</c:v>
                </c:pt>
                <c:pt idx="2096">
                  <c:v>86.725965000000002</c:v>
                </c:pt>
                <c:pt idx="2097">
                  <c:v>86.725965000000002</c:v>
                </c:pt>
                <c:pt idx="2098">
                  <c:v>86.725965000000002</c:v>
                </c:pt>
                <c:pt idx="2099">
                  <c:v>86.725965000000002</c:v>
                </c:pt>
                <c:pt idx="2100">
                  <c:v>86.725965000000002</c:v>
                </c:pt>
                <c:pt idx="2101">
                  <c:v>86.725965000000002</c:v>
                </c:pt>
                <c:pt idx="2102">
                  <c:v>86.725965000000002</c:v>
                </c:pt>
                <c:pt idx="2103">
                  <c:v>86.725965000000002</c:v>
                </c:pt>
                <c:pt idx="2104">
                  <c:v>86.725965000000002</c:v>
                </c:pt>
                <c:pt idx="2105">
                  <c:v>86.725965000000002</c:v>
                </c:pt>
                <c:pt idx="2106">
                  <c:v>86.725965000000002</c:v>
                </c:pt>
                <c:pt idx="2107">
                  <c:v>86.725965000000002</c:v>
                </c:pt>
                <c:pt idx="2108">
                  <c:v>86.725965000000002</c:v>
                </c:pt>
                <c:pt idx="2109">
                  <c:v>86.725965000000002</c:v>
                </c:pt>
                <c:pt idx="2110">
                  <c:v>86.725965000000002</c:v>
                </c:pt>
                <c:pt idx="2111">
                  <c:v>86.725965000000002</c:v>
                </c:pt>
                <c:pt idx="2112">
                  <c:v>86.725965000000002</c:v>
                </c:pt>
                <c:pt idx="2113">
                  <c:v>86.725965000000002</c:v>
                </c:pt>
                <c:pt idx="2114">
                  <c:v>86.725965000000002</c:v>
                </c:pt>
                <c:pt idx="2115">
                  <c:v>86.725965000000002</c:v>
                </c:pt>
                <c:pt idx="2116">
                  <c:v>86.725965000000002</c:v>
                </c:pt>
                <c:pt idx="2117">
                  <c:v>86.725965000000002</c:v>
                </c:pt>
                <c:pt idx="2118">
                  <c:v>86.725965000000002</c:v>
                </c:pt>
                <c:pt idx="2119">
                  <c:v>86.725965000000002</c:v>
                </c:pt>
                <c:pt idx="2120">
                  <c:v>86.725965000000002</c:v>
                </c:pt>
                <c:pt idx="2121">
                  <c:v>86.725965000000002</c:v>
                </c:pt>
                <c:pt idx="2122">
                  <c:v>86.725965000000002</c:v>
                </c:pt>
                <c:pt idx="2123">
                  <c:v>86.725965000000002</c:v>
                </c:pt>
                <c:pt idx="2124">
                  <c:v>86.725965000000002</c:v>
                </c:pt>
                <c:pt idx="2125">
                  <c:v>86.725965000000002</c:v>
                </c:pt>
                <c:pt idx="2126">
                  <c:v>86.725965000000002</c:v>
                </c:pt>
                <c:pt idx="2127">
                  <c:v>86.725965000000002</c:v>
                </c:pt>
                <c:pt idx="2128">
                  <c:v>86.725965000000002</c:v>
                </c:pt>
                <c:pt idx="2129">
                  <c:v>86.725965000000002</c:v>
                </c:pt>
                <c:pt idx="2130">
                  <c:v>86.725965000000002</c:v>
                </c:pt>
                <c:pt idx="2131">
                  <c:v>86.725965000000002</c:v>
                </c:pt>
                <c:pt idx="2132">
                  <c:v>86.725965000000002</c:v>
                </c:pt>
                <c:pt idx="2133">
                  <c:v>86.725965000000002</c:v>
                </c:pt>
                <c:pt idx="2134">
                  <c:v>86.725965000000002</c:v>
                </c:pt>
                <c:pt idx="2135">
                  <c:v>86.725965000000002</c:v>
                </c:pt>
                <c:pt idx="2136">
                  <c:v>86.725965000000002</c:v>
                </c:pt>
                <c:pt idx="2137">
                  <c:v>86.725965000000002</c:v>
                </c:pt>
                <c:pt idx="2138">
                  <c:v>86.725965000000002</c:v>
                </c:pt>
                <c:pt idx="2139">
                  <c:v>86.725965000000002</c:v>
                </c:pt>
                <c:pt idx="2140">
                  <c:v>86.725965000000002</c:v>
                </c:pt>
                <c:pt idx="2141">
                  <c:v>86.725965000000002</c:v>
                </c:pt>
                <c:pt idx="2142">
                  <c:v>86.725965000000002</c:v>
                </c:pt>
                <c:pt idx="2143">
                  <c:v>86.725965000000002</c:v>
                </c:pt>
                <c:pt idx="2144">
                  <c:v>86.725965000000002</c:v>
                </c:pt>
                <c:pt idx="2145">
                  <c:v>86.725965000000002</c:v>
                </c:pt>
                <c:pt idx="2146">
                  <c:v>86.725965000000002</c:v>
                </c:pt>
                <c:pt idx="2147">
                  <c:v>86.725965000000002</c:v>
                </c:pt>
                <c:pt idx="2148">
                  <c:v>86.725965000000002</c:v>
                </c:pt>
                <c:pt idx="2149">
                  <c:v>86.725965000000002</c:v>
                </c:pt>
                <c:pt idx="2150">
                  <c:v>86.725965000000002</c:v>
                </c:pt>
                <c:pt idx="2151">
                  <c:v>86.725965000000002</c:v>
                </c:pt>
                <c:pt idx="2152">
                  <c:v>86.725965000000002</c:v>
                </c:pt>
                <c:pt idx="2153">
                  <c:v>86.725965000000002</c:v>
                </c:pt>
                <c:pt idx="2154">
                  <c:v>86.725965000000002</c:v>
                </c:pt>
                <c:pt idx="2155">
                  <c:v>86.725965000000002</c:v>
                </c:pt>
                <c:pt idx="2156">
                  <c:v>86.725965000000002</c:v>
                </c:pt>
                <c:pt idx="2157">
                  <c:v>86.725965000000002</c:v>
                </c:pt>
                <c:pt idx="2158">
                  <c:v>86.725965000000002</c:v>
                </c:pt>
                <c:pt idx="2159">
                  <c:v>86.725965000000002</c:v>
                </c:pt>
                <c:pt idx="2160">
                  <c:v>86.725965000000002</c:v>
                </c:pt>
                <c:pt idx="2161">
                  <c:v>86.725965000000002</c:v>
                </c:pt>
                <c:pt idx="2162">
                  <c:v>86.725965000000002</c:v>
                </c:pt>
                <c:pt idx="2163">
                  <c:v>86.725965000000002</c:v>
                </c:pt>
                <c:pt idx="2164">
                  <c:v>86.725965000000002</c:v>
                </c:pt>
                <c:pt idx="2165">
                  <c:v>86.725965000000002</c:v>
                </c:pt>
                <c:pt idx="2166">
                  <c:v>86.725965000000002</c:v>
                </c:pt>
                <c:pt idx="2167">
                  <c:v>86.725965000000002</c:v>
                </c:pt>
                <c:pt idx="2168">
                  <c:v>86.725965000000002</c:v>
                </c:pt>
                <c:pt idx="2169">
                  <c:v>86.725965000000002</c:v>
                </c:pt>
                <c:pt idx="2170">
                  <c:v>86.725965000000002</c:v>
                </c:pt>
                <c:pt idx="2171">
                  <c:v>86.725965000000002</c:v>
                </c:pt>
                <c:pt idx="2172">
                  <c:v>86.725965000000002</c:v>
                </c:pt>
                <c:pt idx="2173">
                  <c:v>86.725965000000002</c:v>
                </c:pt>
                <c:pt idx="2174">
                  <c:v>86.725965000000002</c:v>
                </c:pt>
                <c:pt idx="2175">
                  <c:v>86.725965000000002</c:v>
                </c:pt>
                <c:pt idx="2176">
                  <c:v>86.725965000000002</c:v>
                </c:pt>
                <c:pt idx="2177">
                  <c:v>86.725965000000002</c:v>
                </c:pt>
                <c:pt idx="2178">
                  <c:v>86.725965000000002</c:v>
                </c:pt>
                <c:pt idx="2179">
                  <c:v>86.725965000000002</c:v>
                </c:pt>
                <c:pt idx="2180">
                  <c:v>86.725965000000002</c:v>
                </c:pt>
                <c:pt idx="2181">
                  <c:v>86.725965000000002</c:v>
                </c:pt>
                <c:pt idx="2182">
                  <c:v>86.725965000000002</c:v>
                </c:pt>
                <c:pt idx="2183">
                  <c:v>86.725965000000002</c:v>
                </c:pt>
                <c:pt idx="2184">
                  <c:v>86.725965000000002</c:v>
                </c:pt>
                <c:pt idx="2185">
                  <c:v>86.725965000000002</c:v>
                </c:pt>
                <c:pt idx="2186">
                  <c:v>86.725965000000002</c:v>
                </c:pt>
                <c:pt idx="2187">
                  <c:v>86.725965000000002</c:v>
                </c:pt>
                <c:pt idx="2188">
                  <c:v>86.725965000000002</c:v>
                </c:pt>
                <c:pt idx="2189">
                  <c:v>86.725965000000002</c:v>
                </c:pt>
                <c:pt idx="2190">
                  <c:v>86.725965000000002</c:v>
                </c:pt>
                <c:pt idx="2191">
                  <c:v>86.725965000000002</c:v>
                </c:pt>
                <c:pt idx="2192">
                  <c:v>86.725965000000002</c:v>
                </c:pt>
                <c:pt idx="2193">
                  <c:v>86.725965000000002</c:v>
                </c:pt>
                <c:pt idx="2194">
                  <c:v>86.725965000000002</c:v>
                </c:pt>
                <c:pt idx="2195">
                  <c:v>86.725965000000002</c:v>
                </c:pt>
                <c:pt idx="2196">
                  <c:v>86.725965000000002</c:v>
                </c:pt>
                <c:pt idx="2197">
                  <c:v>86.725965000000002</c:v>
                </c:pt>
                <c:pt idx="2198">
                  <c:v>86.725965000000002</c:v>
                </c:pt>
                <c:pt idx="2199">
                  <c:v>86.725965000000002</c:v>
                </c:pt>
                <c:pt idx="2200">
                  <c:v>86.725965000000002</c:v>
                </c:pt>
                <c:pt idx="2201">
                  <c:v>86.725965000000002</c:v>
                </c:pt>
                <c:pt idx="2202">
                  <c:v>86.725965000000002</c:v>
                </c:pt>
                <c:pt idx="2203">
                  <c:v>86.725965000000002</c:v>
                </c:pt>
                <c:pt idx="2204">
                  <c:v>86.725965000000002</c:v>
                </c:pt>
                <c:pt idx="2205">
                  <c:v>86.725965000000002</c:v>
                </c:pt>
                <c:pt idx="2206">
                  <c:v>86.725965000000002</c:v>
                </c:pt>
                <c:pt idx="2207">
                  <c:v>86.725965000000002</c:v>
                </c:pt>
                <c:pt idx="2208">
                  <c:v>86.725965000000002</c:v>
                </c:pt>
                <c:pt idx="2209">
                  <c:v>86.725965000000002</c:v>
                </c:pt>
                <c:pt idx="2210">
                  <c:v>86.725965000000002</c:v>
                </c:pt>
                <c:pt idx="2211">
                  <c:v>86.725965000000002</c:v>
                </c:pt>
                <c:pt idx="2212">
                  <c:v>86.725965000000002</c:v>
                </c:pt>
                <c:pt idx="2213">
                  <c:v>86.725965000000002</c:v>
                </c:pt>
                <c:pt idx="2214">
                  <c:v>86.725965000000002</c:v>
                </c:pt>
                <c:pt idx="2215">
                  <c:v>86.725965000000002</c:v>
                </c:pt>
                <c:pt idx="2216">
                  <c:v>86.725965000000002</c:v>
                </c:pt>
                <c:pt idx="2217">
                  <c:v>86.725965000000002</c:v>
                </c:pt>
                <c:pt idx="2218">
                  <c:v>86.725965000000002</c:v>
                </c:pt>
                <c:pt idx="2219">
                  <c:v>86.725965000000002</c:v>
                </c:pt>
                <c:pt idx="2220">
                  <c:v>86.725965000000002</c:v>
                </c:pt>
                <c:pt idx="2221">
                  <c:v>86.725965000000002</c:v>
                </c:pt>
                <c:pt idx="2222">
                  <c:v>86.725965000000002</c:v>
                </c:pt>
                <c:pt idx="2223">
                  <c:v>86.725965000000002</c:v>
                </c:pt>
                <c:pt idx="2224">
                  <c:v>86.725965000000002</c:v>
                </c:pt>
                <c:pt idx="2225">
                  <c:v>86.725965000000002</c:v>
                </c:pt>
                <c:pt idx="2226">
                  <c:v>86.725965000000002</c:v>
                </c:pt>
                <c:pt idx="2227">
                  <c:v>86.725965000000002</c:v>
                </c:pt>
                <c:pt idx="2228">
                  <c:v>86.725965000000002</c:v>
                </c:pt>
                <c:pt idx="2229">
                  <c:v>86.725965000000002</c:v>
                </c:pt>
                <c:pt idx="2230">
                  <c:v>86.725965000000002</c:v>
                </c:pt>
                <c:pt idx="2231">
                  <c:v>86.725965000000002</c:v>
                </c:pt>
                <c:pt idx="2232">
                  <c:v>86.725965000000002</c:v>
                </c:pt>
                <c:pt idx="2233">
                  <c:v>86.725965000000002</c:v>
                </c:pt>
                <c:pt idx="2234">
                  <c:v>86.725965000000002</c:v>
                </c:pt>
                <c:pt idx="2235">
                  <c:v>86.725965000000002</c:v>
                </c:pt>
                <c:pt idx="2236">
                  <c:v>86.725965000000002</c:v>
                </c:pt>
                <c:pt idx="2237">
                  <c:v>208.29649499999999</c:v>
                </c:pt>
                <c:pt idx="2238">
                  <c:v>208.29649499999999</c:v>
                </c:pt>
                <c:pt idx="2239">
                  <c:v>208.29649499999999</c:v>
                </c:pt>
                <c:pt idx="2240">
                  <c:v>208.29649499999999</c:v>
                </c:pt>
                <c:pt idx="2241">
                  <c:v>208.29649499999999</c:v>
                </c:pt>
                <c:pt idx="2242">
                  <c:v>208.29649499999999</c:v>
                </c:pt>
                <c:pt idx="2243">
                  <c:v>208.29649499999999</c:v>
                </c:pt>
                <c:pt idx="2244">
                  <c:v>208.29649499999999</c:v>
                </c:pt>
                <c:pt idx="2245">
                  <c:v>208.29649499999999</c:v>
                </c:pt>
                <c:pt idx="2246">
                  <c:v>208.29649499999999</c:v>
                </c:pt>
                <c:pt idx="2247">
                  <c:v>208.29649499999999</c:v>
                </c:pt>
                <c:pt idx="2248">
                  <c:v>208.29649499999999</c:v>
                </c:pt>
                <c:pt idx="2249">
                  <c:v>208.29649499999999</c:v>
                </c:pt>
                <c:pt idx="2250">
                  <c:v>208.29649499999999</c:v>
                </c:pt>
                <c:pt idx="2251">
                  <c:v>208.29649499999999</c:v>
                </c:pt>
                <c:pt idx="2252">
                  <c:v>208.29649499999999</c:v>
                </c:pt>
                <c:pt idx="2253">
                  <c:v>208.29649499999999</c:v>
                </c:pt>
                <c:pt idx="2254">
                  <c:v>208.29649499999999</c:v>
                </c:pt>
                <c:pt idx="2255">
                  <c:v>208.29649499999999</c:v>
                </c:pt>
                <c:pt idx="2256">
                  <c:v>208.29649499999999</c:v>
                </c:pt>
                <c:pt idx="2257">
                  <c:v>208.29649499999999</c:v>
                </c:pt>
                <c:pt idx="2258">
                  <c:v>208.29649499999999</c:v>
                </c:pt>
                <c:pt idx="2259">
                  <c:v>208.29649499999999</c:v>
                </c:pt>
                <c:pt idx="2260">
                  <c:v>208.29649499999999</c:v>
                </c:pt>
                <c:pt idx="2261">
                  <c:v>208.29649499999999</c:v>
                </c:pt>
                <c:pt idx="2262">
                  <c:v>208.29649499999999</c:v>
                </c:pt>
                <c:pt idx="2263">
                  <c:v>208.29649499999999</c:v>
                </c:pt>
                <c:pt idx="2264">
                  <c:v>208.29649499999999</c:v>
                </c:pt>
                <c:pt idx="2265">
                  <c:v>208.29649499999999</c:v>
                </c:pt>
                <c:pt idx="2266">
                  <c:v>208.29649499999999</c:v>
                </c:pt>
                <c:pt idx="2267">
                  <c:v>208.29649499999999</c:v>
                </c:pt>
                <c:pt idx="2268">
                  <c:v>208.29649499999999</c:v>
                </c:pt>
                <c:pt idx="2269">
                  <c:v>208.29649499999999</c:v>
                </c:pt>
                <c:pt idx="2270">
                  <c:v>208.29649499999999</c:v>
                </c:pt>
                <c:pt idx="2271">
                  <c:v>208.29649499999999</c:v>
                </c:pt>
                <c:pt idx="2272">
                  <c:v>208.29649499999999</c:v>
                </c:pt>
                <c:pt idx="2273">
                  <c:v>208.29649499999999</c:v>
                </c:pt>
                <c:pt idx="2274">
                  <c:v>208.29649499999999</c:v>
                </c:pt>
                <c:pt idx="2275">
                  <c:v>208.29649499999999</c:v>
                </c:pt>
                <c:pt idx="2276">
                  <c:v>208.29649499999999</c:v>
                </c:pt>
                <c:pt idx="2277">
                  <c:v>208.29649499999999</c:v>
                </c:pt>
                <c:pt idx="2278">
                  <c:v>208.29649499999999</c:v>
                </c:pt>
                <c:pt idx="2279">
                  <c:v>208.29649499999999</c:v>
                </c:pt>
                <c:pt idx="2280">
                  <c:v>208.29649499999999</c:v>
                </c:pt>
                <c:pt idx="2281">
                  <c:v>208.29649499999999</c:v>
                </c:pt>
                <c:pt idx="2282">
                  <c:v>208.29649499999999</c:v>
                </c:pt>
                <c:pt idx="2283">
                  <c:v>208.29649499999999</c:v>
                </c:pt>
                <c:pt idx="2284">
                  <c:v>208.29649499999999</c:v>
                </c:pt>
                <c:pt idx="2285">
                  <c:v>208.29649499999999</c:v>
                </c:pt>
                <c:pt idx="2286">
                  <c:v>208.29649499999999</c:v>
                </c:pt>
                <c:pt idx="2287">
                  <c:v>208.29649499999999</c:v>
                </c:pt>
                <c:pt idx="2288">
                  <c:v>208.29649499999999</c:v>
                </c:pt>
                <c:pt idx="2289">
                  <c:v>208.29649499999999</c:v>
                </c:pt>
                <c:pt idx="2290">
                  <c:v>208.29649499999999</c:v>
                </c:pt>
                <c:pt idx="2291">
                  <c:v>208.29649499999999</c:v>
                </c:pt>
                <c:pt idx="2292">
                  <c:v>208.29649499999999</c:v>
                </c:pt>
                <c:pt idx="2293">
                  <c:v>208.29649499999999</c:v>
                </c:pt>
                <c:pt idx="2294">
                  <c:v>208.29649499999999</c:v>
                </c:pt>
                <c:pt idx="2295">
                  <c:v>208.29649499999999</c:v>
                </c:pt>
                <c:pt idx="2296">
                  <c:v>208.29649499999999</c:v>
                </c:pt>
                <c:pt idx="2297">
                  <c:v>208.29649499999999</c:v>
                </c:pt>
                <c:pt idx="2298">
                  <c:v>208.29649499999999</c:v>
                </c:pt>
                <c:pt idx="2299">
                  <c:v>208.29649499999999</c:v>
                </c:pt>
                <c:pt idx="2300">
                  <c:v>208.29649499999999</c:v>
                </c:pt>
                <c:pt idx="2301">
                  <c:v>208.29649499999999</c:v>
                </c:pt>
                <c:pt idx="2302">
                  <c:v>208.29649499999999</c:v>
                </c:pt>
                <c:pt idx="2303">
                  <c:v>208.29649499999999</c:v>
                </c:pt>
                <c:pt idx="2304">
                  <c:v>208.29649499999999</c:v>
                </c:pt>
                <c:pt idx="2305">
                  <c:v>208.29649499999999</c:v>
                </c:pt>
                <c:pt idx="2306">
                  <c:v>208.29649499999999</c:v>
                </c:pt>
                <c:pt idx="2307">
                  <c:v>208.29649499999999</c:v>
                </c:pt>
                <c:pt idx="2308">
                  <c:v>208.29649499999999</c:v>
                </c:pt>
                <c:pt idx="2309">
                  <c:v>208.29649499999999</c:v>
                </c:pt>
                <c:pt idx="2310">
                  <c:v>208.29649499999999</c:v>
                </c:pt>
                <c:pt idx="2311">
                  <c:v>208.29649499999999</c:v>
                </c:pt>
                <c:pt idx="2312">
                  <c:v>208.29649499999999</c:v>
                </c:pt>
                <c:pt idx="2313">
                  <c:v>208.29649499999999</c:v>
                </c:pt>
                <c:pt idx="2314">
                  <c:v>208.29649499999999</c:v>
                </c:pt>
                <c:pt idx="2315">
                  <c:v>208.29649499999999</c:v>
                </c:pt>
                <c:pt idx="2316">
                  <c:v>208.29649499999999</c:v>
                </c:pt>
                <c:pt idx="2317">
                  <c:v>208.29649499999999</c:v>
                </c:pt>
                <c:pt idx="2318">
                  <c:v>208.29649499999999</c:v>
                </c:pt>
                <c:pt idx="2319">
                  <c:v>208.29649499999999</c:v>
                </c:pt>
                <c:pt idx="2320">
                  <c:v>208.29649499999999</c:v>
                </c:pt>
                <c:pt idx="2321">
                  <c:v>208.29649499999999</c:v>
                </c:pt>
                <c:pt idx="2322">
                  <c:v>208.29649499999999</c:v>
                </c:pt>
                <c:pt idx="2323">
                  <c:v>208.29649499999999</c:v>
                </c:pt>
                <c:pt idx="2324">
                  <c:v>208.29649499999999</c:v>
                </c:pt>
                <c:pt idx="2325">
                  <c:v>208.29649499999999</c:v>
                </c:pt>
                <c:pt idx="2326">
                  <c:v>208.29649499999999</c:v>
                </c:pt>
                <c:pt idx="2327">
                  <c:v>208.29649499999999</c:v>
                </c:pt>
                <c:pt idx="2328">
                  <c:v>208.29649499999999</c:v>
                </c:pt>
                <c:pt idx="2329">
                  <c:v>208.29649499999999</c:v>
                </c:pt>
                <c:pt idx="2330">
                  <c:v>208.29649499999999</c:v>
                </c:pt>
                <c:pt idx="2331">
                  <c:v>208.29649499999999</c:v>
                </c:pt>
                <c:pt idx="2332">
                  <c:v>208.29649499999999</c:v>
                </c:pt>
                <c:pt idx="2333">
                  <c:v>208.29649499999999</c:v>
                </c:pt>
                <c:pt idx="2334">
                  <c:v>208.29649499999999</c:v>
                </c:pt>
                <c:pt idx="2335">
                  <c:v>208.29649499999999</c:v>
                </c:pt>
                <c:pt idx="2336">
                  <c:v>208.29649499999999</c:v>
                </c:pt>
                <c:pt idx="2337">
                  <c:v>208.29649499999999</c:v>
                </c:pt>
                <c:pt idx="2338">
                  <c:v>208.29649499999999</c:v>
                </c:pt>
                <c:pt idx="2339">
                  <c:v>208.29649499999999</c:v>
                </c:pt>
                <c:pt idx="2340">
                  <c:v>208.29649499999999</c:v>
                </c:pt>
                <c:pt idx="2341">
                  <c:v>208.29649499999999</c:v>
                </c:pt>
                <c:pt idx="2342">
                  <c:v>208.29649499999999</c:v>
                </c:pt>
                <c:pt idx="2343">
                  <c:v>208.29649499999999</c:v>
                </c:pt>
                <c:pt idx="2344">
                  <c:v>208.29649499999999</c:v>
                </c:pt>
                <c:pt idx="2345">
                  <c:v>208.29649499999999</c:v>
                </c:pt>
                <c:pt idx="2346">
                  <c:v>208.29649499999999</c:v>
                </c:pt>
                <c:pt idx="2347">
                  <c:v>208.29649499999999</c:v>
                </c:pt>
                <c:pt idx="2348">
                  <c:v>208.29649499999999</c:v>
                </c:pt>
                <c:pt idx="2349">
                  <c:v>208.29649499999999</c:v>
                </c:pt>
                <c:pt idx="2350">
                  <c:v>208.29649499999999</c:v>
                </c:pt>
                <c:pt idx="2351">
                  <c:v>208.29649499999999</c:v>
                </c:pt>
                <c:pt idx="2352">
                  <c:v>208.29649499999999</c:v>
                </c:pt>
                <c:pt idx="2353">
                  <c:v>208.29649499999999</c:v>
                </c:pt>
                <c:pt idx="2354">
                  <c:v>208.29649499999999</c:v>
                </c:pt>
                <c:pt idx="2355">
                  <c:v>208.29649499999999</c:v>
                </c:pt>
                <c:pt idx="2356">
                  <c:v>208.29649499999999</c:v>
                </c:pt>
                <c:pt idx="2357">
                  <c:v>208.29649499999999</c:v>
                </c:pt>
                <c:pt idx="2358">
                  <c:v>208.29649499999999</c:v>
                </c:pt>
                <c:pt idx="2359">
                  <c:v>208.29649499999999</c:v>
                </c:pt>
                <c:pt idx="2360">
                  <c:v>208.29649499999999</c:v>
                </c:pt>
                <c:pt idx="2361">
                  <c:v>208.29649499999999</c:v>
                </c:pt>
                <c:pt idx="2362">
                  <c:v>208.29649499999999</c:v>
                </c:pt>
                <c:pt idx="2363">
                  <c:v>208.29649499999999</c:v>
                </c:pt>
                <c:pt idx="2364">
                  <c:v>208.29649499999999</c:v>
                </c:pt>
                <c:pt idx="2365">
                  <c:v>208.29649499999999</c:v>
                </c:pt>
                <c:pt idx="2366">
                  <c:v>208.29649499999999</c:v>
                </c:pt>
                <c:pt idx="2367">
                  <c:v>208.29649499999999</c:v>
                </c:pt>
                <c:pt idx="2368">
                  <c:v>208.29649499999999</c:v>
                </c:pt>
                <c:pt idx="2369">
                  <c:v>208.29649499999999</c:v>
                </c:pt>
                <c:pt idx="2370">
                  <c:v>208.29649499999999</c:v>
                </c:pt>
                <c:pt idx="2371">
                  <c:v>208.29649499999999</c:v>
                </c:pt>
                <c:pt idx="2372">
                  <c:v>208.29649499999999</c:v>
                </c:pt>
                <c:pt idx="2373">
                  <c:v>208.29649499999999</c:v>
                </c:pt>
                <c:pt idx="2374">
                  <c:v>208.29649499999999</c:v>
                </c:pt>
                <c:pt idx="2375">
                  <c:v>208.29649499999999</c:v>
                </c:pt>
                <c:pt idx="2376">
                  <c:v>208.29649499999999</c:v>
                </c:pt>
                <c:pt idx="2377">
                  <c:v>208.29649499999999</c:v>
                </c:pt>
                <c:pt idx="2378">
                  <c:v>208.29649499999999</c:v>
                </c:pt>
                <c:pt idx="2379">
                  <c:v>208.29649499999999</c:v>
                </c:pt>
                <c:pt idx="2380">
                  <c:v>208.29649499999999</c:v>
                </c:pt>
                <c:pt idx="2381">
                  <c:v>208.29649499999999</c:v>
                </c:pt>
                <c:pt idx="2382">
                  <c:v>208.29649499999999</c:v>
                </c:pt>
                <c:pt idx="2383">
                  <c:v>208.29649499999999</c:v>
                </c:pt>
                <c:pt idx="2384">
                  <c:v>208.29649499999999</c:v>
                </c:pt>
                <c:pt idx="2385">
                  <c:v>208.29649499999999</c:v>
                </c:pt>
                <c:pt idx="2386">
                  <c:v>208.29649499999999</c:v>
                </c:pt>
                <c:pt idx="2387">
                  <c:v>208.29649499999999</c:v>
                </c:pt>
                <c:pt idx="2388">
                  <c:v>208.29649499999999</c:v>
                </c:pt>
                <c:pt idx="2389">
                  <c:v>208.29649499999999</c:v>
                </c:pt>
                <c:pt idx="2390">
                  <c:v>208.29649499999999</c:v>
                </c:pt>
                <c:pt idx="2391">
                  <c:v>208.29649499999999</c:v>
                </c:pt>
                <c:pt idx="2392">
                  <c:v>208.29649499999999</c:v>
                </c:pt>
                <c:pt idx="2393">
                  <c:v>208.29649499999999</c:v>
                </c:pt>
                <c:pt idx="2394">
                  <c:v>208.29649499999999</c:v>
                </c:pt>
                <c:pt idx="2395">
                  <c:v>208.29649499999999</c:v>
                </c:pt>
                <c:pt idx="2396">
                  <c:v>208.29649499999999</c:v>
                </c:pt>
                <c:pt idx="2397">
                  <c:v>208.29649499999999</c:v>
                </c:pt>
                <c:pt idx="2398">
                  <c:v>208.29649499999999</c:v>
                </c:pt>
                <c:pt idx="2399">
                  <c:v>208.29649499999999</c:v>
                </c:pt>
                <c:pt idx="2400">
                  <c:v>208.29649499999999</c:v>
                </c:pt>
                <c:pt idx="2401">
                  <c:v>208.29649499999999</c:v>
                </c:pt>
                <c:pt idx="2402">
                  <c:v>208.29649499999999</c:v>
                </c:pt>
                <c:pt idx="2403">
                  <c:v>208.29649499999999</c:v>
                </c:pt>
                <c:pt idx="2404">
                  <c:v>208.29649499999999</c:v>
                </c:pt>
                <c:pt idx="2405">
                  <c:v>208.29649499999999</c:v>
                </c:pt>
                <c:pt idx="2406">
                  <c:v>208.29649499999999</c:v>
                </c:pt>
                <c:pt idx="2407">
                  <c:v>208.29649499999999</c:v>
                </c:pt>
                <c:pt idx="2408">
                  <c:v>208.29649499999999</c:v>
                </c:pt>
                <c:pt idx="2409">
                  <c:v>208.29649499999999</c:v>
                </c:pt>
                <c:pt idx="2410">
                  <c:v>208.29649499999999</c:v>
                </c:pt>
                <c:pt idx="2411">
                  <c:v>208.29649499999999</c:v>
                </c:pt>
                <c:pt idx="2412">
                  <c:v>208.29649499999999</c:v>
                </c:pt>
                <c:pt idx="2413">
                  <c:v>208.29649499999999</c:v>
                </c:pt>
                <c:pt idx="2414">
                  <c:v>208.29649499999999</c:v>
                </c:pt>
                <c:pt idx="2415">
                  <c:v>208.29649499999999</c:v>
                </c:pt>
                <c:pt idx="2416">
                  <c:v>208.29649499999999</c:v>
                </c:pt>
                <c:pt idx="2417">
                  <c:v>208.29649499999999</c:v>
                </c:pt>
                <c:pt idx="2418">
                  <c:v>208.29649499999999</c:v>
                </c:pt>
                <c:pt idx="2419">
                  <c:v>208.29649499999999</c:v>
                </c:pt>
                <c:pt idx="2420">
                  <c:v>208.29649499999999</c:v>
                </c:pt>
                <c:pt idx="2421">
                  <c:v>208.29649499999999</c:v>
                </c:pt>
                <c:pt idx="2422">
                  <c:v>208.29649499999999</c:v>
                </c:pt>
                <c:pt idx="2423">
                  <c:v>208.29649499999999</c:v>
                </c:pt>
                <c:pt idx="2424">
                  <c:v>208.29649499999999</c:v>
                </c:pt>
                <c:pt idx="2425">
                  <c:v>208.29649499999999</c:v>
                </c:pt>
                <c:pt idx="2426">
                  <c:v>208.29649499999999</c:v>
                </c:pt>
                <c:pt idx="2427">
                  <c:v>208.29649499999999</c:v>
                </c:pt>
                <c:pt idx="2428">
                  <c:v>208.29649499999999</c:v>
                </c:pt>
                <c:pt idx="2429">
                  <c:v>208.29649499999999</c:v>
                </c:pt>
                <c:pt idx="2430">
                  <c:v>208.29649499999999</c:v>
                </c:pt>
                <c:pt idx="2431">
                  <c:v>208.29649499999999</c:v>
                </c:pt>
                <c:pt idx="2432">
                  <c:v>208.29649499999999</c:v>
                </c:pt>
                <c:pt idx="2433">
                  <c:v>208.29649499999999</c:v>
                </c:pt>
                <c:pt idx="2434">
                  <c:v>208.29649499999999</c:v>
                </c:pt>
                <c:pt idx="2435">
                  <c:v>208.29649499999999</c:v>
                </c:pt>
                <c:pt idx="2436">
                  <c:v>208.29649499999999</c:v>
                </c:pt>
                <c:pt idx="2437">
                  <c:v>208.29649499999999</c:v>
                </c:pt>
                <c:pt idx="2438">
                  <c:v>208.29649499999999</c:v>
                </c:pt>
                <c:pt idx="2439">
                  <c:v>208.29649499999999</c:v>
                </c:pt>
                <c:pt idx="2440">
                  <c:v>208.29649499999999</c:v>
                </c:pt>
                <c:pt idx="2441">
                  <c:v>208.29649499999999</c:v>
                </c:pt>
                <c:pt idx="2442">
                  <c:v>208.29649499999999</c:v>
                </c:pt>
                <c:pt idx="2443">
                  <c:v>208.29649499999999</c:v>
                </c:pt>
                <c:pt idx="2444">
                  <c:v>208.29649499999999</c:v>
                </c:pt>
                <c:pt idx="2445">
                  <c:v>208.29649499999999</c:v>
                </c:pt>
                <c:pt idx="2446">
                  <c:v>208.29649499999999</c:v>
                </c:pt>
                <c:pt idx="2447">
                  <c:v>208.29649499999999</c:v>
                </c:pt>
                <c:pt idx="2448">
                  <c:v>208.29649499999999</c:v>
                </c:pt>
                <c:pt idx="2449">
                  <c:v>208.29649499999999</c:v>
                </c:pt>
                <c:pt idx="2450">
                  <c:v>208.29649499999999</c:v>
                </c:pt>
                <c:pt idx="2451">
                  <c:v>208.29649499999999</c:v>
                </c:pt>
                <c:pt idx="2452">
                  <c:v>208.29649499999999</c:v>
                </c:pt>
                <c:pt idx="2453">
                  <c:v>208.29649499999999</c:v>
                </c:pt>
                <c:pt idx="2454">
                  <c:v>208.29649499999999</c:v>
                </c:pt>
                <c:pt idx="2455">
                  <c:v>208.29649499999999</c:v>
                </c:pt>
                <c:pt idx="2456">
                  <c:v>208.29649499999999</c:v>
                </c:pt>
                <c:pt idx="2457">
                  <c:v>208.29649499999999</c:v>
                </c:pt>
                <c:pt idx="2458">
                  <c:v>208.29649499999999</c:v>
                </c:pt>
                <c:pt idx="2459">
                  <c:v>208.29649499999999</c:v>
                </c:pt>
                <c:pt idx="2460">
                  <c:v>208.29649499999999</c:v>
                </c:pt>
                <c:pt idx="2461">
                  <c:v>208.29649499999999</c:v>
                </c:pt>
                <c:pt idx="2462">
                  <c:v>208.29649499999999</c:v>
                </c:pt>
                <c:pt idx="2463">
                  <c:v>208.29649499999999</c:v>
                </c:pt>
                <c:pt idx="2464">
                  <c:v>208.29649499999999</c:v>
                </c:pt>
                <c:pt idx="2465">
                  <c:v>208.29649499999999</c:v>
                </c:pt>
                <c:pt idx="2466">
                  <c:v>208.29649499999999</c:v>
                </c:pt>
                <c:pt idx="2467">
                  <c:v>208.29649499999999</c:v>
                </c:pt>
                <c:pt idx="2468">
                  <c:v>208.29649499999999</c:v>
                </c:pt>
                <c:pt idx="2469">
                  <c:v>208.29649499999999</c:v>
                </c:pt>
                <c:pt idx="2470">
                  <c:v>208.29649499999999</c:v>
                </c:pt>
                <c:pt idx="2471">
                  <c:v>208.29649499999999</c:v>
                </c:pt>
                <c:pt idx="2472">
                  <c:v>208.29649499999999</c:v>
                </c:pt>
                <c:pt idx="2473">
                  <c:v>208.29649499999999</c:v>
                </c:pt>
                <c:pt idx="2474">
                  <c:v>208.29649499999999</c:v>
                </c:pt>
                <c:pt idx="2475">
                  <c:v>208.29649499999999</c:v>
                </c:pt>
                <c:pt idx="2476">
                  <c:v>208.29649499999999</c:v>
                </c:pt>
                <c:pt idx="2477">
                  <c:v>208.29649499999999</c:v>
                </c:pt>
                <c:pt idx="2478">
                  <c:v>208.29649499999999</c:v>
                </c:pt>
                <c:pt idx="2479">
                  <c:v>208.29649499999999</c:v>
                </c:pt>
                <c:pt idx="2480">
                  <c:v>208.29649499999999</c:v>
                </c:pt>
                <c:pt idx="2481">
                  <c:v>208.29649499999999</c:v>
                </c:pt>
                <c:pt idx="2482">
                  <c:v>208.29649499999999</c:v>
                </c:pt>
                <c:pt idx="2483">
                  <c:v>208.29649499999999</c:v>
                </c:pt>
                <c:pt idx="2484">
                  <c:v>208.29649499999999</c:v>
                </c:pt>
                <c:pt idx="2485">
                  <c:v>208.29649499999999</c:v>
                </c:pt>
                <c:pt idx="2486">
                  <c:v>208.29649499999999</c:v>
                </c:pt>
                <c:pt idx="2487">
                  <c:v>208.29649499999999</c:v>
                </c:pt>
                <c:pt idx="2488">
                  <c:v>208.29649499999999</c:v>
                </c:pt>
                <c:pt idx="2489">
                  <c:v>208.29649499999999</c:v>
                </c:pt>
                <c:pt idx="2490">
                  <c:v>208.29649499999999</c:v>
                </c:pt>
                <c:pt idx="2491">
                  <c:v>208.29649499999999</c:v>
                </c:pt>
                <c:pt idx="2492">
                  <c:v>208.29649499999999</c:v>
                </c:pt>
                <c:pt idx="2493">
                  <c:v>208.29649499999999</c:v>
                </c:pt>
                <c:pt idx="2494">
                  <c:v>208.29649499999999</c:v>
                </c:pt>
                <c:pt idx="2495">
                  <c:v>208.29649499999999</c:v>
                </c:pt>
                <c:pt idx="2496">
                  <c:v>208.29649499999999</c:v>
                </c:pt>
                <c:pt idx="2497">
                  <c:v>208.29649499999999</c:v>
                </c:pt>
                <c:pt idx="2498">
                  <c:v>208.29649499999999</c:v>
                </c:pt>
                <c:pt idx="2499">
                  <c:v>208.29649499999999</c:v>
                </c:pt>
                <c:pt idx="2500">
                  <c:v>208.29649499999999</c:v>
                </c:pt>
                <c:pt idx="2501">
                  <c:v>208.29649499999999</c:v>
                </c:pt>
                <c:pt idx="2502">
                  <c:v>208.29649499999999</c:v>
                </c:pt>
                <c:pt idx="2503">
                  <c:v>208.29649499999999</c:v>
                </c:pt>
                <c:pt idx="2504">
                  <c:v>208.29649499999999</c:v>
                </c:pt>
                <c:pt idx="2505">
                  <c:v>208.29649499999999</c:v>
                </c:pt>
                <c:pt idx="2506">
                  <c:v>208.29649499999999</c:v>
                </c:pt>
                <c:pt idx="2507">
                  <c:v>208.29649499999999</c:v>
                </c:pt>
                <c:pt idx="2508">
                  <c:v>208.29649499999999</c:v>
                </c:pt>
                <c:pt idx="2509">
                  <c:v>208.29649499999999</c:v>
                </c:pt>
                <c:pt idx="2510">
                  <c:v>208.29649499999999</c:v>
                </c:pt>
                <c:pt idx="2511">
                  <c:v>208.29649499999999</c:v>
                </c:pt>
                <c:pt idx="2512">
                  <c:v>208.29649499999999</c:v>
                </c:pt>
                <c:pt idx="2513">
                  <c:v>208.29649499999999</c:v>
                </c:pt>
                <c:pt idx="2514">
                  <c:v>208.29649499999999</c:v>
                </c:pt>
                <c:pt idx="2515">
                  <c:v>208.29649499999999</c:v>
                </c:pt>
                <c:pt idx="2516">
                  <c:v>208.29649499999999</c:v>
                </c:pt>
                <c:pt idx="2517">
                  <c:v>208.29649499999999</c:v>
                </c:pt>
                <c:pt idx="2518">
                  <c:v>208.29649499999999</c:v>
                </c:pt>
                <c:pt idx="2519">
                  <c:v>208.29649499999999</c:v>
                </c:pt>
                <c:pt idx="2520">
                  <c:v>208.29649499999999</c:v>
                </c:pt>
                <c:pt idx="2521">
                  <c:v>208.29649499999999</c:v>
                </c:pt>
                <c:pt idx="2522">
                  <c:v>208.29649499999999</c:v>
                </c:pt>
                <c:pt idx="2523">
                  <c:v>208.29649499999999</c:v>
                </c:pt>
                <c:pt idx="2524">
                  <c:v>208.29649499999999</c:v>
                </c:pt>
                <c:pt idx="2525">
                  <c:v>208.29649499999999</c:v>
                </c:pt>
                <c:pt idx="2526">
                  <c:v>208.29649499999999</c:v>
                </c:pt>
                <c:pt idx="2527">
                  <c:v>208.29649499999999</c:v>
                </c:pt>
                <c:pt idx="2528">
                  <c:v>208.29649499999999</c:v>
                </c:pt>
                <c:pt idx="2529">
                  <c:v>208.29649499999999</c:v>
                </c:pt>
                <c:pt idx="2530">
                  <c:v>208.29649499999999</c:v>
                </c:pt>
                <c:pt idx="2531">
                  <c:v>208.29649499999999</c:v>
                </c:pt>
                <c:pt idx="2532">
                  <c:v>208.29649499999999</c:v>
                </c:pt>
                <c:pt idx="2533">
                  <c:v>208.29649499999999</c:v>
                </c:pt>
                <c:pt idx="2534">
                  <c:v>208.29649499999999</c:v>
                </c:pt>
                <c:pt idx="2535">
                  <c:v>208.29649499999999</c:v>
                </c:pt>
                <c:pt idx="2536">
                  <c:v>208.29649499999999</c:v>
                </c:pt>
                <c:pt idx="2537">
                  <c:v>208.29649499999999</c:v>
                </c:pt>
                <c:pt idx="2538">
                  <c:v>208.29649499999999</c:v>
                </c:pt>
                <c:pt idx="2539">
                  <c:v>208.29649499999999</c:v>
                </c:pt>
                <c:pt idx="2540">
                  <c:v>208.29649499999999</c:v>
                </c:pt>
                <c:pt idx="2541">
                  <c:v>208.29649499999999</c:v>
                </c:pt>
                <c:pt idx="2542">
                  <c:v>208.29649499999999</c:v>
                </c:pt>
                <c:pt idx="2543">
                  <c:v>208.29649499999999</c:v>
                </c:pt>
                <c:pt idx="2544">
                  <c:v>208.29649499999999</c:v>
                </c:pt>
                <c:pt idx="2545">
                  <c:v>208.29649499999999</c:v>
                </c:pt>
                <c:pt idx="2546">
                  <c:v>208.29649499999999</c:v>
                </c:pt>
                <c:pt idx="2547">
                  <c:v>208.29649499999999</c:v>
                </c:pt>
                <c:pt idx="2548">
                  <c:v>208.29649499999999</c:v>
                </c:pt>
                <c:pt idx="2549">
                  <c:v>208.29649499999999</c:v>
                </c:pt>
                <c:pt idx="2550">
                  <c:v>208.29649499999999</c:v>
                </c:pt>
                <c:pt idx="2551">
                  <c:v>208.29649499999999</c:v>
                </c:pt>
                <c:pt idx="2552">
                  <c:v>208.29649499999999</c:v>
                </c:pt>
                <c:pt idx="2553">
                  <c:v>208.29649499999999</c:v>
                </c:pt>
                <c:pt idx="2554">
                  <c:v>208.29649499999999</c:v>
                </c:pt>
                <c:pt idx="2555">
                  <c:v>208.29649499999999</c:v>
                </c:pt>
                <c:pt idx="2556">
                  <c:v>208.29649499999999</c:v>
                </c:pt>
                <c:pt idx="2557">
                  <c:v>208.29649499999999</c:v>
                </c:pt>
                <c:pt idx="2558">
                  <c:v>208.29649499999999</c:v>
                </c:pt>
                <c:pt idx="2559">
                  <c:v>208.29649499999999</c:v>
                </c:pt>
                <c:pt idx="2560">
                  <c:v>208.29649499999999</c:v>
                </c:pt>
                <c:pt idx="2561">
                  <c:v>208.29649499999999</c:v>
                </c:pt>
                <c:pt idx="2562">
                  <c:v>208.29649499999999</c:v>
                </c:pt>
                <c:pt idx="2563">
                  <c:v>208.29649499999999</c:v>
                </c:pt>
                <c:pt idx="2564">
                  <c:v>208.29649499999999</c:v>
                </c:pt>
                <c:pt idx="2565">
                  <c:v>208.29649499999999</c:v>
                </c:pt>
                <c:pt idx="2566">
                  <c:v>208.29649499999999</c:v>
                </c:pt>
                <c:pt idx="2567">
                  <c:v>208.29649499999999</c:v>
                </c:pt>
                <c:pt idx="2568">
                  <c:v>208.29649499999999</c:v>
                </c:pt>
                <c:pt idx="2569">
                  <c:v>208.29649499999999</c:v>
                </c:pt>
                <c:pt idx="2570">
                  <c:v>208.29649499999999</c:v>
                </c:pt>
                <c:pt idx="2571">
                  <c:v>208.29649499999999</c:v>
                </c:pt>
                <c:pt idx="2572">
                  <c:v>208.29649499999999</c:v>
                </c:pt>
                <c:pt idx="2573">
                  <c:v>208.29649499999999</c:v>
                </c:pt>
                <c:pt idx="2574">
                  <c:v>208.29649499999999</c:v>
                </c:pt>
                <c:pt idx="2575">
                  <c:v>208.29649499999999</c:v>
                </c:pt>
                <c:pt idx="2576">
                  <c:v>208.29649499999999</c:v>
                </c:pt>
                <c:pt idx="2577">
                  <c:v>208.29649499999999</c:v>
                </c:pt>
                <c:pt idx="2578">
                  <c:v>208.29649499999999</c:v>
                </c:pt>
                <c:pt idx="2579">
                  <c:v>208.29649499999999</c:v>
                </c:pt>
                <c:pt idx="2580">
                  <c:v>208.29649499999999</c:v>
                </c:pt>
                <c:pt idx="2581">
                  <c:v>208.29649499999999</c:v>
                </c:pt>
                <c:pt idx="2582">
                  <c:v>208.29649499999999</c:v>
                </c:pt>
                <c:pt idx="2583">
                  <c:v>208.29649499999999</c:v>
                </c:pt>
                <c:pt idx="2584">
                  <c:v>208.29649499999999</c:v>
                </c:pt>
                <c:pt idx="2585">
                  <c:v>208.29649499999999</c:v>
                </c:pt>
                <c:pt idx="2586">
                  <c:v>208.29649499999999</c:v>
                </c:pt>
                <c:pt idx="2587">
                  <c:v>208.29649499999999</c:v>
                </c:pt>
                <c:pt idx="2588">
                  <c:v>208.29649499999999</c:v>
                </c:pt>
                <c:pt idx="2589">
                  <c:v>208.29649499999999</c:v>
                </c:pt>
                <c:pt idx="2590">
                  <c:v>208.29649499999999</c:v>
                </c:pt>
                <c:pt idx="2591">
                  <c:v>208.29649499999999</c:v>
                </c:pt>
                <c:pt idx="2592">
                  <c:v>208.29649499999999</c:v>
                </c:pt>
                <c:pt idx="2593">
                  <c:v>208.29649499999999</c:v>
                </c:pt>
                <c:pt idx="2594">
                  <c:v>208.29649499999999</c:v>
                </c:pt>
                <c:pt idx="2595">
                  <c:v>208.29649499999999</c:v>
                </c:pt>
                <c:pt idx="2596">
                  <c:v>208.29649499999999</c:v>
                </c:pt>
                <c:pt idx="2597">
                  <c:v>208.29649499999999</c:v>
                </c:pt>
                <c:pt idx="2598">
                  <c:v>208.29649499999999</c:v>
                </c:pt>
                <c:pt idx="2599">
                  <c:v>208.29649499999999</c:v>
                </c:pt>
                <c:pt idx="2600">
                  <c:v>208.29649499999999</c:v>
                </c:pt>
                <c:pt idx="2601">
                  <c:v>208.29649499999999</c:v>
                </c:pt>
                <c:pt idx="2602">
                  <c:v>208.29649499999999</c:v>
                </c:pt>
                <c:pt idx="2603">
                  <c:v>208.29649499999999</c:v>
                </c:pt>
                <c:pt idx="2604">
                  <c:v>208.29649499999999</c:v>
                </c:pt>
                <c:pt idx="2605">
                  <c:v>208.29649499999999</c:v>
                </c:pt>
                <c:pt idx="2606">
                  <c:v>208.29649499999999</c:v>
                </c:pt>
                <c:pt idx="2607">
                  <c:v>208.29649499999999</c:v>
                </c:pt>
                <c:pt idx="2608">
                  <c:v>208.29649499999999</c:v>
                </c:pt>
                <c:pt idx="2609">
                  <c:v>208.29649499999999</c:v>
                </c:pt>
                <c:pt idx="2610">
                  <c:v>208.29649499999999</c:v>
                </c:pt>
                <c:pt idx="2611">
                  <c:v>208.29649499999999</c:v>
                </c:pt>
                <c:pt idx="2612">
                  <c:v>208.29649499999999</c:v>
                </c:pt>
                <c:pt idx="2613">
                  <c:v>208.29649499999999</c:v>
                </c:pt>
                <c:pt idx="2614">
                  <c:v>208.29649499999999</c:v>
                </c:pt>
                <c:pt idx="2615">
                  <c:v>208.29649499999999</c:v>
                </c:pt>
                <c:pt idx="2616">
                  <c:v>208.29649499999999</c:v>
                </c:pt>
                <c:pt idx="2617">
                  <c:v>208.29649499999999</c:v>
                </c:pt>
                <c:pt idx="2618">
                  <c:v>208.29649499999999</c:v>
                </c:pt>
                <c:pt idx="2619">
                  <c:v>208.29649499999999</c:v>
                </c:pt>
                <c:pt idx="2620">
                  <c:v>208.29649499999999</c:v>
                </c:pt>
                <c:pt idx="2621">
                  <c:v>208.29649499999999</c:v>
                </c:pt>
                <c:pt idx="2622">
                  <c:v>208.29649499999999</c:v>
                </c:pt>
                <c:pt idx="2623">
                  <c:v>208.29649499999999</c:v>
                </c:pt>
                <c:pt idx="2624">
                  <c:v>208.29649499999999</c:v>
                </c:pt>
                <c:pt idx="2625">
                  <c:v>208.29649499999999</c:v>
                </c:pt>
                <c:pt idx="2626">
                  <c:v>208.29649499999999</c:v>
                </c:pt>
                <c:pt idx="2627">
                  <c:v>208.29649499999999</c:v>
                </c:pt>
                <c:pt idx="2628">
                  <c:v>208.29649499999999</c:v>
                </c:pt>
                <c:pt idx="2629">
                  <c:v>208.29649499999999</c:v>
                </c:pt>
                <c:pt idx="2630">
                  <c:v>208.29649499999999</c:v>
                </c:pt>
                <c:pt idx="2631">
                  <c:v>208.29649499999999</c:v>
                </c:pt>
                <c:pt idx="2632">
                  <c:v>208.29649499999999</c:v>
                </c:pt>
                <c:pt idx="2633">
                  <c:v>208.29649499999999</c:v>
                </c:pt>
                <c:pt idx="2634">
                  <c:v>208.29649499999999</c:v>
                </c:pt>
                <c:pt idx="2635">
                  <c:v>208.29649499999999</c:v>
                </c:pt>
                <c:pt idx="2636">
                  <c:v>208.29649499999999</c:v>
                </c:pt>
                <c:pt idx="2637">
                  <c:v>208.29649499999999</c:v>
                </c:pt>
                <c:pt idx="2638">
                  <c:v>208.29649499999999</c:v>
                </c:pt>
                <c:pt idx="2639">
                  <c:v>208.29649499999999</c:v>
                </c:pt>
                <c:pt idx="2640">
                  <c:v>208.29649499999999</c:v>
                </c:pt>
                <c:pt idx="2641">
                  <c:v>208.29649499999999</c:v>
                </c:pt>
                <c:pt idx="2642">
                  <c:v>208.29649499999999</c:v>
                </c:pt>
                <c:pt idx="2643">
                  <c:v>208.29649499999999</c:v>
                </c:pt>
                <c:pt idx="2644">
                  <c:v>208.29649499999999</c:v>
                </c:pt>
                <c:pt idx="2645">
                  <c:v>208.29649499999999</c:v>
                </c:pt>
                <c:pt idx="2646">
                  <c:v>208.29649499999999</c:v>
                </c:pt>
                <c:pt idx="2647">
                  <c:v>208.29649499999999</c:v>
                </c:pt>
                <c:pt idx="2648">
                  <c:v>208.29649499999999</c:v>
                </c:pt>
                <c:pt idx="2649">
                  <c:v>208.29649499999999</c:v>
                </c:pt>
                <c:pt idx="2650">
                  <c:v>208.29649499999999</c:v>
                </c:pt>
                <c:pt idx="2651">
                  <c:v>208.29649499999999</c:v>
                </c:pt>
                <c:pt idx="2652">
                  <c:v>208.29649499999999</c:v>
                </c:pt>
                <c:pt idx="2653">
                  <c:v>208.29649499999999</c:v>
                </c:pt>
                <c:pt idx="2654">
                  <c:v>208.29649499999999</c:v>
                </c:pt>
                <c:pt idx="2655">
                  <c:v>208.29649499999999</c:v>
                </c:pt>
                <c:pt idx="2656">
                  <c:v>208.29649499999999</c:v>
                </c:pt>
                <c:pt idx="2657">
                  <c:v>208.29649499999999</c:v>
                </c:pt>
                <c:pt idx="2658">
                  <c:v>208.29649499999999</c:v>
                </c:pt>
                <c:pt idx="2659">
                  <c:v>208.29649499999999</c:v>
                </c:pt>
                <c:pt idx="2660">
                  <c:v>208.29649499999999</c:v>
                </c:pt>
                <c:pt idx="2661">
                  <c:v>208.29649499999999</c:v>
                </c:pt>
                <c:pt idx="2662">
                  <c:v>208.29649499999999</c:v>
                </c:pt>
                <c:pt idx="2663">
                  <c:v>208.29649499999999</c:v>
                </c:pt>
                <c:pt idx="2664">
                  <c:v>208.29649499999999</c:v>
                </c:pt>
                <c:pt idx="2665">
                  <c:v>208.29649499999999</c:v>
                </c:pt>
                <c:pt idx="2666">
                  <c:v>208.29649499999999</c:v>
                </c:pt>
                <c:pt idx="2667">
                  <c:v>208.29649499999999</c:v>
                </c:pt>
                <c:pt idx="2668">
                  <c:v>208.29649499999999</c:v>
                </c:pt>
                <c:pt idx="2669">
                  <c:v>208.29649499999999</c:v>
                </c:pt>
                <c:pt idx="2670">
                  <c:v>208.29649499999999</c:v>
                </c:pt>
                <c:pt idx="2671">
                  <c:v>208.29649499999999</c:v>
                </c:pt>
                <c:pt idx="2672">
                  <c:v>208.29649499999999</c:v>
                </c:pt>
                <c:pt idx="2673">
                  <c:v>208.29649499999999</c:v>
                </c:pt>
                <c:pt idx="2674">
                  <c:v>208.29649499999999</c:v>
                </c:pt>
                <c:pt idx="2675">
                  <c:v>208.29649499999999</c:v>
                </c:pt>
                <c:pt idx="2676">
                  <c:v>208.29649499999999</c:v>
                </c:pt>
                <c:pt idx="2677">
                  <c:v>208.29649499999999</c:v>
                </c:pt>
                <c:pt idx="2678">
                  <c:v>208.29649499999999</c:v>
                </c:pt>
                <c:pt idx="2679">
                  <c:v>208.29649499999999</c:v>
                </c:pt>
                <c:pt idx="2680">
                  <c:v>208.29649499999999</c:v>
                </c:pt>
                <c:pt idx="2681">
                  <c:v>208.29649499999999</c:v>
                </c:pt>
                <c:pt idx="2682">
                  <c:v>208.29649499999999</c:v>
                </c:pt>
                <c:pt idx="2683">
                  <c:v>208.29649499999999</c:v>
                </c:pt>
                <c:pt idx="2684">
                  <c:v>208.29649499999999</c:v>
                </c:pt>
                <c:pt idx="2685">
                  <c:v>208.29649499999999</c:v>
                </c:pt>
                <c:pt idx="2686">
                  <c:v>208.29649499999999</c:v>
                </c:pt>
                <c:pt idx="2687">
                  <c:v>208.29649499999999</c:v>
                </c:pt>
                <c:pt idx="2688">
                  <c:v>208.29649499999999</c:v>
                </c:pt>
                <c:pt idx="2689">
                  <c:v>208.29649499999999</c:v>
                </c:pt>
                <c:pt idx="2690">
                  <c:v>208.29649499999999</c:v>
                </c:pt>
                <c:pt idx="2691">
                  <c:v>208.29649499999999</c:v>
                </c:pt>
                <c:pt idx="2692">
                  <c:v>208.29649499999999</c:v>
                </c:pt>
                <c:pt idx="2693">
                  <c:v>208.29649499999999</c:v>
                </c:pt>
                <c:pt idx="2694">
                  <c:v>208.29649499999999</c:v>
                </c:pt>
                <c:pt idx="2695">
                  <c:v>208.29649499999999</c:v>
                </c:pt>
                <c:pt idx="2696">
                  <c:v>208.29649499999999</c:v>
                </c:pt>
                <c:pt idx="2697">
                  <c:v>208.29649499999999</c:v>
                </c:pt>
                <c:pt idx="2698">
                  <c:v>208.29649499999999</c:v>
                </c:pt>
                <c:pt idx="2699">
                  <c:v>208.29649499999999</c:v>
                </c:pt>
                <c:pt idx="2700">
                  <c:v>208.29649499999999</c:v>
                </c:pt>
                <c:pt idx="2701">
                  <c:v>208.29649499999999</c:v>
                </c:pt>
                <c:pt idx="2702">
                  <c:v>208.29649499999999</c:v>
                </c:pt>
                <c:pt idx="2703">
                  <c:v>208.29649499999999</c:v>
                </c:pt>
                <c:pt idx="2704">
                  <c:v>208.29649499999999</c:v>
                </c:pt>
                <c:pt idx="2705">
                  <c:v>208.29649499999999</c:v>
                </c:pt>
                <c:pt idx="2706">
                  <c:v>208.29649499999999</c:v>
                </c:pt>
                <c:pt idx="2707">
                  <c:v>208.29649499999999</c:v>
                </c:pt>
                <c:pt idx="2708">
                  <c:v>208.29649499999999</c:v>
                </c:pt>
                <c:pt idx="2709">
                  <c:v>208.29649499999999</c:v>
                </c:pt>
                <c:pt idx="2710">
                  <c:v>208.29649499999999</c:v>
                </c:pt>
                <c:pt idx="2711">
                  <c:v>208.29649499999999</c:v>
                </c:pt>
                <c:pt idx="2712">
                  <c:v>208.29649499999999</c:v>
                </c:pt>
                <c:pt idx="2713">
                  <c:v>208.29649499999999</c:v>
                </c:pt>
                <c:pt idx="2714">
                  <c:v>208.29649499999999</c:v>
                </c:pt>
                <c:pt idx="2715">
                  <c:v>208.29649499999999</c:v>
                </c:pt>
                <c:pt idx="2716">
                  <c:v>208.29649499999999</c:v>
                </c:pt>
                <c:pt idx="2717">
                  <c:v>208.29649499999999</c:v>
                </c:pt>
                <c:pt idx="2718">
                  <c:v>208.29649499999999</c:v>
                </c:pt>
                <c:pt idx="2719">
                  <c:v>208.29649499999999</c:v>
                </c:pt>
                <c:pt idx="2720">
                  <c:v>208.29649499999999</c:v>
                </c:pt>
                <c:pt idx="2721">
                  <c:v>208.29649499999999</c:v>
                </c:pt>
                <c:pt idx="2722">
                  <c:v>208.29649499999999</c:v>
                </c:pt>
                <c:pt idx="2723">
                  <c:v>208.29649499999999</c:v>
                </c:pt>
                <c:pt idx="2724">
                  <c:v>208.29649499999999</c:v>
                </c:pt>
                <c:pt idx="2725">
                  <c:v>208.29649499999999</c:v>
                </c:pt>
                <c:pt idx="2726">
                  <c:v>208.29649499999999</c:v>
                </c:pt>
                <c:pt idx="2727">
                  <c:v>208.29649499999999</c:v>
                </c:pt>
                <c:pt idx="2728">
                  <c:v>208.29649499999999</c:v>
                </c:pt>
                <c:pt idx="2729">
                  <c:v>208.29649499999999</c:v>
                </c:pt>
                <c:pt idx="2730">
                  <c:v>208.29649499999999</c:v>
                </c:pt>
                <c:pt idx="2731">
                  <c:v>208.29649499999999</c:v>
                </c:pt>
                <c:pt idx="2732">
                  <c:v>208.29649499999999</c:v>
                </c:pt>
                <c:pt idx="2733">
                  <c:v>208.29649499999999</c:v>
                </c:pt>
                <c:pt idx="2734">
                  <c:v>208.29649499999999</c:v>
                </c:pt>
                <c:pt idx="2735">
                  <c:v>208.29649499999999</c:v>
                </c:pt>
                <c:pt idx="2736">
                  <c:v>208.29649499999999</c:v>
                </c:pt>
                <c:pt idx="2737">
                  <c:v>208.29649499999999</c:v>
                </c:pt>
                <c:pt idx="2738">
                  <c:v>208.29649499999999</c:v>
                </c:pt>
                <c:pt idx="2739">
                  <c:v>208.29649499999999</c:v>
                </c:pt>
                <c:pt idx="2740">
                  <c:v>208.29649499999999</c:v>
                </c:pt>
                <c:pt idx="2741">
                  <c:v>208.29649499999999</c:v>
                </c:pt>
                <c:pt idx="2742">
                  <c:v>208.29649499999999</c:v>
                </c:pt>
                <c:pt idx="2743">
                  <c:v>208.29649499999999</c:v>
                </c:pt>
                <c:pt idx="2744">
                  <c:v>208.29649499999999</c:v>
                </c:pt>
                <c:pt idx="2745">
                  <c:v>208.29649499999999</c:v>
                </c:pt>
                <c:pt idx="2746">
                  <c:v>208.29649499999999</c:v>
                </c:pt>
                <c:pt idx="2747">
                  <c:v>208.29649499999999</c:v>
                </c:pt>
                <c:pt idx="2748">
                  <c:v>208.29649499999999</c:v>
                </c:pt>
                <c:pt idx="2749">
                  <c:v>208.29649499999999</c:v>
                </c:pt>
                <c:pt idx="2750">
                  <c:v>208.29649499999999</c:v>
                </c:pt>
                <c:pt idx="2751">
                  <c:v>208.29649499999999</c:v>
                </c:pt>
                <c:pt idx="2752">
                  <c:v>208.29649499999999</c:v>
                </c:pt>
                <c:pt idx="2753">
                  <c:v>208.29649499999999</c:v>
                </c:pt>
                <c:pt idx="2754">
                  <c:v>208.29649499999999</c:v>
                </c:pt>
                <c:pt idx="2755">
                  <c:v>208.29649499999999</c:v>
                </c:pt>
                <c:pt idx="2756">
                  <c:v>208.29649499999999</c:v>
                </c:pt>
                <c:pt idx="2757">
                  <c:v>208.29649499999999</c:v>
                </c:pt>
                <c:pt idx="2758">
                  <c:v>208.29649499999999</c:v>
                </c:pt>
                <c:pt idx="2759">
                  <c:v>208.29649499999999</c:v>
                </c:pt>
                <c:pt idx="2760">
                  <c:v>208.29649499999999</c:v>
                </c:pt>
                <c:pt idx="2761">
                  <c:v>208.29649499999999</c:v>
                </c:pt>
                <c:pt idx="2762">
                  <c:v>208.29649499999999</c:v>
                </c:pt>
                <c:pt idx="2763">
                  <c:v>208.29649499999999</c:v>
                </c:pt>
                <c:pt idx="2764">
                  <c:v>208.29649499999999</c:v>
                </c:pt>
                <c:pt idx="2765">
                  <c:v>208.29649499999999</c:v>
                </c:pt>
                <c:pt idx="2766">
                  <c:v>208.29649499999999</c:v>
                </c:pt>
                <c:pt idx="2767">
                  <c:v>208.29649499999999</c:v>
                </c:pt>
                <c:pt idx="2768">
                  <c:v>208.29649499999999</c:v>
                </c:pt>
                <c:pt idx="2769">
                  <c:v>208.29649499999999</c:v>
                </c:pt>
                <c:pt idx="2770">
                  <c:v>208.29649499999999</c:v>
                </c:pt>
                <c:pt idx="2771">
                  <c:v>208.29649499999999</c:v>
                </c:pt>
                <c:pt idx="2772">
                  <c:v>208.29649499999999</c:v>
                </c:pt>
                <c:pt idx="2773">
                  <c:v>208.29649499999999</c:v>
                </c:pt>
                <c:pt idx="2774">
                  <c:v>208.29649499999999</c:v>
                </c:pt>
                <c:pt idx="2775">
                  <c:v>208.29649499999999</c:v>
                </c:pt>
                <c:pt idx="2776">
                  <c:v>208.29649499999999</c:v>
                </c:pt>
                <c:pt idx="2777">
                  <c:v>208.29649499999999</c:v>
                </c:pt>
                <c:pt idx="2778">
                  <c:v>208.29649499999999</c:v>
                </c:pt>
                <c:pt idx="2779">
                  <c:v>208.29649499999999</c:v>
                </c:pt>
                <c:pt idx="2780">
                  <c:v>208.29649499999999</c:v>
                </c:pt>
                <c:pt idx="2781">
                  <c:v>208.29649499999999</c:v>
                </c:pt>
                <c:pt idx="2782">
                  <c:v>208.29649499999999</c:v>
                </c:pt>
                <c:pt idx="2783">
                  <c:v>208.29649499999999</c:v>
                </c:pt>
                <c:pt idx="2784">
                  <c:v>208.29649499999999</c:v>
                </c:pt>
                <c:pt idx="2785">
                  <c:v>208.29649499999999</c:v>
                </c:pt>
                <c:pt idx="2786">
                  <c:v>208.29649499999999</c:v>
                </c:pt>
                <c:pt idx="2787">
                  <c:v>208.29649499999999</c:v>
                </c:pt>
                <c:pt idx="2788">
                  <c:v>208.29649499999999</c:v>
                </c:pt>
                <c:pt idx="2789">
                  <c:v>208.29649499999999</c:v>
                </c:pt>
                <c:pt idx="2790">
                  <c:v>208.29649499999999</c:v>
                </c:pt>
                <c:pt idx="2791">
                  <c:v>208.29649499999999</c:v>
                </c:pt>
                <c:pt idx="2792">
                  <c:v>208.29649499999999</c:v>
                </c:pt>
                <c:pt idx="2793">
                  <c:v>208.29649499999999</c:v>
                </c:pt>
                <c:pt idx="2794">
                  <c:v>208.29649499999999</c:v>
                </c:pt>
                <c:pt idx="2795">
                  <c:v>208.29649499999999</c:v>
                </c:pt>
                <c:pt idx="2796">
                  <c:v>208.29649499999999</c:v>
                </c:pt>
                <c:pt idx="2797">
                  <c:v>208.29649499999999</c:v>
                </c:pt>
                <c:pt idx="2798">
                  <c:v>208.29649499999999</c:v>
                </c:pt>
                <c:pt idx="2799">
                  <c:v>208.29649499999999</c:v>
                </c:pt>
                <c:pt idx="2800">
                  <c:v>208.29649499999999</c:v>
                </c:pt>
                <c:pt idx="2801">
                  <c:v>208.29649499999999</c:v>
                </c:pt>
                <c:pt idx="2802">
                  <c:v>208.29649499999999</c:v>
                </c:pt>
                <c:pt idx="2803">
                  <c:v>208.29649499999999</c:v>
                </c:pt>
                <c:pt idx="2804">
                  <c:v>208.29649499999999</c:v>
                </c:pt>
                <c:pt idx="2805">
                  <c:v>208.29649499999999</c:v>
                </c:pt>
                <c:pt idx="2806">
                  <c:v>208.29649499999999</c:v>
                </c:pt>
                <c:pt idx="2807">
                  <c:v>208.29649499999999</c:v>
                </c:pt>
                <c:pt idx="2808">
                  <c:v>208.29649499999999</c:v>
                </c:pt>
                <c:pt idx="2809">
                  <c:v>208.29649499999999</c:v>
                </c:pt>
                <c:pt idx="2810">
                  <c:v>208.29649499999999</c:v>
                </c:pt>
                <c:pt idx="2811">
                  <c:v>208.29649499999999</c:v>
                </c:pt>
                <c:pt idx="2812">
                  <c:v>208.29649499999999</c:v>
                </c:pt>
                <c:pt idx="2813">
                  <c:v>208.29649499999999</c:v>
                </c:pt>
                <c:pt idx="2814">
                  <c:v>208.29649499999999</c:v>
                </c:pt>
                <c:pt idx="2815">
                  <c:v>208.29649499999999</c:v>
                </c:pt>
                <c:pt idx="2816">
                  <c:v>208.29649499999999</c:v>
                </c:pt>
                <c:pt idx="2817">
                  <c:v>208.29649499999999</c:v>
                </c:pt>
                <c:pt idx="2818">
                  <c:v>208.29649499999999</c:v>
                </c:pt>
                <c:pt idx="2819">
                  <c:v>208.29649499999999</c:v>
                </c:pt>
                <c:pt idx="2820">
                  <c:v>208.29649499999999</c:v>
                </c:pt>
                <c:pt idx="2821">
                  <c:v>208.29649499999999</c:v>
                </c:pt>
                <c:pt idx="2822">
                  <c:v>208.29649499999999</c:v>
                </c:pt>
                <c:pt idx="2823">
                  <c:v>208.29649499999999</c:v>
                </c:pt>
                <c:pt idx="2824">
                  <c:v>208.29649499999999</c:v>
                </c:pt>
                <c:pt idx="2825">
                  <c:v>208.29649499999999</c:v>
                </c:pt>
                <c:pt idx="2826">
                  <c:v>208.29649499999999</c:v>
                </c:pt>
                <c:pt idx="2827">
                  <c:v>208.29649499999999</c:v>
                </c:pt>
                <c:pt idx="2828">
                  <c:v>208.29649499999999</c:v>
                </c:pt>
                <c:pt idx="2829">
                  <c:v>208.29649499999999</c:v>
                </c:pt>
                <c:pt idx="2830">
                  <c:v>208.29649499999999</c:v>
                </c:pt>
                <c:pt idx="2831">
                  <c:v>208.29649499999999</c:v>
                </c:pt>
                <c:pt idx="2832">
                  <c:v>208.29649499999999</c:v>
                </c:pt>
                <c:pt idx="2833">
                  <c:v>208.29649499999999</c:v>
                </c:pt>
                <c:pt idx="2834">
                  <c:v>208.29649499999999</c:v>
                </c:pt>
                <c:pt idx="2835">
                  <c:v>208.29649499999999</c:v>
                </c:pt>
                <c:pt idx="2836">
                  <c:v>208.29649499999999</c:v>
                </c:pt>
                <c:pt idx="2837">
                  <c:v>208.29649499999999</c:v>
                </c:pt>
                <c:pt idx="2838">
                  <c:v>208.29649499999999</c:v>
                </c:pt>
                <c:pt idx="2839">
                  <c:v>208.29649499999999</c:v>
                </c:pt>
                <c:pt idx="2840">
                  <c:v>208.29649499999999</c:v>
                </c:pt>
                <c:pt idx="2841">
                  <c:v>208.29649499999999</c:v>
                </c:pt>
                <c:pt idx="2842">
                  <c:v>208.29649499999999</c:v>
                </c:pt>
                <c:pt idx="2843">
                  <c:v>208.29649499999999</c:v>
                </c:pt>
                <c:pt idx="2844">
                  <c:v>208.29649499999999</c:v>
                </c:pt>
                <c:pt idx="2845">
                  <c:v>208.29649499999999</c:v>
                </c:pt>
                <c:pt idx="2846">
                  <c:v>208.29649499999999</c:v>
                </c:pt>
                <c:pt idx="2847">
                  <c:v>208.29649499999999</c:v>
                </c:pt>
                <c:pt idx="2848">
                  <c:v>208.29649499999999</c:v>
                </c:pt>
                <c:pt idx="2849">
                  <c:v>208.29649499999999</c:v>
                </c:pt>
                <c:pt idx="2850">
                  <c:v>208.29649499999999</c:v>
                </c:pt>
                <c:pt idx="2851">
                  <c:v>208.29649499999999</c:v>
                </c:pt>
                <c:pt idx="2852">
                  <c:v>208.29649499999999</c:v>
                </c:pt>
                <c:pt idx="2853">
                  <c:v>208.29649499999999</c:v>
                </c:pt>
                <c:pt idx="2854">
                  <c:v>208.29649499999999</c:v>
                </c:pt>
                <c:pt idx="2855">
                  <c:v>208.29649499999999</c:v>
                </c:pt>
                <c:pt idx="2856">
                  <c:v>208.29649499999999</c:v>
                </c:pt>
                <c:pt idx="2857">
                  <c:v>208.29649499999999</c:v>
                </c:pt>
                <c:pt idx="2858">
                  <c:v>208.29649499999999</c:v>
                </c:pt>
                <c:pt idx="2859">
                  <c:v>208.29649499999999</c:v>
                </c:pt>
                <c:pt idx="2860">
                  <c:v>208.29649499999999</c:v>
                </c:pt>
                <c:pt idx="2861">
                  <c:v>208.29649499999999</c:v>
                </c:pt>
                <c:pt idx="2862">
                  <c:v>208.29649499999999</c:v>
                </c:pt>
                <c:pt idx="2863">
                  <c:v>208.29649499999999</c:v>
                </c:pt>
                <c:pt idx="2864">
                  <c:v>208.29649499999999</c:v>
                </c:pt>
                <c:pt idx="2865">
                  <c:v>208.29649499999999</c:v>
                </c:pt>
                <c:pt idx="2866">
                  <c:v>208.29649499999999</c:v>
                </c:pt>
                <c:pt idx="2867">
                  <c:v>208.29649499999999</c:v>
                </c:pt>
                <c:pt idx="2868">
                  <c:v>208.29649499999999</c:v>
                </c:pt>
                <c:pt idx="2869">
                  <c:v>208.29649499999999</c:v>
                </c:pt>
                <c:pt idx="2870">
                  <c:v>208.29649499999999</c:v>
                </c:pt>
                <c:pt idx="2871">
                  <c:v>208.29649499999999</c:v>
                </c:pt>
                <c:pt idx="2872">
                  <c:v>208.29649499999999</c:v>
                </c:pt>
                <c:pt idx="2873">
                  <c:v>208.29649499999999</c:v>
                </c:pt>
                <c:pt idx="2874">
                  <c:v>208.29649499999999</c:v>
                </c:pt>
                <c:pt idx="2875">
                  <c:v>208.29649499999999</c:v>
                </c:pt>
                <c:pt idx="2876">
                  <c:v>208.29649499999999</c:v>
                </c:pt>
                <c:pt idx="2877">
                  <c:v>208.29649499999999</c:v>
                </c:pt>
                <c:pt idx="2878">
                  <c:v>208.29649499999999</c:v>
                </c:pt>
                <c:pt idx="2879">
                  <c:v>208.29649499999999</c:v>
                </c:pt>
                <c:pt idx="2880">
                  <c:v>208.29649499999999</c:v>
                </c:pt>
                <c:pt idx="2881">
                  <c:v>208.29649499999999</c:v>
                </c:pt>
                <c:pt idx="2882">
                  <c:v>208.29649499999999</c:v>
                </c:pt>
                <c:pt idx="2883">
                  <c:v>208.29649499999999</c:v>
                </c:pt>
                <c:pt idx="2884">
                  <c:v>208.29649499999999</c:v>
                </c:pt>
                <c:pt idx="2885">
                  <c:v>208.29649499999999</c:v>
                </c:pt>
                <c:pt idx="2886">
                  <c:v>208.29649499999999</c:v>
                </c:pt>
                <c:pt idx="2887">
                  <c:v>208.29649499999999</c:v>
                </c:pt>
                <c:pt idx="2888">
                  <c:v>208.29649499999999</c:v>
                </c:pt>
                <c:pt idx="2889">
                  <c:v>208.29649499999999</c:v>
                </c:pt>
                <c:pt idx="2890">
                  <c:v>208.29649499999999</c:v>
                </c:pt>
                <c:pt idx="2891">
                  <c:v>208.29649499999999</c:v>
                </c:pt>
                <c:pt idx="2892">
                  <c:v>208.29649499999999</c:v>
                </c:pt>
                <c:pt idx="2893">
                  <c:v>208.29649499999999</c:v>
                </c:pt>
                <c:pt idx="2894">
                  <c:v>208.29649499999999</c:v>
                </c:pt>
                <c:pt idx="2895">
                  <c:v>208.29649499999999</c:v>
                </c:pt>
                <c:pt idx="2896">
                  <c:v>208.29649499999999</c:v>
                </c:pt>
                <c:pt idx="2897">
                  <c:v>208.29649499999999</c:v>
                </c:pt>
                <c:pt idx="2898">
                  <c:v>208.29649499999999</c:v>
                </c:pt>
                <c:pt idx="2899">
                  <c:v>208.29649499999999</c:v>
                </c:pt>
                <c:pt idx="2900">
                  <c:v>208.29649499999999</c:v>
                </c:pt>
                <c:pt idx="2901">
                  <c:v>208.29649499999999</c:v>
                </c:pt>
                <c:pt idx="2902">
                  <c:v>208.29649499999999</c:v>
                </c:pt>
                <c:pt idx="2903">
                  <c:v>208.29649499999999</c:v>
                </c:pt>
                <c:pt idx="2904">
                  <c:v>208.29649499999999</c:v>
                </c:pt>
                <c:pt idx="2905">
                  <c:v>208.29649499999999</c:v>
                </c:pt>
                <c:pt idx="2906">
                  <c:v>208.29649499999999</c:v>
                </c:pt>
                <c:pt idx="2907">
                  <c:v>208.29649499999999</c:v>
                </c:pt>
                <c:pt idx="2908">
                  <c:v>208.29649499999999</c:v>
                </c:pt>
                <c:pt idx="2909">
                  <c:v>208.29649499999999</c:v>
                </c:pt>
                <c:pt idx="2910">
                  <c:v>208.29649499999999</c:v>
                </c:pt>
                <c:pt idx="2911">
                  <c:v>208.29649499999999</c:v>
                </c:pt>
                <c:pt idx="2912">
                  <c:v>208.29649499999999</c:v>
                </c:pt>
                <c:pt idx="2913">
                  <c:v>208.29649499999999</c:v>
                </c:pt>
                <c:pt idx="2914">
                  <c:v>208.29649499999999</c:v>
                </c:pt>
                <c:pt idx="2915">
                  <c:v>208.29649499999999</c:v>
                </c:pt>
                <c:pt idx="2916">
                  <c:v>208.29649499999999</c:v>
                </c:pt>
                <c:pt idx="2917">
                  <c:v>208.29649499999999</c:v>
                </c:pt>
                <c:pt idx="2918">
                  <c:v>208.29649499999999</c:v>
                </c:pt>
                <c:pt idx="2919">
                  <c:v>208.29649499999999</c:v>
                </c:pt>
                <c:pt idx="2920">
                  <c:v>208.29649499999999</c:v>
                </c:pt>
                <c:pt idx="2921">
                  <c:v>208.29649499999999</c:v>
                </c:pt>
                <c:pt idx="2922">
                  <c:v>208.29649499999999</c:v>
                </c:pt>
                <c:pt idx="2923">
                  <c:v>208.29649499999999</c:v>
                </c:pt>
                <c:pt idx="2924">
                  <c:v>208.29649499999999</c:v>
                </c:pt>
                <c:pt idx="2925">
                  <c:v>208.29649499999999</c:v>
                </c:pt>
                <c:pt idx="2926">
                  <c:v>208.29649499999999</c:v>
                </c:pt>
                <c:pt idx="2927">
                  <c:v>208.29649499999999</c:v>
                </c:pt>
                <c:pt idx="2928">
                  <c:v>208.29649499999999</c:v>
                </c:pt>
                <c:pt idx="2929">
                  <c:v>208.29649499999999</c:v>
                </c:pt>
                <c:pt idx="2930">
                  <c:v>208.29649499999999</c:v>
                </c:pt>
                <c:pt idx="2931">
                  <c:v>208.29649499999999</c:v>
                </c:pt>
                <c:pt idx="2932">
                  <c:v>208.29649499999999</c:v>
                </c:pt>
                <c:pt idx="2933">
                  <c:v>208.29649499999999</c:v>
                </c:pt>
                <c:pt idx="2934">
                  <c:v>208.29649499999999</c:v>
                </c:pt>
                <c:pt idx="2935">
                  <c:v>208.29649499999999</c:v>
                </c:pt>
                <c:pt idx="2936">
                  <c:v>208.29649499999999</c:v>
                </c:pt>
                <c:pt idx="2937">
                  <c:v>211.093029</c:v>
                </c:pt>
                <c:pt idx="2938">
                  <c:v>211.093029</c:v>
                </c:pt>
                <c:pt idx="2939">
                  <c:v>211.093029</c:v>
                </c:pt>
                <c:pt idx="2940">
                  <c:v>211.093029</c:v>
                </c:pt>
                <c:pt idx="2941">
                  <c:v>211.093029</c:v>
                </c:pt>
                <c:pt idx="2942">
                  <c:v>211.093029</c:v>
                </c:pt>
                <c:pt idx="2943">
                  <c:v>211.093029</c:v>
                </c:pt>
                <c:pt idx="2944">
                  <c:v>211.093029</c:v>
                </c:pt>
                <c:pt idx="2945">
                  <c:v>211.093029</c:v>
                </c:pt>
                <c:pt idx="2946">
                  <c:v>211.093029</c:v>
                </c:pt>
                <c:pt idx="2947">
                  <c:v>211.093029</c:v>
                </c:pt>
                <c:pt idx="2948">
                  <c:v>211.093029</c:v>
                </c:pt>
                <c:pt idx="2949">
                  <c:v>211.093029</c:v>
                </c:pt>
                <c:pt idx="2950">
                  <c:v>211.093029</c:v>
                </c:pt>
                <c:pt idx="2951">
                  <c:v>211.093029</c:v>
                </c:pt>
                <c:pt idx="2952">
                  <c:v>211.093029</c:v>
                </c:pt>
                <c:pt idx="2953">
                  <c:v>211.093029</c:v>
                </c:pt>
                <c:pt idx="2954">
                  <c:v>211.093029</c:v>
                </c:pt>
                <c:pt idx="2955">
                  <c:v>211.093029</c:v>
                </c:pt>
                <c:pt idx="2956">
                  <c:v>211.093029</c:v>
                </c:pt>
                <c:pt idx="2957">
                  <c:v>211.093029</c:v>
                </c:pt>
                <c:pt idx="2958">
                  <c:v>211.093029</c:v>
                </c:pt>
                <c:pt idx="2959">
                  <c:v>211.093029</c:v>
                </c:pt>
                <c:pt idx="2960">
                  <c:v>211.093029</c:v>
                </c:pt>
                <c:pt idx="2961">
                  <c:v>211.093029</c:v>
                </c:pt>
                <c:pt idx="2962">
                  <c:v>211.093029</c:v>
                </c:pt>
                <c:pt idx="2963">
                  <c:v>211.093029</c:v>
                </c:pt>
                <c:pt idx="2964">
                  <c:v>211.093029</c:v>
                </c:pt>
                <c:pt idx="2965">
                  <c:v>211.093029</c:v>
                </c:pt>
                <c:pt idx="2966">
                  <c:v>211.093029</c:v>
                </c:pt>
                <c:pt idx="2967">
                  <c:v>211.093029</c:v>
                </c:pt>
                <c:pt idx="2968">
                  <c:v>211.093029</c:v>
                </c:pt>
                <c:pt idx="2969">
                  <c:v>211.093029</c:v>
                </c:pt>
                <c:pt idx="2970">
                  <c:v>211.093029</c:v>
                </c:pt>
                <c:pt idx="2971">
                  <c:v>211.093029</c:v>
                </c:pt>
                <c:pt idx="2972">
                  <c:v>211.093029</c:v>
                </c:pt>
                <c:pt idx="2973">
                  <c:v>211.093029</c:v>
                </c:pt>
                <c:pt idx="2974">
                  <c:v>211.093029</c:v>
                </c:pt>
                <c:pt idx="2975">
                  <c:v>211.093029</c:v>
                </c:pt>
                <c:pt idx="2976">
                  <c:v>211.093029</c:v>
                </c:pt>
                <c:pt idx="2977">
                  <c:v>211.093029</c:v>
                </c:pt>
                <c:pt idx="2978">
                  <c:v>211.093029</c:v>
                </c:pt>
                <c:pt idx="2979">
                  <c:v>211.093029</c:v>
                </c:pt>
                <c:pt idx="2980">
                  <c:v>211.093029</c:v>
                </c:pt>
                <c:pt idx="2981">
                  <c:v>211.093029</c:v>
                </c:pt>
                <c:pt idx="2982">
                  <c:v>211.093029</c:v>
                </c:pt>
                <c:pt idx="2983">
                  <c:v>211.093029</c:v>
                </c:pt>
                <c:pt idx="2984">
                  <c:v>211.093029</c:v>
                </c:pt>
                <c:pt idx="2985">
                  <c:v>211.093029</c:v>
                </c:pt>
                <c:pt idx="2986">
                  <c:v>211.093029</c:v>
                </c:pt>
                <c:pt idx="2987">
                  <c:v>211.093029</c:v>
                </c:pt>
                <c:pt idx="2988">
                  <c:v>211.093029</c:v>
                </c:pt>
                <c:pt idx="2989">
                  <c:v>211.093029</c:v>
                </c:pt>
                <c:pt idx="2990">
                  <c:v>211.093029</c:v>
                </c:pt>
                <c:pt idx="2991">
                  <c:v>211.093029</c:v>
                </c:pt>
                <c:pt idx="2992">
                  <c:v>211.093029</c:v>
                </c:pt>
                <c:pt idx="2993">
                  <c:v>211.093029</c:v>
                </c:pt>
                <c:pt idx="2994">
                  <c:v>211.093029</c:v>
                </c:pt>
                <c:pt idx="2995">
                  <c:v>211.093029</c:v>
                </c:pt>
                <c:pt idx="2996">
                  <c:v>211.093029</c:v>
                </c:pt>
                <c:pt idx="2997">
                  <c:v>211.093029</c:v>
                </c:pt>
                <c:pt idx="2998">
                  <c:v>211.093029</c:v>
                </c:pt>
                <c:pt idx="2999">
                  <c:v>211.093029</c:v>
                </c:pt>
                <c:pt idx="3000">
                  <c:v>211.093029</c:v>
                </c:pt>
                <c:pt idx="3001">
                  <c:v>211.093029</c:v>
                </c:pt>
                <c:pt idx="3002">
                  <c:v>211.093029</c:v>
                </c:pt>
                <c:pt idx="3003">
                  <c:v>211.093029</c:v>
                </c:pt>
                <c:pt idx="3004">
                  <c:v>211.093029</c:v>
                </c:pt>
                <c:pt idx="3005">
                  <c:v>211.093029</c:v>
                </c:pt>
                <c:pt idx="3006">
                  <c:v>211.093029</c:v>
                </c:pt>
                <c:pt idx="3007">
                  <c:v>211.093029</c:v>
                </c:pt>
                <c:pt idx="3008">
                  <c:v>211.093029</c:v>
                </c:pt>
                <c:pt idx="3009">
                  <c:v>211.093029</c:v>
                </c:pt>
                <c:pt idx="3010">
                  <c:v>211.093029</c:v>
                </c:pt>
                <c:pt idx="3011">
                  <c:v>211.093029</c:v>
                </c:pt>
                <c:pt idx="3012">
                  <c:v>211.093029</c:v>
                </c:pt>
                <c:pt idx="3013">
                  <c:v>211.093029</c:v>
                </c:pt>
                <c:pt idx="3014">
                  <c:v>211.093029</c:v>
                </c:pt>
                <c:pt idx="3015">
                  <c:v>211.093029</c:v>
                </c:pt>
                <c:pt idx="3016">
                  <c:v>211.093029</c:v>
                </c:pt>
                <c:pt idx="3017">
                  <c:v>211.093029</c:v>
                </c:pt>
                <c:pt idx="3018">
                  <c:v>211.093029</c:v>
                </c:pt>
                <c:pt idx="3019">
                  <c:v>211.093029</c:v>
                </c:pt>
                <c:pt idx="3020">
                  <c:v>211.093029</c:v>
                </c:pt>
                <c:pt idx="3021">
                  <c:v>211.093029</c:v>
                </c:pt>
                <c:pt idx="3022">
                  <c:v>211.093029</c:v>
                </c:pt>
                <c:pt idx="3023">
                  <c:v>211.093029</c:v>
                </c:pt>
                <c:pt idx="3024">
                  <c:v>211.093029</c:v>
                </c:pt>
                <c:pt idx="3025">
                  <c:v>211.093029</c:v>
                </c:pt>
                <c:pt idx="3026">
                  <c:v>211.093029</c:v>
                </c:pt>
                <c:pt idx="3027">
                  <c:v>211.093029</c:v>
                </c:pt>
                <c:pt idx="3028">
                  <c:v>211.093029</c:v>
                </c:pt>
                <c:pt idx="3029">
                  <c:v>211.093029</c:v>
                </c:pt>
                <c:pt idx="3030">
                  <c:v>211.093029</c:v>
                </c:pt>
                <c:pt idx="3031">
                  <c:v>211.093029</c:v>
                </c:pt>
                <c:pt idx="3032">
                  <c:v>211.093029</c:v>
                </c:pt>
                <c:pt idx="3033">
                  <c:v>211.093029</c:v>
                </c:pt>
                <c:pt idx="3034">
                  <c:v>211.093029</c:v>
                </c:pt>
                <c:pt idx="3035">
                  <c:v>211.093029</c:v>
                </c:pt>
                <c:pt idx="3036">
                  <c:v>211.093029</c:v>
                </c:pt>
                <c:pt idx="3037">
                  <c:v>211.093029</c:v>
                </c:pt>
                <c:pt idx="3038">
                  <c:v>211.093029</c:v>
                </c:pt>
                <c:pt idx="3039">
                  <c:v>211.093029</c:v>
                </c:pt>
                <c:pt idx="3040">
                  <c:v>211.093029</c:v>
                </c:pt>
                <c:pt idx="3041">
                  <c:v>211.093029</c:v>
                </c:pt>
                <c:pt idx="3042">
                  <c:v>211.093029</c:v>
                </c:pt>
                <c:pt idx="3043">
                  <c:v>211.093029</c:v>
                </c:pt>
                <c:pt idx="3044">
                  <c:v>211.093029</c:v>
                </c:pt>
                <c:pt idx="3045">
                  <c:v>211.093029</c:v>
                </c:pt>
                <c:pt idx="3046">
                  <c:v>211.093029</c:v>
                </c:pt>
                <c:pt idx="3047">
                  <c:v>211.093029</c:v>
                </c:pt>
                <c:pt idx="3048">
                  <c:v>211.093029</c:v>
                </c:pt>
                <c:pt idx="3049">
                  <c:v>211.093029</c:v>
                </c:pt>
                <c:pt idx="3050">
                  <c:v>211.093029</c:v>
                </c:pt>
                <c:pt idx="3051">
                  <c:v>211.093029</c:v>
                </c:pt>
                <c:pt idx="3052">
                  <c:v>211.093029</c:v>
                </c:pt>
                <c:pt idx="3053">
                  <c:v>211.093029</c:v>
                </c:pt>
                <c:pt idx="3054">
                  <c:v>211.093029</c:v>
                </c:pt>
                <c:pt idx="3055">
                  <c:v>211.093029</c:v>
                </c:pt>
                <c:pt idx="3056">
                  <c:v>211.093029</c:v>
                </c:pt>
                <c:pt idx="3057">
                  <c:v>211.093029</c:v>
                </c:pt>
                <c:pt idx="3058">
                  <c:v>211.093029</c:v>
                </c:pt>
                <c:pt idx="3059">
                  <c:v>211.093029</c:v>
                </c:pt>
                <c:pt idx="3060">
                  <c:v>211.093029</c:v>
                </c:pt>
                <c:pt idx="3061">
                  <c:v>211.093029</c:v>
                </c:pt>
                <c:pt idx="3062">
                  <c:v>211.093029</c:v>
                </c:pt>
                <c:pt idx="3063">
                  <c:v>211.093029</c:v>
                </c:pt>
                <c:pt idx="3064">
                  <c:v>211.093029</c:v>
                </c:pt>
                <c:pt idx="3065">
                  <c:v>211.093029</c:v>
                </c:pt>
                <c:pt idx="3066">
                  <c:v>211.093029</c:v>
                </c:pt>
                <c:pt idx="3067">
                  <c:v>211.093029</c:v>
                </c:pt>
                <c:pt idx="3068">
                  <c:v>211.093029</c:v>
                </c:pt>
                <c:pt idx="3069">
                  <c:v>211.093029</c:v>
                </c:pt>
                <c:pt idx="3070">
                  <c:v>211.093029</c:v>
                </c:pt>
                <c:pt idx="3071">
                  <c:v>211.093029</c:v>
                </c:pt>
                <c:pt idx="3072">
                  <c:v>211.093029</c:v>
                </c:pt>
                <c:pt idx="3073">
                  <c:v>211.093029</c:v>
                </c:pt>
                <c:pt idx="3074">
                  <c:v>211.093029</c:v>
                </c:pt>
                <c:pt idx="3075">
                  <c:v>211.093029</c:v>
                </c:pt>
                <c:pt idx="3076">
                  <c:v>211.093029</c:v>
                </c:pt>
                <c:pt idx="3077">
                  <c:v>211.093029</c:v>
                </c:pt>
                <c:pt idx="3078">
                  <c:v>211.093029</c:v>
                </c:pt>
                <c:pt idx="3079">
                  <c:v>211.093029</c:v>
                </c:pt>
                <c:pt idx="3080">
                  <c:v>211.093029</c:v>
                </c:pt>
                <c:pt idx="3081">
                  <c:v>211.093029</c:v>
                </c:pt>
                <c:pt idx="3082">
                  <c:v>211.093029</c:v>
                </c:pt>
                <c:pt idx="3083">
                  <c:v>211.093029</c:v>
                </c:pt>
                <c:pt idx="3084">
                  <c:v>211.093029</c:v>
                </c:pt>
                <c:pt idx="3085">
                  <c:v>211.093029</c:v>
                </c:pt>
                <c:pt idx="3086">
                  <c:v>211.093029</c:v>
                </c:pt>
                <c:pt idx="3087">
                  <c:v>211.093029</c:v>
                </c:pt>
                <c:pt idx="3088">
                  <c:v>211.093029</c:v>
                </c:pt>
                <c:pt idx="3089">
                  <c:v>211.093029</c:v>
                </c:pt>
                <c:pt idx="3090">
                  <c:v>211.093029</c:v>
                </c:pt>
                <c:pt idx="3091">
                  <c:v>211.093029</c:v>
                </c:pt>
                <c:pt idx="3092">
                  <c:v>211.093029</c:v>
                </c:pt>
                <c:pt idx="3093">
                  <c:v>211.093029</c:v>
                </c:pt>
                <c:pt idx="3094">
                  <c:v>211.093029</c:v>
                </c:pt>
                <c:pt idx="3095">
                  <c:v>211.093029</c:v>
                </c:pt>
                <c:pt idx="3096">
                  <c:v>211.093029</c:v>
                </c:pt>
                <c:pt idx="3097">
                  <c:v>211.093029</c:v>
                </c:pt>
                <c:pt idx="3098">
                  <c:v>211.093029</c:v>
                </c:pt>
                <c:pt idx="3099">
                  <c:v>211.093029</c:v>
                </c:pt>
                <c:pt idx="3100">
                  <c:v>211.093029</c:v>
                </c:pt>
                <c:pt idx="3101">
                  <c:v>211.093029</c:v>
                </c:pt>
                <c:pt idx="3102">
                  <c:v>211.093029</c:v>
                </c:pt>
                <c:pt idx="3103">
                  <c:v>211.093029</c:v>
                </c:pt>
                <c:pt idx="3104">
                  <c:v>211.093029</c:v>
                </c:pt>
                <c:pt idx="3105">
                  <c:v>211.093029</c:v>
                </c:pt>
                <c:pt idx="3106">
                  <c:v>211.093029</c:v>
                </c:pt>
                <c:pt idx="3107">
                  <c:v>211.093029</c:v>
                </c:pt>
                <c:pt idx="3108">
                  <c:v>211.093029</c:v>
                </c:pt>
                <c:pt idx="3109">
                  <c:v>211.093029</c:v>
                </c:pt>
                <c:pt idx="3110">
                  <c:v>211.093029</c:v>
                </c:pt>
                <c:pt idx="3111">
                  <c:v>211.093029</c:v>
                </c:pt>
                <c:pt idx="3112">
                  <c:v>211.093029</c:v>
                </c:pt>
                <c:pt idx="3113">
                  <c:v>211.093029</c:v>
                </c:pt>
                <c:pt idx="3114">
                  <c:v>211.093029</c:v>
                </c:pt>
                <c:pt idx="3115">
                  <c:v>211.093029</c:v>
                </c:pt>
                <c:pt idx="3116">
                  <c:v>211.093029</c:v>
                </c:pt>
                <c:pt idx="3117">
                  <c:v>211.093029</c:v>
                </c:pt>
                <c:pt idx="3118">
                  <c:v>211.093029</c:v>
                </c:pt>
                <c:pt idx="3119">
                  <c:v>211.093029</c:v>
                </c:pt>
                <c:pt idx="3120">
                  <c:v>211.093029</c:v>
                </c:pt>
                <c:pt idx="3121">
                  <c:v>211.093029</c:v>
                </c:pt>
                <c:pt idx="3122">
                  <c:v>211.093029</c:v>
                </c:pt>
                <c:pt idx="3123">
                  <c:v>211.093029</c:v>
                </c:pt>
                <c:pt idx="3124">
                  <c:v>211.093029</c:v>
                </c:pt>
                <c:pt idx="3125">
                  <c:v>211.093029</c:v>
                </c:pt>
                <c:pt idx="3126">
                  <c:v>211.093029</c:v>
                </c:pt>
                <c:pt idx="3127">
                  <c:v>211.093029</c:v>
                </c:pt>
                <c:pt idx="3128">
                  <c:v>211.093029</c:v>
                </c:pt>
                <c:pt idx="3129">
                  <c:v>211.093029</c:v>
                </c:pt>
                <c:pt idx="3130">
                  <c:v>211.093029</c:v>
                </c:pt>
                <c:pt idx="3131">
                  <c:v>211.093029</c:v>
                </c:pt>
                <c:pt idx="3132">
                  <c:v>211.093029</c:v>
                </c:pt>
                <c:pt idx="3133">
                  <c:v>211.093029</c:v>
                </c:pt>
                <c:pt idx="3134">
                  <c:v>211.093029</c:v>
                </c:pt>
                <c:pt idx="3135">
                  <c:v>211.093029</c:v>
                </c:pt>
                <c:pt idx="3136">
                  <c:v>211.093029</c:v>
                </c:pt>
                <c:pt idx="3137">
                  <c:v>211.093029</c:v>
                </c:pt>
                <c:pt idx="3138">
                  <c:v>211.093029</c:v>
                </c:pt>
                <c:pt idx="3139">
                  <c:v>211.093029</c:v>
                </c:pt>
                <c:pt idx="3140">
                  <c:v>211.093029</c:v>
                </c:pt>
                <c:pt idx="3141">
                  <c:v>211.093029</c:v>
                </c:pt>
                <c:pt idx="3142">
                  <c:v>211.093029</c:v>
                </c:pt>
                <c:pt idx="3143">
                  <c:v>211.093029</c:v>
                </c:pt>
                <c:pt idx="3144">
                  <c:v>211.093029</c:v>
                </c:pt>
                <c:pt idx="3145">
                  <c:v>211.093029</c:v>
                </c:pt>
                <c:pt idx="3146">
                  <c:v>211.093029</c:v>
                </c:pt>
                <c:pt idx="3147">
                  <c:v>211.093029</c:v>
                </c:pt>
                <c:pt idx="3148">
                  <c:v>211.093029</c:v>
                </c:pt>
                <c:pt idx="3149">
                  <c:v>211.093029</c:v>
                </c:pt>
                <c:pt idx="3150">
                  <c:v>211.093029</c:v>
                </c:pt>
                <c:pt idx="3151">
                  <c:v>211.093029</c:v>
                </c:pt>
                <c:pt idx="3152">
                  <c:v>211.093029</c:v>
                </c:pt>
                <c:pt idx="3153">
                  <c:v>211.093029</c:v>
                </c:pt>
                <c:pt idx="3154">
                  <c:v>211.093029</c:v>
                </c:pt>
                <c:pt idx="3155">
                  <c:v>211.093029</c:v>
                </c:pt>
                <c:pt idx="3156">
                  <c:v>211.093029</c:v>
                </c:pt>
                <c:pt idx="3157">
                  <c:v>211.093029</c:v>
                </c:pt>
                <c:pt idx="3158">
                  <c:v>211.093029</c:v>
                </c:pt>
                <c:pt idx="3159">
                  <c:v>211.093029</c:v>
                </c:pt>
                <c:pt idx="3160">
                  <c:v>211.093029</c:v>
                </c:pt>
                <c:pt idx="3161">
                  <c:v>211.093029</c:v>
                </c:pt>
                <c:pt idx="3162">
                  <c:v>211.093029</c:v>
                </c:pt>
                <c:pt idx="3163">
                  <c:v>211.093029</c:v>
                </c:pt>
                <c:pt idx="3164">
                  <c:v>211.093029</c:v>
                </c:pt>
                <c:pt idx="3165">
                  <c:v>211.093029</c:v>
                </c:pt>
                <c:pt idx="3166">
                  <c:v>211.093029</c:v>
                </c:pt>
                <c:pt idx="3167">
                  <c:v>211.093029</c:v>
                </c:pt>
                <c:pt idx="3168">
                  <c:v>211.093029</c:v>
                </c:pt>
                <c:pt idx="3169">
                  <c:v>211.093029</c:v>
                </c:pt>
                <c:pt idx="3170">
                  <c:v>211.093029</c:v>
                </c:pt>
                <c:pt idx="3171">
                  <c:v>211.093029</c:v>
                </c:pt>
                <c:pt idx="3172">
                  <c:v>211.093029</c:v>
                </c:pt>
                <c:pt idx="3173">
                  <c:v>211.093029</c:v>
                </c:pt>
                <c:pt idx="3174">
                  <c:v>211.093029</c:v>
                </c:pt>
                <c:pt idx="3175">
                  <c:v>211.093029</c:v>
                </c:pt>
                <c:pt idx="3176">
                  <c:v>211.093029</c:v>
                </c:pt>
                <c:pt idx="3177">
                  <c:v>211.093029</c:v>
                </c:pt>
                <c:pt idx="3178">
                  <c:v>211.093029</c:v>
                </c:pt>
                <c:pt idx="3179">
                  <c:v>211.093029</c:v>
                </c:pt>
                <c:pt idx="3180">
                  <c:v>211.093029</c:v>
                </c:pt>
                <c:pt idx="3181">
                  <c:v>211.093029</c:v>
                </c:pt>
                <c:pt idx="3182">
                  <c:v>211.093029</c:v>
                </c:pt>
                <c:pt idx="3183">
                  <c:v>211.093029</c:v>
                </c:pt>
                <c:pt idx="3184">
                  <c:v>211.093029</c:v>
                </c:pt>
                <c:pt idx="3185">
                  <c:v>211.093029</c:v>
                </c:pt>
                <c:pt idx="3186">
                  <c:v>211.093029</c:v>
                </c:pt>
                <c:pt idx="3187">
                  <c:v>211.093029</c:v>
                </c:pt>
                <c:pt idx="3188">
                  <c:v>211.093029</c:v>
                </c:pt>
                <c:pt idx="3189">
                  <c:v>211.093029</c:v>
                </c:pt>
                <c:pt idx="3190">
                  <c:v>211.093029</c:v>
                </c:pt>
                <c:pt idx="3191">
                  <c:v>211.093029</c:v>
                </c:pt>
                <c:pt idx="3192">
                  <c:v>211.093029</c:v>
                </c:pt>
                <c:pt idx="3193">
                  <c:v>211.093029</c:v>
                </c:pt>
                <c:pt idx="3194">
                  <c:v>211.093029</c:v>
                </c:pt>
                <c:pt idx="3195">
                  <c:v>211.093029</c:v>
                </c:pt>
                <c:pt idx="3196">
                  <c:v>211.093029</c:v>
                </c:pt>
                <c:pt idx="3197">
                  <c:v>211.093029</c:v>
                </c:pt>
                <c:pt idx="3198">
                  <c:v>211.093029</c:v>
                </c:pt>
                <c:pt idx="3199">
                  <c:v>211.093029</c:v>
                </c:pt>
                <c:pt idx="3200">
                  <c:v>211.093029</c:v>
                </c:pt>
                <c:pt idx="3201">
                  <c:v>211.093029</c:v>
                </c:pt>
                <c:pt idx="3202">
                  <c:v>211.093029</c:v>
                </c:pt>
                <c:pt idx="3203">
                  <c:v>211.093029</c:v>
                </c:pt>
                <c:pt idx="3204">
                  <c:v>211.093029</c:v>
                </c:pt>
                <c:pt idx="3205">
                  <c:v>211.093029</c:v>
                </c:pt>
                <c:pt idx="3206">
                  <c:v>211.093029</c:v>
                </c:pt>
                <c:pt idx="3207">
                  <c:v>211.093029</c:v>
                </c:pt>
                <c:pt idx="3208">
                  <c:v>211.093029</c:v>
                </c:pt>
                <c:pt idx="3209">
                  <c:v>211.093029</c:v>
                </c:pt>
                <c:pt idx="3210">
                  <c:v>211.093029</c:v>
                </c:pt>
                <c:pt idx="3211">
                  <c:v>211.093029</c:v>
                </c:pt>
                <c:pt idx="3212">
                  <c:v>211.093029</c:v>
                </c:pt>
                <c:pt idx="3213">
                  <c:v>211.093029</c:v>
                </c:pt>
                <c:pt idx="3214">
                  <c:v>211.093029</c:v>
                </c:pt>
                <c:pt idx="3215">
                  <c:v>211.093029</c:v>
                </c:pt>
                <c:pt idx="3216">
                  <c:v>211.093029</c:v>
                </c:pt>
                <c:pt idx="3217">
                  <c:v>211.093029</c:v>
                </c:pt>
                <c:pt idx="3218">
                  <c:v>211.093029</c:v>
                </c:pt>
                <c:pt idx="3219">
                  <c:v>211.093029</c:v>
                </c:pt>
                <c:pt idx="3220">
                  <c:v>211.093029</c:v>
                </c:pt>
                <c:pt idx="3221">
                  <c:v>211.093029</c:v>
                </c:pt>
                <c:pt idx="3222">
                  <c:v>211.093029</c:v>
                </c:pt>
                <c:pt idx="3223">
                  <c:v>211.093029</c:v>
                </c:pt>
                <c:pt idx="3224">
                  <c:v>211.093029</c:v>
                </c:pt>
                <c:pt idx="3225">
                  <c:v>211.093029</c:v>
                </c:pt>
                <c:pt idx="3226">
                  <c:v>211.093029</c:v>
                </c:pt>
                <c:pt idx="3227">
                  <c:v>211.093029</c:v>
                </c:pt>
                <c:pt idx="3228">
                  <c:v>211.093029</c:v>
                </c:pt>
                <c:pt idx="3229">
                  <c:v>211.093029</c:v>
                </c:pt>
                <c:pt idx="3230">
                  <c:v>211.093029</c:v>
                </c:pt>
                <c:pt idx="3231">
                  <c:v>211.093029</c:v>
                </c:pt>
                <c:pt idx="3232">
                  <c:v>211.093029</c:v>
                </c:pt>
                <c:pt idx="3233">
                  <c:v>211.093029</c:v>
                </c:pt>
                <c:pt idx="3234">
                  <c:v>211.093029</c:v>
                </c:pt>
                <c:pt idx="3235">
                  <c:v>211.093029</c:v>
                </c:pt>
                <c:pt idx="3236">
                  <c:v>211.093029</c:v>
                </c:pt>
                <c:pt idx="3237">
                  <c:v>211.093029</c:v>
                </c:pt>
                <c:pt idx="3238">
                  <c:v>211.093029</c:v>
                </c:pt>
                <c:pt idx="3239">
                  <c:v>211.093029</c:v>
                </c:pt>
                <c:pt idx="3240">
                  <c:v>211.093029</c:v>
                </c:pt>
                <c:pt idx="3241">
                  <c:v>211.093029</c:v>
                </c:pt>
                <c:pt idx="3242">
                  <c:v>211.093029</c:v>
                </c:pt>
                <c:pt idx="3243">
                  <c:v>211.093029</c:v>
                </c:pt>
                <c:pt idx="3244">
                  <c:v>211.093029</c:v>
                </c:pt>
                <c:pt idx="3245">
                  <c:v>211.093029</c:v>
                </c:pt>
                <c:pt idx="3246">
                  <c:v>211.093029</c:v>
                </c:pt>
                <c:pt idx="3247">
                  <c:v>211.093029</c:v>
                </c:pt>
                <c:pt idx="3248">
                  <c:v>211.093029</c:v>
                </c:pt>
                <c:pt idx="3249">
                  <c:v>211.093029</c:v>
                </c:pt>
                <c:pt idx="3250">
                  <c:v>211.093029</c:v>
                </c:pt>
                <c:pt idx="3251">
                  <c:v>211.093029</c:v>
                </c:pt>
                <c:pt idx="3252">
                  <c:v>211.093029</c:v>
                </c:pt>
                <c:pt idx="3253">
                  <c:v>211.093029</c:v>
                </c:pt>
                <c:pt idx="3254">
                  <c:v>211.093029</c:v>
                </c:pt>
                <c:pt idx="3255">
                  <c:v>211.093029</c:v>
                </c:pt>
                <c:pt idx="3256">
                  <c:v>211.093029</c:v>
                </c:pt>
                <c:pt idx="3257">
                  <c:v>211.093029</c:v>
                </c:pt>
                <c:pt idx="3258">
                  <c:v>211.093029</c:v>
                </c:pt>
                <c:pt idx="3259">
                  <c:v>211.093029</c:v>
                </c:pt>
                <c:pt idx="3260">
                  <c:v>211.093029</c:v>
                </c:pt>
                <c:pt idx="3261">
                  <c:v>211.093029</c:v>
                </c:pt>
                <c:pt idx="3262">
                  <c:v>211.093029</c:v>
                </c:pt>
                <c:pt idx="3263">
                  <c:v>211.093029</c:v>
                </c:pt>
                <c:pt idx="3264">
                  <c:v>211.093029</c:v>
                </c:pt>
                <c:pt idx="3265">
                  <c:v>211.093029</c:v>
                </c:pt>
                <c:pt idx="3266">
                  <c:v>211.093029</c:v>
                </c:pt>
                <c:pt idx="3267">
                  <c:v>211.093029</c:v>
                </c:pt>
                <c:pt idx="3268">
                  <c:v>211.093029</c:v>
                </c:pt>
                <c:pt idx="3269">
                  <c:v>211.093029</c:v>
                </c:pt>
                <c:pt idx="3270">
                  <c:v>211.093029</c:v>
                </c:pt>
                <c:pt idx="3271">
                  <c:v>211.093029</c:v>
                </c:pt>
                <c:pt idx="3272">
                  <c:v>211.093029</c:v>
                </c:pt>
                <c:pt idx="3273">
                  <c:v>211.093029</c:v>
                </c:pt>
                <c:pt idx="3274">
                  <c:v>211.093029</c:v>
                </c:pt>
                <c:pt idx="3275">
                  <c:v>211.093029</c:v>
                </c:pt>
                <c:pt idx="3276">
                  <c:v>211.093029</c:v>
                </c:pt>
                <c:pt idx="3277">
                  <c:v>211.093029</c:v>
                </c:pt>
                <c:pt idx="3278">
                  <c:v>211.093029</c:v>
                </c:pt>
                <c:pt idx="3279">
                  <c:v>211.093029</c:v>
                </c:pt>
                <c:pt idx="3280">
                  <c:v>211.093029</c:v>
                </c:pt>
                <c:pt idx="3281">
                  <c:v>211.093029</c:v>
                </c:pt>
                <c:pt idx="3282">
                  <c:v>211.093029</c:v>
                </c:pt>
                <c:pt idx="3283">
                  <c:v>211.093029</c:v>
                </c:pt>
                <c:pt idx="3284">
                  <c:v>211.093029</c:v>
                </c:pt>
                <c:pt idx="3285">
                  <c:v>211.093029</c:v>
                </c:pt>
                <c:pt idx="3286">
                  <c:v>211.093029</c:v>
                </c:pt>
                <c:pt idx="3287">
                  <c:v>211.093029</c:v>
                </c:pt>
                <c:pt idx="3288">
                  <c:v>211.093029</c:v>
                </c:pt>
                <c:pt idx="3289">
                  <c:v>211.093029</c:v>
                </c:pt>
                <c:pt idx="3290">
                  <c:v>211.093029</c:v>
                </c:pt>
                <c:pt idx="3291">
                  <c:v>211.093029</c:v>
                </c:pt>
                <c:pt idx="3292">
                  <c:v>211.093029</c:v>
                </c:pt>
                <c:pt idx="3293">
                  <c:v>211.093029</c:v>
                </c:pt>
                <c:pt idx="3294">
                  <c:v>211.093029</c:v>
                </c:pt>
                <c:pt idx="3295">
                  <c:v>211.093029</c:v>
                </c:pt>
                <c:pt idx="3296">
                  <c:v>211.093029</c:v>
                </c:pt>
                <c:pt idx="3297">
                  <c:v>211.093029</c:v>
                </c:pt>
                <c:pt idx="3298">
                  <c:v>211.093029</c:v>
                </c:pt>
                <c:pt idx="3299">
                  <c:v>211.093029</c:v>
                </c:pt>
                <c:pt idx="3300">
                  <c:v>211.093029</c:v>
                </c:pt>
                <c:pt idx="3301">
                  <c:v>211.093029</c:v>
                </c:pt>
                <c:pt idx="3302">
                  <c:v>211.093029</c:v>
                </c:pt>
                <c:pt idx="3303">
                  <c:v>211.093029</c:v>
                </c:pt>
                <c:pt idx="3304">
                  <c:v>211.093029</c:v>
                </c:pt>
                <c:pt idx="3305">
                  <c:v>211.093029</c:v>
                </c:pt>
                <c:pt idx="3306">
                  <c:v>211.093029</c:v>
                </c:pt>
                <c:pt idx="3307">
                  <c:v>211.093029</c:v>
                </c:pt>
                <c:pt idx="3308">
                  <c:v>211.093029</c:v>
                </c:pt>
                <c:pt idx="3309">
                  <c:v>211.093029</c:v>
                </c:pt>
                <c:pt idx="3310">
                  <c:v>211.093029</c:v>
                </c:pt>
                <c:pt idx="3311">
                  <c:v>211.093029</c:v>
                </c:pt>
                <c:pt idx="3312">
                  <c:v>211.093029</c:v>
                </c:pt>
                <c:pt idx="3313">
                  <c:v>211.093029</c:v>
                </c:pt>
                <c:pt idx="3314">
                  <c:v>211.093029</c:v>
                </c:pt>
                <c:pt idx="3315">
                  <c:v>211.093029</c:v>
                </c:pt>
                <c:pt idx="3316">
                  <c:v>211.093029</c:v>
                </c:pt>
                <c:pt idx="3317">
                  <c:v>211.093029</c:v>
                </c:pt>
                <c:pt idx="3318">
                  <c:v>211.093029</c:v>
                </c:pt>
                <c:pt idx="3319">
                  <c:v>211.093029</c:v>
                </c:pt>
                <c:pt idx="3320">
                  <c:v>211.093029</c:v>
                </c:pt>
                <c:pt idx="3321">
                  <c:v>211.093029</c:v>
                </c:pt>
                <c:pt idx="3322">
                  <c:v>211.093029</c:v>
                </c:pt>
                <c:pt idx="3323">
                  <c:v>211.093029</c:v>
                </c:pt>
                <c:pt idx="3324">
                  <c:v>211.093029</c:v>
                </c:pt>
                <c:pt idx="3325">
                  <c:v>211.093029</c:v>
                </c:pt>
                <c:pt idx="3326">
                  <c:v>211.093029</c:v>
                </c:pt>
                <c:pt idx="3327">
                  <c:v>211.093029</c:v>
                </c:pt>
                <c:pt idx="3328">
                  <c:v>211.093029</c:v>
                </c:pt>
                <c:pt idx="3329">
                  <c:v>211.093029</c:v>
                </c:pt>
                <c:pt idx="3330">
                  <c:v>211.093029</c:v>
                </c:pt>
                <c:pt idx="3331">
                  <c:v>211.093029</c:v>
                </c:pt>
                <c:pt idx="3332">
                  <c:v>211.093029</c:v>
                </c:pt>
                <c:pt idx="3333">
                  <c:v>211.093029</c:v>
                </c:pt>
                <c:pt idx="3334">
                  <c:v>211.093029</c:v>
                </c:pt>
                <c:pt idx="3335">
                  <c:v>211.093029</c:v>
                </c:pt>
                <c:pt idx="3336">
                  <c:v>211.093029</c:v>
                </c:pt>
                <c:pt idx="3337">
                  <c:v>211.093029</c:v>
                </c:pt>
                <c:pt idx="3338">
                  <c:v>211.093029</c:v>
                </c:pt>
                <c:pt idx="3339">
                  <c:v>211.093029</c:v>
                </c:pt>
                <c:pt idx="3340">
                  <c:v>211.093029</c:v>
                </c:pt>
                <c:pt idx="3341">
                  <c:v>211.093029</c:v>
                </c:pt>
                <c:pt idx="3342">
                  <c:v>211.093029</c:v>
                </c:pt>
                <c:pt idx="3343">
                  <c:v>211.093029</c:v>
                </c:pt>
                <c:pt idx="3344">
                  <c:v>211.093029</c:v>
                </c:pt>
                <c:pt idx="3345">
                  <c:v>211.093029</c:v>
                </c:pt>
                <c:pt idx="3346">
                  <c:v>211.093029</c:v>
                </c:pt>
                <c:pt idx="3347">
                  <c:v>211.093029</c:v>
                </c:pt>
                <c:pt idx="3348">
                  <c:v>211.093029</c:v>
                </c:pt>
                <c:pt idx="3349">
                  <c:v>211.093029</c:v>
                </c:pt>
                <c:pt idx="3350">
                  <c:v>211.093029</c:v>
                </c:pt>
                <c:pt idx="3351">
                  <c:v>211.093029</c:v>
                </c:pt>
                <c:pt idx="3352">
                  <c:v>211.093029</c:v>
                </c:pt>
                <c:pt idx="3353">
                  <c:v>211.093029</c:v>
                </c:pt>
                <c:pt idx="3354">
                  <c:v>211.093029</c:v>
                </c:pt>
                <c:pt idx="3355">
                  <c:v>211.093029</c:v>
                </c:pt>
                <c:pt idx="3356">
                  <c:v>211.093029</c:v>
                </c:pt>
                <c:pt idx="3357">
                  <c:v>211.093029</c:v>
                </c:pt>
                <c:pt idx="3358">
                  <c:v>211.093029</c:v>
                </c:pt>
                <c:pt idx="3359">
                  <c:v>211.093029</c:v>
                </c:pt>
                <c:pt idx="3360">
                  <c:v>211.093029</c:v>
                </c:pt>
                <c:pt idx="3361">
                  <c:v>211.093029</c:v>
                </c:pt>
                <c:pt idx="3362">
                  <c:v>211.093029</c:v>
                </c:pt>
                <c:pt idx="3363">
                  <c:v>211.093029</c:v>
                </c:pt>
                <c:pt idx="3364">
                  <c:v>211.093029</c:v>
                </c:pt>
                <c:pt idx="3365">
                  <c:v>211.093029</c:v>
                </c:pt>
                <c:pt idx="3366">
                  <c:v>211.093029</c:v>
                </c:pt>
                <c:pt idx="3367">
                  <c:v>211.093029</c:v>
                </c:pt>
                <c:pt idx="3368">
                  <c:v>211.093029</c:v>
                </c:pt>
                <c:pt idx="3369">
                  <c:v>211.093029</c:v>
                </c:pt>
                <c:pt idx="3370">
                  <c:v>211.093029</c:v>
                </c:pt>
                <c:pt idx="3371">
                  <c:v>211.093029</c:v>
                </c:pt>
                <c:pt idx="3372">
                  <c:v>211.093029</c:v>
                </c:pt>
                <c:pt idx="3373">
                  <c:v>211.093029</c:v>
                </c:pt>
                <c:pt idx="3374">
                  <c:v>211.093029</c:v>
                </c:pt>
                <c:pt idx="3375">
                  <c:v>211.093029</c:v>
                </c:pt>
                <c:pt idx="3376">
                  <c:v>211.093029</c:v>
                </c:pt>
                <c:pt idx="3377">
                  <c:v>211.093029</c:v>
                </c:pt>
                <c:pt idx="3378">
                  <c:v>211.093029</c:v>
                </c:pt>
                <c:pt idx="3379">
                  <c:v>211.093029</c:v>
                </c:pt>
                <c:pt idx="3380">
                  <c:v>211.093029</c:v>
                </c:pt>
                <c:pt idx="3381">
                  <c:v>211.093029</c:v>
                </c:pt>
                <c:pt idx="3382">
                  <c:v>211.093029</c:v>
                </c:pt>
                <c:pt idx="3383">
                  <c:v>211.093029</c:v>
                </c:pt>
                <c:pt idx="3384">
                  <c:v>211.093029</c:v>
                </c:pt>
                <c:pt idx="3385">
                  <c:v>211.093029</c:v>
                </c:pt>
                <c:pt idx="3386">
                  <c:v>211.093029</c:v>
                </c:pt>
                <c:pt idx="3387">
                  <c:v>211.093029</c:v>
                </c:pt>
                <c:pt idx="3388">
                  <c:v>211.093029</c:v>
                </c:pt>
                <c:pt idx="3389">
                  <c:v>211.093029</c:v>
                </c:pt>
                <c:pt idx="3390">
                  <c:v>211.093029</c:v>
                </c:pt>
                <c:pt idx="3391">
                  <c:v>211.093029</c:v>
                </c:pt>
                <c:pt idx="3392">
                  <c:v>211.093029</c:v>
                </c:pt>
                <c:pt idx="3393">
                  <c:v>211.093029</c:v>
                </c:pt>
                <c:pt idx="3394">
                  <c:v>211.093029</c:v>
                </c:pt>
                <c:pt idx="3395">
                  <c:v>211.093029</c:v>
                </c:pt>
                <c:pt idx="3396">
                  <c:v>211.093029</c:v>
                </c:pt>
                <c:pt idx="3397">
                  <c:v>211.093029</c:v>
                </c:pt>
                <c:pt idx="3398">
                  <c:v>211.093029</c:v>
                </c:pt>
                <c:pt idx="3399">
                  <c:v>211.093029</c:v>
                </c:pt>
                <c:pt idx="3400">
                  <c:v>211.093029</c:v>
                </c:pt>
                <c:pt idx="3401">
                  <c:v>211.093029</c:v>
                </c:pt>
                <c:pt idx="3402">
                  <c:v>211.093029</c:v>
                </c:pt>
                <c:pt idx="3403">
                  <c:v>211.093029</c:v>
                </c:pt>
                <c:pt idx="3404">
                  <c:v>211.093029</c:v>
                </c:pt>
                <c:pt idx="3405">
                  <c:v>211.093029</c:v>
                </c:pt>
                <c:pt idx="3406">
                  <c:v>211.093029</c:v>
                </c:pt>
                <c:pt idx="3407">
                  <c:v>211.093029</c:v>
                </c:pt>
                <c:pt idx="3408">
                  <c:v>211.093029</c:v>
                </c:pt>
                <c:pt idx="3409">
                  <c:v>211.093029</c:v>
                </c:pt>
                <c:pt idx="3410">
                  <c:v>211.093029</c:v>
                </c:pt>
                <c:pt idx="3411">
                  <c:v>211.093029</c:v>
                </c:pt>
                <c:pt idx="3412">
                  <c:v>211.093029</c:v>
                </c:pt>
                <c:pt idx="3413">
                  <c:v>211.093029</c:v>
                </c:pt>
                <c:pt idx="3414">
                  <c:v>211.093029</c:v>
                </c:pt>
                <c:pt idx="3415">
                  <c:v>211.093029</c:v>
                </c:pt>
                <c:pt idx="3416">
                  <c:v>211.093029</c:v>
                </c:pt>
                <c:pt idx="3417">
                  <c:v>211.093029</c:v>
                </c:pt>
                <c:pt idx="3418">
                  <c:v>211.093029</c:v>
                </c:pt>
                <c:pt idx="3419">
                  <c:v>211.093029</c:v>
                </c:pt>
                <c:pt idx="3420">
                  <c:v>211.093029</c:v>
                </c:pt>
                <c:pt idx="3421">
                  <c:v>211.093029</c:v>
                </c:pt>
                <c:pt idx="3422">
                  <c:v>211.093029</c:v>
                </c:pt>
                <c:pt idx="3423">
                  <c:v>211.093029</c:v>
                </c:pt>
                <c:pt idx="3424">
                  <c:v>211.093029</c:v>
                </c:pt>
                <c:pt idx="3425">
                  <c:v>211.093029</c:v>
                </c:pt>
                <c:pt idx="3426">
                  <c:v>211.093029</c:v>
                </c:pt>
                <c:pt idx="3427">
                  <c:v>211.093029</c:v>
                </c:pt>
                <c:pt idx="3428">
                  <c:v>211.093029</c:v>
                </c:pt>
                <c:pt idx="3429">
                  <c:v>211.093029</c:v>
                </c:pt>
                <c:pt idx="3430">
                  <c:v>211.093029</c:v>
                </c:pt>
                <c:pt idx="3431">
                  <c:v>211.093029</c:v>
                </c:pt>
                <c:pt idx="3432">
                  <c:v>211.093029</c:v>
                </c:pt>
                <c:pt idx="3433">
                  <c:v>211.093029</c:v>
                </c:pt>
                <c:pt idx="3434">
                  <c:v>211.093029</c:v>
                </c:pt>
                <c:pt idx="3435">
                  <c:v>211.093029</c:v>
                </c:pt>
                <c:pt idx="3436">
                  <c:v>211.093029</c:v>
                </c:pt>
                <c:pt idx="3437">
                  <c:v>211.093029</c:v>
                </c:pt>
                <c:pt idx="3438">
                  <c:v>211.093029</c:v>
                </c:pt>
                <c:pt idx="3439">
                  <c:v>211.093029</c:v>
                </c:pt>
                <c:pt idx="3440">
                  <c:v>211.093029</c:v>
                </c:pt>
                <c:pt idx="3441">
                  <c:v>211.093029</c:v>
                </c:pt>
                <c:pt idx="3442">
                  <c:v>211.093029</c:v>
                </c:pt>
                <c:pt idx="3443">
                  <c:v>211.093029</c:v>
                </c:pt>
                <c:pt idx="3444">
                  <c:v>211.093029</c:v>
                </c:pt>
                <c:pt idx="3445">
                  <c:v>211.093029</c:v>
                </c:pt>
                <c:pt idx="3446">
                  <c:v>211.093029</c:v>
                </c:pt>
                <c:pt idx="3447">
                  <c:v>211.093029</c:v>
                </c:pt>
                <c:pt idx="3448">
                  <c:v>211.093029</c:v>
                </c:pt>
                <c:pt idx="3449">
                  <c:v>211.093029</c:v>
                </c:pt>
                <c:pt idx="3450">
                  <c:v>211.093029</c:v>
                </c:pt>
                <c:pt idx="3451">
                  <c:v>211.093029</c:v>
                </c:pt>
                <c:pt idx="3452">
                  <c:v>211.093029</c:v>
                </c:pt>
                <c:pt idx="3453">
                  <c:v>211.093029</c:v>
                </c:pt>
                <c:pt idx="3454">
                  <c:v>211.093029</c:v>
                </c:pt>
                <c:pt idx="3455">
                  <c:v>211.093029</c:v>
                </c:pt>
                <c:pt idx="3456">
                  <c:v>211.093029</c:v>
                </c:pt>
                <c:pt idx="3457">
                  <c:v>211.093029</c:v>
                </c:pt>
                <c:pt idx="3458">
                  <c:v>211.093029</c:v>
                </c:pt>
                <c:pt idx="3459">
                  <c:v>211.093029</c:v>
                </c:pt>
                <c:pt idx="3460">
                  <c:v>211.093029</c:v>
                </c:pt>
                <c:pt idx="3461">
                  <c:v>211.093029</c:v>
                </c:pt>
                <c:pt idx="3462">
                  <c:v>211.093029</c:v>
                </c:pt>
                <c:pt idx="3463">
                  <c:v>211.093029</c:v>
                </c:pt>
                <c:pt idx="3464">
                  <c:v>211.093029</c:v>
                </c:pt>
                <c:pt idx="3465">
                  <c:v>211.093029</c:v>
                </c:pt>
                <c:pt idx="3466">
                  <c:v>211.093029</c:v>
                </c:pt>
                <c:pt idx="3467">
                  <c:v>279.42485099999999</c:v>
                </c:pt>
                <c:pt idx="3468">
                  <c:v>279.42485099999999</c:v>
                </c:pt>
                <c:pt idx="3469">
                  <c:v>279.42485099999999</c:v>
                </c:pt>
                <c:pt idx="3470">
                  <c:v>279.42485099999999</c:v>
                </c:pt>
                <c:pt idx="3471">
                  <c:v>279.42485099999999</c:v>
                </c:pt>
                <c:pt idx="3472">
                  <c:v>279.42485099999999</c:v>
                </c:pt>
                <c:pt idx="3473">
                  <c:v>279.42485099999999</c:v>
                </c:pt>
                <c:pt idx="3474">
                  <c:v>279.42485099999999</c:v>
                </c:pt>
                <c:pt idx="3475">
                  <c:v>279.42485099999999</c:v>
                </c:pt>
                <c:pt idx="3476">
                  <c:v>279.42485099999999</c:v>
                </c:pt>
                <c:pt idx="3477">
                  <c:v>279.42485099999999</c:v>
                </c:pt>
                <c:pt idx="3478">
                  <c:v>279.42485099999999</c:v>
                </c:pt>
                <c:pt idx="3479">
                  <c:v>279.42485099999999</c:v>
                </c:pt>
                <c:pt idx="3480">
                  <c:v>279.42485099999999</c:v>
                </c:pt>
                <c:pt idx="3481">
                  <c:v>279.42485099999999</c:v>
                </c:pt>
                <c:pt idx="3482">
                  <c:v>279.42485099999999</c:v>
                </c:pt>
                <c:pt idx="3483">
                  <c:v>279.42485099999999</c:v>
                </c:pt>
                <c:pt idx="3484">
                  <c:v>279.42485099999999</c:v>
                </c:pt>
                <c:pt idx="3485">
                  <c:v>279.42485099999999</c:v>
                </c:pt>
                <c:pt idx="3486">
                  <c:v>279.42485099999999</c:v>
                </c:pt>
                <c:pt idx="3487">
                  <c:v>279.42485099999999</c:v>
                </c:pt>
                <c:pt idx="3488">
                  <c:v>279.42485099999999</c:v>
                </c:pt>
                <c:pt idx="3489">
                  <c:v>279.42485099999999</c:v>
                </c:pt>
                <c:pt idx="3490">
                  <c:v>279.42485099999999</c:v>
                </c:pt>
                <c:pt idx="3491">
                  <c:v>279.42485099999999</c:v>
                </c:pt>
                <c:pt idx="3492">
                  <c:v>279.42485099999999</c:v>
                </c:pt>
                <c:pt idx="3493">
                  <c:v>279.42485099999999</c:v>
                </c:pt>
                <c:pt idx="3494">
                  <c:v>279.42485099999999</c:v>
                </c:pt>
                <c:pt idx="3495">
                  <c:v>279.42485099999999</c:v>
                </c:pt>
                <c:pt idx="3496">
                  <c:v>279.42485099999999</c:v>
                </c:pt>
                <c:pt idx="3497">
                  <c:v>279.42485099999999</c:v>
                </c:pt>
                <c:pt idx="3498">
                  <c:v>279.42485099999999</c:v>
                </c:pt>
                <c:pt idx="3499">
                  <c:v>279.42485099999999</c:v>
                </c:pt>
                <c:pt idx="3500">
                  <c:v>279.42485099999999</c:v>
                </c:pt>
                <c:pt idx="3501">
                  <c:v>279.42485099999999</c:v>
                </c:pt>
                <c:pt idx="3502">
                  <c:v>279.42485099999999</c:v>
                </c:pt>
                <c:pt idx="3503">
                  <c:v>279.42485099999999</c:v>
                </c:pt>
                <c:pt idx="3504">
                  <c:v>279.42485099999999</c:v>
                </c:pt>
                <c:pt idx="3505">
                  <c:v>279.42485099999999</c:v>
                </c:pt>
                <c:pt idx="3506">
                  <c:v>279.42485099999999</c:v>
                </c:pt>
                <c:pt idx="3507">
                  <c:v>279.42485099999999</c:v>
                </c:pt>
                <c:pt idx="3508">
                  <c:v>279.42485099999999</c:v>
                </c:pt>
                <c:pt idx="3509">
                  <c:v>279.42485099999999</c:v>
                </c:pt>
                <c:pt idx="3510">
                  <c:v>279.42485099999999</c:v>
                </c:pt>
                <c:pt idx="3511">
                  <c:v>279.42485099999999</c:v>
                </c:pt>
                <c:pt idx="3512">
                  <c:v>279.42485099999999</c:v>
                </c:pt>
                <c:pt idx="3513">
                  <c:v>279.42485099999999</c:v>
                </c:pt>
                <c:pt idx="3514">
                  <c:v>279.42485099999999</c:v>
                </c:pt>
                <c:pt idx="3515">
                  <c:v>279.42485099999999</c:v>
                </c:pt>
                <c:pt idx="3516">
                  <c:v>279.42485099999999</c:v>
                </c:pt>
                <c:pt idx="3517">
                  <c:v>279.42485099999999</c:v>
                </c:pt>
                <c:pt idx="3518">
                  <c:v>279.42485099999999</c:v>
                </c:pt>
                <c:pt idx="3519">
                  <c:v>279.42485099999999</c:v>
                </c:pt>
                <c:pt idx="3520">
                  <c:v>279.42485099999999</c:v>
                </c:pt>
                <c:pt idx="3521">
                  <c:v>279.42485099999999</c:v>
                </c:pt>
                <c:pt idx="3522">
                  <c:v>279.42485099999999</c:v>
                </c:pt>
                <c:pt idx="3523">
                  <c:v>279.42485099999999</c:v>
                </c:pt>
                <c:pt idx="3524">
                  <c:v>279.42485099999999</c:v>
                </c:pt>
                <c:pt idx="3525">
                  <c:v>279.42485099999999</c:v>
                </c:pt>
                <c:pt idx="3526">
                  <c:v>279.42485099999999</c:v>
                </c:pt>
                <c:pt idx="3527">
                  <c:v>279.42485099999999</c:v>
                </c:pt>
                <c:pt idx="3528">
                  <c:v>279.42485099999999</c:v>
                </c:pt>
                <c:pt idx="3529">
                  <c:v>279.42485099999999</c:v>
                </c:pt>
                <c:pt idx="3530">
                  <c:v>285.866514</c:v>
                </c:pt>
                <c:pt idx="3531">
                  <c:v>285.866514</c:v>
                </c:pt>
                <c:pt idx="3532">
                  <c:v>285.866514</c:v>
                </c:pt>
                <c:pt idx="3533">
                  <c:v>285.866514</c:v>
                </c:pt>
                <c:pt idx="3534">
                  <c:v>285.866514</c:v>
                </c:pt>
                <c:pt idx="3535">
                  <c:v>285.866514</c:v>
                </c:pt>
                <c:pt idx="3536">
                  <c:v>285.866514</c:v>
                </c:pt>
                <c:pt idx="3537">
                  <c:v>285.866514</c:v>
                </c:pt>
                <c:pt idx="3538">
                  <c:v>285.866514</c:v>
                </c:pt>
                <c:pt idx="3539">
                  <c:v>285.866514</c:v>
                </c:pt>
                <c:pt idx="3540">
                  <c:v>285.866514</c:v>
                </c:pt>
                <c:pt idx="3541">
                  <c:v>285.866514</c:v>
                </c:pt>
                <c:pt idx="3542">
                  <c:v>285.866514</c:v>
                </c:pt>
                <c:pt idx="3543">
                  <c:v>285.866514</c:v>
                </c:pt>
                <c:pt idx="3544">
                  <c:v>285.866514</c:v>
                </c:pt>
                <c:pt idx="3545">
                  <c:v>285.866514</c:v>
                </c:pt>
                <c:pt idx="3546">
                  <c:v>285.866514</c:v>
                </c:pt>
                <c:pt idx="3547">
                  <c:v>285.866514</c:v>
                </c:pt>
                <c:pt idx="3548">
                  <c:v>285.866514</c:v>
                </c:pt>
                <c:pt idx="3549">
                  <c:v>285.866514</c:v>
                </c:pt>
                <c:pt idx="3550">
                  <c:v>285.866514</c:v>
                </c:pt>
                <c:pt idx="3551">
                  <c:v>285.866514</c:v>
                </c:pt>
                <c:pt idx="3552">
                  <c:v>285.866514</c:v>
                </c:pt>
                <c:pt idx="3553">
                  <c:v>285.866514</c:v>
                </c:pt>
                <c:pt idx="3554">
                  <c:v>285.866514</c:v>
                </c:pt>
                <c:pt idx="3555">
                  <c:v>285.866514</c:v>
                </c:pt>
                <c:pt idx="3556">
                  <c:v>285.866514</c:v>
                </c:pt>
                <c:pt idx="3557">
                  <c:v>285.866514</c:v>
                </c:pt>
                <c:pt idx="3558">
                  <c:v>285.866514</c:v>
                </c:pt>
                <c:pt idx="3559">
                  <c:v>285.866514</c:v>
                </c:pt>
                <c:pt idx="3560">
                  <c:v>285.866514</c:v>
                </c:pt>
                <c:pt idx="3561">
                  <c:v>285.866514</c:v>
                </c:pt>
                <c:pt idx="3562">
                  <c:v>285.866514</c:v>
                </c:pt>
                <c:pt idx="3563">
                  <c:v>285.866514</c:v>
                </c:pt>
                <c:pt idx="3564">
                  <c:v>285.866514</c:v>
                </c:pt>
                <c:pt idx="3565">
                  <c:v>285.866514</c:v>
                </c:pt>
                <c:pt idx="3566">
                  <c:v>285.866514</c:v>
                </c:pt>
                <c:pt idx="3567">
                  <c:v>285.866514</c:v>
                </c:pt>
                <c:pt idx="3568">
                  <c:v>285.866514</c:v>
                </c:pt>
                <c:pt idx="3569">
                  <c:v>285.866514</c:v>
                </c:pt>
                <c:pt idx="3570">
                  <c:v>285.866514</c:v>
                </c:pt>
                <c:pt idx="3571">
                  <c:v>285.866514</c:v>
                </c:pt>
                <c:pt idx="3572">
                  <c:v>285.866514</c:v>
                </c:pt>
                <c:pt idx="3573">
                  <c:v>285.866514</c:v>
                </c:pt>
                <c:pt idx="3574">
                  <c:v>285.866514</c:v>
                </c:pt>
                <c:pt idx="3575">
                  <c:v>285.866514</c:v>
                </c:pt>
                <c:pt idx="3576">
                  <c:v>285.866514</c:v>
                </c:pt>
                <c:pt idx="3577">
                  <c:v>285.866514</c:v>
                </c:pt>
                <c:pt idx="3578">
                  <c:v>285.866514</c:v>
                </c:pt>
                <c:pt idx="3579">
                  <c:v>285.866514</c:v>
                </c:pt>
                <c:pt idx="3580">
                  <c:v>285.866514</c:v>
                </c:pt>
                <c:pt idx="3581">
                  <c:v>285.866514</c:v>
                </c:pt>
                <c:pt idx="3582">
                  <c:v>285.866514</c:v>
                </c:pt>
                <c:pt idx="3583">
                  <c:v>285.866514</c:v>
                </c:pt>
                <c:pt idx="3584">
                  <c:v>285.866514</c:v>
                </c:pt>
                <c:pt idx="3585">
                  <c:v>285.866514</c:v>
                </c:pt>
                <c:pt idx="3586">
                  <c:v>285.866514</c:v>
                </c:pt>
                <c:pt idx="3587">
                  <c:v>285.866514</c:v>
                </c:pt>
                <c:pt idx="3588">
                  <c:v>285.866514</c:v>
                </c:pt>
                <c:pt idx="3589">
                  <c:v>285.866514</c:v>
                </c:pt>
                <c:pt idx="3590">
                  <c:v>285.866514</c:v>
                </c:pt>
                <c:pt idx="3591">
                  <c:v>285.866514</c:v>
                </c:pt>
                <c:pt idx="3592">
                  <c:v>285.866514</c:v>
                </c:pt>
                <c:pt idx="3593">
                  <c:v>285.866514</c:v>
                </c:pt>
                <c:pt idx="3594">
                  <c:v>285.866514</c:v>
                </c:pt>
                <c:pt idx="3595">
                  <c:v>285.866514</c:v>
                </c:pt>
                <c:pt idx="3596">
                  <c:v>285.866514</c:v>
                </c:pt>
                <c:pt idx="3597">
                  <c:v>285.866514</c:v>
                </c:pt>
                <c:pt idx="3598">
                  <c:v>285.866514</c:v>
                </c:pt>
                <c:pt idx="3599">
                  <c:v>285.866514</c:v>
                </c:pt>
                <c:pt idx="3600">
                  <c:v>285.866514</c:v>
                </c:pt>
                <c:pt idx="3601">
                  <c:v>285.866514</c:v>
                </c:pt>
                <c:pt idx="3602">
                  <c:v>285.866514</c:v>
                </c:pt>
                <c:pt idx="3603">
                  <c:v>285.866514</c:v>
                </c:pt>
                <c:pt idx="3604">
                  <c:v>285.866514</c:v>
                </c:pt>
                <c:pt idx="3605">
                  <c:v>285.866514</c:v>
                </c:pt>
                <c:pt idx="3606">
                  <c:v>285.866514</c:v>
                </c:pt>
                <c:pt idx="3607">
                  <c:v>285.866514</c:v>
                </c:pt>
                <c:pt idx="3608">
                  <c:v>285.866514</c:v>
                </c:pt>
                <c:pt idx="3609">
                  <c:v>285.866514</c:v>
                </c:pt>
                <c:pt idx="3610">
                  <c:v>285.866514</c:v>
                </c:pt>
                <c:pt idx="3611">
                  <c:v>285.866514</c:v>
                </c:pt>
                <c:pt idx="3612">
                  <c:v>285.866514</c:v>
                </c:pt>
                <c:pt idx="3613">
                  <c:v>285.866514</c:v>
                </c:pt>
                <c:pt idx="3614">
                  <c:v>285.866514</c:v>
                </c:pt>
                <c:pt idx="3615">
                  <c:v>285.866514</c:v>
                </c:pt>
                <c:pt idx="3616">
                  <c:v>285.866514</c:v>
                </c:pt>
                <c:pt idx="3617">
                  <c:v>285.866514</c:v>
                </c:pt>
                <c:pt idx="3618">
                  <c:v>285.866514</c:v>
                </c:pt>
                <c:pt idx="3619">
                  <c:v>285.866514</c:v>
                </c:pt>
                <c:pt idx="3620">
                  <c:v>285.866514</c:v>
                </c:pt>
                <c:pt idx="3621">
                  <c:v>285.866514</c:v>
                </c:pt>
                <c:pt idx="3622">
                  <c:v>285.866514</c:v>
                </c:pt>
                <c:pt idx="3623">
                  <c:v>285.866514</c:v>
                </c:pt>
                <c:pt idx="3624">
                  <c:v>285.866514</c:v>
                </c:pt>
                <c:pt idx="3625">
                  <c:v>285.866514</c:v>
                </c:pt>
                <c:pt idx="3626">
                  <c:v>285.866514</c:v>
                </c:pt>
                <c:pt idx="3627">
                  <c:v>285.866514</c:v>
                </c:pt>
                <c:pt idx="3628">
                  <c:v>285.866514</c:v>
                </c:pt>
                <c:pt idx="3629">
                  <c:v>285.866514</c:v>
                </c:pt>
                <c:pt idx="3630">
                  <c:v>285.866514</c:v>
                </c:pt>
                <c:pt idx="3631">
                  <c:v>285.866514</c:v>
                </c:pt>
                <c:pt idx="3632">
                  <c:v>285.866514</c:v>
                </c:pt>
                <c:pt idx="3633">
                  <c:v>285.866514</c:v>
                </c:pt>
                <c:pt idx="3634">
                  <c:v>285.866514</c:v>
                </c:pt>
                <c:pt idx="3635">
                  <c:v>285.866514</c:v>
                </c:pt>
                <c:pt idx="3636">
                  <c:v>285.866514</c:v>
                </c:pt>
                <c:pt idx="3637">
                  <c:v>285.866514</c:v>
                </c:pt>
                <c:pt idx="3638">
                  <c:v>285.866514</c:v>
                </c:pt>
                <c:pt idx="3639">
                  <c:v>285.866514</c:v>
                </c:pt>
                <c:pt idx="3640">
                  <c:v>285.866514</c:v>
                </c:pt>
                <c:pt idx="3641">
                  <c:v>285.866514</c:v>
                </c:pt>
                <c:pt idx="3642">
                  <c:v>285.866514</c:v>
                </c:pt>
                <c:pt idx="3643">
                  <c:v>285.866514</c:v>
                </c:pt>
                <c:pt idx="3644">
                  <c:v>285.866514</c:v>
                </c:pt>
                <c:pt idx="3645">
                  <c:v>285.866514</c:v>
                </c:pt>
                <c:pt idx="3646">
                  <c:v>285.866514</c:v>
                </c:pt>
                <c:pt idx="3647">
                  <c:v>285.866514</c:v>
                </c:pt>
                <c:pt idx="3648">
                  <c:v>285.866514</c:v>
                </c:pt>
                <c:pt idx="3649">
                  <c:v>285.866514</c:v>
                </c:pt>
                <c:pt idx="3650">
                  <c:v>285.866514</c:v>
                </c:pt>
                <c:pt idx="3651">
                  <c:v>285.866514</c:v>
                </c:pt>
                <c:pt idx="3652">
                  <c:v>285.866514</c:v>
                </c:pt>
                <c:pt idx="3653">
                  <c:v>285.866514</c:v>
                </c:pt>
                <c:pt idx="3654">
                  <c:v>285.866514</c:v>
                </c:pt>
                <c:pt idx="3655">
                  <c:v>285.866514</c:v>
                </c:pt>
                <c:pt idx="3656">
                  <c:v>285.866514</c:v>
                </c:pt>
                <c:pt idx="3657">
                  <c:v>285.866514</c:v>
                </c:pt>
                <c:pt idx="3658">
                  <c:v>285.866514</c:v>
                </c:pt>
                <c:pt idx="3659">
                  <c:v>285.866514</c:v>
                </c:pt>
                <c:pt idx="3660">
                  <c:v>285.866514</c:v>
                </c:pt>
                <c:pt idx="3661">
                  <c:v>285.866514</c:v>
                </c:pt>
                <c:pt idx="3662">
                  <c:v>285.866514</c:v>
                </c:pt>
                <c:pt idx="3663">
                  <c:v>285.866514</c:v>
                </c:pt>
                <c:pt idx="3664">
                  <c:v>285.866514</c:v>
                </c:pt>
                <c:pt idx="3665">
                  <c:v>285.866514</c:v>
                </c:pt>
                <c:pt idx="3666">
                  <c:v>285.866514</c:v>
                </c:pt>
                <c:pt idx="3667">
                  <c:v>285.866514</c:v>
                </c:pt>
                <c:pt idx="3668">
                  <c:v>285.866514</c:v>
                </c:pt>
                <c:pt idx="3669">
                  <c:v>285.866514</c:v>
                </c:pt>
                <c:pt idx="3670">
                  <c:v>285.866514</c:v>
                </c:pt>
                <c:pt idx="3671">
                  <c:v>285.866514</c:v>
                </c:pt>
                <c:pt idx="3672">
                  <c:v>285.866514</c:v>
                </c:pt>
                <c:pt idx="3673">
                  <c:v>285.866514</c:v>
                </c:pt>
                <c:pt idx="3674">
                  <c:v>285.866514</c:v>
                </c:pt>
                <c:pt idx="3675">
                  <c:v>285.866514</c:v>
                </c:pt>
                <c:pt idx="3676">
                  <c:v>285.866514</c:v>
                </c:pt>
                <c:pt idx="3677">
                  <c:v>285.866514</c:v>
                </c:pt>
                <c:pt idx="3678">
                  <c:v>285.866514</c:v>
                </c:pt>
                <c:pt idx="3679">
                  <c:v>285.866514</c:v>
                </c:pt>
                <c:pt idx="3680">
                  <c:v>285.866514</c:v>
                </c:pt>
                <c:pt idx="3681">
                  <c:v>285.866514</c:v>
                </c:pt>
                <c:pt idx="3682">
                  <c:v>285.866514</c:v>
                </c:pt>
                <c:pt idx="3683">
                  <c:v>285.866514</c:v>
                </c:pt>
                <c:pt idx="3684">
                  <c:v>285.866514</c:v>
                </c:pt>
                <c:pt idx="3685">
                  <c:v>285.866514</c:v>
                </c:pt>
                <c:pt idx="3686">
                  <c:v>285.866514</c:v>
                </c:pt>
                <c:pt idx="3687">
                  <c:v>285.866514</c:v>
                </c:pt>
                <c:pt idx="3688">
                  <c:v>285.866514</c:v>
                </c:pt>
                <c:pt idx="3689">
                  <c:v>285.866514</c:v>
                </c:pt>
                <c:pt idx="3690">
                  <c:v>285.866514</c:v>
                </c:pt>
                <c:pt idx="3691">
                  <c:v>285.866514</c:v>
                </c:pt>
                <c:pt idx="3692">
                  <c:v>285.866514</c:v>
                </c:pt>
                <c:pt idx="3693">
                  <c:v>285.866514</c:v>
                </c:pt>
                <c:pt idx="3694">
                  <c:v>285.866514</c:v>
                </c:pt>
                <c:pt idx="3695">
                  <c:v>285.866514</c:v>
                </c:pt>
                <c:pt idx="3696">
                  <c:v>285.866514</c:v>
                </c:pt>
                <c:pt idx="3697">
                  <c:v>285.866514</c:v>
                </c:pt>
                <c:pt idx="3698">
                  <c:v>285.866514</c:v>
                </c:pt>
                <c:pt idx="3699">
                  <c:v>285.866514</c:v>
                </c:pt>
                <c:pt idx="3700">
                  <c:v>285.866514</c:v>
                </c:pt>
                <c:pt idx="3701">
                  <c:v>285.866514</c:v>
                </c:pt>
                <c:pt idx="3702">
                  <c:v>285.866514</c:v>
                </c:pt>
                <c:pt idx="3703">
                  <c:v>285.866514</c:v>
                </c:pt>
                <c:pt idx="3704">
                  <c:v>285.866514</c:v>
                </c:pt>
                <c:pt idx="3705">
                  <c:v>285.866514</c:v>
                </c:pt>
                <c:pt idx="3706">
                  <c:v>285.866514</c:v>
                </c:pt>
                <c:pt idx="3707">
                  <c:v>285.866514</c:v>
                </c:pt>
                <c:pt idx="3708">
                  <c:v>285.866514</c:v>
                </c:pt>
                <c:pt idx="3709">
                  <c:v>285.866514</c:v>
                </c:pt>
                <c:pt idx="3710">
                  <c:v>285.866514</c:v>
                </c:pt>
                <c:pt idx="3711">
                  <c:v>285.866514</c:v>
                </c:pt>
                <c:pt idx="3712">
                  <c:v>285.866514</c:v>
                </c:pt>
                <c:pt idx="3713">
                  <c:v>285.866514</c:v>
                </c:pt>
                <c:pt idx="3714">
                  <c:v>285.866514</c:v>
                </c:pt>
                <c:pt idx="3715">
                  <c:v>285.866514</c:v>
                </c:pt>
                <c:pt idx="3716">
                  <c:v>285.866514</c:v>
                </c:pt>
                <c:pt idx="3717">
                  <c:v>285.866514</c:v>
                </c:pt>
                <c:pt idx="3718">
                  <c:v>285.866514</c:v>
                </c:pt>
                <c:pt idx="3719">
                  <c:v>285.866514</c:v>
                </c:pt>
                <c:pt idx="3720">
                  <c:v>285.866514</c:v>
                </c:pt>
                <c:pt idx="3721">
                  <c:v>285.866514</c:v>
                </c:pt>
                <c:pt idx="3722">
                  <c:v>285.866514</c:v>
                </c:pt>
                <c:pt idx="3723">
                  <c:v>285.866514</c:v>
                </c:pt>
                <c:pt idx="3724">
                  <c:v>285.866514</c:v>
                </c:pt>
                <c:pt idx="3725">
                  <c:v>285.866514</c:v>
                </c:pt>
                <c:pt idx="3726">
                  <c:v>285.866514</c:v>
                </c:pt>
                <c:pt idx="3727">
                  <c:v>285.866514</c:v>
                </c:pt>
                <c:pt idx="3728">
                  <c:v>285.866514</c:v>
                </c:pt>
                <c:pt idx="3729">
                  <c:v>285.866514</c:v>
                </c:pt>
                <c:pt idx="3730">
                  <c:v>285.866514</c:v>
                </c:pt>
                <c:pt idx="3731">
                  <c:v>285.866514</c:v>
                </c:pt>
                <c:pt idx="3732">
                  <c:v>285.866514</c:v>
                </c:pt>
                <c:pt idx="3733">
                  <c:v>285.866514</c:v>
                </c:pt>
                <c:pt idx="3734">
                  <c:v>285.866514</c:v>
                </c:pt>
                <c:pt idx="3735">
                  <c:v>285.866514</c:v>
                </c:pt>
                <c:pt idx="3736">
                  <c:v>285.866514</c:v>
                </c:pt>
                <c:pt idx="3737">
                  <c:v>285.866514</c:v>
                </c:pt>
                <c:pt idx="3738">
                  <c:v>285.866514</c:v>
                </c:pt>
                <c:pt idx="3739">
                  <c:v>285.866514</c:v>
                </c:pt>
                <c:pt idx="3740">
                  <c:v>285.866514</c:v>
                </c:pt>
                <c:pt idx="3741">
                  <c:v>285.866514</c:v>
                </c:pt>
                <c:pt idx="3742">
                  <c:v>285.866514</c:v>
                </c:pt>
                <c:pt idx="3743">
                  <c:v>285.866514</c:v>
                </c:pt>
                <c:pt idx="3744">
                  <c:v>285.866514</c:v>
                </c:pt>
                <c:pt idx="3745">
                  <c:v>285.866514</c:v>
                </c:pt>
                <c:pt idx="3746">
                  <c:v>285.866514</c:v>
                </c:pt>
                <c:pt idx="3747">
                  <c:v>285.866514</c:v>
                </c:pt>
                <c:pt idx="3748">
                  <c:v>285.866514</c:v>
                </c:pt>
                <c:pt idx="3749">
                  <c:v>285.866514</c:v>
                </c:pt>
                <c:pt idx="3750">
                  <c:v>285.866514</c:v>
                </c:pt>
                <c:pt idx="3751">
                  <c:v>285.866514</c:v>
                </c:pt>
                <c:pt idx="3752">
                  <c:v>285.866514</c:v>
                </c:pt>
                <c:pt idx="3753">
                  <c:v>285.866514</c:v>
                </c:pt>
                <c:pt idx="3754">
                  <c:v>285.866514</c:v>
                </c:pt>
                <c:pt idx="3755">
                  <c:v>285.866514</c:v>
                </c:pt>
                <c:pt idx="3756">
                  <c:v>285.866514</c:v>
                </c:pt>
                <c:pt idx="3757">
                  <c:v>285.866514</c:v>
                </c:pt>
                <c:pt idx="3758">
                  <c:v>285.866514</c:v>
                </c:pt>
                <c:pt idx="3759">
                  <c:v>285.866514</c:v>
                </c:pt>
                <c:pt idx="3760">
                  <c:v>285.866514</c:v>
                </c:pt>
                <c:pt idx="3761">
                  <c:v>285.866514</c:v>
                </c:pt>
                <c:pt idx="3762">
                  <c:v>285.866514</c:v>
                </c:pt>
                <c:pt idx="3763">
                  <c:v>285.866514</c:v>
                </c:pt>
                <c:pt idx="3764">
                  <c:v>285.866514</c:v>
                </c:pt>
                <c:pt idx="3765">
                  <c:v>285.866514</c:v>
                </c:pt>
                <c:pt idx="3766">
                  <c:v>285.866514</c:v>
                </c:pt>
                <c:pt idx="3767">
                  <c:v>285.866514</c:v>
                </c:pt>
                <c:pt idx="3768">
                  <c:v>285.866514</c:v>
                </c:pt>
                <c:pt idx="3769">
                  <c:v>285.866514</c:v>
                </c:pt>
                <c:pt idx="3770">
                  <c:v>285.866514</c:v>
                </c:pt>
                <c:pt idx="3771">
                  <c:v>285.866514</c:v>
                </c:pt>
                <c:pt idx="3772">
                  <c:v>285.866514</c:v>
                </c:pt>
                <c:pt idx="3773">
                  <c:v>285.866514</c:v>
                </c:pt>
                <c:pt idx="3774">
                  <c:v>285.866514</c:v>
                </c:pt>
                <c:pt idx="3775">
                  <c:v>285.866514</c:v>
                </c:pt>
                <c:pt idx="3776">
                  <c:v>285.866514</c:v>
                </c:pt>
                <c:pt idx="3777">
                  <c:v>285.866514</c:v>
                </c:pt>
                <c:pt idx="3778">
                  <c:v>285.866514</c:v>
                </c:pt>
                <c:pt idx="3779">
                  <c:v>285.866514</c:v>
                </c:pt>
                <c:pt idx="3780">
                  <c:v>285.866514</c:v>
                </c:pt>
                <c:pt idx="3781">
                  <c:v>285.866514</c:v>
                </c:pt>
                <c:pt idx="3782">
                  <c:v>285.866514</c:v>
                </c:pt>
                <c:pt idx="3783">
                  <c:v>285.866514</c:v>
                </c:pt>
                <c:pt idx="3784">
                  <c:v>285.866514</c:v>
                </c:pt>
                <c:pt idx="3785">
                  <c:v>285.866514</c:v>
                </c:pt>
                <c:pt idx="3786">
                  <c:v>285.866514</c:v>
                </c:pt>
                <c:pt idx="3787">
                  <c:v>285.866514</c:v>
                </c:pt>
                <c:pt idx="3788">
                  <c:v>285.866514</c:v>
                </c:pt>
                <c:pt idx="3789">
                  <c:v>285.866514</c:v>
                </c:pt>
                <c:pt idx="3790">
                  <c:v>285.866514</c:v>
                </c:pt>
                <c:pt idx="3791">
                  <c:v>285.866514</c:v>
                </c:pt>
                <c:pt idx="3792">
                  <c:v>285.866514</c:v>
                </c:pt>
                <c:pt idx="3793">
                  <c:v>285.866514</c:v>
                </c:pt>
                <c:pt idx="3794">
                  <c:v>285.866514</c:v>
                </c:pt>
                <c:pt idx="3795">
                  <c:v>285.866514</c:v>
                </c:pt>
                <c:pt idx="3796">
                  <c:v>285.866514</c:v>
                </c:pt>
                <c:pt idx="3797">
                  <c:v>285.866514</c:v>
                </c:pt>
                <c:pt idx="3798">
                  <c:v>285.866514</c:v>
                </c:pt>
                <c:pt idx="3799">
                  <c:v>285.866514</c:v>
                </c:pt>
                <c:pt idx="3800">
                  <c:v>285.866514</c:v>
                </c:pt>
                <c:pt idx="3801">
                  <c:v>285.866514</c:v>
                </c:pt>
                <c:pt idx="3802">
                  <c:v>285.866514</c:v>
                </c:pt>
                <c:pt idx="3803">
                  <c:v>285.866514</c:v>
                </c:pt>
                <c:pt idx="3804">
                  <c:v>285.866514</c:v>
                </c:pt>
                <c:pt idx="3805">
                  <c:v>285.866514</c:v>
                </c:pt>
                <c:pt idx="3806">
                  <c:v>285.866514</c:v>
                </c:pt>
                <c:pt idx="3807">
                  <c:v>285.866514</c:v>
                </c:pt>
                <c:pt idx="3808">
                  <c:v>285.866514</c:v>
                </c:pt>
                <c:pt idx="3809">
                  <c:v>285.866514</c:v>
                </c:pt>
                <c:pt idx="3810">
                  <c:v>285.866514</c:v>
                </c:pt>
                <c:pt idx="3811">
                  <c:v>285.866514</c:v>
                </c:pt>
                <c:pt idx="3812">
                  <c:v>285.866514</c:v>
                </c:pt>
                <c:pt idx="3813">
                  <c:v>285.866514</c:v>
                </c:pt>
                <c:pt idx="3814">
                  <c:v>285.866514</c:v>
                </c:pt>
                <c:pt idx="3815">
                  <c:v>285.866514</c:v>
                </c:pt>
                <c:pt idx="3816">
                  <c:v>285.866514</c:v>
                </c:pt>
                <c:pt idx="3817">
                  <c:v>285.866514</c:v>
                </c:pt>
                <c:pt idx="3818">
                  <c:v>285.866514</c:v>
                </c:pt>
                <c:pt idx="3819">
                  <c:v>285.866514</c:v>
                </c:pt>
                <c:pt idx="3820">
                  <c:v>285.866514</c:v>
                </c:pt>
                <c:pt idx="3821">
                  <c:v>285.866514</c:v>
                </c:pt>
                <c:pt idx="3822">
                  <c:v>285.866514</c:v>
                </c:pt>
                <c:pt idx="3823">
                  <c:v>285.866514</c:v>
                </c:pt>
                <c:pt idx="3824">
                  <c:v>285.866514</c:v>
                </c:pt>
                <c:pt idx="3825">
                  <c:v>285.866514</c:v>
                </c:pt>
                <c:pt idx="3826">
                  <c:v>285.866514</c:v>
                </c:pt>
                <c:pt idx="3827">
                  <c:v>285.866514</c:v>
                </c:pt>
                <c:pt idx="3828">
                  <c:v>285.866514</c:v>
                </c:pt>
                <c:pt idx="3829">
                  <c:v>285.866514</c:v>
                </c:pt>
                <c:pt idx="3830">
                  <c:v>285.866514</c:v>
                </c:pt>
                <c:pt idx="3831">
                  <c:v>285.866514</c:v>
                </c:pt>
                <c:pt idx="3832">
                  <c:v>285.866514</c:v>
                </c:pt>
                <c:pt idx="3833">
                  <c:v>285.866514</c:v>
                </c:pt>
                <c:pt idx="3834">
                  <c:v>285.866514</c:v>
                </c:pt>
                <c:pt idx="3835">
                  <c:v>285.866514</c:v>
                </c:pt>
                <c:pt idx="3836">
                  <c:v>285.866514</c:v>
                </c:pt>
                <c:pt idx="3837">
                  <c:v>285.866514</c:v>
                </c:pt>
                <c:pt idx="3838">
                  <c:v>285.866514</c:v>
                </c:pt>
                <c:pt idx="3839">
                  <c:v>285.866514</c:v>
                </c:pt>
                <c:pt idx="3840">
                  <c:v>285.866514</c:v>
                </c:pt>
                <c:pt idx="3841">
                  <c:v>285.866514</c:v>
                </c:pt>
                <c:pt idx="3842">
                  <c:v>285.866514</c:v>
                </c:pt>
                <c:pt idx="3843">
                  <c:v>285.866514</c:v>
                </c:pt>
                <c:pt idx="3844">
                  <c:v>285.866514</c:v>
                </c:pt>
                <c:pt idx="3845">
                  <c:v>285.866514</c:v>
                </c:pt>
                <c:pt idx="3846">
                  <c:v>285.866514</c:v>
                </c:pt>
                <c:pt idx="3847">
                  <c:v>285.866514</c:v>
                </c:pt>
                <c:pt idx="3848">
                  <c:v>285.866514</c:v>
                </c:pt>
                <c:pt idx="3849">
                  <c:v>285.866514</c:v>
                </c:pt>
                <c:pt idx="3850">
                  <c:v>285.866514</c:v>
                </c:pt>
                <c:pt idx="3851">
                  <c:v>285.866514</c:v>
                </c:pt>
                <c:pt idx="3852">
                  <c:v>285.866514</c:v>
                </c:pt>
                <c:pt idx="3853">
                  <c:v>285.866514</c:v>
                </c:pt>
                <c:pt idx="3854">
                  <c:v>285.866514</c:v>
                </c:pt>
                <c:pt idx="3855">
                  <c:v>285.866514</c:v>
                </c:pt>
                <c:pt idx="3856">
                  <c:v>285.866514</c:v>
                </c:pt>
                <c:pt idx="3857">
                  <c:v>285.866514</c:v>
                </c:pt>
                <c:pt idx="3858">
                  <c:v>285.866514</c:v>
                </c:pt>
                <c:pt idx="3859">
                  <c:v>285.866514</c:v>
                </c:pt>
                <c:pt idx="3860">
                  <c:v>285.866514</c:v>
                </c:pt>
                <c:pt idx="3861">
                  <c:v>285.866514</c:v>
                </c:pt>
                <c:pt idx="3862">
                  <c:v>285.866514</c:v>
                </c:pt>
                <c:pt idx="3863">
                  <c:v>285.866514</c:v>
                </c:pt>
                <c:pt idx="3864">
                  <c:v>285.866514</c:v>
                </c:pt>
                <c:pt idx="3865">
                  <c:v>285.866514</c:v>
                </c:pt>
                <c:pt idx="3866">
                  <c:v>285.866514</c:v>
                </c:pt>
                <c:pt idx="3867">
                  <c:v>285.866514</c:v>
                </c:pt>
                <c:pt idx="3868">
                  <c:v>285.866514</c:v>
                </c:pt>
                <c:pt idx="3869">
                  <c:v>285.866514</c:v>
                </c:pt>
                <c:pt idx="3870">
                  <c:v>285.866514</c:v>
                </c:pt>
                <c:pt idx="3871">
                  <c:v>285.866514</c:v>
                </c:pt>
                <c:pt idx="3872">
                  <c:v>285.866514</c:v>
                </c:pt>
                <c:pt idx="3873">
                  <c:v>285.866514</c:v>
                </c:pt>
                <c:pt idx="3874">
                  <c:v>285.866514</c:v>
                </c:pt>
                <c:pt idx="3875">
                  <c:v>285.866514</c:v>
                </c:pt>
                <c:pt idx="3876">
                  <c:v>285.866514</c:v>
                </c:pt>
                <c:pt idx="3877">
                  <c:v>285.866514</c:v>
                </c:pt>
                <c:pt idx="3878">
                  <c:v>285.866514</c:v>
                </c:pt>
                <c:pt idx="3879">
                  <c:v>285.866514</c:v>
                </c:pt>
                <c:pt idx="3880">
                  <c:v>285.866514</c:v>
                </c:pt>
                <c:pt idx="3881">
                  <c:v>285.866514</c:v>
                </c:pt>
                <c:pt idx="3882">
                  <c:v>285.866514</c:v>
                </c:pt>
                <c:pt idx="3883">
                  <c:v>285.866514</c:v>
                </c:pt>
                <c:pt idx="3884">
                  <c:v>285.866514</c:v>
                </c:pt>
                <c:pt idx="3885">
                  <c:v>285.866514</c:v>
                </c:pt>
                <c:pt idx="3886">
                  <c:v>285.866514</c:v>
                </c:pt>
                <c:pt idx="3887">
                  <c:v>285.866514</c:v>
                </c:pt>
                <c:pt idx="3888">
                  <c:v>285.866514</c:v>
                </c:pt>
                <c:pt idx="3889">
                  <c:v>285.866514</c:v>
                </c:pt>
                <c:pt idx="3890">
                  <c:v>285.866514</c:v>
                </c:pt>
                <c:pt idx="3891">
                  <c:v>285.866514</c:v>
                </c:pt>
                <c:pt idx="3892">
                  <c:v>285.866514</c:v>
                </c:pt>
                <c:pt idx="3893">
                  <c:v>285.866514</c:v>
                </c:pt>
                <c:pt idx="3894">
                  <c:v>285.866514</c:v>
                </c:pt>
                <c:pt idx="3895">
                  <c:v>285.866514</c:v>
                </c:pt>
                <c:pt idx="3896">
                  <c:v>285.866514</c:v>
                </c:pt>
                <c:pt idx="3897">
                  <c:v>285.866514</c:v>
                </c:pt>
                <c:pt idx="3898">
                  <c:v>285.866514</c:v>
                </c:pt>
                <c:pt idx="3899">
                  <c:v>285.866514</c:v>
                </c:pt>
                <c:pt idx="3900">
                  <c:v>285.866514</c:v>
                </c:pt>
                <c:pt idx="3901">
                  <c:v>285.866514</c:v>
                </c:pt>
                <c:pt idx="3902">
                  <c:v>285.866514</c:v>
                </c:pt>
                <c:pt idx="3903">
                  <c:v>285.866514</c:v>
                </c:pt>
                <c:pt idx="3904">
                  <c:v>285.866514</c:v>
                </c:pt>
                <c:pt idx="3905">
                  <c:v>285.866514</c:v>
                </c:pt>
                <c:pt idx="3906">
                  <c:v>285.866514</c:v>
                </c:pt>
                <c:pt idx="3907">
                  <c:v>285.866514</c:v>
                </c:pt>
                <c:pt idx="3908">
                  <c:v>285.866514</c:v>
                </c:pt>
                <c:pt idx="3909">
                  <c:v>285.866514</c:v>
                </c:pt>
                <c:pt idx="3910">
                  <c:v>285.866514</c:v>
                </c:pt>
                <c:pt idx="3911">
                  <c:v>285.866514</c:v>
                </c:pt>
                <c:pt idx="3912">
                  <c:v>285.866514</c:v>
                </c:pt>
                <c:pt idx="3913">
                  <c:v>285.866514</c:v>
                </c:pt>
                <c:pt idx="3914">
                  <c:v>285.866514</c:v>
                </c:pt>
                <c:pt idx="3915">
                  <c:v>285.866514</c:v>
                </c:pt>
                <c:pt idx="3916">
                  <c:v>286.093842</c:v>
                </c:pt>
                <c:pt idx="3917">
                  <c:v>286.093842</c:v>
                </c:pt>
                <c:pt idx="3918">
                  <c:v>286.093842</c:v>
                </c:pt>
                <c:pt idx="3919">
                  <c:v>286.093842</c:v>
                </c:pt>
                <c:pt idx="3920">
                  <c:v>286.093842</c:v>
                </c:pt>
                <c:pt idx="3921">
                  <c:v>286.093842</c:v>
                </c:pt>
                <c:pt idx="3922">
                  <c:v>286.093842</c:v>
                </c:pt>
                <c:pt idx="3923">
                  <c:v>286.093842</c:v>
                </c:pt>
                <c:pt idx="3924">
                  <c:v>286.093842</c:v>
                </c:pt>
                <c:pt idx="3925">
                  <c:v>286.093842</c:v>
                </c:pt>
                <c:pt idx="3926">
                  <c:v>286.093842</c:v>
                </c:pt>
                <c:pt idx="3927">
                  <c:v>286.093842</c:v>
                </c:pt>
                <c:pt idx="3928">
                  <c:v>286.093842</c:v>
                </c:pt>
                <c:pt idx="3929">
                  <c:v>286.093842</c:v>
                </c:pt>
                <c:pt idx="3930">
                  <c:v>286.093842</c:v>
                </c:pt>
                <c:pt idx="3931">
                  <c:v>286.093842</c:v>
                </c:pt>
                <c:pt idx="3932">
                  <c:v>286.093842</c:v>
                </c:pt>
                <c:pt idx="3933">
                  <c:v>286.093842</c:v>
                </c:pt>
                <c:pt idx="3934">
                  <c:v>286.093842</c:v>
                </c:pt>
                <c:pt idx="3935">
                  <c:v>286.093842</c:v>
                </c:pt>
                <c:pt idx="3936">
                  <c:v>286.093842</c:v>
                </c:pt>
                <c:pt idx="3937">
                  <c:v>286.093842</c:v>
                </c:pt>
                <c:pt idx="3938">
                  <c:v>286.093842</c:v>
                </c:pt>
                <c:pt idx="3939">
                  <c:v>286.093842</c:v>
                </c:pt>
                <c:pt idx="3940">
                  <c:v>286.093842</c:v>
                </c:pt>
                <c:pt idx="3941">
                  <c:v>286.093842</c:v>
                </c:pt>
                <c:pt idx="3942">
                  <c:v>286.093842</c:v>
                </c:pt>
                <c:pt idx="3943">
                  <c:v>286.093842</c:v>
                </c:pt>
                <c:pt idx="3944">
                  <c:v>286.093842</c:v>
                </c:pt>
                <c:pt idx="3945">
                  <c:v>286.093842</c:v>
                </c:pt>
                <c:pt idx="3946">
                  <c:v>286.093842</c:v>
                </c:pt>
                <c:pt idx="3947">
                  <c:v>286.093842</c:v>
                </c:pt>
                <c:pt idx="3948">
                  <c:v>286.093842</c:v>
                </c:pt>
                <c:pt idx="3949">
                  <c:v>286.093842</c:v>
                </c:pt>
                <c:pt idx="3950">
                  <c:v>286.093842</c:v>
                </c:pt>
                <c:pt idx="3951">
                  <c:v>286.093842</c:v>
                </c:pt>
                <c:pt idx="3952">
                  <c:v>286.093842</c:v>
                </c:pt>
                <c:pt idx="3953">
                  <c:v>286.093842</c:v>
                </c:pt>
                <c:pt idx="3954">
                  <c:v>286.093842</c:v>
                </c:pt>
                <c:pt idx="3955">
                  <c:v>286.093842</c:v>
                </c:pt>
                <c:pt idx="3956">
                  <c:v>286.093842</c:v>
                </c:pt>
                <c:pt idx="3957">
                  <c:v>286.093842</c:v>
                </c:pt>
                <c:pt idx="3958">
                  <c:v>286.093842</c:v>
                </c:pt>
                <c:pt idx="3959">
                  <c:v>286.093842</c:v>
                </c:pt>
                <c:pt idx="3960">
                  <c:v>286.093842</c:v>
                </c:pt>
                <c:pt idx="3961">
                  <c:v>286.093842</c:v>
                </c:pt>
                <c:pt idx="3962">
                  <c:v>286.093842</c:v>
                </c:pt>
                <c:pt idx="3963">
                  <c:v>286.093842</c:v>
                </c:pt>
                <c:pt idx="3964">
                  <c:v>286.093842</c:v>
                </c:pt>
                <c:pt idx="3965">
                  <c:v>286.093842</c:v>
                </c:pt>
                <c:pt idx="3966">
                  <c:v>286.093842</c:v>
                </c:pt>
                <c:pt idx="3967">
                  <c:v>286.093842</c:v>
                </c:pt>
                <c:pt idx="3968">
                  <c:v>286.093842</c:v>
                </c:pt>
                <c:pt idx="3969">
                  <c:v>286.093842</c:v>
                </c:pt>
                <c:pt idx="3970">
                  <c:v>286.093842</c:v>
                </c:pt>
                <c:pt idx="3971">
                  <c:v>286.093842</c:v>
                </c:pt>
                <c:pt idx="3972">
                  <c:v>286.093842</c:v>
                </c:pt>
                <c:pt idx="3973">
                  <c:v>286.093842</c:v>
                </c:pt>
                <c:pt idx="3974">
                  <c:v>286.093842</c:v>
                </c:pt>
                <c:pt idx="3975">
                  <c:v>286.093842</c:v>
                </c:pt>
                <c:pt idx="3976">
                  <c:v>286.093842</c:v>
                </c:pt>
                <c:pt idx="3977">
                  <c:v>286.093842</c:v>
                </c:pt>
                <c:pt idx="3978">
                  <c:v>286.093842</c:v>
                </c:pt>
                <c:pt idx="3979">
                  <c:v>286.093842</c:v>
                </c:pt>
                <c:pt idx="3980">
                  <c:v>286.093842</c:v>
                </c:pt>
                <c:pt idx="3981">
                  <c:v>286.093842</c:v>
                </c:pt>
                <c:pt idx="3982">
                  <c:v>286.093842</c:v>
                </c:pt>
                <c:pt idx="3983">
                  <c:v>286.093842</c:v>
                </c:pt>
                <c:pt idx="3984">
                  <c:v>286.093842</c:v>
                </c:pt>
                <c:pt idx="3985">
                  <c:v>286.093842</c:v>
                </c:pt>
                <c:pt idx="3986">
                  <c:v>286.093842</c:v>
                </c:pt>
                <c:pt idx="3987">
                  <c:v>286.093842</c:v>
                </c:pt>
                <c:pt idx="3988">
                  <c:v>286.093842</c:v>
                </c:pt>
                <c:pt idx="3989">
                  <c:v>286.093842</c:v>
                </c:pt>
                <c:pt idx="3990">
                  <c:v>286.093842</c:v>
                </c:pt>
                <c:pt idx="3991">
                  <c:v>286.093842</c:v>
                </c:pt>
                <c:pt idx="3992">
                  <c:v>286.093842</c:v>
                </c:pt>
                <c:pt idx="3993">
                  <c:v>286.093842</c:v>
                </c:pt>
                <c:pt idx="3994">
                  <c:v>286.093842</c:v>
                </c:pt>
                <c:pt idx="3995">
                  <c:v>286.093842</c:v>
                </c:pt>
                <c:pt idx="3996">
                  <c:v>286.093842</c:v>
                </c:pt>
                <c:pt idx="3997">
                  <c:v>286.093842</c:v>
                </c:pt>
                <c:pt idx="3998">
                  <c:v>286.093842</c:v>
                </c:pt>
                <c:pt idx="3999">
                  <c:v>286.093842</c:v>
                </c:pt>
                <c:pt idx="4000">
                  <c:v>286.093842</c:v>
                </c:pt>
                <c:pt idx="4001">
                  <c:v>286.093842</c:v>
                </c:pt>
                <c:pt idx="4002">
                  <c:v>286.093842</c:v>
                </c:pt>
                <c:pt idx="4003">
                  <c:v>286.093842</c:v>
                </c:pt>
                <c:pt idx="4004">
                  <c:v>286.093842</c:v>
                </c:pt>
                <c:pt idx="4005">
                  <c:v>286.093842</c:v>
                </c:pt>
                <c:pt idx="4006">
                  <c:v>286.093842</c:v>
                </c:pt>
                <c:pt idx="4007">
                  <c:v>286.093842</c:v>
                </c:pt>
                <c:pt idx="4008">
                  <c:v>286.093842</c:v>
                </c:pt>
                <c:pt idx="4009">
                  <c:v>286.093842</c:v>
                </c:pt>
                <c:pt idx="4010">
                  <c:v>286.093842</c:v>
                </c:pt>
                <c:pt idx="4011">
                  <c:v>286.093842</c:v>
                </c:pt>
                <c:pt idx="4012">
                  <c:v>286.093842</c:v>
                </c:pt>
                <c:pt idx="4013">
                  <c:v>286.093842</c:v>
                </c:pt>
                <c:pt idx="4014">
                  <c:v>286.093842</c:v>
                </c:pt>
                <c:pt idx="4015">
                  <c:v>286.093842</c:v>
                </c:pt>
                <c:pt idx="4016">
                  <c:v>286.093842</c:v>
                </c:pt>
                <c:pt idx="4017">
                  <c:v>286.093842</c:v>
                </c:pt>
                <c:pt idx="4018">
                  <c:v>286.093842</c:v>
                </c:pt>
                <c:pt idx="4019">
                  <c:v>286.093842</c:v>
                </c:pt>
                <c:pt idx="4020">
                  <c:v>286.093842</c:v>
                </c:pt>
                <c:pt idx="4021">
                  <c:v>286.093842</c:v>
                </c:pt>
                <c:pt idx="4022">
                  <c:v>286.093842</c:v>
                </c:pt>
                <c:pt idx="4023">
                  <c:v>286.093842</c:v>
                </c:pt>
                <c:pt idx="4024">
                  <c:v>286.093842</c:v>
                </c:pt>
                <c:pt idx="4025">
                  <c:v>286.093842</c:v>
                </c:pt>
                <c:pt idx="4026">
                  <c:v>286.093842</c:v>
                </c:pt>
                <c:pt idx="4027">
                  <c:v>286.093842</c:v>
                </c:pt>
                <c:pt idx="4028">
                  <c:v>286.093842</c:v>
                </c:pt>
                <c:pt idx="4029">
                  <c:v>286.093842</c:v>
                </c:pt>
                <c:pt idx="4030">
                  <c:v>286.093842</c:v>
                </c:pt>
                <c:pt idx="4031">
                  <c:v>286.093842</c:v>
                </c:pt>
                <c:pt idx="4032">
                  <c:v>286.093842</c:v>
                </c:pt>
                <c:pt idx="4033">
                  <c:v>286.093842</c:v>
                </c:pt>
                <c:pt idx="4034">
                  <c:v>286.093842</c:v>
                </c:pt>
                <c:pt idx="4035">
                  <c:v>286.093842</c:v>
                </c:pt>
                <c:pt idx="4036">
                  <c:v>286.093842</c:v>
                </c:pt>
                <c:pt idx="4037">
                  <c:v>286.093842</c:v>
                </c:pt>
                <c:pt idx="4038">
                  <c:v>286.093842</c:v>
                </c:pt>
                <c:pt idx="4039">
                  <c:v>286.093842</c:v>
                </c:pt>
                <c:pt idx="4040">
                  <c:v>286.093842</c:v>
                </c:pt>
                <c:pt idx="4041">
                  <c:v>286.093842</c:v>
                </c:pt>
                <c:pt idx="4042">
                  <c:v>286.093842</c:v>
                </c:pt>
                <c:pt idx="4043">
                  <c:v>286.093842</c:v>
                </c:pt>
                <c:pt idx="4044">
                  <c:v>286.093842</c:v>
                </c:pt>
                <c:pt idx="4045">
                  <c:v>286.093842</c:v>
                </c:pt>
                <c:pt idx="4046">
                  <c:v>286.093842</c:v>
                </c:pt>
                <c:pt idx="4047">
                  <c:v>286.093842</c:v>
                </c:pt>
                <c:pt idx="4048">
                  <c:v>286.093842</c:v>
                </c:pt>
                <c:pt idx="4049">
                  <c:v>286.093842</c:v>
                </c:pt>
                <c:pt idx="4050">
                  <c:v>286.093842</c:v>
                </c:pt>
                <c:pt idx="4051">
                  <c:v>286.093842</c:v>
                </c:pt>
                <c:pt idx="4052">
                  <c:v>286.093842</c:v>
                </c:pt>
                <c:pt idx="4053">
                  <c:v>286.093842</c:v>
                </c:pt>
                <c:pt idx="4054">
                  <c:v>286.093842</c:v>
                </c:pt>
                <c:pt idx="4055">
                  <c:v>286.093842</c:v>
                </c:pt>
                <c:pt idx="4056">
                  <c:v>286.093842</c:v>
                </c:pt>
                <c:pt idx="4057">
                  <c:v>286.093842</c:v>
                </c:pt>
                <c:pt idx="4058">
                  <c:v>286.093842</c:v>
                </c:pt>
                <c:pt idx="4059">
                  <c:v>286.093842</c:v>
                </c:pt>
                <c:pt idx="4060">
                  <c:v>286.093842</c:v>
                </c:pt>
                <c:pt idx="4061">
                  <c:v>286.093842</c:v>
                </c:pt>
                <c:pt idx="4062">
                  <c:v>286.093842</c:v>
                </c:pt>
                <c:pt idx="4063">
                  <c:v>286.093842</c:v>
                </c:pt>
                <c:pt idx="4064">
                  <c:v>286.093842</c:v>
                </c:pt>
                <c:pt idx="4065">
                  <c:v>286.093842</c:v>
                </c:pt>
                <c:pt idx="4066">
                  <c:v>286.093842</c:v>
                </c:pt>
                <c:pt idx="4067">
                  <c:v>286.093842</c:v>
                </c:pt>
                <c:pt idx="4068">
                  <c:v>286.093842</c:v>
                </c:pt>
                <c:pt idx="4069">
                  <c:v>286.093842</c:v>
                </c:pt>
                <c:pt idx="4070">
                  <c:v>286.093842</c:v>
                </c:pt>
                <c:pt idx="4071">
                  <c:v>286.093842</c:v>
                </c:pt>
                <c:pt idx="4072">
                  <c:v>286.093842</c:v>
                </c:pt>
                <c:pt idx="4073">
                  <c:v>286.093842</c:v>
                </c:pt>
                <c:pt idx="4074">
                  <c:v>286.093842</c:v>
                </c:pt>
                <c:pt idx="4075">
                  <c:v>286.093842</c:v>
                </c:pt>
                <c:pt idx="4076">
                  <c:v>286.093842</c:v>
                </c:pt>
                <c:pt idx="4077">
                  <c:v>286.093842</c:v>
                </c:pt>
                <c:pt idx="4078">
                  <c:v>286.093842</c:v>
                </c:pt>
                <c:pt idx="4079">
                  <c:v>286.093842</c:v>
                </c:pt>
                <c:pt idx="4080">
                  <c:v>286.093842</c:v>
                </c:pt>
                <c:pt idx="4081">
                  <c:v>286.093842</c:v>
                </c:pt>
                <c:pt idx="4082">
                  <c:v>286.093842</c:v>
                </c:pt>
                <c:pt idx="4083">
                  <c:v>286.093842</c:v>
                </c:pt>
                <c:pt idx="4084">
                  <c:v>286.093842</c:v>
                </c:pt>
                <c:pt idx="4085">
                  <c:v>286.093842</c:v>
                </c:pt>
                <c:pt idx="4086">
                  <c:v>286.093842</c:v>
                </c:pt>
                <c:pt idx="4087">
                  <c:v>286.093842</c:v>
                </c:pt>
                <c:pt idx="4088">
                  <c:v>286.093842</c:v>
                </c:pt>
                <c:pt idx="4089">
                  <c:v>286.093842</c:v>
                </c:pt>
                <c:pt idx="4090">
                  <c:v>286.093842</c:v>
                </c:pt>
                <c:pt idx="4091">
                  <c:v>286.093842</c:v>
                </c:pt>
                <c:pt idx="4092">
                  <c:v>286.093842</c:v>
                </c:pt>
                <c:pt idx="4093">
                  <c:v>286.093842</c:v>
                </c:pt>
                <c:pt idx="4094">
                  <c:v>286.093842</c:v>
                </c:pt>
                <c:pt idx="4095">
                  <c:v>286.093842</c:v>
                </c:pt>
                <c:pt idx="4096">
                  <c:v>286.093842</c:v>
                </c:pt>
                <c:pt idx="4097">
                  <c:v>286.093842</c:v>
                </c:pt>
                <c:pt idx="4098">
                  <c:v>286.093842</c:v>
                </c:pt>
                <c:pt idx="4099">
                  <c:v>286.093842</c:v>
                </c:pt>
                <c:pt idx="4100">
                  <c:v>286.093842</c:v>
                </c:pt>
                <c:pt idx="4101">
                  <c:v>286.093842</c:v>
                </c:pt>
                <c:pt idx="4102">
                  <c:v>286.093842</c:v>
                </c:pt>
                <c:pt idx="4103">
                  <c:v>286.093842</c:v>
                </c:pt>
                <c:pt idx="4104">
                  <c:v>286.093842</c:v>
                </c:pt>
                <c:pt idx="4105">
                  <c:v>286.093842</c:v>
                </c:pt>
                <c:pt idx="4106">
                  <c:v>286.093842</c:v>
                </c:pt>
                <c:pt idx="4107">
                  <c:v>286.093842</c:v>
                </c:pt>
                <c:pt idx="4108">
                  <c:v>286.093842</c:v>
                </c:pt>
                <c:pt idx="4109">
                  <c:v>286.093842</c:v>
                </c:pt>
                <c:pt idx="4110">
                  <c:v>286.093842</c:v>
                </c:pt>
                <c:pt idx="4111">
                  <c:v>286.093842</c:v>
                </c:pt>
                <c:pt idx="4112">
                  <c:v>286.093842</c:v>
                </c:pt>
                <c:pt idx="4113">
                  <c:v>286.093842</c:v>
                </c:pt>
                <c:pt idx="4114">
                  <c:v>286.093842</c:v>
                </c:pt>
                <c:pt idx="4115">
                  <c:v>286.093842</c:v>
                </c:pt>
                <c:pt idx="4116">
                  <c:v>286.093842</c:v>
                </c:pt>
                <c:pt idx="4117">
                  <c:v>286.093842</c:v>
                </c:pt>
                <c:pt idx="4118">
                  <c:v>286.093842</c:v>
                </c:pt>
                <c:pt idx="4119">
                  <c:v>286.093842</c:v>
                </c:pt>
                <c:pt idx="4120">
                  <c:v>286.093842</c:v>
                </c:pt>
                <c:pt idx="4121">
                  <c:v>286.093842</c:v>
                </c:pt>
                <c:pt idx="4122">
                  <c:v>286.093842</c:v>
                </c:pt>
                <c:pt idx="4123">
                  <c:v>286.093842</c:v>
                </c:pt>
                <c:pt idx="4124">
                  <c:v>286.093842</c:v>
                </c:pt>
                <c:pt idx="4125">
                  <c:v>286.093842</c:v>
                </c:pt>
                <c:pt idx="4126">
                  <c:v>286.093842</c:v>
                </c:pt>
                <c:pt idx="4127">
                  <c:v>286.093842</c:v>
                </c:pt>
                <c:pt idx="4128">
                  <c:v>286.093842</c:v>
                </c:pt>
                <c:pt idx="4129">
                  <c:v>286.093842</c:v>
                </c:pt>
                <c:pt idx="4130">
                  <c:v>286.093842</c:v>
                </c:pt>
                <c:pt idx="4131">
                  <c:v>286.093842</c:v>
                </c:pt>
                <c:pt idx="4132">
                  <c:v>286.093842</c:v>
                </c:pt>
                <c:pt idx="4133">
                  <c:v>286.093842</c:v>
                </c:pt>
                <c:pt idx="4134">
                  <c:v>286.093842</c:v>
                </c:pt>
                <c:pt idx="4135">
                  <c:v>286.093842</c:v>
                </c:pt>
                <c:pt idx="4136">
                  <c:v>286.093842</c:v>
                </c:pt>
                <c:pt idx="4137">
                  <c:v>286.093842</c:v>
                </c:pt>
                <c:pt idx="4138">
                  <c:v>286.093842</c:v>
                </c:pt>
                <c:pt idx="4139">
                  <c:v>286.093842</c:v>
                </c:pt>
                <c:pt idx="4140">
                  <c:v>286.093842</c:v>
                </c:pt>
                <c:pt idx="4141">
                  <c:v>286.093842</c:v>
                </c:pt>
                <c:pt idx="4142">
                  <c:v>286.093842</c:v>
                </c:pt>
                <c:pt idx="4143">
                  <c:v>286.093842</c:v>
                </c:pt>
                <c:pt idx="4144">
                  <c:v>286.093842</c:v>
                </c:pt>
                <c:pt idx="4145">
                  <c:v>286.093842</c:v>
                </c:pt>
                <c:pt idx="4146">
                  <c:v>286.093842</c:v>
                </c:pt>
                <c:pt idx="4147">
                  <c:v>286.093842</c:v>
                </c:pt>
                <c:pt idx="4148">
                  <c:v>286.093842</c:v>
                </c:pt>
                <c:pt idx="4149">
                  <c:v>286.093842</c:v>
                </c:pt>
                <c:pt idx="4150">
                  <c:v>291.94753800000001</c:v>
                </c:pt>
                <c:pt idx="4151">
                  <c:v>291.94753800000001</c:v>
                </c:pt>
                <c:pt idx="4152">
                  <c:v>291.94753800000001</c:v>
                </c:pt>
                <c:pt idx="4153">
                  <c:v>291.94753800000001</c:v>
                </c:pt>
                <c:pt idx="4154">
                  <c:v>291.94753800000001</c:v>
                </c:pt>
                <c:pt idx="4155">
                  <c:v>291.94753800000001</c:v>
                </c:pt>
                <c:pt idx="4156">
                  <c:v>291.94753800000001</c:v>
                </c:pt>
                <c:pt idx="4157">
                  <c:v>291.94753800000001</c:v>
                </c:pt>
                <c:pt idx="4158">
                  <c:v>291.94753800000001</c:v>
                </c:pt>
                <c:pt idx="4159">
                  <c:v>291.94753800000001</c:v>
                </c:pt>
                <c:pt idx="4160">
                  <c:v>291.94753800000001</c:v>
                </c:pt>
                <c:pt idx="4161">
                  <c:v>291.94753800000001</c:v>
                </c:pt>
                <c:pt idx="4162">
                  <c:v>291.94753800000001</c:v>
                </c:pt>
                <c:pt idx="4163">
                  <c:v>291.94753800000001</c:v>
                </c:pt>
                <c:pt idx="4164">
                  <c:v>291.94753800000001</c:v>
                </c:pt>
                <c:pt idx="4165">
                  <c:v>291.94753800000001</c:v>
                </c:pt>
                <c:pt idx="4166">
                  <c:v>291.94753800000001</c:v>
                </c:pt>
                <c:pt idx="4167">
                  <c:v>291.94753800000001</c:v>
                </c:pt>
                <c:pt idx="4168">
                  <c:v>291.94753800000001</c:v>
                </c:pt>
                <c:pt idx="4169">
                  <c:v>291.94753800000001</c:v>
                </c:pt>
                <c:pt idx="4170">
                  <c:v>291.94753800000001</c:v>
                </c:pt>
                <c:pt idx="4171">
                  <c:v>291.94753800000001</c:v>
                </c:pt>
                <c:pt idx="4172">
                  <c:v>291.94753800000001</c:v>
                </c:pt>
                <c:pt idx="4173">
                  <c:v>291.94753800000001</c:v>
                </c:pt>
                <c:pt idx="4174">
                  <c:v>291.94753800000001</c:v>
                </c:pt>
                <c:pt idx="4175">
                  <c:v>291.94753800000001</c:v>
                </c:pt>
                <c:pt idx="4176">
                  <c:v>291.94753800000001</c:v>
                </c:pt>
                <c:pt idx="4177">
                  <c:v>291.94753800000001</c:v>
                </c:pt>
                <c:pt idx="4178">
                  <c:v>291.94753800000001</c:v>
                </c:pt>
                <c:pt idx="4179">
                  <c:v>291.94753800000001</c:v>
                </c:pt>
                <c:pt idx="4180">
                  <c:v>291.94753800000001</c:v>
                </c:pt>
                <c:pt idx="4181">
                  <c:v>291.94753800000001</c:v>
                </c:pt>
                <c:pt idx="4182">
                  <c:v>291.94753800000001</c:v>
                </c:pt>
                <c:pt idx="4183">
                  <c:v>291.94753800000001</c:v>
                </c:pt>
                <c:pt idx="4184">
                  <c:v>291.94753800000001</c:v>
                </c:pt>
                <c:pt idx="4185">
                  <c:v>291.94753800000001</c:v>
                </c:pt>
                <c:pt idx="4186">
                  <c:v>291.94753800000001</c:v>
                </c:pt>
                <c:pt idx="4187">
                  <c:v>291.94753800000001</c:v>
                </c:pt>
                <c:pt idx="4188">
                  <c:v>291.94753800000001</c:v>
                </c:pt>
                <c:pt idx="4189">
                  <c:v>291.94753800000001</c:v>
                </c:pt>
                <c:pt idx="4190">
                  <c:v>291.94753800000001</c:v>
                </c:pt>
                <c:pt idx="4191">
                  <c:v>291.94753800000001</c:v>
                </c:pt>
                <c:pt idx="4192">
                  <c:v>291.94753800000001</c:v>
                </c:pt>
                <c:pt idx="4193">
                  <c:v>291.94753800000001</c:v>
                </c:pt>
                <c:pt idx="4194">
                  <c:v>291.94753800000001</c:v>
                </c:pt>
                <c:pt idx="4195">
                  <c:v>291.94753800000001</c:v>
                </c:pt>
                <c:pt idx="4196">
                  <c:v>291.94753800000001</c:v>
                </c:pt>
                <c:pt idx="4197">
                  <c:v>291.94753800000001</c:v>
                </c:pt>
                <c:pt idx="4198">
                  <c:v>291.94753800000001</c:v>
                </c:pt>
                <c:pt idx="4199">
                  <c:v>291.94753800000001</c:v>
                </c:pt>
                <c:pt idx="4200">
                  <c:v>291.94753800000001</c:v>
                </c:pt>
                <c:pt idx="4201">
                  <c:v>291.94753800000001</c:v>
                </c:pt>
                <c:pt idx="4202">
                  <c:v>291.94753800000001</c:v>
                </c:pt>
                <c:pt idx="4203">
                  <c:v>291.94753800000001</c:v>
                </c:pt>
                <c:pt idx="4204">
                  <c:v>291.94753800000001</c:v>
                </c:pt>
                <c:pt idx="4205">
                  <c:v>291.94753800000001</c:v>
                </c:pt>
                <c:pt idx="4206">
                  <c:v>291.94753800000001</c:v>
                </c:pt>
                <c:pt idx="4207">
                  <c:v>291.94753800000001</c:v>
                </c:pt>
                <c:pt idx="4208">
                  <c:v>291.94753800000001</c:v>
                </c:pt>
                <c:pt idx="4209">
                  <c:v>291.94753800000001</c:v>
                </c:pt>
                <c:pt idx="4210">
                  <c:v>291.94753800000001</c:v>
                </c:pt>
                <c:pt idx="4211">
                  <c:v>291.94753800000001</c:v>
                </c:pt>
                <c:pt idx="4212">
                  <c:v>291.94753800000001</c:v>
                </c:pt>
                <c:pt idx="4213">
                  <c:v>291.94753800000001</c:v>
                </c:pt>
                <c:pt idx="4214">
                  <c:v>291.94753800000001</c:v>
                </c:pt>
                <c:pt idx="4215">
                  <c:v>291.94753800000001</c:v>
                </c:pt>
                <c:pt idx="4216">
                  <c:v>291.94753800000001</c:v>
                </c:pt>
                <c:pt idx="4217">
                  <c:v>291.94753800000001</c:v>
                </c:pt>
                <c:pt idx="4218">
                  <c:v>291.94753800000001</c:v>
                </c:pt>
                <c:pt idx="4219">
                  <c:v>291.94753800000001</c:v>
                </c:pt>
                <c:pt idx="4220">
                  <c:v>291.94753800000001</c:v>
                </c:pt>
                <c:pt idx="4221">
                  <c:v>291.94753800000001</c:v>
                </c:pt>
                <c:pt idx="4222">
                  <c:v>291.94753800000001</c:v>
                </c:pt>
                <c:pt idx="4223">
                  <c:v>291.94753800000001</c:v>
                </c:pt>
                <c:pt idx="4224">
                  <c:v>291.94753800000001</c:v>
                </c:pt>
                <c:pt idx="4225">
                  <c:v>291.94753800000001</c:v>
                </c:pt>
                <c:pt idx="4226">
                  <c:v>291.94753800000001</c:v>
                </c:pt>
                <c:pt idx="4227">
                  <c:v>291.94753800000001</c:v>
                </c:pt>
                <c:pt idx="4228">
                  <c:v>291.94753800000001</c:v>
                </c:pt>
                <c:pt idx="4229">
                  <c:v>291.94753800000001</c:v>
                </c:pt>
                <c:pt idx="4230">
                  <c:v>291.94753800000001</c:v>
                </c:pt>
                <c:pt idx="4231">
                  <c:v>291.94753800000001</c:v>
                </c:pt>
                <c:pt idx="4232">
                  <c:v>291.94753800000001</c:v>
                </c:pt>
                <c:pt idx="4233">
                  <c:v>291.94753800000001</c:v>
                </c:pt>
                <c:pt idx="4234">
                  <c:v>291.94753800000001</c:v>
                </c:pt>
                <c:pt idx="4235">
                  <c:v>291.94753800000001</c:v>
                </c:pt>
                <c:pt idx="4236">
                  <c:v>291.94753800000001</c:v>
                </c:pt>
                <c:pt idx="4237">
                  <c:v>291.94753800000001</c:v>
                </c:pt>
                <c:pt idx="4238">
                  <c:v>291.94753800000001</c:v>
                </c:pt>
                <c:pt idx="4239">
                  <c:v>291.94753800000001</c:v>
                </c:pt>
                <c:pt idx="4240">
                  <c:v>291.94753800000001</c:v>
                </c:pt>
                <c:pt idx="4241">
                  <c:v>291.94753800000001</c:v>
                </c:pt>
                <c:pt idx="4242">
                  <c:v>291.94753800000001</c:v>
                </c:pt>
                <c:pt idx="4243">
                  <c:v>291.94753800000001</c:v>
                </c:pt>
                <c:pt idx="4244">
                  <c:v>291.94753800000001</c:v>
                </c:pt>
                <c:pt idx="4245">
                  <c:v>291.94753800000001</c:v>
                </c:pt>
                <c:pt idx="4246">
                  <c:v>291.94753800000001</c:v>
                </c:pt>
                <c:pt idx="4247">
                  <c:v>291.94753800000001</c:v>
                </c:pt>
                <c:pt idx="4248">
                  <c:v>291.94753800000001</c:v>
                </c:pt>
                <c:pt idx="4249">
                  <c:v>291.94753800000001</c:v>
                </c:pt>
                <c:pt idx="4250">
                  <c:v>291.94753800000001</c:v>
                </c:pt>
                <c:pt idx="4251">
                  <c:v>291.94753800000001</c:v>
                </c:pt>
                <c:pt idx="4252">
                  <c:v>291.94753800000001</c:v>
                </c:pt>
                <c:pt idx="4253">
                  <c:v>291.94753800000001</c:v>
                </c:pt>
                <c:pt idx="4254">
                  <c:v>291.94753800000001</c:v>
                </c:pt>
                <c:pt idx="4255">
                  <c:v>291.94753800000001</c:v>
                </c:pt>
                <c:pt idx="4256">
                  <c:v>291.94753800000001</c:v>
                </c:pt>
                <c:pt idx="4257">
                  <c:v>291.94753800000001</c:v>
                </c:pt>
                <c:pt idx="4258">
                  <c:v>291.94753800000001</c:v>
                </c:pt>
                <c:pt idx="4259">
                  <c:v>291.94753800000001</c:v>
                </c:pt>
                <c:pt idx="4260">
                  <c:v>291.94753800000001</c:v>
                </c:pt>
                <c:pt idx="4261">
                  <c:v>291.94753800000001</c:v>
                </c:pt>
                <c:pt idx="4262">
                  <c:v>291.94753800000001</c:v>
                </c:pt>
                <c:pt idx="4263">
                  <c:v>291.94753800000001</c:v>
                </c:pt>
                <c:pt idx="4264">
                  <c:v>291.94753800000001</c:v>
                </c:pt>
                <c:pt idx="4265">
                  <c:v>291.94753800000001</c:v>
                </c:pt>
                <c:pt idx="4266">
                  <c:v>291.94753800000001</c:v>
                </c:pt>
                <c:pt idx="4267">
                  <c:v>291.94753800000001</c:v>
                </c:pt>
                <c:pt idx="4268">
                  <c:v>291.94753800000001</c:v>
                </c:pt>
                <c:pt idx="4269">
                  <c:v>291.94753800000001</c:v>
                </c:pt>
                <c:pt idx="4270">
                  <c:v>291.94753800000001</c:v>
                </c:pt>
                <c:pt idx="4271">
                  <c:v>291.94753800000001</c:v>
                </c:pt>
                <c:pt idx="4272">
                  <c:v>291.94753800000001</c:v>
                </c:pt>
                <c:pt idx="4273">
                  <c:v>291.94753800000001</c:v>
                </c:pt>
                <c:pt idx="4274">
                  <c:v>291.94753800000001</c:v>
                </c:pt>
                <c:pt idx="4275">
                  <c:v>291.94753800000001</c:v>
                </c:pt>
                <c:pt idx="4276">
                  <c:v>291.94753800000001</c:v>
                </c:pt>
                <c:pt idx="4277">
                  <c:v>291.94753800000001</c:v>
                </c:pt>
                <c:pt idx="4278">
                  <c:v>291.94753800000001</c:v>
                </c:pt>
                <c:pt idx="4279">
                  <c:v>291.94753800000001</c:v>
                </c:pt>
                <c:pt idx="4280">
                  <c:v>291.94753800000001</c:v>
                </c:pt>
                <c:pt idx="4281">
                  <c:v>291.94753800000001</c:v>
                </c:pt>
                <c:pt idx="4282">
                  <c:v>291.94753800000001</c:v>
                </c:pt>
                <c:pt idx="4283">
                  <c:v>291.94753800000001</c:v>
                </c:pt>
                <c:pt idx="4284">
                  <c:v>291.94753800000001</c:v>
                </c:pt>
                <c:pt idx="4285">
                  <c:v>291.94753800000001</c:v>
                </c:pt>
                <c:pt idx="4286">
                  <c:v>291.94753800000001</c:v>
                </c:pt>
                <c:pt idx="4287">
                  <c:v>291.94753800000001</c:v>
                </c:pt>
                <c:pt idx="4288">
                  <c:v>291.94753800000001</c:v>
                </c:pt>
                <c:pt idx="4289">
                  <c:v>291.94753800000001</c:v>
                </c:pt>
                <c:pt idx="4290">
                  <c:v>291.94753800000001</c:v>
                </c:pt>
                <c:pt idx="4291">
                  <c:v>291.94753800000001</c:v>
                </c:pt>
                <c:pt idx="4292">
                  <c:v>291.94753800000001</c:v>
                </c:pt>
                <c:pt idx="4293">
                  <c:v>291.94753800000001</c:v>
                </c:pt>
                <c:pt idx="4294">
                  <c:v>291.94753800000001</c:v>
                </c:pt>
                <c:pt idx="4295">
                  <c:v>291.94753800000001</c:v>
                </c:pt>
                <c:pt idx="4296">
                  <c:v>291.94753800000001</c:v>
                </c:pt>
                <c:pt idx="4297">
                  <c:v>291.94753800000001</c:v>
                </c:pt>
                <c:pt idx="4298">
                  <c:v>291.94753800000001</c:v>
                </c:pt>
                <c:pt idx="4299">
                  <c:v>291.94753800000001</c:v>
                </c:pt>
                <c:pt idx="4300">
                  <c:v>291.94753800000001</c:v>
                </c:pt>
                <c:pt idx="4301">
                  <c:v>291.94753800000001</c:v>
                </c:pt>
                <c:pt idx="4302">
                  <c:v>291.94753800000001</c:v>
                </c:pt>
                <c:pt idx="4303">
                  <c:v>291.94753800000001</c:v>
                </c:pt>
                <c:pt idx="4304">
                  <c:v>291.94753800000001</c:v>
                </c:pt>
                <c:pt idx="4305">
                  <c:v>291.94753800000001</c:v>
                </c:pt>
                <c:pt idx="4306">
                  <c:v>291.94753800000001</c:v>
                </c:pt>
                <c:pt idx="4307">
                  <c:v>291.94753800000001</c:v>
                </c:pt>
                <c:pt idx="4308">
                  <c:v>291.94753800000001</c:v>
                </c:pt>
                <c:pt idx="4309">
                  <c:v>291.94753800000001</c:v>
                </c:pt>
                <c:pt idx="4310">
                  <c:v>291.94753800000001</c:v>
                </c:pt>
                <c:pt idx="4311">
                  <c:v>291.94753800000001</c:v>
                </c:pt>
                <c:pt idx="4312">
                  <c:v>291.94753800000001</c:v>
                </c:pt>
                <c:pt idx="4313">
                  <c:v>291.94753800000001</c:v>
                </c:pt>
                <c:pt idx="4314">
                  <c:v>291.94753800000001</c:v>
                </c:pt>
                <c:pt idx="4315">
                  <c:v>291.94753800000001</c:v>
                </c:pt>
                <c:pt idx="4316">
                  <c:v>291.94753800000001</c:v>
                </c:pt>
                <c:pt idx="4317">
                  <c:v>291.94753800000001</c:v>
                </c:pt>
                <c:pt idx="4318">
                  <c:v>291.94753800000001</c:v>
                </c:pt>
                <c:pt idx="4319">
                  <c:v>291.94753800000001</c:v>
                </c:pt>
                <c:pt idx="4320">
                  <c:v>291.94753800000001</c:v>
                </c:pt>
                <c:pt idx="4321">
                  <c:v>291.94753800000001</c:v>
                </c:pt>
                <c:pt idx="4322">
                  <c:v>291.94753800000001</c:v>
                </c:pt>
                <c:pt idx="4323">
                  <c:v>291.94753800000001</c:v>
                </c:pt>
                <c:pt idx="4324">
                  <c:v>291.94753800000001</c:v>
                </c:pt>
                <c:pt idx="4325">
                  <c:v>291.94753800000001</c:v>
                </c:pt>
                <c:pt idx="4326">
                  <c:v>291.94753800000001</c:v>
                </c:pt>
                <c:pt idx="4327">
                  <c:v>291.94753800000001</c:v>
                </c:pt>
                <c:pt idx="4328">
                  <c:v>291.94753800000001</c:v>
                </c:pt>
                <c:pt idx="4329">
                  <c:v>291.94753800000001</c:v>
                </c:pt>
                <c:pt idx="4330">
                  <c:v>291.94753800000001</c:v>
                </c:pt>
                <c:pt idx="4331">
                  <c:v>291.94753800000001</c:v>
                </c:pt>
                <c:pt idx="4332">
                  <c:v>291.94753800000001</c:v>
                </c:pt>
                <c:pt idx="4333">
                  <c:v>291.94753800000001</c:v>
                </c:pt>
                <c:pt idx="4334">
                  <c:v>291.94753800000001</c:v>
                </c:pt>
                <c:pt idx="4335">
                  <c:v>291.94753800000001</c:v>
                </c:pt>
                <c:pt idx="4336">
                  <c:v>291.94753800000001</c:v>
                </c:pt>
                <c:pt idx="4337">
                  <c:v>291.94753800000001</c:v>
                </c:pt>
                <c:pt idx="4338">
                  <c:v>291.94753800000001</c:v>
                </c:pt>
                <c:pt idx="4339">
                  <c:v>291.94753800000001</c:v>
                </c:pt>
                <c:pt idx="4340">
                  <c:v>291.94753800000001</c:v>
                </c:pt>
                <c:pt idx="4341">
                  <c:v>291.94753800000001</c:v>
                </c:pt>
                <c:pt idx="4342">
                  <c:v>291.94753800000001</c:v>
                </c:pt>
                <c:pt idx="4343">
                  <c:v>291.94753800000001</c:v>
                </c:pt>
                <c:pt idx="4344">
                  <c:v>291.94753800000001</c:v>
                </c:pt>
                <c:pt idx="4345">
                  <c:v>291.94753800000001</c:v>
                </c:pt>
                <c:pt idx="4346">
                  <c:v>291.94753800000001</c:v>
                </c:pt>
                <c:pt idx="4347">
                  <c:v>291.94753800000001</c:v>
                </c:pt>
                <c:pt idx="4348">
                  <c:v>291.94753800000001</c:v>
                </c:pt>
                <c:pt idx="4349">
                  <c:v>291.94753800000001</c:v>
                </c:pt>
                <c:pt idx="4350">
                  <c:v>291.94753800000001</c:v>
                </c:pt>
                <c:pt idx="4351">
                  <c:v>291.94753800000001</c:v>
                </c:pt>
                <c:pt idx="4352">
                  <c:v>291.94753800000001</c:v>
                </c:pt>
                <c:pt idx="4353">
                  <c:v>291.94753800000001</c:v>
                </c:pt>
                <c:pt idx="4354">
                  <c:v>291.94753800000001</c:v>
                </c:pt>
                <c:pt idx="4355">
                  <c:v>291.94753800000001</c:v>
                </c:pt>
                <c:pt idx="4356">
                  <c:v>291.94753800000001</c:v>
                </c:pt>
                <c:pt idx="4357">
                  <c:v>291.94753800000001</c:v>
                </c:pt>
                <c:pt idx="4358">
                  <c:v>291.94753800000001</c:v>
                </c:pt>
                <c:pt idx="4359">
                  <c:v>291.94753800000001</c:v>
                </c:pt>
                <c:pt idx="4360">
                  <c:v>291.94753800000001</c:v>
                </c:pt>
                <c:pt idx="4361">
                  <c:v>291.94753800000001</c:v>
                </c:pt>
                <c:pt idx="4362">
                  <c:v>291.94753800000001</c:v>
                </c:pt>
                <c:pt idx="4363">
                  <c:v>291.94753800000001</c:v>
                </c:pt>
                <c:pt idx="4364">
                  <c:v>291.94753800000001</c:v>
                </c:pt>
                <c:pt idx="4365">
                  <c:v>291.94753800000001</c:v>
                </c:pt>
                <c:pt idx="4366">
                  <c:v>291.94753800000001</c:v>
                </c:pt>
                <c:pt idx="4367">
                  <c:v>291.94753800000001</c:v>
                </c:pt>
                <c:pt idx="4368">
                  <c:v>291.94753800000001</c:v>
                </c:pt>
                <c:pt idx="4369">
                  <c:v>291.94753800000001</c:v>
                </c:pt>
                <c:pt idx="4370">
                  <c:v>291.94753800000001</c:v>
                </c:pt>
                <c:pt idx="4371">
                  <c:v>291.94753800000001</c:v>
                </c:pt>
                <c:pt idx="4372">
                  <c:v>291.94753800000001</c:v>
                </c:pt>
                <c:pt idx="4373">
                  <c:v>291.94753800000001</c:v>
                </c:pt>
                <c:pt idx="4374">
                  <c:v>291.94753800000001</c:v>
                </c:pt>
                <c:pt idx="4375">
                  <c:v>291.94753800000001</c:v>
                </c:pt>
                <c:pt idx="4376">
                  <c:v>291.94753800000001</c:v>
                </c:pt>
                <c:pt idx="4377">
                  <c:v>291.94753800000001</c:v>
                </c:pt>
                <c:pt idx="4378">
                  <c:v>291.94753800000001</c:v>
                </c:pt>
                <c:pt idx="4379">
                  <c:v>291.94753800000001</c:v>
                </c:pt>
                <c:pt idx="4380">
                  <c:v>291.94753800000001</c:v>
                </c:pt>
                <c:pt idx="4381">
                  <c:v>291.94753800000001</c:v>
                </c:pt>
                <c:pt idx="4382">
                  <c:v>291.94753800000001</c:v>
                </c:pt>
                <c:pt idx="4383">
                  <c:v>291.94753800000001</c:v>
                </c:pt>
                <c:pt idx="4384">
                  <c:v>291.94753800000001</c:v>
                </c:pt>
                <c:pt idx="4385">
                  <c:v>291.94753800000001</c:v>
                </c:pt>
                <c:pt idx="4386">
                  <c:v>291.94753800000001</c:v>
                </c:pt>
                <c:pt idx="4387">
                  <c:v>291.94753800000001</c:v>
                </c:pt>
                <c:pt idx="4388">
                  <c:v>291.94753800000001</c:v>
                </c:pt>
                <c:pt idx="4389">
                  <c:v>291.94753800000001</c:v>
                </c:pt>
                <c:pt idx="4390">
                  <c:v>291.94753800000001</c:v>
                </c:pt>
                <c:pt idx="4391">
                  <c:v>291.94753800000001</c:v>
                </c:pt>
                <c:pt idx="4392">
                  <c:v>291.94753800000001</c:v>
                </c:pt>
                <c:pt idx="4393">
                  <c:v>291.94753800000001</c:v>
                </c:pt>
                <c:pt idx="4394">
                  <c:v>291.94753800000001</c:v>
                </c:pt>
                <c:pt idx="4395">
                  <c:v>291.94753800000001</c:v>
                </c:pt>
                <c:pt idx="4396">
                  <c:v>291.94753800000001</c:v>
                </c:pt>
                <c:pt idx="4397">
                  <c:v>291.94753800000001</c:v>
                </c:pt>
                <c:pt idx="4398">
                  <c:v>291.94753800000001</c:v>
                </c:pt>
                <c:pt idx="4399">
                  <c:v>291.94753800000001</c:v>
                </c:pt>
                <c:pt idx="4400">
                  <c:v>291.94753800000001</c:v>
                </c:pt>
                <c:pt idx="4401">
                  <c:v>291.94753800000001</c:v>
                </c:pt>
                <c:pt idx="4402">
                  <c:v>291.94753800000001</c:v>
                </c:pt>
                <c:pt idx="4403">
                  <c:v>291.94753800000001</c:v>
                </c:pt>
                <c:pt idx="4404">
                  <c:v>291.94753800000001</c:v>
                </c:pt>
                <c:pt idx="4405">
                  <c:v>291.94753800000001</c:v>
                </c:pt>
                <c:pt idx="4406">
                  <c:v>291.94753800000001</c:v>
                </c:pt>
                <c:pt idx="4407">
                  <c:v>291.94753800000001</c:v>
                </c:pt>
                <c:pt idx="4408">
                  <c:v>291.94753800000001</c:v>
                </c:pt>
                <c:pt idx="4409">
                  <c:v>291.94753800000001</c:v>
                </c:pt>
                <c:pt idx="4410">
                  <c:v>291.94753800000001</c:v>
                </c:pt>
                <c:pt idx="4411">
                  <c:v>291.94753800000001</c:v>
                </c:pt>
                <c:pt idx="4412">
                  <c:v>291.94753800000001</c:v>
                </c:pt>
                <c:pt idx="4413">
                  <c:v>291.94753800000001</c:v>
                </c:pt>
                <c:pt idx="4414">
                  <c:v>291.94753800000001</c:v>
                </c:pt>
                <c:pt idx="4415">
                  <c:v>291.94753800000001</c:v>
                </c:pt>
                <c:pt idx="4416">
                  <c:v>291.94753800000001</c:v>
                </c:pt>
                <c:pt idx="4417">
                  <c:v>291.94753800000001</c:v>
                </c:pt>
                <c:pt idx="4418">
                  <c:v>291.94753800000001</c:v>
                </c:pt>
                <c:pt idx="4419">
                  <c:v>291.94753800000001</c:v>
                </c:pt>
                <c:pt idx="4420">
                  <c:v>291.94753800000001</c:v>
                </c:pt>
                <c:pt idx="4421">
                  <c:v>291.94753800000001</c:v>
                </c:pt>
                <c:pt idx="4422">
                  <c:v>291.94753800000001</c:v>
                </c:pt>
                <c:pt idx="4423">
                  <c:v>291.94753800000001</c:v>
                </c:pt>
                <c:pt idx="4424">
                  <c:v>291.94753800000001</c:v>
                </c:pt>
                <c:pt idx="4425">
                  <c:v>291.94753800000001</c:v>
                </c:pt>
                <c:pt idx="4426">
                  <c:v>291.94753800000001</c:v>
                </c:pt>
                <c:pt idx="4427">
                  <c:v>291.94753800000001</c:v>
                </c:pt>
                <c:pt idx="4428">
                  <c:v>291.94753800000001</c:v>
                </c:pt>
                <c:pt idx="4429">
                  <c:v>291.94753800000001</c:v>
                </c:pt>
                <c:pt idx="4430">
                  <c:v>291.94753800000001</c:v>
                </c:pt>
                <c:pt idx="4431">
                  <c:v>291.94753800000001</c:v>
                </c:pt>
                <c:pt idx="4432">
                  <c:v>291.94753800000001</c:v>
                </c:pt>
                <c:pt idx="4433">
                  <c:v>291.94753800000001</c:v>
                </c:pt>
                <c:pt idx="4434">
                  <c:v>291.94753800000001</c:v>
                </c:pt>
                <c:pt idx="4435">
                  <c:v>291.94753800000001</c:v>
                </c:pt>
                <c:pt idx="4436">
                  <c:v>291.94753800000001</c:v>
                </c:pt>
                <c:pt idx="4437">
                  <c:v>291.94753800000001</c:v>
                </c:pt>
                <c:pt idx="4438">
                  <c:v>291.94753800000001</c:v>
                </c:pt>
                <c:pt idx="4439">
                  <c:v>291.94753800000001</c:v>
                </c:pt>
                <c:pt idx="4440">
                  <c:v>291.94753800000001</c:v>
                </c:pt>
                <c:pt idx="4441">
                  <c:v>291.94753800000001</c:v>
                </c:pt>
                <c:pt idx="4442">
                  <c:v>291.94753800000001</c:v>
                </c:pt>
                <c:pt idx="4443">
                  <c:v>291.94753800000001</c:v>
                </c:pt>
                <c:pt idx="4444">
                  <c:v>291.94753800000001</c:v>
                </c:pt>
                <c:pt idx="4445">
                  <c:v>291.94753800000001</c:v>
                </c:pt>
                <c:pt idx="4446">
                  <c:v>291.94753800000001</c:v>
                </c:pt>
                <c:pt idx="4447">
                  <c:v>291.94753800000001</c:v>
                </c:pt>
                <c:pt idx="4448">
                  <c:v>291.94753800000001</c:v>
                </c:pt>
                <c:pt idx="4449">
                  <c:v>291.94753800000001</c:v>
                </c:pt>
                <c:pt idx="4450">
                  <c:v>291.94753800000001</c:v>
                </c:pt>
                <c:pt idx="4451">
                  <c:v>291.94753800000001</c:v>
                </c:pt>
                <c:pt idx="4452">
                  <c:v>291.94753800000001</c:v>
                </c:pt>
                <c:pt idx="4453">
                  <c:v>291.94753800000001</c:v>
                </c:pt>
                <c:pt idx="4454">
                  <c:v>291.94753800000001</c:v>
                </c:pt>
                <c:pt idx="4455">
                  <c:v>291.94753800000001</c:v>
                </c:pt>
                <c:pt idx="4456">
                  <c:v>291.94753800000001</c:v>
                </c:pt>
                <c:pt idx="4457">
                  <c:v>291.94753800000001</c:v>
                </c:pt>
                <c:pt idx="4458">
                  <c:v>291.94753800000001</c:v>
                </c:pt>
                <c:pt idx="4459">
                  <c:v>291.94753800000001</c:v>
                </c:pt>
                <c:pt idx="4460">
                  <c:v>291.94753800000001</c:v>
                </c:pt>
                <c:pt idx="4461">
                  <c:v>291.94753800000001</c:v>
                </c:pt>
                <c:pt idx="4462">
                  <c:v>291.94753800000001</c:v>
                </c:pt>
                <c:pt idx="4463">
                  <c:v>291.94753800000001</c:v>
                </c:pt>
                <c:pt idx="4464">
                  <c:v>291.94753800000001</c:v>
                </c:pt>
                <c:pt idx="4465">
                  <c:v>291.94753800000001</c:v>
                </c:pt>
                <c:pt idx="4466">
                  <c:v>291.94753800000001</c:v>
                </c:pt>
                <c:pt idx="4467">
                  <c:v>291.94753800000001</c:v>
                </c:pt>
                <c:pt idx="4468">
                  <c:v>291.94753800000001</c:v>
                </c:pt>
                <c:pt idx="4469">
                  <c:v>291.94753800000001</c:v>
                </c:pt>
                <c:pt idx="4470">
                  <c:v>291.94753800000001</c:v>
                </c:pt>
                <c:pt idx="4471">
                  <c:v>291.94753800000001</c:v>
                </c:pt>
                <c:pt idx="4472">
                  <c:v>291.94753800000001</c:v>
                </c:pt>
                <c:pt idx="4473">
                  <c:v>291.94753800000001</c:v>
                </c:pt>
                <c:pt idx="4474">
                  <c:v>291.94753800000001</c:v>
                </c:pt>
                <c:pt idx="4475">
                  <c:v>291.94753800000001</c:v>
                </c:pt>
                <c:pt idx="4476">
                  <c:v>291.94753800000001</c:v>
                </c:pt>
                <c:pt idx="4477">
                  <c:v>291.94753800000001</c:v>
                </c:pt>
                <c:pt idx="4478">
                  <c:v>291.94753800000001</c:v>
                </c:pt>
                <c:pt idx="4479">
                  <c:v>291.94753800000001</c:v>
                </c:pt>
                <c:pt idx="4480">
                  <c:v>291.94753800000001</c:v>
                </c:pt>
                <c:pt idx="4481">
                  <c:v>291.94753800000001</c:v>
                </c:pt>
                <c:pt idx="4482">
                  <c:v>291.94753800000001</c:v>
                </c:pt>
                <c:pt idx="4483">
                  <c:v>291.94753800000001</c:v>
                </c:pt>
                <c:pt idx="4484">
                  <c:v>291.94753800000001</c:v>
                </c:pt>
                <c:pt idx="4485">
                  <c:v>291.94753800000001</c:v>
                </c:pt>
                <c:pt idx="4486">
                  <c:v>291.94753800000001</c:v>
                </c:pt>
                <c:pt idx="4487">
                  <c:v>291.94753800000001</c:v>
                </c:pt>
                <c:pt idx="4488">
                  <c:v>291.94753800000001</c:v>
                </c:pt>
                <c:pt idx="4489">
                  <c:v>291.94753800000001</c:v>
                </c:pt>
                <c:pt idx="4490">
                  <c:v>291.94753800000001</c:v>
                </c:pt>
                <c:pt idx="4491">
                  <c:v>291.94753800000001</c:v>
                </c:pt>
                <c:pt idx="4492">
                  <c:v>291.94753800000001</c:v>
                </c:pt>
                <c:pt idx="4493">
                  <c:v>291.94753800000001</c:v>
                </c:pt>
                <c:pt idx="4494">
                  <c:v>291.94753800000001</c:v>
                </c:pt>
                <c:pt idx="4495">
                  <c:v>291.94753800000001</c:v>
                </c:pt>
                <c:pt idx="4496">
                  <c:v>291.94753800000001</c:v>
                </c:pt>
                <c:pt idx="4497">
                  <c:v>291.94753800000001</c:v>
                </c:pt>
                <c:pt idx="4498">
                  <c:v>291.94753800000001</c:v>
                </c:pt>
                <c:pt idx="4499">
                  <c:v>291.94753800000001</c:v>
                </c:pt>
                <c:pt idx="4500">
                  <c:v>291.94753800000001</c:v>
                </c:pt>
                <c:pt idx="4501">
                  <c:v>291.94753800000001</c:v>
                </c:pt>
                <c:pt idx="4502">
                  <c:v>291.94753800000001</c:v>
                </c:pt>
                <c:pt idx="4503">
                  <c:v>291.94753800000001</c:v>
                </c:pt>
                <c:pt idx="4504">
                  <c:v>291.94753800000001</c:v>
                </c:pt>
                <c:pt idx="4505">
                  <c:v>291.94753800000001</c:v>
                </c:pt>
                <c:pt idx="4506">
                  <c:v>291.94753800000001</c:v>
                </c:pt>
                <c:pt idx="4507">
                  <c:v>291.94753800000001</c:v>
                </c:pt>
                <c:pt idx="4508">
                  <c:v>291.94753800000001</c:v>
                </c:pt>
                <c:pt idx="4509">
                  <c:v>291.94753800000001</c:v>
                </c:pt>
                <c:pt idx="4510">
                  <c:v>291.94753800000001</c:v>
                </c:pt>
                <c:pt idx="4511">
                  <c:v>291.94753800000001</c:v>
                </c:pt>
                <c:pt idx="4512">
                  <c:v>291.94753800000001</c:v>
                </c:pt>
                <c:pt idx="4513">
                  <c:v>291.94753800000001</c:v>
                </c:pt>
                <c:pt idx="4514">
                  <c:v>291.94753800000001</c:v>
                </c:pt>
                <c:pt idx="4515">
                  <c:v>291.94753800000001</c:v>
                </c:pt>
                <c:pt idx="4516">
                  <c:v>291.94753800000001</c:v>
                </c:pt>
                <c:pt idx="4517">
                  <c:v>291.94753800000001</c:v>
                </c:pt>
                <c:pt idx="4518">
                  <c:v>291.94753800000001</c:v>
                </c:pt>
                <c:pt idx="4519">
                  <c:v>291.94753800000001</c:v>
                </c:pt>
                <c:pt idx="4520">
                  <c:v>291.94753800000001</c:v>
                </c:pt>
                <c:pt idx="4521">
                  <c:v>291.94753800000001</c:v>
                </c:pt>
                <c:pt idx="4522">
                  <c:v>291.94753800000001</c:v>
                </c:pt>
                <c:pt idx="4523">
                  <c:v>291.94753800000001</c:v>
                </c:pt>
                <c:pt idx="4524">
                  <c:v>291.94753800000001</c:v>
                </c:pt>
                <c:pt idx="4525">
                  <c:v>291.94753800000001</c:v>
                </c:pt>
                <c:pt idx="4526">
                  <c:v>291.94753800000001</c:v>
                </c:pt>
                <c:pt idx="4527">
                  <c:v>291.94753800000001</c:v>
                </c:pt>
                <c:pt idx="4528">
                  <c:v>291.94753800000001</c:v>
                </c:pt>
                <c:pt idx="4529">
                  <c:v>291.94753800000001</c:v>
                </c:pt>
                <c:pt idx="4530">
                  <c:v>291.94753800000001</c:v>
                </c:pt>
                <c:pt idx="4531">
                  <c:v>291.94753800000001</c:v>
                </c:pt>
                <c:pt idx="4532">
                  <c:v>291.94753800000001</c:v>
                </c:pt>
                <c:pt idx="4533">
                  <c:v>291.94753800000001</c:v>
                </c:pt>
                <c:pt idx="4534">
                  <c:v>291.94753800000001</c:v>
                </c:pt>
                <c:pt idx="4535">
                  <c:v>291.94753800000001</c:v>
                </c:pt>
                <c:pt idx="4536">
                  <c:v>291.94753800000001</c:v>
                </c:pt>
                <c:pt idx="4537">
                  <c:v>291.94753800000001</c:v>
                </c:pt>
                <c:pt idx="4538">
                  <c:v>291.94753800000001</c:v>
                </c:pt>
                <c:pt idx="4539">
                  <c:v>291.94753800000001</c:v>
                </c:pt>
                <c:pt idx="4540">
                  <c:v>291.94753800000001</c:v>
                </c:pt>
                <c:pt idx="4541">
                  <c:v>291.94753800000001</c:v>
                </c:pt>
                <c:pt idx="4542">
                  <c:v>291.94753800000001</c:v>
                </c:pt>
                <c:pt idx="4543">
                  <c:v>291.94753800000001</c:v>
                </c:pt>
                <c:pt idx="4544">
                  <c:v>291.94753800000001</c:v>
                </c:pt>
                <c:pt idx="4545">
                  <c:v>291.94753800000001</c:v>
                </c:pt>
                <c:pt idx="4546">
                  <c:v>291.94753800000001</c:v>
                </c:pt>
                <c:pt idx="4547">
                  <c:v>291.94753800000001</c:v>
                </c:pt>
                <c:pt idx="4548">
                  <c:v>291.94753800000001</c:v>
                </c:pt>
                <c:pt idx="4549">
                  <c:v>291.94753800000001</c:v>
                </c:pt>
                <c:pt idx="4550">
                  <c:v>291.94753800000001</c:v>
                </c:pt>
                <c:pt idx="4551">
                  <c:v>291.94753800000001</c:v>
                </c:pt>
                <c:pt idx="4552">
                  <c:v>291.94753800000001</c:v>
                </c:pt>
                <c:pt idx="4553">
                  <c:v>291.94753800000001</c:v>
                </c:pt>
                <c:pt idx="4554">
                  <c:v>291.94753800000001</c:v>
                </c:pt>
                <c:pt idx="4555">
                  <c:v>291.94753800000001</c:v>
                </c:pt>
                <c:pt idx="4556">
                  <c:v>291.94753800000001</c:v>
                </c:pt>
                <c:pt idx="4557">
                  <c:v>291.94753800000001</c:v>
                </c:pt>
                <c:pt idx="4558">
                  <c:v>291.94753800000001</c:v>
                </c:pt>
                <c:pt idx="4559">
                  <c:v>291.94753800000001</c:v>
                </c:pt>
                <c:pt idx="4560">
                  <c:v>291.94753800000001</c:v>
                </c:pt>
                <c:pt idx="4561">
                  <c:v>291.94753800000001</c:v>
                </c:pt>
                <c:pt idx="4562">
                  <c:v>291.94753800000001</c:v>
                </c:pt>
                <c:pt idx="4563">
                  <c:v>291.94753800000001</c:v>
                </c:pt>
                <c:pt idx="4564">
                  <c:v>291.94753800000001</c:v>
                </c:pt>
                <c:pt idx="4565">
                  <c:v>291.94753800000001</c:v>
                </c:pt>
                <c:pt idx="4566">
                  <c:v>291.94753800000001</c:v>
                </c:pt>
                <c:pt idx="4567">
                  <c:v>291.94753800000001</c:v>
                </c:pt>
                <c:pt idx="4568">
                  <c:v>291.94753800000001</c:v>
                </c:pt>
                <c:pt idx="4569">
                  <c:v>291.94753800000001</c:v>
                </c:pt>
                <c:pt idx="4570">
                  <c:v>291.94753800000001</c:v>
                </c:pt>
                <c:pt idx="4571">
                  <c:v>291.94753800000001</c:v>
                </c:pt>
                <c:pt idx="4572">
                  <c:v>291.94753800000001</c:v>
                </c:pt>
                <c:pt idx="4573">
                  <c:v>291.94753800000001</c:v>
                </c:pt>
                <c:pt idx="4574">
                  <c:v>291.94753800000001</c:v>
                </c:pt>
                <c:pt idx="4575">
                  <c:v>291.94753800000001</c:v>
                </c:pt>
                <c:pt idx="4576">
                  <c:v>291.94753800000001</c:v>
                </c:pt>
                <c:pt idx="4577">
                  <c:v>291.94753800000001</c:v>
                </c:pt>
                <c:pt idx="4578">
                  <c:v>291.94753800000001</c:v>
                </c:pt>
                <c:pt idx="4579">
                  <c:v>291.94753800000001</c:v>
                </c:pt>
                <c:pt idx="4580">
                  <c:v>291.94753800000001</c:v>
                </c:pt>
                <c:pt idx="4581">
                  <c:v>291.94753800000001</c:v>
                </c:pt>
                <c:pt idx="4582">
                  <c:v>291.94753800000001</c:v>
                </c:pt>
                <c:pt idx="4583">
                  <c:v>291.94753800000001</c:v>
                </c:pt>
                <c:pt idx="4584">
                  <c:v>291.94753800000001</c:v>
                </c:pt>
                <c:pt idx="4585">
                  <c:v>291.94753800000001</c:v>
                </c:pt>
                <c:pt idx="4586">
                  <c:v>291.94753800000001</c:v>
                </c:pt>
                <c:pt idx="4587">
                  <c:v>291.94753800000001</c:v>
                </c:pt>
                <c:pt idx="4588">
                  <c:v>291.94753800000001</c:v>
                </c:pt>
                <c:pt idx="4589">
                  <c:v>291.94753800000001</c:v>
                </c:pt>
                <c:pt idx="4590">
                  <c:v>291.94753800000001</c:v>
                </c:pt>
                <c:pt idx="4591">
                  <c:v>291.94753800000001</c:v>
                </c:pt>
                <c:pt idx="4592">
                  <c:v>291.94753800000001</c:v>
                </c:pt>
                <c:pt idx="4593">
                  <c:v>291.94753800000001</c:v>
                </c:pt>
                <c:pt idx="4594">
                  <c:v>291.94753800000001</c:v>
                </c:pt>
                <c:pt idx="4595">
                  <c:v>291.94753800000001</c:v>
                </c:pt>
                <c:pt idx="4596">
                  <c:v>291.94753800000001</c:v>
                </c:pt>
                <c:pt idx="4597">
                  <c:v>291.94753800000001</c:v>
                </c:pt>
                <c:pt idx="4598">
                  <c:v>291.94753800000001</c:v>
                </c:pt>
                <c:pt idx="4599">
                  <c:v>291.94753800000001</c:v>
                </c:pt>
                <c:pt idx="4600">
                  <c:v>291.94753800000001</c:v>
                </c:pt>
                <c:pt idx="4601">
                  <c:v>291.94753800000001</c:v>
                </c:pt>
                <c:pt idx="4602">
                  <c:v>291.94753800000001</c:v>
                </c:pt>
                <c:pt idx="4603">
                  <c:v>291.94753800000001</c:v>
                </c:pt>
                <c:pt idx="4604">
                  <c:v>291.94753800000001</c:v>
                </c:pt>
                <c:pt idx="4605">
                  <c:v>291.94753800000001</c:v>
                </c:pt>
                <c:pt idx="4606">
                  <c:v>291.94753800000001</c:v>
                </c:pt>
                <c:pt idx="4607">
                  <c:v>291.94753800000001</c:v>
                </c:pt>
                <c:pt idx="4608">
                  <c:v>291.94753800000001</c:v>
                </c:pt>
                <c:pt idx="4609">
                  <c:v>291.94753800000001</c:v>
                </c:pt>
                <c:pt idx="4610">
                  <c:v>291.94753800000001</c:v>
                </c:pt>
                <c:pt idx="4611">
                  <c:v>291.94753800000001</c:v>
                </c:pt>
                <c:pt idx="4612">
                  <c:v>291.94753800000001</c:v>
                </c:pt>
                <c:pt idx="4613">
                  <c:v>291.94753800000001</c:v>
                </c:pt>
                <c:pt idx="4614">
                  <c:v>291.94753800000001</c:v>
                </c:pt>
                <c:pt idx="4615">
                  <c:v>291.94753800000001</c:v>
                </c:pt>
                <c:pt idx="4616">
                  <c:v>291.94753800000001</c:v>
                </c:pt>
                <c:pt idx="4617">
                  <c:v>291.94753800000001</c:v>
                </c:pt>
                <c:pt idx="4618">
                  <c:v>291.94753800000001</c:v>
                </c:pt>
                <c:pt idx="4619">
                  <c:v>291.94753800000001</c:v>
                </c:pt>
                <c:pt idx="4620">
                  <c:v>291.94753800000001</c:v>
                </c:pt>
                <c:pt idx="4621">
                  <c:v>291.94753800000001</c:v>
                </c:pt>
                <c:pt idx="4622">
                  <c:v>291.94753800000001</c:v>
                </c:pt>
                <c:pt idx="4623">
                  <c:v>291.94753800000001</c:v>
                </c:pt>
                <c:pt idx="4624">
                  <c:v>291.94753800000001</c:v>
                </c:pt>
                <c:pt idx="4625">
                  <c:v>291.94753800000001</c:v>
                </c:pt>
                <c:pt idx="4626">
                  <c:v>291.94753800000001</c:v>
                </c:pt>
                <c:pt idx="4627">
                  <c:v>291.94753800000001</c:v>
                </c:pt>
                <c:pt idx="4628">
                  <c:v>291.94753800000001</c:v>
                </c:pt>
                <c:pt idx="4629">
                  <c:v>291.94753800000001</c:v>
                </c:pt>
                <c:pt idx="4630">
                  <c:v>291.94753800000001</c:v>
                </c:pt>
                <c:pt idx="4631">
                  <c:v>291.94753800000001</c:v>
                </c:pt>
                <c:pt idx="4632">
                  <c:v>291.94753800000001</c:v>
                </c:pt>
                <c:pt idx="4633">
                  <c:v>291.94753800000001</c:v>
                </c:pt>
                <c:pt idx="4634">
                  <c:v>291.94753800000001</c:v>
                </c:pt>
                <c:pt idx="4635">
                  <c:v>291.94753800000001</c:v>
                </c:pt>
                <c:pt idx="4636">
                  <c:v>291.94753800000001</c:v>
                </c:pt>
                <c:pt idx="4637">
                  <c:v>291.94753800000001</c:v>
                </c:pt>
                <c:pt idx="4638">
                  <c:v>291.94753800000001</c:v>
                </c:pt>
                <c:pt idx="4639">
                  <c:v>291.94753800000001</c:v>
                </c:pt>
                <c:pt idx="4640">
                  <c:v>291.94753800000001</c:v>
                </c:pt>
                <c:pt idx="4641">
                  <c:v>291.94753800000001</c:v>
                </c:pt>
                <c:pt idx="4642">
                  <c:v>291.94753800000001</c:v>
                </c:pt>
                <c:pt idx="4643">
                  <c:v>291.94753800000001</c:v>
                </c:pt>
                <c:pt idx="4644">
                  <c:v>291.94753800000001</c:v>
                </c:pt>
                <c:pt idx="4645">
                  <c:v>291.94753800000001</c:v>
                </c:pt>
                <c:pt idx="4646">
                  <c:v>291.94753800000001</c:v>
                </c:pt>
                <c:pt idx="4647">
                  <c:v>291.94753800000001</c:v>
                </c:pt>
                <c:pt idx="4648">
                  <c:v>291.94753800000001</c:v>
                </c:pt>
                <c:pt idx="4649">
                  <c:v>291.94753800000001</c:v>
                </c:pt>
                <c:pt idx="4650">
                  <c:v>291.94753800000001</c:v>
                </c:pt>
                <c:pt idx="4651">
                  <c:v>291.94753800000001</c:v>
                </c:pt>
                <c:pt idx="4652">
                  <c:v>291.94753800000001</c:v>
                </c:pt>
                <c:pt idx="4653">
                  <c:v>291.94753800000001</c:v>
                </c:pt>
                <c:pt idx="4654">
                  <c:v>291.94753800000001</c:v>
                </c:pt>
                <c:pt idx="4655">
                  <c:v>291.94753800000001</c:v>
                </c:pt>
                <c:pt idx="4656">
                  <c:v>291.94753800000001</c:v>
                </c:pt>
                <c:pt idx="4657">
                  <c:v>291.94753800000001</c:v>
                </c:pt>
                <c:pt idx="4658">
                  <c:v>291.94753800000001</c:v>
                </c:pt>
                <c:pt idx="4659">
                  <c:v>291.94753800000001</c:v>
                </c:pt>
                <c:pt idx="4660">
                  <c:v>291.94753800000001</c:v>
                </c:pt>
                <c:pt idx="4661">
                  <c:v>291.94753800000001</c:v>
                </c:pt>
                <c:pt idx="4662">
                  <c:v>291.94753800000001</c:v>
                </c:pt>
                <c:pt idx="4663">
                  <c:v>291.94753800000001</c:v>
                </c:pt>
                <c:pt idx="4664">
                  <c:v>291.94753800000001</c:v>
                </c:pt>
                <c:pt idx="4665">
                  <c:v>291.94753800000001</c:v>
                </c:pt>
                <c:pt idx="4666">
                  <c:v>291.94753800000001</c:v>
                </c:pt>
                <c:pt idx="4667">
                  <c:v>291.94753800000001</c:v>
                </c:pt>
                <c:pt idx="4668">
                  <c:v>291.94753800000001</c:v>
                </c:pt>
                <c:pt idx="4669">
                  <c:v>291.94753800000001</c:v>
                </c:pt>
                <c:pt idx="4670">
                  <c:v>291.94753800000001</c:v>
                </c:pt>
                <c:pt idx="4671">
                  <c:v>291.94753800000001</c:v>
                </c:pt>
                <c:pt idx="4672">
                  <c:v>291.94753800000001</c:v>
                </c:pt>
                <c:pt idx="4673">
                  <c:v>291.94753800000001</c:v>
                </c:pt>
                <c:pt idx="4674">
                  <c:v>291.94753800000001</c:v>
                </c:pt>
                <c:pt idx="4675">
                  <c:v>291.94753800000001</c:v>
                </c:pt>
                <c:pt idx="4676">
                  <c:v>291.94753800000001</c:v>
                </c:pt>
                <c:pt idx="4677">
                  <c:v>291.94753800000001</c:v>
                </c:pt>
                <c:pt idx="4678">
                  <c:v>291.94753800000001</c:v>
                </c:pt>
                <c:pt idx="4679">
                  <c:v>291.94753800000001</c:v>
                </c:pt>
                <c:pt idx="4680">
                  <c:v>291.94753800000001</c:v>
                </c:pt>
                <c:pt idx="4681">
                  <c:v>291.94753800000001</c:v>
                </c:pt>
                <c:pt idx="4682">
                  <c:v>291.94753800000001</c:v>
                </c:pt>
                <c:pt idx="4683">
                  <c:v>291.94753800000001</c:v>
                </c:pt>
                <c:pt idx="4684">
                  <c:v>291.94753800000001</c:v>
                </c:pt>
                <c:pt idx="4685">
                  <c:v>291.94753800000001</c:v>
                </c:pt>
                <c:pt idx="4686">
                  <c:v>291.94753800000001</c:v>
                </c:pt>
                <c:pt idx="4687">
                  <c:v>291.94753800000001</c:v>
                </c:pt>
                <c:pt idx="4688">
                  <c:v>291.94753800000001</c:v>
                </c:pt>
                <c:pt idx="4689">
                  <c:v>291.94753800000001</c:v>
                </c:pt>
                <c:pt idx="4690">
                  <c:v>291.94753800000001</c:v>
                </c:pt>
                <c:pt idx="4691">
                  <c:v>291.94753800000001</c:v>
                </c:pt>
                <c:pt idx="4692">
                  <c:v>291.94753800000001</c:v>
                </c:pt>
                <c:pt idx="4693">
                  <c:v>291.94753800000001</c:v>
                </c:pt>
                <c:pt idx="4694">
                  <c:v>291.94753800000001</c:v>
                </c:pt>
                <c:pt idx="4695">
                  <c:v>291.94753800000001</c:v>
                </c:pt>
                <c:pt idx="4696">
                  <c:v>291.94753800000001</c:v>
                </c:pt>
                <c:pt idx="4697">
                  <c:v>291.94753800000001</c:v>
                </c:pt>
                <c:pt idx="4698">
                  <c:v>291.94753800000001</c:v>
                </c:pt>
                <c:pt idx="4699">
                  <c:v>291.94753800000001</c:v>
                </c:pt>
                <c:pt idx="4700">
                  <c:v>291.94753800000001</c:v>
                </c:pt>
                <c:pt idx="4701">
                  <c:v>291.94753800000001</c:v>
                </c:pt>
                <c:pt idx="4702">
                  <c:v>291.94753800000001</c:v>
                </c:pt>
                <c:pt idx="4703">
                  <c:v>291.94753800000001</c:v>
                </c:pt>
                <c:pt idx="4704">
                  <c:v>291.94753800000001</c:v>
                </c:pt>
                <c:pt idx="4705">
                  <c:v>291.94753800000001</c:v>
                </c:pt>
                <c:pt idx="4706">
                  <c:v>291.94753800000001</c:v>
                </c:pt>
                <c:pt idx="4707">
                  <c:v>291.94753800000001</c:v>
                </c:pt>
                <c:pt idx="4708">
                  <c:v>291.94753800000001</c:v>
                </c:pt>
                <c:pt idx="4709">
                  <c:v>291.94753800000001</c:v>
                </c:pt>
                <c:pt idx="4710">
                  <c:v>291.94753800000001</c:v>
                </c:pt>
                <c:pt idx="4711">
                  <c:v>291.94753800000001</c:v>
                </c:pt>
                <c:pt idx="4712">
                  <c:v>291.94753800000001</c:v>
                </c:pt>
                <c:pt idx="4713">
                  <c:v>291.94753800000001</c:v>
                </c:pt>
                <c:pt idx="4714">
                  <c:v>291.94753800000001</c:v>
                </c:pt>
                <c:pt idx="4715">
                  <c:v>291.94753800000001</c:v>
                </c:pt>
                <c:pt idx="4716">
                  <c:v>291.94753800000001</c:v>
                </c:pt>
                <c:pt idx="4717">
                  <c:v>291.94753800000001</c:v>
                </c:pt>
                <c:pt idx="4718">
                  <c:v>291.94753800000001</c:v>
                </c:pt>
                <c:pt idx="4719">
                  <c:v>291.94753800000001</c:v>
                </c:pt>
                <c:pt idx="4720">
                  <c:v>291.94753800000001</c:v>
                </c:pt>
                <c:pt idx="4721">
                  <c:v>291.94753800000001</c:v>
                </c:pt>
                <c:pt idx="4722">
                  <c:v>291.94753800000001</c:v>
                </c:pt>
                <c:pt idx="4723">
                  <c:v>291.94753800000001</c:v>
                </c:pt>
                <c:pt idx="4724">
                  <c:v>291.94753800000001</c:v>
                </c:pt>
                <c:pt idx="4725">
                  <c:v>291.94753800000001</c:v>
                </c:pt>
                <c:pt idx="4726">
                  <c:v>291.94753800000001</c:v>
                </c:pt>
                <c:pt idx="4727">
                  <c:v>291.94753800000001</c:v>
                </c:pt>
                <c:pt idx="4728">
                  <c:v>291.94753800000001</c:v>
                </c:pt>
                <c:pt idx="4729">
                  <c:v>291.94753800000001</c:v>
                </c:pt>
                <c:pt idx="4730">
                  <c:v>291.94753800000001</c:v>
                </c:pt>
                <c:pt idx="4731">
                  <c:v>291.94753800000001</c:v>
                </c:pt>
                <c:pt idx="4732">
                  <c:v>291.94753800000001</c:v>
                </c:pt>
                <c:pt idx="4733">
                  <c:v>291.94753800000001</c:v>
                </c:pt>
                <c:pt idx="4734">
                  <c:v>291.94753800000001</c:v>
                </c:pt>
                <c:pt idx="4735">
                  <c:v>291.94753800000001</c:v>
                </c:pt>
                <c:pt idx="4736">
                  <c:v>291.94753800000001</c:v>
                </c:pt>
                <c:pt idx="4737">
                  <c:v>291.94753800000001</c:v>
                </c:pt>
                <c:pt idx="4738">
                  <c:v>291.94753800000001</c:v>
                </c:pt>
                <c:pt idx="4739">
                  <c:v>291.94753800000001</c:v>
                </c:pt>
                <c:pt idx="4740">
                  <c:v>291.94753800000001</c:v>
                </c:pt>
                <c:pt idx="4741">
                  <c:v>291.94753800000001</c:v>
                </c:pt>
                <c:pt idx="4742">
                  <c:v>291.94753800000001</c:v>
                </c:pt>
                <c:pt idx="4743">
                  <c:v>291.94753800000001</c:v>
                </c:pt>
                <c:pt idx="4744">
                  <c:v>291.94753800000001</c:v>
                </c:pt>
                <c:pt idx="4745">
                  <c:v>291.94753800000001</c:v>
                </c:pt>
                <c:pt idx="4746">
                  <c:v>291.94753800000001</c:v>
                </c:pt>
                <c:pt idx="4747">
                  <c:v>291.94753800000001</c:v>
                </c:pt>
                <c:pt idx="4748">
                  <c:v>291.94753800000001</c:v>
                </c:pt>
                <c:pt idx="4749">
                  <c:v>291.94753800000001</c:v>
                </c:pt>
                <c:pt idx="4750">
                  <c:v>291.94753800000001</c:v>
                </c:pt>
                <c:pt idx="4751">
                  <c:v>291.94753800000001</c:v>
                </c:pt>
                <c:pt idx="4752">
                  <c:v>291.94753800000001</c:v>
                </c:pt>
                <c:pt idx="4753">
                  <c:v>291.94753800000001</c:v>
                </c:pt>
                <c:pt idx="4754">
                  <c:v>291.94753800000001</c:v>
                </c:pt>
                <c:pt idx="4755">
                  <c:v>291.94753800000001</c:v>
                </c:pt>
                <c:pt idx="4756">
                  <c:v>291.94753800000001</c:v>
                </c:pt>
                <c:pt idx="4757">
                  <c:v>291.94753800000001</c:v>
                </c:pt>
                <c:pt idx="4758">
                  <c:v>291.94753800000001</c:v>
                </c:pt>
                <c:pt idx="4759">
                  <c:v>291.94753800000001</c:v>
                </c:pt>
                <c:pt idx="4760">
                  <c:v>291.94753800000001</c:v>
                </c:pt>
                <c:pt idx="4761">
                  <c:v>291.94753800000001</c:v>
                </c:pt>
                <c:pt idx="4762">
                  <c:v>291.94753800000001</c:v>
                </c:pt>
                <c:pt idx="4763">
                  <c:v>291.94753800000001</c:v>
                </c:pt>
                <c:pt idx="4764">
                  <c:v>291.94753800000001</c:v>
                </c:pt>
                <c:pt idx="4765">
                  <c:v>291.94753800000001</c:v>
                </c:pt>
                <c:pt idx="4766">
                  <c:v>291.94753800000001</c:v>
                </c:pt>
                <c:pt idx="4767">
                  <c:v>291.94753800000001</c:v>
                </c:pt>
                <c:pt idx="4768">
                  <c:v>291.94753800000001</c:v>
                </c:pt>
                <c:pt idx="4769">
                  <c:v>291.94753800000001</c:v>
                </c:pt>
                <c:pt idx="4770">
                  <c:v>291.94753800000001</c:v>
                </c:pt>
                <c:pt idx="4771">
                  <c:v>291.94753800000001</c:v>
                </c:pt>
                <c:pt idx="4772">
                  <c:v>291.94753800000001</c:v>
                </c:pt>
                <c:pt idx="4773">
                  <c:v>291.94753800000001</c:v>
                </c:pt>
                <c:pt idx="4774">
                  <c:v>291.94753800000001</c:v>
                </c:pt>
                <c:pt idx="4775">
                  <c:v>291.94753800000001</c:v>
                </c:pt>
                <c:pt idx="4776">
                  <c:v>291.94753800000001</c:v>
                </c:pt>
                <c:pt idx="4777">
                  <c:v>291.94753800000001</c:v>
                </c:pt>
                <c:pt idx="4778">
                  <c:v>291.94753800000001</c:v>
                </c:pt>
                <c:pt idx="4779">
                  <c:v>291.94753800000001</c:v>
                </c:pt>
                <c:pt idx="4780">
                  <c:v>291.94753800000001</c:v>
                </c:pt>
                <c:pt idx="4781">
                  <c:v>291.94753800000001</c:v>
                </c:pt>
                <c:pt idx="4782">
                  <c:v>291.94753800000001</c:v>
                </c:pt>
                <c:pt idx="4783">
                  <c:v>291.94753800000001</c:v>
                </c:pt>
                <c:pt idx="4784">
                  <c:v>291.94753800000001</c:v>
                </c:pt>
                <c:pt idx="4785">
                  <c:v>291.94753800000001</c:v>
                </c:pt>
                <c:pt idx="4786">
                  <c:v>291.94753800000001</c:v>
                </c:pt>
                <c:pt idx="4787">
                  <c:v>291.94753800000001</c:v>
                </c:pt>
                <c:pt idx="4788">
                  <c:v>291.94753800000001</c:v>
                </c:pt>
                <c:pt idx="4789">
                  <c:v>291.94753800000001</c:v>
                </c:pt>
                <c:pt idx="4790">
                  <c:v>291.94753800000001</c:v>
                </c:pt>
                <c:pt idx="4791">
                  <c:v>291.94753800000001</c:v>
                </c:pt>
                <c:pt idx="4792">
                  <c:v>291.94753800000001</c:v>
                </c:pt>
                <c:pt idx="4793">
                  <c:v>291.94753800000001</c:v>
                </c:pt>
                <c:pt idx="4794">
                  <c:v>291.94753800000001</c:v>
                </c:pt>
                <c:pt idx="4795">
                  <c:v>291.94753800000001</c:v>
                </c:pt>
                <c:pt idx="4796">
                  <c:v>291.94753800000001</c:v>
                </c:pt>
                <c:pt idx="4797">
                  <c:v>291.94753800000001</c:v>
                </c:pt>
                <c:pt idx="4798">
                  <c:v>291.94753800000001</c:v>
                </c:pt>
                <c:pt idx="4799">
                  <c:v>291.94753800000001</c:v>
                </c:pt>
                <c:pt idx="4800">
                  <c:v>291.94753800000001</c:v>
                </c:pt>
                <c:pt idx="4801">
                  <c:v>291.94753800000001</c:v>
                </c:pt>
                <c:pt idx="4802">
                  <c:v>291.94753800000001</c:v>
                </c:pt>
                <c:pt idx="4803">
                  <c:v>291.94753800000001</c:v>
                </c:pt>
                <c:pt idx="4804">
                  <c:v>291.94753800000001</c:v>
                </c:pt>
                <c:pt idx="4805">
                  <c:v>291.94753800000001</c:v>
                </c:pt>
                <c:pt idx="4806">
                  <c:v>291.94753800000001</c:v>
                </c:pt>
                <c:pt idx="4807">
                  <c:v>291.94753800000001</c:v>
                </c:pt>
                <c:pt idx="4808">
                  <c:v>291.94753800000001</c:v>
                </c:pt>
                <c:pt idx="4809">
                  <c:v>291.94753800000001</c:v>
                </c:pt>
                <c:pt idx="4810">
                  <c:v>291.94753800000001</c:v>
                </c:pt>
                <c:pt idx="4811">
                  <c:v>291.94753800000001</c:v>
                </c:pt>
                <c:pt idx="4812">
                  <c:v>291.94753800000001</c:v>
                </c:pt>
                <c:pt idx="4813">
                  <c:v>291.94753800000001</c:v>
                </c:pt>
                <c:pt idx="4814">
                  <c:v>291.94753800000001</c:v>
                </c:pt>
                <c:pt idx="4815">
                  <c:v>291.94753800000001</c:v>
                </c:pt>
                <c:pt idx="4816">
                  <c:v>291.94753800000001</c:v>
                </c:pt>
                <c:pt idx="4817">
                  <c:v>291.94753800000001</c:v>
                </c:pt>
                <c:pt idx="4818">
                  <c:v>291.94753800000001</c:v>
                </c:pt>
                <c:pt idx="4819">
                  <c:v>291.94753800000001</c:v>
                </c:pt>
                <c:pt idx="4820">
                  <c:v>291.94753800000001</c:v>
                </c:pt>
                <c:pt idx="4821">
                  <c:v>291.94753800000001</c:v>
                </c:pt>
                <c:pt idx="4822">
                  <c:v>291.94753800000001</c:v>
                </c:pt>
                <c:pt idx="4823">
                  <c:v>291.94753800000001</c:v>
                </c:pt>
                <c:pt idx="4824">
                  <c:v>291.94753800000001</c:v>
                </c:pt>
                <c:pt idx="4825">
                  <c:v>291.94753800000001</c:v>
                </c:pt>
                <c:pt idx="4826">
                  <c:v>291.94753800000001</c:v>
                </c:pt>
                <c:pt idx="4827">
                  <c:v>291.94753800000001</c:v>
                </c:pt>
                <c:pt idx="4828">
                  <c:v>291.94753800000001</c:v>
                </c:pt>
                <c:pt idx="4829">
                  <c:v>291.94753800000001</c:v>
                </c:pt>
                <c:pt idx="4830">
                  <c:v>291.94753800000001</c:v>
                </c:pt>
                <c:pt idx="4831">
                  <c:v>291.94753800000001</c:v>
                </c:pt>
                <c:pt idx="4832">
                  <c:v>291.94753800000001</c:v>
                </c:pt>
                <c:pt idx="4833">
                  <c:v>291.94753800000001</c:v>
                </c:pt>
                <c:pt idx="4834">
                  <c:v>291.94753800000001</c:v>
                </c:pt>
                <c:pt idx="4835">
                  <c:v>291.94753800000001</c:v>
                </c:pt>
                <c:pt idx="4836">
                  <c:v>291.94753800000001</c:v>
                </c:pt>
                <c:pt idx="4837">
                  <c:v>291.94753800000001</c:v>
                </c:pt>
                <c:pt idx="4838">
                  <c:v>291.94753800000001</c:v>
                </c:pt>
                <c:pt idx="4839">
                  <c:v>291.94753800000001</c:v>
                </c:pt>
                <c:pt idx="4840">
                  <c:v>291.94753800000001</c:v>
                </c:pt>
                <c:pt idx="4841">
                  <c:v>291.94753800000001</c:v>
                </c:pt>
                <c:pt idx="4842">
                  <c:v>291.94753800000001</c:v>
                </c:pt>
                <c:pt idx="4843">
                  <c:v>291.94753800000001</c:v>
                </c:pt>
                <c:pt idx="4844">
                  <c:v>291.94753800000001</c:v>
                </c:pt>
                <c:pt idx="4845">
                  <c:v>291.94753800000001</c:v>
                </c:pt>
                <c:pt idx="4846">
                  <c:v>291.94753800000001</c:v>
                </c:pt>
                <c:pt idx="4847">
                  <c:v>291.94753800000001</c:v>
                </c:pt>
                <c:pt idx="4848">
                  <c:v>291.94753800000001</c:v>
                </c:pt>
                <c:pt idx="4849">
                  <c:v>291.94753800000001</c:v>
                </c:pt>
                <c:pt idx="4850">
                  <c:v>291.94753800000001</c:v>
                </c:pt>
                <c:pt idx="4851">
                  <c:v>291.94753800000001</c:v>
                </c:pt>
                <c:pt idx="4852">
                  <c:v>291.94753800000001</c:v>
                </c:pt>
                <c:pt idx="4853">
                  <c:v>291.94753800000001</c:v>
                </c:pt>
                <c:pt idx="4854">
                  <c:v>291.94753800000001</c:v>
                </c:pt>
                <c:pt idx="4855">
                  <c:v>291.94753800000001</c:v>
                </c:pt>
                <c:pt idx="4856">
                  <c:v>291.94753800000001</c:v>
                </c:pt>
                <c:pt idx="4857">
                  <c:v>291.94753800000001</c:v>
                </c:pt>
                <c:pt idx="4858">
                  <c:v>291.94753800000001</c:v>
                </c:pt>
                <c:pt idx="4859">
                  <c:v>291.94753800000001</c:v>
                </c:pt>
                <c:pt idx="4860">
                  <c:v>291.94753800000001</c:v>
                </c:pt>
                <c:pt idx="4861">
                  <c:v>291.94753800000001</c:v>
                </c:pt>
                <c:pt idx="4862">
                  <c:v>291.94753800000001</c:v>
                </c:pt>
                <c:pt idx="4863">
                  <c:v>291.94753800000001</c:v>
                </c:pt>
                <c:pt idx="4864">
                  <c:v>291.94753800000001</c:v>
                </c:pt>
                <c:pt idx="4865">
                  <c:v>291.94753800000001</c:v>
                </c:pt>
                <c:pt idx="4866">
                  <c:v>291.94753800000001</c:v>
                </c:pt>
                <c:pt idx="4867">
                  <c:v>291.94753800000001</c:v>
                </c:pt>
                <c:pt idx="4868">
                  <c:v>291.94753800000001</c:v>
                </c:pt>
                <c:pt idx="4869">
                  <c:v>291.94753800000001</c:v>
                </c:pt>
                <c:pt idx="4870">
                  <c:v>291.94753800000001</c:v>
                </c:pt>
                <c:pt idx="4871">
                  <c:v>291.94753800000001</c:v>
                </c:pt>
                <c:pt idx="4872">
                  <c:v>291.94753800000001</c:v>
                </c:pt>
                <c:pt idx="4873">
                  <c:v>291.94753800000001</c:v>
                </c:pt>
                <c:pt idx="4874">
                  <c:v>291.94753800000001</c:v>
                </c:pt>
                <c:pt idx="4875">
                  <c:v>291.94753800000001</c:v>
                </c:pt>
                <c:pt idx="4876">
                  <c:v>291.94753800000001</c:v>
                </c:pt>
                <c:pt idx="4877">
                  <c:v>291.94753800000001</c:v>
                </c:pt>
                <c:pt idx="4878">
                  <c:v>291.94753800000001</c:v>
                </c:pt>
                <c:pt idx="4879">
                  <c:v>291.94753800000001</c:v>
                </c:pt>
                <c:pt idx="4880">
                  <c:v>291.94753800000001</c:v>
                </c:pt>
                <c:pt idx="4881">
                  <c:v>291.94753800000001</c:v>
                </c:pt>
                <c:pt idx="4882">
                  <c:v>291.94753800000001</c:v>
                </c:pt>
                <c:pt idx="4883">
                  <c:v>291.94753800000001</c:v>
                </c:pt>
                <c:pt idx="4884">
                  <c:v>291.94753800000001</c:v>
                </c:pt>
                <c:pt idx="4885">
                  <c:v>291.94753800000001</c:v>
                </c:pt>
                <c:pt idx="4886">
                  <c:v>291.94753800000001</c:v>
                </c:pt>
                <c:pt idx="4887">
                  <c:v>291.94753800000001</c:v>
                </c:pt>
              </c:numCache>
            </c:numRef>
          </c:xVal>
          <c:yVal>
            <c:numRef>
              <c:f>'Crudos por localidad'!$D$16:$D$4903</c:f>
              <c:numCache>
                <c:formatCode>General</c:formatCode>
                <c:ptCount val="4888"/>
                <c:pt idx="0">
                  <c:v>10</c:v>
                </c:pt>
                <c:pt idx="1">
                  <c:v>10</c:v>
                </c:pt>
                <c:pt idx="2">
                  <c:v>10</c:v>
                </c:pt>
                <c:pt idx="3">
                  <c:v>10</c:v>
                </c:pt>
                <c:pt idx="4">
                  <c:v>10</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10</c:v>
                </c:pt>
                <c:pt idx="38">
                  <c:v>10</c:v>
                </c:pt>
                <c:pt idx="39">
                  <c:v>10</c:v>
                </c:pt>
                <c:pt idx="40">
                  <c:v>20</c:v>
                </c:pt>
                <c:pt idx="41">
                  <c:v>20</c:v>
                </c:pt>
                <c:pt idx="42">
                  <c:v>20</c:v>
                </c:pt>
                <c:pt idx="43">
                  <c:v>5</c:v>
                </c:pt>
                <c:pt idx="44">
                  <c:v>5</c:v>
                </c:pt>
                <c:pt idx="45">
                  <c:v>5</c:v>
                </c:pt>
                <c:pt idx="46">
                  <c:v>5</c:v>
                </c:pt>
                <c:pt idx="47">
                  <c:v>5</c:v>
                </c:pt>
                <c:pt idx="48">
                  <c:v>5</c:v>
                </c:pt>
                <c:pt idx="49">
                  <c:v>10</c:v>
                </c:pt>
                <c:pt idx="50">
                  <c:v>10</c:v>
                </c:pt>
                <c:pt idx="51">
                  <c:v>10</c:v>
                </c:pt>
                <c:pt idx="52">
                  <c:v>10</c:v>
                </c:pt>
                <c:pt idx="53">
                  <c:v>10</c:v>
                </c:pt>
                <c:pt idx="54">
                  <c:v>10</c:v>
                </c:pt>
                <c:pt idx="55">
                  <c:v>10</c:v>
                </c:pt>
                <c:pt idx="56">
                  <c:v>10</c:v>
                </c:pt>
                <c:pt idx="57">
                  <c:v>10</c:v>
                </c:pt>
                <c:pt idx="58">
                  <c:v>10</c:v>
                </c:pt>
                <c:pt idx="59">
                  <c:v>10</c:v>
                </c:pt>
                <c:pt idx="60">
                  <c:v>20</c:v>
                </c:pt>
                <c:pt idx="61">
                  <c:v>5</c:v>
                </c:pt>
                <c:pt idx="62">
                  <c:v>5</c:v>
                </c:pt>
                <c:pt idx="63">
                  <c:v>5</c:v>
                </c:pt>
                <c:pt idx="64">
                  <c:v>5</c:v>
                </c:pt>
                <c:pt idx="65">
                  <c:v>5</c:v>
                </c:pt>
                <c:pt idx="66">
                  <c:v>5</c:v>
                </c:pt>
                <c:pt idx="67">
                  <c:v>5</c:v>
                </c:pt>
                <c:pt idx="68">
                  <c:v>5</c:v>
                </c:pt>
                <c:pt idx="69">
                  <c:v>5</c:v>
                </c:pt>
                <c:pt idx="70">
                  <c:v>5</c:v>
                </c:pt>
                <c:pt idx="71">
                  <c:v>10</c:v>
                </c:pt>
                <c:pt idx="72">
                  <c:v>10</c:v>
                </c:pt>
                <c:pt idx="73">
                  <c:v>10</c:v>
                </c:pt>
                <c:pt idx="74">
                  <c:v>10</c:v>
                </c:pt>
                <c:pt idx="75">
                  <c:v>10</c:v>
                </c:pt>
                <c:pt idx="76">
                  <c:v>10</c:v>
                </c:pt>
                <c:pt idx="77">
                  <c:v>10</c:v>
                </c:pt>
                <c:pt idx="78">
                  <c:v>10</c:v>
                </c:pt>
                <c:pt idx="79">
                  <c:v>10</c:v>
                </c:pt>
                <c:pt idx="80">
                  <c:v>10</c:v>
                </c:pt>
                <c:pt idx="81">
                  <c:v>10</c:v>
                </c:pt>
                <c:pt idx="82">
                  <c:v>10</c:v>
                </c:pt>
                <c:pt idx="83">
                  <c:v>10</c:v>
                </c:pt>
                <c:pt idx="84">
                  <c:v>10</c:v>
                </c:pt>
                <c:pt idx="85">
                  <c:v>10</c:v>
                </c:pt>
                <c:pt idx="86">
                  <c:v>10</c:v>
                </c:pt>
                <c:pt idx="87">
                  <c:v>10</c:v>
                </c:pt>
                <c:pt idx="88">
                  <c:v>10</c:v>
                </c:pt>
                <c:pt idx="89">
                  <c:v>10</c:v>
                </c:pt>
                <c:pt idx="90">
                  <c:v>10</c:v>
                </c:pt>
                <c:pt idx="91">
                  <c:v>10</c:v>
                </c:pt>
                <c:pt idx="92">
                  <c:v>10</c:v>
                </c:pt>
                <c:pt idx="93">
                  <c:v>10</c:v>
                </c:pt>
                <c:pt idx="94">
                  <c:v>10</c:v>
                </c:pt>
                <c:pt idx="95">
                  <c:v>10</c:v>
                </c:pt>
                <c:pt idx="96">
                  <c:v>10</c:v>
                </c:pt>
                <c:pt idx="97">
                  <c:v>10</c:v>
                </c:pt>
                <c:pt idx="98">
                  <c:v>10</c:v>
                </c:pt>
                <c:pt idx="99">
                  <c:v>10</c:v>
                </c:pt>
                <c:pt idx="100">
                  <c:v>10</c:v>
                </c:pt>
                <c:pt idx="101">
                  <c:v>10</c:v>
                </c:pt>
                <c:pt idx="102">
                  <c:v>10</c:v>
                </c:pt>
                <c:pt idx="103">
                  <c:v>10</c:v>
                </c:pt>
                <c:pt idx="104">
                  <c:v>10</c:v>
                </c:pt>
                <c:pt idx="105">
                  <c:v>10</c:v>
                </c:pt>
                <c:pt idx="106">
                  <c:v>15</c:v>
                </c:pt>
                <c:pt idx="107">
                  <c:v>15</c:v>
                </c:pt>
                <c:pt idx="108">
                  <c:v>15</c:v>
                </c:pt>
                <c:pt idx="109">
                  <c:v>15</c:v>
                </c:pt>
                <c:pt idx="110">
                  <c:v>10</c:v>
                </c:pt>
                <c:pt idx="111">
                  <c:v>10</c:v>
                </c:pt>
                <c:pt idx="112">
                  <c:v>10</c:v>
                </c:pt>
                <c:pt idx="113">
                  <c:v>10</c:v>
                </c:pt>
                <c:pt idx="114">
                  <c:v>10</c:v>
                </c:pt>
                <c:pt idx="115">
                  <c:v>10</c:v>
                </c:pt>
                <c:pt idx="116">
                  <c:v>10</c:v>
                </c:pt>
                <c:pt idx="117">
                  <c:v>10</c:v>
                </c:pt>
                <c:pt idx="118">
                  <c:v>10</c:v>
                </c:pt>
                <c:pt idx="119">
                  <c:v>10</c:v>
                </c:pt>
                <c:pt idx="120">
                  <c:v>10</c:v>
                </c:pt>
                <c:pt idx="121">
                  <c:v>10</c:v>
                </c:pt>
                <c:pt idx="122">
                  <c:v>10</c:v>
                </c:pt>
                <c:pt idx="123">
                  <c:v>10</c:v>
                </c:pt>
                <c:pt idx="124">
                  <c:v>10</c:v>
                </c:pt>
                <c:pt idx="125">
                  <c:v>10</c:v>
                </c:pt>
                <c:pt idx="126">
                  <c:v>10</c:v>
                </c:pt>
                <c:pt idx="127">
                  <c:v>10</c:v>
                </c:pt>
                <c:pt idx="128">
                  <c:v>10</c:v>
                </c:pt>
                <c:pt idx="129">
                  <c:v>10</c:v>
                </c:pt>
                <c:pt idx="130">
                  <c:v>10</c:v>
                </c:pt>
                <c:pt idx="131">
                  <c:v>10</c:v>
                </c:pt>
                <c:pt idx="132">
                  <c:v>10</c:v>
                </c:pt>
                <c:pt idx="133">
                  <c:v>10</c:v>
                </c:pt>
                <c:pt idx="134">
                  <c:v>10</c:v>
                </c:pt>
                <c:pt idx="135">
                  <c:v>10</c:v>
                </c:pt>
                <c:pt idx="136">
                  <c:v>10</c:v>
                </c:pt>
                <c:pt idx="137">
                  <c:v>10</c:v>
                </c:pt>
                <c:pt idx="138">
                  <c:v>10</c:v>
                </c:pt>
                <c:pt idx="139">
                  <c:v>10</c:v>
                </c:pt>
                <c:pt idx="140">
                  <c:v>10</c:v>
                </c:pt>
                <c:pt idx="141">
                  <c:v>10</c:v>
                </c:pt>
                <c:pt idx="142">
                  <c:v>10</c:v>
                </c:pt>
                <c:pt idx="143">
                  <c:v>10</c:v>
                </c:pt>
                <c:pt idx="144">
                  <c:v>10</c:v>
                </c:pt>
                <c:pt idx="145">
                  <c:v>10</c:v>
                </c:pt>
                <c:pt idx="146">
                  <c:v>10</c:v>
                </c:pt>
                <c:pt idx="147">
                  <c:v>10</c:v>
                </c:pt>
                <c:pt idx="148">
                  <c:v>10</c:v>
                </c:pt>
                <c:pt idx="149">
                  <c:v>10</c:v>
                </c:pt>
                <c:pt idx="150">
                  <c:v>10</c:v>
                </c:pt>
                <c:pt idx="151">
                  <c:v>10</c:v>
                </c:pt>
                <c:pt idx="152">
                  <c:v>10</c:v>
                </c:pt>
                <c:pt idx="153">
                  <c:v>10</c:v>
                </c:pt>
                <c:pt idx="154">
                  <c:v>10</c:v>
                </c:pt>
                <c:pt idx="155">
                  <c:v>10</c:v>
                </c:pt>
                <c:pt idx="156">
                  <c:v>10</c:v>
                </c:pt>
                <c:pt idx="157">
                  <c:v>10</c:v>
                </c:pt>
                <c:pt idx="158">
                  <c:v>10</c:v>
                </c:pt>
                <c:pt idx="159">
                  <c:v>10</c:v>
                </c:pt>
                <c:pt idx="160">
                  <c:v>15</c:v>
                </c:pt>
                <c:pt idx="161">
                  <c:v>15</c:v>
                </c:pt>
                <c:pt idx="162">
                  <c:v>15</c:v>
                </c:pt>
                <c:pt idx="163">
                  <c:v>15</c:v>
                </c:pt>
                <c:pt idx="164">
                  <c:v>5</c:v>
                </c:pt>
                <c:pt idx="165">
                  <c:v>5</c:v>
                </c:pt>
                <c:pt idx="166">
                  <c:v>5</c:v>
                </c:pt>
                <c:pt idx="167">
                  <c:v>5</c:v>
                </c:pt>
                <c:pt idx="168">
                  <c:v>5</c:v>
                </c:pt>
                <c:pt idx="169">
                  <c:v>5</c:v>
                </c:pt>
                <c:pt idx="170">
                  <c:v>5</c:v>
                </c:pt>
                <c:pt idx="171">
                  <c:v>5</c:v>
                </c:pt>
                <c:pt idx="172">
                  <c:v>5</c:v>
                </c:pt>
                <c:pt idx="173">
                  <c:v>5</c:v>
                </c:pt>
                <c:pt idx="174">
                  <c:v>5</c:v>
                </c:pt>
                <c:pt idx="175">
                  <c:v>5</c:v>
                </c:pt>
                <c:pt idx="176">
                  <c:v>5</c:v>
                </c:pt>
                <c:pt idx="177">
                  <c:v>5</c:v>
                </c:pt>
                <c:pt idx="178">
                  <c:v>5</c:v>
                </c:pt>
                <c:pt idx="179">
                  <c:v>20</c:v>
                </c:pt>
                <c:pt idx="180">
                  <c:v>20</c:v>
                </c:pt>
                <c:pt idx="181">
                  <c:v>20</c:v>
                </c:pt>
                <c:pt idx="182">
                  <c:v>20</c:v>
                </c:pt>
                <c:pt idx="183">
                  <c:v>20</c:v>
                </c:pt>
                <c:pt idx="184">
                  <c:v>10</c:v>
                </c:pt>
                <c:pt idx="185">
                  <c:v>10</c:v>
                </c:pt>
                <c:pt idx="186">
                  <c:v>5</c:v>
                </c:pt>
                <c:pt idx="187">
                  <c:v>5</c:v>
                </c:pt>
                <c:pt idx="188">
                  <c:v>5</c:v>
                </c:pt>
                <c:pt idx="189">
                  <c:v>5</c:v>
                </c:pt>
                <c:pt idx="190">
                  <c:v>5</c:v>
                </c:pt>
                <c:pt idx="191">
                  <c:v>5</c:v>
                </c:pt>
                <c:pt idx="192">
                  <c:v>5</c:v>
                </c:pt>
                <c:pt idx="193">
                  <c:v>5</c:v>
                </c:pt>
                <c:pt idx="194">
                  <c:v>5</c:v>
                </c:pt>
                <c:pt idx="195">
                  <c:v>5</c:v>
                </c:pt>
                <c:pt idx="196">
                  <c:v>10</c:v>
                </c:pt>
                <c:pt idx="197">
                  <c:v>10</c:v>
                </c:pt>
                <c:pt idx="198">
                  <c:v>10</c:v>
                </c:pt>
                <c:pt idx="199">
                  <c:v>10</c:v>
                </c:pt>
                <c:pt idx="200">
                  <c:v>15</c:v>
                </c:pt>
                <c:pt idx="201">
                  <c:v>15</c:v>
                </c:pt>
                <c:pt idx="202">
                  <c:v>15</c:v>
                </c:pt>
                <c:pt idx="203">
                  <c:v>15</c:v>
                </c:pt>
                <c:pt idx="204">
                  <c:v>15</c:v>
                </c:pt>
                <c:pt idx="205">
                  <c:v>15</c:v>
                </c:pt>
                <c:pt idx="206">
                  <c:v>15</c:v>
                </c:pt>
                <c:pt idx="207">
                  <c:v>5</c:v>
                </c:pt>
                <c:pt idx="208">
                  <c:v>5</c:v>
                </c:pt>
                <c:pt idx="209">
                  <c:v>5</c:v>
                </c:pt>
                <c:pt idx="210">
                  <c:v>5</c:v>
                </c:pt>
                <c:pt idx="211">
                  <c:v>5</c:v>
                </c:pt>
                <c:pt idx="212">
                  <c:v>5</c:v>
                </c:pt>
                <c:pt idx="213">
                  <c:v>5</c:v>
                </c:pt>
                <c:pt idx="214">
                  <c:v>10</c:v>
                </c:pt>
                <c:pt idx="215">
                  <c:v>10</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10</c:v>
                </c:pt>
                <c:pt idx="241">
                  <c:v>10</c:v>
                </c:pt>
                <c:pt idx="242">
                  <c:v>10</c:v>
                </c:pt>
                <c:pt idx="243">
                  <c:v>10</c:v>
                </c:pt>
                <c:pt idx="244">
                  <c:v>10</c:v>
                </c:pt>
                <c:pt idx="245">
                  <c:v>10</c:v>
                </c:pt>
                <c:pt idx="246">
                  <c:v>10</c:v>
                </c:pt>
                <c:pt idx="247">
                  <c:v>10</c:v>
                </c:pt>
                <c:pt idx="248">
                  <c:v>10</c:v>
                </c:pt>
                <c:pt idx="249">
                  <c:v>10</c:v>
                </c:pt>
                <c:pt idx="250">
                  <c:v>10</c:v>
                </c:pt>
                <c:pt idx="251">
                  <c:v>10</c:v>
                </c:pt>
                <c:pt idx="252">
                  <c:v>10</c:v>
                </c:pt>
                <c:pt idx="253">
                  <c:v>10</c:v>
                </c:pt>
                <c:pt idx="254">
                  <c:v>10</c:v>
                </c:pt>
                <c:pt idx="255">
                  <c:v>10</c:v>
                </c:pt>
                <c:pt idx="256">
                  <c:v>10</c:v>
                </c:pt>
                <c:pt idx="257">
                  <c:v>10</c:v>
                </c:pt>
                <c:pt idx="258">
                  <c:v>5</c:v>
                </c:pt>
                <c:pt idx="259">
                  <c:v>5</c:v>
                </c:pt>
                <c:pt idx="260">
                  <c:v>5</c:v>
                </c:pt>
                <c:pt idx="261">
                  <c:v>5</c:v>
                </c:pt>
                <c:pt idx="262">
                  <c:v>5</c:v>
                </c:pt>
                <c:pt idx="263">
                  <c:v>5</c:v>
                </c:pt>
                <c:pt idx="264">
                  <c:v>5</c:v>
                </c:pt>
                <c:pt idx="265">
                  <c:v>5</c:v>
                </c:pt>
                <c:pt idx="266">
                  <c:v>5</c:v>
                </c:pt>
                <c:pt idx="267">
                  <c:v>5</c:v>
                </c:pt>
                <c:pt idx="268">
                  <c:v>10</c:v>
                </c:pt>
                <c:pt idx="269">
                  <c:v>10</c:v>
                </c:pt>
                <c:pt idx="270">
                  <c:v>10</c:v>
                </c:pt>
                <c:pt idx="271">
                  <c:v>10</c:v>
                </c:pt>
                <c:pt idx="272">
                  <c:v>10</c:v>
                </c:pt>
                <c:pt idx="273">
                  <c:v>10</c:v>
                </c:pt>
                <c:pt idx="274">
                  <c:v>10</c:v>
                </c:pt>
                <c:pt idx="275">
                  <c:v>10</c:v>
                </c:pt>
                <c:pt idx="276">
                  <c:v>10</c:v>
                </c:pt>
                <c:pt idx="277">
                  <c:v>10</c:v>
                </c:pt>
                <c:pt idx="278">
                  <c:v>10</c:v>
                </c:pt>
                <c:pt idx="279">
                  <c:v>10</c:v>
                </c:pt>
                <c:pt idx="280">
                  <c:v>10</c:v>
                </c:pt>
                <c:pt idx="281">
                  <c:v>10</c:v>
                </c:pt>
                <c:pt idx="282">
                  <c:v>10</c:v>
                </c:pt>
                <c:pt idx="283">
                  <c:v>10</c:v>
                </c:pt>
                <c:pt idx="284">
                  <c:v>10</c:v>
                </c:pt>
                <c:pt idx="285">
                  <c:v>10</c:v>
                </c:pt>
                <c:pt idx="286">
                  <c:v>10</c:v>
                </c:pt>
                <c:pt idx="287">
                  <c:v>10</c:v>
                </c:pt>
                <c:pt idx="288">
                  <c:v>10</c:v>
                </c:pt>
                <c:pt idx="289">
                  <c:v>10</c:v>
                </c:pt>
                <c:pt idx="290">
                  <c:v>10</c:v>
                </c:pt>
                <c:pt idx="291">
                  <c:v>10</c:v>
                </c:pt>
                <c:pt idx="292">
                  <c:v>10</c:v>
                </c:pt>
                <c:pt idx="293">
                  <c:v>10</c:v>
                </c:pt>
                <c:pt idx="294">
                  <c:v>10</c:v>
                </c:pt>
                <c:pt idx="295">
                  <c:v>10</c:v>
                </c:pt>
                <c:pt idx="296">
                  <c:v>10</c:v>
                </c:pt>
                <c:pt idx="297">
                  <c:v>10</c:v>
                </c:pt>
                <c:pt idx="298">
                  <c:v>10</c:v>
                </c:pt>
                <c:pt idx="299">
                  <c:v>10</c:v>
                </c:pt>
                <c:pt idx="300">
                  <c:v>10</c:v>
                </c:pt>
                <c:pt idx="301">
                  <c:v>10</c:v>
                </c:pt>
                <c:pt idx="302">
                  <c:v>10</c:v>
                </c:pt>
                <c:pt idx="303">
                  <c:v>10</c:v>
                </c:pt>
                <c:pt idx="304">
                  <c:v>10</c:v>
                </c:pt>
                <c:pt idx="305">
                  <c:v>10</c:v>
                </c:pt>
                <c:pt idx="306">
                  <c:v>10</c:v>
                </c:pt>
                <c:pt idx="307">
                  <c:v>10</c:v>
                </c:pt>
                <c:pt idx="308">
                  <c:v>10</c:v>
                </c:pt>
                <c:pt idx="309">
                  <c:v>10</c:v>
                </c:pt>
                <c:pt idx="310">
                  <c:v>10</c:v>
                </c:pt>
                <c:pt idx="311">
                  <c:v>10</c:v>
                </c:pt>
                <c:pt idx="312">
                  <c:v>10</c:v>
                </c:pt>
                <c:pt idx="313">
                  <c:v>10</c:v>
                </c:pt>
                <c:pt idx="314">
                  <c:v>10</c:v>
                </c:pt>
                <c:pt idx="315">
                  <c:v>10</c:v>
                </c:pt>
                <c:pt idx="316">
                  <c:v>10</c:v>
                </c:pt>
                <c:pt idx="317">
                  <c:v>10</c:v>
                </c:pt>
                <c:pt idx="318">
                  <c:v>10</c:v>
                </c:pt>
                <c:pt idx="319">
                  <c:v>10</c:v>
                </c:pt>
                <c:pt idx="320">
                  <c:v>10</c:v>
                </c:pt>
                <c:pt idx="321">
                  <c:v>10</c:v>
                </c:pt>
                <c:pt idx="322">
                  <c:v>10</c:v>
                </c:pt>
                <c:pt idx="323">
                  <c:v>10</c:v>
                </c:pt>
                <c:pt idx="324">
                  <c:v>10</c:v>
                </c:pt>
                <c:pt idx="325">
                  <c:v>10</c:v>
                </c:pt>
                <c:pt idx="326">
                  <c:v>10</c:v>
                </c:pt>
                <c:pt idx="327">
                  <c:v>10</c:v>
                </c:pt>
                <c:pt idx="328">
                  <c:v>10</c:v>
                </c:pt>
                <c:pt idx="329">
                  <c:v>10</c:v>
                </c:pt>
                <c:pt idx="330">
                  <c:v>10</c:v>
                </c:pt>
                <c:pt idx="331">
                  <c:v>10</c:v>
                </c:pt>
                <c:pt idx="332">
                  <c:v>10</c:v>
                </c:pt>
                <c:pt idx="333">
                  <c:v>10</c:v>
                </c:pt>
                <c:pt idx="334">
                  <c:v>10</c:v>
                </c:pt>
                <c:pt idx="335">
                  <c:v>10</c:v>
                </c:pt>
                <c:pt idx="336">
                  <c:v>10</c:v>
                </c:pt>
                <c:pt idx="337">
                  <c:v>10</c:v>
                </c:pt>
                <c:pt idx="338">
                  <c:v>10</c:v>
                </c:pt>
                <c:pt idx="339">
                  <c:v>10</c:v>
                </c:pt>
                <c:pt idx="340">
                  <c:v>10</c:v>
                </c:pt>
                <c:pt idx="341">
                  <c:v>10</c:v>
                </c:pt>
                <c:pt idx="342">
                  <c:v>10</c:v>
                </c:pt>
                <c:pt idx="343">
                  <c:v>10</c:v>
                </c:pt>
                <c:pt idx="344">
                  <c:v>10</c:v>
                </c:pt>
                <c:pt idx="345">
                  <c:v>10</c:v>
                </c:pt>
                <c:pt idx="346">
                  <c:v>10</c:v>
                </c:pt>
                <c:pt idx="347">
                  <c:v>10</c:v>
                </c:pt>
                <c:pt idx="348">
                  <c:v>10</c:v>
                </c:pt>
                <c:pt idx="349">
                  <c:v>10</c:v>
                </c:pt>
                <c:pt idx="350">
                  <c:v>10</c:v>
                </c:pt>
                <c:pt idx="351">
                  <c:v>10</c:v>
                </c:pt>
                <c:pt idx="352">
                  <c:v>10</c:v>
                </c:pt>
                <c:pt idx="353">
                  <c:v>10</c:v>
                </c:pt>
                <c:pt idx="354">
                  <c:v>10</c:v>
                </c:pt>
                <c:pt idx="355">
                  <c:v>10</c:v>
                </c:pt>
                <c:pt idx="356">
                  <c:v>10</c:v>
                </c:pt>
                <c:pt idx="357">
                  <c:v>10</c:v>
                </c:pt>
                <c:pt idx="358">
                  <c:v>10</c:v>
                </c:pt>
                <c:pt idx="359">
                  <c:v>10</c:v>
                </c:pt>
                <c:pt idx="360">
                  <c:v>10</c:v>
                </c:pt>
                <c:pt idx="361">
                  <c:v>10</c:v>
                </c:pt>
                <c:pt idx="362">
                  <c:v>10</c:v>
                </c:pt>
                <c:pt idx="363">
                  <c:v>10</c:v>
                </c:pt>
                <c:pt idx="364">
                  <c:v>10</c:v>
                </c:pt>
                <c:pt idx="365">
                  <c:v>15</c:v>
                </c:pt>
                <c:pt idx="366">
                  <c:v>15</c:v>
                </c:pt>
                <c:pt idx="367">
                  <c:v>15</c:v>
                </c:pt>
                <c:pt idx="368">
                  <c:v>15</c:v>
                </c:pt>
                <c:pt idx="369">
                  <c:v>15</c:v>
                </c:pt>
                <c:pt idx="370">
                  <c:v>15</c:v>
                </c:pt>
                <c:pt idx="371">
                  <c:v>15</c:v>
                </c:pt>
                <c:pt idx="372">
                  <c:v>15</c:v>
                </c:pt>
                <c:pt idx="373">
                  <c:v>15</c:v>
                </c:pt>
                <c:pt idx="374">
                  <c:v>15</c:v>
                </c:pt>
                <c:pt idx="375">
                  <c:v>15</c:v>
                </c:pt>
                <c:pt idx="376">
                  <c:v>15</c:v>
                </c:pt>
                <c:pt idx="377">
                  <c:v>15</c:v>
                </c:pt>
                <c:pt idx="378">
                  <c:v>15</c:v>
                </c:pt>
                <c:pt idx="379">
                  <c:v>15</c:v>
                </c:pt>
                <c:pt idx="380">
                  <c:v>15</c:v>
                </c:pt>
                <c:pt idx="381">
                  <c:v>15</c:v>
                </c:pt>
                <c:pt idx="382">
                  <c:v>15</c:v>
                </c:pt>
                <c:pt idx="383">
                  <c:v>15</c:v>
                </c:pt>
                <c:pt idx="384">
                  <c:v>15</c:v>
                </c:pt>
                <c:pt idx="385">
                  <c:v>15</c:v>
                </c:pt>
                <c:pt idx="386">
                  <c:v>15</c:v>
                </c:pt>
                <c:pt idx="387">
                  <c:v>15</c:v>
                </c:pt>
                <c:pt idx="388">
                  <c:v>15</c:v>
                </c:pt>
                <c:pt idx="389">
                  <c:v>15</c:v>
                </c:pt>
                <c:pt idx="390">
                  <c:v>15</c:v>
                </c:pt>
                <c:pt idx="391">
                  <c:v>15</c:v>
                </c:pt>
                <c:pt idx="392">
                  <c:v>15</c:v>
                </c:pt>
                <c:pt idx="393">
                  <c:v>15</c:v>
                </c:pt>
                <c:pt idx="394">
                  <c:v>15</c:v>
                </c:pt>
                <c:pt idx="395">
                  <c:v>15</c:v>
                </c:pt>
                <c:pt idx="396">
                  <c:v>15</c:v>
                </c:pt>
                <c:pt idx="397">
                  <c:v>15</c:v>
                </c:pt>
                <c:pt idx="398">
                  <c:v>15</c:v>
                </c:pt>
                <c:pt idx="399">
                  <c:v>15</c:v>
                </c:pt>
                <c:pt idx="400">
                  <c:v>15</c:v>
                </c:pt>
                <c:pt idx="401">
                  <c:v>15</c:v>
                </c:pt>
                <c:pt idx="402">
                  <c:v>15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10</c:v>
                </c:pt>
                <c:pt idx="421">
                  <c:v>10</c:v>
                </c:pt>
                <c:pt idx="422">
                  <c:v>10</c:v>
                </c:pt>
                <c:pt idx="423">
                  <c:v>10</c:v>
                </c:pt>
                <c:pt idx="424">
                  <c:v>10</c:v>
                </c:pt>
                <c:pt idx="425">
                  <c:v>10</c:v>
                </c:pt>
                <c:pt idx="426">
                  <c:v>10</c:v>
                </c:pt>
                <c:pt idx="427">
                  <c:v>10</c:v>
                </c:pt>
                <c:pt idx="428">
                  <c:v>10</c:v>
                </c:pt>
                <c:pt idx="429">
                  <c:v>10</c:v>
                </c:pt>
                <c:pt idx="430">
                  <c:v>10</c:v>
                </c:pt>
                <c:pt idx="431">
                  <c:v>10</c:v>
                </c:pt>
                <c:pt idx="432">
                  <c:v>10</c:v>
                </c:pt>
                <c:pt idx="433">
                  <c:v>10</c:v>
                </c:pt>
                <c:pt idx="434">
                  <c:v>10</c:v>
                </c:pt>
                <c:pt idx="435">
                  <c:v>10</c:v>
                </c:pt>
                <c:pt idx="436">
                  <c:v>10</c:v>
                </c:pt>
                <c:pt idx="437">
                  <c:v>10</c:v>
                </c:pt>
                <c:pt idx="438">
                  <c:v>10</c:v>
                </c:pt>
                <c:pt idx="439">
                  <c:v>10</c:v>
                </c:pt>
                <c:pt idx="440">
                  <c:v>10</c:v>
                </c:pt>
                <c:pt idx="441">
                  <c:v>10</c:v>
                </c:pt>
                <c:pt idx="442">
                  <c:v>10</c:v>
                </c:pt>
                <c:pt idx="443">
                  <c:v>10</c:v>
                </c:pt>
                <c:pt idx="444">
                  <c:v>10</c:v>
                </c:pt>
                <c:pt idx="445">
                  <c:v>10</c:v>
                </c:pt>
                <c:pt idx="446">
                  <c:v>10</c:v>
                </c:pt>
                <c:pt idx="447">
                  <c:v>10</c:v>
                </c:pt>
                <c:pt idx="448">
                  <c:v>10</c:v>
                </c:pt>
                <c:pt idx="449">
                  <c:v>10</c:v>
                </c:pt>
                <c:pt idx="450">
                  <c:v>10</c:v>
                </c:pt>
                <c:pt idx="451">
                  <c:v>10</c:v>
                </c:pt>
                <c:pt idx="452">
                  <c:v>10</c:v>
                </c:pt>
                <c:pt idx="453">
                  <c:v>10</c:v>
                </c:pt>
                <c:pt idx="454">
                  <c:v>10</c:v>
                </c:pt>
                <c:pt idx="455">
                  <c:v>10</c:v>
                </c:pt>
                <c:pt idx="456">
                  <c:v>10</c:v>
                </c:pt>
                <c:pt idx="457">
                  <c:v>10</c:v>
                </c:pt>
                <c:pt idx="458">
                  <c:v>10</c:v>
                </c:pt>
                <c:pt idx="459">
                  <c:v>10</c:v>
                </c:pt>
                <c:pt idx="460">
                  <c:v>10</c:v>
                </c:pt>
                <c:pt idx="461">
                  <c:v>10</c:v>
                </c:pt>
                <c:pt idx="462">
                  <c:v>10</c:v>
                </c:pt>
                <c:pt idx="463">
                  <c:v>10</c:v>
                </c:pt>
                <c:pt idx="464">
                  <c:v>10</c:v>
                </c:pt>
                <c:pt idx="465">
                  <c:v>10</c:v>
                </c:pt>
                <c:pt idx="466">
                  <c:v>10</c:v>
                </c:pt>
                <c:pt idx="467">
                  <c:v>10</c:v>
                </c:pt>
                <c:pt idx="468">
                  <c:v>10</c:v>
                </c:pt>
                <c:pt idx="469">
                  <c:v>10</c:v>
                </c:pt>
                <c:pt idx="470">
                  <c:v>10</c:v>
                </c:pt>
                <c:pt idx="471">
                  <c:v>10</c:v>
                </c:pt>
                <c:pt idx="472">
                  <c:v>10</c:v>
                </c:pt>
                <c:pt idx="473">
                  <c:v>10</c:v>
                </c:pt>
                <c:pt idx="474">
                  <c:v>10</c:v>
                </c:pt>
                <c:pt idx="475">
                  <c:v>5</c:v>
                </c:pt>
                <c:pt idx="476">
                  <c:v>5</c:v>
                </c:pt>
                <c:pt idx="477">
                  <c:v>5</c:v>
                </c:pt>
                <c:pt idx="478">
                  <c:v>5</c:v>
                </c:pt>
                <c:pt idx="479">
                  <c:v>5</c:v>
                </c:pt>
                <c:pt idx="480">
                  <c:v>5</c:v>
                </c:pt>
                <c:pt idx="481">
                  <c:v>5</c:v>
                </c:pt>
                <c:pt idx="482">
                  <c:v>5</c:v>
                </c:pt>
                <c:pt idx="483">
                  <c:v>5</c:v>
                </c:pt>
                <c:pt idx="484">
                  <c:v>5</c:v>
                </c:pt>
                <c:pt idx="485">
                  <c:v>5</c:v>
                </c:pt>
                <c:pt idx="486">
                  <c:v>5</c:v>
                </c:pt>
                <c:pt idx="487">
                  <c:v>5</c:v>
                </c:pt>
                <c:pt idx="488">
                  <c:v>5</c:v>
                </c:pt>
                <c:pt idx="489">
                  <c:v>5</c:v>
                </c:pt>
                <c:pt idx="490">
                  <c:v>5</c:v>
                </c:pt>
                <c:pt idx="491">
                  <c:v>5</c:v>
                </c:pt>
                <c:pt idx="492">
                  <c:v>5</c:v>
                </c:pt>
                <c:pt idx="493">
                  <c:v>5</c:v>
                </c:pt>
                <c:pt idx="494">
                  <c:v>5</c:v>
                </c:pt>
                <c:pt idx="495">
                  <c:v>5</c:v>
                </c:pt>
                <c:pt idx="496">
                  <c:v>5</c:v>
                </c:pt>
                <c:pt idx="497">
                  <c:v>5</c:v>
                </c:pt>
                <c:pt idx="498">
                  <c:v>5</c:v>
                </c:pt>
                <c:pt idx="499">
                  <c:v>5</c:v>
                </c:pt>
                <c:pt idx="500">
                  <c:v>5</c:v>
                </c:pt>
                <c:pt idx="501">
                  <c:v>5</c:v>
                </c:pt>
                <c:pt idx="502">
                  <c:v>5</c:v>
                </c:pt>
                <c:pt idx="503">
                  <c:v>5</c:v>
                </c:pt>
                <c:pt idx="504">
                  <c:v>5</c:v>
                </c:pt>
                <c:pt idx="505">
                  <c:v>5</c:v>
                </c:pt>
                <c:pt idx="506">
                  <c:v>5</c:v>
                </c:pt>
                <c:pt idx="507">
                  <c:v>5</c:v>
                </c:pt>
                <c:pt idx="508">
                  <c:v>5</c:v>
                </c:pt>
                <c:pt idx="509">
                  <c:v>5</c:v>
                </c:pt>
                <c:pt idx="510">
                  <c:v>5</c:v>
                </c:pt>
                <c:pt idx="511">
                  <c:v>5</c:v>
                </c:pt>
                <c:pt idx="512">
                  <c:v>5</c:v>
                </c:pt>
                <c:pt idx="513">
                  <c:v>5</c:v>
                </c:pt>
                <c:pt idx="514">
                  <c:v>5</c:v>
                </c:pt>
                <c:pt idx="515">
                  <c:v>5</c:v>
                </c:pt>
                <c:pt idx="516">
                  <c:v>5</c:v>
                </c:pt>
                <c:pt idx="517">
                  <c:v>5</c:v>
                </c:pt>
                <c:pt idx="518">
                  <c:v>5</c:v>
                </c:pt>
                <c:pt idx="519">
                  <c:v>5</c:v>
                </c:pt>
                <c:pt idx="520">
                  <c:v>5</c:v>
                </c:pt>
                <c:pt idx="521">
                  <c:v>5</c:v>
                </c:pt>
                <c:pt idx="522">
                  <c:v>5</c:v>
                </c:pt>
                <c:pt idx="523">
                  <c:v>5</c:v>
                </c:pt>
                <c:pt idx="524">
                  <c:v>5</c:v>
                </c:pt>
                <c:pt idx="525">
                  <c:v>5</c:v>
                </c:pt>
                <c:pt idx="526">
                  <c:v>5</c:v>
                </c:pt>
                <c:pt idx="527">
                  <c:v>5</c:v>
                </c:pt>
                <c:pt idx="528">
                  <c:v>5</c:v>
                </c:pt>
                <c:pt idx="529">
                  <c:v>5</c:v>
                </c:pt>
                <c:pt idx="530">
                  <c:v>5</c:v>
                </c:pt>
                <c:pt idx="531">
                  <c:v>5</c:v>
                </c:pt>
                <c:pt idx="532">
                  <c:v>5</c:v>
                </c:pt>
                <c:pt idx="533">
                  <c:v>5</c:v>
                </c:pt>
                <c:pt idx="534">
                  <c:v>5</c:v>
                </c:pt>
                <c:pt idx="535">
                  <c:v>5</c:v>
                </c:pt>
                <c:pt idx="536">
                  <c:v>5</c:v>
                </c:pt>
                <c:pt idx="537">
                  <c:v>5</c:v>
                </c:pt>
                <c:pt idx="538">
                  <c:v>5</c:v>
                </c:pt>
                <c:pt idx="539">
                  <c:v>5</c:v>
                </c:pt>
                <c:pt idx="540">
                  <c:v>5</c:v>
                </c:pt>
                <c:pt idx="541">
                  <c:v>5</c:v>
                </c:pt>
                <c:pt idx="542">
                  <c:v>5</c:v>
                </c:pt>
                <c:pt idx="543">
                  <c:v>5</c:v>
                </c:pt>
                <c:pt idx="544">
                  <c:v>5</c:v>
                </c:pt>
                <c:pt idx="545">
                  <c:v>5</c:v>
                </c:pt>
                <c:pt idx="546">
                  <c:v>5</c:v>
                </c:pt>
                <c:pt idx="547">
                  <c:v>5</c:v>
                </c:pt>
                <c:pt idx="548">
                  <c:v>5</c:v>
                </c:pt>
                <c:pt idx="549">
                  <c:v>5</c:v>
                </c:pt>
                <c:pt idx="550">
                  <c:v>5</c:v>
                </c:pt>
                <c:pt idx="551">
                  <c:v>5</c:v>
                </c:pt>
                <c:pt idx="552">
                  <c:v>5</c:v>
                </c:pt>
                <c:pt idx="553">
                  <c:v>5</c:v>
                </c:pt>
                <c:pt idx="554">
                  <c:v>5</c:v>
                </c:pt>
                <c:pt idx="555">
                  <c:v>5</c:v>
                </c:pt>
                <c:pt idx="556">
                  <c:v>5</c:v>
                </c:pt>
                <c:pt idx="557">
                  <c:v>5</c:v>
                </c:pt>
                <c:pt idx="558">
                  <c:v>5</c:v>
                </c:pt>
                <c:pt idx="559">
                  <c:v>5</c:v>
                </c:pt>
                <c:pt idx="560">
                  <c:v>5</c:v>
                </c:pt>
                <c:pt idx="561">
                  <c:v>5</c:v>
                </c:pt>
                <c:pt idx="562">
                  <c:v>5</c:v>
                </c:pt>
                <c:pt idx="563">
                  <c:v>5</c:v>
                </c:pt>
                <c:pt idx="564">
                  <c:v>5</c:v>
                </c:pt>
                <c:pt idx="565">
                  <c:v>5</c:v>
                </c:pt>
                <c:pt idx="566">
                  <c:v>5</c:v>
                </c:pt>
                <c:pt idx="567">
                  <c:v>5</c:v>
                </c:pt>
                <c:pt idx="568">
                  <c:v>5</c:v>
                </c:pt>
                <c:pt idx="569">
                  <c:v>5</c:v>
                </c:pt>
                <c:pt idx="570">
                  <c:v>5</c:v>
                </c:pt>
                <c:pt idx="571">
                  <c:v>5</c:v>
                </c:pt>
                <c:pt idx="572">
                  <c:v>5</c:v>
                </c:pt>
                <c:pt idx="573">
                  <c:v>5</c:v>
                </c:pt>
                <c:pt idx="574">
                  <c:v>5</c:v>
                </c:pt>
                <c:pt idx="575">
                  <c:v>10</c:v>
                </c:pt>
                <c:pt idx="576">
                  <c:v>10</c:v>
                </c:pt>
                <c:pt idx="577">
                  <c:v>10</c:v>
                </c:pt>
                <c:pt idx="578">
                  <c:v>10</c:v>
                </c:pt>
                <c:pt idx="579">
                  <c:v>10</c:v>
                </c:pt>
                <c:pt idx="580">
                  <c:v>10</c:v>
                </c:pt>
                <c:pt idx="581">
                  <c:v>10</c:v>
                </c:pt>
                <c:pt idx="582">
                  <c:v>10</c:v>
                </c:pt>
                <c:pt idx="583">
                  <c:v>10</c:v>
                </c:pt>
                <c:pt idx="584">
                  <c:v>10</c:v>
                </c:pt>
                <c:pt idx="585">
                  <c:v>10</c:v>
                </c:pt>
                <c:pt idx="586">
                  <c:v>10</c:v>
                </c:pt>
                <c:pt idx="587">
                  <c:v>10</c:v>
                </c:pt>
                <c:pt idx="588">
                  <c:v>10</c:v>
                </c:pt>
                <c:pt idx="589">
                  <c:v>10</c:v>
                </c:pt>
                <c:pt idx="590">
                  <c:v>10</c:v>
                </c:pt>
                <c:pt idx="591">
                  <c:v>10</c:v>
                </c:pt>
                <c:pt idx="592">
                  <c:v>10</c:v>
                </c:pt>
                <c:pt idx="593">
                  <c:v>10</c:v>
                </c:pt>
                <c:pt idx="594">
                  <c:v>10</c:v>
                </c:pt>
                <c:pt idx="595">
                  <c:v>10</c:v>
                </c:pt>
                <c:pt idx="596">
                  <c:v>10</c:v>
                </c:pt>
                <c:pt idx="597">
                  <c:v>10</c:v>
                </c:pt>
                <c:pt idx="598">
                  <c:v>10</c:v>
                </c:pt>
                <c:pt idx="599">
                  <c:v>10</c:v>
                </c:pt>
                <c:pt idx="600">
                  <c:v>10</c:v>
                </c:pt>
                <c:pt idx="601">
                  <c:v>10</c:v>
                </c:pt>
                <c:pt idx="602">
                  <c:v>10</c:v>
                </c:pt>
                <c:pt idx="603">
                  <c:v>10</c:v>
                </c:pt>
                <c:pt idx="604">
                  <c:v>10</c:v>
                </c:pt>
                <c:pt idx="605">
                  <c:v>5</c:v>
                </c:pt>
                <c:pt idx="606">
                  <c:v>5</c:v>
                </c:pt>
                <c:pt idx="607">
                  <c:v>5</c:v>
                </c:pt>
                <c:pt idx="608">
                  <c:v>5</c:v>
                </c:pt>
                <c:pt idx="609">
                  <c:v>5</c:v>
                </c:pt>
                <c:pt idx="610">
                  <c:v>5</c:v>
                </c:pt>
                <c:pt idx="611">
                  <c:v>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10</c:v>
                </c:pt>
                <c:pt idx="663">
                  <c:v>10</c:v>
                </c:pt>
                <c:pt idx="664">
                  <c:v>10</c:v>
                </c:pt>
                <c:pt idx="665">
                  <c:v>10</c:v>
                </c:pt>
                <c:pt idx="666">
                  <c:v>10</c:v>
                </c:pt>
                <c:pt idx="667">
                  <c:v>10</c:v>
                </c:pt>
                <c:pt idx="668">
                  <c:v>10</c:v>
                </c:pt>
                <c:pt idx="669">
                  <c:v>5</c:v>
                </c:pt>
                <c:pt idx="670">
                  <c:v>5</c:v>
                </c:pt>
                <c:pt idx="671">
                  <c:v>5</c:v>
                </c:pt>
                <c:pt idx="672">
                  <c:v>5</c:v>
                </c:pt>
                <c:pt idx="673">
                  <c:v>5</c:v>
                </c:pt>
                <c:pt idx="674">
                  <c:v>5</c:v>
                </c:pt>
                <c:pt idx="675">
                  <c:v>5</c:v>
                </c:pt>
                <c:pt idx="676">
                  <c:v>5</c:v>
                </c:pt>
                <c:pt idx="677">
                  <c:v>5</c:v>
                </c:pt>
                <c:pt idx="678">
                  <c:v>5</c:v>
                </c:pt>
                <c:pt idx="679">
                  <c:v>5</c:v>
                </c:pt>
                <c:pt idx="680">
                  <c:v>5</c:v>
                </c:pt>
                <c:pt idx="681">
                  <c:v>5</c:v>
                </c:pt>
                <c:pt idx="682">
                  <c:v>5</c:v>
                </c:pt>
                <c:pt idx="683">
                  <c:v>5</c:v>
                </c:pt>
                <c:pt idx="684">
                  <c:v>5</c:v>
                </c:pt>
                <c:pt idx="685">
                  <c:v>5</c:v>
                </c:pt>
                <c:pt idx="686">
                  <c:v>5</c:v>
                </c:pt>
                <c:pt idx="687">
                  <c:v>5</c:v>
                </c:pt>
                <c:pt idx="688">
                  <c:v>5</c:v>
                </c:pt>
                <c:pt idx="689">
                  <c:v>5</c:v>
                </c:pt>
                <c:pt idx="690">
                  <c:v>5</c:v>
                </c:pt>
                <c:pt idx="691">
                  <c:v>5</c:v>
                </c:pt>
                <c:pt idx="692">
                  <c:v>5</c:v>
                </c:pt>
                <c:pt idx="693">
                  <c:v>5</c:v>
                </c:pt>
                <c:pt idx="694">
                  <c:v>5</c:v>
                </c:pt>
                <c:pt idx="695">
                  <c:v>5</c:v>
                </c:pt>
                <c:pt idx="696">
                  <c:v>5</c:v>
                </c:pt>
                <c:pt idx="697">
                  <c:v>5</c:v>
                </c:pt>
                <c:pt idx="698">
                  <c:v>5</c:v>
                </c:pt>
                <c:pt idx="699">
                  <c:v>5</c:v>
                </c:pt>
                <c:pt idx="700">
                  <c:v>5</c:v>
                </c:pt>
                <c:pt idx="701">
                  <c:v>5</c:v>
                </c:pt>
                <c:pt idx="702">
                  <c:v>5</c:v>
                </c:pt>
                <c:pt idx="703">
                  <c:v>5</c:v>
                </c:pt>
                <c:pt idx="704">
                  <c:v>5</c:v>
                </c:pt>
                <c:pt idx="705">
                  <c:v>5</c:v>
                </c:pt>
                <c:pt idx="706">
                  <c:v>5</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5</c:v>
                </c:pt>
                <c:pt idx="721">
                  <c:v>5</c:v>
                </c:pt>
                <c:pt idx="722">
                  <c:v>5</c:v>
                </c:pt>
                <c:pt idx="723">
                  <c:v>5</c:v>
                </c:pt>
                <c:pt idx="724">
                  <c:v>5</c:v>
                </c:pt>
                <c:pt idx="725">
                  <c:v>5</c:v>
                </c:pt>
                <c:pt idx="726">
                  <c:v>5</c:v>
                </c:pt>
                <c:pt idx="727">
                  <c:v>5</c:v>
                </c:pt>
                <c:pt idx="728">
                  <c:v>5</c:v>
                </c:pt>
                <c:pt idx="729">
                  <c:v>5</c:v>
                </c:pt>
                <c:pt idx="730">
                  <c:v>5</c:v>
                </c:pt>
                <c:pt idx="731">
                  <c:v>5</c:v>
                </c:pt>
                <c:pt idx="732">
                  <c:v>5</c:v>
                </c:pt>
                <c:pt idx="733">
                  <c:v>5</c:v>
                </c:pt>
                <c:pt idx="734">
                  <c:v>5</c:v>
                </c:pt>
                <c:pt idx="735">
                  <c:v>5</c:v>
                </c:pt>
                <c:pt idx="736">
                  <c:v>5</c:v>
                </c:pt>
                <c:pt idx="737">
                  <c:v>5</c:v>
                </c:pt>
                <c:pt idx="738">
                  <c:v>5</c:v>
                </c:pt>
                <c:pt idx="739">
                  <c:v>5</c:v>
                </c:pt>
                <c:pt idx="740">
                  <c:v>5</c:v>
                </c:pt>
                <c:pt idx="741">
                  <c:v>5</c:v>
                </c:pt>
                <c:pt idx="742">
                  <c:v>5</c:v>
                </c:pt>
                <c:pt idx="743">
                  <c:v>5</c:v>
                </c:pt>
                <c:pt idx="744">
                  <c:v>5</c:v>
                </c:pt>
                <c:pt idx="745">
                  <c:v>5</c:v>
                </c:pt>
                <c:pt idx="746">
                  <c:v>5</c:v>
                </c:pt>
                <c:pt idx="747">
                  <c:v>5</c:v>
                </c:pt>
                <c:pt idx="748">
                  <c:v>5</c:v>
                </c:pt>
                <c:pt idx="749">
                  <c:v>5</c:v>
                </c:pt>
                <c:pt idx="750">
                  <c:v>5</c:v>
                </c:pt>
                <c:pt idx="751">
                  <c:v>5</c:v>
                </c:pt>
                <c:pt idx="752">
                  <c:v>5</c:v>
                </c:pt>
                <c:pt idx="753">
                  <c:v>5</c:v>
                </c:pt>
                <c:pt idx="754">
                  <c:v>5</c:v>
                </c:pt>
                <c:pt idx="755">
                  <c:v>5</c:v>
                </c:pt>
                <c:pt idx="756">
                  <c:v>5</c:v>
                </c:pt>
                <c:pt idx="757">
                  <c:v>5</c:v>
                </c:pt>
                <c:pt idx="758">
                  <c:v>5</c:v>
                </c:pt>
                <c:pt idx="759">
                  <c:v>5</c:v>
                </c:pt>
                <c:pt idx="760">
                  <c:v>5</c:v>
                </c:pt>
                <c:pt idx="761">
                  <c:v>5</c:v>
                </c:pt>
                <c:pt idx="762">
                  <c:v>5</c:v>
                </c:pt>
                <c:pt idx="763">
                  <c:v>5</c:v>
                </c:pt>
                <c:pt idx="764">
                  <c:v>5</c:v>
                </c:pt>
                <c:pt idx="765">
                  <c:v>5</c:v>
                </c:pt>
                <c:pt idx="766">
                  <c:v>5</c:v>
                </c:pt>
                <c:pt idx="767">
                  <c:v>5</c:v>
                </c:pt>
                <c:pt idx="768">
                  <c:v>5</c:v>
                </c:pt>
                <c:pt idx="769">
                  <c:v>5</c:v>
                </c:pt>
                <c:pt idx="770">
                  <c:v>5</c:v>
                </c:pt>
                <c:pt idx="771">
                  <c:v>5</c:v>
                </c:pt>
                <c:pt idx="772">
                  <c:v>5</c:v>
                </c:pt>
                <c:pt idx="773">
                  <c:v>5</c:v>
                </c:pt>
                <c:pt idx="774">
                  <c:v>5</c:v>
                </c:pt>
                <c:pt idx="775">
                  <c:v>5</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5</c:v>
                </c:pt>
                <c:pt idx="790">
                  <c:v>5</c:v>
                </c:pt>
                <c:pt idx="791">
                  <c:v>5</c:v>
                </c:pt>
                <c:pt idx="792">
                  <c:v>5</c:v>
                </c:pt>
                <c:pt idx="793">
                  <c:v>5</c:v>
                </c:pt>
                <c:pt idx="794">
                  <c:v>5</c:v>
                </c:pt>
                <c:pt idx="795">
                  <c:v>5</c:v>
                </c:pt>
                <c:pt idx="796">
                  <c:v>5</c:v>
                </c:pt>
                <c:pt idx="797">
                  <c:v>5</c:v>
                </c:pt>
                <c:pt idx="798">
                  <c:v>5</c:v>
                </c:pt>
                <c:pt idx="799">
                  <c:v>5</c:v>
                </c:pt>
                <c:pt idx="800">
                  <c:v>5</c:v>
                </c:pt>
                <c:pt idx="801">
                  <c:v>5</c:v>
                </c:pt>
                <c:pt idx="802">
                  <c:v>5</c:v>
                </c:pt>
                <c:pt idx="803">
                  <c:v>5</c:v>
                </c:pt>
                <c:pt idx="804">
                  <c:v>5</c:v>
                </c:pt>
                <c:pt idx="805">
                  <c:v>5</c:v>
                </c:pt>
                <c:pt idx="806">
                  <c:v>5</c:v>
                </c:pt>
                <c:pt idx="807">
                  <c:v>5</c:v>
                </c:pt>
                <c:pt idx="808">
                  <c:v>5</c:v>
                </c:pt>
                <c:pt idx="809">
                  <c:v>5</c:v>
                </c:pt>
                <c:pt idx="810">
                  <c:v>5</c:v>
                </c:pt>
                <c:pt idx="811">
                  <c:v>5</c:v>
                </c:pt>
                <c:pt idx="812">
                  <c:v>5</c:v>
                </c:pt>
                <c:pt idx="813">
                  <c:v>5</c:v>
                </c:pt>
                <c:pt idx="814">
                  <c:v>5</c:v>
                </c:pt>
                <c:pt idx="815">
                  <c:v>5</c:v>
                </c:pt>
                <c:pt idx="816">
                  <c:v>5</c:v>
                </c:pt>
                <c:pt idx="817">
                  <c:v>5</c:v>
                </c:pt>
                <c:pt idx="818">
                  <c:v>5</c:v>
                </c:pt>
                <c:pt idx="819">
                  <c:v>5</c:v>
                </c:pt>
                <c:pt idx="820">
                  <c:v>5</c:v>
                </c:pt>
                <c:pt idx="821">
                  <c:v>5</c:v>
                </c:pt>
                <c:pt idx="822">
                  <c:v>5</c:v>
                </c:pt>
                <c:pt idx="823">
                  <c:v>5</c:v>
                </c:pt>
                <c:pt idx="824">
                  <c:v>5</c:v>
                </c:pt>
                <c:pt idx="825">
                  <c:v>5</c:v>
                </c:pt>
                <c:pt idx="826">
                  <c:v>5</c:v>
                </c:pt>
                <c:pt idx="827">
                  <c:v>5</c:v>
                </c:pt>
                <c:pt idx="828">
                  <c:v>5</c:v>
                </c:pt>
                <c:pt idx="829">
                  <c:v>5</c:v>
                </c:pt>
                <c:pt idx="830">
                  <c:v>5</c:v>
                </c:pt>
                <c:pt idx="831">
                  <c:v>5</c:v>
                </c:pt>
                <c:pt idx="832">
                  <c:v>5</c:v>
                </c:pt>
                <c:pt idx="833">
                  <c:v>5</c:v>
                </c:pt>
                <c:pt idx="834">
                  <c:v>5</c:v>
                </c:pt>
                <c:pt idx="835">
                  <c:v>5</c:v>
                </c:pt>
                <c:pt idx="836">
                  <c:v>5</c:v>
                </c:pt>
                <c:pt idx="837">
                  <c:v>5</c:v>
                </c:pt>
                <c:pt idx="838">
                  <c:v>5</c:v>
                </c:pt>
                <c:pt idx="839">
                  <c:v>5</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5</c:v>
                </c:pt>
                <c:pt idx="865">
                  <c:v>5</c:v>
                </c:pt>
                <c:pt idx="866">
                  <c:v>5</c:v>
                </c:pt>
                <c:pt idx="867">
                  <c:v>5</c:v>
                </c:pt>
                <c:pt idx="868">
                  <c:v>5</c:v>
                </c:pt>
                <c:pt idx="869">
                  <c:v>5</c:v>
                </c:pt>
                <c:pt idx="870">
                  <c:v>5</c:v>
                </c:pt>
                <c:pt idx="871">
                  <c:v>5</c:v>
                </c:pt>
                <c:pt idx="872">
                  <c:v>5</c:v>
                </c:pt>
                <c:pt idx="873">
                  <c:v>5</c:v>
                </c:pt>
                <c:pt idx="874">
                  <c:v>5</c:v>
                </c:pt>
                <c:pt idx="875">
                  <c:v>5</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5</c:v>
                </c:pt>
                <c:pt idx="891">
                  <c:v>5</c:v>
                </c:pt>
                <c:pt idx="892">
                  <c:v>5</c:v>
                </c:pt>
                <c:pt idx="893">
                  <c:v>5</c:v>
                </c:pt>
                <c:pt idx="894">
                  <c:v>5</c:v>
                </c:pt>
                <c:pt idx="895">
                  <c:v>5</c:v>
                </c:pt>
                <c:pt idx="896">
                  <c:v>5</c:v>
                </c:pt>
                <c:pt idx="897">
                  <c:v>5</c:v>
                </c:pt>
                <c:pt idx="898">
                  <c:v>5</c:v>
                </c:pt>
                <c:pt idx="899">
                  <c:v>5</c:v>
                </c:pt>
                <c:pt idx="900">
                  <c:v>5</c:v>
                </c:pt>
                <c:pt idx="901">
                  <c:v>5</c:v>
                </c:pt>
                <c:pt idx="902">
                  <c:v>5</c:v>
                </c:pt>
                <c:pt idx="903">
                  <c:v>5</c:v>
                </c:pt>
                <c:pt idx="904">
                  <c:v>5</c:v>
                </c:pt>
                <c:pt idx="905">
                  <c:v>5</c:v>
                </c:pt>
                <c:pt idx="906">
                  <c:v>5</c:v>
                </c:pt>
                <c:pt idx="907">
                  <c:v>5</c:v>
                </c:pt>
                <c:pt idx="908">
                  <c:v>5</c:v>
                </c:pt>
                <c:pt idx="909">
                  <c:v>5</c:v>
                </c:pt>
                <c:pt idx="910">
                  <c:v>5</c:v>
                </c:pt>
                <c:pt idx="911">
                  <c:v>5</c:v>
                </c:pt>
                <c:pt idx="912">
                  <c:v>5</c:v>
                </c:pt>
                <c:pt idx="913">
                  <c:v>5</c:v>
                </c:pt>
                <c:pt idx="914">
                  <c:v>5</c:v>
                </c:pt>
                <c:pt idx="915">
                  <c:v>5</c:v>
                </c:pt>
                <c:pt idx="916">
                  <c:v>5</c:v>
                </c:pt>
                <c:pt idx="917">
                  <c:v>5</c:v>
                </c:pt>
                <c:pt idx="918">
                  <c:v>5</c:v>
                </c:pt>
                <c:pt idx="919">
                  <c:v>5</c:v>
                </c:pt>
                <c:pt idx="920">
                  <c:v>5</c:v>
                </c:pt>
                <c:pt idx="921">
                  <c:v>5</c:v>
                </c:pt>
                <c:pt idx="922">
                  <c:v>5</c:v>
                </c:pt>
                <c:pt idx="923">
                  <c:v>5</c:v>
                </c:pt>
                <c:pt idx="924">
                  <c:v>5</c:v>
                </c:pt>
                <c:pt idx="925">
                  <c:v>5</c:v>
                </c:pt>
                <c:pt idx="926">
                  <c:v>5</c:v>
                </c:pt>
                <c:pt idx="927">
                  <c:v>5</c:v>
                </c:pt>
                <c:pt idx="928">
                  <c:v>5</c:v>
                </c:pt>
                <c:pt idx="929">
                  <c:v>5</c:v>
                </c:pt>
                <c:pt idx="930">
                  <c:v>5</c:v>
                </c:pt>
                <c:pt idx="931">
                  <c:v>5</c:v>
                </c:pt>
                <c:pt idx="932">
                  <c:v>5</c:v>
                </c:pt>
                <c:pt idx="933">
                  <c:v>5</c:v>
                </c:pt>
                <c:pt idx="934">
                  <c:v>5</c:v>
                </c:pt>
                <c:pt idx="935">
                  <c:v>5</c:v>
                </c:pt>
                <c:pt idx="936">
                  <c:v>5</c:v>
                </c:pt>
                <c:pt idx="937">
                  <c:v>5</c:v>
                </c:pt>
                <c:pt idx="938">
                  <c:v>5</c:v>
                </c:pt>
                <c:pt idx="939">
                  <c:v>5</c:v>
                </c:pt>
                <c:pt idx="940">
                  <c:v>5</c:v>
                </c:pt>
                <c:pt idx="941">
                  <c:v>5</c:v>
                </c:pt>
                <c:pt idx="942">
                  <c:v>5</c:v>
                </c:pt>
                <c:pt idx="943">
                  <c:v>5</c:v>
                </c:pt>
                <c:pt idx="944">
                  <c:v>5</c:v>
                </c:pt>
                <c:pt idx="945">
                  <c:v>5</c:v>
                </c:pt>
                <c:pt idx="946">
                  <c:v>5</c:v>
                </c:pt>
                <c:pt idx="947">
                  <c:v>5</c:v>
                </c:pt>
                <c:pt idx="948">
                  <c:v>5</c:v>
                </c:pt>
                <c:pt idx="949">
                  <c:v>5</c:v>
                </c:pt>
                <c:pt idx="950">
                  <c:v>5</c:v>
                </c:pt>
                <c:pt idx="951">
                  <c:v>5</c:v>
                </c:pt>
                <c:pt idx="952">
                  <c:v>5</c:v>
                </c:pt>
                <c:pt idx="953">
                  <c:v>5</c:v>
                </c:pt>
                <c:pt idx="954">
                  <c:v>5</c:v>
                </c:pt>
                <c:pt idx="955">
                  <c:v>5</c:v>
                </c:pt>
                <c:pt idx="956">
                  <c:v>5</c:v>
                </c:pt>
                <c:pt idx="957">
                  <c:v>5</c:v>
                </c:pt>
                <c:pt idx="958">
                  <c:v>5</c:v>
                </c:pt>
                <c:pt idx="959">
                  <c:v>5</c:v>
                </c:pt>
                <c:pt idx="960">
                  <c:v>5</c:v>
                </c:pt>
                <c:pt idx="961">
                  <c:v>5</c:v>
                </c:pt>
                <c:pt idx="962">
                  <c:v>5</c:v>
                </c:pt>
                <c:pt idx="963">
                  <c:v>5</c:v>
                </c:pt>
                <c:pt idx="964">
                  <c:v>5</c:v>
                </c:pt>
                <c:pt idx="965">
                  <c:v>5</c:v>
                </c:pt>
                <c:pt idx="966">
                  <c:v>5</c:v>
                </c:pt>
                <c:pt idx="967">
                  <c:v>5</c:v>
                </c:pt>
                <c:pt idx="968">
                  <c:v>5</c:v>
                </c:pt>
                <c:pt idx="969">
                  <c:v>5</c:v>
                </c:pt>
                <c:pt idx="970">
                  <c:v>5</c:v>
                </c:pt>
                <c:pt idx="971">
                  <c:v>5</c:v>
                </c:pt>
                <c:pt idx="972">
                  <c:v>5</c:v>
                </c:pt>
                <c:pt idx="973">
                  <c:v>5</c:v>
                </c:pt>
                <c:pt idx="974">
                  <c:v>5</c:v>
                </c:pt>
                <c:pt idx="975">
                  <c:v>5</c:v>
                </c:pt>
                <c:pt idx="976">
                  <c:v>5</c:v>
                </c:pt>
                <c:pt idx="977">
                  <c:v>5</c:v>
                </c:pt>
                <c:pt idx="978">
                  <c:v>5</c:v>
                </c:pt>
                <c:pt idx="979">
                  <c:v>5</c:v>
                </c:pt>
                <c:pt idx="980">
                  <c:v>5</c:v>
                </c:pt>
                <c:pt idx="981">
                  <c:v>5</c:v>
                </c:pt>
                <c:pt idx="982">
                  <c:v>5</c:v>
                </c:pt>
                <c:pt idx="983">
                  <c:v>5</c:v>
                </c:pt>
                <c:pt idx="984">
                  <c:v>5</c:v>
                </c:pt>
                <c:pt idx="985">
                  <c:v>5</c:v>
                </c:pt>
                <c:pt idx="986">
                  <c:v>5</c:v>
                </c:pt>
                <c:pt idx="987">
                  <c:v>5</c:v>
                </c:pt>
                <c:pt idx="988">
                  <c:v>5</c:v>
                </c:pt>
                <c:pt idx="989">
                  <c:v>5</c:v>
                </c:pt>
                <c:pt idx="990">
                  <c:v>5</c:v>
                </c:pt>
                <c:pt idx="991">
                  <c:v>5</c:v>
                </c:pt>
                <c:pt idx="992">
                  <c:v>5</c:v>
                </c:pt>
                <c:pt idx="993">
                  <c:v>5</c:v>
                </c:pt>
                <c:pt idx="994">
                  <c:v>5</c:v>
                </c:pt>
                <c:pt idx="995">
                  <c:v>5</c:v>
                </c:pt>
                <c:pt idx="996">
                  <c:v>5</c:v>
                </c:pt>
                <c:pt idx="997">
                  <c:v>5</c:v>
                </c:pt>
                <c:pt idx="998">
                  <c:v>5</c:v>
                </c:pt>
                <c:pt idx="999">
                  <c:v>5</c:v>
                </c:pt>
                <c:pt idx="1000">
                  <c:v>5</c:v>
                </c:pt>
                <c:pt idx="1001">
                  <c:v>5</c:v>
                </c:pt>
                <c:pt idx="1002">
                  <c:v>5</c:v>
                </c:pt>
                <c:pt idx="1003">
                  <c:v>5</c:v>
                </c:pt>
                <c:pt idx="1004">
                  <c:v>5</c:v>
                </c:pt>
                <c:pt idx="1005">
                  <c:v>5</c:v>
                </c:pt>
                <c:pt idx="1006">
                  <c:v>5</c:v>
                </c:pt>
                <c:pt idx="1007">
                  <c:v>5</c:v>
                </c:pt>
                <c:pt idx="1008">
                  <c:v>5</c:v>
                </c:pt>
                <c:pt idx="1009">
                  <c:v>15</c:v>
                </c:pt>
                <c:pt idx="1010">
                  <c:v>15</c:v>
                </c:pt>
                <c:pt idx="1011">
                  <c:v>15</c:v>
                </c:pt>
                <c:pt idx="1012">
                  <c:v>15</c:v>
                </c:pt>
                <c:pt idx="1013">
                  <c:v>15</c:v>
                </c:pt>
                <c:pt idx="1014">
                  <c:v>15</c:v>
                </c:pt>
                <c:pt idx="1015">
                  <c:v>15</c:v>
                </c:pt>
                <c:pt idx="1016">
                  <c:v>15</c:v>
                </c:pt>
                <c:pt idx="1017">
                  <c:v>15</c:v>
                </c:pt>
                <c:pt idx="1018">
                  <c:v>15</c:v>
                </c:pt>
                <c:pt idx="1019">
                  <c:v>15</c:v>
                </c:pt>
                <c:pt idx="1020">
                  <c:v>15</c:v>
                </c:pt>
                <c:pt idx="1021">
                  <c:v>15</c:v>
                </c:pt>
                <c:pt idx="1022">
                  <c:v>15</c:v>
                </c:pt>
                <c:pt idx="1023">
                  <c:v>15</c:v>
                </c:pt>
                <c:pt idx="1024">
                  <c:v>15</c:v>
                </c:pt>
                <c:pt idx="1025">
                  <c:v>15</c:v>
                </c:pt>
                <c:pt idx="1026">
                  <c:v>15</c:v>
                </c:pt>
                <c:pt idx="1027">
                  <c:v>15</c:v>
                </c:pt>
                <c:pt idx="1028">
                  <c:v>15</c:v>
                </c:pt>
                <c:pt idx="1029">
                  <c:v>15</c:v>
                </c:pt>
                <c:pt idx="1030">
                  <c:v>15</c:v>
                </c:pt>
                <c:pt idx="1031">
                  <c:v>15</c:v>
                </c:pt>
                <c:pt idx="1032">
                  <c:v>15</c:v>
                </c:pt>
                <c:pt idx="1033">
                  <c:v>15</c:v>
                </c:pt>
                <c:pt idx="1034">
                  <c:v>15</c:v>
                </c:pt>
                <c:pt idx="1035">
                  <c:v>15</c:v>
                </c:pt>
                <c:pt idx="1036">
                  <c:v>15</c:v>
                </c:pt>
                <c:pt idx="1037">
                  <c:v>15</c:v>
                </c:pt>
                <c:pt idx="1038">
                  <c:v>15</c:v>
                </c:pt>
                <c:pt idx="1039">
                  <c:v>15</c:v>
                </c:pt>
                <c:pt idx="1040">
                  <c:v>15</c:v>
                </c:pt>
                <c:pt idx="1041">
                  <c:v>15</c:v>
                </c:pt>
                <c:pt idx="1042">
                  <c:v>15</c:v>
                </c:pt>
                <c:pt idx="1043">
                  <c:v>15</c:v>
                </c:pt>
                <c:pt idx="1044">
                  <c:v>15</c:v>
                </c:pt>
                <c:pt idx="1045">
                  <c:v>15</c:v>
                </c:pt>
                <c:pt idx="1046">
                  <c:v>15</c:v>
                </c:pt>
                <c:pt idx="1047">
                  <c:v>15</c:v>
                </c:pt>
                <c:pt idx="1048">
                  <c:v>15</c:v>
                </c:pt>
                <c:pt idx="1049">
                  <c:v>15</c:v>
                </c:pt>
                <c:pt idx="1050">
                  <c:v>15</c:v>
                </c:pt>
                <c:pt idx="1051">
                  <c:v>15</c:v>
                </c:pt>
                <c:pt idx="1052">
                  <c:v>15</c:v>
                </c:pt>
                <c:pt idx="1053">
                  <c:v>15</c:v>
                </c:pt>
                <c:pt idx="1054">
                  <c:v>15</c:v>
                </c:pt>
                <c:pt idx="1055">
                  <c:v>15</c:v>
                </c:pt>
                <c:pt idx="1056">
                  <c:v>15</c:v>
                </c:pt>
                <c:pt idx="1057">
                  <c:v>15</c:v>
                </c:pt>
                <c:pt idx="1058">
                  <c:v>15</c:v>
                </c:pt>
                <c:pt idx="1059">
                  <c:v>15</c:v>
                </c:pt>
                <c:pt idx="1060">
                  <c:v>15</c:v>
                </c:pt>
                <c:pt idx="1061">
                  <c:v>15</c:v>
                </c:pt>
                <c:pt idx="1062">
                  <c:v>15</c:v>
                </c:pt>
                <c:pt idx="1063">
                  <c:v>15</c:v>
                </c:pt>
                <c:pt idx="1064">
                  <c:v>15</c:v>
                </c:pt>
                <c:pt idx="1065">
                  <c:v>15</c:v>
                </c:pt>
                <c:pt idx="1066">
                  <c:v>15</c:v>
                </c:pt>
                <c:pt idx="1067">
                  <c:v>15</c:v>
                </c:pt>
                <c:pt idx="1068">
                  <c:v>15</c:v>
                </c:pt>
                <c:pt idx="1069">
                  <c:v>15</c:v>
                </c:pt>
                <c:pt idx="1070">
                  <c:v>15</c:v>
                </c:pt>
                <c:pt idx="1071">
                  <c:v>15</c:v>
                </c:pt>
                <c:pt idx="1072">
                  <c:v>15</c:v>
                </c:pt>
                <c:pt idx="1073">
                  <c:v>15</c:v>
                </c:pt>
                <c:pt idx="1074">
                  <c:v>15</c:v>
                </c:pt>
                <c:pt idx="1075">
                  <c:v>15</c:v>
                </c:pt>
                <c:pt idx="1076">
                  <c:v>15</c:v>
                </c:pt>
                <c:pt idx="1077">
                  <c:v>15</c:v>
                </c:pt>
                <c:pt idx="1078">
                  <c:v>15</c:v>
                </c:pt>
                <c:pt idx="1079">
                  <c:v>15</c:v>
                </c:pt>
                <c:pt idx="1080">
                  <c:v>15</c:v>
                </c:pt>
                <c:pt idx="1081">
                  <c:v>15</c:v>
                </c:pt>
                <c:pt idx="1082">
                  <c:v>15</c:v>
                </c:pt>
                <c:pt idx="1083">
                  <c:v>15</c:v>
                </c:pt>
                <c:pt idx="1084">
                  <c:v>15</c:v>
                </c:pt>
                <c:pt idx="1085">
                  <c:v>15</c:v>
                </c:pt>
                <c:pt idx="1086">
                  <c:v>15</c:v>
                </c:pt>
                <c:pt idx="1087">
                  <c:v>15</c:v>
                </c:pt>
                <c:pt idx="1088">
                  <c:v>15</c:v>
                </c:pt>
                <c:pt idx="1089">
                  <c:v>15</c:v>
                </c:pt>
                <c:pt idx="1090">
                  <c:v>15</c:v>
                </c:pt>
                <c:pt idx="1091">
                  <c:v>15</c:v>
                </c:pt>
                <c:pt idx="1092">
                  <c:v>15</c:v>
                </c:pt>
                <c:pt idx="1093">
                  <c:v>15</c:v>
                </c:pt>
                <c:pt idx="1094">
                  <c:v>15</c:v>
                </c:pt>
                <c:pt idx="1095">
                  <c:v>15</c:v>
                </c:pt>
                <c:pt idx="1096">
                  <c:v>15</c:v>
                </c:pt>
                <c:pt idx="1097">
                  <c:v>15</c:v>
                </c:pt>
                <c:pt idx="1098">
                  <c:v>15</c:v>
                </c:pt>
                <c:pt idx="1099">
                  <c:v>15</c:v>
                </c:pt>
                <c:pt idx="1100">
                  <c:v>15</c:v>
                </c:pt>
                <c:pt idx="1101">
                  <c:v>20</c:v>
                </c:pt>
                <c:pt idx="1102">
                  <c:v>5</c:v>
                </c:pt>
                <c:pt idx="1103">
                  <c:v>5</c:v>
                </c:pt>
                <c:pt idx="1104">
                  <c:v>5</c:v>
                </c:pt>
                <c:pt idx="1105">
                  <c:v>5</c:v>
                </c:pt>
                <c:pt idx="1106">
                  <c:v>5</c:v>
                </c:pt>
                <c:pt idx="1107">
                  <c:v>5</c:v>
                </c:pt>
                <c:pt idx="1108">
                  <c:v>5</c:v>
                </c:pt>
                <c:pt idx="1109">
                  <c:v>5</c:v>
                </c:pt>
                <c:pt idx="1110">
                  <c:v>5</c:v>
                </c:pt>
                <c:pt idx="1111">
                  <c:v>5</c:v>
                </c:pt>
                <c:pt idx="1112">
                  <c:v>5</c:v>
                </c:pt>
                <c:pt idx="1113">
                  <c:v>5</c:v>
                </c:pt>
                <c:pt idx="1114">
                  <c:v>5</c:v>
                </c:pt>
                <c:pt idx="1115">
                  <c:v>5</c:v>
                </c:pt>
                <c:pt idx="1116">
                  <c:v>5</c:v>
                </c:pt>
                <c:pt idx="1117">
                  <c:v>5</c:v>
                </c:pt>
                <c:pt idx="1118">
                  <c:v>5</c:v>
                </c:pt>
                <c:pt idx="1119">
                  <c:v>5</c:v>
                </c:pt>
                <c:pt idx="1120">
                  <c:v>5</c:v>
                </c:pt>
                <c:pt idx="1121">
                  <c:v>5</c:v>
                </c:pt>
                <c:pt idx="1122">
                  <c:v>5</c:v>
                </c:pt>
                <c:pt idx="1123">
                  <c:v>5</c:v>
                </c:pt>
                <c:pt idx="1124">
                  <c:v>5</c:v>
                </c:pt>
                <c:pt idx="1125">
                  <c:v>5</c:v>
                </c:pt>
                <c:pt idx="1126">
                  <c:v>5</c:v>
                </c:pt>
                <c:pt idx="1127">
                  <c:v>5</c:v>
                </c:pt>
                <c:pt idx="1128">
                  <c:v>5</c:v>
                </c:pt>
                <c:pt idx="1129">
                  <c:v>5</c:v>
                </c:pt>
                <c:pt idx="1130">
                  <c:v>5</c:v>
                </c:pt>
                <c:pt idx="1131">
                  <c:v>5</c:v>
                </c:pt>
                <c:pt idx="1132">
                  <c:v>5</c:v>
                </c:pt>
                <c:pt idx="1133">
                  <c:v>5</c:v>
                </c:pt>
                <c:pt idx="1134">
                  <c:v>5</c:v>
                </c:pt>
                <c:pt idx="1135">
                  <c:v>5</c:v>
                </c:pt>
                <c:pt idx="1136">
                  <c:v>5</c:v>
                </c:pt>
                <c:pt idx="1137">
                  <c:v>5</c:v>
                </c:pt>
                <c:pt idx="1138">
                  <c:v>5</c:v>
                </c:pt>
                <c:pt idx="1139">
                  <c:v>5</c:v>
                </c:pt>
                <c:pt idx="1140">
                  <c:v>5</c:v>
                </c:pt>
                <c:pt idx="1141">
                  <c:v>5</c:v>
                </c:pt>
                <c:pt idx="1142">
                  <c:v>5</c:v>
                </c:pt>
                <c:pt idx="1143">
                  <c:v>5</c:v>
                </c:pt>
                <c:pt idx="1144">
                  <c:v>5</c:v>
                </c:pt>
                <c:pt idx="1145">
                  <c:v>5</c:v>
                </c:pt>
                <c:pt idx="1146">
                  <c:v>5</c:v>
                </c:pt>
                <c:pt idx="1147">
                  <c:v>5</c:v>
                </c:pt>
                <c:pt idx="1148">
                  <c:v>5</c:v>
                </c:pt>
                <c:pt idx="1149">
                  <c:v>5</c:v>
                </c:pt>
                <c:pt idx="1150">
                  <c:v>5</c:v>
                </c:pt>
                <c:pt idx="1151">
                  <c:v>5</c:v>
                </c:pt>
                <c:pt idx="1152">
                  <c:v>15</c:v>
                </c:pt>
                <c:pt idx="1153">
                  <c:v>15</c:v>
                </c:pt>
                <c:pt idx="1154">
                  <c:v>15</c:v>
                </c:pt>
                <c:pt idx="1155">
                  <c:v>15</c:v>
                </c:pt>
                <c:pt idx="1156">
                  <c:v>15</c:v>
                </c:pt>
                <c:pt idx="1157">
                  <c:v>15</c:v>
                </c:pt>
                <c:pt idx="1158">
                  <c:v>15</c:v>
                </c:pt>
                <c:pt idx="1159">
                  <c:v>15</c:v>
                </c:pt>
                <c:pt idx="1160">
                  <c:v>15</c:v>
                </c:pt>
                <c:pt idx="1161">
                  <c:v>15</c:v>
                </c:pt>
                <c:pt idx="1162">
                  <c:v>15</c:v>
                </c:pt>
                <c:pt idx="1163">
                  <c:v>15</c:v>
                </c:pt>
                <c:pt idx="1164">
                  <c:v>15</c:v>
                </c:pt>
                <c:pt idx="1165">
                  <c:v>15</c:v>
                </c:pt>
                <c:pt idx="1166">
                  <c:v>15</c:v>
                </c:pt>
                <c:pt idx="1167">
                  <c:v>15</c:v>
                </c:pt>
                <c:pt idx="1168">
                  <c:v>15</c:v>
                </c:pt>
                <c:pt idx="1169">
                  <c:v>15</c:v>
                </c:pt>
                <c:pt idx="1170">
                  <c:v>15</c:v>
                </c:pt>
                <c:pt idx="1171">
                  <c:v>15</c:v>
                </c:pt>
                <c:pt idx="1172">
                  <c:v>15</c:v>
                </c:pt>
                <c:pt idx="1173">
                  <c:v>15</c:v>
                </c:pt>
                <c:pt idx="1174">
                  <c:v>15</c:v>
                </c:pt>
                <c:pt idx="1175">
                  <c:v>15</c:v>
                </c:pt>
                <c:pt idx="1176">
                  <c:v>15</c:v>
                </c:pt>
                <c:pt idx="1177">
                  <c:v>15</c:v>
                </c:pt>
                <c:pt idx="1178">
                  <c:v>15</c:v>
                </c:pt>
                <c:pt idx="1179">
                  <c:v>15</c:v>
                </c:pt>
                <c:pt idx="1180">
                  <c:v>15</c:v>
                </c:pt>
                <c:pt idx="1181">
                  <c:v>15</c:v>
                </c:pt>
                <c:pt idx="1182">
                  <c:v>15</c:v>
                </c:pt>
                <c:pt idx="1183">
                  <c:v>15</c:v>
                </c:pt>
                <c:pt idx="1184">
                  <c:v>15</c:v>
                </c:pt>
                <c:pt idx="1185">
                  <c:v>15</c:v>
                </c:pt>
                <c:pt idx="1186">
                  <c:v>15</c:v>
                </c:pt>
                <c:pt idx="1187">
                  <c:v>5</c:v>
                </c:pt>
                <c:pt idx="1188">
                  <c:v>5</c:v>
                </c:pt>
                <c:pt idx="1189">
                  <c:v>5</c:v>
                </c:pt>
                <c:pt idx="1190">
                  <c:v>5</c:v>
                </c:pt>
                <c:pt idx="1191">
                  <c:v>5</c:v>
                </c:pt>
                <c:pt idx="1192">
                  <c:v>5</c:v>
                </c:pt>
                <c:pt idx="1193">
                  <c:v>5</c:v>
                </c:pt>
                <c:pt idx="1194">
                  <c:v>5</c:v>
                </c:pt>
                <c:pt idx="1195">
                  <c:v>5</c:v>
                </c:pt>
                <c:pt idx="1196">
                  <c:v>5</c:v>
                </c:pt>
                <c:pt idx="1197">
                  <c:v>5</c:v>
                </c:pt>
                <c:pt idx="1198">
                  <c:v>5</c:v>
                </c:pt>
                <c:pt idx="1199">
                  <c:v>5</c:v>
                </c:pt>
                <c:pt idx="1200">
                  <c:v>5</c:v>
                </c:pt>
                <c:pt idx="1201">
                  <c:v>5</c:v>
                </c:pt>
                <c:pt idx="1202">
                  <c:v>5</c:v>
                </c:pt>
                <c:pt idx="1203">
                  <c:v>5</c:v>
                </c:pt>
                <c:pt idx="1204">
                  <c:v>5</c:v>
                </c:pt>
                <c:pt idx="1205">
                  <c:v>5</c:v>
                </c:pt>
                <c:pt idx="1206">
                  <c:v>5</c:v>
                </c:pt>
                <c:pt idx="1207">
                  <c:v>5</c:v>
                </c:pt>
                <c:pt idx="1208">
                  <c:v>5</c:v>
                </c:pt>
                <c:pt idx="1209">
                  <c:v>5</c:v>
                </c:pt>
                <c:pt idx="1210">
                  <c:v>5</c:v>
                </c:pt>
                <c:pt idx="1211">
                  <c:v>5</c:v>
                </c:pt>
                <c:pt idx="1212">
                  <c:v>5</c:v>
                </c:pt>
                <c:pt idx="1213">
                  <c:v>5</c:v>
                </c:pt>
                <c:pt idx="1214">
                  <c:v>5</c:v>
                </c:pt>
                <c:pt idx="1215">
                  <c:v>5</c:v>
                </c:pt>
                <c:pt idx="1216">
                  <c:v>5</c:v>
                </c:pt>
                <c:pt idx="1217">
                  <c:v>5</c:v>
                </c:pt>
                <c:pt idx="1218">
                  <c:v>5</c:v>
                </c:pt>
                <c:pt idx="1219">
                  <c:v>5</c:v>
                </c:pt>
                <c:pt idx="1220">
                  <c:v>5</c:v>
                </c:pt>
                <c:pt idx="1221">
                  <c:v>5</c:v>
                </c:pt>
                <c:pt idx="1222">
                  <c:v>5</c:v>
                </c:pt>
                <c:pt idx="1223">
                  <c:v>5</c:v>
                </c:pt>
                <c:pt idx="1224">
                  <c:v>5</c:v>
                </c:pt>
                <c:pt idx="1225">
                  <c:v>5</c:v>
                </c:pt>
                <c:pt idx="1226">
                  <c:v>5</c:v>
                </c:pt>
                <c:pt idx="1227">
                  <c:v>5</c:v>
                </c:pt>
                <c:pt idx="1228">
                  <c:v>5</c:v>
                </c:pt>
                <c:pt idx="1229">
                  <c:v>5</c:v>
                </c:pt>
                <c:pt idx="1230">
                  <c:v>5</c:v>
                </c:pt>
                <c:pt idx="1231">
                  <c:v>5</c:v>
                </c:pt>
                <c:pt idx="1232">
                  <c:v>5</c:v>
                </c:pt>
                <c:pt idx="1233">
                  <c:v>5</c:v>
                </c:pt>
                <c:pt idx="1234">
                  <c:v>5</c:v>
                </c:pt>
                <c:pt idx="1235">
                  <c:v>5</c:v>
                </c:pt>
                <c:pt idx="1236">
                  <c:v>5</c:v>
                </c:pt>
                <c:pt idx="1237">
                  <c:v>5</c:v>
                </c:pt>
                <c:pt idx="1238">
                  <c:v>5</c:v>
                </c:pt>
                <c:pt idx="1239">
                  <c:v>5</c:v>
                </c:pt>
                <c:pt idx="1240">
                  <c:v>5</c:v>
                </c:pt>
                <c:pt idx="1241">
                  <c:v>5</c:v>
                </c:pt>
                <c:pt idx="1242">
                  <c:v>5</c:v>
                </c:pt>
                <c:pt idx="1243">
                  <c:v>5</c:v>
                </c:pt>
                <c:pt idx="1244">
                  <c:v>5</c:v>
                </c:pt>
                <c:pt idx="1245">
                  <c:v>5</c:v>
                </c:pt>
                <c:pt idx="1246">
                  <c:v>5</c:v>
                </c:pt>
                <c:pt idx="1247">
                  <c:v>5</c:v>
                </c:pt>
                <c:pt idx="1248">
                  <c:v>5</c:v>
                </c:pt>
                <c:pt idx="1249">
                  <c:v>5</c:v>
                </c:pt>
                <c:pt idx="1250">
                  <c:v>5</c:v>
                </c:pt>
                <c:pt idx="1251">
                  <c:v>5</c:v>
                </c:pt>
                <c:pt idx="1252">
                  <c:v>5</c:v>
                </c:pt>
                <c:pt idx="1253">
                  <c:v>5</c:v>
                </c:pt>
                <c:pt idx="1254">
                  <c:v>5</c:v>
                </c:pt>
                <c:pt idx="1255">
                  <c:v>5</c:v>
                </c:pt>
                <c:pt idx="1256">
                  <c:v>5</c:v>
                </c:pt>
                <c:pt idx="1257">
                  <c:v>5</c:v>
                </c:pt>
                <c:pt idx="1258">
                  <c:v>5</c:v>
                </c:pt>
                <c:pt idx="1259">
                  <c:v>5</c:v>
                </c:pt>
                <c:pt idx="1260">
                  <c:v>5</c:v>
                </c:pt>
                <c:pt idx="1261">
                  <c:v>5</c:v>
                </c:pt>
                <c:pt idx="1262">
                  <c:v>5</c:v>
                </c:pt>
                <c:pt idx="1263">
                  <c:v>5</c:v>
                </c:pt>
                <c:pt idx="1264">
                  <c:v>5</c:v>
                </c:pt>
                <c:pt idx="1265">
                  <c:v>5</c:v>
                </c:pt>
                <c:pt idx="1266">
                  <c:v>5</c:v>
                </c:pt>
                <c:pt idx="1267">
                  <c:v>5</c:v>
                </c:pt>
                <c:pt idx="1268">
                  <c:v>5</c:v>
                </c:pt>
                <c:pt idx="1269">
                  <c:v>5</c:v>
                </c:pt>
                <c:pt idx="1270">
                  <c:v>5</c:v>
                </c:pt>
                <c:pt idx="1271">
                  <c:v>5</c:v>
                </c:pt>
                <c:pt idx="1272">
                  <c:v>5</c:v>
                </c:pt>
                <c:pt idx="1273">
                  <c:v>5</c:v>
                </c:pt>
                <c:pt idx="1274">
                  <c:v>5</c:v>
                </c:pt>
                <c:pt idx="1275">
                  <c:v>5</c:v>
                </c:pt>
                <c:pt idx="1276">
                  <c:v>5</c:v>
                </c:pt>
                <c:pt idx="1277">
                  <c:v>5</c:v>
                </c:pt>
                <c:pt idx="1278">
                  <c:v>5</c:v>
                </c:pt>
                <c:pt idx="1279">
                  <c:v>5</c:v>
                </c:pt>
                <c:pt idx="1280">
                  <c:v>5</c:v>
                </c:pt>
                <c:pt idx="1281">
                  <c:v>5</c:v>
                </c:pt>
                <c:pt idx="1282">
                  <c:v>5</c:v>
                </c:pt>
                <c:pt idx="1283">
                  <c:v>5</c:v>
                </c:pt>
                <c:pt idx="1284">
                  <c:v>5</c:v>
                </c:pt>
                <c:pt idx="1285">
                  <c:v>5</c:v>
                </c:pt>
                <c:pt idx="1286">
                  <c:v>5</c:v>
                </c:pt>
                <c:pt idx="1287">
                  <c:v>5</c:v>
                </c:pt>
                <c:pt idx="1288">
                  <c:v>5</c:v>
                </c:pt>
                <c:pt idx="1289">
                  <c:v>5</c:v>
                </c:pt>
                <c:pt idx="1290">
                  <c:v>5</c:v>
                </c:pt>
                <c:pt idx="1291">
                  <c:v>5</c:v>
                </c:pt>
                <c:pt idx="1292">
                  <c:v>5</c:v>
                </c:pt>
                <c:pt idx="1293">
                  <c:v>5</c:v>
                </c:pt>
                <c:pt idx="1294">
                  <c:v>5</c:v>
                </c:pt>
                <c:pt idx="1295">
                  <c:v>5</c:v>
                </c:pt>
                <c:pt idx="1296">
                  <c:v>5</c:v>
                </c:pt>
                <c:pt idx="1297">
                  <c:v>5</c:v>
                </c:pt>
                <c:pt idx="1298">
                  <c:v>5</c:v>
                </c:pt>
                <c:pt idx="1299">
                  <c:v>5</c:v>
                </c:pt>
                <c:pt idx="1300">
                  <c:v>5</c:v>
                </c:pt>
                <c:pt idx="1301">
                  <c:v>5</c:v>
                </c:pt>
                <c:pt idx="1302">
                  <c:v>5</c:v>
                </c:pt>
                <c:pt idx="1303">
                  <c:v>5</c:v>
                </c:pt>
                <c:pt idx="1304">
                  <c:v>5</c:v>
                </c:pt>
                <c:pt idx="1305">
                  <c:v>5</c:v>
                </c:pt>
                <c:pt idx="1306">
                  <c:v>5</c:v>
                </c:pt>
                <c:pt idx="1307">
                  <c:v>5</c:v>
                </c:pt>
                <c:pt idx="1308">
                  <c:v>5</c:v>
                </c:pt>
                <c:pt idx="1309">
                  <c:v>5</c:v>
                </c:pt>
                <c:pt idx="1310">
                  <c:v>5</c:v>
                </c:pt>
                <c:pt idx="1311">
                  <c:v>5</c:v>
                </c:pt>
                <c:pt idx="1312">
                  <c:v>5</c:v>
                </c:pt>
                <c:pt idx="1313">
                  <c:v>5</c:v>
                </c:pt>
                <c:pt idx="1314">
                  <c:v>5</c:v>
                </c:pt>
                <c:pt idx="1315">
                  <c:v>5</c:v>
                </c:pt>
                <c:pt idx="1316">
                  <c:v>5</c:v>
                </c:pt>
                <c:pt idx="1317">
                  <c:v>5</c:v>
                </c:pt>
                <c:pt idx="1318">
                  <c:v>5</c:v>
                </c:pt>
                <c:pt idx="1319">
                  <c:v>5</c:v>
                </c:pt>
                <c:pt idx="1320">
                  <c:v>5</c:v>
                </c:pt>
                <c:pt idx="1321">
                  <c:v>5</c:v>
                </c:pt>
                <c:pt idx="1322">
                  <c:v>5</c:v>
                </c:pt>
                <c:pt idx="1323">
                  <c:v>5</c:v>
                </c:pt>
                <c:pt idx="1324">
                  <c:v>5</c:v>
                </c:pt>
                <c:pt idx="1325">
                  <c:v>5</c:v>
                </c:pt>
                <c:pt idx="1326">
                  <c:v>5</c:v>
                </c:pt>
                <c:pt idx="1327">
                  <c:v>5</c:v>
                </c:pt>
                <c:pt idx="1328">
                  <c:v>5</c:v>
                </c:pt>
                <c:pt idx="1329">
                  <c:v>5</c:v>
                </c:pt>
                <c:pt idx="1330">
                  <c:v>5</c:v>
                </c:pt>
                <c:pt idx="1331">
                  <c:v>5</c:v>
                </c:pt>
                <c:pt idx="1332">
                  <c:v>5</c:v>
                </c:pt>
                <c:pt idx="1333">
                  <c:v>5</c:v>
                </c:pt>
                <c:pt idx="1334">
                  <c:v>5</c:v>
                </c:pt>
                <c:pt idx="1335">
                  <c:v>5</c:v>
                </c:pt>
                <c:pt idx="1336">
                  <c:v>5</c:v>
                </c:pt>
                <c:pt idx="1337">
                  <c:v>5</c:v>
                </c:pt>
                <c:pt idx="1338">
                  <c:v>5</c:v>
                </c:pt>
                <c:pt idx="1339">
                  <c:v>5</c:v>
                </c:pt>
                <c:pt idx="1340">
                  <c:v>5</c:v>
                </c:pt>
                <c:pt idx="1341">
                  <c:v>5</c:v>
                </c:pt>
                <c:pt idx="1342">
                  <c:v>5</c:v>
                </c:pt>
                <c:pt idx="1343">
                  <c:v>5</c:v>
                </c:pt>
                <c:pt idx="1344">
                  <c:v>5</c:v>
                </c:pt>
                <c:pt idx="1345">
                  <c:v>5</c:v>
                </c:pt>
                <c:pt idx="1346">
                  <c:v>5</c:v>
                </c:pt>
                <c:pt idx="1347">
                  <c:v>5</c:v>
                </c:pt>
                <c:pt idx="1348">
                  <c:v>5</c:v>
                </c:pt>
                <c:pt idx="1349">
                  <c:v>5</c:v>
                </c:pt>
                <c:pt idx="1350">
                  <c:v>5</c:v>
                </c:pt>
                <c:pt idx="1351">
                  <c:v>5</c:v>
                </c:pt>
                <c:pt idx="1352">
                  <c:v>5</c:v>
                </c:pt>
                <c:pt idx="1353">
                  <c:v>5</c:v>
                </c:pt>
                <c:pt idx="1354">
                  <c:v>5</c:v>
                </c:pt>
                <c:pt idx="1355">
                  <c:v>5</c:v>
                </c:pt>
                <c:pt idx="1356">
                  <c:v>5</c:v>
                </c:pt>
                <c:pt idx="1357">
                  <c:v>5</c:v>
                </c:pt>
                <c:pt idx="1358">
                  <c:v>5</c:v>
                </c:pt>
                <c:pt idx="1359">
                  <c:v>5</c:v>
                </c:pt>
                <c:pt idx="1360">
                  <c:v>5</c:v>
                </c:pt>
                <c:pt idx="1361">
                  <c:v>5</c:v>
                </c:pt>
                <c:pt idx="1362">
                  <c:v>5</c:v>
                </c:pt>
                <c:pt idx="1363">
                  <c:v>5</c:v>
                </c:pt>
                <c:pt idx="1364">
                  <c:v>5</c:v>
                </c:pt>
                <c:pt idx="1365">
                  <c:v>5</c:v>
                </c:pt>
                <c:pt idx="1366">
                  <c:v>5</c:v>
                </c:pt>
                <c:pt idx="1367">
                  <c:v>5</c:v>
                </c:pt>
                <c:pt idx="1368">
                  <c:v>5</c:v>
                </c:pt>
                <c:pt idx="1369">
                  <c:v>5</c:v>
                </c:pt>
                <c:pt idx="1370">
                  <c:v>5</c:v>
                </c:pt>
                <c:pt idx="1371">
                  <c:v>5</c:v>
                </c:pt>
                <c:pt idx="1372">
                  <c:v>5</c:v>
                </c:pt>
                <c:pt idx="1373">
                  <c:v>5</c:v>
                </c:pt>
                <c:pt idx="1374">
                  <c:v>5</c:v>
                </c:pt>
                <c:pt idx="1375">
                  <c:v>5</c:v>
                </c:pt>
                <c:pt idx="1376">
                  <c:v>5</c:v>
                </c:pt>
                <c:pt idx="1377">
                  <c:v>5</c:v>
                </c:pt>
                <c:pt idx="1378">
                  <c:v>5</c:v>
                </c:pt>
                <c:pt idx="1379">
                  <c:v>5</c:v>
                </c:pt>
                <c:pt idx="1380">
                  <c:v>5</c:v>
                </c:pt>
                <c:pt idx="1381">
                  <c:v>5</c:v>
                </c:pt>
                <c:pt idx="1382">
                  <c:v>5</c:v>
                </c:pt>
                <c:pt idx="1383">
                  <c:v>5</c:v>
                </c:pt>
                <c:pt idx="1384">
                  <c:v>5</c:v>
                </c:pt>
                <c:pt idx="1385">
                  <c:v>5</c:v>
                </c:pt>
                <c:pt idx="1386">
                  <c:v>5</c:v>
                </c:pt>
                <c:pt idx="1387">
                  <c:v>5</c:v>
                </c:pt>
                <c:pt idx="1388">
                  <c:v>5</c:v>
                </c:pt>
                <c:pt idx="1389">
                  <c:v>5</c:v>
                </c:pt>
                <c:pt idx="1390">
                  <c:v>5</c:v>
                </c:pt>
                <c:pt idx="1391">
                  <c:v>5</c:v>
                </c:pt>
                <c:pt idx="1392">
                  <c:v>5</c:v>
                </c:pt>
                <c:pt idx="1393">
                  <c:v>5</c:v>
                </c:pt>
                <c:pt idx="1394">
                  <c:v>5</c:v>
                </c:pt>
                <c:pt idx="1395">
                  <c:v>5</c:v>
                </c:pt>
                <c:pt idx="1396">
                  <c:v>5</c:v>
                </c:pt>
                <c:pt idx="1397">
                  <c:v>5</c:v>
                </c:pt>
                <c:pt idx="1398">
                  <c:v>5</c:v>
                </c:pt>
                <c:pt idx="1399">
                  <c:v>5</c:v>
                </c:pt>
                <c:pt idx="1400">
                  <c:v>5</c:v>
                </c:pt>
                <c:pt idx="1401">
                  <c:v>5</c:v>
                </c:pt>
                <c:pt idx="1402">
                  <c:v>5</c:v>
                </c:pt>
                <c:pt idx="1403">
                  <c:v>5</c:v>
                </c:pt>
                <c:pt idx="1404">
                  <c:v>5</c:v>
                </c:pt>
                <c:pt idx="1405">
                  <c:v>5</c:v>
                </c:pt>
                <c:pt idx="1406">
                  <c:v>5</c:v>
                </c:pt>
                <c:pt idx="1407">
                  <c:v>5</c:v>
                </c:pt>
                <c:pt idx="1408">
                  <c:v>5</c:v>
                </c:pt>
                <c:pt idx="1409">
                  <c:v>5</c:v>
                </c:pt>
                <c:pt idx="1410">
                  <c:v>5</c:v>
                </c:pt>
                <c:pt idx="1411">
                  <c:v>5</c:v>
                </c:pt>
                <c:pt idx="1412">
                  <c:v>5</c:v>
                </c:pt>
                <c:pt idx="1413">
                  <c:v>5</c:v>
                </c:pt>
                <c:pt idx="1414">
                  <c:v>5</c:v>
                </c:pt>
                <c:pt idx="1415">
                  <c:v>5</c:v>
                </c:pt>
                <c:pt idx="1416">
                  <c:v>5</c:v>
                </c:pt>
                <c:pt idx="1417">
                  <c:v>5</c:v>
                </c:pt>
                <c:pt idx="1418">
                  <c:v>5</c:v>
                </c:pt>
                <c:pt idx="1419">
                  <c:v>5</c:v>
                </c:pt>
                <c:pt idx="1420">
                  <c:v>5</c:v>
                </c:pt>
                <c:pt idx="1421">
                  <c:v>5</c:v>
                </c:pt>
                <c:pt idx="1422">
                  <c:v>5</c:v>
                </c:pt>
                <c:pt idx="1423">
                  <c:v>5</c:v>
                </c:pt>
                <c:pt idx="1424">
                  <c:v>5</c:v>
                </c:pt>
                <c:pt idx="1425">
                  <c:v>5</c:v>
                </c:pt>
                <c:pt idx="1426">
                  <c:v>5</c:v>
                </c:pt>
                <c:pt idx="1427">
                  <c:v>5</c:v>
                </c:pt>
                <c:pt idx="1428">
                  <c:v>5</c:v>
                </c:pt>
                <c:pt idx="1429">
                  <c:v>5</c:v>
                </c:pt>
                <c:pt idx="1430">
                  <c:v>5</c:v>
                </c:pt>
                <c:pt idx="1431">
                  <c:v>5</c:v>
                </c:pt>
                <c:pt idx="1432">
                  <c:v>5</c:v>
                </c:pt>
                <c:pt idx="1433">
                  <c:v>5</c:v>
                </c:pt>
                <c:pt idx="1434">
                  <c:v>5</c:v>
                </c:pt>
                <c:pt idx="1435">
                  <c:v>5</c:v>
                </c:pt>
                <c:pt idx="1436">
                  <c:v>5</c:v>
                </c:pt>
                <c:pt idx="1437">
                  <c:v>5</c:v>
                </c:pt>
                <c:pt idx="1438">
                  <c:v>5</c:v>
                </c:pt>
                <c:pt idx="1439">
                  <c:v>5</c:v>
                </c:pt>
                <c:pt idx="1440">
                  <c:v>5</c:v>
                </c:pt>
                <c:pt idx="1441">
                  <c:v>5</c:v>
                </c:pt>
                <c:pt idx="1442">
                  <c:v>5</c:v>
                </c:pt>
                <c:pt idx="1443">
                  <c:v>5</c:v>
                </c:pt>
                <c:pt idx="1444">
                  <c:v>5</c:v>
                </c:pt>
                <c:pt idx="1445">
                  <c:v>5</c:v>
                </c:pt>
                <c:pt idx="1446">
                  <c:v>5</c:v>
                </c:pt>
                <c:pt idx="1447">
                  <c:v>5</c:v>
                </c:pt>
                <c:pt idx="1448">
                  <c:v>5</c:v>
                </c:pt>
                <c:pt idx="1449">
                  <c:v>5</c:v>
                </c:pt>
                <c:pt idx="1450">
                  <c:v>5</c:v>
                </c:pt>
                <c:pt idx="1451">
                  <c:v>5</c:v>
                </c:pt>
                <c:pt idx="1452">
                  <c:v>5</c:v>
                </c:pt>
                <c:pt idx="1453">
                  <c:v>5</c:v>
                </c:pt>
                <c:pt idx="1454">
                  <c:v>5</c:v>
                </c:pt>
                <c:pt idx="1455">
                  <c:v>5</c:v>
                </c:pt>
                <c:pt idx="1456">
                  <c:v>5</c:v>
                </c:pt>
                <c:pt idx="1457">
                  <c:v>5</c:v>
                </c:pt>
                <c:pt idx="1458">
                  <c:v>5</c:v>
                </c:pt>
                <c:pt idx="1459">
                  <c:v>5</c:v>
                </c:pt>
                <c:pt idx="1460">
                  <c:v>5</c:v>
                </c:pt>
                <c:pt idx="1461">
                  <c:v>5</c:v>
                </c:pt>
                <c:pt idx="1462">
                  <c:v>5</c:v>
                </c:pt>
                <c:pt idx="1463">
                  <c:v>5</c:v>
                </c:pt>
                <c:pt idx="1464">
                  <c:v>5</c:v>
                </c:pt>
                <c:pt idx="1465">
                  <c:v>5</c:v>
                </c:pt>
                <c:pt idx="1466">
                  <c:v>5</c:v>
                </c:pt>
                <c:pt idx="1467">
                  <c:v>5</c:v>
                </c:pt>
                <c:pt idx="1468">
                  <c:v>5</c:v>
                </c:pt>
                <c:pt idx="1469">
                  <c:v>5</c:v>
                </c:pt>
                <c:pt idx="1470">
                  <c:v>5</c:v>
                </c:pt>
                <c:pt idx="1471">
                  <c:v>5</c:v>
                </c:pt>
                <c:pt idx="1472">
                  <c:v>5</c:v>
                </c:pt>
                <c:pt idx="1473">
                  <c:v>5</c:v>
                </c:pt>
                <c:pt idx="1474">
                  <c:v>5</c:v>
                </c:pt>
                <c:pt idx="1475">
                  <c:v>5</c:v>
                </c:pt>
                <c:pt idx="1476">
                  <c:v>5</c:v>
                </c:pt>
                <c:pt idx="1477">
                  <c:v>5</c:v>
                </c:pt>
                <c:pt idx="1478">
                  <c:v>5</c:v>
                </c:pt>
                <c:pt idx="1479">
                  <c:v>5</c:v>
                </c:pt>
                <c:pt idx="1480">
                  <c:v>5</c:v>
                </c:pt>
                <c:pt idx="1481">
                  <c:v>5</c:v>
                </c:pt>
                <c:pt idx="1482">
                  <c:v>5</c:v>
                </c:pt>
                <c:pt idx="1483">
                  <c:v>5</c:v>
                </c:pt>
                <c:pt idx="1484">
                  <c:v>5</c:v>
                </c:pt>
                <c:pt idx="1485">
                  <c:v>5</c:v>
                </c:pt>
                <c:pt idx="1486">
                  <c:v>5</c:v>
                </c:pt>
                <c:pt idx="1487">
                  <c:v>5</c:v>
                </c:pt>
                <c:pt idx="1488">
                  <c:v>5</c:v>
                </c:pt>
                <c:pt idx="1489">
                  <c:v>5</c:v>
                </c:pt>
                <c:pt idx="1490">
                  <c:v>5</c:v>
                </c:pt>
                <c:pt idx="1491">
                  <c:v>5</c:v>
                </c:pt>
                <c:pt idx="1492">
                  <c:v>5</c:v>
                </c:pt>
                <c:pt idx="1493">
                  <c:v>5</c:v>
                </c:pt>
                <c:pt idx="1494">
                  <c:v>5</c:v>
                </c:pt>
                <c:pt idx="1495">
                  <c:v>5</c:v>
                </c:pt>
                <c:pt idx="1496">
                  <c:v>5</c:v>
                </c:pt>
                <c:pt idx="1497">
                  <c:v>5</c:v>
                </c:pt>
                <c:pt idx="1498">
                  <c:v>5</c:v>
                </c:pt>
                <c:pt idx="1499">
                  <c:v>5</c:v>
                </c:pt>
                <c:pt idx="1500">
                  <c:v>5</c:v>
                </c:pt>
                <c:pt idx="1501">
                  <c:v>5</c:v>
                </c:pt>
                <c:pt idx="1502">
                  <c:v>5</c:v>
                </c:pt>
                <c:pt idx="1503">
                  <c:v>5</c:v>
                </c:pt>
                <c:pt idx="1504">
                  <c:v>5</c:v>
                </c:pt>
                <c:pt idx="1505">
                  <c:v>5</c:v>
                </c:pt>
                <c:pt idx="1506">
                  <c:v>5</c:v>
                </c:pt>
                <c:pt idx="1507">
                  <c:v>5</c:v>
                </c:pt>
                <c:pt idx="1508">
                  <c:v>5</c:v>
                </c:pt>
                <c:pt idx="1509">
                  <c:v>5</c:v>
                </c:pt>
                <c:pt idx="1510">
                  <c:v>5</c:v>
                </c:pt>
                <c:pt idx="1511">
                  <c:v>5</c:v>
                </c:pt>
                <c:pt idx="1512">
                  <c:v>5</c:v>
                </c:pt>
                <c:pt idx="1513">
                  <c:v>5</c:v>
                </c:pt>
                <c:pt idx="1514">
                  <c:v>5</c:v>
                </c:pt>
                <c:pt idx="1515">
                  <c:v>5</c:v>
                </c:pt>
                <c:pt idx="1516">
                  <c:v>5</c:v>
                </c:pt>
                <c:pt idx="1517">
                  <c:v>5</c:v>
                </c:pt>
                <c:pt idx="1518">
                  <c:v>5</c:v>
                </c:pt>
                <c:pt idx="1519">
                  <c:v>5</c:v>
                </c:pt>
                <c:pt idx="1520">
                  <c:v>5</c:v>
                </c:pt>
                <c:pt idx="1521">
                  <c:v>5</c:v>
                </c:pt>
                <c:pt idx="1522">
                  <c:v>5</c:v>
                </c:pt>
                <c:pt idx="1523">
                  <c:v>5</c:v>
                </c:pt>
                <c:pt idx="1524">
                  <c:v>5</c:v>
                </c:pt>
                <c:pt idx="1525">
                  <c:v>5</c:v>
                </c:pt>
                <c:pt idx="1526">
                  <c:v>5</c:v>
                </c:pt>
                <c:pt idx="1527">
                  <c:v>5</c:v>
                </c:pt>
                <c:pt idx="1528">
                  <c:v>5</c:v>
                </c:pt>
                <c:pt idx="1529">
                  <c:v>5</c:v>
                </c:pt>
                <c:pt idx="1530">
                  <c:v>5</c:v>
                </c:pt>
                <c:pt idx="1531">
                  <c:v>5</c:v>
                </c:pt>
                <c:pt idx="1532">
                  <c:v>5</c:v>
                </c:pt>
                <c:pt idx="1533">
                  <c:v>5</c:v>
                </c:pt>
                <c:pt idx="1534">
                  <c:v>5</c:v>
                </c:pt>
                <c:pt idx="1535">
                  <c:v>5</c:v>
                </c:pt>
                <c:pt idx="1536">
                  <c:v>5</c:v>
                </c:pt>
                <c:pt idx="1537">
                  <c:v>5</c:v>
                </c:pt>
                <c:pt idx="1538">
                  <c:v>5</c:v>
                </c:pt>
                <c:pt idx="1539">
                  <c:v>5</c:v>
                </c:pt>
                <c:pt idx="1540">
                  <c:v>5</c:v>
                </c:pt>
                <c:pt idx="1541">
                  <c:v>5</c:v>
                </c:pt>
                <c:pt idx="1542">
                  <c:v>5</c:v>
                </c:pt>
                <c:pt idx="1543">
                  <c:v>5</c:v>
                </c:pt>
                <c:pt idx="1544">
                  <c:v>5</c:v>
                </c:pt>
                <c:pt idx="1545">
                  <c:v>5</c:v>
                </c:pt>
                <c:pt idx="1546">
                  <c:v>5</c:v>
                </c:pt>
                <c:pt idx="1547">
                  <c:v>5</c:v>
                </c:pt>
                <c:pt idx="1548">
                  <c:v>5</c:v>
                </c:pt>
                <c:pt idx="1549">
                  <c:v>5</c:v>
                </c:pt>
                <c:pt idx="1550">
                  <c:v>5</c:v>
                </c:pt>
                <c:pt idx="1551">
                  <c:v>5</c:v>
                </c:pt>
                <c:pt idx="1552">
                  <c:v>5</c:v>
                </c:pt>
                <c:pt idx="1553">
                  <c:v>5</c:v>
                </c:pt>
                <c:pt idx="1554">
                  <c:v>5</c:v>
                </c:pt>
                <c:pt idx="1555">
                  <c:v>5</c:v>
                </c:pt>
                <c:pt idx="1556">
                  <c:v>5</c:v>
                </c:pt>
                <c:pt idx="1557">
                  <c:v>5</c:v>
                </c:pt>
                <c:pt idx="1558">
                  <c:v>5</c:v>
                </c:pt>
                <c:pt idx="1559">
                  <c:v>5</c:v>
                </c:pt>
                <c:pt idx="1560">
                  <c:v>5</c:v>
                </c:pt>
                <c:pt idx="1561">
                  <c:v>5</c:v>
                </c:pt>
                <c:pt idx="1562">
                  <c:v>5</c:v>
                </c:pt>
                <c:pt idx="1563">
                  <c:v>5</c:v>
                </c:pt>
                <c:pt idx="1564">
                  <c:v>5</c:v>
                </c:pt>
                <c:pt idx="1565">
                  <c:v>5</c:v>
                </c:pt>
                <c:pt idx="1566">
                  <c:v>5</c:v>
                </c:pt>
                <c:pt idx="1567">
                  <c:v>5</c:v>
                </c:pt>
                <c:pt idx="1568">
                  <c:v>5</c:v>
                </c:pt>
                <c:pt idx="1569">
                  <c:v>5</c:v>
                </c:pt>
                <c:pt idx="1570">
                  <c:v>5</c:v>
                </c:pt>
                <c:pt idx="1571">
                  <c:v>5</c:v>
                </c:pt>
                <c:pt idx="1572">
                  <c:v>5</c:v>
                </c:pt>
                <c:pt idx="1573">
                  <c:v>5</c:v>
                </c:pt>
                <c:pt idx="1574">
                  <c:v>5</c:v>
                </c:pt>
                <c:pt idx="1575">
                  <c:v>5</c:v>
                </c:pt>
                <c:pt idx="1576">
                  <c:v>5</c:v>
                </c:pt>
                <c:pt idx="1577">
                  <c:v>5</c:v>
                </c:pt>
                <c:pt idx="1578">
                  <c:v>5</c:v>
                </c:pt>
                <c:pt idx="1579">
                  <c:v>5</c:v>
                </c:pt>
                <c:pt idx="1580">
                  <c:v>5</c:v>
                </c:pt>
                <c:pt idx="1581">
                  <c:v>5</c:v>
                </c:pt>
                <c:pt idx="1582">
                  <c:v>5</c:v>
                </c:pt>
                <c:pt idx="1583">
                  <c:v>5</c:v>
                </c:pt>
                <c:pt idx="1584">
                  <c:v>5</c:v>
                </c:pt>
                <c:pt idx="1585">
                  <c:v>5</c:v>
                </c:pt>
                <c:pt idx="1586">
                  <c:v>5</c:v>
                </c:pt>
                <c:pt idx="1587">
                  <c:v>5</c:v>
                </c:pt>
                <c:pt idx="1588">
                  <c:v>5</c:v>
                </c:pt>
                <c:pt idx="1589">
                  <c:v>5</c:v>
                </c:pt>
                <c:pt idx="1590">
                  <c:v>5</c:v>
                </c:pt>
                <c:pt idx="1591">
                  <c:v>5</c:v>
                </c:pt>
                <c:pt idx="1592">
                  <c:v>5</c:v>
                </c:pt>
                <c:pt idx="1593">
                  <c:v>5</c:v>
                </c:pt>
                <c:pt idx="1594">
                  <c:v>5</c:v>
                </c:pt>
                <c:pt idx="1595">
                  <c:v>5</c:v>
                </c:pt>
                <c:pt idx="1596">
                  <c:v>5</c:v>
                </c:pt>
                <c:pt idx="1597">
                  <c:v>5</c:v>
                </c:pt>
                <c:pt idx="1598">
                  <c:v>5</c:v>
                </c:pt>
                <c:pt idx="1599">
                  <c:v>5</c:v>
                </c:pt>
                <c:pt idx="1600">
                  <c:v>5</c:v>
                </c:pt>
                <c:pt idx="1601">
                  <c:v>5</c:v>
                </c:pt>
                <c:pt idx="1602">
                  <c:v>5</c:v>
                </c:pt>
                <c:pt idx="1603">
                  <c:v>5</c:v>
                </c:pt>
                <c:pt idx="1604">
                  <c:v>5</c:v>
                </c:pt>
                <c:pt idx="1605">
                  <c:v>5</c:v>
                </c:pt>
                <c:pt idx="1606">
                  <c:v>5</c:v>
                </c:pt>
                <c:pt idx="1607">
                  <c:v>5</c:v>
                </c:pt>
                <c:pt idx="1608">
                  <c:v>5</c:v>
                </c:pt>
                <c:pt idx="1609">
                  <c:v>5</c:v>
                </c:pt>
                <c:pt idx="1610">
                  <c:v>5</c:v>
                </c:pt>
                <c:pt idx="1611">
                  <c:v>5</c:v>
                </c:pt>
                <c:pt idx="1612">
                  <c:v>5</c:v>
                </c:pt>
                <c:pt idx="1613">
                  <c:v>5</c:v>
                </c:pt>
                <c:pt idx="1614">
                  <c:v>5</c:v>
                </c:pt>
                <c:pt idx="1615">
                  <c:v>5</c:v>
                </c:pt>
                <c:pt idx="1616">
                  <c:v>5</c:v>
                </c:pt>
                <c:pt idx="1617">
                  <c:v>5</c:v>
                </c:pt>
                <c:pt idx="1618">
                  <c:v>5</c:v>
                </c:pt>
                <c:pt idx="1619">
                  <c:v>5</c:v>
                </c:pt>
                <c:pt idx="1620">
                  <c:v>5</c:v>
                </c:pt>
                <c:pt idx="1621">
                  <c:v>5</c:v>
                </c:pt>
                <c:pt idx="1622">
                  <c:v>5</c:v>
                </c:pt>
                <c:pt idx="1623">
                  <c:v>5</c:v>
                </c:pt>
                <c:pt idx="1624">
                  <c:v>5</c:v>
                </c:pt>
                <c:pt idx="1625">
                  <c:v>5</c:v>
                </c:pt>
                <c:pt idx="1626">
                  <c:v>5</c:v>
                </c:pt>
                <c:pt idx="1627">
                  <c:v>5</c:v>
                </c:pt>
                <c:pt idx="1628">
                  <c:v>5</c:v>
                </c:pt>
                <c:pt idx="1629">
                  <c:v>5</c:v>
                </c:pt>
                <c:pt idx="1630">
                  <c:v>5</c:v>
                </c:pt>
                <c:pt idx="1631">
                  <c:v>5</c:v>
                </c:pt>
                <c:pt idx="1632">
                  <c:v>5</c:v>
                </c:pt>
                <c:pt idx="1633">
                  <c:v>5</c:v>
                </c:pt>
                <c:pt idx="1634">
                  <c:v>5</c:v>
                </c:pt>
                <c:pt idx="1635">
                  <c:v>5</c:v>
                </c:pt>
                <c:pt idx="1636">
                  <c:v>5</c:v>
                </c:pt>
                <c:pt idx="1637">
                  <c:v>5</c:v>
                </c:pt>
                <c:pt idx="1638">
                  <c:v>5</c:v>
                </c:pt>
                <c:pt idx="1639">
                  <c:v>5</c:v>
                </c:pt>
                <c:pt idx="1640">
                  <c:v>5</c:v>
                </c:pt>
                <c:pt idx="1641">
                  <c:v>5</c:v>
                </c:pt>
                <c:pt idx="1642">
                  <c:v>5</c:v>
                </c:pt>
                <c:pt idx="1643">
                  <c:v>5</c:v>
                </c:pt>
                <c:pt idx="1644">
                  <c:v>5</c:v>
                </c:pt>
                <c:pt idx="1645">
                  <c:v>5</c:v>
                </c:pt>
                <c:pt idx="1646">
                  <c:v>5</c:v>
                </c:pt>
                <c:pt idx="1647">
                  <c:v>5</c:v>
                </c:pt>
                <c:pt idx="1648">
                  <c:v>5</c:v>
                </c:pt>
                <c:pt idx="1649">
                  <c:v>5</c:v>
                </c:pt>
                <c:pt idx="1650">
                  <c:v>5</c:v>
                </c:pt>
                <c:pt idx="1651">
                  <c:v>5</c:v>
                </c:pt>
                <c:pt idx="1652">
                  <c:v>5</c:v>
                </c:pt>
                <c:pt idx="1653">
                  <c:v>5</c:v>
                </c:pt>
                <c:pt idx="1654">
                  <c:v>5</c:v>
                </c:pt>
                <c:pt idx="1655">
                  <c:v>5</c:v>
                </c:pt>
                <c:pt idx="1656">
                  <c:v>5</c:v>
                </c:pt>
                <c:pt idx="1657">
                  <c:v>5</c:v>
                </c:pt>
                <c:pt idx="1658">
                  <c:v>5</c:v>
                </c:pt>
                <c:pt idx="1659">
                  <c:v>5</c:v>
                </c:pt>
                <c:pt idx="1660">
                  <c:v>5</c:v>
                </c:pt>
                <c:pt idx="1661">
                  <c:v>5</c:v>
                </c:pt>
                <c:pt idx="1662">
                  <c:v>5</c:v>
                </c:pt>
                <c:pt idx="1663">
                  <c:v>5</c:v>
                </c:pt>
                <c:pt idx="1664">
                  <c:v>5</c:v>
                </c:pt>
                <c:pt idx="1665">
                  <c:v>5</c:v>
                </c:pt>
                <c:pt idx="1666">
                  <c:v>5</c:v>
                </c:pt>
                <c:pt idx="1667">
                  <c:v>5</c:v>
                </c:pt>
                <c:pt idx="1668">
                  <c:v>5</c:v>
                </c:pt>
                <c:pt idx="1669">
                  <c:v>5</c:v>
                </c:pt>
                <c:pt idx="1670">
                  <c:v>5</c:v>
                </c:pt>
                <c:pt idx="1671">
                  <c:v>5</c:v>
                </c:pt>
                <c:pt idx="1672">
                  <c:v>5</c:v>
                </c:pt>
                <c:pt idx="1673">
                  <c:v>5</c:v>
                </c:pt>
                <c:pt idx="1674">
                  <c:v>5</c:v>
                </c:pt>
                <c:pt idx="1675">
                  <c:v>5</c:v>
                </c:pt>
                <c:pt idx="1676">
                  <c:v>5</c:v>
                </c:pt>
                <c:pt idx="1677">
                  <c:v>5</c:v>
                </c:pt>
                <c:pt idx="1678">
                  <c:v>5</c:v>
                </c:pt>
                <c:pt idx="1679">
                  <c:v>5</c:v>
                </c:pt>
                <c:pt idx="1680">
                  <c:v>5</c:v>
                </c:pt>
                <c:pt idx="1681">
                  <c:v>5</c:v>
                </c:pt>
                <c:pt idx="1682">
                  <c:v>5</c:v>
                </c:pt>
                <c:pt idx="1683">
                  <c:v>5</c:v>
                </c:pt>
                <c:pt idx="1684">
                  <c:v>5</c:v>
                </c:pt>
                <c:pt idx="1685">
                  <c:v>5</c:v>
                </c:pt>
                <c:pt idx="1686">
                  <c:v>5</c:v>
                </c:pt>
                <c:pt idx="1687">
                  <c:v>5</c:v>
                </c:pt>
                <c:pt idx="1688">
                  <c:v>5</c:v>
                </c:pt>
                <c:pt idx="1689">
                  <c:v>5</c:v>
                </c:pt>
                <c:pt idx="1690">
                  <c:v>5</c:v>
                </c:pt>
                <c:pt idx="1691">
                  <c:v>5</c:v>
                </c:pt>
                <c:pt idx="1692">
                  <c:v>5</c:v>
                </c:pt>
                <c:pt idx="1693">
                  <c:v>5</c:v>
                </c:pt>
                <c:pt idx="1694">
                  <c:v>5</c:v>
                </c:pt>
                <c:pt idx="1695">
                  <c:v>5</c:v>
                </c:pt>
                <c:pt idx="1696">
                  <c:v>15</c:v>
                </c:pt>
                <c:pt idx="1697">
                  <c:v>15</c:v>
                </c:pt>
                <c:pt idx="1698">
                  <c:v>15</c:v>
                </c:pt>
                <c:pt idx="1699">
                  <c:v>15</c:v>
                </c:pt>
                <c:pt idx="1700">
                  <c:v>15</c:v>
                </c:pt>
                <c:pt idx="1701">
                  <c:v>15</c:v>
                </c:pt>
                <c:pt idx="1702">
                  <c:v>15</c:v>
                </c:pt>
                <c:pt idx="1703">
                  <c:v>15</c:v>
                </c:pt>
                <c:pt idx="1704">
                  <c:v>15</c:v>
                </c:pt>
                <c:pt idx="1705">
                  <c:v>15</c:v>
                </c:pt>
                <c:pt idx="1706">
                  <c:v>15</c:v>
                </c:pt>
                <c:pt idx="1707">
                  <c:v>15</c:v>
                </c:pt>
                <c:pt idx="1708">
                  <c:v>15</c:v>
                </c:pt>
                <c:pt idx="1709">
                  <c:v>15</c:v>
                </c:pt>
                <c:pt idx="1710">
                  <c:v>15</c:v>
                </c:pt>
                <c:pt idx="1711">
                  <c:v>15</c:v>
                </c:pt>
                <c:pt idx="1712">
                  <c:v>15</c:v>
                </c:pt>
                <c:pt idx="1713">
                  <c:v>15</c:v>
                </c:pt>
                <c:pt idx="1714">
                  <c:v>15</c:v>
                </c:pt>
                <c:pt idx="1715">
                  <c:v>15</c:v>
                </c:pt>
                <c:pt idx="1716">
                  <c:v>15</c:v>
                </c:pt>
                <c:pt idx="1717">
                  <c:v>15</c:v>
                </c:pt>
                <c:pt idx="1718">
                  <c:v>15</c:v>
                </c:pt>
                <c:pt idx="1719">
                  <c:v>15</c:v>
                </c:pt>
                <c:pt idx="1720">
                  <c:v>15</c:v>
                </c:pt>
                <c:pt idx="1721">
                  <c:v>15</c:v>
                </c:pt>
                <c:pt idx="1722">
                  <c:v>15</c:v>
                </c:pt>
                <c:pt idx="1723">
                  <c:v>15</c:v>
                </c:pt>
                <c:pt idx="1724">
                  <c:v>15</c:v>
                </c:pt>
                <c:pt idx="1725">
                  <c:v>15</c:v>
                </c:pt>
                <c:pt idx="1726">
                  <c:v>15</c:v>
                </c:pt>
                <c:pt idx="1727">
                  <c:v>15</c:v>
                </c:pt>
                <c:pt idx="1728">
                  <c:v>15</c:v>
                </c:pt>
                <c:pt idx="1729">
                  <c:v>15</c:v>
                </c:pt>
                <c:pt idx="1730">
                  <c:v>15</c:v>
                </c:pt>
                <c:pt idx="1731">
                  <c:v>15</c:v>
                </c:pt>
                <c:pt idx="1732">
                  <c:v>15</c:v>
                </c:pt>
                <c:pt idx="1733">
                  <c:v>15</c:v>
                </c:pt>
                <c:pt idx="1734">
                  <c:v>15</c:v>
                </c:pt>
                <c:pt idx="1735">
                  <c:v>15</c:v>
                </c:pt>
                <c:pt idx="1736">
                  <c:v>15</c:v>
                </c:pt>
                <c:pt idx="1737">
                  <c:v>15</c:v>
                </c:pt>
                <c:pt idx="1738">
                  <c:v>15</c:v>
                </c:pt>
                <c:pt idx="1739">
                  <c:v>15</c:v>
                </c:pt>
                <c:pt idx="1740">
                  <c:v>15</c:v>
                </c:pt>
                <c:pt idx="1741">
                  <c:v>15</c:v>
                </c:pt>
                <c:pt idx="1742">
                  <c:v>15</c:v>
                </c:pt>
                <c:pt idx="1743">
                  <c:v>15</c:v>
                </c:pt>
                <c:pt idx="1744">
                  <c:v>15</c:v>
                </c:pt>
                <c:pt idx="1745">
                  <c:v>15</c:v>
                </c:pt>
                <c:pt idx="1746">
                  <c:v>15</c:v>
                </c:pt>
                <c:pt idx="1747">
                  <c:v>15</c:v>
                </c:pt>
                <c:pt idx="1748">
                  <c:v>15</c:v>
                </c:pt>
                <c:pt idx="1749">
                  <c:v>15</c:v>
                </c:pt>
                <c:pt idx="1750">
                  <c:v>15</c:v>
                </c:pt>
                <c:pt idx="1751">
                  <c:v>15</c:v>
                </c:pt>
                <c:pt idx="1752">
                  <c:v>15</c:v>
                </c:pt>
                <c:pt idx="1753">
                  <c:v>15</c:v>
                </c:pt>
                <c:pt idx="1754">
                  <c:v>15</c:v>
                </c:pt>
                <c:pt idx="1755">
                  <c:v>15</c:v>
                </c:pt>
                <c:pt idx="1756">
                  <c:v>15</c:v>
                </c:pt>
                <c:pt idx="1757">
                  <c:v>15</c:v>
                </c:pt>
                <c:pt idx="1758">
                  <c:v>15</c:v>
                </c:pt>
                <c:pt idx="1759">
                  <c:v>15</c:v>
                </c:pt>
                <c:pt idx="1760">
                  <c:v>15</c:v>
                </c:pt>
                <c:pt idx="1761">
                  <c:v>15</c:v>
                </c:pt>
                <c:pt idx="1762">
                  <c:v>15</c:v>
                </c:pt>
                <c:pt idx="1763">
                  <c:v>15</c:v>
                </c:pt>
                <c:pt idx="1764">
                  <c:v>15</c:v>
                </c:pt>
                <c:pt idx="1765">
                  <c:v>15</c:v>
                </c:pt>
                <c:pt idx="1766">
                  <c:v>15</c:v>
                </c:pt>
                <c:pt idx="1767">
                  <c:v>15</c:v>
                </c:pt>
                <c:pt idx="1768">
                  <c:v>15</c:v>
                </c:pt>
                <c:pt idx="1769">
                  <c:v>15</c:v>
                </c:pt>
                <c:pt idx="1770">
                  <c:v>15</c:v>
                </c:pt>
                <c:pt idx="1771">
                  <c:v>15</c:v>
                </c:pt>
                <c:pt idx="1772">
                  <c:v>15</c:v>
                </c:pt>
                <c:pt idx="1773">
                  <c:v>15</c:v>
                </c:pt>
                <c:pt idx="1774">
                  <c:v>15</c:v>
                </c:pt>
                <c:pt idx="1775">
                  <c:v>15</c:v>
                </c:pt>
                <c:pt idx="1776">
                  <c:v>15</c:v>
                </c:pt>
                <c:pt idx="1777">
                  <c:v>15</c:v>
                </c:pt>
                <c:pt idx="1778">
                  <c:v>15</c:v>
                </c:pt>
                <c:pt idx="1779">
                  <c:v>15</c:v>
                </c:pt>
                <c:pt idx="1780">
                  <c:v>15</c:v>
                </c:pt>
                <c:pt idx="1781">
                  <c:v>15</c:v>
                </c:pt>
                <c:pt idx="1782">
                  <c:v>15</c:v>
                </c:pt>
                <c:pt idx="1783">
                  <c:v>15</c:v>
                </c:pt>
                <c:pt idx="1784">
                  <c:v>15</c:v>
                </c:pt>
                <c:pt idx="1785">
                  <c:v>15</c:v>
                </c:pt>
                <c:pt idx="1786">
                  <c:v>15</c:v>
                </c:pt>
                <c:pt idx="1787">
                  <c:v>15</c:v>
                </c:pt>
                <c:pt idx="1788">
                  <c:v>15</c:v>
                </c:pt>
                <c:pt idx="1789">
                  <c:v>15</c:v>
                </c:pt>
                <c:pt idx="1790">
                  <c:v>15</c:v>
                </c:pt>
                <c:pt idx="1791">
                  <c:v>15</c:v>
                </c:pt>
                <c:pt idx="1792">
                  <c:v>15</c:v>
                </c:pt>
                <c:pt idx="1793">
                  <c:v>15</c:v>
                </c:pt>
                <c:pt idx="1794">
                  <c:v>15</c:v>
                </c:pt>
                <c:pt idx="1795">
                  <c:v>15</c:v>
                </c:pt>
                <c:pt idx="1796">
                  <c:v>15</c:v>
                </c:pt>
                <c:pt idx="1797">
                  <c:v>15</c:v>
                </c:pt>
                <c:pt idx="1798">
                  <c:v>15</c:v>
                </c:pt>
                <c:pt idx="1799">
                  <c:v>15</c:v>
                </c:pt>
                <c:pt idx="1800">
                  <c:v>15</c:v>
                </c:pt>
                <c:pt idx="1801">
                  <c:v>20</c:v>
                </c:pt>
                <c:pt idx="1802">
                  <c:v>20</c:v>
                </c:pt>
                <c:pt idx="1803">
                  <c:v>20</c:v>
                </c:pt>
                <c:pt idx="1804">
                  <c:v>20</c:v>
                </c:pt>
                <c:pt idx="1805">
                  <c:v>20</c:v>
                </c:pt>
                <c:pt idx="1806">
                  <c:v>5</c:v>
                </c:pt>
                <c:pt idx="1807">
                  <c:v>5</c:v>
                </c:pt>
                <c:pt idx="1808">
                  <c:v>5</c:v>
                </c:pt>
                <c:pt idx="1809">
                  <c:v>5</c:v>
                </c:pt>
                <c:pt idx="1810">
                  <c:v>5</c:v>
                </c:pt>
                <c:pt idx="1811">
                  <c:v>5</c:v>
                </c:pt>
                <c:pt idx="1812">
                  <c:v>5</c:v>
                </c:pt>
                <c:pt idx="1813">
                  <c:v>5</c:v>
                </c:pt>
                <c:pt idx="1814">
                  <c:v>5</c:v>
                </c:pt>
                <c:pt idx="1815">
                  <c:v>5</c:v>
                </c:pt>
                <c:pt idx="1816">
                  <c:v>5</c:v>
                </c:pt>
                <c:pt idx="1817">
                  <c:v>5</c:v>
                </c:pt>
                <c:pt idx="1818">
                  <c:v>5</c:v>
                </c:pt>
                <c:pt idx="1819">
                  <c:v>5</c:v>
                </c:pt>
                <c:pt idx="1820">
                  <c:v>5</c:v>
                </c:pt>
                <c:pt idx="1821">
                  <c:v>5</c:v>
                </c:pt>
                <c:pt idx="1822">
                  <c:v>5</c:v>
                </c:pt>
                <c:pt idx="1823">
                  <c:v>5</c:v>
                </c:pt>
                <c:pt idx="1824">
                  <c:v>5</c:v>
                </c:pt>
                <c:pt idx="1825">
                  <c:v>5</c:v>
                </c:pt>
                <c:pt idx="1826">
                  <c:v>5</c:v>
                </c:pt>
                <c:pt idx="1827">
                  <c:v>5</c:v>
                </c:pt>
                <c:pt idx="1828">
                  <c:v>5</c:v>
                </c:pt>
                <c:pt idx="1829">
                  <c:v>5</c:v>
                </c:pt>
                <c:pt idx="1830">
                  <c:v>5</c:v>
                </c:pt>
                <c:pt idx="1831">
                  <c:v>5</c:v>
                </c:pt>
                <c:pt idx="1832">
                  <c:v>5</c:v>
                </c:pt>
                <c:pt idx="1833">
                  <c:v>5</c:v>
                </c:pt>
                <c:pt idx="1834">
                  <c:v>5</c:v>
                </c:pt>
                <c:pt idx="1835">
                  <c:v>5</c:v>
                </c:pt>
                <c:pt idx="1836">
                  <c:v>5</c:v>
                </c:pt>
                <c:pt idx="1837">
                  <c:v>5</c:v>
                </c:pt>
                <c:pt idx="1838">
                  <c:v>5</c:v>
                </c:pt>
                <c:pt idx="1839">
                  <c:v>5</c:v>
                </c:pt>
                <c:pt idx="1840">
                  <c:v>5</c:v>
                </c:pt>
                <c:pt idx="1841">
                  <c:v>5</c:v>
                </c:pt>
                <c:pt idx="1842">
                  <c:v>5</c:v>
                </c:pt>
                <c:pt idx="1843">
                  <c:v>5</c:v>
                </c:pt>
                <c:pt idx="1844">
                  <c:v>5</c:v>
                </c:pt>
                <c:pt idx="1845">
                  <c:v>5</c:v>
                </c:pt>
                <c:pt idx="1846">
                  <c:v>5</c:v>
                </c:pt>
                <c:pt idx="1847">
                  <c:v>5</c:v>
                </c:pt>
                <c:pt idx="1848">
                  <c:v>5</c:v>
                </c:pt>
                <c:pt idx="1849">
                  <c:v>5</c:v>
                </c:pt>
                <c:pt idx="1850">
                  <c:v>5</c:v>
                </c:pt>
                <c:pt idx="1851">
                  <c:v>5</c:v>
                </c:pt>
                <c:pt idx="1852">
                  <c:v>5</c:v>
                </c:pt>
                <c:pt idx="1853">
                  <c:v>5</c:v>
                </c:pt>
                <c:pt idx="1854">
                  <c:v>5</c:v>
                </c:pt>
                <c:pt idx="1855">
                  <c:v>5</c:v>
                </c:pt>
                <c:pt idx="1856">
                  <c:v>5</c:v>
                </c:pt>
                <c:pt idx="1857">
                  <c:v>5</c:v>
                </c:pt>
                <c:pt idx="1858">
                  <c:v>5</c:v>
                </c:pt>
                <c:pt idx="1859">
                  <c:v>5</c:v>
                </c:pt>
                <c:pt idx="1860">
                  <c:v>5</c:v>
                </c:pt>
                <c:pt idx="1861">
                  <c:v>5</c:v>
                </c:pt>
                <c:pt idx="1862">
                  <c:v>5</c:v>
                </c:pt>
                <c:pt idx="1863">
                  <c:v>5</c:v>
                </c:pt>
                <c:pt idx="1864">
                  <c:v>5</c:v>
                </c:pt>
                <c:pt idx="1865">
                  <c:v>5</c:v>
                </c:pt>
                <c:pt idx="1866">
                  <c:v>5</c:v>
                </c:pt>
                <c:pt idx="1867">
                  <c:v>5</c:v>
                </c:pt>
                <c:pt idx="1868">
                  <c:v>5</c:v>
                </c:pt>
                <c:pt idx="1869">
                  <c:v>5</c:v>
                </c:pt>
                <c:pt idx="1870">
                  <c:v>5</c:v>
                </c:pt>
                <c:pt idx="1871">
                  <c:v>5</c:v>
                </c:pt>
                <c:pt idx="1872">
                  <c:v>5</c:v>
                </c:pt>
                <c:pt idx="1873">
                  <c:v>5</c:v>
                </c:pt>
                <c:pt idx="1874">
                  <c:v>5</c:v>
                </c:pt>
                <c:pt idx="1875">
                  <c:v>5</c:v>
                </c:pt>
                <c:pt idx="1876">
                  <c:v>5</c:v>
                </c:pt>
                <c:pt idx="1877">
                  <c:v>5</c:v>
                </c:pt>
                <c:pt idx="1878">
                  <c:v>5</c:v>
                </c:pt>
                <c:pt idx="1879">
                  <c:v>5</c:v>
                </c:pt>
                <c:pt idx="1880">
                  <c:v>5</c:v>
                </c:pt>
                <c:pt idx="1881">
                  <c:v>5</c:v>
                </c:pt>
                <c:pt idx="1882">
                  <c:v>5</c:v>
                </c:pt>
                <c:pt idx="1883">
                  <c:v>5</c:v>
                </c:pt>
                <c:pt idx="1884">
                  <c:v>5</c:v>
                </c:pt>
                <c:pt idx="1885">
                  <c:v>5</c:v>
                </c:pt>
                <c:pt idx="1886">
                  <c:v>5</c:v>
                </c:pt>
                <c:pt idx="1887">
                  <c:v>5</c:v>
                </c:pt>
                <c:pt idx="1888">
                  <c:v>5</c:v>
                </c:pt>
                <c:pt idx="1889">
                  <c:v>5</c:v>
                </c:pt>
                <c:pt idx="1890">
                  <c:v>5</c:v>
                </c:pt>
                <c:pt idx="1891">
                  <c:v>5</c:v>
                </c:pt>
                <c:pt idx="1892">
                  <c:v>5</c:v>
                </c:pt>
                <c:pt idx="1893">
                  <c:v>5</c:v>
                </c:pt>
                <c:pt idx="1894">
                  <c:v>5</c:v>
                </c:pt>
                <c:pt idx="1895">
                  <c:v>5</c:v>
                </c:pt>
                <c:pt idx="1896">
                  <c:v>5</c:v>
                </c:pt>
                <c:pt idx="1897">
                  <c:v>5</c:v>
                </c:pt>
                <c:pt idx="1898">
                  <c:v>5</c:v>
                </c:pt>
                <c:pt idx="1899">
                  <c:v>5</c:v>
                </c:pt>
                <c:pt idx="1900">
                  <c:v>5</c:v>
                </c:pt>
                <c:pt idx="1901">
                  <c:v>5</c:v>
                </c:pt>
                <c:pt idx="1902">
                  <c:v>5</c:v>
                </c:pt>
                <c:pt idx="1903">
                  <c:v>5</c:v>
                </c:pt>
                <c:pt idx="1904">
                  <c:v>5</c:v>
                </c:pt>
                <c:pt idx="1905">
                  <c:v>5</c:v>
                </c:pt>
                <c:pt idx="1906">
                  <c:v>5</c:v>
                </c:pt>
                <c:pt idx="1907">
                  <c:v>5</c:v>
                </c:pt>
                <c:pt idx="1908">
                  <c:v>5</c:v>
                </c:pt>
                <c:pt idx="1909">
                  <c:v>5</c:v>
                </c:pt>
                <c:pt idx="1910">
                  <c:v>5</c:v>
                </c:pt>
                <c:pt idx="1911">
                  <c:v>5</c:v>
                </c:pt>
                <c:pt idx="1912">
                  <c:v>5</c:v>
                </c:pt>
                <c:pt idx="1913">
                  <c:v>5</c:v>
                </c:pt>
                <c:pt idx="1914">
                  <c:v>5</c:v>
                </c:pt>
                <c:pt idx="1915">
                  <c:v>5</c:v>
                </c:pt>
                <c:pt idx="1916">
                  <c:v>5</c:v>
                </c:pt>
                <c:pt idx="1917">
                  <c:v>5</c:v>
                </c:pt>
                <c:pt idx="1918">
                  <c:v>5</c:v>
                </c:pt>
                <c:pt idx="1919">
                  <c:v>5</c:v>
                </c:pt>
                <c:pt idx="1920">
                  <c:v>5</c:v>
                </c:pt>
                <c:pt idx="1921">
                  <c:v>5</c:v>
                </c:pt>
                <c:pt idx="1922">
                  <c:v>5</c:v>
                </c:pt>
                <c:pt idx="1923">
                  <c:v>5</c:v>
                </c:pt>
                <c:pt idx="1924">
                  <c:v>5</c:v>
                </c:pt>
                <c:pt idx="1925">
                  <c:v>5</c:v>
                </c:pt>
                <c:pt idx="1926">
                  <c:v>5</c:v>
                </c:pt>
                <c:pt idx="1927">
                  <c:v>5</c:v>
                </c:pt>
                <c:pt idx="1928">
                  <c:v>5</c:v>
                </c:pt>
                <c:pt idx="1929">
                  <c:v>5</c:v>
                </c:pt>
                <c:pt idx="1930">
                  <c:v>5</c:v>
                </c:pt>
                <c:pt idx="1931">
                  <c:v>5</c:v>
                </c:pt>
                <c:pt idx="1932">
                  <c:v>5</c:v>
                </c:pt>
                <c:pt idx="1933">
                  <c:v>5</c:v>
                </c:pt>
                <c:pt idx="1934">
                  <c:v>5</c:v>
                </c:pt>
                <c:pt idx="1935">
                  <c:v>5</c:v>
                </c:pt>
                <c:pt idx="1936">
                  <c:v>5</c:v>
                </c:pt>
                <c:pt idx="1937">
                  <c:v>5</c:v>
                </c:pt>
                <c:pt idx="1938">
                  <c:v>5</c:v>
                </c:pt>
                <c:pt idx="1939">
                  <c:v>5</c:v>
                </c:pt>
                <c:pt idx="1940">
                  <c:v>5</c:v>
                </c:pt>
                <c:pt idx="1941">
                  <c:v>5</c:v>
                </c:pt>
                <c:pt idx="1942">
                  <c:v>5</c:v>
                </c:pt>
                <c:pt idx="1943">
                  <c:v>5</c:v>
                </c:pt>
                <c:pt idx="1944">
                  <c:v>5</c:v>
                </c:pt>
                <c:pt idx="1945">
                  <c:v>5</c:v>
                </c:pt>
                <c:pt idx="1946">
                  <c:v>5</c:v>
                </c:pt>
                <c:pt idx="1947">
                  <c:v>5</c:v>
                </c:pt>
                <c:pt idx="1948">
                  <c:v>5</c:v>
                </c:pt>
                <c:pt idx="1949">
                  <c:v>5</c:v>
                </c:pt>
                <c:pt idx="1950">
                  <c:v>5</c:v>
                </c:pt>
                <c:pt idx="1951">
                  <c:v>5</c:v>
                </c:pt>
                <c:pt idx="1952">
                  <c:v>5</c:v>
                </c:pt>
                <c:pt idx="1953">
                  <c:v>5</c:v>
                </c:pt>
                <c:pt idx="1954">
                  <c:v>5</c:v>
                </c:pt>
                <c:pt idx="1955">
                  <c:v>5</c:v>
                </c:pt>
                <c:pt idx="1956">
                  <c:v>5</c:v>
                </c:pt>
                <c:pt idx="1957">
                  <c:v>5</c:v>
                </c:pt>
                <c:pt idx="1958">
                  <c:v>5</c:v>
                </c:pt>
                <c:pt idx="1959">
                  <c:v>5</c:v>
                </c:pt>
                <c:pt idx="1960">
                  <c:v>5</c:v>
                </c:pt>
                <c:pt idx="1961">
                  <c:v>5</c:v>
                </c:pt>
                <c:pt idx="1962">
                  <c:v>5</c:v>
                </c:pt>
                <c:pt idx="1963">
                  <c:v>5</c:v>
                </c:pt>
                <c:pt idx="1964">
                  <c:v>5</c:v>
                </c:pt>
                <c:pt idx="1965">
                  <c:v>5</c:v>
                </c:pt>
                <c:pt idx="1966">
                  <c:v>5</c:v>
                </c:pt>
                <c:pt idx="1967">
                  <c:v>5</c:v>
                </c:pt>
                <c:pt idx="1968">
                  <c:v>5</c:v>
                </c:pt>
                <c:pt idx="1969">
                  <c:v>5</c:v>
                </c:pt>
                <c:pt idx="1970">
                  <c:v>5</c:v>
                </c:pt>
                <c:pt idx="1971">
                  <c:v>15</c:v>
                </c:pt>
                <c:pt idx="1972">
                  <c:v>15</c:v>
                </c:pt>
                <c:pt idx="1973">
                  <c:v>15</c:v>
                </c:pt>
                <c:pt idx="1974">
                  <c:v>20</c:v>
                </c:pt>
                <c:pt idx="1975">
                  <c:v>20</c:v>
                </c:pt>
                <c:pt idx="1976">
                  <c:v>20</c:v>
                </c:pt>
                <c:pt idx="1977">
                  <c:v>20</c:v>
                </c:pt>
                <c:pt idx="1978">
                  <c:v>20</c:v>
                </c:pt>
                <c:pt idx="1979">
                  <c:v>5</c:v>
                </c:pt>
                <c:pt idx="1980">
                  <c:v>5</c:v>
                </c:pt>
                <c:pt idx="1981">
                  <c:v>5</c:v>
                </c:pt>
                <c:pt idx="1982">
                  <c:v>5</c:v>
                </c:pt>
                <c:pt idx="1983">
                  <c:v>5</c:v>
                </c:pt>
                <c:pt idx="1984">
                  <c:v>5</c:v>
                </c:pt>
                <c:pt idx="1985">
                  <c:v>5</c:v>
                </c:pt>
                <c:pt idx="1986">
                  <c:v>5</c:v>
                </c:pt>
                <c:pt idx="1987">
                  <c:v>5</c:v>
                </c:pt>
                <c:pt idx="1988">
                  <c:v>5</c:v>
                </c:pt>
                <c:pt idx="1989">
                  <c:v>5</c:v>
                </c:pt>
                <c:pt idx="1990">
                  <c:v>5</c:v>
                </c:pt>
                <c:pt idx="1991">
                  <c:v>5</c:v>
                </c:pt>
                <c:pt idx="1992">
                  <c:v>5</c:v>
                </c:pt>
                <c:pt idx="1993">
                  <c:v>5</c:v>
                </c:pt>
                <c:pt idx="1994">
                  <c:v>5</c:v>
                </c:pt>
                <c:pt idx="1995">
                  <c:v>5</c:v>
                </c:pt>
                <c:pt idx="1996">
                  <c:v>5</c:v>
                </c:pt>
                <c:pt idx="1997">
                  <c:v>5</c:v>
                </c:pt>
                <c:pt idx="1998">
                  <c:v>5</c:v>
                </c:pt>
                <c:pt idx="1999">
                  <c:v>5</c:v>
                </c:pt>
                <c:pt idx="2000">
                  <c:v>5</c:v>
                </c:pt>
                <c:pt idx="2001">
                  <c:v>5</c:v>
                </c:pt>
                <c:pt idx="2002">
                  <c:v>5</c:v>
                </c:pt>
                <c:pt idx="2003">
                  <c:v>5</c:v>
                </c:pt>
                <c:pt idx="2004">
                  <c:v>5</c:v>
                </c:pt>
                <c:pt idx="2005">
                  <c:v>5</c:v>
                </c:pt>
                <c:pt idx="2006">
                  <c:v>5</c:v>
                </c:pt>
                <c:pt idx="2007">
                  <c:v>5</c:v>
                </c:pt>
                <c:pt idx="2008">
                  <c:v>5</c:v>
                </c:pt>
                <c:pt idx="2009">
                  <c:v>5</c:v>
                </c:pt>
                <c:pt idx="2010">
                  <c:v>5</c:v>
                </c:pt>
                <c:pt idx="2011">
                  <c:v>5</c:v>
                </c:pt>
                <c:pt idx="2012">
                  <c:v>5</c:v>
                </c:pt>
                <c:pt idx="2013">
                  <c:v>5</c:v>
                </c:pt>
                <c:pt idx="2014">
                  <c:v>5</c:v>
                </c:pt>
                <c:pt idx="2015">
                  <c:v>5</c:v>
                </c:pt>
                <c:pt idx="2016">
                  <c:v>5</c:v>
                </c:pt>
                <c:pt idx="2017">
                  <c:v>5</c:v>
                </c:pt>
                <c:pt idx="2018">
                  <c:v>5</c:v>
                </c:pt>
                <c:pt idx="2019">
                  <c:v>5</c:v>
                </c:pt>
                <c:pt idx="2020">
                  <c:v>5</c:v>
                </c:pt>
                <c:pt idx="2021">
                  <c:v>5</c:v>
                </c:pt>
                <c:pt idx="2022">
                  <c:v>5</c:v>
                </c:pt>
                <c:pt idx="2023">
                  <c:v>5</c:v>
                </c:pt>
                <c:pt idx="2024">
                  <c:v>5</c:v>
                </c:pt>
                <c:pt idx="2025">
                  <c:v>5</c:v>
                </c:pt>
                <c:pt idx="2026">
                  <c:v>5</c:v>
                </c:pt>
                <c:pt idx="2027">
                  <c:v>5</c:v>
                </c:pt>
                <c:pt idx="2028">
                  <c:v>5</c:v>
                </c:pt>
                <c:pt idx="2029">
                  <c:v>5</c:v>
                </c:pt>
                <c:pt idx="2030">
                  <c:v>5</c:v>
                </c:pt>
                <c:pt idx="2031">
                  <c:v>5</c:v>
                </c:pt>
                <c:pt idx="2032">
                  <c:v>5</c:v>
                </c:pt>
                <c:pt idx="2033">
                  <c:v>5</c:v>
                </c:pt>
                <c:pt idx="2034">
                  <c:v>5</c:v>
                </c:pt>
                <c:pt idx="2035">
                  <c:v>5</c:v>
                </c:pt>
                <c:pt idx="2036">
                  <c:v>5</c:v>
                </c:pt>
                <c:pt idx="2037">
                  <c:v>5</c:v>
                </c:pt>
                <c:pt idx="2038">
                  <c:v>5</c:v>
                </c:pt>
                <c:pt idx="2039">
                  <c:v>5</c:v>
                </c:pt>
                <c:pt idx="2040">
                  <c:v>5</c:v>
                </c:pt>
                <c:pt idx="2041">
                  <c:v>5</c:v>
                </c:pt>
                <c:pt idx="2042">
                  <c:v>5</c:v>
                </c:pt>
                <c:pt idx="2043">
                  <c:v>5</c:v>
                </c:pt>
                <c:pt idx="2044">
                  <c:v>5</c:v>
                </c:pt>
                <c:pt idx="2045">
                  <c:v>5</c:v>
                </c:pt>
                <c:pt idx="2046">
                  <c:v>5</c:v>
                </c:pt>
                <c:pt idx="2047">
                  <c:v>5</c:v>
                </c:pt>
                <c:pt idx="2048">
                  <c:v>5</c:v>
                </c:pt>
                <c:pt idx="2049">
                  <c:v>5</c:v>
                </c:pt>
                <c:pt idx="2050">
                  <c:v>5</c:v>
                </c:pt>
                <c:pt idx="2051">
                  <c:v>5</c:v>
                </c:pt>
                <c:pt idx="2052">
                  <c:v>5</c:v>
                </c:pt>
                <c:pt idx="2053">
                  <c:v>5</c:v>
                </c:pt>
                <c:pt idx="2054">
                  <c:v>5</c:v>
                </c:pt>
                <c:pt idx="2055">
                  <c:v>5</c:v>
                </c:pt>
                <c:pt idx="2056">
                  <c:v>5</c:v>
                </c:pt>
                <c:pt idx="2057">
                  <c:v>5</c:v>
                </c:pt>
                <c:pt idx="2058">
                  <c:v>5</c:v>
                </c:pt>
                <c:pt idx="2059">
                  <c:v>5</c:v>
                </c:pt>
                <c:pt idx="2060">
                  <c:v>5</c:v>
                </c:pt>
                <c:pt idx="2061">
                  <c:v>5</c:v>
                </c:pt>
                <c:pt idx="2062">
                  <c:v>5</c:v>
                </c:pt>
                <c:pt idx="2063">
                  <c:v>5</c:v>
                </c:pt>
                <c:pt idx="2064">
                  <c:v>5</c:v>
                </c:pt>
                <c:pt idx="2065">
                  <c:v>5</c:v>
                </c:pt>
                <c:pt idx="2066">
                  <c:v>5</c:v>
                </c:pt>
                <c:pt idx="2067">
                  <c:v>5</c:v>
                </c:pt>
                <c:pt idx="2068">
                  <c:v>5</c:v>
                </c:pt>
                <c:pt idx="2069">
                  <c:v>5</c:v>
                </c:pt>
                <c:pt idx="2070">
                  <c:v>5</c:v>
                </c:pt>
                <c:pt idx="2071">
                  <c:v>5</c:v>
                </c:pt>
                <c:pt idx="2072">
                  <c:v>5</c:v>
                </c:pt>
                <c:pt idx="2073">
                  <c:v>5</c:v>
                </c:pt>
                <c:pt idx="2074">
                  <c:v>5</c:v>
                </c:pt>
                <c:pt idx="2075">
                  <c:v>5</c:v>
                </c:pt>
                <c:pt idx="2076">
                  <c:v>5</c:v>
                </c:pt>
                <c:pt idx="2077">
                  <c:v>5</c:v>
                </c:pt>
                <c:pt idx="2078">
                  <c:v>5</c:v>
                </c:pt>
                <c:pt idx="2079">
                  <c:v>5</c:v>
                </c:pt>
                <c:pt idx="2080">
                  <c:v>5</c:v>
                </c:pt>
                <c:pt idx="2081">
                  <c:v>5</c:v>
                </c:pt>
                <c:pt idx="2082">
                  <c:v>5</c:v>
                </c:pt>
                <c:pt idx="2083">
                  <c:v>5</c:v>
                </c:pt>
                <c:pt idx="2084">
                  <c:v>5</c:v>
                </c:pt>
                <c:pt idx="2085">
                  <c:v>5</c:v>
                </c:pt>
                <c:pt idx="2086">
                  <c:v>5</c:v>
                </c:pt>
                <c:pt idx="2087">
                  <c:v>5</c:v>
                </c:pt>
                <c:pt idx="2088">
                  <c:v>5</c:v>
                </c:pt>
                <c:pt idx="2089">
                  <c:v>5</c:v>
                </c:pt>
                <c:pt idx="2090">
                  <c:v>5</c:v>
                </c:pt>
                <c:pt idx="2091">
                  <c:v>5</c:v>
                </c:pt>
                <c:pt idx="2092">
                  <c:v>5</c:v>
                </c:pt>
                <c:pt idx="2093">
                  <c:v>5</c:v>
                </c:pt>
                <c:pt idx="2094">
                  <c:v>5</c:v>
                </c:pt>
                <c:pt idx="2095">
                  <c:v>5</c:v>
                </c:pt>
                <c:pt idx="2096">
                  <c:v>5</c:v>
                </c:pt>
                <c:pt idx="2097">
                  <c:v>5</c:v>
                </c:pt>
                <c:pt idx="2098">
                  <c:v>5</c:v>
                </c:pt>
                <c:pt idx="2099">
                  <c:v>5</c:v>
                </c:pt>
                <c:pt idx="2100">
                  <c:v>5</c:v>
                </c:pt>
                <c:pt idx="2101">
                  <c:v>5</c:v>
                </c:pt>
                <c:pt idx="2102">
                  <c:v>5</c:v>
                </c:pt>
                <c:pt idx="2103">
                  <c:v>5</c:v>
                </c:pt>
                <c:pt idx="2104">
                  <c:v>5</c:v>
                </c:pt>
                <c:pt idx="2105">
                  <c:v>5</c:v>
                </c:pt>
                <c:pt idx="2106">
                  <c:v>5</c:v>
                </c:pt>
                <c:pt idx="2107">
                  <c:v>5</c:v>
                </c:pt>
                <c:pt idx="2108">
                  <c:v>5</c:v>
                </c:pt>
                <c:pt idx="2109">
                  <c:v>5</c:v>
                </c:pt>
                <c:pt idx="2110">
                  <c:v>5</c:v>
                </c:pt>
                <c:pt idx="2111">
                  <c:v>5</c:v>
                </c:pt>
                <c:pt idx="2112">
                  <c:v>5</c:v>
                </c:pt>
                <c:pt idx="2113">
                  <c:v>5</c:v>
                </c:pt>
                <c:pt idx="2114">
                  <c:v>5</c:v>
                </c:pt>
                <c:pt idx="2115">
                  <c:v>5</c:v>
                </c:pt>
                <c:pt idx="2116">
                  <c:v>5</c:v>
                </c:pt>
                <c:pt idx="2117">
                  <c:v>5</c:v>
                </c:pt>
                <c:pt idx="2118">
                  <c:v>5</c:v>
                </c:pt>
                <c:pt idx="2119">
                  <c:v>5</c:v>
                </c:pt>
                <c:pt idx="2120">
                  <c:v>5</c:v>
                </c:pt>
                <c:pt idx="2121">
                  <c:v>5</c:v>
                </c:pt>
                <c:pt idx="2122">
                  <c:v>5</c:v>
                </c:pt>
                <c:pt idx="2123">
                  <c:v>5</c:v>
                </c:pt>
                <c:pt idx="2124">
                  <c:v>5</c:v>
                </c:pt>
                <c:pt idx="2125">
                  <c:v>5</c:v>
                </c:pt>
                <c:pt idx="2126">
                  <c:v>5</c:v>
                </c:pt>
                <c:pt idx="2127">
                  <c:v>5</c:v>
                </c:pt>
                <c:pt idx="2128">
                  <c:v>5</c:v>
                </c:pt>
                <c:pt idx="2129">
                  <c:v>5</c:v>
                </c:pt>
                <c:pt idx="2130">
                  <c:v>5</c:v>
                </c:pt>
                <c:pt idx="2131">
                  <c:v>5</c:v>
                </c:pt>
                <c:pt idx="2132">
                  <c:v>5</c:v>
                </c:pt>
                <c:pt idx="2133">
                  <c:v>5</c:v>
                </c:pt>
                <c:pt idx="2134">
                  <c:v>5</c:v>
                </c:pt>
                <c:pt idx="2135">
                  <c:v>5</c:v>
                </c:pt>
                <c:pt idx="2136">
                  <c:v>5</c:v>
                </c:pt>
                <c:pt idx="2137">
                  <c:v>5</c:v>
                </c:pt>
                <c:pt idx="2138">
                  <c:v>5</c:v>
                </c:pt>
                <c:pt idx="2139">
                  <c:v>5</c:v>
                </c:pt>
                <c:pt idx="2140">
                  <c:v>10</c:v>
                </c:pt>
                <c:pt idx="2141">
                  <c:v>10</c:v>
                </c:pt>
                <c:pt idx="2142">
                  <c:v>5</c:v>
                </c:pt>
                <c:pt idx="2143">
                  <c:v>5</c:v>
                </c:pt>
                <c:pt idx="2144">
                  <c:v>5</c:v>
                </c:pt>
                <c:pt idx="2145">
                  <c:v>5</c:v>
                </c:pt>
                <c:pt idx="2146">
                  <c:v>5</c:v>
                </c:pt>
                <c:pt idx="2147">
                  <c:v>5</c:v>
                </c:pt>
                <c:pt idx="2148">
                  <c:v>5</c:v>
                </c:pt>
                <c:pt idx="2149">
                  <c:v>5</c:v>
                </c:pt>
                <c:pt idx="2150">
                  <c:v>5</c:v>
                </c:pt>
                <c:pt idx="2151">
                  <c:v>5</c:v>
                </c:pt>
                <c:pt idx="2152">
                  <c:v>5</c:v>
                </c:pt>
                <c:pt idx="2153">
                  <c:v>5</c:v>
                </c:pt>
                <c:pt idx="2154">
                  <c:v>15</c:v>
                </c:pt>
                <c:pt idx="2155">
                  <c:v>5</c:v>
                </c:pt>
                <c:pt idx="2156">
                  <c:v>5</c:v>
                </c:pt>
                <c:pt idx="2157">
                  <c:v>5</c:v>
                </c:pt>
                <c:pt idx="2158">
                  <c:v>5</c:v>
                </c:pt>
                <c:pt idx="2159">
                  <c:v>5</c:v>
                </c:pt>
                <c:pt idx="2160">
                  <c:v>5</c:v>
                </c:pt>
                <c:pt idx="2161">
                  <c:v>5</c:v>
                </c:pt>
                <c:pt idx="2162">
                  <c:v>5</c:v>
                </c:pt>
                <c:pt idx="2163">
                  <c:v>5</c:v>
                </c:pt>
                <c:pt idx="2164">
                  <c:v>5</c:v>
                </c:pt>
                <c:pt idx="2165">
                  <c:v>5</c:v>
                </c:pt>
                <c:pt idx="2166">
                  <c:v>5</c:v>
                </c:pt>
                <c:pt idx="2167">
                  <c:v>5</c:v>
                </c:pt>
                <c:pt idx="2168">
                  <c:v>5</c:v>
                </c:pt>
                <c:pt idx="2169">
                  <c:v>5</c:v>
                </c:pt>
                <c:pt idx="2170">
                  <c:v>5</c:v>
                </c:pt>
                <c:pt idx="2171">
                  <c:v>5</c:v>
                </c:pt>
                <c:pt idx="2172">
                  <c:v>5</c:v>
                </c:pt>
                <c:pt idx="2173">
                  <c:v>5</c:v>
                </c:pt>
                <c:pt idx="2174">
                  <c:v>5</c:v>
                </c:pt>
                <c:pt idx="2175">
                  <c:v>5</c:v>
                </c:pt>
                <c:pt idx="2176">
                  <c:v>5</c:v>
                </c:pt>
                <c:pt idx="2177">
                  <c:v>5</c:v>
                </c:pt>
                <c:pt idx="2178">
                  <c:v>5</c:v>
                </c:pt>
                <c:pt idx="2179">
                  <c:v>5</c:v>
                </c:pt>
                <c:pt idx="2180">
                  <c:v>5</c:v>
                </c:pt>
                <c:pt idx="2181">
                  <c:v>5</c:v>
                </c:pt>
                <c:pt idx="2182">
                  <c:v>5</c:v>
                </c:pt>
                <c:pt idx="2183">
                  <c:v>5</c:v>
                </c:pt>
                <c:pt idx="2184">
                  <c:v>5</c:v>
                </c:pt>
                <c:pt idx="2185">
                  <c:v>5</c:v>
                </c:pt>
                <c:pt idx="2186">
                  <c:v>5</c:v>
                </c:pt>
                <c:pt idx="2187">
                  <c:v>5</c:v>
                </c:pt>
                <c:pt idx="2188">
                  <c:v>5</c:v>
                </c:pt>
                <c:pt idx="2189">
                  <c:v>5</c:v>
                </c:pt>
                <c:pt idx="2190">
                  <c:v>5</c:v>
                </c:pt>
                <c:pt idx="2191">
                  <c:v>5</c:v>
                </c:pt>
                <c:pt idx="2192">
                  <c:v>5</c:v>
                </c:pt>
                <c:pt idx="2193">
                  <c:v>5</c:v>
                </c:pt>
                <c:pt idx="2194">
                  <c:v>5</c:v>
                </c:pt>
                <c:pt idx="2195">
                  <c:v>5</c:v>
                </c:pt>
                <c:pt idx="2196">
                  <c:v>5</c:v>
                </c:pt>
                <c:pt idx="2197">
                  <c:v>5</c:v>
                </c:pt>
                <c:pt idx="2198">
                  <c:v>5</c:v>
                </c:pt>
                <c:pt idx="2199">
                  <c:v>5</c:v>
                </c:pt>
                <c:pt idx="2200">
                  <c:v>5</c:v>
                </c:pt>
                <c:pt idx="2201">
                  <c:v>5</c:v>
                </c:pt>
                <c:pt idx="2202">
                  <c:v>5</c:v>
                </c:pt>
                <c:pt idx="2203">
                  <c:v>5</c:v>
                </c:pt>
                <c:pt idx="2204">
                  <c:v>5</c:v>
                </c:pt>
                <c:pt idx="2205">
                  <c:v>5</c:v>
                </c:pt>
                <c:pt idx="2206">
                  <c:v>5</c:v>
                </c:pt>
                <c:pt idx="2207">
                  <c:v>5</c:v>
                </c:pt>
                <c:pt idx="2208">
                  <c:v>5</c:v>
                </c:pt>
                <c:pt idx="2209">
                  <c:v>5</c:v>
                </c:pt>
                <c:pt idx="2210">
                  <c:v>5</c:v>
                </c:pt>
                <c:pt idx="2211">
                  <c:v>5</c:v>
                </c:pt>
                <c:pt idx="2212">
                  <c:v>5</c:v>
                </c:pt>
                <c:pt idx="2213">
                  <c:v>5</c:v>
                </c:pt>
                <c:pt idx="2214">
                  <c:v>5</c:v>
                </c:pt>
                <c:pt idx="2215">
                  <c:v>5</c:v>
                </c:pt>
                <c:pt idx="2216">
                  <c:v>5</c:v>
                </c:pt>
                <c:pt idx="2217">
                  <c:v>5</c:v>
                </c:pt>
                <c:pt idx="2218">
                  <c:v>5</c:v>
                </c:pt>
                <c:pt idx="2219">
                  <c:v>5</c:v>
                </c:pt>
                <c:pt idx="2220">
                  <c:v>5</c:v>
                </c:pt>
                <c:pt idx="2221">
                  <c:v>5</c:v>
                </c:pt>
                <c:pt idx="2222">
                  <c:v>5</c:v>
                </c:pt>
                <c:pt idx="2223">
                  <c:v>5</c:v>
                </c:pt>
                <c:pt idx="2224">
                  <c:v>5</c:v>
                </c:pt>
                <c:pt idx="2225">
                  <c:v>5</c:v>
                </c:pt>
                <c:pt idx="2226">
                  <c:v>5</c:v>
                </c:pt>
                <c:pt idx="2227">
                  <c:v>5</c:v>
                </c:pt>
                <c:pt idx="2228">
                  <c:v>5</c:v>
                </c:pt>
                <c:pt idx="2229">
                  <c:v>5</c:v>
                </c:pt>
                <c:pt idx="2230">
                  <c:v>5</c:v>
                </c:pt>
                <c:pt idx="2231">
                  <c:v>5</c:v>
                </c:pt>
                <c:pt idx="2232">
                  <c:v>5</c:v>
                </c:pt>
                <c:pt idx="2233">
                  <c:v>5</c:v>
                </c:pt>
                <c:pt idx="2234">
                  <c:v>5</c:v>
                </c:pt>
                <c:pt idx="2235">
                  <c:v>5</c:v>
                </c:pt>
                <c:pt idx="2236">
                  <c:v>5</c:v>
                </c:pt>
                <c:pt idx="2237">
                  <c:v>10</c:v>
                </c:pt>
                <c:pt idx="2238">
                  <c:v>10</c:v>
                </c:pt>
                <c:pt idx="2239">
                  <c:v>10</c:v>
                </c:pt>
                <c:pt idx="2240">
                  <c:v>10</c:v>
                </c:pt>
                <c:pt idx="2241">
                  <c:v>10</c:v>
                </c:pt>
                <c:pt idx="2242">
                  <c:v>10</c:v>
                </c:pt>
                <c:pt idx="2243">
                  <c:v>10</c:v>
                </c:pt>
                <c:pt idx="2244">
                  <c:v>10</c:v>
                </c:pt>
                <c:pt idx="2245">
                  <c:v>10</c:v>
                </c:pt>
                <c:pt idx="2246">
                  <c:v>10</c:v>
                </c:pt>
                <c:pt idx="2247">
                  <c:v>10</c:v>
                </c:pt>
                <c:pt idx="2248">
                  <c:v>10</c:v>
                </c:pt>
                <c:pt idx="2249">
                  <c:v>10</c:v>
                </c:pt>
                <c:pt idx="2250">
                  <c:v>10</c:v>
                </c:pt>
                <c:pt idx="2251">
                  <c:v>10</c:v>
                </c:pt>
                <c:pt idx="2252">
                  <c:v>15</c:v>
                </c:pt>
                <c:pt idx="2253">
                  <c:v>10</c:v>
                </c:pt>
                <c:pt idx="2254">
                  <c:v>10</c:v>
                </c:pt>
                <c:pt idx="2255">
                  <c:v>10</c:v>
                </c:pt>
                <c:pt idx="2256">
                  <c:v>10</c:v>
                </c:pt>
                <c:pt idx="2257">
                  <c:v>10</c:v>
                </c:pt>
                <c:pt idx="2258">
                  <c:v>10</c:v>
                </c:pt>
                <c:pt idx="2259">
                  <c:v>10</c:v>
                </c:pt>
                <c:pt idx="2260">
                  <c:v>10</c:v>
                </c:pt>
                <c:pt idx="2261">
                  <c:v>10</c:v>
                </c:pt>
                <c:pt idx="2262">
                  <c:v>10</c:v>
                </c:pt>
                <c:pt idx="2263">
                  <c:v>10</c:v>
                </c:pt>
                <c:pt idx="2264">
                  <c:v>10</c:v>
                </c:pt>
                <c:pt idx="2265">
                  <c:v>10</c:v>
                </c:pt>
                <c:pt idx="2266">
                  <c:v>10</c:v>
                </c:pt>
                <c:pt idx="2267">
                  <c:v>10</c:v>
                </c:pt>
                <c:pt idx="2268">
                  <c:v>10</c:v>
                </c:pt>
                <c:pt idx="2269">
                  <c:v>10</c:v>
                </c:pt>
                <c:pt idx="2270">
                  <c:v>10</c:v>
                </c:pt>
                <c:pt idx="2271">
                  <c:v>10</c:v>
                </c:pt>
                <c:pt idx="2272">
                  <c:v>10</c:v>
                </c:pt>
                <c:pt idx="2273">
                  <c:v>10</c:v>
                </c:pt>
                <c:pt idx="2274">
                  <c:v>10</c:v>
                </c:pt>
                <c:pt idx="2275">
                  <c:v>10</c:v>
                </c:pt>
                <c:pt idx="2276">
                  <c:v>10</c:v>
                </c:pt>
                <c:pt idx="2277">
                  <c:v>10</c:v>
                </c:pt>
                <c:pt idx="2278">
                  <c:v>15</c:v>
                </c:pt>
                <c:pt idx="2279">
                  <c:v>15</c:v>
                </c:pt>
                <c:pt idx="2280">
                  <c:v>15</c:v>
                </c:pt>
                <c:pt idx="2281">
                  <c:v>15</c:v>
                </c:pt>
                <c:pt idx="2282">
                  <c:v>15</c:v>
                </c:pt>
                <c:pt idx="2283">
                  <c:v>15</c:v>
                </c:pt>
                <c:pt idx="2284">
                  <c:v>15</c:v>
                </c:pt>
                <c:pt idx="2285">
                  <c:v>15</c:v>
                </c:pt>
                <c:pt idx="2286">
                  <c:v>15</c:v>
                </c:pt>
                <c:pt idx="2287">
                  <c:v>15</c:v>
                </c:pt>
                <c:pt idx="2288">
                  <c:v>15</c:v>
                </c:pt>
                <c:pt idx="2289">
                  <c:v>15</c:v>
                </c:pt>
                <c:pt idx="2290">
                  <c:v>15</c:v>
                </c:pt>
                <c:pt idx="2291">
                  <c:v>15</c:v>
                </c:pt>
                <c:pt idx="2292">
                  <c:v>15</c:v>
                </c:pt>
                <c:pt idx="2293">
                  <c:v>10</c:v>
                </c:pt>
                <c:pt idx="2294">
                  <c:v>10</c:v>
                </c:pt>
                <c:pt idx="2295">
                  <c:v>10</c:v>
                </c:pt>
                <c:pt idx="2296">
                  <c:v>10</c:v>
                </c:pt>
                <c:pt idx="2297">
                  <c:v>10</c:v>
                </c:pt>
                <c:pt idx="2298">
                  <c:v>10</c:v>
                </c:pt>
                <c:pt idx="2299">
                  <c:v>10</c:v>
                </c:pt>
                <c:pt idx="2300">
                  <c:v>10</c:v>
                </c:pt>
                <c:pt idx="2301">
                  <c:v>10</c:v>
                </c:pt>
                <c:pt idx="2302">
                  <c:v>10</c:v>
                </c:pt>
                <c:pt idx="2303">
                  <c:v>10</c:v>
                </c:pt>
                <c:pt idx="2304">
                  <c:v>10</c:v>
                </c:pt>
                <c:pt idx="2305">
                  <c:v>10</c:v>
                </c:pt>
                <c:pt idx="2306">
                  <c:v>10</c:v>
                </c:pt>
                <c:pt idx="2307">
                  <c:v>10</c:v>
                </c:pt>
                <c:pt idx="2308">
                  <c:v>10</c:v>
                </c:pt>
                <c:pt idx="2309">
                  <c:v>10</c:v>
                </c:pt>
                <c:pt idx="2310">
                  <c:v>10</c:v>
                </c:pt>
                <c:pt idx="2311">
                  <c:v>10</c:v>
                </c:pt>
                <c:pt idx="2312">
                  <c:v>10</c:v>
                </c:pt>
                <c:pt idx="2313">
                  <c:v>10</c:v>
                </c:pt>
                <c:pt idx="2314">
                  <c:v>10</c:v>
                </c:pt>
                <c:pt idx="2315">
                  <c:v>10</c:v>
                </c:pt>
                <c:pt idx="2316">
                  <c:v>10</c:v>
                </c:pt>
                <c:pt idx="2317">
                  <c:v>10</c:v>
                </c:pt>
                <c:pt idx="2318">
                  <c:v>10</c:v>
                </c:pt>
                <c:pt idx="2319">
                  <c:v>10</c:v>
                </c:pt>
                <c:pt idx="2320">
                  <c:v>10</c:v>
                </c:pt>
                <c:pt idx="2321">
                  <c:v>10</c:v>
                </c:pt>
                <c:pt idx="2322">
                  <c:v>10</c:v>
                </c:pt>
                <c:pt idx="2323">
                  <c:v>10</c:v>
                </c:pt>
                <c:pt idx="2324">
                  <c:v>10</c:v>
                </c:pt>
                <c:pt idx="2325">
                  <c:v>10</c:v>
                </c:pt>
                <c:pt idx="2326">
                  <c:v>10</c:v>
                </c:pt>
                <c:pt idx="2327">
                  <c:v>10</c:v>
                </c:pt>
                <c:pt idx="2328">
                  <c:v>10</c:v>
                </c:pt>
                <c:pt idx="2329">
                  <c:v>10</c:v>
                </c:pt>
                <c:pt idx="2330">
                  <c:v>10</c:v>
                </c:pt>
                <c:pt idx="2331">
                  <c:v>10</c:v>
                </c:pt>
                <c:pt idx="2332">
                  <c:v>10</c:v>
                </c:pt>
                <c:pt idx="2333">
                  <c:v>10</c:v>
                </c:pt>
                <c:pt idx="2334">
                  <c:v>10</c:v>
                </c:pt>
                <c:pt idx="2335">
                  <c:v>10</c:v>
                </c:pt>
                <c:pt idx="2336">
                  <c:v>10</c:v>
                </c:pt>
                <c:pt idx="2337">
                  <c:v>10</c:v>
                </c:pt>
                <c:pt idx="2338">
                  <c:v>10</c:v>
                </c:pt>
                <c:pt idx="2339">
                  <c:v>10</c:v>
                </c:pt>
                <c:pt idx="2340">
                  <c:v>10</c:v>
                </c:pt>
                <c:pt idx="2341">
                  <c:v>10</c:v>
                </c:pt>
                <c:pt idx="2342">
                  <c:v>10</c:v>
                </c:pt>
                <c:pt idx="2343">
                  <c:v>10</c:v>
                </c:pt>
                <c:pt idx="2344">
                  <c:v>10</c:v>
                </c:pt>
                <c:pt idx="2345">
                  <c:v>10</c:v>
                </c:pt>
                <c:pt idx="2346">
                  <c:v>10</c:v>
                </c:pt>
                <c:pt idx="2347">
                  <c:v>10</c:v>
                </c:pt>
                <c:pt idx="2348">
                  <c:v>10</c:v>
                </c:pt>
                <c:pt idx="2349">
                  <c:v>10</c:v>
                </c:pt>
                <c:pt idx="2350">
                  <c:v>10</c:v>
                </c:pt>
                <c:pt idx="2351">
                  <c:v>10</c:v>
                </c:pt>
                <c:pt idx="2352">
                  <c:v>10</c:v>
                </c:pt>
                <c:pt idx="2353">
                  <c:v>10</c:v>
                </c:pt>
                <c:pt idx="2354">
                  <c:v>10</c:v>
                </c:pt>
                <c:pt idx="2355">
                  <c:v>10</c:v>
                </c:pt>
                <c:pt idx="2356">
                  <c:v>10</c:v>
                </c:pt>
                <c:pt idx="2357">
                  <c:v>10</c:v>
                </c:pt>
                <c:pt idx="2358">
                  <c:v>10</c:v>
                </c:pt>
                <c:pt idx="2359">
                  <c:v>10</c:v>
                </c:pt>
                <c:pt idx="2360">
                  <c:v>10</c:v>
                </c:pt>
                <c:pt idx="2361">
                  <c:v>10</c:v>
                </c:pt>
                <c:pt idx="2362">
                  <c:v>10</c:v>
                </c:pt>
                <c:pt idx="2363">
                  <c:v>15</c:v>
                </c:pt>
                <c:pt idx="2364">
                  <c:v>15</c:v>
                </c:pt>
                <c:pt idx="2365">
                  <c:v>15</c:v>
                </c:pt>
                <c:pt idx="2366">
                  <c:v>15</c:v>
                </c:pt>
                <c:pt idx="2367">
                  <c:v>15</c:v>
                </c:pt>
                <c:pt idx="2368">
                  <c:v>15</c:v>
                </c:pt>
                <c:pt idx="2369">
                  <c:v>15</c:v>
                </c:pt>
                <c:pt idx="2370">
                  <c:v>15</c:v>
                </c:pt>
                <c:pt idx="2371">
                  <c:v>15</c:v>
                </c:pt>
                <c:pt idx="2372">
                  <c:v>15</c:v>
                </c:pt>
                <c:pt idx="2373">
                  <c:v>15</c:v>
                </c:pt>
                <c:pt idx="2374">
                  <c:v>15</c:v>
                </c:pt>
                <c:pt idx="2375">
                  <c:v>15</c:v>
                </c:pt>
                <c:pt idx="2376">
                  <c:v>15</c:v>
                </c:pt>
                <c:pt idx="2377">
                  <c:v>15</c:v>
                </c:pt>
                <c:pt idx="2378">
                  <c:v>15</c:v>
                </c:pt>
                <c:pt idx="2379">
                  <c:v>15</c:v>
                </c:pt>
                <c:pt idx="2380">
                  <c:v>15</c:v>
                </c:pt>
                <c:pt idx="2381">
                  <c:v>15</c:v>
                </c:pt>
                <c:pt idx="2382">
                  <c:v>15</c:v>
                </c:pt>
                <c:pt idx="2383">
                  <c:v>10</c:v>
                </c:pt>
                <c:pt idx="2384">
                  <c:v>10</c:v>
                </c:pt>
                <c:pt idx="2385">
                  <c:v>10</c:v>
                </c:pt>
                <c:pt idx="2386">
                  <c:v>10</c:v>
                </c:pt>
                <c:pt idx="2387">
                  <c:v>10</c:v>
                </c:pt>
                <c:pt idx="2388">
                  <c:v>10</c:v>
                </c:pt>
                <c:pt idx="2389">
                  <c:v>10</c:v>
                </c:pt>
                <c:pt idx="2390">
                  <c:v>10</c:v>
                </c:pt>
                <c:pt idx="2391">
                  <c:v>10</c:v>
                </c:pt>
                <c:pt idx="2392">
                  <c:v>10</c:v>
                </c:pt>
                <c:pt idx="2393">
                  <c:v>10</c:v>
                </c:pt>
                <c:pt idx="2394">
                  <c:v>10</c:v>
                </c:pt>
                <c:pt idx="2395">
                  <c:v>10</c:v>
                </c:pt>
                <c:pt idx="2396">
                  <c:v>10</c:v>
                </c:pt>
                <c:pt idx="2397">
                  <c:v>10</c:v>
                </c:pt>
                <c:pt idx="2398">
                  <c:v>10</c:v>
                </c:pt>
                <c:pt idx="2399">
                  <c:v>15</c:v>
                </c:pt>
                <c:pt idx="2400">
                  <c:v>15</c:v>
                </c:pt>
                <c:pt idx="2401">
                  <c:v>15</c:v>
                </c:pt>
                <c:pt idx="2402">
                  <c:v>15</c:v>
                </c:pt>
                <c:pt idx="2403">
                  <c:v>10</c:v>
                </c:pt>
                <c:pt idx="2404">
                  <c:v>10</c:v>
                </c:pt>
                <c:pt idx="2405">
                  <c:v>10</c:v>
                </c:pt>
                <c:pt idx="2406">
                  <c:v>10</c:v>
                </c:pt>
                <c:pt idx="2407">
                  <c:v>10</c:v>
                </c:pt>
                <c:pt idx="2408">
                  <c:v>10</c:v>
                </c:pt>
                <c:pt idx="2409">
                  <c:v>10</c:v>
                </c:pt>
                <c:pt idx="2410">
                  <c:v>10</c:v>
                </c:pt>
                <c:pt idx="2411">
                  <c:v>10</c:v>
                </c:pt>
                <c:pt idx="2412">
                  <c:v>10</c:v>
                </c:pt>
                <c:pt idx="2413">
                  <c:v>15</c:v>
                </c:pt>
                <c:pt idx="2414">
                  <c:v>15</c:v>
                </c:pt>
                <c:pt idx="2415">
                  <c:v>15</c:v>
                </c:pt>
                <c:pt idx="2416">
                  <c:v>15</c:v>
                </c:pt>
                <c:pt idx="2417">
                  <c:v>15</c:v>
                </c:pt>
                <c:pt idx="2418">
                  <c:v>15</c:v>
                </c:pt>
                <c:pt idx="2419">
                  <c:v>15</c:v>
                </c:pt>
                <c:pt idx="2420">
                  <c:v>15</c:v>
                </c:pt>
                <c:pt idx="2421">
                  <c:v>5</c:v>
                </c:pt>
                <c:pt idx="2422">
                  <c:v>10</c:v>
                </c:pt>
                <c:pt idx="2423">
                  <c:v>5</c:v>
                </c:pt>
                <c:pt idx="2424">
                  <c:v>5</c:v>
                </c:pt>
                <c:pt idx="2425">
                  <c:v>5</c:v>
                </c:pt>
                <c:pt idx="2426">
                  <c:v>5</c:v>
                </c:pt>
                <c:pt idx="2427">
                  <c:v>5</c:v>
                </c:pt>
                <c:pt idx="2428">
                  <c:v>5</c:v>
                </c:pt>
                <c:pt idx="2429">
                  <c:v>5</c:v>
                </c:pt>
                <c:pt idx="2430">
                  <c:v>5</c:v>
                </c:pt>
                <c:pt idx="2431">
                  <c:v>5</c:v>
                </c:pt>
                <c:pt idx="2432">
                  <c:v>5</c:v>
                </c:pt>
                <c:pt idx="2433">
                  <c:v>5</c:v>
                </c:pt>
                <c:pt idx="2434">
                  <c:v>5</c:v>
                </c:pt>
                <c:pt idx="2435">
                  <c:v>5</c:v>
                </c:pt>
                <c:pt idx="2436">
                  <c:v>5</c:v>
                </c:pt>
                <c:pt idx="2437">
                  <c:v>5</c:v>
                </c:pt>
                <c:pt idx="2438">
                  <c:v>5</c:v>
                </c:pt>
                <c:pt idx="2439">
                  <c:v>5</c:v>
                </c:pt>
                <c:pt idx="2440">
                  <c:v>5</c:v>
                </c:pt>
                <c:pt idx="2441">
                  <c:v>5</c:v>
                </c:pt>
                <c:pt idx="2442">
                  <c:v>5</c:v>
                </c:pt>
                <c:pt idx="2443">
                  <c:v>5</c:v>
                </c:pt>
                <c:pt idx="2444">
                  <c:v>5</c:v>
                </c:pt>
                <c:pt idx="2445">
                  <c:v>5</c:v>
                </c:pt>
                <c:pt idx="2446">
                  <c:v>5</c:v>
                </c:pt>
                <c:pt idx="2447">
                  <c:v>5</c:v>
                </c:pt>
                <c:pt idx="2448">
                  <c:v>5</c:v>
                </c:pt>
                <c:pt idx="2449">
                  <c:v>5</c:v>
                </c:pt>
                <c:pt idx="2450">
                  <c:v>5</c:v>
                </c:pt>
                <c:pt idx="2451">
                  <c:v>5</c:v>
                </c:pt>
                <c:pt idx="2452">
                  <c:v>5</c:v>
                </c:pt>
                <c:pt idx="2453">
                  <c:v>5</c:v>
                </c:pt>
                <c:pt idx="2454">
                  <c:v>5</c:v>
                </c:pt>
                <c:pt idx="2455">
                  <c:v>5</c:v>
                </c:pt>
                <c:pt idx="2456">
                  <c:v>5</c:v>
                </c:pt>
                <c:pt idx="2457">
                  <c:v>5</c:v>
                </c:pt>
                <c:pt idx="2458">
                  <c:v>5</c:v>
                </c:pt>
                <c:pt idx="2459">
                  <c:v>5</c:v>
                </c:pt>
                <c:pt idx="2460">
                  <c:v>5</c:v>
                </c:pt>
                <c:pt idx="2461">
                  <c:v>5</c:v>
                </c:pt>
                <c:pt idx="2462">
                  <c:v>5</c:v>
                </c:pt>
                <c:pt idx="2463">
                  <c:v>5</c:v>
                </c:pt>
                <c:pt idx="2464">
                  <c:v>5</c:v>
                </c:pt>
                <c:pt idx="2465">
                  <c:v>5</c:v>
                </c:pt>
                <c:pt idx="2466">
                  <c:v>5</c:v>
                </c:pt>
                <c:pt idx="2467">
                  <c:v>5</c:v>
                </c:pt>
                <c:pt idx="2468">
                  <c:v>5</c:v>
                </c:pt>
                <c:pt idx="2469">
                  <c:v>5</c:v>
                </c:pt>
                <c:pt idx="2470">
                  <c:v>5</c:v>
                </c:pt>
                <c:pt idx="2471">
                  <c:v>5</c:v>
                </c:pt>
                <c:pt idx="2472">
                  <c:v>5</c:v>
                </c:pt>
                <c:pt idx="2473">
                  <c:v>5</c:v>
                </c:pt>
                <c:pt idx="2474">
                  <c:v>5</c:v>
                </c:pt>
                <c:pt idx="2475">
                  <c:v>5</c:v>
                </c:pt>
                <c:pt idx="2476">
                  <c:v>5</c:v>
                </c:pt>
                <c:pt idx="2477">
                  <c:v>5</c:v>
                </c:pt>
                <c:pt idx="2478">
                  <c:v>5</c:v>
                </c:pt>
                <c:pt idx="2479">
                  <c:v>5</c:v>
                </c:pt>
                <c:pt idx="2480">
                  <c:v>5</c:v>
                </c:pt>
                <c:pt idx="2481">
                  <c:v>5</c:v>
                </c:pt>
                <c:pt idx="2482">
                  <c:v>5</c:v>
                </c:pt>
                <c:pt idx="2483">
                  <c:v>5</c:v>
                </c:pt>
                <c:pt idx="2484">
                  <c:v>5</c:v>
                </c:pt>
                <c:pt idx="2485">
                  <c:v>5</c:v>
                </c:pt>
                <c:pt idx="2486">
                  <c:v>5</c:v>
                </c:pt>
                <c:pt idx="2487">
                  <c:v>5</c:v>
                </c:pt>
                <c:pt idx="2488">
                  <c:v>5</c:v>
                </c:pt>
                <c:pt idx="2489">
                  <c:v>5</c:v>
                </c:pt>
                <c:pt idx="2490">
                  <c:v>5</c:v>
                </c:pt>
                <c:pt idx="2491">
                  <c:v>5</c:v>
                </c:pt>
                <c:pt idx="2492">
                  <c:v>5</c:v>
                </c:pt>
                <c:pt idx="2493">
                  <c:v>5</c:v>
                </c:pt>
                <c:pt idx="2494">
                  <c:v>5</c:v>
                </c:pt>
                <c:pt idx="2495">
                  <c:v>5</c:v>
                </c:pt>
                <c:pt idx="2496">
                  <c:v>5</c:v>
                </c:pt>
                <c:pt idx="2497">
                  <c:v>5</c:v>
                </c:pt>
                <c:pt idx="2498">
                  <c:v>5</c:v>
                </c:pt>
                <c:pt idx="2499">
                  <c:v>5</c:v>
                </c:pt>
                <c:pt idx="2500">
                  <c:v>10</c:v>
                </c:pt>
                <c:pt idx="2501">
                  <c:v>10</c:v>
                </c:pt>
                <c:pt idx="2502">
                  <c:v>10</c:v>
                </c:pt>
                <c:pt idx="2503">
                  <c:v>10</c:v>
                </c:pt>
                <c:pt idx="2504">
                  <c:v>10</c:v>
                </c:pt>
                <c:pt idx="2505">
                  <c:v>10</c:v>
                </c:pt>
                <c:pt idx="2506">
                  <c:v>10</c:v>
                </c:pt>
                <c:pt idx="2507">
                  <c:v>10</c:v>
                </c:pt>
                <c:pt idx="2508">
                  <c:v>10</c:v>
                </c:pt>
                <c:pt idx="2509">
                  <c:v>10</c:v>
                </c:pt>
                <c:pt idx="2510">
                  <c:v>10</c:v>
                </c:pt>
                <c:pt idx="2511">
                  <c:v>10</c:v>
                </c:pt>
                <c:pt idx="2512">
                  <c:v>10</c:v>
                </c:pt>
                <c:pt idx="2513">
                  <c:v>10</c:v>
                </c:pt>
                <c:pt idx="2514">
                  <c:v>10</c:v>
                </c:pt>
                <c:pt idx="2515">
                  <c:v>10</c:v>
                </c:pt>
                <c:pt idx="2516">
                  <c:v>10</c:v>
                </c:pt>
                <c:pt idx="2517">
                  <c:v>10</c:v>
                </c:pt>
                <c:pt idx="2518">
                  <c:v>10</c:v>
                </c:pt>
                <c:pt idx="2519">
                  <c:v>10</c:v>
                </c:pt>
                <c:pt idx="2520">
                  <c:v>5</c:v>
                </c:pt>
                <c:pt idx="2521">
                  <c:v>5</c:v>
                </c:pt>
                <c:pt idx="2522">
                  <c:v>5</c:v>
                </c:pt>
                <c:pt idx="2523">
                  <c:v>5</c:v>
                </c:pt>
                <c:pt idx="2524">
                  <c:v>5</c:v>
                </c:pt>
                <c:pt idx="2525">
                  <c:v>5</c:v>
                </c:pt>
                <c:pt idx="2526">
                  <c:v>5</c:v>
                </c:pt>
                <c:pt idx="2527">
                  <c:v>5</c:v>
                </c:pt>
                <c:pt idx="2528">
                  <c:v>5</c:v>
                </c:pt>
                <c:pt idx="2529">
                  <c:v>5</c:v>
                </c:pt>
                <c:pt idx="2530">
                  <c:v>5</c:v>
                </c:pt>
                <c:pt idx="2531">
                  <c:v>5</c:v>
                </c:pt>
                <c:pt idx="2532">
                  <c:v>5</c:v>
                </c:pt>
                <c:pt idx="2533">
                  <c:v>5</c:v>
                </c:pt>
                <c:pt idx="2534">
                  <c:v>5</c:v>
                </c:pt>
                <c:pt idx="2535">
                  <c:v>5</c:v>
                </c:pt>
                <c:pt idx="2536">
                  <c:v>5</c:v>
                </c:pt>
                <c:pt idx="2537">
                  <c:v>5</c:v>
                </c:pt>
                <c:pt idx="2538">
                  <c:v>5</c:v>
                </c:pt>
                <c:pt idx="2539">
                  <c:v>5</c:v>
                </c:pt>
                <c:pt idx="2540">
                  <c:v>5</c:v>
                </c:pt>
                <c:pt idx="2541">
                  <c:v>5</c:v>
                </c:pt>
                <c:pt idx="2542">
                  <c:v>5</c:v>
                </c:pt>
                <c:pt idx="2543">
                  <c:v>5</c:v>
                </c:pt>
                <c:pt idx="2544">
                  <c:v>5</c:v>
                </c:pt>
                <c:pt idx="2545">
                  <c:v>5</c:v>
                </c:pt>
                <c:pt idx="2546">
                  <c:v>5</c:v>
                </c:pt>
                <c:pt idx="2547">
                  <c:v>5</c:v>
                </c:pt>
                <c:pt idx="2548">
                  <c:v>5</c:v>
                </c:pt>
                <c:pt idx="2549">
                  <c:v>5</c:v>
                </c:pt>
                <c:pt idx="2550">
                  <c:v>5</c:v>
                </c:pt>
                <c:pt idx="2551">
                  <c:v>5</c:v>
                </c:pt>
                <c:pt idx="2552">
                  <c:v>5</c:v>
                </c:pt>
                <c:pt idx="2553">
                  <c:v>5</c:v>
                </c:pt>
                <c:pt idx="2554">
                  <c:v>5</c:v>
                </c:pt>
                <c:pt idx="2555">
                  <c:v>5</c:v>
                </c:pt>
                <c:pt idx="2556">
                  <c:v>5</c:v>
                </c:pt>
                <c:pt idx="2557">
                  <c:v>5</c:v>
                </c:pt>
                <c:pt idx="2558">
                  <c:v>5</c:v>
                </c:pt>
                <c:pt idx="2559">
                  <c:v>5</c:v>
                </c:pt>
                <c:pt idx="2560">
                  <c:v>5</c:v>
                </c:pt>
                <c:pt idx="2561">
                  <c:v>5</c:v>
                </c:pt>
                <c:pt idx="2562">
                  <c:v>5</c:v>
                </c:pt>
                <c:pt idx="2563">
                  <c:v>5</c:v>
                </c:pt>
                <c:pt idx="2564">
                  <c:v>5</c:v>
                </c:pt>
                <c:pt idx="2565">
                  <c:v>5</c:v>
                </c:pt>
                <c:pt idx="2566">
                  <c:v>5</c:v>
                </c:pt>
                <c:pt idx="2567">
                  <c:v>5</c:v>
                </c:pt>
                <c:pt idx="2568">
                  <c:v>5</c:v>
                </c:pt>
                <c:pt idx="2569">
                  <c:v>5</c:v>
                </c:pt>
                <c:pt idx="2570">
                  <c:v>5</c:v>
                </c:pt>
                <c:pt idx="2571">
                  <c:v>5</c:v>
                </c:pt>
                <c:pt idx="2572">
                  <c:v>5</c:v>
                </c:pt>
                <c:pt idx="2573">
                  <c:v>5</c:v>
                </c:pt>
                <c:pt idx="2574">
                  <c:v>5</c:v>
                </c:pt>
                <c:pt idx="2575">
                  <c:v>5</c:v>
                </c:pt>
                <c:pt idx="2576">
                  <c:v>5</c:v>
                </c:pt>
                <c:pt idx="2577">
                  <c:v>5</c:v>
                </c:pt>
                <c:pt idx="2578">
                  <c:v>5</c:v>
                </c:pt>
                <c:pt idx="2579">
                  <c:v>5</c:v>
                </c:pt>
                <c:pt idx="2580">
                  <c:v>5</c:v>
                </c:pt>
                <c:pt idx="2581">
                  <c:v>5</c:v>
                </c:pt>
                <c:pt idx="2582">
                  <c:v>5</c:v>
                </c:pt>
                <c:pt idx="2583">
                  <c:v>5</c:v>
                </c:pt>
                <c:pt idx="2584">
                  <c:v>5</c:v>
                </c:pt>
                <c:pt idx="2585">
                  <c:v>5</c:v>
                </c:pt>
                <c:pt idx="2586">
                  <c:v>5</c:v>
                </c:pt>
                <c:pt idx="2587">
                  <c:v>5</c:v>
                </c:pt>
                <c:pt idx="2588">
                  <c:v>5</c:v>
                </c:pt>
                <c:pt idx="2589">
                  <c:v>5</c:v>
                </c:pt>
                <c:pt idx="2590">
                  <c:v>5</c:v>
                </c:pt>
                <c:pt idx="2591">
                  <c:v>5</c:v>
                </c:pt>
                <c:pt idx="2592">
                  <c:v>5</c:v>
                </c:pt>
                <c:pt idx="2593">
                  <c:v>5</c:v>
                </c:pt>
                <c:pt idx="2594">
                  <c:v>5</c:v>
                </c:pt>
                <c:pt idx="2595">
                  <c:v>5</c:v>
                </c:pt>
                <c:pt idx="2596">
                  <c:v>5</c:v>
                </c:pt>
                <c:pt idx="2597">
                  <c:v>5</c:v>
                </c:pt>
                <c:pt idx="2598">
                  <c:v>5</c:v>
                </c:pt>
                <c:pt idx="2599">
                  <c:v>5</c:v>
                </c:pt>
                <c:pt idx="2600">
                  <c:v>5</c:v>
                </c:pt>
                <c:pt idx="2601">
                  <c:v>5</c:v>
                </c:pt>
                <c:pt idx="2602">
                  <c:v>5</c:v>
                </c:pt>
                <c:pt idx="2603">
                  <c:v>5</c:v>
                </c:pt>
                <c:pt idx="2604">
                  <c:v>5</c:v>
                </c:pt>
                <c:pt idx="2605">
                  <c:v>5</c:v>
                </c:pt>
                <c:pt idx="2606">
                  <c:v>5</c:v>
                </c:pt>
                <c:pt idx="2607">
                  <c:v>5</c:v>
                </c:pt>
                <c:pt idx="2608">
                  <c:v>5</c:v>
                </c:pt>
                <c:pt idx="2609">
                  <c:v>5</c:v>
                </c:pt>
                <c:pt idx="2610">
                  <c:v>5</c:v>
                </c:pt>
                <c:pt idx="2611">
                  <c:v>5</c:v>
                </c:pt>
                <c:pt idx="2612">
                  <c:v>5</c:v>
                </c:pt>
                <c:pt idx="2613">
                  <c:v>5</c:v>
                </c:pt>
                <c:pt idx="2614">
                  <c:v>5</c:v>
                </c:pt>
                <c:pt idx="2615">
                  <c:v>5</c:v>
                </c:pt>
                <c:pt idx="2616">
                  <c:v>5</c:v>
                </c:pt>
                <c:pt idx="2617">
                  <c:v>5</c:v>
                </c:pt>
                <c:pt idx="2618">
                  <c:v>5</c:v>
                </c:pt>
                <c:pt idx="2619">
                  <c:v>5</c:v>
                </c:pt>
                <c:pt idx="2620">
                  <c:v>5</c:v>
                </c:pt>
                <c:pt idx="2621">
                  <c:v>5</c:v>
                </c:pt>
                <c:pt idx="2622">
                  <c:v>5</c:v>
                </c:pt>
                <c:pt idx="2623">
                  <c:v>5</c:v>
                </c:pt>
                <c:pt idx="2624">
                  <c:v>5</c:v>
                </c:pt>
                <c:pt idx="2625">
                  <c:v>5</c:v>
                </c:pt>
                <c:pt idx="2626">
                  <c:v>5</c:v>
                </c:pt>
                <c:pt idx="2627">
                  <c:v>5</c:v>
                </c:pt>
                <c:pt idx="2628">
                  <c:v>5</c:v>
                </c:pt>
                <c:pt idx="2629">
                  <c:v>5</c:v>
                </c:pt>
                <c:pt idx="2630">
                  <c:v>5</c:v>
                </c:pt>
                <c:pt idx="2631">
                  <c:v>5</c:v>
                </c:pt>
                <c:pt idx="2632">
                  <c:v>5</c:v>
                </c:pt>
                <c:pt idx="2633">
                  <c:v>5</c:v>
                </c:pt>
                <c:pt idx="2634">
                  <c:v>5</c:v>
                </c:pt>
                <c:pt idx="2635">
                  <c:v>5</c:v>
                </c:pt>
                <c:pt idx="2636">
                  <c:v>5</c:v>
                </c:pt>
                <c:pt idx="2637">
                  <c:v>5</c:v>
                </c:pt>
                <c:pt idx="2638">
                  <c:v>5</c:v>
                </c:pt>
                <c:pt idx="2639">
                  <c:v>5</c:v>
                </c:pt>
                <c:pt idx="2640">
                  <c:v>5</c:v>
                </c:pt>
                <c:pt idx="2641">
                  <c:v>5</c:v>
                </c:pt>
                <c:pt idx="2642">
                  <c:v>5</c:v>
                </c:pt>
                <c:pt idx="2643">
                  <c:v>5</c:v>
                </c:pt>
                <c:pt idx="2644">
                  <c:v>5</c:v>
                </c:pt>
                <c:pt idx="2645">
                  <c:v>5</c:v>
                </c:pt>
                <c:pt idx="2646">
                  <c:v>5</c:v>
                </c:pt>
                <c:pt idx="2647">
                  <c:v>5</c:v>
                </c:pt>
                <c:pt idx="2648">
                  <c:v>5</c:v>
                </c:pt>
                <c:pt idx="2649">
                  <c:v>5</c:v>
                </c:pt>
                <c:pt idx="2650">
                  <c:v>5</c:v>
                </c:pt>
                <c:pt idx="2651">
                  <c:v>5</c:v>
                </c:pt>
                <c:pt idx="2652">
                  <c:v>5</c:v>
                </c:pt>
                <c:pt idx="2653">
                  <c:v>5</c:v>
                </c:pt>
                <c:pt idx="2654">
                  <c:v>5</c:v>
                </c:pt>
                <c:pt idx="2655">
                  <c:v>5</c:v>
                </c:pt>
                <c:pt idx="2656">
                  <c:v>5</c:v>
                </c:pt>
                <c:pt idx="2657">
                  <c:v>5</c:v>
                </c:pt>
                <c:pt idx="2658">
                  <c:v>5</c:v>
                </c:pt>
                <c:pt idx="2659">
                  <c:v>5</c:v>
                </c:pt>
                <c:pt idx="2660">
                  <c:v>5</c:v>
                </c:pt>
                <c:pt idx="2661">
                  <c:v>5</c:v>
                </c:pt>
                <c:pt idx="2662">
                  <c:v>5</c:v>
                </c:pt>
                <c:pt idx="2663">
                  <c:v>5</c:v>
                </c:pt>
                <c:pt idx="2664">
                  <c:v>5</c:v>
                </c:pt>
                <c:pt idx="2665">
                  <c:v>5</c:v>
                </c:pt>
                <c:pt idx="2666">
                  <c:v>5</c:v>
                </c:pt>
                <c:pt idx="2667">
                  <c:v>5</c:v>
                </c:pt>
                <c:pt idx="2668">
                  <c:v>5</c:v>
                </c:pt>
                <c:pt idx="2669">
                  <c:v>5</c:v>
                </c:pt>
                <c:pt idx="2670">
                  <c:v>20</c:v>
                </c:pt>
                <c:pt idx="2671">
                  <c:v>20</c:v>
                </c:pt>
                <c:pt idx="2672">
                  <c:v>20</c:v>
                </c:pt>
                <c:pt idx="2673">
                  <c:v>20</c:v>
                </c:pt>
                <c:pt idx="2674">
                  <c:v>20</c:v>
                </c:pt>
                <c:pt idx="2675">
                  <c:v>20</c:v>
                </c:pt>
                <c:pt idx="2676">
                  <c:v>20</c:v>
                </c:pt>
                <c:pt idx="2677">
                  <c:v>20</c:v>
                </c:pt>
                <c:pt idx="2678">
                  <c:v>20</c:v>
                </c:pt>
                <c:pt idx="2679">
                  <c:v>20</c:v>
                </c:pt>
                <c:pt idx="2680">
                  <c:v>20</c:v>
                </c:pt>
                <c:pt idx="2681">
                  <c:v>20</c:v>
                </c:pt>
                <c:pt idx="2682">
                  <c:v>20</c:v>
                </c:pt>
                <c:pt idx="2683">
                  <c:v>20</c:v>
                </c:pt>
                <c:pt idx="2684">
                  <c:v>20</c:v>
                </c:pt>
                <c:pt idx="2685">
                  <c:v>5</c:v>
                </c:pt>
                <c:pt idx="2686">
                  <c:v>5</c:v>
                </c:pt>
                <c:pt idx="2687">
                  <c:v>5</c:v>
                </c:pt>
                <c:pt idx="2688">
                  <c:v>5</c:v>
                </c:pt>
                <c:pt idx="2689">
                  <c:v>5</c:v>
                </c:pt>
                <c:pt idx="2690">
                  <c:v>5</c:v>
                </c:pt>
                <c:pt idx="2691">
                  <c:v>5</c:v>
                </c:pt>
                <c:pt idx="2692">
                  <c:v>5</c:v>
                </c:pt>
                <c:pt idx="2693">
                  <c:v>5</c:v>
                </c:pt>
                <c:pt idx="2694">
                  <c:v>5</c:v>
                </c:pt>
                <c:pt idx="2695">
                  <c:v>5</c:v>
                </c:pt>
                <c:pt idx="2696">
                  <c:v>5</c:v>
                </c:pt>
                <c:pt idx="2697">
                  <c:v>5</c:v>
                </c:pt>
                <c:pt idx="2698">
                  <c:v>5</c:v>
                </c:pt>
                <c:pt idx="2699">
                  <c:v>5</c:v>
                </c:pt>
                <c:pt idx="2700">
                  <c:v>5</c:v>
                </c:pt>
                <c:pt idx="2701">
                  <c:v>5</c:v>
                </c:pt>
                <c:pt idx="2702">
                  <c:v>5</c:v>
                </c:pt>
                <c:pt idx="2703">
                  <c:v>5</c:v>
                </c:pt>
                <c:pt idx="2704">
                  <c:v>5</c:v>
                </c:pt>
                <c:pt idx="2705">
                  <c:v>5</c:v>
                </c:pt>
                <c:pt idx="2706">
                  <c:v>5</c:v>
                </c:pt>
                <c:pt idx="2707">
                  <c:v>5</c:v>
                </c:pt>
                <c:pt idx="2708">
                  <c:v>5</c:v>
                </c:pt>
                <c:pt idx="2709">
                  <c:v>5</c:v>
                </c:pt>
                <c:pt idx="2710">
                  <c:v>5</c:v>
                </c:pt>
                <c:pt idx="2711">
                  <c:v>5</c:v>
                </c:pt>
                <c:pt idx="2712">
                  <c:v>5</c:v>
                </c:pt>
                <c:pt idx="2713">
                  <c:v>5</c:v>
                </c:pt>
                <c:pt idx="2714">
                  <c:v>5</c:v>
                </c:pt>
                <c:pt idx="2715">
                  <c:v>5</c:v>
                </c:pt>
                <c:pt idx="2716">
                  <c:v>5</c:v>
                </c:pt>
                <c:pt idx="2717">
                  <c:v>5</c:v>
                </c:pt>
                <c:pt idx="2718">
                  <c:v>5</c:v>
                </c:pt>
                <c:pt idx="2719">
                  <c:v>5</c:v>
                </c:pt>
                <c:pt idx="2720">
                  <c:v>5</c:v>
                </c:pt>
                <c:pt idx="2721">
                  <c:v>5</c:v>
                </c:pt>
                <c:pt idx="2722">
                  <c:v>5</c:v>
                </c:pt>
                <c:pt idx="2723">
                  <c:v>5</c:v>
                </c:pt>
                <c:pt idx="2724">
                  <c:v>5</c:v>
                </c:pt>
                <c:pt idx="2725">
                  <c:v>5</c:v>
                </c:pt>
                <c:pt idx="2726">
                  <c:v>5</c:v>
                </c:pt>
                <c:pt idx="2727">
                  <c:v>5</c:v>
                </c:pt>
                <c:pt idx="2728">
                  <c:v>5</c:v>
                </c:pt>
                <c:pt idx="2729">
                  <c:v>5</c:v>
                </c:pt>
                <c:pt idx="2730">
                  <c:v>5</c:v>
                </c:pt>
                <c:pt idx="2731">
                  <c:v>5</c:v>
                </c:pt>
                <c:pt idx="2732">
                  <c:v>5</c:v>
                </c:pt>
                <c:pt idx="2733">
                  <c:v>5</c:v>
                </c:pt>
                <c:pt idx="2734">
                  <c:v>5</c:v>
                </c:pt>
                <c:pt idx="2735">
                  <c:v>5</c:v>
                </c:pt>
                <c:pt idx="2736">
                  <c:v>5</c:v>
                </c:pt>
                <c:pt idx="2737">
                  <c:v>5</c:v>
                </c:pt>
                <c:pt idx="2738">
                  <c:v>5</c:v>
                </c:pt>
                <c:pt idx="2739">
                  <c:v>5</c:v>
                </c:pt>
                <c:pt idx="2740">
                  <c:v>5</c:v>
                </c:pt>
                <c:pt idx="2741">
                  <c:v>5</c:v>
                </c:pt>
                <c:pt idx="2742">
                  <c:v>5</c:v>
                </c:pt>
                <c:pt idx="2743">
                  <c:v>5</c:v>
                </c:pt>
                <c:pt idx="2744">
                  <c:v>5</c:v>
                </c:pt>
                <c:pt idx="2745">
                  <c:v>5</c:v>
                </c:pt>
                <c:pt idx="2746">
                  <c:v>5</c:v>
                </c:pt>
                <c:pt idx="2747">
                  <c:v>5</c:v>
                </c:pt>
                <c:pt idx="2748">
                  <c:v>5</c:v>
                </c:pt>
                <c:pt idx="2749">
                  <c:v>5</c:v>
                </c:pt>
                <c:pt idx="2750">
                  <c:v>5</c:v>
                </c:pt>
                <c:pt idx="2751">
                  <c:v>5</c:v>
                </c:pt>
                <c:pt idx="2752">
                  <c:v>5</c:v>
                </c:pt>
                <c:pt idx="2753">
                  <c:v>5</c:v>
                </c:pt>
                <c:pt idx="2754">
                  <c:v>5</c:v>
                </c:pt>
                <c:pt idx="2755">
                  <c:v>5</c:v>
                </c:pt>
                <c:pt idx="2756">
                  <c:v>5</c:v>
                </c:pt>
                <c:pt idx="2757">
                  <c:v>5</c:v>
                </c:pt>
                <c:pt idx="2758">
                  <c:v>5</c:v>
                </c:pt>
                <c:pt idx="2759">
                  <c:v>5</c:v>
                </c:pt>
                <c:pt idx="2760">
                  <c:v>5</c:v>
                </c:pt>
                <c:pt idx="2761">
                  <c:v>5</c:v>
                </c:pt>
                <c:pt idx="2762">
                  <c:v>5</c:v>
                </c:pt>
                <c:pt idx="2763">
                  <c:v>5</c:v>
                </c:pt>
                <c:pt idx="2764">
                  <c:v>5</c:v>
                </c:pt>
                <c:pt idx="2765">
                  <c:v>5</c:v>
                </c:pt>
                <c:pt idx="2766">
                  <c:v>5</c:v>
                </c:pt>
                <c:pt idx="2767">
                  <c:v>5</c:v>
                </c:pt>
                <c:pt idx="2768">
                  <c:v>5</c:v>
                </c:pt>
                <c:pt idx="2769">
                  <c:v>5</c:v>
                </c:pt>
                <c:pt idx="2770">
                  <c:v>5</c:v>
                </c:pt>
                <c:pt idx="2771">
                  <c:v>5</c:v>
                </c:pt>
                <c:pt idx="2772">
                  <c:v>5</c:v>
                </c:pt>
                <c:pt idx="2773">
                  <c:v>5</c:v>
                </c:pt>
                <c:pt idx="2774">
                  <c:v>5</c:v>
                </c:pt>
                <c:pt idx="2775">
                  <c:v>5</c:v>
                </c:pt>
                <c:pt idx="2776">
                  <c:v>5</c:v>
                </c:pt>
                <c:pt idx="2777">
                  <c:v>5</c:v>
                </c:pt>
                <c:pt idx="2778">
                  <c:v>5</c:v>
                </c:pt>
                <c:pt idx="2779">
                  <c:v>5</c:v>
                </c:pt>
                <c:pt idx="2780">
                  <c:v>5</c:v>
                </c:pt>
                <c:pt idx="2781">
                  <c:v>5</c:v>
                </c:pt>
                <c:pt idx="2782">
                  <c:v>5</c:v>
                </c:pt>
                <c:pt idx="2783">
                  <c:v>5</c:v>
                </c:pt>
                <c:pt idx="2784">
                  <c:v>5</c:v>
                </c:pt>
                <c:pt idx="2785">
                  <c:v>5</c:v>
                </c:pt>
                <c:pt idx="2786">
                  <c:v>5</c:v>
                </c:pt>
                <c:pt idx="2787">
                  <c:v>5</c:v>
                </c:pt>
                <c:pt idx="2788">
                  <c:v>5</c:v>
                </c:pt>
                <c:pt idx="2789">
                  <c:v>5</c:v>
                </c:pt>
                <c:pt idx="2790">
                  <c:v>5</c:v>
                </c:pt>
                <c:pt idx="2791">
                  <c:v>5</c:v>
                </c:pt>
                <c:pt idx="2792">
                  <c:v>5</c:v>
                </c:pt>
                <c:pt idx="2793">
                  <c:v>5</c:v>
                </c:pt>
                <c:pt idx="2794">
                  <c:v>5</c:v>
                </c:pt>
                <c:pt idx="2795">
                  <c:v>5</c:v>
                </c:pt>
                <c:pt idx="2796">
                  <c:v>5</c:v>
                </c:pt>
                <c:pt idx="2797">
                  <c:v>5</c:v>
                </c:pt>
                <c:pt idx="2798">
                  <c:v>5</c:v>
                </c:pt>
                <c:pt idx="2799">
                  <c:v>5</c:v>
                </c:pt>
                <c:pt idx="2800">
                  <c:v>5</c:v>
                </c:pt>
                <c:pt idx="2801">
                  <c:v>5</c:v>
                </c:pt>
                <c:pt idx="2802">
                  <c:v>5</c:v>
                </c:pt>
                <c:pt idx="2803">
                  <c:v>5</c:v>
                </c:pt>
                <c:pt idx="2804">
                  <c:v>5</c:v>
                </c:pt>
                <c:pt idx="2805">
                  <c:v>5</c:v>
                </c:pt>
                <c:pt idx="2806">
                  <c:v>5</c:v>
                </c:pt>
                <c:pt idx="2807">
                  <c:v>5</c:v>
                </c:pt>
                <c:pt idx="2808">
                  <c:v>5</c:v>
                </c:pt>
                <c:pt idx="2809">
                  <c:v>5</c:v>
                </c:pt>
                <c:pt idx="2810">
                  <c:v>5</c:v>
                </c:pt>
                <c:pt idx="2811">
                  <c:v>5</c:v>
                </c:pt>
                <c:pt idx="2812">
                  <c:v>5</c:v>
                </c:pt>
                <c:pt idx="2813">
                  <c:v>5</c:v>
                </c:pt>
                <c:pt idx="2814">
                  <c:v>5</c:v>
                </c:pt>
                <c:pt idx="2815">
                  <c:v>5</c:v>
                </c:pt>
                <c:pt idx="2816">
                  <c:v>5</c:v>
                </c:pt>
                <c:pt idx="2817">
                  <c:v>5</c:v>
                </c:pt>
                <c:pt idx="2818">
                  <c:v>5</c:v>
                </c:pt>
                <c:pt idx="2819">
                  <c:v>5</c:v>
                </c:pt>
                <c:pt idx="2820">
                  <c:v>5</c:v>
                </c:pt>
                <c:pt idx="2821">
                  <c:v>5</c:v>
                </c:pt>
                <c:pt idx="2822">
                  <c:v>5</c:v>
                </c:pt>
                <c:pt idx="2823">
                  <c:v>5</c:v>
                </c:pt>
                <c:pt idx="2824">
                  <c:v>5</c:v>
                </c:pt>
                <c:pt idx="2825">
                  <c:v>5</c:v>
                </c:pt>
                <c:pt idx="2826">
                  <c:v>5</c:v>
                </c:pt>
                <c:pt idx="2827">
                  <c:v>5</c:v>
                </c:pt>
                <c:pt idx="2828">
                  <c:v>5</c:v>
                </c:pt>
                <c:pt idx="2829">
                  <c:v>5</c:v>
                </c:pt>
                <c:pt idx="2830">
                  <c:v>5</c:v>
                </c:pt>
                <c:pt idx="2831">
                  <c:v>5</c:v>
                </c:pt>
                <c:pt idx="2832">
                  <c:v>5</c:v>
                </c:pt>
                <c:pt idx="2833">
                  <c:v>5</c:v>
                </c:pt>
                <c:pt idx="2834">
                  <c:v>5</c:v>
                </c:pt>
                <c:pt idx="2835">
                  <c:v>5</c:v>
                </c:pt>
                <c:pt idx="2836">
                  <c:v>5</c:v>
                </c:pt>
                <c:pt idx="2837">
                  <c:v>5</c:v>
                </c:pt>
                <c:pt idx="2838">
                  <c:v>5</c:v>
                </c:pt>
                <c:pt idx="2839">
                  <c:v>5</c:v>
                </c:pt>
                <c:pt idx="2840">
                  <c:v>5</c:v>
                </c:pt>
                <c:pt idx="2841">
                  <c:v>5</c:v>
                </c:pt>
                <c:pt idx="2842">
                  <c:v>5</c:v>
                </c:pt>
                <c:pt idx="2843">
                  <c:v>5</c:v>
                </c:pt>
                <c:pt idx="2844">
                  <c:v>5</c:v>
                </c:pt>
                <c:pt idx="2845">
                  <c:v>5</c:v>
                </c:pt>
                <c:pt idx="2846">
                  <c:v>5</c:v>
                </c:pt>
                <c:pt idx="2847">
                  <c:v>5</c:v>
                </c:pt>
                <c:pt idx="2848">
                  <c:v>5</c:v>
                </c:pt>
                <c:pt idx="2849">
                  <c:v>5</c:v>
                </c:pt>
                <c:pt idx="2850">
                  <c:v>5</c:v>
                </c:pt>
                <c:pt idx="2851">
                  <c:v>5</c:v>
                </c:pt>
                <c:pt idx="2852">
                  <c:v>5</c:v>
                </c:pt>
                <c:pt idx="2853">
                  <c:v>5</c:v>
                </c:pt>
                <c:pt idx="2854">
                  <c:v>5</c:v>
                </c:pt>
                <c:pt idx="2855">
                  <c:v>5</c:v>
                </c:pt>
                <c:pt idx="2856">
                  <c:v>5</c:v>
                </c:pt>
                <c:pt idx="2857">
                  <c:v>5</c:v>
                </c:pt>
                <c:pt idx="2858">
                  <c:v>5</c:v>
                </c:pt>
                <c:pt idx="2859">
                  <c:v>5</c:v>
                </c:pt>
                <c:pt idx="2860">
                  <c:v>5</c:v>
                </c:pt>
                <c:pt idx="2861">
                  <c:v>5</c:v>
                </c:pt>
                <c:pt idx="2862">
                  <c:v>5</c:v>
                </c:pt>
                <c:pt idx="2863">
                  <c:v>5</c:v>
                </c:pt>
                <c:pt idx="2864">
                  <c:v>5</c:v>
                </c:pt>
                <c:pt idx="2865">
                  <c:v>5</c:v>
                </c:pt>
                <c:pt idx="2866">
                  <c:v>5</c:v>
                </c:pt>
                <c:pt idx="2867">
                  <c:v>5</c:v>
                </c:pt>
                <c:pt idx="2868">
                  <c:v>5</c:v>
                </c:pt>
                <c:pt idx="2869">
                  <c:v>5</c:v>
                </c:pt>
                <c:pt idx="2870">
                  <c:v>5</c:v>
                </c:pt>
                <c:pt idx="2871">
                  <c:v>5</c:v>
                </c:pt>
                <c:pt idx="2872">
                  <c:v>5</c:v>
                </c:pt>
                <c:pt idx="2873">
                  <c:v>5</c:v>
                </c:pt>
                <c:pt idx="2874">
                  <c:v>5</c:v>
                </c:pt>
                <c:pt idx="2875">
                  <c:v>5</c:v>
                </c:pt>
                <c:pt idx="2876">
                  <c:v>5</c:v>
                </c:pt>
                <c:pt idx="2877">
                  <c:v>5</c:v>
                </c:pt>
                <c:pt idx="2878">
                  <c:v>5</c:v>
                </c:pt>
                <c:pt idx="2879">
                  <c:v>5</c:v>
                </c:pt>
                <c:pt idx="2880">
                  <c:v>5</c:v>
                </c:pt>
                <c:pt idx="2881">
                  <c:v>5</c:v>
                </c:pt>
                <c:pt idx="2882">
                  <c:v>5</c:v>
                </c:pt>
                <c:pt idx="2883">
                  <c:v>5</c:v>
                </c:pt>
                <c:pt idx="2884">
                  <c:v>5</c:v>
                </c:pt>
                <c:pt idx="2885">
                  <c:v>10</c:v>
                </c:pt>
                <c:pt idx="2886">
                  <c:v>10</c:v>
                </c:pt>
                <c:pt idx="2887">
                  <c:v>10</c:v>
                </c:pt>
                <c:pt idx="2888">
                  <c:v>10</c:v>
                </c:pt>
                <c:pt idx="2889">
                  <c:v>10</c:v>
                </c:pt>
                <c:pt idx="2890">
                  <c:v>10</c:v>
                </c:pt>
                <c:pt idx="2891">
                  <c:v>10</c:v>
                </c:pt>
                <c:pt idx="2892">
                  <c:v>10</c:v>
                </c:pt>
                <c:pt idx="2893">
                  <c:v>10</c:v>
                </c:pt>
                <c:pt idx="2894">
                  <c:v>10</c:v>
                </c:pt>
                <c:pt idx="2895">
                  <c:v>10</c:v>
                </c:pt>
                <c:pt idx="2896">
                  <c:v>10</c:v>
                </c:pt>
                <c:pt idx="2897">
                  <c:v>10</c:v>
                </c:pt>
                <c:pt idx="2898">
                  <c:v>10</c:v>
                </c:pt>
                <c:pt idx="2899">
                  <c:v>10</c:v>
                </c:pt>
                <c:pt idx="2900">
                  <c:v>10</c:v>
                </c:pt>
                <c:pt idx="2901">
                  <c:v>10</c:v>
                </c:pt>
                <c:pt idx="2902">
                  <c:v>10</c:v>
                </c:pt>
                <c:pt idx="2903">
                  <c:v>10</c:v>
                </c:pt>
                <c:pt idx="2904">
                  <c:v>10</c:v>
                </c:pt>
                <c:pt idx="2905">
                  <c:v>10</c:v>
                </c:pt>
                <c:pt idx="2906">
                  <c:v>10</c:v>
                </c:pt>
                <c:pt idx="2907">
                  <c:v>10</c:v>
                </c:pt>
                <c:pt idx="2908">
                  <c:v>10</c:v>
                </c:pt>
                <c:pt idx="2909">
                  <c:v>10</c:v>
                </c:pt>
                <c:pt idx="2910">
                  <c:v>10</c:v>
                </c:pt>
                <c:pt idx="2911">
                  <c:v>10</c:v>
                </c:pt>
                <c:pt idx="2912">
                  <c:v>10</c:v>
                </c:pt>
                <c:pt idx="2913">
                  <c:v>10</c:v>
                </c:pt>
                <c:pt idx="2914">
                  <c:v>10</c:v>
                </c:pt>
                <c:pt idx="2915">
                  <c:v>10</c:v>
                </c:pt>
                <c:pt idx="2916">
                  <c:v>10</c:v>
                </c:pt>
                <c:pt idx="2917">
                  <c:v>10</c:v>
                </c:pt>
                <c:pt idx="2918">
                  <c:v>10</c:v>
                </c:pt>
                <c:pt idx="2919">
                  <c:v>10</c:v>
                </c:pt>
                <c:pt idx="2920">
                  <c:v>10</c:v>
                </c:pt>
                <c:pt idx="2921">
                  <c:v>10</c:v>
                </c:pt>
                <c:pt idx="2922">
                  <c:v>10</c:v>
                </c:pt>
                <c:pt idx="2923">
                  <c:v>10</c:v>
                </c:pt>
                <c:pt idx="2924">
                  <c:v>10</c:v>
                </c:pt>
                <c:pt idx="2925">
                  <c:v>10</c:v>
                </c:pt>
                <c:pt idx="2926">
                  <c:v>10</c:v>
                </c:pt>
                <c:pt idx="2927">
                  <c:v>10</c:v>
                </c:pt>
                <c:pt idx="2928">
                  <c:v>10</c:v>
                </c:pt>
                <c:pt idx="2929">
                  <c:v>10</c:v>
                </c:pt>
                <c:pt idx="2930">
                  <c:v>10</c:v>
                </c:pt>
                <c:pt idx="2931">
                  <c:v>10</c:v>
                </c:pt>
                <c:pt idx="2932">
                  <c:v>10</c:v>
                </c:pt>
                <c:pt idx="2933">
                  <c:v>10</c:v>
                </c:pt>
                <c:pt idx="2934">
                  <c:v>10</c:v>
                </c:pt>
                <c:pt idx="2935">
                  <c:v>10</c:v>
                </c:pt>
                <c:pt idx="2936">
                  <c:v>10</c:v>
                </c:pt>
                <c:pt idx="2937">
                  <c:v>10</c:v>
                </c:pt>
                <c:pt idx="2938">
                  <c:v>10</c:v>
                </c:pt>
                <c:pt idx="2939">
                  <c:v>10</c:v>
                </c:pt>
                <c:pt idx="2940">
                  <c:v>10</c:v>
                </c:pt>
                <c:pt idx="2941">
                  <c:v>10</c:v>
                </c:pt>
                <c:pt idx="2942">
                  <c:v>10</c:v>
                </c:pt>
                <c:pt idx="2943">
                  <c:v>10</c:v>
                </c:pt>
                <c:pt idx="2944">
                  <c:v>10</c:v>
                </c:pt>
                <c:pt idx="2945">
                  <c:v>10</c:v>
                </c:pt>
                <c:pt idx="2946">
                  <c:v>10</c:v>
                </c:pt>
                <c:pt idx="2947">
                  <c:v>10</c:v>
                </c:pt>
                <c:pt idx="2948">
                  <c:v>10</c:v>
                </c:pt>
                <c:pt idx="2949">
                  <c:v>10</c:v>
                </c:pt>
                <c:pt idx="2950">
                  <c:v>10</c:v>
                </c:pt>
                <c:pt idx="2951">
                  <c:v>10</c:v>
                </c:pt>
                <c:pt idx="2952">
                  <c:v>10</c:v>
                </c:pt>
                <c:pt idx="2953">
                  <c:v>10</c:v>
                </c:pt>
                <c:pt idx="2954">
                  <c:v>10</c:v>
                </c:pt>
                <c:pt idx="2955">
                  <c:v>5</c:v>
                </c:pt>
                <c:pt idx="2956">
                  <c:v>5</c:v>
                </c:pt>
                <c:pt idx="2957">
                  <c:v>5</c:v>
                </c:pt>
                <c:pt idx="2958">
                  <c:v>5</c:v>
                </c:pt>
                <c:pt idx="2959">
                  <c:v>5</c:v>
                </c:pt>
                <c:pt idx="2960">
                  <c:v>5</c:v>
                </c:pt>
                <c:pt idx="2961">
                  <c:v>5</c:v>
                </c:pt>
                <c:pt idx="2962">
                  <c:v>5</c:v>
                </c:pt>
                <c:pt idx="2963">
                  <c:v>5</c:v>
                </c:pt>
                <c:pt idx="2964">
                  <c:v>5</c:v>
                </c:pt>
                <c:pt idx="2965">
                  <c:v>5</c:v>
                </c:pt>
                <c:pt idx="2966">
                  <c:v>5</c:v>
                </c:pt>
                <c:pt idx="2967">
                  <c:v>5</c:v>
                </c:pt>
                <c:pt idx="2968">
                  <c:v>5</c:v>
                </c:pt>
                <c:pt idx="2969">
                  <c:v>5</c:v>
                </c:pt>
                <c:pt idx="2970">
                  <c:v>5</c:v>
                </c:pt>
                <c:pt idx="2971">
                  <c:v>5</c:v>
                </c:pt>
                <c:pt idx="2972">
                  <c:v>5</c:v>
                </c:pt>
                <c:pt idx="2973">
                  <c:v>5</c:v>
                </c:pt>
                <c:pt idx="2974">
                  <c:v>5</c:v>
                </c:pt>
                <c:pt idx="2975">
                  <c:v>5</c:v>
                </c:pt>
                <c:pt idx="2976">
                  <c:v>5</c:v>
                </c:pt>
                <c:pt idx="2977">
                  <c:v>5</c:v>
                </c:pt>
                <c:pt idx="2978">
                  <c:v>5</c:v>
                </c:pt>
                <c:pt idx="2979">
                  <c:v>5</c:v>
                </c:pt>
                <c:pt idx="2980">
                  <c:v>5</c:v>
                </c:pt>
                <c:pt idx="2981">
                  <c:v>5</c:v>
                </c:pt>
                <c:pt idx="2982">
                  <c:v>5</c:v>
                </c:pt>
                <c:pt idx="2983">
                  <c:v>5</c:v>
                </c:pt>
                <c:pt idx="2984">
                  <c:v>5</c:v>
                </c:pt>
                <c:pt idx="2985">
                  <c:v>5</c:v>
                </c:pt>
                <c:pt idx="2986">
                  <c:v>5</c:v>
                </c:pt>
                <c:pt idx="2987">
                  <c:v>5</c:v>
                </c:pt>
                <c:pt idx="2988">
                  <c:v>5</c:v>
                </c:pt>
                <c:pt idx="2989">
                  <c:v>5</c:v>
                </c:pt>
                <c:pt idx="2990">
                  <c:v>5</c:v>
                </c:pt>
                <c:pt idx="2991">
                  <c:v>5</c:v>
                </c:pt>
                <c:pt idx="2992">
                  <c:v>5</c:v>
                </c:pt>
                <c:pt idx="2993">
                  <c:v>5</c:v>
                </c:pt>
                <c:pt idx="2994">
                  <c:v>5</c:v>
                </c:pt>
                <c:pt idx="2995">
                  <c:v>5</c:v>
                </c:pt>
                <c:pt idx="2996">
                  <c:v>5</c:v>
                </c:pt>
                <c:pt idx="2997">
                  <c:v>5</c:v>
                </c:pt>
                <c:pt idx="2998">
                  <c:v>5</c:v>
                </c:pt>
                <c:pt idx="2999">
                  <c:v>5</c:v>
                </c:pt>
                <c:pt idx="3000">
                  <c:v>5</c:v>
                </c:pt>
                <c:pt idx="3001">
                  <c:v>5</c:v>
                </c:pt>
                <c:pt idx="3002">
                  <c:v>5</c:v>
                </c:pt>
                <c:pt idx="3003">
                  <c:v>5</c:v>
                </c:pt>
                <c:pt idx="3004">
                  <c:v>5</c:v>
                </c:pt>
                <c:pt idx="3005">
                  <c:v>5</c:v>
                </c:pt>
                <c:pt idx="3006">
                  <c:v>5</c:v>
                </c:pt>
                <c:pt idx="3007">
                  <c:v>5</c:v>
                </c:pt>
                <c:pt idx="3008">
                  <c:v>5</c:v>
                </c:pt>
                <c:pt idx="3009">
                  <c:v>5</c:v>
                </c:pt>
                <c:pt idx="3010">
                  <c:v>5</c:v>
                </c:pt>
                <c:pt idx="3011">
                  <c:v>5</c:v>
                </c:pt>
                <c:pt idx="3012">
                  <c:v>5</c:v>
                </c:pt>
                <c:pt idx="3013">
                  <c:v>5</c:v>
                </c:pt>
                <c:pt idx="3014">
                  <c:v>5</c:v>
                </c:pt>
                <c:pt idx="3015">
                  <c:v>5</c:v>
                </c:pt>
                <c:pt idx="3016">
                  <c:v>5</c:v>
                </c:pt>
                <c:pt idx="3017">
                  <c:v>5</c:v>
                </c:pt>
                <c:pt idx="3018">
                  <c:v>5</c:v>
                </c:pt>
                <c:pt idx="3019">
                  <c:v>5</c:v>
                </c:pt>
                <c:pt idx="3020">
                  <c:v>5</c:v>
                </c:pt>
                <c:pt idx="3021">
                  <c:v>5</c:v>
                </c:pt>
                <c:pt idx="3022">
                  <c:v>5</c:v>
                </c:pt>
                <c:pt idx="3023">
                  <c:v>5</c:v>
                </c:pt>
                <c:pt idx="3024">
                  <c:v>5</c:v>
                </c:pt>
                <c:pt idx="3025">
                  <c:v>5</c:v>
                </c:pt>
                <c:pt idx="3026">
                  <c:v>5</c:v>
                </c:pt>
                <c:pt idx="3027">
                  <c:v>5</c:v>
                </c:pt>
                <c:pt idx="3028">
                  <c:v>5</c:v>
                </c:pt>
                <c:pt idx="3029">
                  <c:v>5</c:v>
                </c:pt>
                <c:pt idx="3030">
                  <c:v>5</c:v>
                </c:pt>
                <c:pt idx="3031">
                  <c:v>5</c:v>
                </c:pt>
                <c:pt idx="3032">
                  <c:v>5</c:v>
                </c:pt>
                <c:pt idx="3033">
                  <c:v>5</c:v>
                </c:pt>
                <c:pt idx="3034">
                  <c:v>5</c:v>
                </c:pt>
                <c:pt idx="3035">
                  <c:v>5</c:v>
                </c:pt>
                <c:pt idx="3036">
                  <c:v>5</c:v>
                </c:pt>
                <c:pt idx="3037">
                  <c:v>5</c:v>
                </c:pt>
                <c:pt idx="3038">
                  <c:v>5</c:v>
                </c:pt>
                <c:pt idx="3039">
                  <c:v>5</c:v>
                </c:pt>
                <c:pt idx="3040">
                  <c:v>5</c:v>
                </c:pt>
                <c:pt idx="3041">
                  <c:v>5</c:v>
                </c:pt>
                <c:pt idx="3042">
                  <c:v>5</c:v>
                </c:pt>
                <c:pt idx="3043">
                  <c:v>5</c:v>
                </c:pt>
                <c:pt idx="3044">
                  <c:v>5</c:v>
                </c:pt>
                <c:pt idx="3045">
                  <c:v>5</c:v>
                </c:pt>
                <c:pt idx="3046">
                  <c:v>5</c:v>
                </c:pt>
                <c:pt idx="3047">
                  <c:v>5</c:v>
                </c:pt>
                <c:pt idx="3048">
                  <c:v>5</c:v>
                </c:pt>
                <c:pt idx="3049">
                  <c:v>5</c:v>
                </c:pt>
                <c:pt idx="3050">
                  <c:v>5</c:v>
                </c:pt>
                <c:pt idx="3051">
                  <c:v>5</c:v>
                </c:pt>
                <c:pt idx="3052">
                  <c:v>5</c:v>
                </c:pt>
                <c:pt idx="3053">
                  <c:v>5</c:v>
                </c:pt>
                <c:pt idx="3054">
                  <c:v>5</c:v>
                </c:pt>
                <c:pt idx="3055">
                  <c:v>5</c:v>
                </c:pt>
                <c:pt idx="3056">
                  <c:v>5</c:v>
                </c:pt>
                <c:pt idx="3057">
                  <c:v>5</c:v>
                </c:pt>
                <c:pt idx="3058">
                  <c:v>5</c:v>
                </c:pt>
                <c:pt idx="3059">
                  <c:v>5</c:v>
                </c:pt>
                <c:pt idx="3060">
                  <c:v>5</c:v>
                </c:pt>
                <c:pt idx="3061">
                  <c:v>5</c:v>
                </c:pt>
                <c:pt idx="3062">
                  <c:v>5</c:v>
                </c:pt>
                <c:pt idx="3063">
                  <c:v>5</c:v>
                </c:pt>
                <c:pt idx="3064">
                  <c:v>5</c:v>
                </c:pt>
                <c:pt idx="3065">
                  <c:v>5</c:v>
                </c:pt>
                <c:pt idx="3066">
                  <c:v>5</c:v>
                </c:pt>
                <c:pt idx="3067">
                  <c:v>5</c:v>
                </c:pt>
                <c:pt idx="3068">
                  <c:v>5</c:v>
                </c:pt>
                <c:pt idx="3069">
                  <c:v>5</c:v>
                </c:pt>
                <c:pt idx="3070">
                  <c:v>5</c:v>
                </c:pt>
                <c:pt idx="3071">
                  <c:v>5</c:v>
                </c:pt>
                <c:pt idx="3072">
                  <c:v>5</c:v>
                </c:pt>
                <c:pt idx="3073">
                  <c:v>5</c:v>
                </c:pt>
                <c:pt idx="3074">
                  <c:v>5</c:v>
                </c:pt>
                <c:pt idx="3075">
                  <c:v>5</c:v>
                </c:pt>
                <c:pt idx="3076">
                  <c:v>5</c:v>
                </c:pt>
                <c:pt idx="3077">
                  <c:v>5</c:v>
                </c:pt>
                <c:pt idx="3078">
                  <c:v>5</c:v>
                </c:pt>
                <c:pt idx="3079">
                  <c:v>5</c:v>
                </c:pt>
                <c:pt idx="3080">
                  <c:v>5</c:v>
                </c:pt>
                <c:pt idx="3081">
                  <c:v>5</c:v>
                </c:pt>
                <c:pt idx="3082">
                  <c:v>5</c:v>
                </c:pt>
                <c:pt idx="3083">
                  <c:v>5</c:v>
                </c:pt>
                <c:pt idx="3084">
                  <c:v>5</c:v>
                </c:pt>
                <c:pt idx="3085">
                  <c:v>5</c:v>
                </c:pt>
                <c:pt idx="3086">
                  <c:v>5</c:v>
                </c:pt>
                <c:pt idx="3087">
                  <c:v>5</c:v>
                </c:pt>
                <c:pt idx="3088">
                  <c:v>5</c:v>
                </c:pt>
                <c:pt idx="3089">
                  <c:v>5</c:v>
                </c:pt>
                <c:pt idx="3090">
                  <c:v>5</c:v>
                </c:pt>
                <c:pt idx="3091">
                  <c:v>5</c:v>
                </c:pt>
                <c:pt idx="3092">
                  <c:v>5</c:v>
                </c:pt>
                <c:pt idx="3093">
                  <c:v>5</c:v>
                </c:pt>
                <c:pt idx="3094">
                  <c:v>5</c:v>
                </c:pt>
                <c:pt idx="3095">
                  <c:v>5</c:v>
                </c:pt>
                <c:pt idx="3096">
                  <c:v>5</c:v>
                </c:pt>
                <c:pt idx="3097">
                  <c:v>5</c:v>
                </c:pt>
                <c:pt idx="3098">
                  <c:v>5</c:v>
                </c:pt>
                <c:pt idx="3099">
                  <c:v>5</c:v>
                </c:pt>
                <c:pt idx="3100">
                  <c:v>5</c:v>
                </c:pt>
                <c:pt idx="3101">
                  <c:v>5</c:v>
                </c:pt>
                <c:pt idx="3102">
                  <c:v>5</c:v>
                </c:pt>
                <c:pt idx="3103">
                  <c:v>5</c:v>
                </c:pt>
                <c:pt idx="3104">
                  <c:v>5</c:v>
                </c:pt>
                <c:pt idx="3105">
                  <c:v>5</c:v>
                </c:pt>
                <c:pt idx="3106">
                  <c:v>5</c:v>
                </c:pt>
                <c:pt idx="3107">
                  <c:v>5</c:v>
                </c:pt>
                <c:pt idx="3108">
                  <c:v>5</c:v>
                </c:pt>
                <c:pt idx="3109">
                  <c:v>5</c:v>
                </c:pt>
                <c:pt idx="3110">
                  <c:v>5</c:v>
                </c:pt>
                <c:pt idx="3111">
                  <c:v>5</c:v>
                </c:pt>
                <c:pt idx="3112">
                  <c:v>5</c:v>
                </c:pt>
                <c:pt idx="3113">
                  <c:v>5</c:v>
                </c:pt>
                <c:pt idx="3114">
                  <c:v>5</c:v>
                </c:pt>
                <c:pt idx="3115">
                  <c:v>5</c:v>
                </c:pt>
                <c:pt idx="3116">
                  <c:v>5</c:v>
                </c:pt>
                <c:pt idx="3117">
                  <c:v>5</c:v>
                </c:pt>
                <c:pt idx="3118">
                  <c:v>5</c:v>
                </c:pt>
                <c:pt idx="3119">
                  <c:v>5</c:v>
                </c:pt>
                <c:pt idx="3120">
                  <c:v>5</c:v>
                </c:pt>
                <c:pt idx="3121">
                  <c:v>5</c:v>
                </c:pt>
                <c:pt idx="3122">
                  <c:v>5</c:v>
                </c:pt>
                <c:pt idx="3123">
                  <c:v>5</c:v>
                </c:pt>
                <c:pt idx="3124">
                  <c:v>15</c:v>
                </c:pt>
                <c:pt idx="3125">
                  <c:v>15</c:v>
                </c:pt>
                <c:pt idx="3126">
                  <c:v>15</c:v>
                </c:pt>
                <c:pt idx="3127">
                  <c:v>15</c:v>
                </c:pt>
                <c:pt idx="3128">
                  <c:v>15</c:v>
                </c:pt>
                <c:pt idx="3129">
                  <c:v>15</c:v>
                </c:pt>
                <c:pt idx="3130">
                  <c:v>15</c:v>
                </c:pt>
                <c:pt idx="3131">
                  <c:v>15</c:v>
                </c:pt>
                <c:pt idx="3132">
                  <c:v>15</c:v>
                </c:pt>
                <c:pt idx="3133">
                  <c:v>15</c:v>
                </c:pt>
                <c:pt idx="3134">
                  <c:v>15</c:v>
                </c:pt>
                <c:pt idx="3135">
                  <c:v>15</c:v>
                </c:pt>
                <c:pt idx="3136">
                  <c:v>15</c:v>
                </c:pt>
                <c:pt idx="3137">
                  <c:v>15</c:v>
                </c:pt>
                <c:pt idx="3138">
                  <c:v>15</c:v>
                </c:pt>
                <c:pt idx="3139">
                  <c:v>15</c:v>
                </c:pt>
                <c:pt idx="3140">
                  <c:v>15</c:v>
                </c:pt>
                <c:pt idx="3141">
                  <c:v>15</c:v>
                </c:pt>
                <c:pt idx="3142">
                  <c:v>15</c:v>
                </c:pt>
                <c:pt idx="3143">
                  <c:v>15</c:v>
                </c:pt>
                <c:pt idx="3144">
                  <c:v>15</c:v>
                </c:pt>
                <c:pt idx="3145">
                  <c:v>15</c:v>
                </c:pt>
                <c:pt idx="3146">
                  <c:v>15</c:v>
                </c:pt>
                <c:pt idx="3147">
                  <c:v>15</c:v>
                </c:pt>
                <c:pt idx="3148">
                  <c:v>15</c:v>
                </c:pt>
                <c:pt idx="3149">
                  <c:v>15</c:v>
                </c:pt>
                <c:pt idx="3150">
                  <c:v>15</c:v>
                </c:pt>
                <c:pt idx="3151">
                  <c:v>15</c:v>
                </c:pt>
                <c:pt idx="3152">
                  <c:v>15</c:v>
                </c:pt>
                <c:pt idx="3153">
                  <c:v>15</c:v>
                </c:pt>
                <c:pt idx="3154">
                  <c:v>15</c:v>
                </c:pt>
                <c:pt idx="3155">
                  <c:v>15</c:v>
                </c:pt>
                <c:pt idx="3156">
                  <c:v>15</c:v>
                </c:pt>
                <c:pt idx="3157">
                  <c:v>15</c:v>
                </c:pt>
                <c:pt idx="3158">
                  <c:v>15</c:v>
                </c:pt>
                <c:pt idx="3159">
                  <c:v>15</c:v>
                </c:pt>
                <c:pt idx="3160">
                  <c:v>15</c:v>
                </c:pt>
                <c:pt idx="3161">
                  <c:v>15</c:v>
                </c:pt>
                <c:pt idx="3162">
                  <c:v>15</c:v>
                </c:pt>
                <c:pt idx="3163">
                  <c:v>15</c:v>
                </c:pt>
                <c:pt idx="3164">
                  <c:v>15</c:v>
                </c:pt>
                <c:pt idx="3165">
                  <c:v>15</c:v>
                </c:pt>
                <c:pt idx="3166">
                  <c:v>15</c:v>
                </c:pt>
                <c:pt idx="3167">
                  <c:v>15</c:v>
                </c:pt>
                <c:pt idx="3168">
                  <c:v>15</c:v>
                </c:pt>
                <c:pt idx="3169">
                  <c:v>15</c:v>
                </c:pt>
                <c:pt idx="3170">
                  <c:v>15</c:v>
                </c:pt>
                <c:pt idx="3171">
                  <c:v>15</c:v>
                </c:pt>
                <c:pt idx="3172">
                  <c:v>15</c:v>
                </c:pt>
                <c:pt idx="3173">
                  <c:v>15</c:v>
                </c:pt>
                <c:pt idx="3174">
                  <c:v>15</c:v>
                </c:pt>
                <c:pt idx="3175">
                  <c:v>15</c:v>
                </c:pt>
                <c:pt idx="3176">
                  <c:v>15</c:v>
                </c:pt>
                <c:pt idx="3177">
                  <c:v>15</c:v>
                </c:pt>
                <c:pt idx="3178">
                  <c:v>15</c:v>
                </c:pt>
                <c:pt idx="3179">
                  <c:v>15</c:v>
                </c:pt>
                <c:pt idx="3180">
                  <c:v>15</c:v>
                </c:pt>
                <c:pt idx="3181">
                  <c:v>15</c:v>
                </c:pt>
                <c:pt idx="3182">
                  <c:v>15</c:v>
                </c:pt>
                <c:pt idx="3183">
                  <c:v>15</c:v>
                </c:pt>
                <c:pt idx="3184">
                  <c:v>15</c:v>
                </c:pt>
                <c:pt idx="3185">
                  <c:v>15</c:v>
                </c:pt>
                <c:pt idx="3186">
                  <c:v>15</c:v>
                </c:pt>
                <c:pt idx="3187">
                  <c:v>15</c:v>
                </c:pt>
                <c:pt idx="3188">
                  <c:v>15</c:v>
                </c:pt>
                <c:pt idx="3189">
                  <c:v>5</c:v>
                </c:pt>
                <c:pt idx="3190">
                  <c:v>5</c:v>
                </c:pt>
                <c:pt idx="3191">
                  <c:v>5</c:v>
                </c:pt>
                <c:pt idx="3192">
                  <c:v>10</c:v>
                </c:pt>
                <c:pt idx="3193">
                  <c:v>10</c:v>
                </c:pt>
                <c:pt idx="3194">
                  <c:v>10</c:v>
                </c:pt>
                <c:pt idx="3195">
                  <c:v>10</c:v>
                </c:pt>
                <c:pt idx="3196">
                  <c:v>10</c:v>
                </c:pt>
                <c:pt idx="3197">
                  <c:v>10</c:v>
                </c:pt>
                <c:pt idx="3198">
                  <c:v>10</c:v>
                </c:pt>
                <c:pt idx="3199">
                  <c:v>10</c:v>
                </c:pt>
                <c:pt idx="3200">
                  <c:v>10</c:v>
                </c:pt>
                <c:pt idx="3201">
                  <c:v>10</c:v>
                </c:pt>
                <c:pt idx="3202">
                  <c:v>10</c:v>
                </c:pt>
                <c:pt idx="3203">
                  <c:v>10</c:v>
                </c:pt>
                <c:pt idx="3204">
                  <c:v>10</c:v>
                </c:pt>
                <c:pt idx="3205">
                  <c:v>10</c:v>
                </c:pt>
                <c:pt idx="3206">
                  <c:v>10</c:v>
                </c:pt>
                <c:pt idx="3207">
                  <c:v>10</c:v>
                </c:pt>
                <c:pt idx="3208">
                  <c:v>10</c:v>
                </c:pt>
                <c:pt idx="3209">
                  <c:v>10</c:v>
                </c:pt>
                <c:pt idx="3210">
                  <c:v>15</c:v>
                </c:pt>
                <c:pt idx="3211">
                  <c:v>15</c:v>
                </c:pt>
                <c:pt idx="3212">
                  <c:v>15</c:v>
                </c:pt>
                <c:pt idx="3213">
                  <c:v>15</c:v>
                </c:pt>
                <c:pt idx="3214">
                  <c:v>15</c:v>
                </c:pt>
                <c:pt idx="3215">
                  <c:v>15</c:v>
                </c:pt>
                <c:pt idx="3216">
                  <c:v>15</c:v>
                </c:pt>
                <c:pt idx="3217">
                  <c:v>15</c:v>
                </c:pt>
                <c:pt idx="3218">
                  <c:v>15</c:v>
                </c:pt>
                <c:pt idx="3219">
                  <c:v>15</c:v>
                </c:pt>
                <c:pt idx="3220">
                  <c:v>15</c:v>
                </c:pt>
                <c:pt idx="3221">
                  <c:v>15</c:v>
                </c:pt>
                <c:pt idx="3222">
                  <c:v>15</c:v>
                </c:pt>
                <c:pt idx="3223">
                  <c:v>15</c:v>
                </c:pt>
                <c:pt idx="3224">
                  <c:v>15</c:v>
                </c:pt>
                <c:pt idx="3225">
                  <c:v>15</c:v>
                </c:pt>
                <c:pt idx="3226">
                  <c:v>15</c:v>
                </c:pt>
                <c:pt idx="3227">
                  <c:v>15</c:v>
                </c:pt>
                <c:pt idx="3228">
                  <c:v>15</c:v>
                </c:pt>
                <c:pt idx="3229">
                  <c:v>15</c:v>
                </c:pt>
                <c:pt idx="3230">
                  <c:v>15</c:v>
                </c:pt>
                <c:pt idx="3231">
                  <c:v>15</c:v>
                </c:pt>
                <c:pt idx="3232">
                  <c:v>15</c:v>
                </c:pt>
                <c:pt idx="3233">
                  <c:v>15</c:v>
                </c:pt>
                <c:pt idx="3234">
                  <c:v>15</c:v>
                </c:pt>
                <c:pt idx="3235">
                  <c:v>15</c:v>
                </c:pt>
                <c:pt idx="3236">
                  <c:v>15</c:v>
                </c:pt>
                <c:pt idx="3237">
                  <c:v>15</c:v>
                </c:pt>
                <c:pt idx="3238">
                  <c:v>15</c:v>
                </c:pt>
                <c:pt idx="3239">
                  <c:v>15</c:v>
                </c:pt>
                <c:pt idx="3240">
                  <c:v>15</c:v>
                </c:pt>
                <c:pt idx="3241">
                  <c:v>15</c:v>
                </c:pt>
                <c:pt idx="3242">
                  <c:v>15</c:v>
                </c:pt>
                <c:pt idx="3243">
                  <c:v>15</c:v>
                </c:pt>
                <c:pt idx="3244">
                  <c:v>15</c:v>
                </c:pt>
                <c:pt idx="3245">
                  <c:v>15</c:v>
                </c:pt>
                <c:pt idx="3246">
                  <c:v>15</c:v>
                </c:pt>
                <c:pt idx="3247">
                  <c:v>15</c:v>
                </c:pt>
                <c:pt idx="3248">
                  <c:v>15</c:v>
                </c:pt>
                <c:pt idx="3249">
                  <c:v>15</c:v>
                </c:pt>
                <c:pt idx="3250">
                  <c:v>15</c:v>
                </c:pt>
                <c:pt idx="3251">
                  <c:v>15</c:v>
                </c:pt>
                <c:pt idx="3252">
                  <c:v>15</c:v>
                </c:pt>
                <c:pt idx="3253">
                  <c:v>15</c:v>
                </c:pt>
                <c:pt idx="3254">
                  <c:v>15</c:v>
                </c:pt>
                <c:pt idx="3255">
                  <c:v>15</c:v>
                </c:pt>
                <c:pt idx="3256">
                  <c:v>15</c:v>
                </c:pt>
                <c:pt idx="3257">
                  <c:v>15</c:v>
                </c:pt>
                <c:pt idx="3258">
                  <c:v>15</c:v>
                </c:pt>
                <c:pt idx="3259">
                  <c:v>15</c:v>
                </c:pt>
                <c:pt idx="3260">
                  <c:v>15</c:v>
                </c:pt>
                <c:pt idx="3261">
                  <c:v>15</c:v>
                </c:pt>
                <c:pt idx="3262">
                  <c:v>15</c:v>
                </c:pt>
                <c:pt idx="3263">
                  <c:v>15</c:v>
                </c:pt>
                <c:pt idx="3264">
                  <c:v>15</c:v>
                </c:pt>
                <c:pt idx="3265">
                  <c:v>15</c:v>
                </c:pt>
                <c:pt idx="3266">
                  <c:v>15</c:v>
                </c:pt>
                <c:pt idx="3267">
                  <c:v>15</c:v>
                </c:pt>
                <c:pt idx="3268">
                  <c:v>15</c:v>
                </c:pt>
                <c:pt idx="3269">
                  <c:v>15</c:v>
                </c:pt>
                <c:pt idx="3270">
                  <c:v>15</c:v>
                </c:pt>
                <c:pt idx="3271">
                  <c:v>15</c:v>
                </c:pt>
                <c:pt idx="3272">
                  <c:v>15</c:v>
                </c:pt>
                <c:pt idx="3273">
                  <c:v>15</c:v>
                </c:pt>
                <c:pt idx="3274">
                  <c:v>15</c:v>
                </c:pt>
                <c:pt idx="3275">
                  <c:v>15</c:v>
                </c:pt>
                <c:pt idx="3276">
                  <c:v>10</c:v>
                </c:pt>
                <c:pt idx="3277">
                  <c:v>10</c:v>
                </c:pt>
                <c:pt idx="3278">
                  <c:v>10</c:v>
                </c:pt>
                <c:pt idx="3279">
                  <c:v>10</c:v>
                </c:pt>
                <c:pt idx="3280">
                  <c:v>15</c:v>
                </c:pt>
                <c:pt idx="3281">
                  <c:v>15</c:v>
                </c:pt>
                <c:pt idx="3282">
                  <c:v>15</c:v>
                </c:pt>
                <c:pt idx="3283">
                  <c:v>15</c:v>
                </c:pt>
                <c:pt idx="3284">
                  <c:v>15</c:v>
                </c:pt>
                <c:pt idx="3285">
                  <c:v>15</c:v>
                </c:pt>
                <c:pt idx="3286">
                  <c:v>15</c:v>
                </c:pt>
                <c:pt idx="3287">
                  <c:v>15</c:v>
                </c:pt>
                <c:pt idx="3288">
                  <c:v>15</c:v>
                </c:pt>
                <c:pt idx="3289">
                  <c:v>15</c:v>
                </c:pt>
                <c:pt idx="3290">
                  <c:v>15</c:v>
                </c:pt>
                <c:pt idx="3291">
                  <c:v>15</c:v>
                </c:pt>
                <c:pt idx="3292">
                  <c:v>15</c:v>
                </c:pt>
                <c:pt idx="3293">
                  <c:v>15</c:v>
                </c:pt>
                <c:pt idx="3294">
                  <c:v>15</c:v>
                </c:pt>
                <c:pt idx="3295">
                  <c:v>15</c:v>
                </c:pt>
                <c:pt idx="3296">
                  <c:v>15</c:v>
                </c:pt>
                <c:pt idx="3297">
                  <c:v>15</c:v>
                </c:pt>
                <c:pt idx="3298">
                  <c:v>15</c:v>
                </c:pt>
                <c:pt idx="3299">
                  <c:v>15</c:v>
                </c:pt>
                <c:pt idx="3300">
                  <c:v>15</c:v>
                </c:pt>
                <c:pt idx="3301">
                  <c:v>15</c:v>
                </c:pt>
                <c:pt idx="3302">
                  <c:v>15</c:v>
                </c:pt>
                <c:pt idx="3303">
                  <c:v>15</c:v>
                </c:pt>
                <c:pt idx="3304">
                  <c:v>15</c:v>
                </c:pt>
                <c:pt idx="3305">
                  <c:v>15</c:v>
                </c:pt>
                <c:pt idx="3306">
                  <c:v>15</c:v>
                </c:pt>
                <c:pt idx="3307">
                  <c:v>15</c:v>
                </c:pt>
                <c:pt idx="3308">
                  <c:v>15</c:v>
                </c:pt>
                <c:pt idx="3309">
                  <c:v>15</c:v>
                </c:pt>
                <c:pt idx="3310">
                  <c:v>15</c:v>
                </c:pt>
                <c:pt idx="3311">
                  <c:v>15</c:v>
                </c:pt>
                <c:pt idx="3312">
                  <c:v>15</c:v>
                </c:pt>
                <c:pt idx="3313">
                  <c:v>15</c:v>
                </c:pt>
                <c:pt idx="3314">
                  <c:v>15</c:v>
                </c:pt>
                <c:pt idx="3315">
                  <c:v>15</c:v>
                </c:pt>
                <c:pt idx="3316">
                  <c:v>15</c:v>
                </c:pt>
                <c:pt idx="3317">
                  <c:v>15</c:v>
                </c:pt>
                <c:pt idx="3318">
                  <c:v>15</c:v>
                </c:pt>
                <c:pt idx="3319">
                  <c:v>15</c:v>
                </c:pt>
                <c:pt idx="3320">
                  <c:v>15</c:v>
                </c:pt>
                <c:pt idx="3321">
                  <c:v>15</c:v>
                </c:pt>
                <c:pt idx="3322">
                  <c:v>15</c:v>
                </c:pt>
                <c:pt idx="3323">
                  <c:v>15</c:v>
                </c:pt>
                <c:pt idx="3324">
                  <c:v>15</c:v>
                </c:pt>
                <c:pt idx="3325">
                  <c:v>15</c:v>
                </c:pt>
                <c:pt idx="3326">
                  <c:v>15</c:v>
                </c:pt>
                <c:pt idx="3327">
                  <c:v>15</c:v>
                </c:pt>
                <c:pt idx="3328">
                  <c:v>15</c:v>
                </c:pt>
                <c:pt idx="3329">
                  <c:v>15</c:v>
                </c:pt>
                <c:pt idx="3330">
                  <c:v>15</c:v>
                </c:pt>
                <c:pt idx="3331">
                  <c:v>15</c:v>
                </c:pt>
                <c:pt idx="3332">
                  <c:v>15</c:v>
                </c:pt>
                <c:pt idx="3333">
                  <c:v>15</c:v>
                </c:pt>
                <c:pt idx="3334">
                  <c:v>15</c:v>
                </c:pt>
                <c:pt idx="3335">
                  <c:v>15</c:v>
                </c:pt>
                <c:pt idx="3336">
                  <c:v>15</c:v>
                </c:pt>
                <c:pt idx="3337">
                  <c:v>15</c:v>
                </c:pt>
                <c:pt idx="3338">
                  <c:v>15</c:v>
                </c:pt>
                <c:pt idx="3339">
                  <c:v>15</c:v>
                </c:pt>
                <c:pt idx="3340">
                  <c:v>10</c:v>
                </c:pt>
                <c:pt idx="3341">
                  <c:v>10</c:v>
                </c:pt>
                <c:pt idx="3342">
                  <c:v>10</c:v>
                </c:pt>
                <c:pt idx="3343">
                  <c:v>10</c:v>
                </c:pt>
                <c:pt idx="3344">
                  <c:v>10</c:v>
                </c:pt>
                <c:pt idx="3345">
                  <c:v>10</c:v>
                </c:pt>
                <c:pt idx="3346">
                  <c:v>10</c:v>
                </c:pt>
                <c:pt idx="3347">
                  <c:v>10</c:v>
                </c:pt>
                <c:pt idx="3348">
                  <c:v>10</c:v>
                </c:pt>
                <c:pt idx="3349">
                  <c:v>10</c:v>
                </c:pt>
                <c:pt idx="3350">
                  <c:v>10</c:v>
                </c:pt>
                <c:pt idx="3351">
                  <c:v>10</c:v>
                </c:pt>
                <c:pt idx="3352">
                  <c:v>10</c:v>
                </c:pt>
                <c:pt idx="3353">
                  <c:v>10</c:v>
                </c:pt>
                <c:pt idx="3354">
                  <c:v>10</c:v>
                </c:pt>
                <c:pt idx="3355">
                  <c:v>10</c:v>
                </c:pt>
                <c:pt idx="3356">
                  <c:v>10</c:v>
                </c:pt>
                <c:pt idx="3357">
                  <c:v>10</c:v>
                </c:pt>
                <c:pt idx="3358">
                  <c:v>10</c:v>
                </c:pt>
                <c:pt idx="3359">
                  <c:v>10</c:v>
                </c:pt>
                <c:pt idx="3360">
                  <c:v>10</c:v>
                </c:pt>
                <c:pt idx="3361">
                  <c:v>10</c:v>
                </c:pt>
                <c:pt idx="3362">
                  <c:v>10</c:v>
                </c:pt>
                <c:pt idx="3363">
                  <c:v>10</c:v>
                </c:pt>
                <c:pt idx="3364">
                  <c:v>10</c:v>
                </c:pt>
                <c:pt idx="3365">
                  <c:v>10</c:v>
                </c:pt>
                <c:pt idx="3366">
                  <c:v>10</c:v>
                </c:pt>
                <c:pt idx="3367">
                  <c:v>10</c:v>
                </c:pt>
                <c:pt idx="3368">
                  <c:v>10</c:v>
                </c:pt>
                <c:pt idx="3369">
                  <c:v>10</c:v>
                </c:pt>
                <c:pt idx="3370">
                  <c:v>10</c:v>
                </c:pt>
                <c:pt idx="3371">
                  <c:v>10</c:v>
                </c:pt>
                <c:pt idx="3372">
                  <c:v>10</c:v>
                </c:pt>
                <c:pt idx="3373">
                  <c:v>10</c:v>
                </c:pt>
                <c:pt idx="3374">
                  <c:v>10</c:v>
                </c:pt>
                <c:pt idx="3375">
                  <c:v>10</c:v>
                </c:pt>
                <c:pt idx="3376">
                  <c:v>10</c:v>
                </c:pt>
                <c:pt idx="3377">
                  <c:v>10</c:v>
                </c:pt>
                <c:pt idx="3378">
                  <c:v>10</c:v>
                </c:pt>
                <c:pt idx="3379">
                  <c:v>10</c:v>
                </c:pt>
                <c:pt idx="3380">
                  <c:v>10</c:v>
                </c:pt>
                <c:pt idx="3381">
                  <c:v>10</c:v>
                </c:pt>
                <c:pt idx="3382">
                  <c:v>10</c:v>
                </c:pt>
                <c:pt idx="3383">
                  <c:v>10</c:v>
                </c:pt>
                <c:pt idx="3384">
                  <c:v>10</c:v>
                </c:pt>
                <c:pt idx="3385">
                  <c:v>10</c:v>
                </c:pt>
                <c:pt idx="3386">
                  <c:v>10</c:v>
                </c:pt>
                <c:pt idx="3387">
                  <c:v>10</c:v>
                </c:pt>
                <c:pt idx="3388">
                  <c:v>10</c:v>
                </c:pt>
                <c:pt idx="3389">
                  <c:v>10</c:v>
                </c:pt>
                <c:pt idx="3390">
                  <c:v>10</c:v>
                </c:pt>
                <c:pt idx="3391">
                  <c:v>10</c:v>
                </c:pt>
                <c:pt idx="3392">
                  <c:v>10</c:v>
                </c:pt>
                <c:pt idx="3393">
                  <c:v>10</c:v>
                </c:pt>
                <c:pt idx="3394">
                  <c:v>10</c:v>
                </c:pt>
                <c:pt idx="3395">
                  <c:v>10</c:v>
                </c:pt>
                <c:pt idx="3396">
                  <c:v>10</c:v>
                </c:pt>
                <c:pt idx="3397">
                  <c:v>10</c:v>
                </c:pt>
                <c:pt idx="3398">
                  <c:v>10</c:v>
                </c:pt>
                <c:pt idx="3399">
                  <c:v>10</c:v>
                </c:pt>
                <c:pt idx="3400">
                  <c:v>5</c:v>
                </c:pt>
                <c:pt idx="3401">
                  <c:v>5</c:v>
                </c:pt>
                <c:pt idx="3402">
                  <c:v>5</c:v>
                </c:pt>
                <c:pt idx="3403">
                  <c:v>5</c:v>
                </c:pt>
                <c:pt idx="3404">
                  <c:v>5</c:v>
                </c:pt>
                <c:pt idx="3405">
                  <c:v>5</c:v>
                </c:pt>
                <c:pt idx="3406">
                  <c:v>5</c:v>
                </c:pt>
                <c:pt idx="3407">
                  <c:v>5</c:v>
                </c:pt>
                <c:pt idx="3408">
                  <c:v>5</c:v>
                </c:pt>
                <c:pt idx="3409">
                  <c:v>5</c:v>
                </c:pt>
                <c:pt idx="3410">
                  <c:v>5</c:v>
                </c:pt>
                <c:pt idx="3411">
                  <c:v>5</c:v>
                </c:pt>
                <c:pt idx="3412">
                  <c:v>5</c:v>
                </c:pt>
                <c:pt idx="3413">
                  <c:v>5</c:v>
                </c:pt>
                <c:pt idx="3414">
                  <c:v>5</c:v>
                </c:pt>
                <c:pt idx="3415">
                  <c:v>5</c:v>
                </c:pt>
                <c:pt idx="3416">
                  <c:v>5</c:v>
                </c:pt>
                <c:pt idx="3417">
                  <c:v>5</c:v>
                </c:pt>
                <c:pt idx="3418">
                  <c:v>5</c:v>
                </c:pt>
                <c:pt idx="3419">
                  <c:v>5</c:v>
                </c:pt>
                <c:pt idx="3420">
                  <c:v>5</c:v>
                </c:pt>
                <c:pt idx="3421">
                  <c:v>5</c:v>
                </c:pt>
                <c:pt idx="3422">
                  <c:v>5</c:v>
                </c:pt>
                <c:pt idx="3423">
                  <c:v>5</c:v>
                </c:pt>
                <c:pt idx="3424">
                  <c:v>5</c:v>
                </c:pt>
                <c:pt idx="3425">
                  <c:v>5</c:v>
                </c:pt>
                <c:pt idx="3426">
                  <c:v>5</c:v>
                </c:pt>
                <c:pt idx="3427">
                  <c:v>5</c:v>
                </c:pt>
                <c:pt idx="3428">
                  <c:v>5</c:v>
                </c:pt>
                <c:pt idx="3429">
                  <c:v>5</c:v>
                </c:pt>
                <c:pt idx="3430">
                  <c:v>5</c:v>
                </c:pt>
                <c:pt idx="3431">
                  <c:v>5</c:v>
                </c:pt>
                <c:pt idx="3432">
                  <c:v>5</c:v>
                </c:pt>
                <c:pt idx="3433">
                  <c:v>5</c:v>
                </c:pt>
                <c:pt idx="3434">
                  <c:v>5</c:v>
                </c:pt>
                <c:pt idx="3435">
                  <c:v>5</c:v>
                </c:pt>
                <c:pt idx="3436">
                  <c:v>5</c:v>
                </c:pt>
                <c:pt idx="3437">
                  <c:v>5</c:v>
                </c:pt>
                <c:pt idx="3438">
                  <c:v>5</c:v>
                </c:pt>
                <c:pt idx="3439">
                  <c:v>5</c:v>
                </c:pt>
                <c:pt idx="3440">
                  <c:v>10</c:v>
                </c:pt>
                <c:pt idx="3441">
                  <c:v>10</c:v>
                </c:pt>
                <c:pt idx="3442">
                  <c:v>10</c:v>
                </c:pt>
                <c:pt idx="3443">
                  <c:v>10</c:v>
                </c:pt>
                <c:pt idx="3444">
                  <c:v>10</c:v>
                </c:pt>
                <c:pt idx="3445">
                  <c:v>10</c:v>
                </c:pt>
                <c:pt idx="3446">
                  <c:v>10</c:v>
                </c:pt>
                <c:pt idx="3447">
                  <c:v>10</c:v>
                </c:pt>
                <c:pt idx="3448">
                  <c:v>10</c:v>
                </c:pt>
                <c:pt idx="3449">
                  <c:v>10</c:v>
                </c:pt>
                <c:pt idx="3450">
                  <c:v>10</c:v>
                </c:pt>
                <c:pt idx="3451">
                  <c:v>10</c:v>
                </c:pt>
                <c:pt idx="3452">
                  <c:v>10</c:v>
                </c:pt>
                <c:pt idx="3453">
                  <c:v>10</c:v>
                </c:pt>
                <c:pt idx="3454">
                  <c:v>10</c:v>
                </c:pt>
                <c:pt idx="3455">
                  <c:v>10</c:v>
                </c:pt>
                <c:pt idx="3456">
                  <c:v>10</c:v>
                </c:pt>
                <c:pt idx="3457">
                  <c:v>10</c:v>
                </c:pt>
                <c:pt idx="3458">
                  <c:v>10</c:v>
                </c:pt>
                <c:pt idx="3459">
                  <c:v>10</c:v>
                </c:pt>
                <c:pt idx="3460">
                  <c:v>10</c:v>
                </c:pt>
                <c:pt idx="3461">
                  <c:v>10</c:v>
                </c:pt>
                <c:pt idx="3462">
                  <c:v>10</c:v>
                </c:pt>
                <c:pt idx="3463">
                  <c:v>10</c:v>
                </c:pt>
                <c:pt idx="3464">
                  <c:v>10</c:v>
                </c:pt>
                <c:pt idx="3465">
                  <c:v>10</c:v>
                </c:pt>
                <c:pt idx="3466">
                  <c:v>10</c:v>
                </c:pt>
                <c:pt idx="3467">
                  <c:v>5</c:v>
                </c:pt>
                <c:pt idx="3468">
                  <c:v>5</c:v>
                </c:pt>
                <c:pt idx="3469">
                  <c:v>5</c:v>
                </c:pt>
                <c:pt idx="3470">
                  <c:v>5</c:v>
                </c:pt>
                <c:pt idx="3471">
                  <c:v>5</c:v>
                </c:pt>
                <c:pt idx="3472">
                  <c:v>5</c:v>
                </c:pt>
                <c:pt idx="3473">
                  <c:v>5</c:v>
                </c:pt>
                <c:pt idx="3474">
                  <c:v>5</c:v>
                </c:pt>
                <c:pt idx="3475">
                  <c:v>5</c:v>
                </c:pt>
                <c:pt idx="3476">
                  <c:v>5</c:v>
                </c:pt>
                <c:pt idx="3477">
                  <c:v>5</c:v>
                </c:pt>
                <c:pt idx="3478">
                  <c:v>5</c:v>
                </c:pt>
                <c:pt idx="3479">
                  <c:v>5</c:v>
                </c:pt>
                <c:pt idx="3480">
                  <c:v>5</c:v>
                </c:pt>
                <c:pt idx="3481">
                  <c:v>5</c:v>
                </c:pt>
                <c:pt idx="3482">
                  <c:v>5</c:v>
                </c:pt>
                <c:pt idx="3483">
                  <c:v>5</c:v>
                </c:pt>
                <c:pt idx="3484">
                  <c:v>5</c:v>
                </c:pt>
                <c:pt idx="3485">
                  <c:v>5</c:v>
                </c:pt>
                <c:pt idx="3486">
                  <c:v>5</c:v>
                </c:pt>
                <c:pt idx="3487">
                  <c:v>5</c:v>
                </c:pt>
                <c:pt idx="3488">
                  <c:v>5</c:v>
                </c:pt>
                <c:pt idx="3489">
                  <c:v>5</c:v>
                </c:pt>
                <c:pt idx="3490">
                  <c:v>5</c:v>
                </c:pt>
                <c:pt idx="3491">
                  <c:v>5</c:v>
                </c:pt>
                <c:pt idx="3492">
                  <c:v>5</c:v>
                </c:pt>
                <c:pt idx="3493">
                  <c:v>5</c:v>
                </c:pt>
                <c:pt idx="3494">
                  <c:v>5</c:v>
                </c:pt>
                <c:pt idx="3495">
                  <c:v>5</c:v>
                </c:pt>
                <c:pt idx="3496">
                  <c:v>5</c:v>
                </c:pt>
                <c:pt idx="3497">
                  <c:v>5</c:v>
                </c:pt>
                <c:pt idx="3498">
                  <c:v>5</c:v>
                </c:pt>
                <c:pt idx="3499">
                  <c:v>5</c:v>
                </c:pt>
                <c:pt idx="3500">
                  <c:v>5</c:v>
                </c:pt>
                <c:pt idx="3501">
                  <c:v>5</c:v>
                </c:pt>
                <c:pt idx="3502">
                  <c:v>5</c:v>
                </c:pt>
                <c:pt idx="3503">
                  <c:v>5</c:v>
                </c:pt>
                <c:pt idx="3504">
                  <c:v>5</c:v>
                </c:pt>
                <c:pt idx="3505">
                  <c:v>5</c:v>
                </c:pt>
                <c:pt idx="3506">
                  <c:v>5</c:v>
                </c:pt>
                <c:pt idx="3507">
                  <c:v>5</c:v>
                </c:pt>
                <c:pt idx="3508">
                  <c:v>5</c:v>
                </c:pt>
                <c:pt idx="3509">
                  <c:v>5</c:v>
                </c:pt>
                <c:pt idx="3510">
                  <c:v>5</c:v>
                </c:pt>
                <c:pt idx="3511">
                  <c:v>5</c:v>
                </c:pt>
                <c:pt idx="3512">
                  <c:v>5</c:v>
                </c:pt>
                <c:pt idx="3513">
                  <c:v>5</c:v>
                </c:pt>
                <c:pt idx="3514">
                  <c:v>5</c:v>
                </c:pt>
                <c:pt idx="3515">
                  <c:v>5</c:v>
                </c:pt>
                <c:pt idx="3516">
                  <c:v>5</c:v>
                </c:pt>
                <c:pt idx="3517">
                  <c:v>5</c:v>
                </c:pt>
                <c:pt idx="3518">
                  <c:v>5</c:v>
                </c:pt>
                <c:pt idx="3519">
                  <c:v>5</c:v>
                </c:pt>
                <c:pt idx="3520">
                  <c:v>5</c:v>
                </c:pt>
                <c:pt idx="3521">
                  <c:v>5</c:v>
                </c:pt>
                <c:pt idx="3522">
                  <c:v>5</c:v>
                </c:pt>
                <c:pt idx="3523">
                  <c:v>5</c:v>
                </c:pt>
                <c:pt idx="3524">
                  <c:v>5</c:v>
                </c:pt>
                <c:pt idx="3525">
                  <c:v>5</c:v>
                </c:pt>
                <c:pt idx="3526">
                  <c:v>5</c:v>
                </c:pt>
                <c:pt idx="3527">
                  <c:v>15</c:v>
                </c:pt>
                <c:pt idx="3528">
                  <c:v>15</c:v>
                </c:pt>
                <c:pt idx="3529">
                  <c:v>25</c:v>
                </c:pt>
                <c:pt idx="3530">
                  <c:v>10</c:v>
                </c:pt>
                <c:pt idx="3531">
                  <c:v>10</c:v>
                </c:pt>
                <c:pt idx="3532">
                  <c:v>10</c:v>
                </c:pt>
                <c:pt idx="3533">
                  <c:v>10</c:v>
                </c:pt>
                <c:pt idx="3534">
                  <c:v>10</c:v>
                </c:pt>
                <c:pt idx="3535">
                  <c:v>10</c:v>
                </c:pt>
                <c:pt idx="3536">
                  <c:v>10</c:v>
                </c:pt>
                <c:pt idx="3537">
                  <c:v>10</c:v>
                </c:pt>
                <c:pt idx="3538">
                  <c:v>10</c:v>
                </c:pt>
                <c:pt idx="3539">
                  <c:v>10</c:v>
                </c:pt>
                <c:pt idx="3540">
                  <c:v>10</c:v>
                </c:pt>
                <c:pt idx="3541">
                  <c:v>10</c:v>
                </c:pt>
                <c:pt idx="3542">
                  <c:v>10</c:v>
                </c:pt>
                <c:pt idx="3543">
                  <c:v>10</c:v>
                </c:pt>
                <c:pt idx="3544">
                  <c:v>10</c:v>
                </c:pt>
                <c:pt idx="3545">
                  <c:v>5</c:v>
                </c:pt>
                <c:pt idx="3546">
                  <c:v>5</c:v>
                </c:pt>
                <c:pt idx="3547">
                  <c:v>5</c:v>
                </c:pt>
                <c:pt idx="3548">
                  <c:v>5</c:v>
                </c:pt>
                <c:pt idx="3549">
                  <c:v>5</c:v>
                </c:pt>
                <c:pt idx="3550">
                  <c:v>5</c:v>
                </c:pt>
                <c:pt idx="3551">
                  <c:v>5</c:v>
                </c:pt>
                <c:pt idx="3552">
                  <c:v>5</c:v>
                </c:pt>
                <c:pt idx="3553">
                  <c:v>5</c:v>
                </c:pt>
                <c:pt idx="3554">
                  <c:v>5</c:v>
                </c:pt>
                <c:pt idx="3555">
                  <c:v>5</c:v>
                </c:pt>
                <c:pt idx="3556">
                  <c:v>5</c:v>
                </c:pt>
                <c:pt idx="3557">
                  <c:v>5</c:v>
                </c:pt>
                <c:pt idx="3558">
                  <c:v>5</c:v>
                </c:pt>
                <c:pt idx="3559">
                  <c:v>5</c:v>
                </c:pt>
                <c:pt idx="3560">
                  <c:v>5</c:v>
                </c:pt>
                <c:pt idx="3561">
                  <c:v>5</c:v>
                </c:pt>
                <c:pt idx="3562">
                  <c:v>5</c:v>
                </c:pt>
                <c:pt idx="3563">
                  <c:v>5</c:v>
                </c:pt>
                <c:pt idx="3564">
                  <c:v>5</c:v>
                </c:pt>
                <c:pt idx="3565">
                  <c:v>5</c:v>
                </c:pt>
                <c:pt idx="3566">
                  <c:v>5</c:v>
                </c:pt>
                <c:pt idx="3567">
                  <c:v>5</c:v>
                </c:pt>
                <c:pt idx="3568">
                  <c:v>5</c:v>
                </c:pt>
                <c:pt idx="3569">
                  <c:v>5</c:v>
                </c:pt>
                <c:pt idx="3570">
                  <c:v>5</c:v>
                </c:pt>
                <c:pt idx="3571">
                  <c:v>5</c:v>
                </c:pt>
                <c:pt idx="3572">
                  <c:v>5</c:v>
                </c:pt>
                <c:pt idx="3573">
                  <c:v>5</c:v>
                </c:pt>
                <c:pt idx="3574">
                  <c:v>5</c:v>
                </c:pt>
                <c:pt idx="3575">
                  <c:v>5</c:v>
                </c:pt>
                <c:pt idx="3576">
                  <c:v>5</c:v>
                </c:pt>
                <c:pt idx="3577">
                  <c:v>5</c:v>
                </c:pt>
                <c:pt idx="3578">
                  <c:v>5</c:v>
                </c:pt>
                <c:pt idx="3579">
                  <c:v>5</c:v>
                </c:pt>
                <c:pt idx="3580">
                  <c:v>5</c:v>
                </c:pt>
                <c:pt idx="3581">
                  <c:v>5</c:v>
                </c:pt>
                <c:pt idx="3582">
                  <c:v>5</c:v>
                </c:pt>
                <c:pt idx="3583">
                  <c:v>5</c:v>
                </c:pt>
                <c:pt idx="3584">
                  <c:v>5</c:v>
                </c:pt>
                <c:pt idx="3585">
                  <c:v>5</c:v>
                </c:pt>
                <c:pt idx="3586">
                  <c:v>5</c:v>
                </c:pt>
                <c:pt idx="3587">
                  <c:v>5</c:v>
                </c:pt>
                <c:pt idx="3588">
                  <c:v>5</c:v>
                </c:pt>
                <c:pt idx="3589">
                  <c:v>5</c:v>
                </c:pt>
                <c:pt idx="3590">
                  <c:v>5</c:v>
                </c:pt>
                <c:pt idx="3591">
                  <c:v>5</c:v>
                </c:pt>
                <c:pt idx="3592">
                  <c:v>5</c:v>
                </c:pt>
                <c:pt idx="3593">
                  <c:v>5</c:v>
                </c:pt>
                <c:pt idx="3594">
                  <c:v>5</c:v>
                </c:pt>
                <c:pt idx="3595">
                  <c:v>5</c:v>
                </c:pt>
                <c:pt idx="3596">
                  <c:v>5</c:v>
                </c:pt>
                <c:pt idx="3597">
                  <c:v>5</c:v>
                </c:pt>
                <c:pt idx="3598">
                  <c:v>5</c:v>
                </c:pt>
                <c:pt idx="3599">
                  <c:v>5</c:v>
                </c:pt>
                <c:pt idx="3600">
                  <c:v>5</c:v>
                </c:pt>
                <c:pt idx="3601">
                  <c:v>5</c:v>
                </c:pt>
                <c:pt idx="3602">
                  <c:v>5</c:v>
                </c:pt>
                <c:pt idx="3603">
                  <c:v>5</c:v>
                </c:pt>
                <c:pt idx="3604">
                  <c:v>5</c:v>
                </c:pt>
                <c:pt idx="3605">
                  <c:v>5</c:v>
                </c:pt>
                <c:pt idx="3606">
                  <c:v>5</c:v>
                </c:pt>
                <c:pt idx="3607">
                  <c:v>5</c:v>
                </c:pt>
                <c:pt idx="3608">
                  <c:v>5</c:v>
                </c:pt>
                <c:pt idx="3609">
                  <c:v>5</c:v>
                </c:pt>
                <c:pt idx="3610">
                  <c:v>5</c:v>
                </c:pt>
                <c:pt idx="3611">
                  <c:v>5</c:v>
                </c:pt>
                <c:pt idx="3612">
                  <c:v>5</c:v>
                </c:pt>
                <c:pt idx="3613">
                  <c:v>5</c:v>
                </c:pt>
                <c:pt idx="3614">
                  <c:v>5</c:v>
                </c:pt>
                <c:pt idx="3615">
                  <c:v>5</c:v>
                </c:pt>
                <c:pt idx="3616">
                  <c:v>5</c:v>
                </c:pt>
                <c:pt idx="3617">
                  <c:v>5</c:v>
                </c:pt>
                <c:pt idx="3618">
                  <c:v>5</c:v>
                </c:pt>
                <c:pt idx="3619">
                  <c:v>5</c:v>
                </c:pt>
                <c:pt idx="3620">
                  <c:v>5</c:v>
                </c:pt>
                <c:pt idx="3621">
                  <c:v>5</c:v>
                </c:pt>
                <c:pt idx="3622">
                  <c:v>5</c:v>
                </c:pt>
                <c:pt idx="3623">
                  <c:v>5</c:v>
                </c:pt>
                <c:pt idx="3624">
                  <c:v>5</c:v>
                </c:pt>
                <c:pt idx="3625">
                  <c:v>5</c:v>
                </c:pt>
                <c:pt idx="3626">
                  <c:v>5</c:v>
                </c:pt>
                <c:pt idx="3627">
                  <c:v>5</c:v>
                </c:pt>
                <c:pt idx="3628">
                  <c:v>5</c:v>
                </c:pt>
                <c:pt idx="3629">
                  <c:v>5</c:v>
                </c:pt>
                <c:pt idx="3630">
                  <c:v>5</c:v>
                </c:pt>
                <c:pt idx="3631">
                  <c:v>5</c:v>
                </c:pt>
                <c:pt idx="3632">
                  <c:v>5</c:v>
                </c:pt>
                <c:pt idx="3633">
                  <c:v>5</c:v>
                </c:pt>
                <c:pt idx="3634">
                  <c:v>5</c:v>
                </c:pt>
                <c:pt idx="3635">
                  <c:v>5</c:v>
                </c:pt>
                <c:pt idx="3636">
                  <c:v>5</c:v>
                </c:pt>
                <c:pt idx="3637">
                  <c:v>5</c:v>
                </c:pt>
                <c:pt idx="3638">
                  <c:v>5</c:v>
                </c:pt>
                <c:pt idx="3639">
                  <c:v>5</c:v>
                </c:pt>
                <c:pt idx="3640">
                  <c:v>5</c:v>
                </c:pt>
                <c:pt idx="3641">
                  <c:v>5</c:v>
                </c:pt>
                <c:pt idx="3642">
                  <c:v>5</c:v>
                </c:pt>
                <c:pt idx="3643">
                  <c:v>5</c:v>
                </c:pt>
                <c:pt idx="3644">
                  <c:v>5</c:v>
                </c:pt>
                <c:pt idx="3645">
                  <c:v>5</c:v>
                </c:pt>
                <c:pt idx="3646">
                  <c:v>5</c:v>
                </c:pt>
                <c:pt idx="3647">
                  <c:v>5</c:v>
                </c:pt>
                <c:pt idx="3648">
                  <c:v>5</c:v>
                </c:pt>
                <c:pt idx="3649">
                  <c:v>5</c:v>
                </c:pt>
                <c:pt idx="3650">
                  <c:v>5</c:v>
                </c:pt>
                <c:pt idx="3651">
                  <c:v>5</c:v>
                </c:pt>
                <c:pt idx="3652">
                  <c:v>5</c:v>
                </c:pt>
                <c:pt idx="3653">
                  <c:v>5</c:v>
                </c:pt>
                <c:pt idx="3654">
                  <c:v>5</c:v>
                </c:pt>
                <c:pt idx="3655">
                  <c:v>5</c:v>
                </c:pt>
                <c:pt idx="3656">
                  <c:v>5</c:v>
                </c:pt>
                <c:pt idx="3657">
                  <c:v>5</c:v>
                </c:pt>
                <c:pt idx="3658">
                  <c:v>5</c:v>
                </c:pt>
                <c:pt idx="3659">
                  <c:v>5</c:v>
                </c:pt>
                <c:pt idx="3660">
                  <c:v>5</c:v>
                </c:pt>
                <c:pt idx="3661">
                  <c:v>5</c:v>
                </c:pt>
                <c:pt idx="3662">
                  <c:v>5</c:v>
                </c:pt>
                <c:pt idx="3663">
                  <c:v>5</c:v>
                </c:pt>
                <c:pt idx="3664">
                  <c:v>5</c:v>
                </c:pt>
                <c:pt idx="3665">
                  <c:v>5</c:v>
                </c:pt>
                <c:pt idx="3666">
                  <c:v>5</c:v>
                </c:pt>
                <c:pt idx="3667">
                  <c:v>5</c:v>
                </c:pt>
                <c:pt idx="3668">
                  <c:v>5</c:v>
                </c:pt>
                <c:pt idx="3669">
                  <c:v>5</c:v>
                </c:pt>
                <c:pt idx="3670">
                  <c:v>5</c:v>
                </c:pt>
                <c:pt idx="3671">
                  <c:v>5</c:v>
                </c:pt>
                <c:pt idx="3672">
                  <c:v>5</c:v>
                </c:pt>
                <c:pt idx="3673">
                  <c:v>5</c:v>
                </c:pt>
                <c:pt idx="3674">
                  <c:v>5</c:v>
                </c:pt>
                <c:pt idx="3675">
                  <c:v>5</c:v>
                </c:pt>
                <c:pt idx="3676">
                  <c:v>5</c:v>
                </c:pt>
                <c:pt idx="3677">
                  <c:v>5</c:v>
                </c:pt>
                <c:pt idx="3678">
                  <c:v>5</c:v>
                </c:pt>
                <c:pt idx="3679">
                  <c:v>5</c:v>
                </c:pt>
                <c:pt idx="3680">
                  <c:v>5</c:v>
                </c:pt>
                <c:pt idx="3681">
                  <c:v>5</c:v>
                </c:pt>
                <c:pt idx="3682">
                  <c:v>5</c:v>
                </c:pt>
                <c:pt idx="3683">
                  <c:v>5</c:v>
                </c:pt>
                <c:pt idx="3684">
                  <c:v>5</c:v>
                </c:pt>
                <c:pt idx="3685">
                  <c:v>5</c:v>
                </c:pt>
                <c:pt idx="3686">
                  <c:v>5</c:v>
                </c:pt>
                <c:pt idx="3687">
                  <c:v>5</c:v>
                </c:pt>
                <c:pt idx="3688">
                  <c:v>5</c:v>
                </c:pt>
                <c:pt idx="3689">
                  <c:v>5</c:v>
                </c:pt>
                <c:pt idx="3690">
                  <c:v>5</c:v>
                </c:pt>
                <c:pt idx="3691">
                  <c:v>5</c:v>
                </c:pt>
                <c:pt idx="3692">
                  <c:v>5</c:v>
                </c:pt>
                <c:pt idx="3693">
                  <c:v>5</c:v>
                </c:pt>
                <c:pt idx="3694">
                  <c:v>5</c:v>
                </c:pt>
                <c:pt idx="3695">
                  <c:v>5</c:v>
                </c:pt>
                <c:pt idx="3696">
                  <c:v>5</c:v>
                </c:pt>
                <c:pt idx="3697">
                  <c:v>5</c:v>
                </c:pt>
                <c:pt idx="3698">
                  <c:v>5</c:v>
                </c:pt>
                <c:pt idx="3699">
                  <c:v>5</c:v>
                </c:pt>
                <c:pt idx="3700">
                  <c:v>5</c:v>
                </c:pt>
                <c:pt idx="3701">
                  <c:v>5</c:v>
                </c:pt>
                <c:pt idx="3702">
                  <c:v>5</c:v>
                </c:pt>
                <c:pt idx="3703">
                  <c:v>5</c:v>
                </c:pt>
                <c:pt idx="3704">
                  <c:v>5</c:v>
                </c:pt>
                <c:pt idx="3705">
                  <c:v>5</c:v>
                </c:pt>
                <c:pt idx="3706">
                  <c:v>5</c:v>
                </c:pt>
                <c:pt idx="3707">
                  <c:v>5</c:v>
                </c:pt>
                <c:pt idx="3708">
                  <c:v>5</c:v>
                </c:pt>
                <c:pt idx="3709">
                  <c:v>5</c:v>
                </c:pt>
                <c:pt idx="3710">
                  <c:v>5</c:v>
                </c:pt>
                <c:pt idx="3711">
                  <c:v>5</c:v>
                </c:pt>
                <c:pt idx="3712">
                  <c:v>5</c:v>
                </c:pt>
                <c:pt idx="3713">
                  <c:v>5</c:v>
                </c:pt>
                <c:pt idx="3714">
                  <c:v>5</c:v>
                </c:pt>
                <c:pt idx="3715">
                  <c:v>5</c:v>
                </c:pt>
                <c:pt idx="3716">
                  <c:v>5</c:v>
                </c:pt>
                <c:pt idx="3717">
                  <c:v>5</c:v>
                </c:pt>
                <c:pt idx="3718">
                  <c:v>5</c:v>
                </c:pt>
                <c:pt idx="3719">
                  <c:v>5</c:v>
                </c:pt>
                <c:pt idx="3720">
                  <c:v>5</c:v>
                </c:pt>
                <c:pt idx="3721">
                  <c:v>5</c:v>
                </c:pt>
                <c:pt idx="3722">
                  <c:v>5</c:v>
                </c:pt>
                <c:pt idx="3723">
                  <c:v>5</c:v>
                </c:pt>
                <c:pt idx="3724">
                  <c:v>5</c:v>
                </c:pt>
                <c:pt idx="3725">
                  <c:v>5</c:v>
                </c:pt>
                <c:pt idx="3726">
                  <c:v>5</c:v>
                </c:pt>
                <c:pt idx="3727">
                  <c:v>5</c:v>
                </c:pt>
                <c:pt idx="3728">
                  <c:v>5</c:v>
                </c:pt>
                <c:pt idx="3729">
                  <c:v>5</c:v>
                </c:pt>
                <c:pt idx="3730">
                  <c:v>5</c:v>
                </c:pt>
                <c:pt idx="3731">
                  <c:v>5</c:v>
                </c:pt>
                <c:pt idx="3732">
                  <c:v>5</c:v>
                </c:pt>
                <c:pt idx="3733">
                  <c:v>5</c:v>
                </c:pt>
                <c:pt idx="3734">
                  <c:v>5</c:v>
                </c:pt>
                <c:pt idx="3735">
                  <c:v>5</c:v>
                </c:pt>
                <c:pt idx="3736">
                  <c:v>5</c:v>
                </c:pt>
                <c:pt idx="3737">
                  <c:v>5</c:v>
                </c:pt>
                <c:pt idx="3738">
                  <c:v>5</c:v>
                </c:pt>
                <c:pt idx="3739">
                  <c:v>5</c:v>
                </c:pt>
                <c:pt idx="3740">
                  <c:v>5</c:v>
                </c:pt>
                <c:pt idx="3741">
                  <c:v>5</c:v>
                </c:pt>
                <c:pt idx="3742">
                  <c:v>5</c:v>
                </c:pt>
                <c:pt idx="3743">
                  <c:v>5</c:v>
                </c:pt>
                <c:pt idx="3744">
                  <c:v>5</c:v>
                </c:pt>
                <c:pt idx="3745">
                  <c:v>5</c:v>
                </c:pt>
                <c:pt idx="3746">
                  <c:v>5</c:v>
                </c:pt>
                <c:pt idx="3747">
                  <c:v>5</c:v>
                </c:pt>
                <c:pt idx="3748">
                  <c:v>5</c:v>
                </c:pt>
                <c:pt idx="3749">
                  <c:v>5</c:v>
                </c:pt>
                <c:pt idx="3750">
                  <c:v>5</c:v>
                </c:pt>
                <c:pt idx="3751">
                  <c:v>5</c:v>
                </c:pt>
                <c:pt idx="3752">
                  <c:v>5</c:v>
                </c:pt>
                <c:pt idx="3753">
                  <c:v>5</c:v>
                </c:pt>
                <c:pt idx="3754">
                  <c:v>5</c:v>
                </c:pt>
                <c:pt idx="3755">
                  <c:v>5</c:v>
                </c:pt>
                <c:pt idx="3756">
                  <c:v>5</c:v>
                </c:pt>
                <c:pt idx="3757">
                  <c:v>5</c:v>
                </c:pt>
                <c:pt idx="3758">
                  <c:v>5</c:v>
                </c:pt>
                <c:pt idx="3759">
                  <c:v>5</c:v>
                </c:pt>
                <c:pt idx="3760">
                  <c:v>5</c:v>
                </c:pt>
                <c:pt idx="3761">
                  <c:v>5</c:v>
                </c:pt>
                <c:pt idx="3762">
                  <c:v>5</c:v>
                </c:pt>
                <c:pt idx="3763">
                  <c:v>5</c:v>
                </c:pt>
                <c:pt idx="3764">
                  <c:v>5</c:v>
                </c:pt>
                <c:pt idx="3765">
                  <c:v>5</c:v>
                </c:pt>
                <c:pt idx="3766">
                  <c:v>5</c:v>
                </c:pt>
                <c:pt idx="3767">
                  <c:v>5</c:v>
                </c:pt>
                <c:pt idx="3768">
                  <c:v>5</c:v>
                </c:pt>
                <c:pt idx="3769">
                  <c:v>5</c:v>
                </c:pt>
                <c:pt idx="3770">
                  <c:v>5</c:v>
                </c:pt>
                <c:pt idx="3771">
                  <c:v>5</c:v>
                </c:pt>
                <c:pt idx="3772">
                  <c:v>5</c:v>
                </c:pt>
                <c:pt idx="3773">
                  <c:v>5</c:v>
                </c:pt>
                <c:pt idx="3774">
                  <c:v>5</c:v>
                </c:pt>
                <c:pt idx="3775">
                  <c:v>5</c:v>
                </c:pt>
                <c:pt idx="3776">
                  <c:v>5</c:v>
                </c:pt>
                <c:pt idx="3777">
                  <c:v>5</c:v>
                </c:pt>
                <c:pt idx="3778">
                  <c:v>5</c:v>
                </c:pt>
                <c:pt idx="3779">
                  <c:v>5</c:v>
                </c:pt>
                <c:pt idx="3780">
                  <c:v>5</c:v>
                </c:pt>
                <c:pt idx="3781">
                  <c:v>5</c:v>
                </c:pt>
                <c:pt idx="3782">
                  <c:v>5</c:v>
                </c:pt>
                <c:pt idx="3783">
                  <c:v>5</c:v>
                </c:pt>
                <c:pt idx="3784">
                  <c:v>5</c:v>
                </c:pt>
                <c:pt idx="3785">
                  <c:v>5</c:v>
                </c:pt>
                <c:pt idx="3786">
                  <c:v>5</c:v>
                </c:pt>
                <c:pt idx="3787">
                  <c:v>5</c:v>
                </c:pt>
                <c:pt idx="3788">
                  <c:v>5</c:v>
                </c:pt>
                <c:pt idx="3789">
                  <c:v>5</c:v>
                </c:pt>
                <c:pt idx="3790">
                  <c:v>5</c:v>
                </c:pt>
                <c:pt idx="3791">
                  <c:v>5</c:v>
                </c:pt>
                <c:pt idx="3792">
                  <c:v>5</c:v>
                </c:pt>
                <c:pt idx="3793">
                  <c:v>5</c:v>
                </c:pt>
                <c:pt idx="3794">
                  <c:v>5</c:v>
                </c:pt>
                <c:pt idx="3795">
                  <c:v>10</c:v>
                </c:pt>
                <c:pt idx="3796">
                  <c:v>10</c:v>
                </c:pt>
                <c:pt idx="3797">
                  <c:v>10</c:v>
                </c:pt>
                <c:pt idx="3798">
                  <c:v>10</c:v>
                </c:pt>
                <c:pt idx="3799">
                  <c:v>10</c:v>
                </c:pt>
                <c:pt idx="3800">
                  <c:v>10</c:v>
                </c:pt>
                <c:pt idx="3801">
                  <c:v>10</c:v>
                </c:pt>
                <c:pt idx="3802">
                  <c:v>10</c:v>
                </c:pt>
                <c:pt idx="3803">
                  <c:v>10</c:v>
                </c:pt>
                <c:pt idx="3804">
                  <c:v>10</c:v>
                </c:pt>
                <c:pt idx="3805">
                  <c:v>10</c:v>
                </c:pt>
                <c:pt idx="3806">
                  <c:v>10</c:v>
                </c:pt>
                <c:pt idx="3807">
                  <c:v>10</c:v>
                </c:pt>
                <c:pt idx="3808">
                  <c:v>10</c:v>
                </c:pt>
                <c:pt idx="3809">
                  <c:v>10</c:v>
                </c:pt>
                <c:pt idx="3810">
                  <c:v>10</c:v>
                </c:pt>
                <c:pt idx="3811">
                  <c:v>10</c:v>
                </c:pt>
                <c:pt idx="3812">
                  <c:v>10</c:v>
                </c:pt>
                <c:pt idx="3813">
                  <c:v>10</c:v>
                </c:pt>
                <c:pt idx="3814">
                  <c:v>10</c:v>
                </c:pt>
                <c:pt idx="3815">
                  <c:v>15</c:v>
                </c:pt>
                <c:pt idx="3816">
                  <c:v>15</c:v>
                </c:pt>
                <c:pt idx="3817">
                  <c:v>15</c:v>
                </c:pt>
                <c:pt idx="3818">
                  <c:v>15</c:v>
                </c:pt>
                <c:pt idx="3819">
                  <c:v>15</c:v>
                </c:pt>
                <c:pt idx="3820">
                  <c:v>15</c:v>
                </c:pt>
                <c:pt idx="3821">
                  <c:v>15</c:v>
                </c:pt>
                <c:pt idx="3822">
                  <c:v>15</c:v>
                </c:pt>
                <c:pt idx="3823">
                  <c:v>10</c:v>
                </c:pt>
                <c:pt idx="3824">
                  <c:v>10</c:v>
                </c:pt>
                <c:pt idx="3825">
                  <c:v>5</c:v>
                </c:pt>
                <c:pt idx="3826">
                  <c:v>5</c:v>
                </c:pt>
                <c:pt idx="3827">
                  <c:v>10</c:v>
                </c:pt>
                <c:pt idx="3828">
                  <c:v>10</c:v>
                </c:pt>
                <c:pt idx="3829">
                  <c:v>10</c:v>
                </c:pt>
                <c:pt idx="3830">
                  <c:v>10</c:v>
                </c:pt>
                <c:pt idx="3831">
                  <c:v>10</c:v>
                </c:pt>
                <c:pt idx="3832">
                  <c:v>10</c:v>
                </c:pt>
                <c:pt idx="3833">
                  <c:v>10</c:v>
                </c:pt>
                <c:pt idx="3834">
                  <c:v>10</c:v>
                </c:pt>
                <c:pt idx="3835">
                  <c:v>10</c:v>
                </c:pt>
                <c:pt idx="3836">
                  <c:v>10</c:v>
                </c:pt>
                <c:pt idx="3837">
                  <c:v>10</c:v>
                </c:pt>
                <c:pt idx="3838">
                  <c:v>10</c:v>
                </c:pt>
                <c:pt idx="3839">
                  <c:v>10</c:v>
                </c:pt>
                <c:pt idx="3840">
                  <c:v>10</c:v>
                </c:pt>
                <c:pt idx="3841">
                  <c:v>10</c:v>
                </c:pt>
                <c:pt idx="3842">
                  <c:v>10</c:v>
                </c:pt>
                <c:pt idx="3843">
                  <c:v>10</c:v>
                </c:pt>
                <c:pt idx="3844">
                  <c:v>10</c:v>
                </c:pt>
                <c:pt idx="3845">
                  <c:v>10</c:v>
                </c:pt>
                <c:pt idx="3846">
                  <c:v>10</c:v>
                </c:pt>
                <c:pt idx="3847">
                  <c:v>10</c:v>
                </c:pt>
                <c:pt idx="3848">
                  <c:v>10</c:v>
                </c:pt>
                <c:pt idx="3849">
                  <c:v>10</c:v>
                </c:pt>
                <c:pt idx="3850">
                  <c:v>10</c:v>
                </c:pt>
                <c:pt idx="3851">
                  <c:v>10</c:v>
                </c:pt>
                <c:pt idx="3852">
                  <c:v>15</c:v>
                </c:pt>
                <c:pt idx="3853">
                  <c:v>15</c:v>
                </c:pt>
                <c:pt idx="3854">
                  <c:v>15</c:v>
                </c:pt>
                <c:pt idx="3855">
                  <c:v>15</c:v>
                </c:pt>
                <c:pt idx="3856">
                  <c:v>15</c:v>
                </c:pt>
                <c:pt idx="3857">
                  <c:v>15</c:v>
                </c:pt>
                <c:pt idx="3858">
                  <c:v>10</c:v>
                </c:pt>
                <c:pt idx="3859">
                  <c:v>10</c:v>
                </c:pt>
                <c:pt idx="3860">
                  <c:v>10</c:v>
                </c:pt>
                <c:pt idx="3861">
                  <c:v>10</c:v>
                </c:pt>
                <c:pt idx="3862">
                  <c:v>10</c:v>
                </c:pt>
                <c:pt idx="3863">
                  <c:v>10</c:v>
                </c:pt>
                <c:pt idx="3864">
                  <c:v>10</c:v>
                </c:pt>
                <c:pt idx="3865">
                  <c:v>10</c:v>
                </c:pt>
                <c:pt idx="3866">
                  <c:v>10</c:v>
                </c:pt>
                <c:pt idx="3867">
                  <c:v>10</c:v>
                </c:pt>
                <c:pt idx="3868">
                  <c:v>10</c:v>
                </c:pt>
                <c:pt idx="3869">
                  <c:v>10</c:v>
                </c:pt>
                <c:pt idx="3870">
                  <c:v>10</c:v>
                </c:pt>
                <c:pt idx="3871">
                  <c:v>10</c:v>
                </c:pt>
                <c:pt idx="3872">
                  <c:v>10</c:v>
                </c:pt>
                <c:pt idx="3873">
                  <c:v>10</c:v>
                </c:pt>
                <c:pt idx="3874">
                  <c:v>10</c:v>
                </c:pt>
                <c:pt idx="3875">
                  <c:v>10</c:v>
                </c:pt>
                <c:pt idx="3876">
                  <c:v>10</c:v>
                </c:pt>
                <c:pt idx="3877">
                  <c:v>10</c:v>
                </c:pt>
                <c:pt idx="3878">
                  <c:v>10</c:v>
                </c:pt>
                <c:pt idx="3879">
                  <c:v>10</c:v>
                </c:pt>
                <c:pt idx="3880">
                  <c:v>10</c:v>
                </c:pt>
                <c:pt idx="3881">
                  <c:v>10</c:v>
                </c:pt>
                <c:pt idx="3882">
                  <c:v>10</c:v>
                </c:pt>
                <c:pt idx="3883">
                  <c:v>10</c:v>
                </c:pt>
                <c:pt idx="3884">
                  <c:v>10</c:v>
                </c:pt>
                <c:pt idx="3885">
                  <c:v>10</c:v>
                </c:pt>
                <c:pt idx="3886">
                  <c:v>10</c:v>
                </c:pt>
                <c:pt idx="3887">
                  <c:v>10</c:v>
                </c:pt>
                <c:pt idx="3888">
                  <c:v>10</c:v>
                </c:pt>
                <c:pt idx="3889">
                  <c:v>10</c:v>
                </c:pt>
                <c:pt idx="3890">
                  <c:v>10</c:v>
                </c:pt>
                <c:pt idx="3891">
                  <c:v>10</c:v>
                </c:pt>
                <c:pt idx="3892">
                  <c:v>10</c:v>
                </c:pt>
                <c:pt idx="3893">
                  <c:v>10</c:v>
                </c:pt>
                <c:pt idx="3894">
                  <c:v>10</c:v>
                </c:pt>
                <c:pt idx="3895">
                  <c:v>10</c:v>
                </c:pt>
                <c:pt idx="3896">
                  <c:v>10</c:v>
                </c:pt>
                <c:pt idx="3897">
                  <c:v>10</c:v>
                </c:pt>
                <c:pt idx="3898">
                  <c:v>10</c:v>
                </c:pt>
                <c:pt idx="3899">
                  <c:v>10</c:v>
                </c:pt>
                <c:pt idx="3900">
                  <c:v>10</c:v>
                </c:pt>
                <c:pt idx="3901">
                  <c:v>10</c:v>
                </c:pt>
                <c:pt idx="3902">
                  <c:v>10</c:v>
                </c:pt>
                <c:pt idx="3903">
                  <c:v>10</c:v>
                </c:pt>
                <c:pt idx="3904">
                  <c:v>10</c:v>
                </c:pt>
                <c:pt idx="3905">
                  <c:v>10</c:v>
                </c:pt>
                <c:pt idx="3906">
                  <c:v>10</c:v>
                </c:pt>
                <c:pt idx="3907">
                  <c:v>10</c:v>
                </c:pt>
                <c:pt idx="3908">
                  <c:v>10</c:v>
                </c:pt>
                <c:pt idx="3909">
                  <c:v>10</c:v>
                </c:pt>
                <c:pt idx="3910">
                  <c:v>10</c:v>
                </c:pt>
                <c:pt idx="3911">
                  <c:v>10</c:v>
                </c:pt>
                <c:pt idx="3912">
                  <c:v>10</c:v>
                </c:pt>
                <c:pt idx="3913">
                  <c:v>15</c:v>
                </c:pt>
                <c:pt idx="3914">
                  <c:v>15</c:v>
                </c:pt>
                <c:pt idx="3915">
                  <c:v>15</c:v>
                </c:pt>
                <c:pt idx="3916">
                  <c:v>5</c:v>
                </c:pt>
                <c:pt idx="3917">
                  <c:v>5</c:v>
                </c:pt>
                <c:pt idx="3918">
                  <c:v>5</c:v>
                </c:pt>
                <c:pt idx="3919">
                  <c:v>5</c:v>
                </c:pt>
                <c:pt idx="3920">
                  <c:v>5</c:v>
                </c:pt>
                <c:pt idx="3921">
                  <c:v>5</c:v>
                </c:pt>
                <c:pt idx="3922">
                  <c:v>5</c:v>
                </c:pt>
                <c:pt idx="3923">
                  <c:v>5</c:v>
                </c:pt>
                <c:pt idx="3924">
                  <c:v>10</c:v>
                </c:pt>
                <c:pt idx="3925">
                  <c:v>10</c:v>
                </c:pt>
                <c:pt idx="3926">
                  <c:v>10</c:v>
                </c:pt>
                <c:pt idx="3927">
                  <c:v>10</c:v>
                </c:pt>
                <c:pt idx="3928">
                  <c:v>10</c:v>
                </c:pt>
                <c:pt idx="3929">
                  <c:v>10</c:v>
                </c:pt>
                <c:pt idx="3930">
                  <c:v>10</c:v>
                </c:pt>
                <c:pt idx="3931">
                  <c:v>10</c:v>
                </c:pt>
                <c:pt idx="3932">
                  <c:v>10</c:v>
                </c:pt>
                <c:pt idx="3933">
                  <c:v>10</c:v>
                </c:pt>
                <c:pt idx="3934">
                  <c:v>10</c:v>
                </c:pt>
                <c:pt idx="3935">
                  <c:v>10</c:v>
                </c:pt>
                <c:pt idx="3936">
                  <c:v>10</c:v>
                </c:pt>
                <c:pt idx="3937">
                  <c:v>10</c:v>
                </c:pt>
                <c:pt idx="3938">
                  <c:v>10</c:v>
                </c:pt>
                <c:pt idx="3939">
                  <c:v>10</c:v>
                </c:pt>
                <c:pt idx="3940">
                  <c:v>10</c:v>
                </c:pt>
                <c:pt idx="3941">
                  <c:v>10</c:v>
                </c:pt>
                <c:pt idx="3942">
                  <c:v>10</c:v>
                </c:pt>
                <c:pt idx="3943">
                  <c:v>10</c:v>
                </c:pt>
                <c:pt idx="3944">
                  <c:v>10</c:v>
                </c:pt>
                <c:pt idx="3945">
                  <c:v>10</c:v>
                </c:pt>
                <c:pt idx="3946">
                  <c:v>10</c:v>
                </c:pt>
                <c:pt idx="3947">
                  <c:v>10</c:v>
                </c:pt>
                <c:pt idx="3948">
                  <c:v>10</c:v>
                </c:pt>
                <c:pt idx="3949">
                  <c:v>10</c:v>
                </c:pt>
                <c:pt idx="3950">
                  <c:v>10</c:v>
                </c:pt>
                <c:pt idx="3951">
                  <c:v>10</c:v>
                </c:pt>
                <c:pt idx="3952">
                  <c:v>10</c:v>
                </c:pt>
                <c:pt idx="3953">
                  <c:v>10</c:v>
                </c:pt>
                <c:pt idx="3954">
                  <c:v>10</c:v>
                </c:pt>
                <c:pt idx="3955">
                  <c:v>10</c:v>
                </c:pt>
                <c:pt idx="3956">
                  <c:v>10</c:v>
                </c:pt>
                <c:pt idx="3957">
                  <c:v>10</c:v>
                </c:pt>
                <c:pt idx="3958">
                  <c:v>10</c:v>
                </c:pt>
                <c:pt idx="3959">
                  <c:v>10</c:v>
                </c:pt>
                <c:pt idx="3960">
                  <c:v>10</c:v>
                </c:pt>
                <c:pt idx="3961">
                  <c:v>10</c:v>
                </c:pt>
                <c:pt idx="3962">
                  <c:v>5</c:v>
                </c:pt>
                <c:pt idx="3963">
                  <c:v>5</c:v>
                </c:pt>
                <c:pt idx="3964">
                  <c:v>5</c:v>
                </c:pt>
                <c:pt idx="3965">
                  <c:v>5</c:v>
                </c:pt>
                <c:pt idx="3966">
                  <c:v>5</c:v>
                </c:pt>
                <c:pt idx="3967">
                  <c:v>5</c:v>
                </c:pt>
                <c:pt idx="3968">
                  <c:v>5</c:v>
                </c:pt>
                <c:pt idx="3969">
                  <c:v>5</c:v>
                </c:pt>
                <c:pt idx="3970">
                  <c:v>5</c:v>
                </c:pt>
                <c:pt idx="3971">
                  <c:v>5</c:v>
                </c:pt>
                <c:pt idx="3972">
                  <c:v>5</c:v>
                </c:pt>
                <c:pt idx="3973">
                  <c:v>5</c:v>
                </c:pt>
                <c:pt idx="3974">
                  <c:v>5</c:v>
                </c:pt>
                <c:pt idx="3975">
                  <c:v>5</c:v>
                </c:pt>
                <c:pt idx="3976">
                  <c:v>5</c:v>
                </c:pt>
                <c:pt idx="3977">
                  <c:v>5</c:v>
                </c:pt>
                <c:pt idx="3978">
                  <c:v>5</c:v>
                </c:pt>
                <c:pt idx="3979">
                  <c:v>5</c:v>
                </c:pt>
                <c:pt idx="3980">
                  <c:v>5</c:v>
                </c:pt>
                <c:pt idx="3981">
                  <c:v>5</c:v>
                </c:pt>
                <c:pt idx="3982">
                  <c:v>5</c:v>
                </c:pt>
                <c:pt idx="3983">
                  <c:v>5</c:v>
                </c:pt>
                <c:pt idx="3984">
                  <c:v>5</c:v>
                </c:pt>
                <c:pt idx="3985">
                  <c:v>5</c:v>
                </c:pt>
                <c:pt idx="3986">
                  <c:v>5</c:v>
                </c:pt>
                <c:pt idx="3987">
                  <c:v>5</c:v>
                </c:pt>
                <c:pt idx="3988">
                  <c:v>5</c:v>
                </c:pt>
                <c:pt idx="3989">
                  <c:v>5</c:v>
                </c:pt>
                <c:pt idx="3990">
                  <c:v>5</c:v>
                </c:pt>
                <c:pt idx="3991">
                  <c:v>5</c:v>
                </c:pt>
                <c:pt idx="3992">
                  <c:v>5</c:v>
                </c:pt>
                <c:pt idx="3993">
                  <c:v>5</c:v>
                </c:pt>
                <c:pt idx="3994">
                  <c:v>5</c:v>
                </c:pt>
                <c:pt idx="3995">
                  <c:v>5</c:v>
                </c:pt>
                <c:pt idx="3996">
                  <c:v>5</c:v>
                </c:pt>
                <c:pt idx="3997">
                  <c:v>5</c:v>
                </c:pt>
                <c:pt idx="3998">
                  <c:v>5</c:v>
                </c:pt>
                <c:pt idx="3999">
                  <c:v>5</c:v>
                </c:pt>
                <c:pt idx="4000">
                  <c:v>5</c:v>
                </c:pt>
                <c:pt idx="4001">
                  <c:v>5</c:v>
                </c:pt>
                <c:pt idx="4002">
                  <c:v>5</c:v>
                </c:pt>
                <c:pt idx="4003">
                  <c:v>5</c:v>
                </c:pt>
                <c:pt idx="4004">
                  <c:v>5</c:v>
                </c:pt>
                <c:pt idx="4005">
                  <c:v>5</c:v>
                </c:pt>
                <c:pt idx="4006">
                  <c:v>5</c:v>
                </c:pt>
                <c:pt idx="4007">
                  <c:v>5</c:v>
                </c:pt>
                <c:pt idx="4008">
                  <c:v>5</c:v>
                </c:pt>
                <c:pt idx="4009">
                  <c:v>5</c:v>
                </c:pt>
                <c:pt idx="4010">
                  <c:v>5</c:v>
                </c:pt>
                <c:pt idx="4011">
                  <c:v>5</c:v>
                </c:pt>
                <c:pt idx="4012">
                  <c:v>5</c:v>
                </c:pt>
                <c:pt idx="4013">
                  <c:v>5</c:v>
                </c:pt>
                <c:pt idx="4014">
                  <c:v>5</c:v>
                </c:pt>
                <c:pt idx="4015">
                  <c:v>5</c:v>
                </c:pt>
                <c:pt idx="4016">
                  <c:v>5</c:v>
                </c:pt>
                <c:pt idx="4017">
                  <c:v>5</c:v>
                </c:pt>
                <c:pt idx="4018">
                  <c:v>5</c:v>
                </c:pt>
                <c:pt idx="4019">
                  <c:v>5</c:v>
                </c:pt>
                <c:pt idx="4020">
                  <c:v>5</c:v>
                </c:pt>
                <c:pt idx="4021">
                  <c:v>5</c:v>
                </c:pt>
                <c:pt idx="4022">
                  <c:v>5</c:v>
                </c:pt>
                <c:pt idx="4023">
                  <c:v>5</c:v>
                </c:pt>
                <c:pt idx="4024">
                  <c:v>5</c:v>
                </c:pt>
                <c:pt idx="4025">
                  <c:v>5</c:v>
                </c:pt>
                <c:pt idx="4026">
                  <c:v>5</c:v>
                </c:pt>
                <c:pt idx="4027">
                  <c:v>5</c:v>
                </c:pt>
                <c:pt idx="4028">
                  <c:v>5</c:v>
                </c:pt>
                <c:pt idx="4029">
                  <c:v>5</c:v>
                </c:pt>
                <c:pt idx="4030">
                  <c:v>5</c:v>
                </c:pt>
                <c:pt idx="4031">
                  <c:v>5</c:v>
                </c:pt>
                <c:pt idx="4032">
                  <c:v>5</c:v>
                </c:pt>
                <c:pt idx="4033">
                  <c:v>5</c:v>
                </c:pt>
                <c:pt idx="4034">
                  <c:v>5</c:v>
                </c:pt>
                <c:pt idx="4035">
                  <c:v>5</c:v>
                </c:pt>
                <c:pt idx="4036">
                  <c:v>5</c:v>
                </c:pt>
                <c:pt idx="4037">
                  <c:v>5</c:v>
                </c:pt>
                <c:pt idx="4038">
                  <c:v>5</c:v>
                </c:pt>
                <c:pt idx="4039">
                  <c:v>5</c:v>
                </c:pt>
                <c:pt idx="4040">
                  <c:v>5</c:v>
                </c:pt>
                <c:pt idx="4041">
                  <c:v>5</c:v>
                </c:pt>
                <c:pt idx="4042">
                  <c:v>10</c:v>
                </c:pt>
                <c:pt idx="4043">
                  <c:v>10</c:v>
                </c:pt>
                <c:pt idx="4044">
                  <c:v>10</c:v>
                </c:pt>
                <c:pt idx="4045">
                  <c:v>10</c:v>
                </c:pt>
                <c:pt idx="4046">
                  <c:v>10</c:v>
                </c:pt>
                <c:pt idx="4047">
                  <c:v>10</c:v>
                </c:pt>
                <c:pt idx="4048">
                  <c:v>5</c:v>
                </c:pt>
                <c:pt idx="4049">
                  <c:v>5</c:v>
                </c:pt>
                <c:pt idx="4050">
                  <c:v>5</c:v>
                </c:pt>
                <c:pt idx="4051">
                  <c:v>5</c:v>
                </c:pt>
                <c:pt idx="4052">
                  <c:v>5</c:v>
                </c:pt>
                <c:pt idx="4053">
                  <c:v>5</c:v>
                </c:pt>
                <c:pt idx="4054">
                  <c:v>5</c:v>
                </c:pt>
                <c:pt idx="4055">
                  <c:v>5</c:v>
                </c:pt>
                <c:pt idx="4056">
                  <c:v>5</c:v>
                </c:pt>
                <c:pt idx="4057">
                  <c:v>5</c:v>
                </c:pt>
                <c:pt idx="4058">
                  <c:v>5</c:v>
                </c:pt>
                <c:pt idx="4059">
                  <c:v>5</c:v>
                </c:pt>
                <c:pt idx="4060">
                  <c:v>5</c:v>
                </c:pt>
                <c:pt idx="4061">
                  <c:v>5</c:v>
                </c:pt>
                <c:pt idx="4062">
                  <c:v>5</c:v>
                </c:pt>
                <c:pt idx="4063">
                  <c:v>5</c:v>
                </c:pt>
                <c:pt idx="4064">
                  <c:v>5</c:v>
                </c:pt>
                <c:pt idx="4065">
                  <c:v>5</c:v>
                </c:pt>
                <c:pt idx="4066">
                  <c:v>5</c:v>
                </c:pt>
                <c:pt idx="4067">
                  <c:v>5</c:v>
                </c:pt>
                <c:pt idx="4068">
                  <c:v>5</c:v>
                </c:pt>
                <c:pt idx="4069">
                  <c:v>5</c:v>
                </c:pt>
                <c:pt idx="4070">
                  <c:v>5</c:v>
                </c:pt>
                <c:pt idx="4071">
                  <c:v>5</c:v>
                </c:pt>
                <c:pt idx="4072">
                  <c:v>5</c:v>
                </c:pt>
                <c:pt idx="4073">
                  <c:v>5</c:v>
                </c:pt>
                <c:pt idx="4074">
                  <c:v>5</c:v>
                </c:pt>
                <c:pt idx="4075">
                  <c:v>5</c:v>
                </c:pt>
                <c:pt idx="4076">
                  <c:v>5</c:v>
                </c:pt>
                <c:pt idx="4077">
                  <c:v>5</c:v>
                </c:pt>
                <c:pt idx="4078">
                  <c:v>5</c:v>
                </c:pt>
                <c:pt idx="4079">
                  <c:v>5</c:v>
                </c:pt>
                <c:pt idx="4080">
                  <c:v>5</c:v>
                </c:pt>
                <c:pt idx="4081">
                  <c:v>5</c:v>
                </c:pt>
                <c:pt idx="4082">
                  <c:v>5</c:v>
                </c:pt>
                <c:pt idx="4083">
                  <c:v>5</c:v>
                </c:pt>
                <c:pt idx="4084">
                  <c:v>5</c:v>
                </c:pt>
                <c:pt idx="4085">
                  <c:v>5</c:v>
                </c:pt>
                <c:pt idx="4086">
                  <c:v>5</c:v>
                </c:pt>
                <c:pt idx="4087">
                  <c:v>5</c:v>
                </c:pt>
                <c:pt idx="4088">
                  <c:v>5</c:v>
                </c:pt>
                <c:pt idx="4089">
                  <c:v>5</c:v>
                </c:pt>
                <c:pt idx="4090">
                  <c:v>5</c:v>
                </c:pt>
                <c:pt idx="4091">
                  <c:v>5</c:v>
                </c:pt>
                <c:pt idx="4092">
                  <c:v>5</c:v>
                </c:pt>
                <c:pt idx="4093">
                  <c:v>5</c:v>
                </c:pt>
                <c:pt idx="4094">
                  <c:v>5</c:v>
                </c:pt>
                <c:pt idx="4095">
                  <c:v>5</c:v>
                </c:pt>
                <c:pt idx="4096">
                  <c:v>5</c:v>
                </c:pt>
                <c:pt idx="4097">
                  <c:v>5</c:v>
                </c:pt>
                <c:pt idx="4098">
                  <c:v>5</c:v>
                </c:pt>
                <c:pt idx="4099">
                  <c:v>5</c:v>
                </c:pt>
                <c:pt idx="4100">
                  <c:v>5</c:v>
                </c:pt>
                <c:pt idx="4101">
                  <c:v>5</c:v>
                </c:pt>
                <c:pt idx="4102">
                  <c:v>5</c:v>
                </c:pt>
                <c:pt idx="4103">
                  <c:v>5</c:v>
                </c:pt>
                <c:pt idx="4104">
                  <c:v>5</c:v>
                </c:pt>
                <c:pt idx="4105">
                  <c:v>5</c:v>
                </c:pt>
                <c:pt idx="4106">
                  <c:v>5</c:v>
                </c:pt>
                <c:pt idx="4107">
                  <c:v>5</c:v>
                </c:pt>
                <c:pt idx="4108">
                  <c:v>5</c:v>
                </c:pt>
                <c:pt idx="4109">
                  <c:v>5</c:v>
                </c:pt>
                <c:pt idx="4110">
                  <c:v>5</c:v>
                </c:pt>
                <c:pt idx="4111">
                  <c:v>5</c:v>
                </c:pt>
                <c:pt idx="4112">
                  <c:v>5</c:v>
                </c:pt>
                <c:pt idx="4113">
                  <c:v>5</c:v>
                </c:pt>
                <c:pt idx="4114">
                  <c:v>5</c:v>
                </c:pt>
                <c:pt idx="4115">
                  <c:v>5</c:v>
                </c:pt>
                <c:pt idx="4116">
                  <c:v>5</c:v>
                </c:pt>
                <c:pt idx="4117">
                  <c:v>5</c:v>
                </c:pt>
                <c:pt idx="4118">
                  <c:v>5</c:v>
                </c:pt>
                <c:pt idx="4119">
                  <c:v>5</c:v>
                </c:pt>
                <c:pt idx="4120">
                  <c:v>5</c:v>
                </c:pt>
                <c:pt idx="4121">
                  <c:v>5</c:v>
                </c:pt>
                <c:pt idx="4122">
                  <c:v>5</c:v>
                </c:pt>
                <c:pt idx="4123">
                  <c:v>5</c:v>
                </c:pt>
                <c:pt idx="4124">
                  <c:v>5</c:v>
                </c:pt>
                <c:pt idx="4125">
                  <c:v>5</c:v>
                </c:pt>
                <c:pt idx="4126">
                  <c:v>5</c:v>
                </c:pt>
                <c:pt idx="4127">
                  <c:v>5</c:v>
                </c:pt>
                <c:pt idx="4128">
                  <c:v>5</c:v>
                </c:pt>
                <c:pt idx="4129">
                  <c:v>5</c:v>
                </c:pt>
                <c:pt idx="4130">
                  <c:v>5</c:v>
                </c:pt>
                <c:pt idx="4131">
                  <c:v>5</c:v>
                </c:pt>
                <c:pt idx="4132">
                  <c:v>5</c:v>
                </c:pt>
                <c:pt idx="4133">
                  <c:v>5</c:v>
                </c:pt>
                <c:pt idx="4134">
                  <c:v>5</c:v>
                </c:pt>
                <c:pt idx="4135">
                  <c:v>5</c:v>
                </c:pt>
                <c:pt idx="4136">
                  <c:v>5</c:v>
                </c:pt>
                <c:pt idx="4137">
                  <c:v>5</c:v>
                </c:pt>
                <c:pt idx="4138">
                  <c:v>5</c:v>
                </c:pt>
                <c:pt idx="4139">
                  <c:v>5</c:v>
                </c:pt>
                <c:pt idx="4140">
                  <c:v>5</c:v>
                </c:pt>
                <c:pt idx="4141">
                  <c:v>5</c:v>
                </c:pt>
                <c:pt idx="4142">
                  <c:v>5</c:v>
                </c:pt>
                <c:pt idx="4143">
                  <c:v>5</c:v>
                </c:pt>
                <c:pt idx="4144">
                  <c:v>5</c:v>
                </c:pt>
                <c:pt idx="4145">
                  <c:v>5</c:v>
                </c:pt>
                <c:pt idx="4146">
                  <c:v>5</c:v>
                </c:pt>
                <c:pt idx="4147">
                  <c:v>5</c:v>
                </c:pt>
                <c:pt idx="4148">
                  <c:v>20</c:v>
                </c:pt>
                <c:pt idx="4149">
                  <c:v>20</c:v>
                </c:pt>
                <c:pt idx="4150">
                  <c:v>10</c:v>
                </c:pt>
                <c:pt idx="4151">
                  <c:v>10</c:v>
                </c:pt>
                <c:pt idx="4152">
                  <c:v>10</c:v>
                </c:pt>
                <c:pt idx="4153">
                  <c:v>10</c:v>
                </c:pt>
                <c:pt idx="4154">
                  <c:v>10</c:v>
                </c:pt>
                <c:pt idx="4155">
                  <c:v>10</c:v>
                </c:pt>
                <c:pt idx="4156">
                  <c:v>10</c:v>
                </c:pt>
                <c:pt idx="4157">
                  <c:v>10</c:v>
                </c:pt>
                <c:pt idx="4158">
                  <c:v>10</c:v>
                </c:pt>
                <c:pt idx="4159">
                  <c:v>10</c:v>
                </c:pt>
                <c:pt idx="4160">
                  <c:v>10</c:v>
                </c:pt>
                <c:pt idx="4161">
                  <c:v>10</c:v>
                </c:pt>
                <c:pt idx="4162">
                  <c:v>10</c:v>
                </c:pt>
                <c:pt idx="4163">
                  <c:v>10</c:v>
                </c:pt>
                <c:pt idx="4164">
                  <c:v>5</c:v>
                </c:pt>
                <c:pt idx="4165">
                  <c:v>5</c:v>
                </c:pt>
                <c:pt idx="4166">
                  <c:v>5</c:v>
                </c:pt>
                <c:pt idx="4167">
                  <c:v>10</c:v>
                </c:pt>
                <c:pt idx="4168">
                  <c:v>10</c:v>
                </c:pt>
                <c:pt idx="4169">
                  <c:v>10</c:v>
                </c:pt>
                <c:pt idx="4170">
                  <c:v>10</c:v>
                </c:pt>
                <c:pt idx="4171">
                  <c:v>10</c:v>
                </c:pt>
                <c:pt idx="4172">
                  <c:v>10</c:v>
                </c:pt>
                <c:pt idx="4173">
                  <c:v>10</c:v>
                </c:pt>
                <c:pt idx="4174">
                  <c:v>10</c:v>
                </c:pt>
                <c:pt idx="4175">
                  <c:v>10</c:v>
                </c:pt>
                <c:pt idx="4176">
                  <c:v>10</c:v>
                </c:pt>
                <c:pt idx="4177">
                  <c:v>10</c:v>
                </c:pt>
                <c:pt idx="4178">
                  <c:v>10</c:v>
                </c:pt>
                <c:pt idx="4179">
                  <c:v>10</c:v>
                </c:pt>
                <c:pt idx="4180">
                  <c:v>10</c:v>
                </c:pt>
                <c:pt idx="4181">
                  <c:v>10</c:v>
                </c:pt>
                <c:pt idx="4182">
                  <c:v>10</c:v>
                </c:pt>
                <c:pt idx="4183">
                  <c:v>10</c:v>
                </c:pt>
                <c:pt idx="4184">
                  <c:v>10</c:v>
                </c:pt>
                <c:pt idx="4185">
                  <c:v>10</c:v>
                </c:pt>
                <c:pt idx="4186">
                  <c:v>20</c:v>
                </c:pt>
                <c:pt idx="4187">
                  <c:v>10</c:v>
                </c:pt>
                <c:pt idx="4188">
                  <c:v>10</c:v>
                </c:pt>
                <c:pt idx="4189">
                  <c:v>10</c:v>
                </c:pt>
                <c:pt idx="4190">
                  <c:v>10</c:v>
                </c:pt>
                <c:pt idx="4191">
                  <c:v>10</c:v>
                </c:pt>
                <c:pt idx="4192">
                  <c:v>10</c:v>
                </c:pt>
                <c:pt idx="4193">
                  <c:v>10</c:v>
                </c:pt>
                <c:pt idx="4194">
                  <c:v>10</c:v>
                </c:pt>
                <c:pt idx="4195">
                  <c:v>10</c:v>
                </c:pt>
                <c:pt idx="4196">
                  <c:v>10</c:v>
                </c:pt>
                <c:pt idx="4197">
                  <c:v>10</c:v>
                </c:pt>
                <c:pt idx="4198">
                  <c:v>10</c:v>
                </c:pt>
                <c:pt idx="4199">
                  <c:v>10</c:v>
                </c:pt>
                <c:pt idx="4200">
                  <c:v>10</c:v>
                </c:pt>
                <c:pt idx="4201">
                  <c:v>10</c:v>
                </c:pt>
                <c:pt idx="4202">
                  <c:v>10</c:v>
                </c:pt>
                <c:pt idx="4203">
                  <c:v>10</c:v>
                </c:pt>
                <c:pt idx="4204">
                  <c:v>10</c:v>
                </c:pt>
                <c:pt idx="4205">
                  <c:v>10</c:v>
                </c:pt>
                <c:pt idx="4206">
                  <c:v>10</c:v>
                </c:pt>
                <c:pt idx="4207">
                  <c:v>10</c:v>
                </c:pt>
                <c:pt idx="4208">
                  <c:v>10</c:v>
                </c:pt>
                <c:pt idx="4209">
                  <c:v>10</c:v>
                </c:pt>
                <c:pt idx="4210">
                  <c:v>10</c:v>
                </c:pt>
                <c:pt idx="4211">
                  <c:v>10</c:v>
                </c:pt>
                <c:pt idx="4212">
                  <c:v>5</c:v>
                </c:pt>
                <c:pt idx="4213">
                  <c:v>5</c:v>
                </c:pt>
                <c:pt idx="4214">
                  <c:v>5</c:v>
                </c:pt>
                <c:pt idx="4215">
                  <c:v>5</c:v>
                </c:pt>
                <c:pt idx="4216">
                  <c:v>5</c:v>
                </c:pt>
                <c:pt idx="4217">
                  <c:v>5</c:v>
                </c:pt>
                <c:pt idx="4218">
                  <c:v>5</c:v>
                </c:pt>
                <c:pt idx="4219">
                  <c:v>5</c:v>
                </c:pt>
                <c:pt idx="4220">
                  <c:v>5</c:v>
                </c:pt>
                <c:pt idx="4221">
                  <c:v>5</c:v>
                </c:pt>
                <c:pt idx="4222">
                  <c:v>5</c:v>
                </c:pt>
                <c:pt idx="4223">
                  <c:v>5</c:v>
                </c:pt>
                <c:pt idx="4224">
                  <c:v>5</c:v>
                </c:pt>
                <c:pt idx="4225">
                  <c:v>5</c:v>
                </c:pt>
                <c:pt idx="4226">
                  <c:v>5</c:v>
                </c:pt>
                <c:pt idx="4227">
                  <c:v>5</c:v>
                </c:pt>
                <c:pt idx="4228">
                  <c:v>5</c:v>
                </c:pt>
                <c:pt idx="4229">
                  <c:v>5</c:v>
                </c:pt>
                <c:pt idx="4230">
                  <c:v>5</c:v>
                </c:pt>
                <c:pt idx="4231">
                  <c:v>5</c:v>
                </c:pt>
                <c:pt idx="4232">
                  <c:v>5</c:v>
                </c:pt>
                <c:pt idx="4233">
                  <c:v>5</c:v>
                </c:pt>
                <c:pt idx="4234">
                  <c:v>5</c:v>
                </c:pt>
                <c:pt idx="4235">
                  <c:v>5</c:v>
                </c:pt>
                <c:pt idx="4236">
                  <c:v>5</c:v>
                </c:pt>
                <c:pt idx="4237">
                  <c:v>5</c:v>
                </c:pt>
                <c:pt idx="4238">
                  <c:v>5</c:v>
                </c:pt>
                <c:pt idx="4239">
                  <c:v>5</c:v>
                </c:pt>
                <c:pt idx="4240">
                  <c:v>5</c:v>
                </c:pt>
                <c:pt idx="4241">
                  <c:v>5</c:v>
                </c:pt>
                <c:pt idx="4242">
                  <c:v>5</c:v>
                </c:pt>
                <c:pt idx="4243">
                  <c:v>5</c:v>
                </c:pt>
                <c:pt idx="4244">
                  <c:v>5</c:v>
                </c:pt>
                <c:pt idx="4245">
                  <c:v>5</c:v>
                </c:pt>
                <c:pt idx="4246">
                  <c:v>5</c:v>
                </c:pt>
                <c:pt idx="4247">
                  <c:v>5</c:v>
                </c:pt>
                <c:pt idx="4248">
                  <c:v>5</c:v>
                </c:pt>
                <c:pt idx="4249">
                  <c:v>5</c:v>
                </c:pt>
                <c:pt idx="4250">
                  <c:v>5</c:v>
                </c:pt>
                <c:pt idx="4251">
                  <c:v>5</c:v>
                </c:pt>
                <c:pt idx="4252">
                  <c:v>5</c:v>
                </c:pt>
                <c:pt idx="4253">
                  <c:v>5</c:v>
                </c:pt>
                <c:pt idx="4254">
                  <c:v>5</c:v>
                </c:pt>
                <c:pt idx="4255">
                  <c:v>5</c:v>
                </c:pt>
                <c:pt idx="4256">
                  <c:v>5</c:v>
                </c:pt>
                <c:pt idx="4257">
                  <c:v>5</c:v>
                </c:pt>
                <c:pt idx="4258">
                  <c:v>5</c:v>
                </c:pt>
                <c:pt idx="4259">
                  <c:v>5</c:v>
                </c:pt>
                <c:pt idx="4260">
                  <c:v>5</c:v>
                </c:pt>
                <c:pt idx="4261">
                  <c:v>5</c:v>
                </c:pt>
                <c:pt idx="4262">
                  <c:v>5</c:v>
                </c:pt>
                <c:pt idx="4263">
                  <c:v>5</c:v>
                </c:pt>
                <c:pt idx="4264">
                  <c:v>5</c:v>
                </c:pt>
                <c:pt idx="4265">
                  <c:v>5</c:v>
                </c:pt>
                <c:pt idx="4266">
                  <c:v>5</c:v>
                </c:pt>
                <c:pt idx="4267">
                  <c:v>5</c:v>
                </c:pt>
                <c:pt idx="4268">
                  <c:v>5</c:v>
                </c:pt>
                <c:pt idx="4269">
                  <c:v>5</c:v>
                </c:pt>
                <c:pt idx="4270">
                  <c:v>5</c:v>
                </c:pt>
                <c:pt idx="4271">
                  <c:v>5</c:v>
                </c:pt>
                <c:pt idx="4272">
                  <c:v>5</c:v>
                </c:pt>
                <c:pt idx="4273">
                  <c:v>5</c:v>
                </c:pt>
                <c:pt idx="4274">
                  <c:v>5</c:v>
                </c:pt>
                <c:pt idx="4275">
                  <c:v>5</c:v>
                </c:pt>
                <c:pt idx="4276">
                  <c:v>5</c:v>
                </c:pt>
                <c:pt idx="4277">
                  <c:v>5</c:v>
                </c:pt>
                <c:pt idx="4278">
                  <c:v>5</c:v>
                </c:pt>
                <c:pt idx="4279">
                  <c:v>5</c:v>
                </c:pt>
                <c:pt idx="4280">
                  <c:v>5</c:v>
                </c:pt>
                <c:pt idx="4281">
                  <c:v>5</c:v>
                </c:pt>
                <c:pt idx="4282">
                  <c:v>5</c:v>
                </c:pt>
                <c:pt idx="4283">
                  <c:v>5</c:v>
                </c:pt>
                <c:pt idx="4284">
                  <c:v>5</c:v>
                </c:pt>
                <c:pt idx="4285">
                  <c:v>5</c:v>
                </c:pt>
                <c:pt idx="4286">
                  <c:v>5</c:v>
                </c:pt>
                <c:pt idx="4287">
                  <c:v>5</c:v>
                </c:pt>
                <c:pt idx="4288">
                  <c:v>5</c:v>
                </c:pt>
                <c:pt idx="4289">
                  <c:v>5</c:v>
                </c:pt>
                <c:pt idx="4290">
                  <c:v>5</c:v>
                </c:pt>
                <c:pt idx="4291">
                  <c:v>5</c:v>
                </c:pt>
                <c:pt idx="4292">
                  <c:v>5</c:v>
                </c:pt>
                <c:pt idx="4293">
                  <c:v>5</c:v>
                </c:pt>
                <c:pt idx="4294">
                  <c:v>5</c:v>
                </c:pt>
                <c:pt idx="4295">
                  <c:v>5</c:v>
                </c:pt>
                <c:pt idx="4296">
                  <c:v>5</c:v>
                </c:pt>
                <c:pt idx="4297">
                  <c:v>5</c:v>
                </c:pt>
                <c:pt idx="4298">
                  <c:v>5</c:v>
                </c:pt>
                <c:pt idx="4299">
                  <c:v>5</c:v>
                </c:pt>
                <c:pt idx="4300">
                  <c:v>5</c:v>
                </c:pt>
                <c:pt idx="4301">
                  <c:v>5</c:v>
                </c:pt>
                <c:pt idx="4302">
                  <c:v>5</c:v>
                </c:pt>
                <c:pt idx="4303">
                  <c:v>5</c:v>
                </c:pt>
                <c:pt idx="4304">
                  <c:v>5</c:v>
                </c:pt>
                <c:pt idx="4305">
                  <c:v>5</c:v>
                </c:pt>
                <c:pt idx="4306">
                  <c:v>5</c:v>
                </c:pt>
                <c:pt idx="4307">
                  <c:v>5</c:v>
                </c:pt>
                <c:pt idx="4308">
                  <c:v>5</c:v>
                </c:pt>
                <c:pt idx="4309">
                  <c:v>5</c:v>
                </c:pt>
                <c:pt idx="4310">
                  <c:v>5</c:v>
                </c:pt>
                <c:pt idx="4311">
                  <c:v>5</c:v>
                </c:pt>
                <c:pt idx="4312">
                  <c:v>5</c:v>
                </c:pt>
                <c:pt idx="4313">
                  <c:v>5</c:v>
                </c:pt>
                <c:pt idx="4314">
                  <c:v>5</c:v>
                </c:pt>
                <c:pt idx="4315">
                  <c:v>5</c:v>
                </c:pt>
                <c:pt idx="4316">
                  <c:v>5</c:v>
                </c:pt>
                <c:pt idx="4317">
                  <c:v>5</c:v>
                </c:pt>
                <c:pt idx="4318">
                  <c:v>5</c:v>
                </c:pt>
                <c:pt idx="4319">
                  <c:v>5</c:v>
                </c:pt>
                <c:pt idx="4320">
                  <c:v>5</c:v>
                </c:pt>
                <c:pt idx="4321">
                  <c:v>5</c:v>
                </c:pt>
                <c:pt idx="4322">
                  <c:v>5</c:v>
                </c:pt>
                <c:pt idx="4323">
                  <c:v>5</c:v>
                </c:pt>
                <c:pt idx="4324">
                  <c:v>5</c:v>
                </c:pt>
                <c:pt idx="4325">
                  <c:v>5</c:v>
                </c:pt>
                <c:pt idx="4326">
                  <c:v>5</c:v>
                </c:pt>
                <c:pt idx="4327">
                  <c:v>5</c:v>
                </c:pt>
                <c:pt idx="4328">
                  <c:v>5</c:v>
                </c:pt>
                <c:pt idx="4329">
                  <c:v>5</c:v>
                </c:pt>
                <c:pt idx="4330">
                  <c:v>5</c:v>
                </c:pt>
                <c:pt idx="4331">
                  <c:v>5</c:v>
                </c:pt>
                <c:pt idx="4332">
                  <c:v>5</c:v>
                </c:pt>
                <c:pt idx="4333">
                  <c:v>5</c:v>
                </c:pt>
                <c:pt idx="4334">
                  <c:v>5</c:v>
                </c:pt>
                <c:pt idx="4335">
                  <c:v>5</c:v>
                </c:pt>
                <c:pt idx="4336">
                  <c:v>5</c:v>
                </c:pt>
                <c:pt idx="4337">
                  <c:v>5</c:v>
                </c:pt>
                <c:pt idx="4338">
                  <c:v>5</c:v>
                </c:pt>
                <c:pt idx="4339">
                  <c:v>5</c:v>
                </c:pt>
                <c:pt idx="4340">
                  <c:v>5</c:v>
                </c:pt>
                <c:pt idx="4341">
                  <c:v>5</c:v>
                </c:pt>
                <c:pt idx="4342">
                  <c:v>5</c:v>
                </c:pt>
                <c:pt idx="4343">
                  <c:v>5</c:v>
                </c:pt>
                <c:pt idx="4344">
                  <c:v>5</c:v>
                </c:pt>
                <c:pt idx="4345">
                  <c:v>5</c:v>
                </c:pt>
                <c:pt idx="4346">
                  <c:v>5</c:v>
                </c:pt>
                <c:pt idx="4347">
                  <c:v>5</c:v>
                </c:pt>
                <c:pt idx="4348">
                  <c:v>5</c:v>
                </c:pt>
                <c:pt idx="4349">
                  <c:v>5</c:v>
                </c:pt>
                <c:pt idx="4350">
                  <c:v>5</c:v>
                </c:pt>
                <c:pt idx="4351">
                  <c:v>5</c:v>
                </c:pt>
                <c:pt idx="4352">
                  <c:v>5</c:v>
                </c:pt>
                <c:pt idx="4353">
                  <c:v>5</c:v>
                </c:pt>
                <c:pt idx="4354">
                  <c:v>5</c:v>
                </c:pt>
                <c:pt idx="4355">
                  <c:v>5</c:v>
                </c:pt>
                <c:pt idx="4356">
                  <c:v>5</c:v>
                </c:pt>
                <c:pt idx="4357">
                  <c:v>5</c:v>
                </c:pt>
                <c:pt idx="4358">
                  <c:v>5</c:v>
                </c:pt>
                <c:pt idx="4359">
                  <c:v>5</c:v>
                </c:pt>
                <c:pt idx="4360">
                  <c:v>5</c:v>
                </c:pt>
                <c:pt idx="4361">
                  <c:v>5</c:v>
                </c:pt>
                <c:pt idx="4362">
                  <c:v>5</c:v>
                </c:pt>
                <c:pt idx="4363">
                  <c:v>5</c:v>
                </c:pt>
                <c:pt idx="4364">
                  <c:v>5</c:v>
                </c:pt>
                <c:pt idx="4365">
                  <c:v>5</c:v>
                </c:pt>
                <c:pt idx="4366">
                  <c:v>5</c:v>
                </c:pt>
                <c:pt idx="4367">
                  <c:v>5</c:v>
                </c:pt>
                <c:pt idx="4368">
                  <c:v>5</c:v>
                </c:pt>
                <c:pt idx="4369">
                  <c:v>5</c:v>
                </c:pt>
                <c:pt idx="4370">
                  <c:v>5</c:v>
                </c:pt>
                <c:pt idx="4371">
                  <c:v>5</c:v>
                </c:pt>
                <c:pt idx="4372">
                  <c:v>5</c:v>
                </c:pt>
                <c:pt idx="4373">
                  <c:v>5</c:v>
                </c:pt>
                <c:pt idx="4374">
                  <c:v>5</c:v>
                </c:pt>
                <c:pt idx="4375">
                  <c:v>5</c:v>
                </c:pt>
                <c:pt idx="4376">
                  <c:v>5</c:v>
                </c:pt>
                <c:pt idx="4377">
                  <c:v>5</c:v>
                </c:pt>
                <c:pt idx="4378">
                  <c:v>5</c:v>
                </c:pt>
                <c:pt idx="4379">
                  <c:v>5</c:v>
                </c:pt>
                <c:pt idx="4380">
                  <c:v>5</c:v>
                </c:pt>
                <c:pt idx="4381">
                  <c:v>5</c:v>
                </c:pt>
                <c:pt idx="4382">
                  <c:v>5</c:v>
                </c:pt>
                <c:pt idx="4383">
                  <c:v>5</c:v>
                </c:pt>
                <c:pt idx="4384">
                  <c:v>5</c:v>
                </c:pt>
                <c:pt idx="4385">
                  <c:v>5</c:v>
                </c:pt>
                <c:pt idx="4386">
                  <c:v>5</c:v>
                </c:pt>
                <c:pt idx="4387">
                  <c:v>5</c:v>
                </c:pt>
                <c:pt idx="4388">
                  <c:v>5</c:v>
                </c:pt>
                <c:pt idx="4389">
                  <c:v>5</c:v>
                </c:pt>
                <c:pt idx="4390">
                  <c:v>5</c:v>
                </c:pt>
                <c:pt idx="4391">
                  <c:v>5</c:v>
                </c:pt>
                <c:pt idx="4392">
                  <c:v>5</c:v>
                </c:pt>
                <c:pt idx="4393">
                  <c:v>5</c:v>
                </c:pt>
                <c:pt idx="4394">
                  <c:v>5</c:v>
                </c:pt>
                <c:pt idx="4395">
                  <c:v>5</c:v>
                </c:pt>
                <c:pt idx="4396">
                  <c:v>5</c:v>
                </c:pt>
                <c:pt idx="4397">
                  <c:v>5</c:v>
                </c:pt>
                <c:pt idx="4398">
                  <c:v>5</c:v>
                </c:pt>
                <c:pt idx="4399">
                  <c:v>5</c:v>
                </c:pt>
                <c:pt idx="4400">
                  <c:v>5</c:v>
                </c:pt>
                <c:pt idx="4401">
                  <c:v>5</c:v>
                </c:pt>
                <c:pt idx="4402">
                  <c:v>5</c:v>
                </c:pt>
                <c:pt idx="4403">
                  <c:v>5</c:v>
                </c:pt>
                <c:pt idx="4404">
                  <c:v>5</c:v>
                </c:pt>
                <c:pt idx="4405">
                  <c:v>5</c:v>
                </c:pt>
                <c:pt idx="4406">
                  <c:v>5</c:v>
                </c:pt>
                <c:pt idx="4407">
                  <c:v>5</c:v>
                </c:pt>
                <c:pt idx="4408">
                  <c:v>5</c:v>
                </c:pt>
                <c:pt idx="4409">
                  <c:v>5</c:v>
                </c:pt>
                <c:pt idx="4410">
                  <c:v>5</c:v>
                </c:pt>
                <c:pt idx="4411">
                  <c:v>5</c:v>
                </c:pt>
                <c:pt idx="4412">
                  <c:v>15</c:v>
                </c:pt>
                <c:pt idx="4413">
                  <c:v>15</c:v>
                </c:pt>
                <c:pt idx="4414">
                  <c:v>15</c:v>
                </c:pt>
                <c:pt idx="4415">
                  <c:v>15</c:v>
                </c:pt>
                <c:pt idx="4416">
                  <c:v>15</c:v>
                </c:pt>
                <c:pt idx="4417">
                  <c:v>15</c:v>
                </c:pt>
                <c:pt idx="4418">
                  <c:v>15</c:v>
                </c:pt>
                <c:pt idx="4419">
                  <c:v>15</c:v>
                </c:pt>
                <c:pt idx="4420">
                  <c:v>15</c:v>
                </c:pt>
                <c:pt idx="4421">
                  <c:v>15</c:v>
                </c:pt>
                <c:pt idx="4422">
                  <c:v>15</c:v>
                </c:pt>
                <c:pt idx="4423">
                  <c:v>15</c:v>
                </c:pt>
                <c:pt idx="4424">
                  <c:v>15</c:v>
                </c:pt>
                <c:pt idx="4425">
                  <c:v>15</c:v>
                </c:pt>
                <c:pt idx="4426">
                  <c:v>15</c:v>
                </c:pt>
                <c:pt idx="4427">
                  <c:v>15</c:v>
                </c:pt>
                <c:pt idx="4428">
                  <c:v>15</c:v>
                </c:pt>
                <c:pt idx="4429">
                  <c:v>15</c:v>
                </c:pt>
                <c:pt idx="4430">
                  <c:v>15</c:v>
                </c:pt>
                <c:pt idx="4431">
                  <c:v>15</c:v>
                </c:pt>
                <c:pt idx="4432">
                  <c:v>15</c:v>
                </c:pt>
                <c:pt idx="4433">
                  <c:v>15</c:v>
                </c:pt>
                <c:pt idx="4434">
                  <c:v>15</c:v>
                </c:pt>
                <c:pt idx="4435">
                  <c:v>15</c:v>
                </c:pt>
                <c:pt idx="4436">
                  <c:v>15</c:v>
                </c:pt>
                <c:pt idx="4437">
                  <c:v>15</c:v>
                </c:pt>
                <c:pt idx="4438">
                  <c:v>15</c:v>
                </c:pt>
                <c:pt idx="4439">
                  <c:v>15</c:v>
                </c:pt>
                <c:pt idx="4440">
                  <c:v>15</c:v>
                </c:pt>
                <c:pt idx="4441">
                  <c:v>15</c:v>
                </c:pt>
                <c:pt idx="4442">
                  <c:v>15</c:v>
                </c:pt>
                <c:pt idx="4443">
                  <c:v>15</c:v>
                </c:pt>
                <c:pt idx="4444">
                  <c:v>15</c:v>
                </c:pt>
                <c:pt idx="4445">
                  <c:v>15</c:v>
                </c:pt>
                <c:pt idx="4446">
                  <c:v>15</c:v>
                </c:pt>
                <c:pt idx="4447">
                  <c:v>15</c:v>
                </c:pt>
                <c:pt idx="4448">
                  <c:v>15</c:v>
                </c:pt>
                <c:pt idx="4449">
                  <c:v>15</c:v>
                </c:pt>
                <c:pt idx="4450">
                  <c:v>15</c:v>
                </c:pt>
                <c:pt idx="4451">
                  <c:v>15</c:v>
                </c:pt>
                <c:pt idx="4452">
                  <c:v>15</c:v>
                </c:pt>
                <c:pt idx="4453">
                  <c:v>15</c:v>
                </c:pt>
                <c:pt idx="4454">
                  <c:v>15</c:v>
                </c:pt>
                <c:pt idx="4455">
                  <c:v>15</c:v>
                </c:pt>
                <c:pt idx="4456">
                  <c:v>15</c:v>
                </c:pt>
                <c:pt idx="4457">
                  <c:v>15</c:v>
                </c:pt>
                <c:pt idx="4458">
                  <c:v>15</c:v>
                </c:pt>
                <c:pt idx="4459">
                  <c:v>15</c:v>
                </c:pt>
                <c:pt idx="4460">
                  <c:v>15</c:v>
                </c:pt>
                <c:pt idx="4461">
                  <c:v>15</c:v>
                </c:pt>
                <c:pt idx="4462">
                  <c:v>15</c:v>
                </c:pt>
                <c:pt idx="4463">
                  <c:v>15</c:v>
                </c:pt>
                <c:pt idx="4464">
                  <c:v>15</c:v>
                </c:pt>
                <c:pt idx="4465">
                  <c:v>15</c:v>
                </c:pt>
                <c:pt idx="4466">
                  <c:v>15</c:v>
                </c:pt>
                <c:pt idx="4467">
                  <c:v>15</c:v>
                </c:pt>
                <c:pt idx="4468">
                  <c:v>15</c:v>
                </c:pt>
                <c:pt idx="4469">
                  <c:v>15</c:v>
                </c:pt>
                <c:pt idx="4470">
                  <c:v>15</c:v>
                </c:pt>
                <c:pt idx="4471">
                  <c:v>15</c:v>
                </c:pt>
                <c:pt idx="4472">
                  <c:v>15</c:v>
                </c:pt>
                <c:pt idx="4473">
                  <c:v>15</c:v>
                </c:pt>
                <c:pt idx="4474">
                  <c:v>15</c:v>
                </c:pt>
                <c:pt idx="4475">
                  <c:v>15</c:v>
                </c:pt>
                <c:pt idx="4476">
                  <c:v>15</c:v>
                </c:pt>
                <c:pt idx="4477">
                  <c:v>15</c:v>
                </c:pt>
                <c:pt idx="4478">
                  <c:v>15</c:v>
                </c:pt>
                <c:pt idx="4479">
                  <c:v>15</c:v>
                </c:pt>
                <c:pt idx="4480">
                  <c:v>15</c:v>
                </c:pt>
                <c:pt idx="4481">
                  <c:v>15</c:v>
                </c:pt>
                <c:pt idx="4482">
                  <c:v>15</c:v>
                </c:pt>
                <c:pt idx="4483">
                  <c:v>15</c:v>
                </c:pt>
                <c:pt idx="4484">
                  <c:v>15</c:v>
                </c:pt>
                <c:pt idx="4485">
                  <c:v>15</c:v>
                </c:pt>
                <c:pt idx="4486">
                  <c:v>15</c:v>
                </c:pt>
                <c:pt idx="4487">
                  <c:v>15</c:v>
                </c:pt>
                <c:pt idx="4488">
                  <c:v>15</c:v>
                </c:pt>
                <c:pt idx="4489">
                  <c:v>15</c:v>
                </c:pt>
                <c:pt idx="4490">
                  <c:v>15</c:v>
                </c:pt>
                <c:pt idx="4491">
                  <c:v>15</c:v>
                </c:pt>
                <c:pt idx="4492">
                  <c:v>15</c:v>
                </c:pt>
                <c:pt idx="4493">
                  <c:v>15</c:v>
                </c:pt>
                <c:pt idx="4494">
                  <c:v>15</c:v>
                </c:pt>
                <c:pt idx="4495">
                  <c:v>15</c:v>
                </c:pt>
                <c:pt idx="4496">
                  <c:v>15</c:v>
                </c:pt>
                <c:pt idx="4497">
                  <c:v>15</c:v>
                </c:pt>
                <c:pt idx="4498">
                  <c:v>15</c:v>
                </c:pt>
                <c:pt idx="4499">
                  <c:v>15</c:v>
                </c:pt>
                <c:pt idx="4500">
                  <c:v>15</c:v>
                </c:pt>
                <c:pt idx="4501">
                  <c:v>15</c:v>
                </c:pt>
                <c:pt idx="4502">
                  <c:v>15</c:v>
                </c:pt>
                <c:pt idx="4503">
                  <c:v>15</c:v>
                </c:pt>
                <c:pt idx="4504">
                  <c:v>15</c:v>
                </c:pt>
                <c:pt idx="4505">
                  <c:v>15</c:v>
                </c:pt>
                <c:pt idx="4506">
                  <c:v>15</c:v>
                </c:pt>
                <c:pt idx="4507">
                  <c:v>15</c:v>
                </c:pt>
                <c:pt idx="4508">
                  <c:v>15</c:v>
                </c:pt>
                <c:pt idx="4509">
                  <c:v>15</c:v>
                </c:pt>
                <c:pt idx="4510">
                  <c:v>15</c:v>
                </c:pt>
                <c:pt idx="4511">
                  <c:v>15</c:v>
                </c:pt>
                <c:pt idx="4512">
                  <c:v>15</c:v>
                </c:pt>
                <c:pt idx="4513">
                  <c:v>15</c:v>
                </c:pt>
                <c:pt idx="4514">
                  <c:v>15</c:v>
                </c:pt>
                <c:pt idx="4515">
                  <c:v>15</c:v>
                </c:pt>
                <c:pt idx="4516">
                  <c:v>15</c:v>
                </c:pt>
                <c:pt idx="4517">
                  <c:v>15</c:v>
                </c:pt>
                <c:pt idx="4518">
                  <c:v>15</c:v>
                </c:pt>
                <c:pt idx="4519">
                  <c:v>15</c:v>
                </c:pt>
                <c:pt idx="4520">
                  <c:v>15</c:v>
                </c:pt>
                <c:pt idx="4521">
                  <c:v>15</c:v>
                </c:pt>
                <c:pt idx="4522">
                  <c:v>15</c:v>
                </c:pt>
                <c:pt idx="4523">
                  <c:v>15</c:v>
                </c:pt>
                <c:pt idx="4524">
                  <c:v>15</c:v>
                </c:pt>
                <c:pt idx="4525">
                  <c:v>15</c:v>
                </c:pt>
                <c:pt idx="4526">
                  <c:v>15</c:v>
                </c:pt>
                <c:pt idx="4527">
                  <c:v>15</c:v>
                </c:pt>
                <c:pt idx="4528">
                  <c:v>15</c:v>
                </c:pt>
                <c:pt idx="4529">
                  <c:v>15</c:v>
                </c:pt>
                <c:pt idx="4530">
                  <c:v>15</c:v>
                </c:pt>
                <c:pt idx="4531">
                  <c:v>15</c:v>
                </c:pt>
                <c:pt idx="4532">
                  <c:v>15</c:v>
                </c:pt>
                <c:pt idx="4533">
                  <c:v>15</c:v>
                </c:pt>
                <c:pt idx="4534">
                  <c:v>15</c:v>
                </c:pt>
                <c:pt idx="4535">
                  <c:v>15</c:v>
                </c:pt>
                <c:pt idx="4536">
                  <c:v>15</c:v>
                </c:pt>
                <c:pt idx="4537">
                  <c:v>15</c:v>
                </c:pt>
                <c:pt idx="4538">
                  <c:v>15</c:v>
                </c:pt>
                <c:pt idx="4539">
                  <c:v>15</c:v>
                </c:pt>
                <c:pt idx="4540">
                  <c:v>15</c:v>
                </c:pt>
                <c:pt idx="4541">
                  <c:v>15</c:v>
                </c:pt>
                <c:pt idx="4542">
                  <c:v>15</c:v>
                </c:pt>
                <c:pt idx="4543">
                  <c:v>15</c:v>
                </c:pt>
                <c:pt idx="4544">
                  <c:v>15</c:v>
                </c:pt>
                <c:pt idx="4545">
                  <c:v>15</c:v>
                </c:pt>
                <c:pt idx="4546">
                  <c:v>15</c:v>
                </c:pt>
                <c:pt idx="4547">
                  <c:v>15</c:v>
                </c:pt>
                <c:pt idx="4548">
                  <c:v>15</c:v>
                </c:pt>
                <c:pt idx="4549">
                  <c:v>15</c:v>
                </c:pt>
                <c:pt idx="4550">
                  <c:v>15</c:v>
                </c:pt>
                <c:pt idx="4551">
                  <c:v>15</c:v>
                </c:pt>
                <c:pt idx="4552">
                  <c:v>15</c:v>
                </c:pt>
                <c:pt idx="4553">
                  <c:v>15</c:v>
                </c:pt>
                <c:pt idx="4554">
                  <c:v>15</c:v>
                </c:pt>
                <c:pt idx="4555">
                  <c:v>15</c:v>
                </c:pt>
                <c:pt idx="4556">
                  <c:v>15</c:v>
                </c:pt>
                <c:pt idx="4557">
                  <c:v>15</c:v>
                </c:pt>
                <c:pt idx="4558">
                  <c:v>15</c:v>
                </c:pt>
                <c:pt idx="4559">
                  <c:v>15</c:v>
                </c:pt>
                <c:pt idx="4560">
                  <c:v>15</c:v>
                </c:pt>
                <c:pt idx="4561">
                  <c:v>15</c:v>
                </c:pt>
                <c:pt idx="4562">
                  <c:v>15</c:v>
                </c:pt>
                <c:pt idx="4563">
                  <c:v>15</c:v>
                </c:pt>
                <c:pt idx="4564">
                  <c:v>15</c:v>
                </c:pt>
                <c:pt idx="4565">
                  <c:v>15</c:v>
                </c:pt>
                <c:pt idx="4566">
                  <c:v>15</c:v>
                </c:pt>
                <c:pt idx="4567">
                  <c:v>15</c:v>
                </c:pt>
                <c:pt idx="4568">
                  <c:v>15</c:v>
                </c:pt>
                <c:pt idx="4569">
                  <c:v>15</c:v>
                </c:pt>
                <c:pt idx="4570">
                  <c:v>15</c:v>
                </c:pt>
                <c:pt idx="4571">
                  <c:v>15</c:v>
                </c:pt>
                <c:pt idx="4572">
                  <c:v>15</c:v>
                </c:pt>
                <c:pt idx="4573">
                  <c:v>15</c:v>
                </c:pt>
                <c:pt idx="4574">
                  <c:v>15</c:v>
                </c:pt>
                <c:pt idx="4575">
                  <c:v>15</c:v>
                </c:pt>
                <c:pt idx="4576">
                  <c:v>15</c:v>
                </c:pt>
                <c:pt idx="4577">
                  <c:v>15</c:v>
                </c:pt>
                <c:pt idx="4578">
                  <c:v>15</c:v>
                </c:pt>
                <c:pt idx="4579">
                  <c:v>15</c:v>
                </c:pt>
                <c:pt idx="4580">
                  <c:v>15</c:v>
                </c:pt>
                <c:pt idx="4581">
                  <c:v>15</c:v>
                </c:pt>
                <c:pt idx="4582">
                  <c:v>15</c:v>
                </c:pt>
                <c:pt idx="4583">
                  <c:v>15</c:v>
                </c:pt>
                <c:pt idx="4584">
                  <c:v>15</c:v>
                </c:pt>
                <c:pt idx="4585">
                  <c:v>15</c:v>
                </c:pt>
                <c:pt idx="4586">
                  <c:v>15</c:v>
                </c:pt>
                <c:pt idx="4587">
                  <c:v>15</c:v>
                </c:pt>
                <c:pt idx="4588">
                  <c:v>15</c:v>
                </c:pt>
                <c:pt idx="4589">
                  <c:v>15</c:v>
                </c:pt>
                <c:pt idx="4590">
                  <c:v>15</c:v>
                </c:pt>
                <c:pt idx="4591">
                  <c:v>15</c:v>
                </c:pt>
                <c:pt idx="4592">
                  <c:v>15</c:v>
                </c:pt>
                <c:pt idx="4593">
                  <c:v>15</c:v>
                </c:pt>
                <c:pt idx="4594">
                  <c:v>15</c:v>
                </c:pt>
                <c:pt idx="4595">
                  <c:v>15</c:v>
                </c:pt>
                <c:pt idx="4596">
                  <c:v>15</c:v>
                </c:pt>
                <c:pt idx="4597">
                  <c:v>15</c:v>
                </c:pt>
                <c:pt idx="4598">
                  <c:v>15</c:v>
                </c:pt>
                <c:pt idx="4599">
                  <c:v>15</c:v>
                </c:pt>
                <c:pt idx="4600">
                  <c:v>15</c:v>
                </c:pt>
                <c:pt idx="4601">
                  <c:v>15</c:v>
                </c:pt>
                <c:pt idx="4602">
                  <c:v>15</c:v>
                </c:pt>
                <c:pt idx="4603">
                  <c:v>15</c:v>
                </c:pt>
                <c:pt idx="4604">
                  <c:v>15</c:v>
                </c:pt>
                <c:pt idx="4605">
                  <c:v>15</c:v>
                </c:pt>
                <c:pt idx="4606">
                  <c:v>15</c:v>
                </c:pt>
                <c:pt idx="4607">
                  <c:v>15</c:v>
                </c:pt>
                <c:pt idx="4608">
                  <c:v>15</c:v>
                </c:pt>
                <c:pt idx="4609">
                  <c:v>15</c:v>
                </c:pt>
                <c:pt idx="4610">
                  <c:v>15</c:v>
                </c:pt>
                <c:pt idx="4611">
                  <c:v>15</c:v>
                </c:pt>
                <c:pt idx="4612">
                  <c:v>15</c:v>
                </c:pt>
                <c:pt idx="4613">
                  <c:v>15</c:v>
                </c:pt>
                <c:pt idx="4614">
                  <c:v>15</c:v>
                </c:pt>
                <c:pt idx="4615">
                  <c:v>15</c:v>
                </c:pt>
                <c:pt idx="4616">
                  <c:v>15</c:v>
                </c:pt>
                <c:pt idx="4617">
                  <c:v>15</c:v>
                </c:pt>
                <c:pt idx="4618">
                  <c:v>15</c:v>
                </c:pt>
                <c:pt idx="4619">
                  <c:v>15</c:v>
                </c:pt>
                <c:pt idx="4620">
                  <c:v>15</c:v>
                </c:pt>
                <c:pt idx="4621">
                  <c:v>15</c:v>
                </c:pt>
                <c:pt idx="4622">
                  <c:v>15</c:v>
                </c:pt>
                <c:pt idx="4623">
                  <c:v>15</c:v>
                </c:pt>
                <c:pt idx="4624">
                  <c:v>15</c:v>
                </c:pt>
                <c:pt idx="4625">
                  <c:v>15</c:v>
                </c:pt>
                <c:pt idx="4626">
                  <c:v>15</c:v>
                </c:pt>
                <c:pt idx="4627">
                  <c:v>15</c:v>
                </c:pt>
                <c:pt idx="4628">
                  <c:v>15</c:v>
                </c:pt>
                <c:pt idx="4629">
                  <c:v>15</c:v>
                </c:pt>
                <c:pt idx="4630">
                  <c:v>15</c:v>
                </c:pt>
                <c:pt idx="4631">
                  <c:v>15</c:v>
                </c:pt>
                <c:pt idx="4632">
                  <c:v>15</c:v>
                </c:pt>
                <c:pt idx="4633">
                  <c:v>15</c:v>
                </c:pt>
                <c:pt idx="4634">
                  <c:v>15</c:v>
                </c:pt>
                <c:pt idx="4635">
                  <c:v>15</c:v>
                </c:pt>
                <c:pt idx="4636">
                  <c:v>15</c:v>
                </c:pt>
                <c:pt idx="4637">
                  <c:v>15</c:v>
                </c:pt>
                <c:pt idx="4638">
                  <c:v>15</c:v>
                </c:pt>
                <c:pt idx="4639">
                  <c:v>15</c:v>
                </c:pt>
                <c:pt idx="4640">
                  <c:v>15</c:v>
                </c:pt>
                <c:pt idx="4641">
                  <c:v>15</c:v>
                </c:pt>
                <c:pt idx="4642">
                  <c:v>15</c:v>
                </c:pt>
                <c:pt idx="4643">
                  <c:v>15</c:v>
                </c:pt>
                <c:pt idx="4644">
                  <c:v>15</c:v>
                </c:pt>
                <c:pt idx="4645">
                  <c:v>15</c:v>
                </c:pt>
                <c:pt idx="4646">
                  <c:v>15</c:v>
                </c:pt>
                <c:pt idx="4647">
                  <c:v>15</c:v>
                </c:pt>
                <c:pt idx="4648">
                  <c:v>15</c:v>
                </c:pt>
                <c:pt idx="4649">
                  <c:v>15</c:v>
                </c:pt>
                <c:pt idx="4650">
                  <c:v>15</c:v>
                </c:pt>
                <c:pt idx="4651">
                  <c:v>15</c:v>
                </c:pt>
                <c:pt idx="4652">
                  <c:v>15</c:v>
                </c:pt>
                <c:pt idx="4653">
                  <c:v>15</c:v>
                </c:pt>
                <c:pt idx="4654">
                  <c:v>15</c:v>
                </c:pt>
                <c:pt idx="4655">
                  <c:v>15</c:v>
                </c:pt>
                <c:pt idx="4656">
                  <c:v>15</c:v>
                </c:pt>
                <c:pt idx="4657">
                  <c:v>15</c:v>
                </c:pt>
                <c:pt idx="4658">
                  <c:v>15</c:v>
                </c:pt>
                <c:pt idx="4659">
                  <c:v>15</c:v>
                </c:pt>
                <c:pt idx="4660">
                  <c:v>15</c:v>
                </c:pt>
                <c:pt idx="4661">
                  <c:v>15</c:v>
                </c:pt>
                <c:pt idx="4662">
                  <c:v>15</c:v>
                </c:pt>
                <c:pt idx="4663">
                  <c:v>15</c:v>
                </c:pt>
                <c:pt idx="4664">
                  <c:v>15</c:v>
                </c:pt>
                <c:pt idx="4665">
                  <c:v>15</c:v>
                </c:pt>
                <c:pt idx="4666">
                  <c:v>15</c:v>
                </c:pt>
                <c:pt idx="4667">
                  <c:v>15</c:v>
                </c:pt>
                <c:pt idx="4668">
                  <c:v>15</c:v>
                </c:pt>
                <c:pt idx="4669">
                  <c:v>15</c:v>
                </c:pt>
                <c:pt idx="4670">
                  <c:v>15</c:v>
                </c:pt>
                <c:pt idx="4671">
                  <c:v>15</c:v>
                </c:pt>
                <c:pt idx="4672">
                  <c:v>15</c:v>
                </c:pt>
                <c:pt idx="4673">
                  <c:v>15</c:v>
                </c:pt>
                <c:pt idx="4674">
                  <c:v>15</c:v>
                </c:pt>
                <c:pt idx="4675">
                  <c:v>15</c:v>
                </c:pt>
                <c:pt idx="4676">
                  <c:v>15</c:v>
                </c:pt>
                <c:pt idx="4677">
                  <c:v>15</c:v>
                </c:pt>
                <c:pt idx="4678">
                  <c:v>15</c:v>
                </c:pt>
                <c:pt idx="4679">
                  <c:v>15</c:v>
                </c:pt>
                <c:pt idx="4680">
                  <c:v>15</c:v>
                </c:pt>
                <c:pt idx="4681">
                  <c:v>15</c:v>
                </c:pt>
                <c:pt idx="4682">
                  <c:v>15</c:v>
                </c:pt>
                <c:pt idx="4683">
                  <c:v>15</c:v>
                </c:pt>
                <c:pt idx="4684">
                  <c:v>15</c:v>
                </c:pt>
                <c:pt idx="4685">
                  <c:v>15</c:v>
                </c:pt>
                <c:pt idx="4686">
                  <c:v>15</c:v>
                </c:pt>
                <c:pt idx="4687">
                  <c:v>15</c:v>
                </c:pt>
                <c:pt idx="4688">
                  <c:v>15</c:v>
                </c:pt>
                <c:pt idx="4689">
                  <c:v>15</c:v>
                </c:pt>
                <c:pt idx="4690">
                  <c:v>15</c:v>
                </c:pt>
                <c:pt idx="4691">
                  <c:v>15</c:v>
                </c:pt>
                <c:pt idx="4692">
                  <c:v>15</c:v>
                </c:pt>
                <c:pt idx="4693">
                  <c:v>15</c:v>
                </c:pt>
                <c:pt idx="4694">
                  <c:v>15</c:v>
                </c:pt>
                <c:pt idx="4695">
                  <c:v>15</c:v>
                </c:pt>
                <c:pt idx="4696">
                  <c:v>15</c:v>
                </c:pt>
                <c:pt idx="4697">
                  <c:v>15</c:v>
                </c:pt>
                <c:pt idx="4698">
                  <c:v>15</c:v>
                </c:pt>
                <c:pt idx="4699">
                  <c:v>15</c:v>
                </c:pt>
                <c:pt idx="4700">
                  <c:v>15</c:v>
                </c:pt>
                <c:pt idx="4701">
                  <c:v>15</c:v>
                </c:pt>
                <c:pt idx="4702">
                  <c:v>15</c:v>
                </c:pt>
                <c:pt idx="4703">
                  <c:v>15</c:v>
                </c:pt>
                <c:pt idx="4704">
                  <c:v>15</c:v>
                </c:pt>
                <c:pt idx="4705">
                  <c:v>15</c:v>
                </c:pt>
                <c:pt idx="4706">
                  <c:v>15</c:v>
                </c:pt>
                <c:pt idx="4707">
                  <c:v>15</c:v>
                </c:pt>
                <c:pt idx="4708">
                  <c:v>15</c:v>
                </c:pt>
                <c:pt idx="4709">
                  <c:v>15</c:v>
                </c:pt>
                <c:pt idx="4710">
                  <c:v>15</c:v>
                </c:pt>
                <c:pt idx="4711">
                  <c:v>15</c:v>
                </c:pt>
                <c:pt idx="4712">
                  <c:v>15</c:v>
                </c:pt>
                <c:pt idx="4713">
                  <c:v>15</c:v>
                </c:pt>
                <c:pt idx="4714">
                  <c:v>15</c:v>
                </c:pt>
                <c:pt idx="4715">
                  <c:v>15</c:v>
                </c:pt>
                <c:pt idx="4716">
                  <c:v>15</c:v>
                </c:pt>
                <c:pt idx="4717">
                  <c:v>15</c:v>
                </c:pt>
                <c:pt idx="4718">
                  <c:v>15</c:v>
                </c:pt>
                <c:pt idx="4719">
                  <c:v>15</c:v>
                </c:pt>
                <c:pt idx="4720">
                  <c:v>15</c:v>
                </c:pt>
                <c:pt idx="4721">
                  <c:v>15</c:v>
                </c:pt>
                <c:pt idx="4722">
                  <c:v>15</c:v>
                </c:pt>
                <c:pt idx="4723">
                  <c:v>15</c:v>
                </c:pt>
                <c:pt idx="4724">
                  <c:v>15</c:v>
                </c:pt>
                <c:pt idx="4725">
                  <c:v>15</c:v>
                </c:pt>
                <c:pt idx="4726">
                  <c:v>15</c:v>
                </c:pt>
                <c:pt idx="4727">
                  <c:v>15</c:v>
                </c:pt>
                <c:pt idx="4728">
                  <c:v>15</c:v>
                </c:pt>
                <c:pt idx="4729">
                  <c:v>15</c:v>
                </c:pt>
                <c:pt idx="4730">
                  <c:v>15</c:v>
                </c:pt>
                <c:pt idx="4731">
                  <c:v>15</c:v>
                </c:pt>
                <c:pt idx="4732">
                  <c:v>15</c:v>
                </c:pt>
                <c:pt idx="4733">
                  <c:v>15</c:v>
                </c:pt>
                <c:pt idx="4734">
                  <c:v>15</c:v>
                </c:pt>
                <c:pt idx="4735">
                  <c:v>15</c:v>
                </c:pt>
                <c:pt idx="4736">
                  <c:v>15</c:v>
                </c:pt>
                <c:pt idx="4737">
                  <c:v>15</c:v>
                </c:pt>
                <c:pt idx="4738">
                  <c:v>15</c:v>
                </c:pt>
                <c:pt idx="4739">
                  <c:v>15</c:v>
                </c:pt>
                <c:pt idx="4740">
                  <c:v>15</c:v>
                </c:pt>
                <c:pt idx="4741">
                  <c:v>15</c:v>
                </c:pt>
                <c:pt idx="4742">
                  <c:v>15</c:v>
                </c:pt>
                <c:pt idx="4743">
                  <c:v>15</c:v>
                </c:pt>
                <c:pt idx="4744">
                  <c:v>15</c:v>
                </c:pt>
                <c:pt idx="4745">
                  <c:v>15</c:v>
                </c:pt>
                <c:pt idx="4746">
                  <c:v>15</c:v>
                </c:pt>
                <c:pt idx="4747">
                  <c:v>15</c:v>
                </c:pt>
                <c:pt idx="4748">
                  <c:v>15</c:v>
                </c:pt>
                <c:pt idx="4749">
                  <c:v>15</c:v>
                </c:pt>
                <c:pt idx="4750">
                  <c:v>15</c:v>
                </c:pt>
                <c:pt idx="4751">
                  <c:v>15</c:v>
                </c:pt>
                <c:pt idx="4752">
                  <c:v>15</c:v>
                </c:pt>
                <c:pt idx="4753">
                  <c:v>15</c:v>
                </c:pt>
                <c:pt idx="4754">
                  <c:v>15</c:v>
                </c:pt>
                <c:pt idx="4755">
                  <c:v>15</c:v>
                </c:pt>
                <c:pt idx="4756">
                  <c:v>15</c:v>
                </c:pt>
                <c:pt idx="4757">
                  <c:v>15</c:v>
                </c:pt>
                <c:pt idx="4758">
                  <c:v>15</c:v>
                </c:pt>
                <c:pt idx="4759">
                  <c:v>15</c:v>
                </c:pt>
                <c:pt idx="4760">
                  <c:v>15</c:v>
                </c:pt>
                <c:pt idx="4761">
                  <c:v>15</c:v>
                </c:pt>
                <c:pt idx="4762">
                  <c:v>15</c:v>
                </c:pt>
                <c:pt idx="4763">
                  <c:v>15</c:v>
                </c:pt>
                <c:pt idx="4764">
                  <c:v>15</c:v>
                </c:pt>
                <c:pt idx="4765">
                  <c:v>15</c:v>
                </c:pt>
                <c:pt idx="4766">
                  <c:v>15</c:v>
                </c:pt>
                <c:pt idx="4767">
                  <c:v>15</c:v>
                </c:pt>
                <c:pt idx="4768">
                  <c:v>15</c:v>
                </c:pt>
                <c:pt idx="4769">
                  <c:v>15</c:v>
                </c:pt>
                <c:pt idx="4770">
                  <c:v>15</c:v>
                </c:pt>
                <c:pt idx="4771">
                  <c:v>15</c:v>
                </c:pt>
                <c:pt idx="4772">
                  <c:v>15</c:v>
                </c:pt>
                <c:pt idx="4773">
                  <c:v>15</c:v>
                </c:pt>
                <c:pt idx="4774">
                  <c:v>15</c:v>
                </c:pt>
                <c:pt idx="4775">
                  <c:v>15</c:v>
                </c:pt>
                <c:pt idx="4776">
                  <c:v>15</c:v>
                </c:pt>
                <c:pt idx="4777">
                  <c:v>15</c:v>
                </c:pt>
                <c:pt idx="4778">
                  <c:v>15</c:v>
                </c:pt>
                <c:pt idx="4779">
                  <c:v>15</c:v>
                </c:pt>
                <c:pt idx="4780">
                  <c:v>15</c:v>
                </c:pt>
                <c:pt idx="4781">
                  <c:v>15</c:v>
                </c:pt>
                <c:pt idx="4782">
                  <c:v>15</c:v>
                </c:pt>
                <c:pt idx="4783">
                  <c:v>15</c:v>
                </c:pt>
                <c:pt idx="4784">
                  <c:v>15</c:v>
                </c:pt>
                <c:pt idx="4785">
                  <c:v>15</c:v>
                </c:pt>
                <c:pt idx="4786">
                  <c:v>15</c:v>
                </c:pt>
                <c:pt idx="4787">
                  <c:v>15</c:v>
                </c:pt>
                <c:pt idx="4788">
                  <c:v>15</c:v>
                </c:pt>
                <c:pt idx="4789">
                  <c:v>15</c:v>
                </c:pt>
                <c:pt idx="4790">
                  <c:v>15</c:v>
                </c:pt>
                <c:pt idx="4791">
                  <c:v>15</c:v>
                </c:pt>
                <c:pt idx="4792">
                  <c:v>15</c:v>
                </c:pt>
                <c:pt idx="4793">
                  <c:v>15</c:v>
                </c:pt>
                <c:pt idx="4794">
                  <c:v>15</c:v>
                </c:pt>
                <c:pt idx="4795">
                  <c:v>15</c:v>
                </c:pt>
                <c:pt idx="4796">
                  <c:v>15</c:v>
                </c:pt>
                <c:pt idx="4797">
                  <c:v>15</c:v>
                </c:pt>
                <c:pt idx="4798">
                  <c:v>15</c:v>
                </c:pt>
                <c:pt idx="4799">
                  <c:v>15</c:v>
                </c:pt>
                <c:pt idx="4800">
                  <c:v>15</c:v>
                </c:pt>
                <c:pt idx="4801">
                  <c:v>15</c:v>
                </c:pt>
                <c:pt idx="4802">
                  <c:v>15</c:v>
                </c:pt>
                <c:pt idx="4803">
                  <c:v>15</c:v>
                </c:pt>
                <c:pt idx="4804">
                  <c:v>15</c:v>
                </c:pt>
                <c:pt idx="4805">
                  <c:v>15</c:v>
                </c:pt>
                <c:pt idx="4806">
                  <c:v>15</c:v>
                </c:pt>
                <c:pt idx="4807">
                  <c:v>15</c:v>
                </c:pt>
                <c:pt idx="4808">
                  <c:v>15</c:v>
                </c:pt>
                <c:pt idx="4809">
                  <c:v>15</c:v>
                </c:pt>
                <c:pt idx="4810">
                  <c:v>15</c:v>
                </c:pt>
                <c:pt idx="4811">
                  <c:v>15</c:v>
                </c:pt>
                <c:pt idx="4812">
                  <c:v>15</c:v>
                </c:pt>
                <c:pt idx="4813">
                  <c:v>15</c:v>
                </c:pt>
                <c:pt idx="4814">
                  <c:v>15</c:v>
                </c:pt>
                <c:pt idx="4815">
                  <c:v>15</c:v>
                </c:pt>
                <c:pt idx="4816">
                  <c:v>15</c:v>
                </c:pt>
                <c:pt idx="4817">
                  <c:v>15</c:v>
                </c:pt>
                <c:pt idx="4818">
                  <c:v>15</c:v>
                </c:pt>
                <c:pt idx="4819">
                  <c:v>15</c:v>
                </c:pt>
                <c:pt idx="4820">
                  <c:v>15</c:v>
                </c:pt>
                <c:pt idx="4821">
                  <c:v>15</c:v>
                </c:pt>
                <c:pt idx="4822">
                  <c:v>15</c:v>
                </c:pt>
                <c:pt idx="4823">
                  <c:v>15</c:v>
                </c:pt>
                <c:pt idx="4824">
                  <c:v>15</c:v>
                </c:pt>
                <c:pt idx="4825">
                  <c:v>15</c:v>
                </c:pt>
                <c:pt idx="4826">
                  <c:v>15</c:v>
                </c:pt>
                <c:pt idx="4827">
                  <c:v>15</c:v>
                </c:pt>
                <c:pt idx="4828">
                  <c:v>15</c:v>
                </c:pt>
                <c:pt idx="4829">
                  <c:v>15</c:v>
                </c:pt>
                <c:pt idx="4830">
                  <c:v>15</c:v>
                </c:pt>
                <c:pt idx="4831">
                  <c:v>15</c:v>
                </c:pt>
                <c:pt idx="4832">
                  <c:v>15</c:v>
                </c:pt>
                <c:pt idx="4833">
                  <c:v>15</c:v>
                </c:pt>
                <c:pt idx="4834">
                  <c:v>15</c:v>
                </c:pt>
                <c:pt idx="4835">
                  <c:v>15</c:v>
                </c:pt>
                <c:pt idx="4836">
                  <c:v>15</c:v>
                </c:pt>
                <c:pt idx="4837">
                  <c:v>15</c:v>
                </c:pt>
                <c:pt idx="4838">
                  <c:v>15</c:v>
                </c:pt>
                <c:pt idx="4839">
                  <c:v>15</c:v>
                </c:pt>
                <c:pt idx="4840">
                  <c:v>15</c:v>
                </c:pt>
                <c:pt idx="4841">
                  <c:v>15</c:v>
                </c:pt>
                <c:pt idx="4842">
                  <c:v>15</c:v>
                </c:pt>
                <c:pt idx="4843">
                  <c:v>15</c:v>
                </c:pt>
                <c:pt idx="4844">
                  <c:v>15</c:v>
                </c:pt>
                <c:pt idx="4845">
                  <c:v>15</c:v>
                </c:pt>
                <c:pt idx="4846">
                  <c:v>15</c:v>
                </c:pt>
                <c:pt idx="4847">
                  <c:v>15</c:v>
                </c:pt>
                <c:pt idx="4848">
                  <c:v>15</c:v>
                </c:pt>
                <c:pt idx="4849">
                  <c:v>15</c:v>
                </c:pt>
                <c:pt idx="4850">
                  <c:v>15</c:v>
                </c:pt>
                <c:pt idx="4851">
                  <c:v>15</c:v>
                </c:pt>
                <c:pt idx="4852">
                  <c:v>15</c:v>
                </c:pt>
                <c:pt idx="4853">
                  <c:v>15</c:v>
                </c:pt>
                <c:pt idx="4854">
                  <c:v>15</c:v>
                </c:pt>
                <c:pt idx="4855">
                  <c:v>15</c:v>
                </c:pt>
                <c:pt idx="4856">
                  <c:v>15</c:v>
                </c:pt>
                <c:pt idx="4857">
                  <c:v>15</c:v>
                </c:pt>
                <c:pt idx="4858">
                  <c:v>15</c:v>
                </c:pt>
                <c:pt idx="4859">
                  <c:v>15</c:v>
                </c:pt>
                <c:pt idx="4860">
                  <c:v>15</c:v>
                </c:pt>
                <c:pt idx="4861">
                  <c:v>15</c:v>
                </c:pt>
                <c:pt idx="4862">
                  <c:v>15</c:v>
                </c:pt>
                <c:pt idx="4863">
                  <c:v>15</c:v>
                </c:pt>
                <c:pt idx="4864">
                  <c:v>15</c:v>
                </c:pt>
                <c:pt idx="4865">
                  <c:v>15</c:v>
                </c:pt>
                <c:pt idx="4866">
                  <c:v>15</c:v>
                </c:pt>
                <c:pt idx="4867">
                  <c:v>15</c:v>
                </c:pt>
                <c:pt idx="4868">
                  <c:v>15</c:v>
                </c:pt>
                <c:pt idx="4869">
                  <c:v>15</c:v>
                </c:pt>
                <c:pt idx="4870">
                  <c:v>15</c:v>
                </c:pt>
                <c:pt idx="4871">
                  <c:v>15</c:v>
                </c:pt>
                <c:pt idx="4872">
                  <c:v>15</c:v>
                </c:pt>
                <c:pt idx="4873">
                  <c:v>15</c:v>
                </c:pt>
                <c:pt idx="4874">
                  <c:v>15</c:v>
                </c:pt>
                <c:pt idx="4875">
                  <c:v>15</c:v>
                </c:pt>
                <c:pt idx="4876">
                  <c:v>15</c:v>
                </c:pt>
                <c:pt idx="4877">
                  <c:v>15</c:v>
                </c:pt>
                <c:pt idx="4878">
                  <c:v>15</c:v>
                </c:pt>
                <c:pt idx="4879">
                  <c:v>15</c:v>
                </c:pt>
                <c:pt idx="4880">
                  <c:v>15</c:v>
                </c:pt>
                <c:pt idx="4881">
                  <c:v>15</c:v>
                </c:pt>
                <c:pt idx="4882">
                  <c:v>15</c:v>
                </c:pt>
                <c:pt idx="4883">
                  <c:v>20</c:v>
                </c:pt>
                <c:pt idx="4884">
                  <c:v>20</c:v>
                </c:pt>
                <c:pt idx="4885">
                  <c:v>20</c:v>
                </c:pt>
                <c:pt idx="4886">
                  <c:v>20</c:v>
                </c:pt>
                <c:pt idx="4887">
                  <c:v>20</c:v>
                </c:pt>
              </c:numCache>
            </c:numRef>
          </c:yVal>
        </c:ser>
        <c:axId val="209218176"/>
        <c:axId val="209427072"/>
      </c:scatterChart>
      <c:valAx>
        <c:axId val="209218176"/>
        <c:scaling>
          <c:orientation val="minMax"/>
        </c:scaling>
        <c:axPos val="b"/>
        <c:title>
          <c:layout/>
        </c:title>
        <c:numFmt formatCode="General" sourceLinked="1"/>
        <c:tickLblPos val="nextTo"/>
        <c:crossAx val="209427072"/>
        <c:crosses val="autoZero"/>
        <c:crossBetween val="midCat"/>
      </c:valAx>
      <c:valAx>
        <c:axId val="209427072"/>
        <c:scaling>
          <c:orientation val="minMax"/>
        </c:scaling>
        <c:axPos val="l"/>
        <c:title>
          <c:layout/>
        </c:title>
        <c:numFmt formatCode="General" sourceLinked="1"/>
        <c:tickLblPos val="nextTo"/>
        <c:crossAx val="209218176"/>
        <c:crosses val="autoZero"/>
        <c:crossBetween val="midCat"/>
      </c:valAx>
    </c:plotArea>
    <c:plotVisOnly val="1"/>
  </c:chart>
  <c:printSettings>
    <c:headerFooter/>
    <c:pageMargins b="0.75000000000000588" l="0.70000000000000062" r="0.70000000000000062" t="0.75000000000000588"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s-MX"/>
  <c:chart>
    <c:title>
      <c:layout/>
    </c:title>
    <c:plotArea>
      <c:layout/>
      <c:scatterChart>
        <c:scatterStyle val="lineMarker"/>
        <c:ser>
          <c:idx val="0"/>
          <c:order val="0"/>
          <c:tx>
            <c:strRef>
              <c:f>'Crudos por localidad'!$J$15</c:f>
              <c:strCache>
                <c:ptCount val="1"/>
                <c:pt idx="0">
                  <c:v>LTE</c:v>
                </c:pt>
              </c:strCache>
            </c:strRef>
          </c:tx>
          <c:spPr>
            <a:ln w="28575">
              <a:noFill/>
            </a:ln>
          </c:spPr>
          <c:trendline>
            <c:trendlineType val="linear"/>
            <c:dispRSqr val="1"/>
            <c:dispEq val="1"/>
            <c:trendlineLbl>
              <c:layout>
                <c:manualLayout>
                  <c:x val="0.11965966754155732"/>
                  <c:y val="-0.28674030329542138"/>
                </c:manualLayout>
              </c:layout>
              <c:numFmt formatCode="General" sourceLinked="0"/>
            </c:trendlineLbl>
          </c:trendline>
          <c:xVal>
            <c:numRef>
              <c:f>'Crudos por localidad'!$H$16:$H$249</c:f>
              <c:numCache>
                <c:formatCode>General</c:formatCode>
                <c:ptCount val="234"/>
                <c:pt idx="0">
                  <c:v>0</c:v>
                </c:pt>
                <c:pt idx="1">
                  <c:v>0</c:v>
                </c:pt>
                <c:pt idx="2">
                  <c:v>0</c:v>
                </c:pt>
                <c:pt idx="3">
                  <c:v>0</c:v>
                </c:pt>
                <c:pt idx="4">
                  <c:v>0</c:v>
                </c:pt>
                <c:pt idx="5">
                  <c:v>0</c:v>
                </c:pt>
                <c:pt idx="6">
                  <c:v>0</c:v>
                </c:pt>
                <c:pt idx="7">
                  <c:v>0</c:v>
                </c:pt>
                <c:pt idx="8">
                  <c:v>37.375587000000003</c:v>
                </c:pt>
                <c:pt idx="9">
                  <c:v>37.375587000000003</c:v>
                </c:pt>
                <c:pt idx="10">
                  <c:v>37.375587000000003</c:v>
                </c:pt>
                <c:pt idx="11">
                  <c:v>37.375587000000003</c:v>
                </c:pt>
                <c:pt idx="12">
                  <c:v>37.375587000000003</c:v>
                </c:pt>
                <c:pt idx="13">
                  <c:v>37.375587000000003</c:v>
                </c:pt>
                <c:pt idx="14">
                  <c:v>37.375587000000003</c:v>
                </c:pt>
                <c:pt idx="15">
                  <c:v>37.375587000000003</c:v>
                </c:pt>
                <c:pt idx="16">
                  <c:v>37.375587000000003</c:v>
                </c:pt>
                <c:pt idx="17">
                  <c:v>37.375587000000003</c:v>
                </c:pt>
                <c:pt idx="18">
                  <c:v>37.375587000000003</c:v>
                </c:pt>
                <c:pt idx="19">
                  <c:v>37.375587000000003</c:v>
                </c:pt>
                <c:pt idx="20">
                  <c:v>37.375587000000003</c:v>
                </c:pt>
                <c:pt idx="21">
                  <c:v>37.375587000000003</c:v>
                </c:pt>
                <c:pt idx="22">
                  <c:v>37.375587000000003</c:v>
                </c:pt>
                <c:pt idx="23">
                  <c:v>42.847776000000003</c:v>
                </c:pt>
                <c:pt idx="24">
                  <c:v>42.847776000000003</c:v>
                </c:pt>
                <c:pt idx="25">
                  <c:v>42.847776000000003</c:v>
                </c:pt>
                <c:pt idx="26">
                  <c:v>42.847776000000003</c:v>
                </c:pt>
                <c:pt idx="27">
                  <c:v>42.847776000000003</c:v>
                </c:pt>
                <c:pt idx="28">
                  <c:v>42.847776000000003</c:v>
                </c:pt>
                <c:pt idx="29">
                  <c:v>42.847776000000003</c:v>
                </c:pt>
                <c:pt idx="30">
                  <c:v>42.847776000000003</c:v>
                </c:pt>
                <c:pt idx="31">
                  <c:v>42.847776000000003</c:v>
                </c:pt>
                <c:pt idx="32">
                  <c:v>42.847776000000003</c:v>
                </c:pt>
                <c:pt idx="33">
                  <c:v>42.847776000000003</c:v>
                </c:pt>
                <c:pt idx="34">
                  <c:v>42.847776000000003</c:v>
                </c:pt>
                <c:pt idx="35">
                  <c:v>42.847776000000003</c:v>
                </c:pt>
                <c:pt idx="36">
                  <c:v>42.847776000000003</c:v>
                </c:pt>
                <c:pt idx="37">
                  <c:v>42.847776000000003</c:v>
                </c:pt>
                <c:pt idx="38">
                  <c:v>42.847776000000003</c:v>
                </c:pt>
                <c:pt idx="39">
                  <c:v>42.847776000000003</c:v>
                </c:pt>
                <c:pt idx="40">
                  <c:v>42.847776000000003</c:v>
                </c:pt>
                <c:pt idx="41">
                  <c:v>42.847776000000003</c:v>
                </c:pt>
                <c:pt idx="42">
                  <c:v>51.323847000000001</c:v>
                </c:pt>
                <c:pt idx="43">
                  <c:v>51.323847000000001</c:v>
                </c:pt>
                <c:pt idx="44">
                  <c:v>51.323847000000001</c:v>
                </c:pt>
                <c:pt idx="45">
                  <c:v>51.323847000000001</c:v>
                </c:pt>
                <c:pt idx="46">
                  <c:v>51.323847000000001</c:v>
                </c:pt>
                <c:pt idx="47">
                  <c:v>51.323847000000001</c:v>
                </c:pt>
                <c:pt idx="48">
                  <c:v>51.323847000000001</c:v>
                </c:pt>
                <c:pt idx="49">
                  <c:v>51.323847000000001</c:v>
                </c:pt>
                <c:pt idx="50">
                  <c:v>51.323847000000001</c:v>
                </c:pt>
                <c:pt idx="51">
                  <c:v>51.323847000000001</c:v>
                </c:pt>
                <c:pt idx="52">
                  <c:v>51.323847000000001</c:v>
                </c:pt>
                <c:pt idx="53">
                  <c:v>51.323847000000001</c:v>
                </c:pt>
                <c:pt idx="54">
                  <c:v>51.323847000000001</c:v>
                </c:pt>
                <c:pt idx="55">
                  <c:v>51.323847000000001</c:v>
                </c:pt>
                <c:pt idx="56">
                  <c:v>51.323847000000001</c:v>
                </c:pt>
                <c:pt idx="57">
                  <c:v>51.323847000000001</c:v>
                </c:pt>
                <c:pt idx="58">
                  <c:v>51.323847000000001</c:v>
                </c:pt>
                <c:pt idx="59">
                  <c:v>51.323847000000001</c:v>
                </c:pt>
                <c:pt idx="60">
                  <c:v>51.323847000000001</c:v>
                </c:pt>
                <c:pt idx="61">
                  <c:v>51.323847000000001</c:v>
                </c:pt>
                <c:pt idx="62">
                  <c:v>51.323847000000001</c:v>
                </c:pt>
                <c:pt idx="63">
                  <c:v>51.323847000000001</c:v>
                </c:pt>
                <c:pt idx="64">
                  <c:v>51.323847000000001</c:v>
                </c:pt>
                <c:pt idx="65">
                  <c:v>51.323847000000001</c:v>
                </c:pt>
                <c:pt idx="66">
                  <c:v>51.323847000000001</c:v>
                </c:pt>
                <c:pt idx="67">
                  <c:v>62.685696</c:v>
                </c:pt>
                <c:pt idx="68">
                  <c:v>62.685696</c:v>
                </c:pt>
                <c:pt idx="69">
                  <c:v>62.685696</c:v>
                </c:pt>
                <c:pt idx="70">
                  <c:v>62.685696</c:v>
                </c:pt>
                <c:pt idx="71">
                  <c:v>62.685696</c:v>
                </c:pt>
                <c:pt idx="72">
                  <c:v>62.685696</c:v>
                </c:pt>
                <c:pt idx="73">
                  <c:v>62.685696</c:v>
                </c:pt>
                <c:pt idx="74">
                  <c:v>62.685696</c:v>
                </c:pt>
                <c:pt idx="75">
                  <c:v>62.685696</c:v>
                </c:pt>
                <c:pt idx="76">
                  <c:v>62.685696</c:v>
                </c:pt>
                <c:pt idx="77">
                  <c:v>62.685696</c:v>
                </c:pt>
                <c:pt idx="78">
                  <c:v>62.685696</c:v>
                </c:pt>
                <c:pt idx="79">
                  <c:v>62.685696</c:v>
                </c:pt>
                <c:pt idx="80">
                  <c:v>62.685696</c:v>
                </c:pt>
                <c:pt idx="81">
                  <c:v>62.685696</c:v>
                </c:pt>
                <c:pt idx="82">
                  <c:v>62.685696</c:v>
                </c:pt>
                <c:pt idx="83">
                  <c:v>62.685696</c:v>
                </c:pt>
                <c:pt idx="84">
                  <c:v>62.685696</c:v>
                </c:pt>
                <c:pt idx="85">
                  <c:v>62.685696</c:v>
                </c:pt>
                <c:pt idx="86">
                  <c:v>62.685696</c:v>
                </c:pt>
                <c:pt idx="87">
                  <c:v>62.685696</c:v>
                </c:pt>
                <c:pt idx="88">
                  <c:v>62.685696</c:v>
                </c:pt>
                <c:pt idx="89">
                  <c:v>62.685696</c:v>
                </c:pt>
                <c:pt idx="90">
                  <c:v>62.685696</c:v>
                </c:pt>
                <c:pt idx="91">
                  <c:v>62.685696</c:v>
                </c:pt>
                <c:pt idx="92">
                  <c:v>62.685696</c:v>
                </c:pt>
                <c:pt idx="93">
                  <c:v>62.685696</c:v>
                </c:pt>
                <c:pt idx="94">
                  <c:v>62.685696</c:v>
                </c:pt>
                <c:pt idx="95">
                  <c:v>62.685696</c:v>
                </c:pt>
                <c:pt idx="96">
                  <c:v>62.685696</c:v>
                </c:pt>
                <c:pt idx="97">
                  <c:v>62.685696</c:v>
                </c:pt>
                <c:pt idx="98">
                  <c:v>62.685696</c:v>
                </c:pt>
                <c:pt idx="99">
                  <c:v>62.685696</c:v>
                </c:pt>
                <c:pt idx="100">
                  <c:v>62.685696</c:v>
                </c:pt>
                <c:pt idx="101">
                  <c:v>62.685696</c:v>
                </c:pt>
                <c:pt idx="102">
                  <c:v>62.685696</c:v>
                </c:pt>
                <c:pt idx="103">
                  <c:v>62.685696</c:v>
                </c:pt>
                <c:pt idx="104">
                  <c:v>62.685696</c:v>
                </c:pt>
                <c:pt idx="105">
                  <c:v>62.685696</c:v>
                </c:pt>
                <c:pt idx="106">
                  <c:v>62.685696</c:v>
                </c:pt>
                <c:pt idx="107">
                  <c:v>62.685696</c:v>
                </c:pt>
                <c:pt idx="108">
                  <c:v>62.685696</c:v>
                </c:pt>
                <c:pt idx="109">
                  <c:v>62.685696</c:v>
                </c:pt>
                <c:pt idx="110">
                  <c:v>62.685696</c:v>
                </c:pt>
                <c:pt idx="111">
                  <c:v>62.685696</c:v>
                </c:pt>
                <c:pt idx="112">
                  <c:v>62.685696</c:v>
                </c:pt>
                <c:pt idx="113">
                  <c:v>62.685696</c:v>
                </c:pt>
                <c:pt idx="114">
                  <c:v>62.685696</c:v>
                </c:pt>
                <c:pt idx="115">
                  <c:v>62.685696</c:v>
                </c:pt>
                <c:pt idx="116">
                  <c:v>62.685696</c:v>
                </c:pt>
                <c:pt idx="117">
                  <c:v>62.685696</c:v>
                </c:pt>
                <c:pt idx="118">
                  <c:v>62.685696</c:v>
                </c:pt>
                <c:pt idx="119">
                  <c:v>62.685696</c:v>
                </c:pt>
                <c:pt idx="120">
                  <c:v>62.685696</c:v>
                </c:pt>
                <c:pt idx="121">
                  <c:v>62.685696</c:v>
                </c:pt>
                <c:pt idx="122">
                  <c:v>62.685696</c:v>
                </c:pt>
                <c:pt idx="123">
                  <c:v>62.685696</c:v>
                </c:pt>
                <c:pt idx="124">
                  <c:v>62.685696</c:v>
                </c:pt>
                <c:pt idx="125">
                  <c:v>62.685696</c:v>
                </c:pt>
                <c:pt idx="126">
                  <c:v>62.685696</c:v>
                </c:pt>
                <c:pt idx="127">
                  <c:v>62.685696</c:v>
                </c:pt>
                <c:pt idx="128">
                  <c:v>62.685696</c:v>
                </c:pt>
                <c:pt idx="129">
                  <c:v>62.685696</c:v>
                </c:pt>
                <c:pt idx="130">
                  <c:v>62.685696</c:v>
                </c:pt>
                <c:pt idx="131">
                  <c:v>86.725965000000002</c:v>
                </c:pt>
                <c:pt idx="132">
                  <c:v>86.725965000000002</c:v>
                </c:pt>
                <c:pt idx="133">
                  <c:v>86.725965000000002</c:v>
                </c:pt>
                <c:pt idx="134">
                  <c:v>86.725965000000002</c:v>
                </c:pt>
                <c:pt idx="135">
                  <c:v>86.725965000000002</c:v>
                </c:pt>
                <c:pt idx="136">
                  <c:v>86.725965000000002</c:v>
                </c:pt>
                <c:pt idx="137">
                  <c:v>86.725965000000002</c:v>
                </c:pt>
                <c:pt idx="138">
                  <c:v>86.725965000000002</c:v>
                </c:pt>
                <c:pt idx="139">
                  <c:v>86.725965000000002</c:v>
                </c:pt>
                <c:pt idx="140">
                  <c:v>86.725965000000002</c:v>
                </c:pt>
                <c:pt idx="141">
                  <c:v>86.725965000000002</c:v>
                </c:pt>
                <c:pt idx="142">
                  <c:v>86.725965000000002</c:v>
                </c:pt>
                <c:pt idx="143">
                  <c:v>86.725965000000002</c:v>
                </c:pt>
                <c:pt idx="144">
                  <c:v>86.725965000000002</c:v>
                </c:pt>
                <c:pt idx="145">
                  <c:v>86.725965000000002</c:v>
                </c:pt>
                <c:pt idx="146">
                  <c:v>86.725965000000002</c:v>
                </c:pt>
                <c:pt idx="147">
                  <c:v>86.725965000000002</c:v>
                </c:pt>
                <c:pt idx="148">
                  <c:v>86.725965000000002</c:v>
                </c:pt>
                <c:pt idx="149">
                  <c:v>86.725965000000002</c:v>
                </c:pt>
                <c:pt idx="150">
                  <c:v>86.725965000000002</c:v>
                </c:pt>
                <c:pt idx="151">
                  <c:v>86.725965000000002</c:v>
                </c:pt>
                <c:pt idx="152">
                  <c:v>86.725965000000002</c:v>
                </c:pt>
                <c:pt idx="153">
                  <c:v>86.725965000000002</c:v>
                </c:pt>
                <c:pt idx="154">
                  <c:v>122.450982</c:v>
                </c:pt>
                <c:pt idx="155">
                  <c:v>122.450982</c:v>
                </c:pt>
                <c:pt idx="156">
                  <c:v>122.450982</c:v>
                </c:pt>
                <c:pt idx="157">
                  <c:v>122.450982</c:v>
                </c:pt>
                <c:pt idx="158">
                  <c:v>122.450982</c:v>
                </c:pt>
                <c:pt idx="159">
                  <c:v>122.450982</c:v>
                </c:pt>
                <c:pt idx="160">
                  <c:v>122.450982</c:v>
                </c:pt>
                <c:pt idx="161">
                  <c:v>122.450982</c:v>
                </c:pt>
                <c:pt idx="162">
                  <c:v>122.450982</c:v>
                </c:pt>
                <c:pt idx="163">
                  <c:v>122.450982</c:v>
                </c:pt>
                <c:pt idx="164">
                  <c:v>122.450982</c:v>
                </c:pt>
                <c:pt idx="165">
                  <c:v>122.450982</c:v>
                </c:pt>
                <c:pt idx="166">
                  <c:v>122.450982</c:v>
                </c:pt>
                <c:pt idx="167">
                  <c:v>122.450982</c:v>
                </c:pt>
                <c:pt idx="168">
                  <c:v>122.450982</c:v>
                </c:pt>
                <c:pt idx="169">
                  <c:v>208.29649499999999</c:v>
                </c:pt>
                <c:pt idx="170">
                  <c:v>208.29649499999999</c:v>
                </c:pt>
                <c:pt idx="171">
                  <c:v>208.29649499999999</c:v>
                </c:pt>
                <c:pt idx="172">
                  <c:v>208.29649499999999</c:v>
                </c:pt>
                <c:pt idx="173">
                  <c:v>211.093029</c:v>
                </c:pt>
                <c:pt idx="174">
                  <c:v>211.093029</c:v>
                </c:pt>
                <c:pt idx="175">
                  <c:v>211.093029</c:v>
                </c:pt>
                <c:pt idx="176">
                  <c:v>211.093029</c:v>
                </c:pt>
                <c:pt idx="177">
                  <c:v>211.093029</c:v>
                </c:pt>
                <c:pt idx="178">
                  <c:v>211.093029</c:v>
                </c:pt>
                <c:pt idx="179">
                  <c:v>211.093029</c:v>
                </c:pt>
                <c:pt idx="180">
                  <c:v>211.093029</c:v>
                </c:pt>
                <c:pt idx="181">
                  <c:v>211.093029</c:v>
                </c:pt>
                <c:pt idx="182">
                  <c:v>211.093029</c:v>
                </c:pt>
                <c:pt idx="183">
                  <c:v>211.093029</c:v>
                </c:pt>
                <c:pt idx="184">
                  <c:v>211.093029</c:v>
                </c:pt>
                <c:pt idx="185">
                  <c:v>211.093029</c:v>
                </c:pt>
                <c:pt idx="186">
                  <c:v>211.093029</c:v>
                </c:pt>
                <c:pt idx="187">
                  <c:v>211.093029</c:v>
                </c:pt>
                <c:pt idx="188">
                  <c:v>211.093029</c:v>
                </c:pt>
                <c:pt idx="189">
                  <c:v>211.093029</c:v>
                </c:pt>
                <c:pt idx="190">
                  <c:v>211.093029</c:v>
                </c:pt>
                <c:pt idx="191">
                  <c:v>211.093029</c:v>
                </c:pt>
                <c:pt idx="192">
                  <c:v>211.093029</c:v>
                </c:pt>
                <c:pt idx="193">
                  <c:v>286.093842</c:v>
                </c:pt>
                <c:pt idx="194">
                  <c:v>286.093842</c:v>
                </c:pt>
                <c:pt idx="195">
                  <c:v>286.093842</c:v>
                </c:pt>
                <c:pt idx="196">
                  <c:v>286.093842</c:v>
                </c:pt>
                <c:pt idx="197">
                  <c:v>286.093842</c:v>
                </c:pt>
                <c:pt idx="198">
                  <c:v>286.093842</c:v>
                </c:pt>
                <c:pt idx="199">
                  <c:v>286.093842</c:v>
                </c:pt>
                <c:pt idx="200">
                  <c:v>286.093842</c:v>
                </c:pt>
                <c:pt idx="201">
                  <c:v>286.093842</c:v>
                </c:pt>
                <c:pt idx="202">
                  <c:v>286.093842</c:v>
                </c:pt>
                <c:pt idx="203">
                  <c:v>286.093842</c:v>
                </c:pt>
                <c:pt idx="204">
                  <c:v>286.093842</c:v>
                </c:pt>
                <c:pt idx="205">
                  <c:v>286.093842</c:v>
                </c:pt>
                <c:pt idx="206">
                  <c:v>286.093842</c:v>
                </c:pt>
                <c:pt idx="207">
                  <c:v>286.093842</c:v>
                </c:pt>
                <c:pt idx="208">
                  <c:v>286.093842</c:v>
                </c:pt>
                <c:pt idx="209">
                  <c:v>286.093842</c:v>
                </c:pt>
                <c:pt idx="210">
                  <c:v>286.093842</c:v>
                </c:pt>
                <c:pt idx="211">
                  <c:v>286.093842</c:v>
                </c:pt>
                <c:pt idx="212">
                  <c:v>286.093842</c:v>
                </c:pt>
                <c:pt idx="213">
                  <c:v>291.94753800000001</c:v>
                </c:pt>
                <c:pt idx="214">
                  <c:v>291.94753800000001</c:v>
                </c:pt>
                <c:pt idx="215">
                  <c:v>291.94753800000001</c:v>
                </c:pt>
                <c:pt idx="216">
                  <c:v>291.94753800000001</c:v>
                </c:pt>
                <c:pt idx="217">
                  <c:v>291.94753800000001</c:v>
                </c:pt>
                <c:pt idx="218">
                  <c:v>291.94753800000001</c:v>
                </c:pt>
                <c:pt idx="219">
                  <c:v>291.94753800000001</c:v>
                </c:pt>
                <c:pt idx="220">
                  <c:v>291.94753800000001</c:v>
                </c:pt>
                <c:pt idx="221">
                  <c:v>291.94753800000001</c:v>
                </c:pt>
                <c:pt idx="222">
                  <c:v>291.94753800000001</c:v>
                </c:pt>
                <c:pt idx="223">
                  <c:v>291.94753800000001</c:v>
                </c:pt>
                <c:pt idx="224">
                  <c:v>291.94753800000001</c:v>
                </c:pt>
                <c:pt idx="225">
                  <c:v>291.94753800000001</c:v>
                </c:pt>
                <c:pt idx="226">
                  <c:v>291.94753800000001</c:v>
                </c:pt>
                <c:pt idx="227">
                  <c:v>291.94753800000001</c:v>
                </c:pt>
                <c:pt idx="228">
                  <c:v>291.94753800000001</c:v>
                </c:pt>
                <c:pt idx="229">
                  <c:v>291.94753800000001</c:v>
                </c:pt>
                <c:pt idx="230">
                  <c:v>291.94753800000001</c:v>
                </c:pt>
                <c:pt idx="231">
                  <c:v>291.94753800000001</c:v>
                </c:pt>
                <c:pt idx="232">
                  <c:v>291.94753800000001</c:v>
                </c:pt>
                <c:pt idx="233">
                  <c:v>291.94753800000001</c:v>
                </c:pt>
              </c:numCache>
            </c:numRef>
          </c:xVal>
          <c:yVal>
            <c:numRef>
              <c:f>'Crudos por localidad'!$J$16:$J$249</c:f>
              <c:numCache>
                <c:formatCode>General</c:formatCode>
                <c:ptCount val="234"/>
                <c:pt idx="0">
                  <c:v>10</c:v>
                </c:pt>
                <c:pt idx="1">
                  <c:v>10</c:v>
                </c:pt>
                <c:pt idx="2">
                  <c:v>10</c:v>
                </c:pt>
                <c:pt idx="3">
                  <c:v>10</c:v>
                </c:pt>
                <c:pt idx="4">
                  <c:v>25</c:v>
                </c:pt>
                <c:pt idx="5">
                  <c:v>25</c:v>
                </c:pt>
                <c:pt idx="6">
                  <c:v>25</c:v>
                </c:pt>
                <c:pt idx="7">
                  <c:v>25</c:v>
                </c:pt>
                <c:pt idx="8">
                  <c:v>10</c:v>
                </c:pt>
                <c:pt idx="9">
                  <c:v>20</c:v>
                </c:pt>
                <c:pt idx="10">
                  <c:v>25</c:v>
                </c:pt>
                <c:pt idx="11">
                  <c:v>25</c:v>
                </c:pt>
                <c:pt idx="12">
                  <c:v>10</c:v>
                </c:pt>
                <c:pt idx="13">
                  <c:v>10</c:v>
                </c:pt>
                <c:pt idx="14">
                  <c:v>20</c:v>
                </c:pt>
                <c:pt idx="15">
                  <c:v>20</c:v>
                </c:pt>
                <c:pt idx="16">
                  <c:v>20</c:v>
                </c:pt>
                <c:pt idx="17">
                  <c:v>20</c:v>
                </c:pt>
                <c:pt idx="18">
                  <c:v>20</c:v>
                </c:pt>
                <c:pt idx="19">
                  <c:v>20</c:v>
                </c:pt>
                <c:pt idx="20">
                  <c:v>20</c:v>
                </c:pt>
                <c:pt idx="21">
                  <c:v>25</c:v>
                </c:pt>
                <c:pt idx="22">
                  <c:v>25</c:v>
                </c:pt>
                <c:pt idx="23">
                  <c:v>20</c:v>
                </c:pt>
                <c:pt idx="24">
                  <c:v>30</c:v>
                </c:pt>
                <c:pt idx="25">
                  <c:v>30</c:v>
                </c:pt>
                <c:pt idx="26">
                  <c:v>30</c:v>
                </c:pt>
                <c:pt idx="27">
                  <c:v>10</c:v>
                </c:pt>
                <c:pt idx="28">
                  <c:v>20</c:v>
                </c:pt>
                <c:pt idx="29">
                  <c:v>20</c:v>
                </c:pt>
                <c:pt idx="30">
                  <c:v>25</c:v>
                </c:pt>
                <c:pt idx="31">
                  <c:v>25</c:v>
                </c:pt>
                <c:pt idx="32">
                  <c:v>30</c:v>
                </c:pt>
                <c:pt idx="33">
                  <c:v>20</c:v>
                </c:pt>
                <c:pt idx="34">
                  <c:v>25</c:v>
                </c:pt>
                <c:pt idx="35">
                  <c:v>25</c:v>
                </c:pt>
                <c:pt idx="36">
                  <c:v>25</c:v>
                </c:pt>
                <c:pt idx="37">
                  <c:v>20</c:v>
                </c:pt>
                <c:pt idx="38">
                  <c:v>20</c:v>
                </c:pt>
                <c:pt idx="39">
                  <c:v>20</c:v>
                </c:pt>
                <c:pt idx="40">
                  <c:v>20</c:v>
                </c:pt>
                <c:pt idx="41">
                  <c:v>20</c:v>
                </c:pt>
                <c:pt idx="42">
                  <c:v>10</c:v>
                </c:pt>
                <c:pt idx="43">
                  <c:v>20</c:v>
                </c:pt>
                <c:pt idx="44">
                  <c:v>10</c:v>
                </c:pt>
                <c:pt idx="45">
                  <c:v>20</c:v>
                </c:pt>
                <c:pt idx="46">
                  <c:v>20</c:v>
                </c:pt>
                <c:pt idx="47">
                  <c:v>20</c:v>
                </c:pt>
                <c:pt idx="48">
                  <c:v>15</c:v>
                </c:pt>
                <c:pt idx="49">
                  <c:v>15</c:v>
                </c:pt>
                <c:pt idx="50">
                  <c:v>25</c:v>
                </c:pt>
                <c:pt idx="51">
                  <c:v>25</c:v>
                </c:pt>
                <c:pt idx="52">
                  <c:v>25</c:v>
                </c:pt>
                <c:pt idx="53">
                  <c:v>30</c:v>
                </c:pt>
                <c:pt idx="54">
                  <c:v>30</c:v>
                </c:pt>
                <c:pt idx="55">
                  <c:v>30</c:v>
                </c:pt>
                <c:pt idx="56">
                  <c:v>10</c:v>
                </c:pt>
                <c:pt idx="57">
                  <c:v>20</c:v>
                </c:pt>
                <c:pt idx="58">
                  <c:v>20</c:v>
                </c:pt>
                <c:pt idx="59">
                  <c:v>20</c:v>
                </c:pt>
                <c:pt idx="60">
                  <c:v>30</c:v>
                </c:pt>
                <c:pt idx="61">
                  <c:v>15</c:v>
                </c:pt>
                <c:pt idx="62">
                  <c:v>20</c:v>
                </c:pt>
                <c:pt idx="63">
                  <c:v>20</c:v>
                </c:pt>
                <c:pt idx="64">
                  <c:v>20</c:v>
                </c:pt>
                <c:pt idx="65">
                  <c:v>20</c:v>
                </c:pt>
                <c:pt idx="66">
                  <c:v>20</c:v>
                </c:pt>
                <c:pt idx="67">
                  <c:v>15</c:v>
                </c:pt>
                <c:pt idx="68">
                  <c:v>15</c:v>
                </c:pt>
                <c:pt idx="69">
                  <c:v>15</c:v>
                </c:pt>
                <c:pt idx="70">
                  <c:v>15</c:v>
                </c:pt>
                <c:pt idx="71">
                  <c:v>15</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20</c:v>
                </c:pt>
                <c:pt idx="88">
                  <c:v>20</c:v>
                </c:pt>
                <c:pt idx="89">
                  <c:v>20</c:v>
                </c:pt>
                <c:pt idx="90">
                  <c:v>20</c:v>
                </c:pt>
                <c:pt idx="91">
                  <c:v>20</c:v>
                </c:pt>
                <c:pt idx="92">
                  <c:v>20</c:v>
                </c:pt>
                <c:pt idx="93">
                  <c:v>20</c:v>
                </c:pt>
                <c:pt idx="94">
                  <c:v>20</c:v>
                </c:pt>
                <c:pt idx="95">
                  <c:v>20</c:v>
                </c:pt>
                <c:pt idx="96">
                  <c:v>20</c:v>
                </c:pt>
                <c:pt idx="97">
                  <c:v>20</c:v>
                </c:pt>
                <c:pt idx="98">
                  <c:v>15</c:v>
                </c:pt>
                <c:pt idx="99">
                  <c:v>20</c:v>
                </c:pt>
                <c:pt idx="100">
                  <c:v>20</c:v>
                </c:pt>
                <c:pt idx="101">
                  <c:v>20</c:v>
                </c:pt>
                <c:pt idx="102">
                  <c:v>20</c:v>
                </c:pt>
                <c:pt idx="103">
                  <c:v>20</c:v>
                </c:pt>
                <c:pt idx="104">
                  <c:v>20</c:v>
                </c:pt>
                <c:pt idx="105">
                  <c:v>20</c:v>
                </c:pt>
                <c:pt idx="106">
                  <c:v>20</c:v>
                </c:pt>
                <c:pt idx="107">
                  <c:v>20</c:v>
                </c:pt>
                <c:pt idx="108">
                  <c:v>20</c:v>
                </c:pt>
                <c:pt idx="109">
                  <c:v>20</c:v>
                </c:pt>
                <c:pt idx="110">
                  <c:v>20</c:v>
                </c:pt>
                <c:pt idx="111">
                  <c:v>25</c:v>
                </c:pt>
                <c:pt idx="112">
                  <c:v>15</c:v>
                </c:pt>
                <c:pt idx="113">
                  <c:v>15</c:v>
                </c:pt>
                <c:pt idx="114">
                  <c:v>20</c:v>
                </c:pt>
                <c:pt idx="115">
                  <c:v>15</c:v>
                </c:pt>
                <c:pt idx="116">
                  <c:v>20</c:v>
                </c:pt>
                <c:pt idx="117">
                  <c:v>20</c:v>
                </c:pt>
                <c:pt idx="118">
                  <c:v>20</c:v>
                </c:pt>
                <c:pt idx="119">
                  <c:v>20</c:v>
                </c:pt>
                <c:pt idx="120">
                  <c:v>20</c:v>
                </c:pt>
                <c:pt idx="121">
                  <c:v>20</c:v>
                </c:pt>
                <c:pt idx="122">
                  <c:v>20</c:v>
                </c:pt>
                <c:pt idx="123">
                  <c:v>20</c:v>
                </c:pt>
                <c:pt idx="124">
                  <c:v>20</c:v>
                </c:pt>
                <c:pt idx="125">
                  <c:v>25</c:v>
                </c:pt>
                <c:pt idx="126">
                  <c:v>25</c:v>
                </c:pt>
                <c:pt idx="127">
                  <c:v>30</c:v>
                </c:pt>
                <c:pt idx="128">
                  <c:v>20</c:v>
                </c:pt>
                <c:pt idx="129">
                  <c:v>10</c:v>
                </c:pt>
                <c:pt idx="130">
                  <c:v>20</c:v>
                </c:pt>
                <c:pt idx="131">
                  <c:v>5</c:v>
                </c:pt>
                <c:pt idx="132">
                  <c:v>10</c:v>
                </c:pt>
                <c:pt idx="133">
                  <c:v>10</c:v>
                </c:pt>
                <c:pt idx="134">
                  <c:v>10</c:v>
                </c:pt>
                <c:pt idx="135">
                  <c:v>15</c:v>
                </c:pt>
                <c:pt idx="136">
                  <c:v>15</c:v>
                </c:pt>
                <c:pt idx="137">
                  <c:v>25</c:v>
                </c:pt>
                <c:pt idx="138">
                  <c:v>25</c:v>
                </c:pt>
                <c:pt idx="139">
                  <c:v>15</c:v>
                </c:pt>
                <c:pt idx="140">
                  <c:v>15</c:v>
                </c:pt>
                <c:pt idx="141">
                  <c:v>20</c:v>
                </c:pt>
                <c:pt idx="142">
                  <c:v>25</c:v>
                </c:pt>
                <c:pt idx="143">
                  <c:v>20</c:v>
                </c:pt>
                <c:pt idx="144">
                  <c:v>25</c:v>
                </c:pt>
                <c:pt idx="145">
                  <c:v>25</c:v>
                </c:pt>
                <c:pt idx="146">
                  <c:v>25</c:v>
                </c:pt>
                <c:pt idx="147">
                  <c:v>25</c:v>
                </c:pt>
                <c:pt idx="148">
                  <c:v>25</c:v>
                </c:pt>
                <c:pt idx="149">
                  <c:v>25</c:v>
                </c:pt>
                <c:pt idx="150">
                  <c:v>15</c:v>
                </c:pt>
                <c:pt idx="151">
                  <c:v>25</c:v>
                </c:pt>
                <c:pt idx="152">
                  <c:v>25</c:v>
                </c:pt>
                <c:pt idx="153">
                  <c:v>30</c:v>
                </c:pt>
                <c:pt idx="154">
                  <c:v>20</c:v>
                </c:pt>
                <c:pt idx="155">
                  <c:v>20</c:v>
                </c:pt>
                <c:pt idx="156">
                  <c:v>20</c:v>
                </c:pt>
                <c:pt idx="157">
                  <c:v>30</c:v>
                </c:pt>
                <c:pt idx="158">
                  <c:v>10</c:v>
                </c:pt>
                <c:pt idx="159">
                  <c:v>10</c:v>
                </c:pt>
                <c:pt idx="160">
                  <c:v>15</c:v>
                </c:pt>
                <c:pt idx="161">
                  <c:v>20</c:v>
                </c:pt>
                <c:pt idx="162">
                  <c:v>20</c:v>
                </c:pt>
                <c:pt idx="163">
                  <c:v>30</c:v>
                </c:pt>
                <c:pt idx="164">
                  <c:v>30</c:v>
                </c:pt>
                <c:pt idx="165">
                  <c:v>15</c:v>
                </c:pt>
                <c:pt idx="166">
                  <c:v>15</c:v>
                </c:pt>
                <c:pt idx="167">
                  <c:v>15</c:v>
                </c:pt>
                <c:pt idx="168">
                  <c:v>15</c:v>
                </c:pt>
                <c:pt idx="169">
                  <c:v>20</c:v>
                </c:pt>
                <c:pt idx="170">
                  <c:v>30</c:v>
                </c:pt>
                <c:pt idx="171">
                  <c:v>35</c:v>
                </c:pt>
                <c:pt idx="172">
                  <c:v>35</c:v>
                </c:pt>
                <c:pt idx="173">
                  <c:v>10</c:v>
                </c:pt>
                <c:pt idx="174">
                  <c:v>15</c:v>
                </c:pt>
                <c:pt idx="175">
                  <c:v>20</c:v>
                </c:pt>
                <c:pt idx="176">
                  <c:v>20</c:v>
                </c:pt>
                <c:pt idx="177">
                  <c:v>25</c:v>
                </c:pt>
                <c:pt idx="178">
                  <c:v>30</c:v>
                </c:pt>
                <c:pt idx="179">
                  <c:v>15</c:v>
                </c:pt>
                <c:pt idx="180">
                  <c:v>15</c:v>
                </c:pt>
                <c:pt idx="181">
                  <c:v>20</c:v>
                </c:pt>
                <c:pt idx="182">
                  <c:v>20</c:v>
                </c:pt>
                <c:pt idx="183">
                  <c:v>20</c:v>
                </c:pt>
                <c:pt idx="184">
                  <c:v>20</c:v>
                </c:pt>
                <c:pt idx="185">
                  <c:v>20</c:v>
                </c:pt>
                <c:pt idx="186">
                  <c:v>15</c:v>
                </c:pt>
                <c:pt idx="187">
                  <c:v>15</c:v>
                </c:pt>
                <c:pt idx="188">
                  <c:v>10</c:v>
                </c:pt>
                <c:pt idx="189">
                  <c:v>10</c:v>
                </c:pt>
                <c:pt idx="190">
                  <c:v>15</c:v>
                </c:pt>
                <c:pt idx="191">
                  <c:v>20</c:v>
                </c:pt>
                <c:pt idx="192">
                  <c:v>20</c:v>
                </c:pt>
                <c:pt idx="193">
                  <c:v>10</c:v>
                </c:pt>
                <c:pt idx="194">
                  <c:v>10</c:v>
                </c:pt>
                <c:pt idx="195">
                  <c:v>20</c:v>
                </c:pt>
                <c:pt idx="196">
                  <c:v>20</c:v>
                </c:pt>
                <c:pt idx="197">
                  <c:v>10</c:v>
                </c:pt>
                <c:pt idx="198">
                  <c:v>20</c:v>
                </c:pt>
                <c:pt idx="199">
                  <c:v>20</c:v>
                </c:pt>
                <c:pt idx="200">
                  <c:v>20</c:v>
                </c:pt>
                <c:pt idx="201">
                  <c:v>25</c:v>
                </c:pt>
                <c:pt idx="202">
                  <c:v>10</c:v>
                </c:pt>
                <c:pt idx="203">
                  <c:v>10</c:v>
                </c:pt>
                <c:pt idx="204">
                  <c:v>15</c:v>
                </c:pt>
                <c:pt idx="205">
                  <c:v>20</c:v>
                </c:pt>
                <c:pt idx="206">
                  <c:v>20</c:v>
                </c:pt>
                <c:pt idx="207">
                  <c:v>20</c:v>
                </c:pt>
                <c:pt idx="208">
                  <c:v>15</c:v>
                </c:pt>
                <c:pt idx="209">
                  <c:v>15</c:v>
                </c:pt>
                <c:pt idx="210">
                  <c:v>15</c:v>
                </c:pt>
                <c:pt idx="211">
                  <c:v>15</c:v>
                </c:pt>
                <c:pt idx="212">
                  <c:v>15</c:v>
                </c:pt>
                <c:pt idx="213">
                  <c:v>20</c:v>
                </c:pt>
                <c:pt idx="214">
                  <c:v>20</c:v>
                </c:pt>
                <c:pt idx="215">
                  <c:v>20</c:v>
                </c:pt>
                <c:pt idx="216">
                  <c:v>20</c:v>
                </c:pt>
                <c:pt idx="217">
                  <c:v>20</c:v>
                </c:pt>
                <c:pt idx="218">
                  <c:v>20</c:v>
                </c:pt>
                <c:pt idx="219">
                  <c:v>20</c:v>
                </c:pt>
                <c:pt idx="220">
                  <c:v>20</c:v>
                </c:pt>
                <c:pt idx="221">
                  <c:v>20</c:v>
                </c:pt>
                <c:pt idx="222">
                  <c:v>30</c:v>
                </c:pt>
                <c:pt idx="223">
                  <c:v>20</c:v>
                </c:pt>
                <c:pt idx="224">
                  <c:v>20</c:v>
                </c:pt>
                <c:pt idx="225">
                  <c:v>20</c:v>
                </c:pt>
                <c:pt idx="226">
                  <c:v>20</c:v>
                </c:pt>
                <c:pt idx="227">
                  <c:v>20</c:v>
                </c:pt>
                <c:pt idx="228">
                  <c:v>20</c:v>
                </c:pt>
                <c:pt idx="229">
                  <c:v>25</c:v>
                </c:pt>
                <c:pt idx="230">
                  <c:v>25</c:v>
                </c:pt>
                <c:pt idx="231">
                  <c:v>25</c:v>
                </c:pt>
                <c:pt idx="232">
                  <c:v>25</c:v>
                </c:pt>
                <c:pt idx="233">
                  <c:v>25</c:v>
                </c:pt>
              </c:numCache>
            </c:numRef>
          </c:yVal>
        </c:ser>
        <c:axId val="234923520"/>
        <c:axId val="234925440"/>
      </c:scatterChart>
      <c:valAx>
        <c:axId val="234923520"/>
        <c:scaling>
          <c:orientation val="minMax"/>
        </c:scaling>
        <c:axPos val="b"/>
        <c:title>
          <c:layout/>
        </c:title>
        <c:numFmt formatCode="General" sourceLinked="1"/>
        <c:tickLblPos val="nextTo"/>
        <c:crossAx val="234925440"/>
        <c:crosses val="autoZero"/>
        <c:crossBetween val="midCat"/>
      </c:valAx>
      <c:valAx>
        <c:axId val="234925440"/>
        <c:scaling>
          <c:orientation val="minMax"/>
        </c:scaling>
        <c:axPos val="l"/>
        <c:title>
          <c:layout/>
        </c:title>
        <c:numFmt formatCode="General" sourceLinked="1"/>
        <c:tickLblPos val="nextTo"/>
        <c:crossAx val="234923520"/>
        <c:crosses val="autoZero"/>
        <c:crossBetween val="midCat"/>
      </c:valAx>
    </c:plotArea>
    <c:plotVisOnly val="1"/>
  </c:chart>
  <c:printSettings>
    <c:headerFooter/>
    <c:pageMargins b="0.75000000000000588" l="0.70000000000000062" r="0.70000000000000062" t="0.75000000000000588"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s-MX"/>
  <c:chart>
    <c:title/>
    <c:plotArea>
      <c:layout/>
      <c:scatterChart>
        <c:scatterStyle val="lineMarker"/>
        <c:ser>
          <c:idx val="0"/>
          <c:order val="0"/>
          <c:tx>
            <c:strRef>
              <c:f>'Crudos por localidad'!$AB$15</c:f>
              <c:strCache>
                <c:ptCount val="1"/>
                <c:pt idx="0">
                  <c:v>LTE</c:v>
                </c:pt>
              </c:strCache>
            </c:strRef>
          </c:tx>
          <c:spPr>
            <a:ln w="28575">
              <a:noFill/>
            </a:ln>
          </c:spPr>
          <c:xVal>
            <c:numRef>
              <c:f>'Crudos por localidad'!$Z$16:$Z$219</c:f>
              <c:numCache>
                <c:formatCode>General</c:formatCode>
                <c:ptCount val="204"/>
                <c:pt idx="0">
                  <c:v>0</c:v>
                </c:pt>
                <c:pt idx="1">
                  <c:v>0</c:v>
                </c:pt>
                <c:pt idx="2">
                  <c:v>0</c:v>
                </c:pt>
                <c:pt idx="3">
                  <c:v>0</c:v>
                </c:pt>
                <c:pt idx="4">
                  <c:v>0</c:v>
                </c:pt>
                <c:pt idx="5">
                  <c:v>0</c:v>
                </c:pt>
                <c:pt idx="6">
                  <c:v>0</c:v>
                </c:pt>
                <c:pt idx="7">
                  <c:v>0</c:v>
                </c:pt>
                <c:pt idx="8">
                  <c:v>0</c:v>
                </c:pt>
                <c:pt idx="9">
                  <c:v>37.375587000000003</c:v>
                </c:pt>
                <c:pt idx="10">
                  <c:v>37.375587000000003</c:v>
                </c:pt>
                <c:pt idx="11">
                  <c:v>37.375587000000003</c:v>
                </c:pt>
                <c:pt idx="12">
                  <c:v>37.375587000000003</c:v>
                </c:pt>
                <c:pt idx="13">
                  <c:v>37.375587000000003</c:v>
                </c:pt>
                <c:pt idx="14">
                  <c:v>37.375587000000003</c:v>
                </c:pt>
                <c:pt idx="15">
                  <c:v>37.375587000000003</c:v>
                </c:pt>
                <c:pt idx="16">
                  <c:v>37.375587000000003</c:v>
                </c:pt>
                <c:pt idx="17">
                  <c:v>37.375587000000003</c:v>
                </c:pt>
                <c:pt idx="18">
                  <c:v>37.375587000000003</c:v>
                </c:pt>
                <c:pt idx="19">
                  <c:v>37.375587000000003</c:v>
                </c:pt>
                <c:pt idx="20">
                  <c:v>37.375587000000003</c:v>
                </c:pt>
                <c:pt idx="21">
                  <c:v>37.375587000000003</c:v>
                </c:pt>
                <c:pt idx="22">
                  <c:v>37.375587000000003</c:v>
                </c:pt>
                <c:pt idx="23">
                  <c:v>37.375587000000003</c:v>
                </c:pt>
                <c:pt idx="24">
                  <c:v>37.375587000000003</c:v>
                </c:pt>
                <c:pt idx="25">
                  <c:v>37.375587000000003</c:v>
                </c:pt>
                <c:pt idx="26">
                  <c:v>37.375587000000003</c:v>
                </c:pt>
                <c:pt idx="27">
                  <c:v>37.375587000000003</c:v>
                </c:pt>
                <c:pt idx="28">
                  <c:v>37.375587000000003</c:v>
                </c:pt>
                <c:pt idx="29">
                  <c:v>37.375587000000003</c:v>
                </c:pt>
                <c:pt idx="30">
                  <c:v>37.375587000000003</c:v>
                </c:pt>
                <c:pt idx="31">
                  <c:v>37.375587000000003</c:v>
                </c:pt>
                <c:pt idx="32">
                  <c:v>37.375587000000003</c:v>
                </c:pt>
                <c:pt idx="33">
                  <c:v>37.375587000000003</c:v>
                </c:pt>
                <c:pt idx="34">
                  <c:v>37.375587000000003</c:v>
                </c:pt>
                <c:pt idx="35">
                  <c:v>37.375587000000003</c:v>
                </c:pt>
                <c:pt idx="36">
                  <c:v>37.375587000000003</c:v>
                </c:pt>
                <c:pt idx="37">
                  <c:v>37.375587000000003</c:v>
                </c:pt>
                <c:pt idx="38">
                  <c:v>37.375587000000003</c:v>
                </c:pt>
                <c:pt idx="39">
                  <c:v>37.375587000000003</c:v>
                </c:pt>
                <c:pt idx="40">
                  <c:v>37.375587000000003</c:v>
                </c:pt>
                <c:pt idx="41">
                  <c:v>37.375587000000003</c:v>
                </c:pt>
                <c:pt idx="42">
                  <c:v>37.375587000000003</c:v>
                </c:pt>
                <c:pt idx="43">
                  <c:v>37.375587000000003</c:v>
                </c:pt>
                <c:pt idx="44">
                  <c:v>37.375587000000003</c:v>
                </c:pt>
                <c:pt idx="45">
                  <c:v>37.375587000000003</c:v>
                </c:pt>
                <c:pt idx="46">
                  <c:v>37.375587000000003</c:v>
                </c:pt>
                <c:pt idx="47">
                  <c:v>42.847776000000003</c:v>
                </c:pt>
                <c:pt idx="48">
                  <c:v>42.847776000000003</c:v>
                </c:pt>
                <c:pt idx="49">
                  <c:v>42.847776000000003</c:v>
                </c:pt>
                <c:pt idx="50">
                  <c:v>42.847776000000003</c:v>
                </c:pt>
                <c:pt idx="51">
                  <c:v>42.847776000000003</c:v>
                </c:pt>
                <c:pt idx="52">
                  <c:v>42.847776000000003</c:v>
                </c:pt>
                <c:pt idx="53">
                  <c:v>42.847776000000003</c:v>
                </c:pt>
                <c:pt idx="54">
                  <c:v>42.847776000000003</c:v>
                </c:pt>
                <c:pt idx="55">
                  <c:v>42.847776000000003</c:v>
                </c:pt>
                <c:pt idx="56">
                  <c:v>42.847776000000003</c:v>
                </c:pt>
                <c:pt idx="57">
                  <c:v>42.847776000000003</c:v>
                </c:pt>
                <c:pt idx="58">
                  <c:v>42.847776000000003</c:v>
                </c:pt>
                <c:pt idx="59">
                  <c:v>42.847776000000003</c:v>
                </c:pt>
                <c:pt idx="60">
                  <c:v>42.847776000000003</c:v>
                </c:pt>
                <c:pt idx="61">
                  <c:v>42.847776000000003</c:v>
                </c:pt>
                <c:pt idx="62">
                  <c:v>42.847776000000003</c:v>
                </c:pt>
                <c:pt idx="63">
                  <c:v>42.847776000000003</c:v>
                </c:pt>
                <c:pt idx="64">
                  <c:v>42.847776000000003</c:v>
                </c:pt>
                <c:pt idx="65">
                  <c:v>42.847776000000003</c:v>
                </c:pt>
                <c:pt idx="66">
                  <c:v>42.847776000000003</c:v>
                </c:pt>
                <c:pt idx="67">
                  <c:v>42.847776000000003</c:v>
                </c:pt>
                <c:pt idx="68">
                  <c:v>42.847776000000003</c:v>
                </c:pt>
                <c:pt idx="69">
                  <c:v>42.847776000000003</c:v>
                </c:pt>
                <c:pt idx="70">
                  <c:v>42.847776000000003</c:v>
                </c:pt>
                <c:pt idx="71">
                  <c:v>42.847776000000003</c:v>
                </c:pt>
                <c:pt idx="72">
                  <c:v>42.847776000000003</c:v>
                </c:pt>
                <c:pt idx="73">
                  <c:v>42.847776000000003</c:v>
                </c:pt>
                <c:pt idx="74">
                  <c:v>42.847776000000003</c:v>
                </c:pt>
                <c:pt idx="75">
                  <c:v>42.847776000000003</c:v>
                </c:pt>
                <c:pt idx="76">
                  <c:v>42.847776000000003</c:v>
                </c:pt>
                <c:pt idx="77">
                  <c:v>42.847776000000003</c:v>
                </c:pt>
                <c:pt idx="78">
                  <c:v>42.847776000000003</c:v>
                </c:pt>
                <c:pt idx="79">
                  <c:v>42.847776000000003</c:v>
                </c:pt>
                <c:pt idx="80">
                  <c:v>42.847776000000003</c:v>
                </c:pt>
                <c:pt idx="81">
                  <c:v>42.847776000000003</c:v>
                </c:pt>
                <c:pt idx="82">
                  <c:v>42.847776000000003</c:v>
                </c:pt>
                <c:pt idx="83">
                  <c:v>42.847776000000003</c:v>
                </c:pt>
                <c:pt idx="84">
                  <c:v>42.847776000000003</c:v>
                </c:pt>
                <c:pt idx="85">
                  <c:v>42.847776000000003</c:v>
                </c:pt>
                <c:pt idx="86">
                  <c:v>42.847776000000003</c:v>
                </c:pt>
                <c:pt idx="87">
                  <c:v>42.847776000000003</c:v>
                </c:pt>
                <c:pt idx="88">
                  <c:v>51.323847000000001</c:v>
                </c:pt>
                <c:pt idx="89">
                  <c:v>51.323847000000001</c:v>
                </c:pt>
                <c:pt idx="90">
                  <c:v>51.323847000000001</c:v>
                </c:pt>
                <c:pt idx="91">
                  <c:v>51.323847000000001</c:v>
                </c:pt>
                <c:pt idx="92">
                  <c:v>51.323847000000001</c:v>
                </c:pt>
                <c:pt idx="93">
                  <c:v>62.685696</c:v>
                </c:pt>
                <c:pt idx="94">
                  <c:v>62.685696</c:v>
                </c:pt>
                <c:pt idx="95">
                  <c:v>62.685696</c:v>
                </c:pt>
                <c:pt idx="96">
                  <c:v>62.685696</c:v>
                </c:pt>
                <c:pt idx="97">
                  <c:v>62.685696</c:v>
                </c:pt>
                <c:pt idx="98">
                  <c:v>62.685696</c:v>
                </c:pt>
                <c:pt idx="99">
                  <c:v>62.685696</c:v>
                </c:pt>
                <c:pt idx="100">
                  <c:v>62.685696</c:v>
                </c:pt>
                <c:pt idx="101">
                  <c:v>62.685696</c:v>
                </c:pt>
                <c:pt idx="102">
                  <c:v>62.685696</c:v>
                </c:pt>
                <c:pt idx="103">
                  <c:v>62.685696</c:v>
                </c:pt>
                <c:pt idx="104">
                  <c:v>62.685696</c:v>
                </c:pt>
                <c:pt idx="105">
                  <c:v>62.685696</c:v>
                </c:pt>
                <c:pt idx="106">
                  <c:v>62.685696</c:v>
                </c:pt>
                <c:pt idx="107">
                  <c:v>62.685696</c:v>
                </c:pt>
                <c:pt idx="108">
                  <c:v>62.685696</c:v>
                </c:pt>
                <c:pt idx="109">
                  <c:v>61.497663000000003</c:v>
                </c:pt>
                <c:pt idx="110">
                  <c:v>61.497663000000003</c:v>
                </c:pt>
                <c:pt idx="111">
                  <c:v>61.497663000000003</c:v>
                </c:pt>
                <c:pt idx="112">
                  <c:v>61.497663000000003</c:v>
                </c:pt>
                <c:pt idx="113">
                  <c:v>61.497663000000003</c:v>
                </c:pt>
                <c:pt idx="114">
                  <c:v>61.497663000000003</c:v>
                </c:pt>
                <c:pt idx="115">
                  <c:v>61.497663000000003</c:v>
                </c:pt>
                <c:pt idx="116">
                  <c:v>61.497663000000003</c:v>
                </c:pt>
                <c:pt idx="117">
                  <c:v>61.497663000000003</c:v>
                </c:pt>
                <c:pt idx="118">
                  <c:v>61.497663000000003</c:v>
                </c:pt>
                <c:pt idx="119">
                  <c:v>61.497663000000003</c:v>
                </c:pt>
                <c:pt idx="120">
                  <c:v>61.497663000000003</c:v>
                </c:pt>
                <c:pt idx="121">
                  <c:v>61.497663000000003</c:v>
                </c:pt>
                <c:pt idx="122">
                  <c:v>61.497663000000003</c:v>
                </c:pt>
                <c:pt idx="123">
                  <c:v>61.497663000000003</c:v>
                </c:pt>
                <c:pt idx="124">
                  <c:v>61.497663000000003</c:v>
                </c:pt>
                <c:pt idx="125">
                  <c:v>61.497663000000003</c:v>
                </c:pt>
                <c:pt idx="126">
                  <c:v>61.497663000000003</c:v>
                </c:pt>
                <c:pt idx="127">
                  <c:v>61.497663000000003</c:v>
                </c:pt>
                <c:pt idx="128">
                  <c:v>61.497663000000003</c:v>
                </c:pt>
                <c:pt idx="129">
                  <c:v>61.497663000000003</c:v>
                </c:pt>
                <c:pt idx="130">
                  <c:v>61.497663000000003</c:v>
                </c:pt>
                <c:pt idx="131">
                  <c:v>61.497663000000003</c:v>
                </c:pt>
                <c:pt idx="132">
                  <c:v>61.497663000000003</c:v>
                </c:pt>
                <c:pt idx="133">
                  <c:v>61.497663000000003</c:v>
                </c:pt>
                <c:pt idx="134">
                  <c:v>61.497663000000003</c:v>
                </c:pt>
                <c:pt idx="135">
                  <c:v>61.497663000000003</c:v>
                </c:pt>
                <c:pt idx="136">
                  <c:v>61.497663000000003</c:v>
                </c:pt>
                <c:pt idx="137">
                  <c:v>61.497663000000003</c:v>
                </c:pt>
                <c:pt idx="138">
                  <c:v>61.497663000000003</c:v>
                </c:pt>
                <c:pt idx="139">
                  <c:v>61.497663000000003</c:v>
                </c:pt>
                <c:pt idx="140">
                  <c:v>61.497663000000003</c:v>
                </c:pt>
                <c:pt idx="141">
                  <c:v>61.497663000000003</c:v>
                </c:pt>
                <c:pt idx="142">
                  <c:v>61.497663000000003</c:v>
                </c:pt>
                <c:pt idx="143">
                  <c:v>61.497663000000003</c:v>
                </c:pt>
                <c:pt idx="144">
                  <c:v>61.497663000000003</c:v>
                </c:pt>
                <c:pt idx="145">
                  <c:v>61.497663000000003</c:v>
                </c:pt>
                <c:pt idx="146">
                  <c:v>86.725965000000002</c:v>
                </c:pt>
                <c:pt idx="147">
                  <c:v>86.725965000000002</c:v>
                </c:pt>
                <c:pt idx="148">
                  <c:v>86.725965000000002</c:v>
                </c:pt>
                <c:pt idx="149">
                  <c:v>86.725965000000002</c:v>
                </c:pt>
                <c:pt idx="150">
                  <c:v>86.725965000000002</c:v>
                </c:pt>
                <c:pt idx="151">
                  <c:v>86.725965000000002</c:v>
                </c:pt>
                <c:pt idx="152">
                  <c:v>86.725965000000002</c:v>
                </c:pt>
                <c:pt idx="153">
                  <c:v>86.725965000000002</c:v>
                </c:pt>
                <c:pt idx="154">
                  <c:v>86.725965000000002</c:v>
                </c:pt>
                <c:pt idx="155">
                  <c:v>86.725965000000002</c:v>
                </c:pt>
                <c:pt idx="156">
                  <c:v>86.725965000000002</c:v>
                </c:pt>
                <c:pt idx="157">
                  <c:v>86.725965000000002</c:v>
                </c:pt>
                <c:pt idx="158">
                  <c:v>86.725965000000002</c:v>
                </c:pt>
                <c:pt idx="159">
                  <c:v>122.450982</c:v>
                </c:pt>
                <c:pt idx="160">
                  <c:v>122.450982</c:v>
                </c:pt>
                <c:pt idx="161">
                  <c:v>122.450982</c:v>
                </c:pt>
                <c:pt idx="162">
                  <c:v>208.29649499999999</c:v>
                </c:pt>
                <c:pt idx="163">
                  <c:v>208.29649499999999</c:v>
                </c:pt>
                <c:pt idx="164">
                  <c:v>211.093029</c:v>
                </c:pt>
                <c:pt idx="165">
                  <c:v>211.093029</c:v>
                </c:pt>
                <c:pt idx="166">
                  <c:v>211.093029</c:v>
                </c:pt>
                <c:pt idx="167">
                  <c:v>211.093029</c:v>
                </c:pt>
                <c:pt idx="168">
                  <c:v>211.093029</c:v>
                </c:pt>
                <c:pt idx="169">
                  <c:v>211.093029</c:v>
                </c:pt>
                <c:pt idx="170">
                  <c:v>211.093029</c:v>
                </c:pt>
                <c:pt idx="171">
                  <c:v>211.093029</c:v>
                </c:pt>
                <c:pt idx="172">
                  <c:v>211.093029</c:v>
                </c:pt>
                <c:pt idx="173">
                  <c:v>211.093029</c:v>
                </c:pt>
                <c:pt idx="174">
                  <c:v>211.093029</c:v>
                </c:pt>
                <c:pt idx="175">
                  <c:v>211.093029</c:v>
                </c:pt>
                <c:pt idx="176">
                  <c:v>211.093029</c:v>
                </c:pt>
                <c:pt idx="177">
                  <c:v>211.093029</c:v>
                </c:pt>
                <c:pt idx="178">
                  <c:v>211.093029</c:v>
                </c:pt>
                <c:pt idx="179">
                  <c:v>211.093029</c:v>
                </c:pt>
                <c:pt idx="180">
                  <c:v>211.093029</c:v>
                </c:pt>
                <c:pt idx="181">
                  <c:v>211.093029</c:v>
                </c:pt>
                <c:pt idx="182">
                  <c:v>211.093029</c:v>
                </c:pt>
                <c:pt idx="183">
                  <c:v>211.093029</c:v>
                </c:pt>
                <c:pt idx="184">
                  <c:v>211.093029</c:v>
                </c:pt>
                <c:pt idx="185">
                  <c:v>211.093029</c:v>
                </c:pt>
                <c:pt idx="186">
                  <c:v>211.093029</c:v>
                </c:pt>
                <c:pt idx="187">
                  <c:v>211.093029</c:v>
                </c:pt>
                <c:pt idx="188">
                  <c:v>211.093029</c:v>
                </c:pt>
                <c:pt idx="189">
                  <c:v>211.093029</c:v>
                </c:pt>
                <c:pt idx="190">
                  <c:v>279.42485099999999</c:v>
                </c:pt>
                <c:pt idx="191">
                  <c:v>279.42485099999999</c:v>
                </c:pt>
                <c:pt idx="192">
                  <c:v>279.42485099999999</c:v>
                </c:pt>
                <c:pt idx="193">
                  <c:v>285.866514</c:v>
                </c:pt>
                <c:pt idx="194">
                  <c:v>285.866514</c:v>
                </c:pt>
                <c:pt idx="195">
                  <c:v>285.866514</c:v>
                </c:pt>
                <c:pt idx="196">
                  <c:v>285.866514</c:v>
                </c:pt>
                <c:pt idx="197">
                  <c:v>285.866514</c:v>
                </c:pt>
                <c:pt idx="198">
                  <c:v>285.866514</c:v>
                </c:pt>
                <c:pt idx="199">
                  <c:v>291.94753800000001</c:v>
                </c:pt>
                <c:pt idx="200">
                  <c:v>291.94753800000001</c:v>
                </c:pt>
                <c:pt idx="201">
                  <c:v>291.94753800000001</c:v>
                </c:pt>
                <c:pt idx="202">
                  <c:v>291.94753800000001</c:v>
                </c:pt>
                <c:pt idx="203">
                  <c:v>291.94753800000001</c:v>
                </c:pt>
              </c:numCache>
            </c:numRef>
          </c:xVal>
          <c:yVal>
            <c:numRef>
              <c:f>'Crudos por localidad'!$AB$16:$AB$219</c:f>
              <c:numCache>
                <c:formatCode>General</c:formatCode>
                <c:ptCount val="204"/>
                <c:pt idx="0">
                  <c:v>5</c:v>
                </c:pt>
                <c:pt idx="1">
                  <c:v>5</c:v>
                </c:pt>
                <c:pt idx="2">
                  <c:v>5</c:v>
                </c:pt>
                <c:pt idx="3">
                  <c:v>20</c:v>
                </c:pt>
                <c:pt idx="4">
                  <c:v>25</c:v>
                </c:pt>
                <c:pt idx="5">
                  <c:v>25</c:v>
                </c:pt>
                <c:pt idx="6">
                  <c:v>25</c:v>
                </c:pt>
                <c:pt idx="7">
                  <c:v>15</c:v>
                </c:pt>
                <c:pt idx="8">
                  <c:v>30</c:v>
                </c:pt>
                <c:pt idx="9">
                  <c:v>20</c:v>
                </c:pt>
                <c:pt idx="10">
                  <c:v>20</c:v>
                </c:pt>
                <c:pt idx="11">
                  <c:v>20</c:v>
                </c:pt>
                <c:pt idx="12">
                  <c:v>20</c:v>
                </c:pt>
                <c:pt idx="13">
                  <c:v>20</c:v>
                </c:pt>
                <c:pt idx="14">
                  <c:v>20</c:v>
                </c:pt>
                <c:pt idx="15">
                  <c:v>20</c:v>
                </c:pt>
                <c:pt idx="16">
                  <c:v>20</c:v>
                </c:pt>
                <c:pt idx="17">
                  <c:v>20</c:v>
                </c:pt>
                <c:pt idx="18">
                  <c:v>20</c:v>
                </c:pt>
                <c:pt idx="19">
                  <c:v>20</c:v>
                </c:pt>
                <c:pt idx="20">
                  <c:v>20</c:v>
                </c:pt>
                <c:pt idx="21">
                  <c:v>20</c:v>
                </c:pt>
                <c:pt idx="22">
                  <c:v>20</c:v>
                </c:pt>
                <c:pt idx="23">
                  <c:v>20</c:v>
                </c:pt>
                <c:pt idx="24">
                  <c:v>20</c:v>
                </c:pt>
                <c:pt idx="25">
                  <c:v>25</c:v>
                </c:pt>
                <c:pt idx="26">
                  <c:v>25</c:v>
                </c:pt>
                <c:pt idx="27">
                  <c:v>25</c:v>
                </c:pt>
                <c:pt idx="28">
                  <c:v>25</c:v>
                </c:pt>
                <c:pt idx="29">
                  <c:v>25</c:v>
                </c:pt>
                <c:pt idx="30">
                  <c:v>30</c:v>
                </c:pt>
                <c:pt idx="31">
                  <c:v>25</c:v>
                </c:pt>
                <c:pt idx="32">
                  <c:v>25</c:v>
                </c:pt>
                <c:pt idx="33">
                  <c:v>25</c:v>
                </c:pt>
                <c:pt idx="34">
                  <c:v>25</c:v>
                </c:pt>
                <c:pt idx="35">
                  <c:v>20</c:v>
                </c:pt>
                <c:pt idx="36">
                  <c:v>20</c:v>
                </c:pt>
                <c:pt idx="37">
                  <c:v>20</c:v>
                </c:pt>
                <c:pt idx="38">
                  <c:v>35</c:v>
                </c:pt>
                <c:pt idx="39">
                  <c:v>35</c:v>
                </c:pt>
                <c:pt idx="40">
                  <c:v>35</c:v>
                </c:pt>
                <c:pt idx="41">
                  <c:v>25</c:v>
                </c:pt>
                <c:pt idx="42">
                  <c:v>25</c:v>
                </c:pt>
                <c:pt idx="43">
                  <c:v>25</c:v>
                </c:pt>
                <c:pt idx="44">
                  <c:v>25</c:v>
                </c:pt>
                <c:pt idx="45">
                  <c:v>30</c:v>
                </c:pt>
                <c:pt idx="46">
                  <c:v>30</c:v>
                </c:pt>
                <c:pt idx="47">
                  <c:v>20</c:v>
                </c:pt>
                <c:pt idx="48">
                  <c:v>20</c:v>
                </c:pt>
                <c:pt idx="49">
                  <c:v>30</c:v>
                </c:pt>
                <c:pt idx="50">
                  <c:v>20</c:v>
                </c:pt>
                <c:pt idx="51">
                  <c:v>20</c:v>
                </c:pt>
                <c:pt idx="52">
                  <c:v>25</c:v>
                </c:pt>
                <c:pt idx="53">
                  <c:v>30</c:v>
                </c:pt>
                <c:pt idx="54">
                  <c:v>30</c:v>
                </c:pt>
                <c:pt idx="55">
                  <c:v>20</c:v>
                </c:pt>
                <c:pt idx="56">
                  <c:v>20</c:v>
                </c:pt>
                <c:pt idx="57">
                  <c:v>20</c:v>
                </c:pt>
                <c:pt idx="58">
                  <c:v>20</c:v>
                </c:pt>
                <c:pt idx="59">
                  <c:v>20</c:v>
                </c:pt>
                <c:pt idx="60">
                  <c:v>20</c:v>
                </c:pt>
                <c:pt idx="61">
                  <c:v>20</c:v>
                </c:pt>
                <c:pt idx="62">
                  <c:v>20</c:v>
                </c:pt>
                <c:pt idx="63">
                  <c:v>20</c:v>
                </c:pt>
                <c:pt idx="64">
                  <c:v>20</c:v>
                </c:pt>
                <c:pt idx="65">
                  <c:v>20</c:v>
                </c:pt>
                <c:pt idx="66">
                  <c:v>20</c:v>
                </c:pt>
                <c:pt idx="67">
                  <c:v>20</c:v>
                </c:pt>
                <c:pt idx="68">
                  <c:v>20</c:v>
                </c:pt>
                <c:pt idx="69">
                  <c:v>20</c:v>
                </c:pt>
                <c:pt idx="70">
                  <c:v>20</c:v>
                </c:pt>
                <c:pt idx="71">
                  <c:v>20</c:v>
                </c:pt>
                <c:pt idx="72">
                  <c:v>20</c:v>
                </c:pt>
                <c:pt idx="73">
                  <c:v>20</c:v>
                </c:pt>
                <c:pt idx="74">
                  <c:v>20</c:v>
                </c:pt>
                <c:pt idx="75">
                  <c:v>20</c:v>
                </c:pt>
                <c:pt idx="76">
                  <c:v>20</c:v>
                </c:pt>
                <c:pt idx="77">
                  <c:v>20</c:v>
                </c:pt>
                <c:pt idx="78">
                  <c:v>20</c:v>
                </c:pt>
                <c:pt idx="79">
                  <c:v>20</c:v>
                </c:pt>
                <c:pt idx="80">
                  <c:v>20</c:v>
                </c:pt>
                <c:pt idx="81">
                  <c:v>20</c:v>
                </c:pt>
                <c:pt idx="82">
                  <c:v>20</c:v>
                </c:pt>
                <c:pt idx="83">
                  <c:v>20</c:v>
                </c:pt>
                <c:pt idx="84">
                  <c:v>20</c:v>
                </c:pt>
                <c:pt idx="85">
                  <c:v>20</c:v>
                </c:pt>
                <c:pt idx="86">
                  <c:v>20</c:v>
                </c:pt>
                <c:pt idx="87">
                  <c:v>25</c:v>
                </c:pt>
                <c:pt idx="88">
                  <c:v>20</c:v>
                </c:pt>
                <c:pt idx="89">
                  <c:v>30</c:v>
                </c:pt>
                <c:pt idx="90">
                  <c:v>30</c:v>
                </c:pt>
                <c:pt idx="91">
                  <c:v>30</c:v>
                </c:pt>
                <c:pt idx="92">
                  <c:v>30</c:v>
                </c:pt>
                <c:pt idx="93">
                  <c:v>15</c:v>
                </c:pt>
                <c:pt idx="94">
                  <c:v>15</c:v>
                </c:pt>
                <c:pt idx="95">
                  <c:v>20</c:v>
                </c:pt>
                <c:pt idx="96">
                  <c:v>20</c:v>
                </c:pt>
                <c:pt idx="97">
                  <c:v>20</c:v>
                </c:pt>
                <c:pt idx="98">
                  <c:v>20</c:v>
                </c:pt>
                <c:pt idx="99">
                  <c:v>20</c:v>
                </c:pt>
                <c:pt idx="100">
                  <c:v>20</c:v>
                </c:pt>
                <c:pt idx="101">
                  <c:v>20</c:v>
                </c:pt>
                <c:pt idx="102">
                  <c:v>30</c:v>
                </c:pt>
                <c:pt idx="103">
                  <c:v>20</c:v>
                </c:pt>
                <c:pt idx="104">
                  <c:v>20</c:v>
                </c:pt>
                <c:pt idx="105">
                  <c:v>20</c:v>
                </c:pt>
                <c:pt idx="106">
                  <c:v>20</c:v>
                </c:pt>
                <c:pt idx="107">
                  <c:v>20</c:v>
                </c:pt>
                <c:pt idx="108">
                  <c:v>20</c:v>
                </c:pt>
                <c:pt idx="109">
                  <c:v>20</c:v>
                </c:pt>
                <c:pt idx="110">
                  <c:v>20</c:v>
                </c:pt>
                <c:pt idx="111">
                  <c:v>20</c:v>
                </c:pt>
                <c:pt idx="112">
                  <c:v>20</c:v>
                </c:pt>
                <c:pt idx="113">
                  <c:v>20</c:v>
                </c:pt>
                <c:pt idx="114">
                  <c:v>20</c:v>
                </c:pt>
                <c:pt idx="115">
                  <c:v>20</c:v>
                </c:pt>
                <c:pt idx="116">
                  <c:v>20</c:v>
                </c:pt>
                <c:pt idx="117">
                  <c:v>15</c:v>
                </c:pt>
                <c:pt idx="118">
                  <c:v>20</c:v>
                </c:pt>
                <c:pt idx="119">
                  <c:v>5</c:v>
                </c:pt>
                <c:pt idx="120">
                  <c:v>5</c:v>
                </c:pt>
                <c:pt idx="121">
                  <c:v>5</c:v>
                </c:pt>
                <c:pt idx="122">
                  <c:v>5</c:v>
                </c:pt>
                <c:pt idx="123">
                  <c:v>5</c:v>
                </c:pt>
                <c:pt idx="124">
                  <c:v>5</c:v>
                </c:pt>
                <c:pt idx="125">
                  <c:v>5</c:v>
                </c:pt>
                <c:pt idx="126">
                  <c:v>5</c:v>
                </c:pt>
                <c:pt idx="127">
                  <c:v>5</c:v>
                </c:pt>
                <c:pt idx="128">
                  <c:v>5</c:v>
                </c:pt>
                <c:pt idx="129">
                  <c:v>5</c:v>
                </c:pt>
                <c:pt idx="130">
                  <c:v>5</c:v>
                </c:pt>
                <c:pt idx="131">
                  <c:v>5</c:v>
                </c:pt>
                <c:pt idx="132">
                  <c:v>5</c:v>
                </c:pt>
                <c:pt idx="133">
                  <c:v>5</c:v>
                </c:pt>
                <c:pt idx="134">
                  <c:v>5</c:v>
                </c:pt>
                <c:pt idx="135">
                  <c:v>5</c:v>
                </c:pt>
                <c:pt idx="136">
                  <c:v>5</c:v>
                </c:pt>
                <c:pt idx="137">
                  <c:v>5</c:v>
                </c:pt>
                <c:pt idx="138">
                  <c:v>20</c:v>
                </c:pt>
                <c:pt idx="139">
                  <c:v>25</c:v>
                </c:pt>
                <c:pt idx="140">
                  <c:v>25</c:v>
                </c:pt>
                <c:pt idx="141">
                  <c:v>30</c:v>
                </c:pt>
                <c:pt idx="142">
                  <c:v>30</c:v>
                </c:pt>
                <c:pt idx="143">
                  <c:v>30</c:v>
                </c:pt>
                <c:pt idx="144">
                  <c:v>25</c:v>
                </c:pt>
                <c:pt idx="145">
                  <c:v>25</c:v>
                </c:pt>
                <c:pt idx="146">
                  <c:v>10</c:v>
                </c:pt>
                <c:pt idx="147">
                  <c:v>10</c:v>
                </c:pt>
                <c:pt idx="148">
                  <c:v>10</c:v>
                </c:pt>
                <c:pt idx="149">
                  <c:v>25</c:v>
                </c:pt>
                <c:pt idx="150">
                  <c:v>25</c:v>
                </c:pt>
                <c:pt idx="151">
                  <c:v>10</c:v>
                </c:pt>
                <c:pt idx="152">
                  <c:v>30</c:v>
                </c:pt>
                <c:pt idx="153">
                  <c:v>35</c:v>
                </c:pt>
                <c:pt idx="154">
                  <c:v>10</c:v>
                </c:pt>
                <c:pt idx="155">
                  <c:v>10</c:v>
                </c:pt>
                <c:pt idx="156">
                  <c:v>15</c:v>
                </c:pt>
                <c:pt idx="157">
                  <c:v>30</c:v>
                </c:pt>
                <c:pt idx="158">
                  <c:v>35</c:v>
                </c:pt>
                <c:pt idx="159">
                  <c:v>25</c:v>
                </c:pt>
                <c:pt idx="160">
                  <c:v>25</c:v>
                </c:pt>
                <c:pt idx="161">
                  <c:v>30</c:v>
                </c:pt>
                <c:pt idx="162">
                  <c:v>50</c:v>
                </c:pt>
                <c:pt idx="163">
                  <c:v>25</c:v>
                </c:pt>
                <c:pt idx="164">
                  <c:v>20</c:v>
                </c:pt>
                <c:pt idx="165">
                  <c:v>25</c:v>
                </c:pt>
                <c:pt idx="166">
                  <c:v>25</c:v>
                </c:pt>
                <c:pt idx="167">
                  <c:v>25</c:v>
                </c:pt>
                <c:pt idx="168">
                  <c:v>15</c:v>
                </c:pt>
                <c:pt idx="169">
                  <c:v>20</c:v>
                </c:pt>
                <c:pt idx="170">
                  <c:v>20</c:v>
                </c:pt>
                <c:pt idx="171">
                  <c:v>30</c:v>
                </c:pt>
                <c:pt idx="172">
                  <c:v>30</c:v>
                </c:pt>
                <c:pt idx="173">
                  <c:v>20</c:v>
                </c:pt>
                <c:pt idx="174">
                  <c:v>20</c:v>
                </c:pt>
                <c:pt idx="175">
                  <c:v>30</c:v>
                </c:pt>
                <c:pt idx="176">
                  <c:v>30</c:v>
                </c:pt>
                <c:pt idx="177">
                  <c:v>30</c:v>
                </c:pt>
                <c:pt idx="178">
                  <c:v>30</c:v>
                </c:pt>
                <c:pt idx="179">
                  <c:v>30</c:v>
                </c:pt>
                <c:pt idx="180">
                  <c:v>25</c:v>
                </c:pt>
                <c:pt idx="181">
                  <c:v>25</c:v>
                </c:pt>
                <c:pt idx="182">
                  <c:v>15</c:v>
                </c:pt>
                <c:pt idx="183">
                  <c:v>15</c:v>
                </c:pt>
                <c:pt idx="184">
                  <c:v>15</c:v>
                </c:pt>
                <c:pt idx="185">
                  <c:v>15</c:v>
                </c:pt>
                <c:pt idx="186">
                  <c:v>15</c:v>
                </c:pt>
                <c:pt idx="187">
                  <c:v>15</c:v>
                </c:pt>
                <c:pt idx="188">
                  <c:v>15</c:v>
                </c:pt>
                <c:pt idx="189">
                  <c:v>15</c:v>
                </c:pt>
                <c:pt idx="190">
                  <c:v>25</c:v>
                </c:pt>
                <c:pt idx="191">
                  <c:v>30</c:v>
                </c:pt>
                <c:pt idx="192">
                  <c:v>35</c:v>
                </c:pt>
                <c:pt idx="193">
                  <c:v>15</c:v>
                </c:pt>
                <c:pt idx="194">
                  <c:v>25</c:v>
                </c:pt>
                <c:pt idx="195">
                  <c:v>25</c:v>
                </c:pt>
                <c:pt idx="196">
                  <c:v>40</c:v>
                </c:pt>
                <c:pt idx="197">
                  <c:v>25</c:v>
                </c:pt>
                <c:pt idx="198">
                  <c:v>40</c:v>
                </c:pt>
                <c:pt idx="199">
                  <c:v>20</c:v>
                </c:pt>
                <c:pt idx="200">
                  <c:v>25</c:v>
                </c:pt>
                <c:pt idx="201">
                  <c:v>30</c:v>
                </c:pt>
                <c:pt idx="202">
                  <c:v>30</c:v>
                </c:pt>
                <c:pt idx="203">
                  <c:v>30</c:v>
                </c:pt>
              </c:numCache>
            </c:numRef>
          </c:yVal>
        </c:ser>
        <c:axId val="241351680"/>
        <c:axId val="236651264"/>
      </c:scatterChart>
      <c:valAx>
        <c:axId val="241351680"/>
        <c:scaling>
          <c:orientation val="minMax"/>
        </c:scaling>
        <c:axPos val="b"/>
        <c:numFmt formatCode="General" sourceLinked="1"/>
        <c:tickLblPos val="nextTo"/>
        <c:crossAx val="236651264"/>
        <c:crosses val="autoZero"/>
        <c:crossBetween val="midCat"/>
      </c:valAx>
      <c:valAx>
        <c:axId val="236651264"/>
        <c:scaling>
          <c:orientation val="minMax"/>
        </c:scaling>
        <c:axPos val="l"/>
        <c:majorGridlines/>
        <c:numFmt formatCode="General" sourceLinked="1"/>
        <c:tickLblPos val="nextTo"/>
        <c:crossAx val="241351680"/>
        <c:crosses val="autoZero"/>
        <c:crossBetween val="midCat"/>
      </c:valAx>
    </c:plotArea>
    <c:legend>
      <c:legendPos val="r"/>
    </c:legend>
    <c:plotVisOnly val="1"/>
  </c:chart>
  <c:printSettings>
    <c:headerFooter/>
    <c:pageMargins b="0.75000000000000588" l="0.70000000000000062" r="0.70000000000000062" t="0.75000000000000588"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s-MX"/>
  <c:chart>
    <c:title/>
    <c:plotArea>
      <c:layout/>
      <c:scatterChart>
        <c:scatterStyle val="lineMarker"/>
        <c:ser>
          <c:idx val="0"/>
          <c:order val="0"/>
          <c:tx>
            <c:strRef>
              <c:f>'Crudos por localidad'!$AH$15</c:f>
              <c:strCache>
                <c:ptCount val="1"/>
                <c:pt idx="0">
                  <c:v>LTE</c:v>
                </c:pt>
              </c:strCache>
            </c:strRef>
          </c:tx>
          <c:spPr>
            <a:ln w="28575">
              <a:noFill/>
            </a:ln>
          </c:spPr>
          <c:xVal>
            <c:numRef>
              <c:f>'Crudos por localidad'!$AF$16:$AF$426</c:f>
              <c:numCache>
                <c:formatCode>General</c:formatCode>
                <c:ptCount val="41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37.375587000000003</c:v>
                </c:pt>
                <c:pt idx="23">
                  <c:v>37.375587000000003</c:v>
                </c:pt>
                <c:pt idx="24">
                  <c:v>37.375587000000003</c:v>
                </c:pt>
                <c:pt idx="25">
                  <c:v>37.375587000000003</c:v>
                </c:pt>
                <c:pt idx="26">
                  <c:v>37.375587000000003</c:v>
                </c:pt>
                <c:pt idx="27">
                  <c:v>37.375587000000003</c:v>
                </c:pt>
                <c:pt idx="28">
                  <c:v>37.375587000000003</c:v>
                </c:pt>
                <c:pt idx="29">
                  <c:v>37.375587000000003</c:v>
                </c:pt>
                <c:pt idx="30">
                  <c:v>37.375587000000003</c:v>
                </c:pt>
                <c:pt idx="31">
                  <c:v>37.375587000000003</c:v>
                </c:pt>
                <c:pt idx="32">
                  <c:v>37.375587000000003</c:v>
                </c:pt>
                <c:pt idx="33">
                  <c:v>37.375587000000003</c:v>
                </c:pt>
                <c:pt idx="34">
                  <c:v>37.375587000000003</c:v>
                </c:pt>
                <c:pt idx="35">
                  <c:v>37.375587000000003</c:v>
                </c:pt>
                <c:pt idx="36">
                  <c:v>37.375587000000003</c:v>
                </c:pt>
                <c:pt idx="37">
                  <c:v>37.375587000000003</c:v>
                </c:pt>
                <c:pt idx="38">
                  <c:v>37.375587000000003</c:v>
                </c:pt>
                <c:pt idx="39">
                  <c:v>37.375587000000003</c:v>
                </c:pt>
                <c:pt idx="40">
                  <c:v>37.375587000000003</c:v>
                </c:pt>
                <c:pt idx="41">
                  <c:v>37.375587000000003</c:v>
                </c:pt>
                <c:pt idx="42">
                  <c:v>37.375587000000003</c:v>
                </c:pt>
                <c:pt idx="43">
                  <c:v>37.375587000000003</c:v>
                </c:pt>
                <c:pt idx="44">
                  <c:v>37.375587000000003</c:v>
                </c:pt>
                <c:pt idx="45">
                  <c:v>37.375587000000003</c:v>
                </c:pt>
                <c:pt idx="46">
                  <c:v>42.847776000000003</c:v>
                </c:pt>
                <c:pt idx="47">
                  <c:v>42.847776000000003</c:v>
                </c:pt>
                <c:pt idx="48">
                  <c:v>42.847776000000003</c:v>
                </c:pt>
                <c:pt idx="49">
                  <c:v>42.847776000000003</c:v>
                </c:pt>
                <c:pt idx="50">
                  <c:v>42.847776000000003</c:v>
                </c:pt>
                <c:pt idx="51">
                  <c:v>42.847776000000003</c:v>
                </c:pt>
                <c:pt idx="52">
                  <c:v>42.847776000000003</c:v>
                </c:pt>
                <c:pt idx="53">
                  <c:v>42.847776000000003</c:v>
                </c:pt>
                <c:pt idx="54">
                  <c:v>42.847776000000003</c:v>
                </c:pt>
                <c:pt idx="55">
                  <c:v>42.847776000000003</c:v>
                </c:pt>
                <c:pt idx="56">
                  <c:v>42.847776000000003</c:v>
                </c:pt>
                <c:pt idx="57">
                  <c:v>42.847776000000003</c:v>
                </c:pt>
                <c:pt idx="58">
                  <c:v>42.847776000000003</c:v>
                </c:pt>
                <c:pt idx="59">
                  <c:v>42.847776000000003</c:v>
                </c:pt>
                <c:pt idx="60">
                  <c:v>42.847776000000003</c:v>
                </c:pt>
                <c:pt idx="61">
                  <c:v>42.847776000000003</c:v>
                </c:pt>
                <c:pt idx="62">
                  <c:v>42.847776000000003</c:v>
                </c:pt>
                <c:pt idx="63">
                  <c:v>42.847776000000003</c:v>
                </c:pt>
                <c:pt idx="64">
                  <c:v>42.847776000000003</c:v>
                </c:pt>
                <c:pt idx="65">
                  <c:v>42.847776000000003</c:v>
                </c:pt>
                <c:pt idx="66">
                  <c:v>42.847776000000003</c:v>
                </c:pt>
                <c:pt idx="67">
                  <c:v>42.847776000000003</c:v>
                </c:pt>
                <c:pt idx="68">
                  <c:v>42.847776000000003</c:v>
                </c:pt>
                <c:pt idx="69">
                  <c:v>42.847776000000003</c:v>
                </c:pt>
                <c:pt idx="70">
                  <c:v>42.847776000000003</c:v>
                </c:pt>
                <c:pt idx="71">
                  <c:v>42.847776000000003</c:v>
                </c:pt>
                <c:pt idx="72">
                  <c:v>42.847776000000003</c:v>
                </c:pt>
                <c:pt idx="73">
                  <c:v>42.847776000000003</c:v>
                </c:pt>
                <c:pt idx="74">
                  <c:v>42.847776000000003</c:v>
                </c:pt>
                <c:pt idx="75">
                  <c:v>42.847776000000003</c:v>
                </c:pt>
                <c:pt idx="76">
                  <c:v>42.847776000000003</c:v>
                </c:pt>
                <c:pt idx="77">
                  <c:v>42.847776000000003</c:v>
                </c:pt>
                <c:pt idx="78">
                  <c:v>42.847776000000003</c:v>
                </c:pt>
                <c:pt idx="79">
                  <c:v>42.847776000000003</c:v>
                </c:pt>
                <c:pt idx="80">
                  <c:v>42.847776000000003</c:v>
                </c:pt>
                <c:pt idx="81">
                  <c:v>42.847776000000003</c:v>
                </c:pt>
                <c:pt idx="82">
                  <c:v>42.847776000000003</c:v>
                </c:pt>
                <c:pt idx="83">
                  <c:v>42.847776000000003</c:v>
                </c:pt>
                <c:pt idx="84">
                  <c:v>42.847776000000003</c:v>
                </c:pt>
                <c:pt idx="85">
                  <c:v>42.847776000000003</c:v>
                </c:pt>
                <c:pt idx="86">
                  <c:v>42.847776000000003</c:v>
                </c:pt>
                <c:pt idx="87">
                  <c:v>42.847776000000003</c:v>
                </c:pt>
                <c:pt idx="88">
                  <c:v>42.847776000000003</c:v>
                </c:pt>
                <c:pt idx="89">
                  <c:v>51.323847000000001</c:v>
                </c:pt>
                <c:pt idx="90">
                  <c:v>51.323847000000001</c:v>
                </c:pt>
                <c:pt idx="91">
                  <c:v>51.323847000000001</c:v>
                </c:pt>
                <c:pt idx="92">
                  <c:v>51.323847000000001</c:v>
                </c:pt>
                <c:pt idx="93">
                  <c:v>51.323847000000001</c:v>
                </c:pt>
                <c:pt idx="94">
                  <c:v>51.323847000000001</c:v>
                </c:pt>
                <c:pt idx="95">
                  <c:v>51.323847000000001</c:v>
                </c:pt>
                <c:pt idx="96">
                  <c:v>51.323847000000001</c:v>
                </c:pt>
                <c:pt idx="97">
                  <c:v>51.323847000000001</c:v>
                </c:pt>
                <c:pt idx="98">
                  <c:v>51.323847000000001</c:v>
                </c:pt>
                <c:pt idx="99">
                  <c:v>51.323847000000001</c:v>
                </c:pt>
                <c:pt idx="100">
                  <c:v>51.323847000000001</c:v>
                </c:pt>
                <c:pt idx="101">
                  <c:v>51.323847000000001</c:v>
                </c:pt>
                <c:pt idx="102">
                  <c:v>51.323847000000001</c:v>
                </c:pt>
                <c:pt idx="103">
                  <c:v>51.323847000000001</c:v>
                </c:pt>
                <c:pt idx="104">
                  <c:v>51.323847000000001</c:v>
                </c:pt>
                <c:pt idx="105">
                  <c:v>51.323847000000001</c:v>
                </c:pt>
                <c:pt idx="106">
                  <c:v>62.685696</c:v>
                </c:pt>
                <c:pt idx="107">
                  <c:v>62.685696</c:v>
                </c:pt>
                <c:pt idx="108">
                  <c:v>62.685696</c:v>
                </c:pt>
                <c:pt idx="109">
                  <c:v>62.685696</c:v>
                </c:pt>
                <c:pt idx="110">
                  <c:v>62.685696</c:v>
                </c:pt>
                <c:pt idx="111">
                  <c:v>62.685696</c:v>
                </c:pt>
                <c:pt idx="112">
                  <c:v>62.685696</c:v>
                </c:pt>
                <c:pt idx="113">
                  <c:v>62.685696</c:v>
                </c:pt>
                <c:pt idx="114">
                  <c:v>62.685696</c:v>
                </c:pt>
                <c:pt idx="115">
                  <c:v>62.685696</c:v>
                </c:pt>
                <c:pt idx="116">
                  <c:v>62.685696</c:v>
                </c:pt>
                <c:pt idx="117">
                  <c:v>62.685696</c:v>
                </c:pt>
                <c:pt idx="118">
                  <c:v>62.685696</c:v>
                </c:pt>
                <c:pt idx="119">
                  <c:v>62.685696</c:v>
                </c:pt>
                <c:pt idx="120">
                  <c:v>62.685696</c:v>
                </c:pt>
                <c:pt idx="121">
                  <c:v>62.685696</c:v>
                </c:pt>
                <c:pt idx="122">
                  <c:v>62.685696</c:v>
                </c:pt>
                <c:pt idx="123">
                  <c:v>62.685696</c:v>
                </c:pt>
                <c:pt idx="124">
                  <c:v>62.685696</c:v>
                </c:pt>
                <c:pt idx="125">
                  <c:v>62.685696</c:v>
                </c:pt>
                <c:pt idx="126">
                  <c:v>62.685696</c:v>
                </c:pt>
                <c:pt idx="127">
                  <c:v>62.685696</c:v>
                </c:pt>
                <c:pt idx="128">
                  <c:v>62.685696</c:v>
                </c:pt>
                <c:pt idx="129">
                  <c:v>62.685696</c:v>
                </c:pt>
                <c:pt idx="130">
                  <c:v>62.685696</c:v>
                </c:pt>
                <c:pt idx="131">
                  <c:v>62.685696</c:v>
                </c:pt>
                <c:pt idx="132">
                  <c:v>62.685696</c:v>
                </c:pt>
                <c:pt idx="133">
                  <c:v>62.685696</c:v>
                </c:pt>
                <c:pt idx="134">
                  <c:v>62.685696</c:v>
                </c:pt>
                <c:pt idx="135">
                  <c:v>62.685696</c:v>
                </c:pt>
                <c:pt idx="136">
                  <c:v>62.685696</c:v>
                </c:pt>
                <c:pt idx="137">
                  <c:v>62.685696</c:v>
                </c:pt>
                <c:pt idx="138">
                  <c:v>62.685696</c:v>
                </c:pt>
                <c:pt idx="139">
                  <c:v>62.685696</c:v>
                </c:pt>
                <c:pt idx="140">
                  <c:v>62.685696</c:v>
                </c:pt>
                <c:pt idx="141">
                  <c:v>62.685696</c:v>
                </c:pt>
                <c:pt idx="142">
                  <c:v>62.685696</c:v>
                </c:pt>
                <c:pt idx="143">
                  <c:v>62.685696</c:v>
                </c:pt>
                <c:pt idx="144">
                  <c:v>61.497663000000003</c:v>
                </c:pt>
                <c:pt idx="145">
                  <c:v>61.497663000000003</c:v>
                </c:pt>
                <c:pt idx="146">
                  <c:v>61.497663000000003</c:v>
                </c:pt>
                <c:pt idx="147">
                  <c:v>61.497663000000003</c:v>
                </c:pt>
                <c:pt idx="148">
                  <c:v>61.497663000000003</c:v>
                </c:pt>
                <c:pt idx="149">
                  <c:v>61.497663000000003</c:v>
                </c:pt>
                <c:pt idx="150">
                  <c:v>61.497663000000003</c:v>
                </c:pt>
                <c:pt idx="151">
                  <c:v>61.497663000000003</c:v>
                </c:pt>
                <c:pt idx="152">
                  <c:v>61.497663000000003</c:v>
                </c:pt>
                <c:pt idx="153">
                  <c:v>61.497663000000003</c:v>
                </c:pt>
                <c:pt idx="154">
                  <c:v>61.497663000000003</c:v>
                </c:pt>
                <c:pt idx="155">
                  <c:v>61.497663000000003</c:v>
                </c:pt>
                <c:pt idx="156">
                  <c:v>61.497663000000003</c:v>
                </c:pt>
                <c:pt idx="157">
                  <c:v>61.497663000000003</c:v>
                </c:pt>
                <c:pt idx="158">
                  <c:v>61.497663000000003</c:v>
                </c:pt>
                <c:pt idx="159">
                  <c:v>61.497663000000003</c:v>
                </c:pt>
                <c:pt idx="160">
                  <c:v>61.497663000000003</c:v>
                </c:pt>
                <c:pt idx="161">
                  <c:v>61.497663000000003</c:v>
                </c:pt>
                <c:pt idx="162">
                  <c:v>61.497663000000003</c:v>
                </c:pt>
                <c:pt idx="163">
                  <c:v>61.497663000000003</c:v>
                </c:pt>
                <c:pt idx="164">
                  <c:v>61.497663000000003</c:v>
                </c:pt>
                <c:pt idx="165">
                  <c:v>61.497663000000003</c:v>
                </c:pt>
                <c:pt idx="166">
                  <c:v>61.497663000000003</c:v>
                </c:pt>
                <c:pt idx="167">
                  <c:v>61.497663000000003</c:v>
                </c:pt>
                <c:pt idx="168">
                  <c:v>61.497663000000003</c:v>
                </c:pt>
                <c:pt idx="169">
                  <c:v>61.497663000000003</c:v>
                </c:pt>
                <c:pt idx="170">
                  <c:v>61.497663000000003</c:v>
                </c:pt>
                <c:pt idx="171">
                  <c:v>61.497663000000003</c:v>
                </c:pt>
                <c:pt idx="172">
                  <c:v>61.497663000000003</c:v>
                </c:pt>
                <c:pt idx="173">
                  <c:v>61.497663000000003</c:v>
                </c:pt>
                <c:pt idx="174">
                  <c:v>61.497663000000003</c:v>
                </c:pt>
                <c:pt idx="175">
                  <c:v>61.497663000000003</c:v>
                </c:pt>
                <c:pt idx="176">
                  <c:v>86.725965000000002</c:v>
                </c:pt>
                <c:pt idx="177">
                  <c:v>86.725965000000002</c:v>
                </c:pt>
                <c:pt idx="178">
                  <c:v>86.725965000000002</c:v>
                </c:pt>
                <c:pt idx="179">
                  <c:v>86.725965000000002</c:v>
                </c:pt>
                <c:pt idx="180">
                  <c:v>86.725965000000002</c:v>
                </c:pt>
                <c:pt idx="181">
                  <c:v>86.725965000000002</c:v>
                </c:pt>
                <c:pt idx="182">
                  <c:v>86.725965000000002</c:v>
                </c:pt>
                <c:pt idx="183">
                  <c:v>86.725965000000002</c:v>
                </c:pt>
                <c:pt idx="184">
                  <c:v>86.725965000000002</c:v>
                </c:pt>
                <c:pt idx="185">
                  <c:v>122.450982</c:v>
                </c:pt>
                <c:pt idx="186">
                  <c:v>208.29649499999999</c:v>
                </c:pt>
                <c:pt idx="187">
                  <c:v>208.29649499999999</c:v>
                </c:pt>
                <c:pt idx="188">
                  <c:v>208.29649499999999</c:v>
                </c:pt>
                <c:pt idx="189">
                  <c:v>208.29649499999999</c:v>
                </c:pt>
                <c:pt idx="190">
                  <c:v>208.29649499999999</c:v>
                </c:pt>
                <c:pt idx="191">
                  <c:v>208.29649499999999</c:v>
                </c:pt>
                <c:pt idx="192">
                  <c:v>208.29649499999999</c:v>
                </c:pt>
                <c:pt idx="193">
                  <c:v>208.29649499999999</c:v>
                </c:pt>
                <c:pt idx="194">
                  <c:v>208.29649499999999</c:v>
                </c:pt>
                <c:pt idx="195">
                  <c:v>208.29649499999999</c:v>
                </c:pt>
                <c:pt idx="196">
                  <c:v>208.29649499999999</c:v>
                </c:pt>
                <c:pt idx="197">
                  <c:v>208.29649499999999</c:v>
                </c:pt>
                <c:pt idx="198">
                  <c:v>208.29649499999999</c:v>
                </c:pt>
                <c:pt idx="199">
                  <c:v>208.29649499999999</c:v>
                </c:pt>
                <c:pt idx="200">
                  <c:v>208.29649499999999</c:v>
                </c:pt>
                <c:pt idx="201">
                  <c:v>208.29649499999999</c:v>
                </c:pt>
                <c:pt idx="202">
                  <c:v>208.29649499999999</c:v>
                </c:pt>
                <c:pt idx="203">
                  <c:v>208.29649499999999</c:v>
                </c:pt>
                <c:pt idx="204">
                  <c:v>208.29649499999999</c:v>
                </c:pt>
                <c:pt idx="205">
                  <c:v>208.29649499999999</c:v>
                </c:pt>
                <c:pt idx="206">
                  <c:v>208.29649499999999</c:v>
                </c:pt>
                <c:pt idx="207">
                  <c:v>208.29649499999999</c:v>
                </c:pt>
                <c:pt idx="208">
                  <c:v>208.29649499999999</c:v>
                </c:pt>
                <c:pt idx="209">
                  <c:v>208.29649499999999</c:v>
                </c:pt>
                <c:pt idx="210">
                  <c:v>208.29649499999999</c:v>
                </c:pt>
                <c:pt idx="211">
                  <c:v>208.29649499999999</c:v>
                </c:pt>
                <c:pt idx="212">
                  <c:v>208.29649499999999</c:v>
                </c:pt>
                <c:pt idx="213">
                  <c:v>208.29649499999999</c:v>
                </c:pt>
                <c:pt idx="214">
                  <c:v>208.29649499999999</c:v>
                </c:pt>
                <c:pt idx="215">
                  <c:v>208.29649499999999</c:v>
                </c:pt>
                <c:pt idx="216">
                  <c:v>208.29649499999999</c:v>
                </c:pt>
                <c:pt idx="217">
                  <c:v>208.29649499999999</c:v>
                </c:pt>
                <c:pt idx="218">
                  <c:v>208.29649499999999</c:v>
                </c:pt>
                <c:pt idx="219">
                  <c:v>208.29649499999999</c:v>
                </c:pt>
                <c:pt idx="220">
                  <c:v>208.29649499999999</c:v>
                </c:pt>
                <c:pt idx="221">
                  <c:v>208.29649499999999</c:v>
                </c:pt>
                <c:pt idx="222">
                  <c:v>208.29649499999999</c:v>
                </c:pt>
                <c:pt idx="223">
                  <c:v>208.29649499999999</c:v>
                </c:pt>
                <c:pt idx="224">
                  <c:v>208.29649499999999</c:v>
                </c:pt>
                <c:pt idx="225">
                  <c:v>208.29649499999999</c:v>
                </c:pt>
                <c:pt idx="226">
                  <c:v>208.29649499999999</c:v>
                </c:pt>
                <c:pt idx="227">
                  <c:v>208.29649499999999</c:v>
                </c:pt>
                <c:pt idx="228">
                  <c:v>208.29649499999999</c:v>
                </c:pt>
                <c:pt idx="229">
                  <c:v>208.29649499999999</c:v>
                </c:pt>
                <c:pt idx="230">
                  <c:v>208.29649499999999</c:v>
                </c:pt>
                <c:pt idx="231">
                  <c:v>208.29649499999999</c:v>
                </c:pt>
                <c:pt idx="232">
                  <c:v>208.29649499999999</c:v>
                </c:pt>
                <c:pt idx="233">
                  <c:v>208.29649499999999</c:v>
                </c:pt>
                <c:pt idx="234">
                  <c:v>208.29649499999999</c:v>
                </c:pt>
                <c:pt idx="235">
                  <c:v>208.29649499999999</c:v>
                </c:pt>
                <c:pt idx="236">
                  <c:v>208.29649499999999</c:v>
                </c:pt>
                <c:pt idx="237">
                  <c:v>208.29649499999999</c:v>
                </c:pt>
                <c:pt idx="238">
                  <c:v>208.29649499999999</c:v>
                </c:pt>
                <c:pt idx="239">
                  <c:v>208.29649499999999</c:v>
                </c:pt>
                <c:pt idx="240">
                  <c:v>208.29649499999999</c:v>
                </c:pt>
                <c:pt idx="241">
                  <c:v>208.29649499999999</c:v>
                </c:pt>
                <c:pt idx="242">
                  <c:v>208.29649499999999</c:v>
                </c:pt>
                <c:pt idx="243">
                  <c:v>208.29649499999999</c:v>
                </c:pt>
                <c:pt idx="244">
                  <c:v>208.29649499999999</c:v>
                </c:pt>
                <c:pt idx="245">
                  <c:v>208.29649499999999</c:v>
                </c:pt>
                <c:pt idx="246">
                  <c:v>208.29649499999999</c:v>
                </c:pt>
                <c:pt idx="247">
                  <c:v>208.29649499999999</c:v>
                </c:pt>
                <c:pt idx="248">
                  <c:v>211.093029</c:v>
                </c:pt>
                <c:pt idx="249">
                  <c:v>211.093029</c:v>
                </c:pt>
                <c:pt idx="250">
                  <c:v>211.093029</c:v>
                </c:pt>
                <c:pt idx="251">
                  <c:v>211.093029</c:v>
                </c:pt>
                <c:pt idx="252">
                  <c:v>211.093029</c:v>
                </c:pt>
                <c:pt idx="253">
                  <c:v>211.093029</c:v>
                </c:pt>
                <c:pt idx="254">
                  <c:v>211.093029</c:v>
                </c:pt>
                <c:pt idx="255">
                  <c:v>211.093029</c:v>
                </c:pt>
                <c:pt idx="256">
                  <c:v>211.093029</c:v>
                </c:pt>
                <c:pt idx="257">
                  <c:v>211.093029</c:v>
                </c:pt>
                <c:pt idx="258">
                  <c:v>211.093029</c:v>
                </c:pt>
                <c:pt idx="259">
                  <c:v>211.093029</c:v>
                </c:pt>
                <c:pt idx="260">
                  <c:v>211.093029</c:v>
                </c:pt>
                <c:pt idx="261">
                  <c:v>211.093029</c:v>
                </c:pt>
                <c:pt idx="262">
                  <c:v>211.093029</c:v>
                </c:pt>
                <c:pt idx="263">
                  <c:v>211.093029</c:v>
                </c:pt>
                <c:pt idx="264">
                  <c:v>211.093029</c:v>
                </c:pt>
                <c:pt idx="265">
                  <c:v>211.093029</c:v>
                </c:pt>
                <c:pt idx="266">
                  <c:v>211.093029</c:v>
                </c:pt>
                <c:pt idx="267">
                  <c:v>211.093029</c:v>
                </c:pt>
                <c:pt idx="268">
                  <c:v>211.093029</c:v>
                </c:pt>
                <c:pt idx="269">
                  <c:v>211.093029</c:v>
                </c:pt>
                <c:pt idx="270">
                  <c:v>211.093029</c:v>
                </c:pt>
                <c:pt idx="271">
                  <c:v>211.093029</c:v>
                </c:pt>
                <c:pt idx="272">
                  <c:v>211.093029</c:v>
                </c:pt>
                <c:pt idx="273">
                  <c:v>211.093029</c:v>
                </c:pt>
                <c:pt idx="274">
                  <c:v>211.093029</c:v>
                </c:pt>
                <c:pt idx="275">
                  <c:v>211.093029</c:v>
                </c:pt>
                <c:pt idx="276">
                  <c:v>211.093029</c:v>
                </c:pt>
                <c:pt idx="277">
                  <c:v>211.093029</c:v>
                </c:pt>
                <c:pt idx="278">
                  <c:v>211.093029</c:v>
                </c:pt>
                <c:pt idx="279">
                  <c:v>211.093029</c:v>
                </c:pt>
                <c:pt idx="280">
                  <c:v>211.093029</c:v>
                </c:pt>
                <c:pt idx="281">
                  <c:v>211.093029</c:v>
                </c:pt>
                <c:pt idx="282">
                  <c:v>211.093029</c:v>
                </c:pt>
                <c:pt idx="283">
                  <c:v>211.093029</c:v>
                </c:pt>
                <c:pt idx="284">
                  <c:v>211.093029</c:v>
                </c:pt>
                <c:pt idx="285">
                  <c:v>211.093029</c:v>
                </c:pt>
                <c:pt idx="286">
                  <c:v>211.093029</c:v>
                </c:pt>
                <c:pt idx="287">
                  <c:v>211.093029</c:v>
                </c:pt>
                <c:pt idx="288">
                  <c:v>211.093029</c:v>
                </c:pt>
                <c:pt idx="289">
                  <c:v>211.093029</c:v>
                </c:pt>
                <c:pt idx="290">
                  <c:v>211.093029</c:v>
                </c:pt>
                <c:pt idx="291">
                  <c:v>211.093029</c:v>
                </c:pt>
                <c:pt idx="292">
                  <c:v>211.093029</c:v>
                </c:pt>
                <c:pt idx="293">
                  <c:v>211.093029</c:v>
                </c:pt>
                <c:pt idx="294">
                  <c:v>211.093029</c:v>
                </c:pt>
                <c:pt idx="295">
                  <c:v>211.093029</c:v>
                </c:pt>
                <c:pt idx="296">
                  <c:v>211.093029</c:v>
                </c:pt>
                <c:pt idx="297">
                  <c:v>279.42485099999999</c:v>
                </c:pt>
                <c:pt idx="298">
                  <c:v>279.42485099999999</c:v>
                </c:pt>
                <c:pt idx="299">
                  <c:v>279.42485099999999</c:v>
                </c:pt>
                <c:pt idx="300">
                  <c:v>279.42485099999999</c:v>
                </c:pt>
                <c:pt idx="301">
                  <c:v>279.42485099999999</c:v>
                </c:pt>
                <c:pt idx="302">
                  <c:v>279.42485099999999</c:v>
                </c:pt>
                <c:pt idx="303">
                  <c:v>279.42485099999999</c:v>
                </c:pt>
                <c:pt idx="304">
                  <c:v>279.42485099999999</c:v>
                </c:pt>
                <c:pt idx="305">
                  <c:v>285.866514</c:v>
                </c:pt>
                <c:pt idx="306">
                  <c:v>285.866514</c:v>
                </c:pt>
                <c:pt idx="307">
                  <c:v>285.866514</c:v>
                </c:pt>
                <c:pt idx="308">
                  <c:v>285.866514</c:v>
                </c:pt>
                <c:pt idx="309">
                  <c:v>285.866514</c:v>
                </c:pt>
                <c:pt idx="310">
                  <c:v>285.866514</c:v>
                </c:pt>
                <c:pt idx="311">
                  <c:v>285.866514</c:v>
                </c:pt>
                <c:pt idx="312">
                  <c:v>285.866514</c:v>
                </c:pt>
                <c:pt idx="313">
                  <c:v>285.866514</c:v>
                </c:pt>
                <c:pt idx="314">
                  <c:v>285.866514</c:v>
                </c:pt>
                <c:pt idx="315">
                  <c:v>285.866514</c:v>
                </c:pt>
                <c:pt idx="316">
                  <c:v>285.866514</c:v>
                </c:pt>
                <c:pt idx="317">
                  <c:v>285.866514</c:v>
                </c:pt>
                <c:pt idx="318">
                  <c:v>285.866514</c:v>
                </c:pt>
                <c:pt idx="319">
                  <c:v>285.866514</c:v>
                </c:pt>
                <c:pt idx="320">
                  <c:v>285.866514</c:v>
                </c:pt>
                <c:pt idx="321">
                  <c:v>285.866514</c:v>
                </c:pt>
                <c:pt idx="322">
                  <c:v>285.866514</c:v>
                </c:pt>
                <c:pt idx="323">
                  <c:v>285.866514</c:v>
                </c:pt>
                <c:pt idx="324">
                  <c:v>285.866514</c:v>
                </c:pt>
                <c:pt idx="325">
                  <c:v>285.866514</c:v>
                </c:pt>
                <c:pt idx="326">
                  <c:v>285.866514</c:v>
                </c:pt>
                <c:pt idx="327">
                  <c:v>285.866514</c:v>
                </c:pt>
                <c:pt idx="328">
                  <c:v>285.866514</c:v>
                </c:pt>
                <c:pt idx="329">
                  <c:v>285.866514</c:v>
                </c:pt>
                <c:pt idx="330">
                  <c:v>286.093842</c:v>
                </c:pt>
                <c:pt idx="331">
                  <c:v>286.093842</c:v>
                </c:pt>
                <c:pt idx="332">
                  <c:v>286.093842</c:v>
                </c:pt>
                <c:pt idx="333">
                  <c:v>286.093842</c:v>
                </c:pt>
                <c:pt idx="334">
                  <c:v>286.093842</c:v>
                </c:pt>
                <c:pt idx="335">
                  <c:v>286.093842</c:v>
                </c:pt>
                <c:pt idx="336">
                  <c:v>286.093842</c:v>
                </c:pt>
                <c:pt idx="337">
                  <c:v>286.093842</c:v>
                </c:pt>
                <c:pt idx="338">
                  <c:v>286.093842</c:v>
                </c:pt>
                <c:pt idx="339">
                  <c:v>286.093842</c:v>
                </c:pt>
                <c:pt idx="340">
                  <c:v>286.093842</c:v>
                </c:pt>
                <c:pt idx="341">
                  <c:v>286.093842</c:v>
                </c:pt>
                <c:pt idx="342">
                  <c:v>286.093842</c:v>
                </c:pt>
                <c:pt idx="343">
                  <c:v>286.093842</c:v>
                </c:pt>
                <c:pt idx="344">
                  <c:v>286.093842</c:v>
                </c:pt>
                <c:pt idx="345">
                  <c:v>286.093842</c:v>
                </c:pt>
                <c:pt idx="346">
                  <c:v>286.093842</c:v>
                </c:pt>
                <c:pt idx="347">
                  <c:v>286.093842</c:v>
                </c:pt>
                <c:pt idx="348">
                  <c:v>286.093842</c:v>
                </c:pt>
                <c:pt idx="349">
                  <c:v>286.093842</c:v>
                </c:pt>
                <c:pt idx="350">
                  <c:v>286.093842</c:v>
                </c:pt>
                <c:pt idx="351">
                  <c:v>286.093842</c:v>
                </c:pt>
                <c:pt idx="352">
                  <c:v>286.093842</c:v>
                </c:pt>
                <c:pt idx="353">
                  <c:v>286.093842</c:v>
                </c:pt>
                <c:pt idx="354">
                  <c:v>286.093842</c:v>
                </c:pt>
                <c:pt idx="355">
                  <c:v>286.093842</c:v>
                </c:pt>
                <c:pt idx="356">
                  <c:v>286.093842</c:v>
                </c:pt>
                <c:pt idx="357">
                  <c:v>286.093842</c:v>
                </c:pt>
                <c:pt idx="358">
                  <c:v>286.093842</c:v>
                </c:pt>
                <c:pt idx="359">
                  <c:v>286.093842</c:v>
                </c:pt>
                <c:pt idx="360">
                  <c:v>286.093842</c:v>
                </c:pt>
                <c:pt idx="361">
                  <c:v>286.093842</c:v>
                </c:pt>
                <c:pt idx="362">
                  <c:v>286.093842</c:v>
                </c:pt>
                <c:pt idx="363">
                  <c:v>286.093842</c:v>
                </c:pt>
                <c:pt idx="364">
                  <c:v>286.093842</c:v>
                </c:pt>
                <c:pt idx="365">
                  <c:v>286.093842</c:v>
                </c:pt>
                <c:pt idx="366">
                  <c:v>286.093842</c:v>
                </c:pt>
                <c:pt idx="367">
                  <c:v>286.093842</c:v>
                </c:pt>
                <c:pt idx="368">
                  <c:v>286.093842</c:v>
                </c:pt>
                <c:pt idx="369">
                  <c:v>286.093842</c:v>
                </c:pt>
                <c:pt idx="370">
                  <c:v>286.093842</c:v>
                </c:pt>
                <c:pt idx="371">
                  <c:v>286.093842</c:v>
                </c:pt>
                <c:pt idx="372">
                  <c:v>286.093842</c:v>
                </c:pt>
                <c:pt idx="373">
                  <c:v>286.093842</c:v>
                </c:pt>
                <c:pt idx="374">
                  <c:v>286.093842</c:v>
                </c:pt>
                <c:pt idx="375">
                  <c:v>286.093842</c:v>
                </c:pt>
                <c:pt idx="376">
                  <c:v>286.093842</c:v>
                </c:pt>
                <c:pt idx="377">
                  <c:v>286.093842</c:v>
                </c:pt>
                <c:pt idx="378">
                  <c:v>286.093842</c:v>
                </c:pt>
                <c:pt idx="379">
                  <c:v>286.093842</c:v>
                </c:pt>
                <c:pt idx="380">
                  <c:v>286.093842</c:v>
                </c:pt>
                <c:pt idx="381">
                  <c:v>291.94753800000001</c:v>
                </c:pt>
                <c:pt idx="382">
                  <c:v>291.94753800000001</c:v>
                </c:pt>
                <c:pt idx="383">
                  <c:v>291.94753800000001</c:v>
                </c:pt>
                <c:pt idx="384">
                  <c:v>291.94753800000001</c:v>
                </c:pt>
                <c:pt idx="385">
                  <c:v>291.94753800000001</c:v>
                </c:pt>
                <c:pt idx="386">
                  <c:v>291.94753800000001</c:v>
                </c:pt>
                <c:pt idx="387">
                  <c:v>291.94753800000001</c:v>
                </c:pt>
                <c:pt idx="388">
                  <c:v>291.94753800000001</c:v>
                </c:pt>
                <c:pt idx="389">
                  <c:v>291.94753800000001</c:v>
                </c:pt>
                <c:pt idx="390">
                  <c:v>291.94753800000001</c:v>
                </c:pt>
                <c:pt idx="391">
                  <c:v>291.94753800000001</c:v>
                </c:pt>
                <c:pt idx="392">
                  <c:v>291.94753800000001</c:v>
                </c:pt>
                <c:pt idx="393">
                  <c:v>291.94753800000001</c:v>
                </c:pt>
                <c:pt idx="394">
                  <c:v>291.94753800000001</c:v>
                </c:pt>
                <c:pt idx="395">
                  <c:v>291.94753800000001</c:v>
                </c:pt>
                <c:pt idx="396">
                  <c:v>291.94753800000001</c:v>
                </c:pt>
                <c:pt idx="397">
                  <c:v>291.94753800000001</c:v>
                </c:pt>
                <c:pt idx="398">
                  <c:v>291.94753800000001</c:v>
                </c:pt>
                <c:pt idx="399">
                  <c:v>291.94753800000001</c:v>
                </c:pt>
                <c:pt idx="400">
                  <c:v>291.94753800000001</c:v>
                </c:pt>
                <c:pt idx="401">
                  <c:v>291.94753800000001</c:v>
                </c:pt>
                <c:pt idx="402">
                  <c:v>291.94753800000001</c:v>
                </c:pt>
                <c:pt idx="403">
                  <c:v>291.94753800000001</c:v>
                </c:pt>
                <c:pt idx="404">
                  <c:v>291.94753800000001</c:v>
                </c:pt>
                <c:pt idx="405">
                  <c:v>291.94753800000001</c:v>
                </c:pt>
                <c:pt idx="406">
                  <c:v>291.94753800000001</c:v>
                </c:pt>
                <c:pt idx="407">
                  <c:v>291.94753800000001</c:v>
                </c:pt>
                <c:pt idx="408">
                  <c:v>291.94753800000001</c:v>
                </c:pt>
                <c:pt idx="409">
                  <c:v>291.94753800000001</c:v>
                </c:pt>
                <c:pt idx="410">
                  <c:v>291.94753800000001</c:v>
                </c:pt>
              </c:numCache>
            </c:numRef>
          </c:xVal>
          <c:yVal>
            <c:numRef>
              <c:f>'Crudos por localidad'!$AH$16:$AH$426</c:f>
              <c:numCache>
                <c:formatCode>General</c:formatCode>
                <c:ptCount val="411"/>
                <c:pt idx="0">
                  <c:v>10</c:v>
                </c:pt>
                <c:pt idx="1">
                  <c:v>10</c:v>
                </c:pt>
                <c:pt idx="2">
                  <c:v>15</c:v>
                </c:pt>
                <c:pt idx="3">
                  <c:v>15</c:v>
                </c:pt>
                <c:pt idx="4">
                  <c:v>20</c:v>
                </c:pt>
                <c:pt idx="5">
                  <c:v>20</c:v>
                </c:pt>
                <c:pt idx="6">
                  <c:v>20</c:v>
                </c:pt>
                <c:pt idx="7">
                  <c:v>20</c:v>
                </c:pt>
                <c:pt idx="8">
                  <c:v>20</c:v>
                </c:pt>
                <c:pt idx="9">
                  <c:v>10</c:v>
                </c:pt>
                <c:pt idx="10">
                  <c:v>10</c:v>
                </c:pt>
                <c:pt idx="11">
                  <c:v>10</c:v>
                </c:pt>
                <c:pt idx="12">
                  <c:v>10</c:v>
                </c:pt>
                <c:pt idx="13">
                  <c:v>10</c:v>
                </c:pt>
                <c:pt idx="14">
                  <c:v>10</c:v>
                </c:pt>
                <c:pt idx="15">
                  <c:v>10</c:v>
                </c:pt>
                <c:pt idx="16">
                  <c:v>25</c:v>
                </c:pt>
                <c:pt idx="17">
                  <c:v>10</c:v>
                </c:pt>
                <c:pt idx="18">
                  <c:v>25</c:v>
                </c:pt>
                <c:pt idx="19">
                  <c:v>25</c:v>
                </c:pt>
                <c:pt idx="20">
                  <c:v>15</c:v>
                </c:pt>
                <c:pt idx="21">
                  <c:v>25</c:v>
                </c:pt>
                <c:pt idx="22">
                  <c:v>15</c:v>
                </c:pt>
                <c:pt idx="23">
                  <c:v>20</c:v>
                </c:pt>
                <c:pt idx="24">
                  <c:v>40</c:v>
                </c:pt>
                <c:pt idx="25">
                  <c:v>20</c:v>
                </c:pt>
                <c:pt idx="26">
                  <c:v>20</c:v>
                </c:pt>
                <c:pt idx="27">
                  <c:v>20</c:v>
                </c:pt>
                <c:pt idx="28">
                  <c:v>50</c:v>
                </c:pt>
                <c:pt idx="29">
                  <c:v>15</c:v>
                </c:pt>
                <c:pt idx="30">
                  <c:v>15</c:v>
                </c:pt>
                <c:pt idx="31">
                  <c:v>20</c:v>
                </c:pt>
                <c:pt idx="32">
                  <c:v>25</c:v>
                </c:pt>
                <c:pt idx="33">
                  <c:v>80</c:v>
                </c:pt>
                <c:pt idx="34">
                  <c:v>25</c:v>
                </c:pt>
                <c:pt idx="35">
                  <c:v>25</c:v>
                </c:pt>
                <c:pt idx="36">
                  <c:v>25</c:v>
                </c:pt>
                <c:pt idx="37">
                  <c:v>30</c:v>
                </c:pt>
                <c:pt idx="38">
                  <c:v>15</c:v>
                </c:pt>
                <c:pt idx="39">
                  <c:v>20</c:v>
                </c:pt>
                <c:pt idx="40">
                  <c:v>25</c:v>
                </c:pt>
                <c:pt idx="41">
                  <c:v>25</c:v>
                </c:pt>
                <c:pt idx="42">
                  <c:v>25</c:v>
                </c:pt>
                <c:pt idx="43">
                  <c:v>30</c:v>
                </c:pt>
                <c:pt idx="44">
                  <c:v>30</c:v>
                </c:pt>
                <c:pt idx="45">
                  <c:v>35</c:v>
                </c:pt>
                <c:pt idx="46">
                  <c:v>10</c:v>
                </c:pt>
                <c:pt idx="47">
                  <c:v>10</c:v>
                </c:pt>
                <c:pt idx="48">
                  <c:v>10</c:v>
                </c:pt>
                <c:pt idx="49">
                  <c:v>10</c:v>
                </c:pt>
                <c:pt idx="50">
                  <c:v>25</c:v>
                </c:pt>
                <c:pt idx="51">
                  <c:v>25</c:v>
                </c:pt>
                <c:pt idx="52">
                  <c:v>55</c:v>
                </c:pt>
                <c:pt idx="53">
                  <c:v>55</c:v>
                </c:pt>
                <c:pt idx="54">
                  <c:v>55</c:v>
                </c:pt>
                <c:pt idx="55">
                  <c:v>15</c:v>
                </c:pt>
                <c:pt idx="56">
                  <c:v>15</c:v>
                </c:pt>
                <c:pt idx="57">
                  <c:v>20</c:v>
                </c:pt>
                <c:pt idx="58">
                  <c:v>20</c:v>
                </c:pt>
                <c:pt idx="59">
                  <c:v>55</c:v>
                </c:pt>
                <c:pt idx="60">
                  <c:v>55</c:v>
                </c:pt>
                <c:pt idx="61">
                  <c:v>55</c:v>
                </c:pt>
                <c:pt idx="62">
                  <c:v>55</c:v>
                </c:pt>
                <c:pt idx="63">
                  <c:v>55</c:v>
                </c:pt>
                <c:pt idx="64">
                  <c:v>10</c:v>
                </c:pt>
                <c:pt idx="65">
                  <c:v>20</c:v>
                </c:pt>
                <c:pt idx="66">
                  <c:v>20</c:v>
                </c:pt>
                <c:pt idx="67">
                  <c:v>20</c:v>
                </c:pt>
                <c:pt idx="68">
                  <c:v>20</c:v>
                </c:pt>
                <c:pt idx="69">
                  <c:v>30</c:v>
                </c:pt>
                <c:pt idx="70">
                  <c:v>30</c:v>
                </c:pt>
                <c:pt idx="71">
                  <c:v>30</c:v>
                </c:pt>
                <c:pt idx="72">
                  <c:v>30</c:v>
                </c:pt>
                <c:pt idx="73">
                  <c:v>5</c:v>
                </c:pt>
                <c:pt idx="74">
                  <c:v>5</c:v>
                </c:pt>
                <c:pt idx="75">
                  <c:v>30</c:v>
                </c:pt>
                <c:pt idx="76">
                  <c:v>20</c:v>
                </c:pt>
                <c:pt idx="77">
                  <c:v>20</c:v>
                </c:pt>
                <c:pt idx="78">
                  <c:v>20</c:v>
                </c:pt>
                <c:pt idx="79">
                  <c:v>20</c:v>
                </c:pt>
                <c:pt idx="80">
                  <c:v>20</c:v>
                </c:pt>
                <c:pt idx="81">
                  <c:v>5</c:v>
                </c:pt>
                <c:pt idx="82">
                  <c:v>10</c:v>
                </c:pt>
                <c:pt idx="83">
                  <c:v>20</c:v>
                </c:pt>
                <c:pt idx="84">
                  <c:v>20</c:v>
                </c:pt>
                <c:pt idx="85">
                  <c:v>20</c:v>
                </c:pt>
                <c:pt idx="86">
                  <c:v>20</c:v>
                </c:pt>
                <c:pt idx="87">
                  <c:v>20</c:v>
                </c:pt>
                <c:pt idx="88">
                  <c:v>30</c:v>
                </c:pt>
                <c:pt idx="89">
                  <c:v>15</c:v>
                </c:pt>
                <c:pt idx="90">
                  <c:v>15</c:v>
                </c:pt>
                <c:pt idx="91">
                  <c:v>20</c:v>
                </c:pt>
                <c:pt idx="92">
                  <c:v>10</c:v>
                </c:pt>
                <c:pt idx="93">
                  <c:v>40</c:v>
                </c:pt>
                <c:pt idx="94">
                  <c:v>10</c:v>
                </c:pt>
                <c:pt idx="95">
                  <c:v>20</c:v>
                </c:pt>
                <c:pt idx="96">
                  <c:v>30</c:v>
                </c:pt>
                <c:pt idx="97">
                  <c:v>20</c:v>
                </c:pt>
                <c:pt idx="98">
                  <c:v>30</c:v>
                </c:pt>
                <c:pt idx="99">
                  <c:v>40</c:v>
                </c:pt>
                <c:pt idx="100">
                  <c:v>40</c:v>
                </c:pt>
                <c:pt idx="101">
                  <c:v>50</c:v>
                </c:pt>
                <c:pt idx="102">
                  <c:v>55</c:v>
                </c:pt>
                <c:pt idx="103">
                  <c:v>30</c:v>
                </c:pt>
                <c:pt idx="104">
                  <c:v>50</c:v>
                </c:pt>
                <c:pt idx="105">
                  <c:v>50</c:v>
                </c:pt>
                <c:pt idx="106">
                  <c:v>15</c:v>
                </c:pt>
                <c:pt idx="107">
                  <c:v>25</c:v>
                </c:pt>
                <c:pt idx="108">
                  <c:v>25</c:v>
                </c:pt>
                <c:pt idx="109">
                  <c:v>25</c:v>
                </c:pt>
                <c:pt idx="110">
                  <c:v>25</c:v>
                </c:pt>
                <c:pt idx="111">
                  <c:v>25</c:v>
                </c:pt>
                <c:pt idx="112">
                  <c:v>25</c:v>
                </c:pt>
                <c:pt idx="113">
                  <c:v>25</c:v>
                </c:pt>
                <c:pt idx="114">
                  <c:v>25</c:v>
                </c:pt>
                <c:pt idx="115">
                  <c:v>25</c:v>
                </c:pt>
                <c:pt idx="116">
                  <c:v>25</c:v>
                </c:pt>
                <c:pt idx="117">
                  <c:v>30</c:v>
                </c:pt>
                <c:pt idx="118">
                  <c:v>30</c:v>
                </c:pt>
                <c:pt idx="119">
                  <c:v>20</c:v>
                </c:pt>
                <c:pt idx="120">
                  <c:v>20</c:v>
                </c:pt>
                <c:pt idx="121">
                  <c:v>25</c:v>
                </c:pt>
                <c:pt idx="122">
                  <c:v>25</c:v>
                </c:pt>
                <c:pt idx="123">
                  <c:v>25</c:v>
                </c:pt>
                <c:pt idx="124">
                  <c:v>25</c:v>
                </c:pt>
                <c:pt idx="125">
                  <c:v>25</c:v>
                </c:pt>
                <c:pt idx="126">
                  <c:v>15</c:v>
                </c:pt>
                <c:pt idx="127">
                  <c:v>15</c:v>
                </c:pt>
                <c:pt idx="128">
                  <c:v>15</c:v>
                </c:pt>
                <c:pt idx="129">
                  <c:v>30</c:v>
                </c:pt>
                <c:pt idx="130">
                  <c:v>30</c:v>
                </c:pt>
                <c:pt idx="131">
                  <c:v>35</c:v>
                </c:pt>
                <c:pt idx="132">
                  <c:v>20</c:v>
                </c:pt>
                <c:pt idx="133">
                  <c:v>5</c:v>
                </c:pt>
                <c:pt idx="134">
                  <c:v>10</c:v>
                </c:pt>
                <c:pt idx="135">
                  <c:v>10</c:v>
                </c:pt>
                <c:pt idx="136">
                  <c:v>15</c:v>
                </c:pt>
                <c:pt idx="137">
                  <c:v>15</c:v>
                </c:pt>
                <c:pt idx="138">
                  <c:v>15</c:v>
                </c:pt>
                <c:pt idx="139">
                  <c:v>20</c:v>
                </c:pt>
                <c:pt idx="140">
                  <c:v>10</c:v>
                </c:pt>
                <c:pt idx="141">
                  <c:v>20</c:v>
                </c:pt>
                <c:pt idx="142">
                  <c:v>10</c:v>
                </c:pt>
                <c:pt idx="143">
                  <c:v>20</c:v>
                </c:pt>
                <c:pt idx="144">
                  <c:v>20</c:v>
                </c:pt>
                <c:pt idx="145">
                  <c:v>20</c:v>
                </c:pt>
                <c:pt idx="146">
                  <c:v>20</c:v>
                </c:pt>
                <c:pt idx="147">
                  <c:v>20</c:v>
                </c:pt>
                <c:pt idx="148">
                  <c:v>20</c:v>
                </c:pt>
                <c:pt idx="149">
                  <c:v>20</c:v>
                </c:pt>
                <c:pt idx="150">
                  <c:v>25</c:v>
                </c:pt>
                <c:pt idx="151">
                  <c:v>25</c:v>
                </c:pt>
                <c:pt idx="152">
                  <c:v>20</c:v>
                </c:pt>
                <c:pt idx="153">
                  <c:v>20</c:v>
                </c:pt>
                <c:pt idx="154">
                  <c:v>20</c:v>
                </c:pt>
                <c:pt idx="155">
                  <c:v>20</c:v>
                </c:pt>
                <c:pt idx="156">
                  <c:v>20</c:v>
                </c:pt>
                <c:pt idx="157">
                  <c:v>30</c:v>
                </c:pt>
                <c:pt idx="158">
                  <c:v>30</c:v>
                </c:pt>
                <c:pt idx="159">
                  <c:v>10</c:v>
                </c:pt>
                <c:pt idx="160">
                  <c:v>25</c:v>
                </c:pt>
                <c:pt idx="161">
                  <c:v>25</c:v>
                </c:pt>
                <c:pt idx="162">
                  <c:v>25</c:v>
                </c:pt>
                <c:pt idx="163">
                  <c:v>5</c:v>
                </c:pt>
                <c:pt idx="164">
                  <c:v>5</c:v>
                </c:pt>
                <c:pt idx="165">
                  <c:v>30</c:v>
                </c:pt>
                <c:pt idx="166">
                  <c:v>5</c:v>
                </c:pt>
                <c:pt idx="167">
                  <c:v>5</c:v>
                </c:pt>
                <c:pt idx="168">
                  <c:v>5</c:v>
                </c:pt>
                <c:pt idx="169">
                  <c:v>5</c:v>
                </c:pt>
                <c:pt idx="170">
                  <c:v>25</c:v>
                </c:pt>
                <c:pt idx="171">
                  <c:v>30</c:v>
                </c:pt>
                <c:pt idx="172">
                  <c:v>30</c:v>
                </c:pt>
                <c:pt idx="173">
                  <c:v>30</c:v>
                </c:pt>
                <c:pt idx="174">
                  <c:v>30</c:v>
                </c:pt>
                <c:pt idx="175">
                  <c:v>30</c:v>
                </c:pt>
                <c:pt idx="176">
                  <c:v>10</c:v>
                </c:pt>
                <c:pt idx="177">
                  <c:v>15</c:v>
                </c:pt>
                <c:pt idx="178">
                  <c:v>35</c:v>
                </c:pt>
                <c:pt idx="179">
                  <c:v>35</c:v>
                </c:pt>
                <c:pt idx="180">
                  <c:v>35</c:v>
                </c:pt>
                <c:pt idx="181">
                  <c:v>15</c:v>
                </c:pt>
                <c:pt idx="182">
                  <c:v>15</c:v>
                </c:pt>
                <c:pt idx="183">
                  <c:v>15</c:v>
                </c:pt>
                <c:pt idx="184">
                  <c:v>35</c:v>
                </c:pt>
                <c:pt idx="185">
                  <c:v>10</c:v>
                </c:pt>
                <c:pt idx="186">
                  <c:v>20</c:v>
                </c:pt>
                <c:pt idx="187">
                  <c:v>20</c:v>
                </c:pt>
                <c:pt idx="188">
                  <c:v>20</c:v>
                </c:pt>
                <c:pt idx="189">
                  <c:v>20</c:v>
                </c:pt>
                <c:pt idx="190">
                  <c:v>35</c:v>
                </c:pt>
                <c:pt idx="191">
                  <c:v>35</c:v>
                </c:pt>
                <c:pt idx="192">
                  <c:v>5</c:v>
                </c:pt>
                <c:pt idx="193">
                  <c:v>10</c:v>
                </c:pt>
                <c:pt idx="194">
                  <c:v>15</c:v>
                </c:pt>
                <c:pt idx="195">
                  <c:v>15</c:v>
                </c:pt>
                <c:pt idx="196">
                  <c:v>15</c:v>
                </c:pt>
                <c:pt idx="197">
                  <c:v>15</c:v>
                </c:pt>
                <c:pt idx="198">
                  <c:v>15</c:v>
                </c:pt>
                <c:pt idx="199">
                  <c:v>15</c:v>
                </c:pt>
                <c:pt idx="200">
                  <c:v>20</c:v>
                </c:pt>
                <c:pt idx="201">
                  <c:v>20</c:v>
                </c:pt>
                <c:pt idx="202">
                  <c:v>20</c:v>
                </c:pt>
                <c:pt idx="203">
                  <c:v>10</c:v>
                </c:pt>
                <c:pt idx="204">
                  <c:v>10</c:v>
                </c:pt>
                <c:pt idx="205">
                  <c:v>10</c:v>
                </c:pt>
                <c:pt idx="206">
                  <c:v>10</c:v>
                </c:pt>
                <c:pt idx="207">
                  <c:v>10</c:v>
                </c:pt>
                <c:pt idx="208">
                  <c:v>20</c:v>
                </c:pt>
                <c:pt idx="209">
                  <c:v>20</c:v>
                </c:pt>
                <c:pt idx="210">
                  <c:v>20</c:v>
                </c:pt>
                <c:pt idx="211">
                  <c:v>25</c:v>
                </c:pt>
                <c:pt idx="212">
                  <c:v>25</c:v>
                </c:pt>
                <c:pt idx="213">
                  <c:v>30</c:v>
                </c:pt>
                <c:pt idx="214">
                  <c:v>40</c:v>
                </c:pt>
                <c:pt idx="215">
                  <c:v>5</c:v>
                </c:pt>
                <c:pt idx="216">
                  <c:v>10</c:v>
                </c:pt>
                <c:pt idx="217">
                  <c:v>10</c:v>
                </c:pt>
                <c:pt idx="218">
                  <c:v>10</c:v>
                </c:pt>
                <c:pt idx="219">
                  <c:v>10</c:v>
                </c:pt>
                <c:pt idx="220">
                  <c:v>15</c:v>
                </c:pt>
                <c:pt idx="221">
                  <c:v>15</c:v>
                </c:pt>
                <c:pt idx="222">
                  <c:v>20</c:v>
                </c:pt>
                <c:pt idx="223">
                  <c:v>25</c:v>
                </c:pt>
                <c:pt idx="224">
                  <c:v>5</c:v>
                </c:pt>
                <c:pt idx="225">
                  <c:v>5</c:v>
                </c:pt>
                <c:pt idx="226">
                  <c:v>10</c:v>
                </c:pt>
                <c:pt idx="227">
                  <c:v>10</c:v>
                </c:pt>
                <c:pt idx="228">
                  <c:v>10</c:v>
                </c:pt>
                <c:pt idx="229">
                  <c:v>10</c:v>
                </c:pt>
                <c:pt idx="230">
                  <c:v>15</c:v>
                </c:pt>
                <c:pt idx="231">
                  <c:v>20</c:v>
                </c:pt>
                <c:pt idx="232">
                  <c:v>30</c:v>
                </c:pt>
                <c:pt idx="233">
                  <c:v>35</c:v>
                </c:pt>
                <c:pt idx="234">
                  <c:v>35</c:v>
                </c:pt>
                <c:pt idx="235">
                  <c:v>40</c:v>
                </c:pt>
                <c:pt idx="236">
                  <c:v>50</c:v>
                </c:pt>
                <c:pt idx="237">
                  <c:v>50</c:v>
                </c:pt>
                <c:pt idx="238">
                  <c:v>10</c:v>
                </c:pt>
                <c:pt idx="239">
                  <c:v>10</c:v>
                </c:pt>
                <c:pt idx="240">
                  <c:v>20</c:v>
                </c:pt>
                <c:pt idx="241">
                  <c:v>30</c:v>
                </c:pt>
                <c:pt idx="242">
                  <c:v>30</c:v>
                </c:pt>
                <c:pt idx="243">
                  <c:v>35</c:v>
                </c:pt>
                <c:pt idx="244">
                  <c:v>35</c:v>
                </c:pt>
                <c:pt idx="245">
                  <c:v>35</c:v>
                </c:pt>
                <c:pt idx="246">
                  <c:v>35</c:v>
                </c:pt>
                <c:pt idx="247">
                  <c:v>40</c:v>
                </c:pt>
                <c:pt idx="248">
                  <c:v>5</c:v>
                </c:pt>
                <c:pt idx="249">
                  <c:v>5</c:v>
                </c:pt>
                <c:pt idx="250">
                  <c:v>5</c:v>
                </c:pt>
                <c:pt idx="251">
                  <c:v>5</c:v>
                </c:pt>
                <c:pt idx="252">
                  <c:v>10</c:v>
                </c:pt>
                <c:pt idx="253">
                  <c:v>10</c:v>
                </c:pt>
                <c:pt idx="254">
                  <c:v>20</c:v>
                </c:pt>
                <c:pt idx="255">
                  <c:v>20</c:v>
                </c:pt>
                <c:pt idx="256">
                  <c:v>20</c:v>
                </c:pt>
                <c:pt idx="257">
                  <c:v>20</c:v>
                </c:pt>
                <c:pt idx="258">
                  <c:v>20</c:v>
                </c:pt>
                <c:pt idx="259">
                  <c:v>20</c:v>
                </c:pt>
                <c:pt idx="260">
                  <c:v>20</c:v>
                </c:pt>
                <c:pt idx="261">
                  <c:v>20</c:v>
                </c:pt>
                <c:pt idx="262">
                  <c:v>20</c:v>
                </c:pt>
                <c:pt idx="263">
                  <c:v>25</c:v>
                </c:pt>
                <c:pt idx="264">
                  <c:v>25</c:v>
                </c:pt>
                <c:pt idx="265">
                  <c:v>30</c:v>
                </c:pt>
                <c:pt idx="266">
                  <c:v>30</c:v>
                </c:pt>
                <c:pt idx="267">
                  <c:v>35</c:v>
                </c:pt>
                <c:pt idx="268">
                  <c:v>35</c:v>
                </c:pt>
                <c:pt idx="269">
                  <c:v>10</c:v>
                </c:pt>
                <c:pt idx="270">
                  <c:v>20</c:v>
                </c:pt>
                <c:pt idx="271">
                  <c:v>20</c:v>
                </c:pt>
                <c:pt idx="272">
                  <c:v>20</c:v>
                </c:pt>
                <c:pt idx="273">
                  <c:v>20</c:v>
                </c:pt>
                <c:pt idx="274">
                  <c:v>20</c:v>
                </c:pt>
                <c:pt idx="275">
                  <c:v>100</c:v>
                </c:pt>
                <c:pt idx="276">
                  <c:v>5</c:v>
                </c:pt>
                <c:pt idx="277">
                  <c:v>25</c:v>
                </c:pt>
                <c:pt idx="278">
                  <c:v>25</c:v>
                </c:pt>
                <c:pt idx="279">
                  <c:v>25</c:v>
                </c:pt>
                <c:pt idx="280">
                  <c:v>35</c:v>
                </c:pt>
                <c:pt idx="281">
                  <c:v>40</c:v>
                </c:pt>
                <c:pt idx="282">
                  <c:v>10</c:v>
                </c:pt>
                <c:pt idx="283">
                  <c:v>10</c:v>
                </c:pt>
                <c:pt idx="284">
                  <c:v>10</c:v>
                </c:pt>
                <c:pt idx="285">
                  <c:v>10</c:v>
                </c:pt>
                <c:pt idx="286">
                  <c:v>10</c:v>
                </c:pt>
                <c:pt idx="287">
                  <c:v>30</c:v>
                </c:pt>
                <c:pt idx="288">
                  <c:v>30</c:v>
                </c:pt>
                <c:pt idx="289">
                  <c:v>30</c:v>
                </c:pt>
                <c:pt idx="290">
                  <c:v>10</c:v>
                </c:pt>
                <c:pt idx="291">
                  <c:v>15</c:v>
                </c:pt>
                <c:pt idx="292">
                  <c:v>15</c:v>
                </c:pt>
                <c:pt idx="293">
                  <c:v>30</c:v>
                </c:pt>
                <c:pt idx="294">
                  <c:v>30</c:v>
                </c:pt>
                <c:pt idx="295">
                  <c:v>30</c:v>
                </c:pt>
                <c:pt idx="296">
                  <c:v>35</c:v>
                </c:pt>
                <c:pt idx="297">
                  <c:v>5</c:v>
                </c:pt>
                <c:pt idx="298">
                  <c:v>40</c:v>
                </c:pt>
                <c:pt idx="299">
                  <c:v>40</c:v>
                </c:pt>
                <c:pt idx="300">
                  <c:v>40</c:v>
                </c:pt>
                <c:pt idx="301">
                  <c:v>55</c:v>
                </c:pt>
                <c:pt idx="302">
                  <c:v>15</c:v>
                </c:pt>
                <c:pt idx="303">
                  <c:v>35</c:v>
                </c:pt>
                <c:pt idx="304">
                  <c:v>15</c:v>
                </c:pt>
                <c:pt idx="305">
                  <c:v>10</c:v>
                </c:pt>
                <c:pt idx="306">
                  <c:v>10</c:v>
                </c:pt>
                <c:pt idx="307">
                  <c:v>10</c:v>
                </c:pt>
                <c:pt idx="308">
                  <c:v>35</c:v>
                </c:pt>
                <c:pt idx="309">
                  <c:v>40</c:v>
                </c:pt>
                <c:pt idx="310">
                  <c:v>40</c:v>
                </c:pt>
                <c:pt idx="311">
                  <c:v>50</c:v>
                </c:pt>
                <c:pt idx="312">
                  <c:v>10</c:v>
                </c:pt>
                <c:pt idx="313">
                  <c:v>10</c:v>
                </c:pt>
                <c:pt idx="314">
                  <c:v>15</c:v>
                </c:pt>
                <c:pt idx="315">
                  <c:v>40</c:v>
                </c:pt>
                <c:pt idx="316">
                  <c:v>40</c:v>
                </c:pt>
                <c:pt idx="317">
                  <c:v>40</c:v>
                </c:pt>
                <c:pt idx="318">
                  <c:v>30</c:v>
                </c:pt>
                <c:pt idx="319">
                  <c:v>30</c:v>
                </c:pt>
                <c:pt idx="320">
                  <c:v>35</c:v>
                </c:pt>
                <c:pt idx="321">
                  <c:v>60</c:v>
                </c:pt>
                <c:pt idx="322">
                  <c:v>50</c:v>
                </c:pt>
                <c:pt idx="323">
                  <c:v>15</c:v>
                </c:pt>
                <c:pt idx="324">
                  <c:v>15</c:v>
                </c:pt>
                <c:pt idx="325">
                  <c:v>40</c:v>
                </c:pt>
                <c:pt idx="326">
                  <c:v>40</c:v>
                </c:pt>
                <c:pt idx="327">
                  <c:v>40</c:v>
                </c:pt>
                <c:pt idx="328">
                  <c:v>40</c:v>
                </c:pt>
                <c:pt idx="329">
                  <c:v>55</c:v>
                </c:pt>
                <c:pt idx="330">
                  <c:v>10</c:v>
                </c:pt>
                <c:pt idx="331">
                  <c:v>30</c:v>
                </c:pt>
                <c:pt idx="332">
                  <c:v>40</c:v>
                </c:pt>
                <c:pt idx="333">
                  <c:v>40</c:v>
                </c:pt>
                <c:pt idx="334">
                  <c:v>40</c:v>
                </c:pt>
                <c:pt idx="335">
                  <c:v>40</c:v>
                </c:pt>
                <c:pt idx="336">
                  <c:v>45</c:v>
                </c:pt>
                <c:pt idx="337">
                  <c:v>45</c:v>
                </c:pt>
                <c:pt idx="338">
                  <c:v>45</c:v>
                </c:pt>
                <c:pt idx="339">
                  <c:v>10</c:v>
                </c:pt>
                <c:pt idx="340">
                  <c:v>30</c:v>
                </c:pt>
                <c:pt idx="341">
                  <c:v>30</c:v>
                </c:pt>
                <c:pt idx="342">
                  <c:v>30</c:v>
                </c:pt>
                <c:pt idx="343">
                  <c:v>30</c:v>
                </c:pt>
                <c:pt idx="344">
                  <c:v>30</c:v>
                </c:pt>
                <c:pt idx="345">
                  <c:v>30</c:v>
                </c:pt>
                <c:pt idx="346">
                  <c:v>30</c:v>
                </c:pt>
                <c:pt idx="347">
                  <c:v>30</c:v>
                </c:pt>
                <c:pt idx="348">
                  <c:v>30</c:v>
                </c:pt>
                <c:pt idx="349">
                  <c:v>30</c:v>
                </c:pt>
                <c:pt idx="350">
                  <c:v>30</c:v>
                </c:pt>
                <c:pt idx="351">
                  <c:v>30</c:v>
                </c:pt>
                <c:pt idx="352">
                  <c:v>30</c:v>
                </c:pt>
                <c:pt idx="353">
                  <c:v>30</c:v>
                </c:pt>
                <c:pt idx="354">
                  <c:v>40</c:v>
                </c:pt>
                <c:pt idx="355">
                  <c:v>40</c:v>
                </c:pt>
                <c:pt idx="356">
                  <c:v>40</c:v>
                </c:pt>
                <c:pt idx="357">
                  <c:v>40</c:v>
                </c:pt>
                <c:pt idx="358">
                  <c:v>40</c:v>
                </c:pt>
                <c:pt idx="359">
                  <c:v>40</c:v>
                </c:pt>
                <c:pt idx="360">
                  <c:v>40</c:v>
                </c:pt>
                <c:pt idx="361">
                  <c:v>40</c:v>
                </c:pt>
                <c:pt idx="362">
                  <c:v>40</c:v>
                </c:pt>
                <c:pt idx="363">
                  <c:v>40</c:v>
                </c:pt>
                <c:pt idx="364">
                  <c:v>50</c:v>
                </c:pt>
                <c:pt idx="365">
                  <c:v>50</c:v>
                </c:pt>
                <c:pt idx="366">
                  <c:v>50</c:v>
                </c:pt>
                <c:pt idx="367">
                  <c:v>50</c:v>
                </c:pt>
                <c:pt idx="368">
                  <c:v>50</c:v>
                </c:pt>
                <c:pt idx="369">
                  <c:v>50</c:v>
                </c:pt>
                <c:pt idx="370">
                  <c:v>50</c:v>
                </c:pt>
                <c:pt idx="371">
                  <c:v>50</c:v>
                </c:pt>
                <c:pt idx="372">
                  <c:v>10</c:v>
                </c:pt>
                <c:pt idx="373">
                  <c:v>10</c:v>
                </c:pt>
                <c:pt idx="374">
                  <c:v>10</c:v>
                </c:pt>
                <c:pt idx="375">
                  <c:v>25</c:v>
                </c:pt>
                <c:pt idx="376">
                  <c:v>55</c:v>
                </c:pt>
                <c:pt idx="377">
                  <c:v>30</c:v>
                </c:pt>
                <c:pt idx="378">
                  <c:v>45</c:v>
                </c:pt>
                <c:pt idx="379">
                  <c:v>50</c:v>
                </c:pt>
                <c:pt idx="380">
                  <c:v>30</c:v>
                </c:pt>
                <c:pt idx="381">
                  <c:v>10</c:v>
                </c:pt>
                <c:pt idx="382">
                  <c:v>20</c:v>
                </c:pt>
                <c:pt idx="383">
                  <c:v>20</c:v>
                </c:pt>
                <c:pt idx="384">
                  <c:v>20</c:v>
                </c:pt>
                <c:pt idx="385">
                  <c:v>35</c:v>
                </c:pt>
                <c:pt idx="386">
                  <c:v>20</c:v>
                </c:pt>
                <c:pt idx="387">
                  <c:v>20</c:v>
                </c:pt>
                <c:pt idx="388">
                  <c:v>20</c:v>
                </c:pt>
                <c:pt idx="389">
                  <c:v>25</c:v>
                </c:pt>
                <c:pt idx="390">
                  <c:v>15</c:v>
                </c:pt>
                <c:pt idx="391">
                  <c:v>15</c:v>
                </c:pt>
                <c:pt idx="392">
                  <c:v>15</c:v>
                </c:pt>
                <c:pt idx="393">
                  <c:v>15</c:v>
                </c:pt>
                <c:pt idx="394">
                  <c:v>15</c:v>
                </c:pt>
                <c:pt idx="395">
                  <c:v>15</c:v>
                </c:pt>
                <c:pt idx="396">
                  <c:v>15</c:v>
                </c:pt>
                <c:pt idx="397">
                  <c:v>30</c:v>
                </c:pt>
                <c:pt idx="398">
                  <c:v>30</c:v>
                </c:pt>
                <c:pt idx="399">
                  <c:v>30</c:v>
                </c:pt>
                <c:pt idx="400">
                  <c:v>35</c:v>
                </c:pt>
                <c:pt idx="401">
                  <c:v>35</c:v>
                </c:pt>
                <c:pt idx="402">
                  <c:v>45</c:v>
                </c:pt>
                <c:pt idx="403">
                  <c:v>45</c:v>
                </c:pt>
                <c:pt idx="404">
                  <c:v>45</c:v>
                </c:pt>
                <c:pt idx="405">
                  <c:v>95</c:v>
                </c:pt>
                <c:pt idx="406">
                  <c:v>60</c:v>
                </c:pt>
                <c:pt idx="407">
                  <c:v>50</c:v>
                </c:pt>
                <c:pt idx="408">
                  <c:v>55</c:v>
                </c:pt>
                <c:pt idx="409">
                  <c:v>55</c:v>
                </c:pt>
                <c:pt idx="410">
                  <c:v>55</c:v>
                </c:pt>
              </c:numCache>
            </c:numRef>
          </c:yVal>
        </c:ser>
        <c:axId val="236671360"/>
        <c:axId val="236672896"/>
      </c:scatterChart>
      <c:valAx>
        <c:axId val="236671360"/>
        <c:scaling>
          <c:orientation val="minMax"/>
        </c:scaling>
        <c:axPos val="b"/>
        <c:numFmt formatCode="General" sourceLinked="1"/>
        <c:tickLblPos val="nextTo"/>
        <c:crossAx val="236672896"/>
        <c:crosses val="autoZero"/>
        <c:crossBetween val="midCat"/>
      </c:valAx>
      <c:valAx>
        <c:axId val="236672896"/>
        <c:scaling>
          <c:orientation val="minMax"/>
        </c:scaling>
        <c:axPos val="l"/>
        <c:majorGridlines/>
        <c:numFmt formatCode="General" sourceLinked="1"/>
        <c:tickLblPos val="nextTo"/>
        <c:crossAx val="236671360"/>
        <c:crosses val="autoZero"/>
        <c:crossBetween val="midCat"/>
      </c:valAx>
    </c:plotArea>
    <c:legend>
      <c:legendPos val="r"/>
    </c:legend>
    <c:plotVisOnly val="1"/>
  </c:chart>
  <c:printSettings>
    <c:headerFooter/>
    <c:pageMargins b="0.75000000000000588" l="0.70000000000000062" r="0.70000000000000062" t="0.75000000000000588"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b="0" i="1"/>
              <a:t>Chromis punctipinnis</a:t>
            </a:r>
          </a:p>
        </c:rich>
      </c:tx>
      <c:layout/>
    </c:title>
    <c:plotArea>
      <c:layout/>
      <c:barChart>
        <c:barDir val="col"/>
        <c:grouping val="clustered"/>
        <c:ser>
          <c:idx val="0"/>
          <c:order val="0"/>
          <c:tx>
            <c:strRef>
              <c:f>N_Sp_Loc!$I$2</c:f>
              <c:strCache>
                <c:ptCount val="1"/>
                <c:pt idx="0">
                  <c:v>ChrPun</c:v>
                </c:pt>
              </c:strCache>
            </c:strRef>
          </c:tx>
          <c:trendline>
            <c:trendlineType val="linear"/>
          </c:trendline>
          <c:cat>
            <c:strRef>
              <c:f>N_Sp_Loc!$A$3:$A$16</c:f>
              <c:strCache>
                <c:ptCount val="14"/>
                <c:pt idx="0">
                  <c:v>ICO</c:v>
                </c:pt>
                <c:pt idx="1">
                  <c:v>BMA</c:v>
                </c:pt>
                <c:pt idx="2">
                  <c:v>SSI</c:v>
                </c:pt>
                <c:pt idx="3">
                  <c:v>SMI</c:v>
                </c:pt>
                <c:pt idx="4">
                  <c:v>ITSE</c:v>
                </c:pt>
                <c:pt idx="5">
                  <c:v>ITSP</c:v>
                </c:pt>
                <c:pt idx="6">
                  <c:v>RET</c:v>
                </c:pt>
                <c:pt idx="7">
                  <c:v>ISME</c:v>
                </c:pt>
                <c:pt idx="8">
                  <c:v>ISMP</c:v>
                </c:pt>
                <c:pt idx="9">
                  <c:v>ERO</c:v>
                </c:pt>
                <c:pt idx="10">
                  <c:v>ISJE</c:v>
                </c:pt>
                <c:pt idx="11">
                  <c:v>ISJP</c:v>
                </c:pt>
                <c:pt idx="12">
                  <c:v>ASA</c:v>
                </c:pt>
                <c:pt idx="13">
                  <c:v>ERE</c:v>
                </c:pt>
              </c:strCache>
            </c:strRef>
          </c:cat>
          <c:val>
            <c:numRef>
              <c:f>N_Sp_Loc!$I$3:$I$16</c:f>
              <c:numCache>
                <c:formatCode>General</c:formatCode>
                <c:ptCount val="14"/>
                <c:pt idx="0">
                  <c:v>0.27333333333333332</c:v>
                </c:pt>
                <c:pt idx="1">
                  <c:v>0.14722222222222223</c:v>
                </c:pt>
                <c:pt idx="2">
                  <c:v>0.46527777777777779</c:v>
                </c:pt>
                <c:pt idx="3">
                  <c:v>0.22777777777777777</c:v>
                </c:pt>
                <c:pt idx="4">
                  <c:v>0.46250000000000002</c:v>
                </c:pt>
                <c:pt idx="5">
                  <c:v>1.3611111111111112</c:v>
                </c:pt>
                <c:pt idx="6">
                  <c:v>0.21527777777777779</c:v>
                </c:pt>
                <c:pt idx="7">
                  <c:v>0.97222222222222221</c:v>
                </c:pt>
                <c:pt idx="8">
                  <c:v>0.73611111111111116</c:v>
                </c:pt>
                <c:pt idx="9">
                  <c:v>0.105</c:v>
                </c:pt>
                <c:pt idx="10">
                  <c:v>0.53611111111111109</c:v>
                </c:pt>
                <c:pt idx="11">
                  <c:v>0.32500000000000001</c:v>
                </c:pt>
                <c:pt idx="12">
                  <c:v>1.0249999999999999</c:v>
                </c:pt>
                <c:pt idx="13">
                  <c:v>0</c:v>
                </c:pt>
              </c:numCache>
            </c:numRef>
          </c:val>
        </c:ser>
        <c:gapWidth val="0"/>
        <c:axId val="236804736"/>
        <c:axId val="236814720"/>
      </c:barChart>
      <c:catAx>
        <c:axId val="236804736"/>
        <c:scaling>
          <c:orientation val="minMax"/>
        </c:scaling>
        <c:axPos val="b"/>
        <c:tickLblPos val="nextTo"/>
        <c:crossAx val="236814720"/>
        <c:crosses val="autoZero"/>
        <c:auto val="1"/>
        <c:lblAlgn val="ctr"/>
        <c:lblOffset val="100"/>
      </c:catAx>
      <c:valAx>
        <c:axId val="236814720"/>
        <c:scaling>
          <c:orientation val="minMax"/>
        </c:scaling>
        <c:axPos val="l"/>
        <c:title>
          <c:tx>
            <c:rich>
              <a:bodyPr rot="-5400000" vert="horz"/>
              <a:lstStyle/>
              <a:p>
                <a:pPr>
                  <a:defRPr/>
                </a:pPr>
                <a:r>
                  <a:rPr lang="es-MX"/>
                  <a:t>D' (organismos/m</a:t>
                </a:r>
                <a:r>
                  <a:rPr lang="es-MX" baseline="30000"/>
                  <a:t>2</a:t>
                </a:r>
                <a:r>
                  <a:rPr lang="es-MX"/>
                  <a:t>)</a:t>
                </a:r>
              </a:p>
            </c:rich>
          </c:tx>
          <c:layout/>
        </c:title>
        <c:numFmt formatCode="General" sourceLinked="1"/>
        <c:tickLblPos val="nextTo"/>
        <c:crossAx val="236804736"/>
        <c:crosses val="autoZero"/>
        <c:crossBetween val="between"/>
      </c:valAx>
      <c:spPr>
        <a:noFill/>
      </c:spPr>
    </c:plotArea>
    <c:plotVisOnly val="1"/>
  </c:chart>
  <c:spPr>
    <a:noFill/>
    <a:ln>
      <a:noFill/>
    </a:ln>
  </c:spPr>
  <c:printSettings>
    <c:headerFooter/>
    <c:pageMargins b="0.75000000000000255" l="0.70000000000000062" r="0.70000000000000062" t="0.7500000000000025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b="0" i="1"/>
              <a:t>Embiotoca jacksoni</a:t>
            </a:r>
          </a:p>
        </c:rich>
      </c:tx>
      <c:layout/>
    </c:title>
    <c:plotArea>
      <c:layout/>
      <c:barChart>
        <c:barDir val="col"/>
        <c:grouping val="clustered"/>
        <c:ser>
          <c:idx val="0"/>
          <c:order val="0"/>
          <c:tx>
            <c:strRef>
              <c:f>N_Sp_Loc!$J$2</c:f>
              <c:strCache>
                <c:ptCount val="1"/>
                <c:pt idx="0">
                  <c:v>EmbJac</c:v>
                </c:pt>
              </c:strCache>
            </c:strRef>
          </c:tx>
          <c:trendline>
            <c:trendlineType val="linear"/>
          </c:trendline>
          <c:cat>
            <c:strRef>
              <c:f>N_Sp_Loc!$A$3:$A$16</c:f>
              <c:strCache>
                <c:ptCount val="14"/>
                <c:pt idx="0">
                  <c:v>ICO</c:v>
                </c:pt>
                <c:pt idx="1">
                  <c:v>BMA</c:v>
                </c:pt>
                <c:pt idx="2">
                  <c:v>SSI</c:v>
                </c:pt>
                <c:pt idx="3">
                  <c:v>SMI</c:v>
                </c:pt>
                <c:pt idx="4">
                  <c:v>ITSE</c:v>
                </c:pt>
                <c:pt idx="5">
                  <c:v>ITSP</c:v>
                </c:pt>
                <c:pt idx="6">
                  <c:v>RET</c:v>
                </c:pt>
                <c:pt idx="7">
                  <c:v>ISME</c:v>
                </c:pt>
                <c:pt idx="8">
                  <c:v>ISMP</c:v>
                </c:pt>
                <c:pt idx="9">
                  <c:v>ERO</c:v>
                </c:pt>
                <c:pt idx="10">
                  <c:v>ISJE</c:v>
                </c:pt>
                <c:pt idx="11">
                  <c:v>ISJP</c:v>
                </c:pt>
                <c:pt idx="12">
                  <c:v>ASA</c:v>
                </c:pt>
                <c:pt idx="13">
                  <c:v>ERE</c:v>
                </c:pt>
              </c:strCache>
            </c:strRef>
          </c:cat>
          <c:val>
            <c:numRef>
              <c:f>N_Sp_Loc!$J$3:$J$16</c:f>
              <c:numCache>
                <c:formatCode>General</c:formatCode>
                <c:ptCount val="14"/>
                <c:pt idx="0">
                  <c:v>1.3333333333333334E-2</c:v>
                </c:pt>
                <c:pt idx="1">
                  <c:v>2.0833333333333332E-2</c:v>
                </c:pt>
                <c:pt idx="2">
                  <c:v>2.6388888888888889E-2</c:v>
                </c:pt>
                <c:pt idx="3">
                  <c:v>3.4722222222222224E-2</c:v>
                </c:pt>
                <c:pt idx="4">
                  <c:v>8.8888888888888892E-2</c:v>
                </c:pt>
                <c:pt idx="5">
                  <c:v>0</c:v>
                </c:pt>
                <c:pt idx="6">
                  <c:v>3.1944444444444442E-2</c:v>
                </c:pt>
                <c:pt idx="7">
                  <c:v>5.5555555555555558E-3</c:v>
                </c:pt>
                <c:pt idx="8">
                  <c:v>2.7777777777777776E-2</c:v>
                </c:pt>
                <c:pt idx="9">
                  <c:v>0</c:v>
                </c:pt>
                <c:pt idx="10">
                  <c:v>0</c:v>
                </c:pt>
                <c:pt idx="11">
                  <c:v>2.7777777777777776E-2</c:v>
                </c:pt>
                <c:pt idx="12">
                  <c:v>2.9166666666666667E-2</c:v>
                </c:pt>
                <c:pt idx="13">
                  <c:v>2.0833333333333332E-2</c:v>
                </c:pt>
              </c:numCache>
            </c:numRef>
          </c:val>
        </c:ser>
        <c:gapWidth val="0"/>
        <c:axId val="236835584"/>
        <c:axId val="236837120"/>
      </c:barChart>
      <c:catAx>
        <c:axId val="236835584"/>
        <c:scaling>
          <c:orientation val="minMax"/>
        </c:scaling>
        <c:axPos val="b"/>
        <c:tickLblPos val="nextTo"/>
        <c:crossAx val="236837120"/>
        <c:crosses val="autoZero"/>
        <c:auto val="1"/>
        <c:lblAlgn val="ctr"/>
        <c:lblOffset val="100"/>
      </c:catAx>
      <c:valAx>
        <c:axId val="236837120"/>
        <c:scaling>
          <c:orientation val="minMax"/>
        </c:scaling>
        <c:axPos val="l"/>
        <c:title>
          <c:tx>
            <c:rich>
              <a:bodyPr rot="-5400000" vert="horz"/>
              <a:lstStyle/>
              <a:p>
                <a:pPr>
                  <a:defRPr/>
                </a:pPr>
                <a:r>
                  <a:rPr lang="es-MX"/>
                  <a:t>D' (organismos/m</a:t>
                </a:r>
                <a:r>
                  <a:rPr lang="es-MX" baseline="30000"/>
                  <a:t>2</a:t>
                </a:r>
                <a:r>
                  <a:rPr lang="es-MX"/>
                  <a:t>)</a:t>
                </a:r>
              </a:p>
            </c:rich>
          </c:tx>
          <c:layout/>
        </c:title>
        <c:numFmt formatCode="General" sourceLinked="1"/>
        <c:tickLblPos val="nextTo"/>
        <c:crossAx val="236835584"/>
        <c:crosses val="autoZero"/>
        <c:crossBetween val="between"/>
      </c:valAx>
      <c:spPr>
        <a:noFill/>
      </c:spPr>
    </c:plotArea>
    <c:plotVisOnly val="1"/>
  </c:chart>
  <c:spPr>
    <a:noFill/>
    <a:ln>
      <a:noFill/>
    </a:ln>
  </c:spPr>
  <c:printSettings>
    <c:headerFooter/>
    <c:pageMargins b="0.75000000000000255" l="0.70000000000000062" r="0.70000000000000062" t="0.7500000000000025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b="0" i="1"/>
              <a:t>Oxyjulis californica</a:t>
            </a:r>
          </a:p>
        </c:rich>
      </c:tx>
      <c:layout/>
    </c:title>
    <c:plotArea>
      <c:layout/>
      <c:barChart>
        <c:barDir val="col"/>
        <c:grouping val="clustered"/>
        <c:ser>
          <c:idx val="0"/>
          <c:order val="0"/>
          <c:tx>
            <c:strRef>
              <c:f>N_Sp_Loc!$K$2</c:f>
              <c:strCache>
                <c:ptCount val="1"/>
                <c:pt idx="0">
                  <c:v>OxyCal</c:v>
                </c:pt>
              </c:strCache>
            </c:strRef>
          </c:tx>
          <c:trendline>
            <c:trendlineType val="linear"/>
          </c:trendline>
          <c:cat>
            <c:strRef>
              <c:f>N_Sp_Loc!$A$3:$A$16</c:f>
              <c:strCache>
                <c:ptCount val="14"/>
                <c:pt idx="0">
                  <c:v>ICO</c:v>
                </c:pt>
                <c:pt idx="1">
                  <c:v>BMA</c:v>
                </c:pt>
                <c:pt idx="2">
                  <c:v>SSI</c:v>
                </c:pt>
                <c:pt idx="3">
                  <c:v>SMI</c:v>
                </c:pt>
                <c:pt idx="4">
                  <c:v>ITSE</c:v>
                </c:pt>
                <c:pt idx="5">
                  <c:v>ITSP</c:v>
                </c:pt>
                <c:pt idx="6">
                  <c:v>RET</c:v>
                </c:pt>
                <c:pt idx="7">
                  <c:v>ISME</c:v>
                </c:pt>
                <c:pt idx="8">
                  <c:v>ISMP</c:v>
                </c:pt>
                <c:pt idx="9">
                  <c:v>ERO</c:v>
                </c:pt>
                <c:pt idx="10">
                  <c:v>ISJE</c:v>
                </c:pt>
                <c:pt idx="11">
                  <c:v>ISJP</c:v>
                </c:pt>
                <c:pt idx="12">
                  <c:v>ASA</c:v>
                </c:pt>
                <c:pt idx="13">
                  <c:v>ERE</c:v>
                </c:pt>
              </c:strCache>
            </c:strRef>
          </c:cat>
          <c:val>
            <c:numRef>
              <c:f>N_Sp_Loc!$K$3:$K$16</c:f>
              <c:numCache>
                <c:formatCode>General</c:formatCode>
                <c:ptCount val="14"/>
                <c:pt idx="0">
                  <c:v>1.68</c:v>
                </c:pt>
                <c:pt idx="1">
                  <c:v>1.1694444444444445</c:v>
                </c:pt>
                <c:pt idx="2">
                  <c:v>2.9944444444444445</c:v>
                </c:pt>
                <c:pt idx="3">
                  <c:v>0.53194444444444444</c:v>
                </c:pt>
                <c:pt idx="4">
                  <c:v>0.38055555555555554</c:v>
                </c:pt>
                <c:pt idx="5">
                  <c:v>2.4069444444444446</c:v>
                </c:pt>
                <c:pt idx="6">
                  <c:v>0.5541666666666667</c:v>
                </c:pt>
                <c:pt idx="7">
                  <c:v>1.1430555555555555</c:v>
                </c:pt>
                <c:pt idx="8">
                  <c:v>0.17777777777777778</c:v>
                </c:pt>
                <c:pt idx="9">
                  <c:v>0.04</c:v>
                </c:pt>
                <c:pt idx="10">
                  <c:v>0.60972222222222228</c:v>
                </c:pt>
                <c:pt idx="11">
                  <c:v>0.33611111111111114</c:v>
                </c:pt>
                <c:pt idx="12">
                  <c:v>0.49305555555555558</c:v>
                </c:pt>
                <c:pt idx="13">
                  <c:v>0.46527777777777779</c:v>
                </c:pt>
              </c:numCache>
            </c:numRef>
          </c:val>
        </c:ser>
        <c:gapWidth val="0"/>
        <c:axId val="236726912"/>
        <c:axId val="236732800"/>
      </c:barChart>
      <c:catAx>
        <c:axId val="236726912"/>
        <c:scaling>
          <c:orientation val="minMax"/>
        </c:scaling>
        <c:axPos val="b"/>
        <c:tickLblPos val="nextTo"/>
        <c:crossAx val="236732800"/>
        <c:crosses val="autoZero"/>
        <c:auto val="1"/>
        <c:lblAlgn val="ctr"/>
        <c:lblOffset val="100"/>
      </c:catAx>
      <c:valAx>
        <c:axId val="236732800"/>
        <c:scaling>
          <c:orientation val="minMax"/>
        </c:scaling>
        <c:axPos val="l"/>
        <c:title>
          <c:tx>
            <c:rich>
              <a:bodyPr rot="-5400000" vert="horz"/>
              <a:lstStyle/>
              <a:p>
                <a:pPr>
                  <a:defRPr/>
                </a:pPr>
                <a:r>
                  <a:rPr lang="es-MX"/>
                  <a:t>D' (organismos/m</a:t>
                </a:r>
                <a:r>
                  <a:rPr lang="es-MX" baseline="30000"/>
                  <a:t>2</a:t>
                </a:r>
                <a:r>
                  <a:rPr lang="es-MX"/>
                  <a:t>)</a:t>
                </a:r>
              </a:p>
            </c:rich>
          </c:tx>
          <c:layout/>
        </c:title>
        <c:numFmt formatCode="General" sourceLinked="1"/>
        <c:tickLblPos val="nextTo"/>
        <c:crossAx val="236726912"/>
        <c:crosses val="autoZero"/>
        <c:crossBetween val="between"/>
      </c:valAx>
      <c:spPr>
        <a:noFill/>
      </c:spPr>
    </c:plotArea>
    <c:plotVisOnly val="1"/>
  </c:chart>
  <c:spPr>
    <a:noFill/>
    <a:ln>
      <a:noFill/>
    </a:ln>
  </c:spPr>
  <c:printSettings>
    <c:headerFooter/>
    <c:pageMargins b="0.75000000000000255" l="0.70000000000000062" r="0.70000000000000062" t="0.75000000000000255"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b="0" i="1"/>
              <a:t>Paralabrax clathratus</a:t>
            </a:r>
          </a:p>
        </c:rich>
      </c:tx>
      <c:layout/>
    </c:title>
    <c:plotArea>
      <c:layout/>
      <c:barChart>
        <c:barDir val="col"/>
        <c:grouping val="clustered"/>
        <c:ser>
          <c:idx val="0"/>
          <c:order val="0"/>
          <c:tx>
            <c:strRef>
              <c:f>N_Sp_Loc!$L$2</c:f>
              <c:strCache>
                <c:ptCount val="1"/>
                <c:pt idx="0">
                  <c:v>ParCla</c:v>
                </c:pt>
              </c:strCache>
            </c:strRef>
          </c:tx>
          <c:trendline>
            <c:trendlineType val="linear"/>
          </c:trendline>
          <c:cat>
            <c:strRef>
              <c:f>N_Sp_Loc!$A$3:$A$16</c:f>
              <c:strCache>
                <c:ptCount val="14"/>
                <c:pt idx="0">
                  <c:v>ICO</c:v>
                </c:pt>
                <c:pt idx="1">
                  <c:v>BMA</c:v>
                </c:pt>
                <c:pt idx="2">
                  <c:v>SSI</c:v>
                </c:pt>
                <c:pt idx="3">
                  <c:v>SMI</c:v>
                </c:pt>
                <c:pt idx="4">
                  <c:v>ITSE</c:v>
                </c:pt>
                <c:pt idx="5">
                  <c:v>ITSP</c:v>
                </c:pt>
                <c:pt idx="6">
                  <c:v>RET</c:v>
                </c:pt>
                <c:pt idx="7">
                  <c:v>ISME</c:v>
                </c:pt>
                <c:pt idx="8">
                  <c:v>ISMP</c:v>
                </c:pt>
                <c:pt idx="9">
                  <c:v>ERO</c:v>
                </c:pt>
                <c:pt idx="10">
                  <c:v>ISJE</c:v>
                </c:pt>
                <c:pt idx="11">
                  <c:v>ISJP</c:v>
                </c:pt>
                <c:pt idx="12">
                  <c:v>ASA</c:v>
                </c:pt>
                <c:pt idx="13">
                  <c:v>ERE</c:v>
                </c:pt>
              </c:strCache>
            </c:strRef>
          </c:cat>
          <c:val>
            <c:numRef>
              <c:f>N_Sp_Loc!$L$3:$L$16</c:f>
              <c:numCache>
                <c:formatCode>General</c:formatCode>
                <c:ptCount val="14"/>
                <c:pt idx="0">
                  <c:v>2.3333333333333334E-2</c:v>
                </c:pt>
                <c:pt idx="1">
                  <c:v>4.1666666666666666E-3</c:v>
                </c:pt>
                <c:pt idx="2">
                  <c:v>2.7777777777777776E-2</c:v>
                </c:pt>
                <c:pt idx="3">
                  <c:v>1.5277777777777777E-2</c:v>
                </c:pt>
                <c:pt idx="4">
                  <c:v>9.7222222222222224E-3</c:v>
                </c:pt>
                <c:pt idx="5">
                  <c:v>2.9166666666666667E-2</c:v>
                </c:pt>
                <c:pt idx="6">
                  <c:v>1.8055555555555554E-2</c:v>
                </c:pt>
                <c:pt idx="7">
                  <c:v>5.5555555555555552E-2</c:v>
                </c:pt>
                <c:pt idx="8">
                  <c:v>3.4722222222222224E-2</c:v>
                </c:pt>
                <c:pt idx="9">
                  <c:v>1.4999999999999999E-2</c:v>
                </c:pt>
                <c:pt idx="10">
                  <c:v>2.0833333333333332E-2</c:v>
                </c:pt>
                <c:pt idx="11">
                  <c:v>4.4444444444444446E-2</c:v>
                </c:pt>
                <c:pt idx="12">
                  <c:v>2.361111111111111E-2</c:v>
                </c:pt>
                <c:pt idx="13">
                  <c:v>2.5000000000000001E-2</c:v>
                </c:pt>
              </c:numCache>
            </c:numRef>
          </c:val>
        </c:ser>
        <c:gapWidth val="0"/>
        <c:axId val="236770048"/>
        <c:axId val="236771584"/>
      </c:barChart>
      <c:catAx>
        <c:axId val="236770048"/>
        <c:scaling>
          <c:orientation val="minMax"/>
        </c:scaling>
        <c:axPos val="b"/>
        <c:tickLblPos val="nextTo"/>
        <c:crossAx val="236771584"/>
        <c:crosses val="autoZero"/>
        <c:auto val="1"/>
        <c:lblAlgn val="ctr"/>
        <c:lblOffset val="100"/>
      </c:catAx>
      <c:valAx>
        <c:axId val="236771584"/>
        <c:scaling>
          <c:orientation val="minMax"/>
        </c:scaling>
        <c:axPos val="l"/>
        <c:title>
          <c:tx>
            <c:rich>
              <a:bodyPr rot="-5400000" vert="horz"/>
              <a:lstStyle/>
              <a:p>
                <a:pPr>
                  <a:defRPr/>
                </a:pPr>
                <a:r>
                  <a:rPr lang="es-MX"/>
                  <a:t>D' (organismos/m</a:t>
                </a:r>
                <a:r>
                  <a:rPr lang="es-MX" baseline="30000"/>
                  <a:t>2</a:t>
                </a:r>
                <a:r>
                  <a:rPr lang="es-MX"/>
                  <a:t>)</a:t>
                </a:r>
              </a:p>
            </c:rich>
          </c:tx>
          <c:layout/>
        </c:title>
        <c:numFmt formatCode="General" sourceLinked="1"/>
        <c:tickLblPos val="nextTo"/>
        <c:crossAx val="236770048"/>
        <c:crosses val="autoZero"/>
        <c:crossBetween val="between"/>
      </c:valAx>
      <c:spPr>
        <a:noFill/>
      </c:spPr>
    </c:plotArea>
    <c:plotVisOnly val="1"/>
  </c:chart>
  <c:spPr>
    <a:noFill/>
    <a:ln>
      <a:noFill/>
    </a:ln>
  </c:spPr>
  <c:printSettings>
    <c:headerFooter/>
    <c:pageMargins b="0.75000000000000278" l="0.70000000000000062" r="0.70000000000000062" t="0.75000000000000278"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b="0" i="1"/>
              <a:t>Sebastes atrovirens</a:t>
            </a:r>
          </a:p>
        </c:rich>
      </c:tx>
      <c:layout/>
    </c:title>
    <c:plotArea>
      <c:layout/>
      <c:barChart>
        <c:barDir val="col"/>
        <c:grouping val="clustered"/>
        <c:ser>
          <c:idx val="0"/>
          <c:order val="0"/>
          <c:tx>
            <c:strRef>
              <c:f>N_Sp_Loc!$M$2</c:f>
              <c:strCache>
                <c:ptCount val="1"/>
                <c:pt idx="0">
                  <c:v>SebAtr</c:v>
                </c:pt>
              </c:strCache>
            </c:strRef>
          </c:tx>
          <c:trendline>
            <c:trendlineType val="linear"/>
          </c:trendline>
          <c:cat>
            <c:strRef>
              <c:f>N_Sp_Loc!$A$3:$A$16</c:f>
              <c:strCache>
                <c:ptCount val="14"/>
                <c:pt idx="0">
                  <c:v>ICO</c:v>
                </c:pt>
                <c:pt idx="1">
                  <c:v>BMA</c:v>
                </c:pt>
                <c:pt idx="2">
                  <c:v>SSI</c:v>
                </c:pt>
                <c:pt idx="3">
                  <c:v>SMI</c:v>
                </c:pt>
                <c:pt idx="4">
                  <c:v>ITSE</c:v>
                </c:pt>
                <c:pt idx="5">
                  <c:v>ITSP</c:v>
                </c:pt>
                <c:pt idx="6">
                  <c:v>RET</c:v>
                </c:pt>
                <c:pt idx="7">
                  <c:v>ISME</c:v>
                </c:pt>
                <c:pt idx="8">
                  <c:v>ISMP</c:v>
                </c:pt>
                <c:pt idx="9">
                  <c:v>ERO</c:v>
                </c:pt>
                <c:pt idx="10">
                  <c:v>ISJE</c:v>
                </c:pt>
                <c:pt idx="11">
                  <c:v>ISJP</c:v>
                </c:pt>
                <c:pt idx="12">
                  <c:v>ASA</c:v>
                </c:pt>
                <c:pt idx="13">
                  <c:v>ERE</c:v>
                </c:pt>
              </c:strCache>
            </c:strRef>
          </c:cat>
          <c:val>
            <c:numRef>
              <c:f>N_Sp_Loc!$M$3:$M$16</c:f>
              <c:numCache>
                <c:formatCode>General</c:formatCode>
                <c:ptCount val="14"/>
                <c:pt idx="0">
                  <c:v>1.4999999999999999E-2</c:v>
                </c:pt>
                <c:pt idx="1">
                  <c:v>5.2777777777777778E-2</c:v>
                </c:pt>
                <c:pt idx="2">
                  <c:v>5.6944444444444443E-2</c:v>
                </c:pt>
                <c:pt idx="3">
                  <c:v>6.9444444444444441E-3</c:v>
                </c:pt>
                <c:pt idx="4">
                  <c:v>2.2222222222222223E-2</c:v>
                </c:pt>
                <c:pt idx="5">
                  <c:v>5.1388888888888887E-2</c:v>
                </c:pt>
                <c:pt idx="6">
                  <c:v>1.8055555555555554E-2</c:v>
                </c:pt>
                <c:pt idx="7">
                  <c:v>2.7777777777777779E-3</c:v>
                </c:pt>
                <c:pt idx="8">
                  <c:v>3.6111111111111108E-2</c:v>
                </c:pt>
                <c:pt idx="9">
                  <c:v>5.0000000000000001E-3</c:v>
                </c:pt>
                <c:pt idx="10">
                  <c:v>8.3333333333333332E-3</c:v>
                </c:pt>
                <c:pt idx="11">
                  <c:v>0</c:v>
                </c:pt>
                <c:pt idx="12">
                  <c:v>6.9444444444444441E-3</c:v>
                </c:pt>
                <c:pt idx="13">
                  <c:v>4.1666666666666666E-3</c:v>
                </c:pt>
              </c:numCache>
            </c:numRef>
          </c:val>
        </c:ser>
        <c:gapWidth val="0"/>
        <c:axId val="236857984"/>
        <c:axId val="236863872"/>
      </c:barChart>
      <c:catAx>
        <c:axId val="236857984"/>
        <c:scaling>
          <c:orientation val="minMax"/>
        </c:scaling>
        <c:axPos val="b"/>
        <c:tickLblPos val="nextTo"/>
        <c:crossAx val="236863872"/>
        <c:crosses val="autoZero"/>
        <c:auto val="1"/>
        <c:lblAlgn val="ctr"/>
        <c:lblOffset val="100"/>
      </c:catAx>
      <c:valAx>
        <c:axId val="236863872"/>
        <c:scaling>
          <c:orientation val="minMax"/>
        </c:scaling>
        <c:axPos val="l"/>
        <c:title>
          <c:tx>
            <c:rich>
              <a:bodyPr rot="-5400000" vert="horz"/>
              <a:lstStyle/>
              <a:p>
                <a:pPr>
                  <a:defRPr/>
                </a:pPr>
                <a:r>
                  <a:rPr lang="es-MX"/>
                  <a:t>D' (organismos/m</a:t>
                </a:r>
                <a:r>
                  <a:rPr lang="es-MX" baseline="30000"/>
                  <a:t>2</a:t>
                </a:r>
                <a:r>
                  <a:rPr lang="es-MX"/>
                  <a:t>)</a:t>
                </a:r>
              </a:p>
            </c:rich>
          </c:tx>
          <c:layout/>
        </c:title>
        <c:numFmt formatCode="General" sourceLinked="1"/>
        <c:tickLblPos val="nextTo"/>
        <c:crossAx val="236857984"/>
        <c:crosses val="autoZero"/>
        <c:crossBetween val="between"/>
      </c:valAx>
      <c:spPr>
        <a:noFill/>
      </c:spPr>
    </c:plotArea>
    <c:plotVisOnly val="1"/>
  </c:chart>
  <c:spPr>
    <a:noFill/>
    <a:ln>
      <a:noFill/>
    </a:ln>
  </c:spPr>
  <c:printSettings>
    <c:headerFooter/>
    <c:pageMargins b="0.75000000000000278" l="0.70000000000000062" r="0.70000000000000062" t="0.75000000000000278"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b="0" i="1"/>
              <a:t>Semicossyphus pulcher</a:t>
            </a:r>
          </a:p>
        </c:rich>
      </c:tx>
      <c:layout/>
    </c:title>
    <c:plotArea>
      <c:layout/>
      <c:barChart>
        <c:barDir val="col"/>
        <c:grouping val="clustered"/>
        <c:ser>
          <c:idx val="0"/>
          <c:order val="0"/>
          <c:tx>
            <c:strRef>
              <c:f>N_Sp_Loc!$N$2</c:f>
              <c:strCache>
                <c:ptCount val="1"/>
                <c:pt idx="0">
                  <c:v>SemPul</c:v>
                </c:pt>
              </c:strCache>
            </c:strRef>
          </c:tx>
          <c:trendline>
            <c:trendlineType val="linear"/>
          </c:trendline>
          <c:cat>
            <c:strRef>
              <c:f>N_Sp_Loc!$A$3:$A$16</c:f>
              <c:strCache>
                <c:ptCount val="14"/>
                <c:pt idx="0">
                  <c:v>ICO</c:v>
                </c:pt>
                <c:pt idx="1">
                  <c:v>BMA</c:v>
                </c:pt>
                <c:pt idx="2">
                  <c:v>SSI</c:v>
                </c:pt>
                <c:pt idx="3">
                  <c:v>SMI</c:v>
                </c:pt>
                <c:pt idx="4">
                  <c:v>ITSE</c:v>
                </c:pt>
                <c:pt idx="5">
                  <c:v>ITSP</c:v>
                </c:pt>
                <c:pt idx="6">
                  <c:v>RET</c:v>
                </c:pt>
                <c:pt idx="7">
                  <c:v>ISME</c:v>
                </c:pt>
                <c:pt idx="8">
                  <c:v>ISMP</c:v>
                </c:pt>
                <c:pt idx="9">
                  <c:v>ERO</c:v>
                </c:pt>
                <c:pt idx="10">
                  <c:v>ISJE</c:v>
                </c:pt>
                <c:pt idx="11">
                  <c:v>ISJP</c:v>
                </c:pt>
                <c:pt idx="12">
                  <c:v>ASA</c:v>
                </c:pt>
                <c:pt idx="13">
                  <c:v>ERE</c:v>
                </c:pt>
              </c:strCache>
            </c:strRef>
          </c:cat>
          <c:val>
            <c:numRef>
              <c:f>N_Sp_Loc!$N$3:$N$16</c:f>
              <c:numCache>
                <c:formatCode>General</c:formatCode>
                <c:ptCount val="14"/>
                <c:pt idx="0">
                  <c:v>3.6666666666666667E-2</c:v>
                </c:pt>
                <c:pt idx="1">
                  <c:v>3.3333333333333333E-2</c:v>
                </c:pt>
                <c:pt idx="2">
                  <c:v>5.9722222222222225E-2</c:v>
                </c:pt>
                <c:pt idx="3">
                  <c:v>2.361111111111111E-2</c:v>
                </c:pt>
                <c:pt idx="4">
                  <c:v>5.2777777777777778E-2</c:v>
                </c:pt>
                <c:pt idx="5">
                  <c:v>4.4444444444444446E-2</c:v>
                </c:pt>
                <c:pt idx="6">
                  <c:v>1.2500000000000001E-2</c:v>
                </c:pt>
                <c:pt idx="7">
                  <c:v>8.611111111111111E-2</c:v>
                </c:pt>
                <c:pt idx="8">
                  <c:v>6.805555555555555E-2</c:v>
                </c:pt>
                <c:pt idx="9">
                  <c:v>1.3333333333333334E-2</c:v>
                </c:pt>
                <c:pt idx="10">
                  <c:v>3.4722222222222224E-2</c:v>
                </c:pt>
                <c:pt idx="11">
                  <c:v>7.0833333333333331E-2</c:v>
                </c:pt>
                <c:pt idx="12">
                  <c:v>4.1666666666666664E-2</c:v>
                </c:pt>
                <c:pt idx="13">
                  <c:v>1.3888888888888889E-3</c:v>
                </c:pt>
              </c:numCache>
            </c:numRef>
          </c:val>
        </c:ser>
        <c:gapWidth val="0"/>
        <c:axId val="236892928"/>
        <c:axId val="236894464"/>
      </c:barChart>
      <c:catAx>
        <c:axId val="236892928"/>
        <c:scaling>
          <c:orientation val="minMax"/>
        </c:scaling>
        <c:axPos val="b"/>
        <c:tickLblPos val="nextTo"/>
        <c:crossAx val="236894464"/>
        <c:crosses val="autoZero"/>
        <c:auto val="1"/>
        <c:lblAlgn val="ctr"/>
        <c:lblOffset val="100"/>
      </c:catAx>
      <c:valAx>
        <c:axId val="236894464"/>
        <c:scaling>
          <c:orientation val="minMax"/>
        </c:scaling>
        <c:axPos val="l"/>
        <c:title>
          <c:tx>
            <c:rich>
              <a:bodyPr rot="-5400000" vert="horz"/>
              <a:lstStyle/>
              <a:p>
                <a:pPr>
                  <a:defRPr/>
                </a:pPr>
                <a:r>
                  <a:rPr lang="es-MX"/>
                  <a:t>D' (organismos/m</a:t>
                </a:r>
                <a:r>
                  <a:rPr lang="es-MX" baseline="30000"/>
                  <a:t>2</a:t>
                </a:r>
                <a:r>
                  <a:rPr lang="es-MX"/>
                  <a:t>)</a:t>
                </a:r>
              </a:p>
            </c:rich>
          </c:tx>
          <c:layout/>
        </c:title>
        <c:numFmt formatCode="General" sourceLinked="1"/>
        <c:tickLblPos val="nextTo"/>
        <c:crossAx val="236892928"/>
        <c:crosses val="autoZero"/>
        <c:crossBetween val="between"/>
      </c:valAx>
      <c:spPr>
        <a:noFill/>
      </c:spPr>
    </c:plotArea>
    <c:plotVisOnly val="1"/>
  </c:chart>
  <c:spPr>
    <a:noFill/>
    <a:ln>
      <a:noFill/>
    </a:ln>
  </c:spPr>
  <c:printSettings>
    <c:headerFooter/>
    <c:pageMargins b="0.75000000000000278" l="0.70000000000000062" r="0.70000000000000062" t="0.75000000000000278"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ICO, n</a:t>
            </a:r>
            <a:r>
              <a:rPr lang="es-MX" baseline="0"/>
              <a:t> = 164 </a:t>
            </a:r>
            <a:endParaRPr lang="es-MX"/>
          </a:p>
        </c:rich>
      </c:tx>
    </c:title>
    <c:plotArea>
      <c:layout/>
      <c:barChart>
        <c:barDir val="col"/>
        <c:grouping val="clustered"/>
        <c:ser>
          <c:idx val="0"/>
          <c:order val="0"/>
          <c:tx>
            <c:strRef>
              <c:f>Hist_ChrPun!$A$3</c:f>
              <c:strCache>
                <c:ptCount val="1"/>
                <c:pt idx="0">
                  <c:v>ICO</c:v>
                </c:pt>
              </c:strCache>
            </c:strRef>
          </c:tx>
          <c:spPr>
            <a:solidFill>
              <a:prstClr val="white">
                <a:lumMod val="75000"/>
              </a:prstClr>
            </a:solidFill>
            <a:ln>
              <a:solidFill>
                <a:sysClr val="windowText" lastClr="000000"/>
              </a:solidFill>
            </a:ln>
          </c:spPr>
          <c:cat>
            <c:numRef>
              <c:f>Hist_ChrPun!$B$2:$F$2</c:f>
              <c:numCache>
                <c:formatCode>General</c:formatCode>
                <c:ptCount val="5"/>
                <c:pt idx="0">
                  <c:v>5</c:v>
                </c:pt>
                <c:pt idx="1">
                  <c:v>10</c:v>
                </c:pt>
                <c:pt idx="2">
                  <c:v>15</c:v>
                </c:pt>
                <c:pt idx="3">
                  <c:v>20</c:v>
                </c:pt>
                <c:pt idx="4">
                  <c:v>25</c:v>
                </c:pt>
              </c:numCache>
            </c:numRef>
          </c:cat>
          <c:val>
            <c:numRef>
              <c:f>Hist_ChrPun!$B$3:$F$3</c:f>
              <c:numCache>
                <c:formatCode>General</c:formatCode>
                <c:ptCount val="5"/>
                <c:pt idx="0">
                  <c:v>18.902439024390244</c:v>
                </c:pt>
                <c:pt idx="1">
                  <c:v>73.780487804878049</c:v>
                </c:pt>
                <c:pt idx="2">
                  <c:v>4.8780487804878048</c:v>
                </c:pt>
                <c:pt idx="3">
                  <c:v>2.4390243902439024</c:v>
                </c:pt>
                <c:pt idx="4">
                  <c:v>0</c:v>
                </c:pt>
              </c:numCache>
            </c:numRef>
          </c:val>
        </c:ser>
        <c:gapWidth val="0"/>
        <c:axId val="237165952"/>
        <c:axId val="237323776"/>
      </c:barChart>
      <c:catAx>
        <c:axId val="237165952"/>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7323776"/>
        <c:crosses val="autoZero"/>
        <c:auto val="1"/>
        <c:lblAlgn val="ctr"/>
        <c:lblOffset val="100"/>
      </c:catAx>
      <c:valAx>
        <c:axId val="237323776"/>
        <c:scaling>
          <c:orientation val="minMax"/>
          <c:max val="100"/>
        </c:scaling>
        <c:axPos val="l"/>
        <c:title>
          <c:tx>
            <c:rich>
              <a:bodyPr rot="-5400000" vert="horz"/>
              <a:lstStyle/>
              <a:p>
                <a:pPr>
                  <a:defRPr/>
                </a:pPr>
                <a:r>
                  <a:rPr lang="es-MX"/>
                  <a:t>%F</a:t>
                </a:r>
              </a:p>
            </c:rich>
          </c:tx>
        </c:title>
        <c:numFmt formatCode="General" sourceLinked="1"/>
        <c:tickLblPos val="nextTo"/>
        <c:spPr>
          <a:ln w="12700">
            <a:solidFill>
              <a:sysClr val="windowText" lastClr="000000"/>
            </a:solidFill>
          </a:ln>
        </c:spPr>
        <c:crossAx val="237165952"/>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389" l="0.70000000000000062" r="0.70000000000000062" t="0.75000000000000389" header="0.30000000000000032" footer="0.30000000000000032"/>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BMA, n</a:t>
            </a:r>
            <a:r>
              <a:rPr lang="es-MX" baseline="0"/>
              <a:t> = 106 </a:t>
            </a:r>
            <a:endParaRPr lang="es-MX"/>
          </a:p>
        </c:rich>
      </c:tx>
    </c:title>
    <c:plotArea>
      <c:layout/>
      <c:barChart>
        <c:barDir val="col"/>
        <c:grouping val="clustered"/>
        <c:ser>
          <c:idx val="0"/>
          <c:order val="0"/>
          <c:tx>
            <c:strRef>
              <c:f>Hist_ChrPun!$A$4</c:f>
              <c:strCache>
                <c:ptCount val="1"/>
                <c:pt idx="0">
                  <c:v>BMA</c:v>
                </c:pt>
              </c:strCache>
            </c:strRef>
          </c:tx>
          <c:spPr>
            <a:solidFill>
              <a:prstClr val="white">
                <a:lumMod val="75000"/>
              </a:prstClr>
            </a:solidFill>
            <a:ln>
              <a:solidFill>
                <a:sysClr val="windowText" lastClr="000000"/>
              </a:solidFill>
            </a:ln>
          </c:spPr>
          <c:cat>
            <c:numRef>
              <c:f>Hist_ChrPun!$B$2:$F$2</c:f>
              <c:numCache>
                <c:formatCode>General</c:formatCode>
                <c:ptCount val="5"/>
                <c:pt idx="0">
                  <c:v>5</c:v>
                </c:pt>
                <c:pt idx="1">
                  <c:v>10</c:v>
                </c:pt>
                <c:pt idx="2">
                  <c:v>15</c:v>
                </c:pt>
                <c:pt idx="3">
                  <c:v>20</c:v>
                </c:pt>
                <c:pt idx="4">
                  <c:v>25</c:v>
                </c:pt>
              </c:numCache>
            </c:numRef>
          </c:cat>
          <c:val>
            <c:numRef>
              <c:f>Hist_ChrPun!$B$4:$F$4</c:f>
              <c:numCache>
                <c:formatCode>General</c:formatCode>
                <c:ptCount val="5"/>
                <c:pt idx="0">
                  <c:v>39.622641509433961</c:v>
                </c:pt>
                <c:pt idx="1">
                  <c:v>49.056603773584904</c:v>
                </c:pt>
                <c:pt idx="2">
                  <c:v>6.6037735849056602</c:v>
                </c:pt>
                <c:pt idx="3">
                  <c:v>4.716981132075472</c:v>
                </c:pt>
                <c:pt idx="4">
                  <c:v>0</c:v>
                </c:pt>
              </c:numCache>
            </c:numRef>
          </c:val>
        </c:ser>
        <c:gapWidth val="0"/>
        <c:axId val="237368448"/>
        <c:axId val="237370368"/>
      </c:barChart>
      <c:catAx>
        <c:axId val="237368448"/>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7370368"/>
        <c:crosses val="autoZero"/>
        <c:auto val="1"/>
        <c:lblAlgn val="ctr"/>
        <c:lblOffset val="100"/>
      </c:catAx>
      <c:valAx>
        <c:axId val="237370368"/>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General" sourceLinked="1"/>
        <c:tickLblPos val="nextTo"/>
        <c:spPr>
          <a:ln w="12700">
            <a:solidFill>
              <a:sysClr val="windowText" lastClr="000000"/>
            </a:solidFill>
          </a:ln>
        </c:spPr>
        <c:crossAx val="237368448"/>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11" l="0.70000000000000062" r="0.70000000000000062" t="0.75000000000000411" header="0.30000000000000032" footer="0.30000000000000032"/>
    <c:pageSetup/>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SSI, n</a:t>
            </a:r>
            <a:r>
              <a:rPr lang="es-MX" baseline="0"/>
              <a:t> = 335 </a:t>
            </a:r>
            <a:endParaRPr lang="es-MX"/>
          </a:p>
        </c:rich>
      </c:tx>
    </c:title>
    <c:plotArea>
      <c:layout/>
      <c:barChart>
        <c:barDir val="col"/>
        <c:grouping val="clustered"/>
        <c:ser>
          <c:idx val="0"/>
          <c:order val="0"/>
          <c:tx>
            <c:strRef>
              <c:f>Hist_ChrPun!$A$5</c:f>
              <c:strCache>
                <c:ptCount val="1"/>
                <c:pt idx="0">
                  <c:v>SSI</c:v>
                </c:pt>
              </c:strCache>
            </c:strRef>
          </c:tx>
          <c:spPr>
            <a:solidFill>
              <a:prstClr val="white">
                <a:lumMod val="75000"/>
              </a:prstClr>
            </a:solidFill>
            <a:ln>
              <a:solidFill>
                <a:sysClr val="windowText" lastClr="000000"/>
              </a:solidFill>
            </a:ln>
          </c:spPr>
          <c:cat>
            <c:numRef>
              <c:f>Hist_ChrPun!$B$2:$F$2</c:f>
              <c:numCache>
                <c:formatCode>General</c:formatCode>
                <c:ptCount val="5"/>
                <c:pt idx="0">
                  <c:v>5</c:v>
                </c:pt>
                <c:pt idx="1">
                  <c:v>10</c:v>
                </c:pt>
                <c:pt idx="2">
                  <c:v>15</c:v>
                </c:pt>
                <c:pt idx="3">
                  <c:v>20</c:v>
                </c:pt>
                <c:pt idx="4">
                  <c:v>25</c:v>
                </c:pt>
              </c:numCache>
            </c:numRef>
          </c:cat>
          <c:val>
            <c:numRef>
              <c:f>Hist_ChrPun!$B$5:$F$5</c:f>
              <c:numCache>
                <c:formatCode>General</c:formatCode>
                <c:ptCount val="5"/>
                <c:pt idx="0">
                  <c:v>29.850746268656714</c:v>
                </c:pt>
                <c:pt idx="1">
                  <c:v>53.731343283582092</c:v>
                </c:pt>
                <c:pt idx="2">
                  <c:v>16.417910447761194</c:v>
                </c:pt>
                <c:pt idx="3">
                  <c:v>0</c:v>
                </c:pt>
                <c:pt idx="4">
                  <c:v>0</c:v>
                </c:pt>
              </c:numCache>
            </c:numRef>
          </c:val>
        </c:ser>
        <c:gapWidth val="0"/>
        <c:axId val="237415040"/>
        <c:axId val="237400832"/>
      </c:barChart>
      <c:catAx>
        <c:axId val="237415040"/>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7400832"/>
        <c:crosses val="autoZero"/>
        <c:auto val="1"/>
        <c:lblAlgn val="ctr"/>
        <c:lblOffset val="100"/>
      </c:catAx>
      <c:valAx>
        <c:axId val="237400832"/>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General" sourceLinked="1"/>
        <c:tickLblPos val="nextTo"/>
        <c:spPr>
          <a:ln w="12700">
            <a:solidFill>
              <a:sysClr val="windowText" lastClr="000000"/>
            </a:solidFill>
          </a:ln>
        </c:spPr>
        <c:crossAx val="237415040"/>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11" l="0.70000000000000062" r="0.70000000000000062" t="0.75000000000000411" header="0.30000000000000032" footer="0.30000000000000032"/>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SMI, n</a:t>
            </a:r>
            <a:r>
              <a:rPr lang="es-MX" baseline="0"/>
              <a:t> = 164 </a:t>
            </a:r>
            <a:endParaRPr lang="es-MX"/>
          </a:p>
        </c:rich>
      </c:tx>
    </c:title>
    <c:plotArea>
      <c:layout/>
      <c:barChart>
        <c:barDir val="col"/>
        <c:grouping val="clustered"/>
        <c:ser>
          <c:idx val="0"/>
          <c:order val="0"/>
          <c:tx>
            <c:strRef>
              <c:f>Hist_ChrPun!$A$6</c:f>
              <c:strCache>
                <c:ptCount val="1"/>
                <c:pt idx="0">
                  <c:v>SMI</c:v>
                </c:pt>
              </c:strCache>
            </c:strRef>
          </c:tx>
          <c:spPr>
            <a:solidFill>
              <a:prstClr val="white">
                <a:lumMod val="75000"/>
              </a:prstClr>
            </a:solidFill>
            <a:ln>
              <a:solidFill>
                <a:sysClr val="windowText" lastClr="000000"/>
              </a:solidFill>
            </a:ln>
          </c:spPr>
          <c:cat>
            <c:numRef>
              <c:f>Hist_ChrPun!$B$2:$F$2</c:f>
              <c:numCache>
                <c:formatCode>General</c:formatCode>
                <c:ptCount val="5"/>
                <c:pt idx="0">
                  <c:v>5</c:v>
                </c:pt>
                <c:pt idx="1">
                  <c:v>10</c:v>
                </c:pt>
                <c:pt idx="2">
                  <c:v>15</c:v>
                </c:pt>
                <c:pt idx="3">
                  <c:v>20</c:v>
                </c:pt>
                <c:pt idx="4">
                  <c:v>25</c:v>
                </c:pt>
              </c:numCache>
            </c:numRef>
          </c:cat>
          <c:val>
            <c:numRef>
              <c:f>Hist_ChrPun!$B$6:$F$6</c:f>
              <c:numCache>
                <c:formatCode>General</c:formatCode>
                <c:ptCount val="5"/>
                <c:pt idx="0">
                  <c:v>65.243902439024396</c:v>
                </c:pt>
                <c:pt idx="1">
                  <c:v>4.2682926829268295</c:v>
                </c:pt>
                <c:pt idx="2">
                  <c:v>30.487804878048781</c:v>
                </c:pt>
                <c:pt idx="3">
                  <c:v>0</c:v>
                </c:pt>
                <c:pt idx="4">
                  <c:v>0</c:v>
                </c:pt>
              </c:numCache>
            </c:numRef>
          </c:val>
        </c:ser>
        <c:gapWidth val="0"/>
        <c:axId val="237457792"/>
        <c:axId val="237459712"/>
      </c:barChart>
      <c:catAx>
        <c:axId val="237457792"/>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7459712"/>
        <c:crosses val="autoZero"/>
        <c:auto val="1"/>
        <c:lblAlgn val="ctr"/>
        <c:lblOffset val="100"/>
      </c:catAx>
      <c:valAx>
        <c:axId val="237459712"/>
        <c:scaling>
          <c:orientation val="minMax"/>
          <c:max val="100"/>
        </c:scaling>
        <c:axPos val="l"/>
        <c:title>
          <c:tx>
            <c:rich>
              <a:bodyPr rot="-5400000" vert="horz"/>
              <a:lstStyle/>
              <a:p>
                <a:pPr>
                  <a:defRPr/>
                </a:pPr>
                <a:r>
                  <a:rPr lang="es-MX"/>
                  <a:t>%F</a:t>
                </a:r>
              </a:p>
            </c:rich>
          </c:tx>
        </c:title>
        <c:numFmt formatCode="General" sourceLinked="1"/>
        <c:tickLblPos val="nextTo"/>
        <c:spPr>
          <a:ln w="12700">
            <a:solidFill>
              <a:sysClr val="windowText" lastClr="000000"/>
            </a:solidFill>
          </a:ln>
        </c:spPr>
        <c:crossAx val="237457792"/>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11" l="0.70000000000000062" r="0.70000000000000062" t="0.75000000000000411" header="0.30000000000000032" footer="0.30000000000000032"/>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ITSE, n</a:t>
            </a:r>
            <a:r>
              <a:rPr lang="es-MX" baseline="0"/>
              <a:t> = 333 </a:t>
            </a:r>
            <a:endParaRPr lang="es-MX"/>
          </a:p>
        </c:rich>
      </c:tx>
    </c:title>
    <c:plotArea>
      <c:layout/>
      <c:barChart>
        <c:barDir val="col"/>
        <c:grouping val="clustered"/>
        <c:ser>
          <c:idx val="0"/>
          <c:order val="0"/>
          <c:tx>
            <c:strRef>
              <c:f>Hist_ChrPun!$A$7</c:f>
              <c:strCache>
                <c:ptCount val="1"/>
                <c:pt idx="0">
                  <c:v>ITSE</c:v>
                </c:pt>
              </c:strCache>
            </c:strRef>
          </c:tx>
          <c:spPr>
            <a:solidFill>
              <a:prstClr val="white">
                <a:lumMod val="75000"/>
              </a:prstClr>
            </a:solidFill>
            <a:ln>
              <a:solidFill>
                <a:sysClr val="windowText" lastClr="000000"/>
              </a:solidFill>
            </a:ln>
          </c:spPr>
          <c:cat>
            <c:numRef>
              <c:f>Hist_ChrPun!$B$2:$F$2</c:f>
              <c:numCache>
                <c:formatCode>General</c:formatCode>
                <c:ptCount val="5"/>
                <c:pt idx="0">
                  <c:v>5</c:v>
                </c:pt>
                <c:pt idx="1">
                  <c:v>10</c:v>
                </c:pt>
                <c:pt idx="2">
                  <c:v>15</c:v>
                </c:pt>
                <c:pt idx="3">
                  <c:v>20</c:v>
                </c:pt>
                <c:pt idx="4">
                  <c:v>25</c:v>
                </c:pt>
              </c:numCache>
            </c:numRef>
          </c:cat>
          <c:val>
            <c:numRef>
              <c:f>Hist_ChrPun!$B$7:$F$7</c:f>
              <c:numCache>
                <c:formatCode>General</c:formatCode>
                <c:ptCount val="5"/>
                <c:pt idx="0">
                  <c:v>72.072072072072075</c:v>
                </c:pt>
                <c:pt idx="1">
                  <c:v>0</c:v>
                </c:pt>
                <c:pt idx="2">
                  <c:v>27.627627627627625</c:v>
                </c:pt>
                <c:pt idx="3">
                  <c:v>0.3003003003003003</c:v>
                </c:pt>
                <c:pt idx="4">
                  <c:v>0</c:v>
                </c:pt>
              </c:numCache>
            </c:numRef>
          </c:val>
        </c:ser>
        <c:gapWidth val="0"/>
        <c:axId val="237549440"/>
        <c:axId val="237195264"/>
      </c:barChart>
      <c:catAx>
        <c:axId val="237549440"/>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7195264"/>
        <c:crosses val="autoZero"/>
        <c:auto val="1"/>
        <c:lblAlgn val="ctr"/>
        <c:lblOffset val="100"/>
      </c:catAx>
      <c:valAx>
        <c:axId val="237195264"/>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General" sourceLinked="1"/>
        <c:tickLblPos val="nextTo"/>
        <c:spPr>
          <a:ln w="12700">
            <a:solidFill>
              <a:sysClr val="windowText" lastClr="000000"/>
            </a:solidFill>
          </a:ln>
        </c:spPr>
        <c:crossAx val="237549440"/>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33" l="0.70000000000000062" r="0.70000000000000062" t="0.75000000000000433" header="0.30000000000000032" footer="0.30000000000000032"/>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ITSP, n</a:t>
            </a:r>
            <a:r>
              <a:rPr lang="es-MX" baseline="0"/>
              <a:t> = 980 </a:t>
            </a:r>
            <a:endParaRPr lang="es-MX"/>
          </a:p>
        </c:rich>
      </c:tx>
    </c:title>
    <c:plotArea>
      <c:layout/>
      <c:barChart>
        <c:barDir val="col"/>
        <c:grouping val="clustered"/>
        <c:ser>
          <c:idx val="0"/>
          <c:order val="0"/>
          <c:tx>
            <c:strRef>
              <c:f>Hist_ChrPun!$A$8</c:f>
              <c:strCache>
                <c:ptCount val="1"/>
                <c:pt idx="0">
                  <c:v>ITSP</c:v>
                </c:pt>
              </c:strCache>
            </c:strRef>
          </c:tx>
          <c:spPr>
            <a:solidFill>
              <a:prstClr val="white">
                <a:lumMod val="75000"/>
              </a:prstClr>
            </a:solidFill>
            <a:ln>
              <a:solidFill>
                <a:sysClr val="windowText" lastClr="000000"/>
              </a:solidFill>
            </a:ln>
          </c:spPr>
          <c:cat>
            <c:numRef>
              <c:f>Hist_ChrPun!$B$2:$F$2</c:f>
              <c:numCache>
                <c:formatCode>General</c:formatCode>
                <c:ptCount val="5"/>
                <c:pt idx="0">
                  <c:v>5</c:v>
                </c:pt>
                <c:pt idx="1">
                  <c:v>10</c:v>
                </c:pt>
                <c:pt idx="2">
                  <c:v>15</c:v>
                </c:pt>
                <c:pt idx="3">
                  <c:v>20</c:v>
                </c:pt>
                <c:pt idx="4">
                  <c:v>25</c:v>
                </c:pt>
              </c:numCache>
            </c:numRef>
          </c:cat>
          <c:val>
            <c:numRef>
              <c:f>Hist_ChrPun!$B$8:$F$8</c:f>
              <c:numCache>
                <c:formatCode>General</c:formatCode>
                <c:ptCount val="5"/>
                <c:pt idx="0">
                  <c:v>84.387755102040813</c:v>
                </c:pt>
                <c:pt idx="1">
                  <c:v>0</c:v>
                </c:pt>
                <c:pt idx="2">
                  <c:v>14.591836734693878</c:v>
                </c:pt>
                <c:pt idx="3">
                  <c:v>1.0204081632653061</c:v>
                </c:pt>
                <c:pt idx="4">
                  <c:v>0</c:v>
                </c:pt>
              </c:numCache>
            </c:numRef>
          </c:val>
        </c:ser>
        <c:gapWidth val="0"/>
        <c:axId val="237549056"/>
        <c:axId val="237573632"/>
      </c:barChart>
      <c:catAx>
        <c:axId val="237549056"/>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7573632"/>
        <c:crosses val="autoZero"/>
        <c:auto val="1"/>
        <c:lblAlgn val="ctr"/>
        <c:lblOffset val="100"/>
      </c:catAx>
      <c:valAx>
        <c:axId val="237573632"/>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General" sourceLinked="1"/>
        <c:tickLblPos val="nextTo"/>
        <c:spPr>
          <a:ln w="12700">
            <a:solidFill>
              <a:sysClr val="windowText" lastClr="000000"/>
            </a:solidFill>
          </a:ln>
        </c:spPr>
        <c:crossAx val="237549056"/>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33" l="0.70000000000000062" r="0.70000000000000062" t="0.75000000000000433" header="0.30000000000000032" footer="0.30000000000000032"/>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RET, n</a:t>
            </a:r>
            <a:r>
              <a:rPr lang="es-MX" baseline="0"/>
              <a:t> = 155 </a:t>
            </a:r>
            <a:endParaRPr lang="es-MX"/>
          </a:p>
        </c:rich>
      </c:tx>
    </c:title>
    <c:plotArea>
      <c:layout/>
      <c:barChart>
        <c:barDir val="col"/>
        <c:grouping val="clustered"/>
        <c:ser>
          <c:idx val="0"/>
          <c:order val="0"/>
          <c:tx>
            <c:strRef>
              <c:f>Hist_ChrPun!$A$9</c:f>
              <c:strCache>
                <c:ptCount val="1"/>
                <c:pt idx="0">
                  <c:v>RET</c:v>
                </c:pt>
              </c:strCache>
            </c:strRef>
          </c:tx>
          <c:spPr>
            <a:solidFill>
              <a:prstClr val="white">
                <a:lumMod val="75000"/>
              </a:prstClr>
            </a:solidFill>
            <a:ln>
              <a:solidFill>
                <a:sysClr val="windowText" lastClr="000000"/>
              </a:solidFill>
            </a:ln>
          </c:spPr>
          <c:cat>
            <c:numRef>
              <c:f>Hist_ChrPun!$B$2:$F$2</c:f>
              <c:numCache>
                <c:formatCode>General</c:formatCode>
                <c:ptCount val="5"/>
                <c:pt idx="0">
                  <c:v>5</c:v>
                </c:pt>
                <c:pt idx="1">
                  <c:v>10</c:v>
                </c:pt>
                <c:pt idx="2">
                  <c:v>15</c:v>
                </c:pt>
                <c:pt idx="3">
                  <c:v>20</c:v>
                </c:pt>
                <c:pt idx="4">
                  <c:v>25</c:v>
                </c:pt>
              </c:numCache>
            </c:numRef>
          </c:cat>
          <c:val>
            <c:numRef>
              <c:f>Hist_ChrPun!$B$9:$F$9</c:f>
              <c:numCache>
                <c:formatCode>General</c:formatCode>
                <c:ptCount val="5"/>
                <c:pt idx="0">
                  <c:v>98.064516129032256</c:v>
                </c:pt>
                <c:pt idx="1">
                  <c:v>1.2903225806451613</c:v>
                </c:pt>
                <c:pt idx="2">
                  <c:v>0.64516129032258063</c:v>
                </c:pt>
                <c:pt idx="3">
                  <c:v>0</c:v>
                </c:pt>
                <c:pt idx="4">
                  <c:v>0</c:v>
                </c:pt>
              </c:numCache>
            </c:numRef>
          </c:val>
        </c:ser>
        <c:gapWidth val="0"/>
        <c:axId val="237606016"/>
        <c:axId val="237607936"/>
      </c:barChart>
      <c:catAx>
        <c:axId val="237606016"/>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7607936"/>
        <c:crosses val="autoZero"/>
        <c:auto val="1"/>
        <c:lblAlgn val="ctr"/>
        <c:lblOffset val="100"/>
      </c:catAx>
      <c:valAx>
        <c:axId val="237607936"/>
        <c:scaling>
          <c:orientation val="minMax"/>
          <c:max val="100"/>
        </c:scaling>
        <c:axPos val="l"/>
        <c:title>
          <c:tx>
            <c:rich>
              <a:bodyPr rot="-5400000" vert="horz"/>
              <a:lstStyle/>
              <a:p>
                <a:pPr>
                  <a:defRPr/>
                </a:pPr>
                <a:r>
                  <a:rPr lang="es-MX"/>
                  <a:t>%F</a:t>
                </a:r>
              </a:p>
            </c:rich>
          </c:tx>
        </c:title>
        <c:numFmt formatCode="General" sourceLinked="1"/>
        <c:tickLblPos val="nextTo"/>
        <c:spPr>
          <a:ln w="12700">
            <a:solidFill>
              <a:sysClr val="windowText" lastClr="000000"/>
            </a:solidFill>
          </a:ln>
        </c:spPr>
        <c:crossAx val="237606016"/>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11" l="0.70000000000000062" r="0.70000000000000062" t="0.75000000000000411" header="0.30000000000000032" footer="0.30000000000000032"/>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ERE, n</a:t>
            </a:r>
            <a:r>
              <a:rPr lang="es-MX" baseline="0"/>
              <a:t> = 0 </a:t>
            </a:r>
            <a:endParaRPr lang="es-MX"/>
          </a:p>
        </c:rich>
      </c:tx>
    </c:title>
    <c:plotArea>
      <c:layout/>
      <c:barChart>
        <c:barDir val="col"/>
        <c:grouping val="clustered"/>
        <c:ser>
          <c:idx val="0"/>
          <c:order val="0"/>
          <c:tx>
            <c:strRef>
              <c:f>Hist_ChrPun!$A$16</c:f>
              <c:strCache>
                <c:ptCount val="1"/>
              </c:strCache>
            </c:strRef>
          </c:tx>
          <c:spPr>
            <a:solidFill>
              <a:prstClr val="white">
                <a:lumMod val="75000"/>
              </a:prstClr>
            </a:solidFill>
            <a:ln>
              <a:solidFill>
                <a:sysClr val="windowText" lastClr="000000"/>
              </a:solidFill>
            </a:ln>
          </c:spPr>
          <c:cat>
            <c:numRef>
              <c:f>Hist_ChrPun!$B$2:$F$2</c:f>
              <c:numCache>
                <c:formatCode>General</c:formatCode>
                <c:ptCount val="5"/>
                <c:pt idx="0">
                  <c:v>5</c:v>
                </c:pt>
                <c:pt idx="1">
                  <c:v>10</c:v>
                </c:pt>
                <c:pt idx="2">
                  <c:v>15</c:v>
                </c:pt>
                <c:pt idx="3">
                  <c:v>20</c:v>
                </c:pt>
                <c:pt idx="4">
                  <c:v>25</c:v>
                </c:pt>
              </c:numCache>
            </c:numRef>
          </c:cat>
          <c:val>
            <c:numRef>
              <c:f>Hist_ChrPun!$B$16:$F$16</c:f>
              <c:numCache>
                <c:formatCode>General</c:formatCode>
                <c:ptCount val="5"/>
              </c:numCache>
            </c:numRef>
          </c:val>
        </c:ser>
        <c:gapWidth val="0"/>
        <c:axId val="237644416"/>
        <c:axId val="237662976"/>
      </c:barChart>
      <c:catAx>
        <c:axId val="237644416"/>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7662976"/>
        <c:crosses val="autoZero"/>
        <c:auto val="1"/>
        <c:lblAlgn val="ctr"/>
        <c:lblOffset val="100"/>
      </c:catAx>
      <c:valAx>
        <c:axId val="237662976"/>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General" sourceLinked="1"/>
        <c:tickLblPos val="nextTo"/>
        <c:spPr>
          <a:ln w="12700">
            <a:solidFill>
              <a:sysClr val="windowText" lastClr="000000"/>
            </a:solidFill>
          </a:ln>
        </c:spPr>
        <c:crossAx val="237644416"/>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33" l="0.70000000000000062" r="0.70000000000000062" t="0.75000000000000433"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ISME, n</a:t>
            </a:r>
            <a:r>
              <a:rPr lang="es-MX" baseline="0"/>
              <a:t> = 700 </a:t>
            </a:r>
            <a:endParaRPr lang="es-MX"/>
          </a:p>
        </c:rich>
      </c:tx>
    </c:title>
    <c:plotArea>
      <c:layout/>
      <c:barChart>
        <c:barDir val="col"/>
        <c:grouping val="clustered"/>
        <c:ser>
          <c:idx val="0"/>
          <c:order val="0"/>
          <c:tx>
            <c:strRef>
              <c:f>Hist_ChrPun!$A$10</c:f>
              <c:strCache>
                <c:ptCount val="1"/>
                <c:pt idx="0">
                  <c:v>ISME</c:v>
                </c:pt>
              </c:strCache>
            </c:strRef>
          </c:tx>
          <c:spPr>
            <a:solidFill>
              <a:prstClr val="white">
                <a:lumMod val="75000"/>
              </a:prstClr>
            </a:solidFill>
            <a:ln>
              <a:solidFill>
                <a:sysClr val="windowText" lastClr="000000"/>
              </a:solidFill>
            </a:ln>
          </c:spPr>
          <c:cat>
            <c:numRef>
              <c:f>Hist_ChrPun!$B$2:$F$2</c:f>
              <c:numCache>
                <c:formatCode>General</c:formatCode>
                <c:ptCount val="5"/>
                <c:pt idx="0">
                  <c:v>5</c:v>
                </c:pt>
                <c:pt idx="1">
                  <c:v>10</c:v>
                </c:pt>
                <c:pt idx="2">
                  <c:v>15</c:v>
                </c:pt>
                <c:pt idx="3">
                  <c:v>20</c:v>
                </c:pt>
                <c:pt idx="4">
                  <c:v>25</c:v>
                </c:pt>
              </c:numCache>
            </c:numRef>
          </c:cat>
          <c:val>
            <c:numRef>
              <c:f>Hist_ChrPun!$B$10:$F$10</c:f>
              <c:numCache>
                <c:formatCode>General</c:formatCode>
                <c:ptCount val="5"/>
                <c:pt idx="0">
                  <c:v>61.142857142857146</c:v>
                </c:pt>
                <c:pt idx="1">
                  <c:v>29.857142857142861</c:v>
                </c:pt>
                <c:pt idx="2">
                  <c:v>6.8571428571428577</c:v>
                </c:pt>
                <c:pt idx="3">
                  <c:v>2.1428571428571428</c:v>
                </c:pt>
                <c:pt idx="4">
                  <c:v>0</c:v>
                </c:pt>
              </c:numCache>
            </c:numRef>
          </c:val>
        </c:ser>
        <c:gapWidth val="0"/>
        <c:axId val="237691264"/>
        <c:axId val="237693184"/>
      </c:barChart>
      <c:catAx>
        <c:axId val="237691264"/>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7693184"/>
        <c:crosses val="autoZero"/>
        <c:auto val="1"/>
        <c:lblAlgn val="ctr"/>
        <c:lblOffset val="100"/>
      </c:catAx>
      <c:valAx>
        <c:axId val="237693184"/>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General" sourceLinked="1"/>
        <c:tickLblPos val="nextTo"/>
        <c:spPr>
          <a:ln w="12700">
            <a:solidFill>
              <a:sysClr val="windowText" lastClr="000000"/>
            </a:solidFill>
          </a:ln>
        </c:spPr>
        <c:crossAx val="237691264"/>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33" l="0.70000000000000062" r="0.70000000000000062" t="0.75000000000000433" header="0.30000000000000032" footer="0.30000000000000032"/>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ISMP, n</a:t>
            </a:r>
            <a:r>
              <a:rPr lang="es-MX" baseline="0"/>
              <a:t> = 530 </a:t>
            </a:r>
            <a:endParaRPr lang="es-MX"/>
          </a:p>
        </c:rich>
      </c:tx>
    </c:title>
    <c:plotArea>
      <c:layout/>
      <c:barChart>
        <c:barDir val="col"/>
        <c:grouping val="clustered"/>
        <c:ser>
          <c:idx val="0"/>
          <c:order val="0"/>
          <c:tx>
            <c:strRef>
              <c:f>Hist_ChrPun!$A$11</c:f>
              <c:strCache>
                <c:ptCount val="1"/>
                <c:pt idx="0">
                  <c:v>ISMP</c:v>
                </c:pt>
              </c:strCache>
            </c:strRef>
          </c:tx>
          <c:spPr>
            <a:solidFill>
              <a:prstClr val="white">
                <a:lumMod val="75000"/>
              </a:prstClr>
            </a:solidFill>
            <a:ln>
              <a:solidFill>
                <a:sysClr val="windowText" lastClr="000000"/>
              </a:solidFill>
            </a:ln>
          </c:spPr>
          <c:cat>
            <c:numRef>
              <c:f>Hist_ChrPun!$B$2:$F$2</c:f>
              <c:numCache>
                <c:formatCode>General</c:formatCode>
                <c:ptCount val="5"/>
                <c:pt idx="0">
                  <c:v>5</c:v>
                </c:pt>
                <c:pt idx="1">
                  <c:v>10</c:v>
                </c:pt>
                <c:pt idx="2">
                  <c:v>15</c:v>
                </c:pt>
                <c:pt idx="3">
                  <c:v>20</c:v>
                </c:pt>
                <c:pt idx="4">
                  <c:v>25</c:v>
                </c:pt>
              </c:numCache>
            </c:numRef>
          </c:cat>
          <c:val>
            <c:numRef>
              <c:f>Hist_ChrPun!$B$11:$F$11</c:f>
              <c:numCache>
                <c:formatCode>General</c:formatCode>
                <c:ptCount val="5"/>
                <c:pt idx="0">
                  <c:v>40</c:v>
                </c:pt>
                <c:pt idx="1">
                  <c:v>23.962264150943398</c:v>
                </c:pt>
                <c:pt idx="2">
                  <c:v>36.037735849056602</c:v>
                </c:pt>
                <c:pt idx="3">
                  <c:v>0</c:v>
                </c:pt>
                <c:pt idx="4">
                  <c:v>0</c:v>
                </c:pt>
              </c:numCache>
            </c:numRef>
          </c:val>
        </c:ser>
        <c:gapWidth val="0"/>
        <c:axId val="237721472"/>
        <c:axId val="237752320"/>
      </c:barChart>
      <c:catAx>
        <c:axId val="237721472"/>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7752320"/>
        <c:crosses val="autoZero"/>
        <c:auto val="1"/>
        <c:lblAlgn val="ctr"/>
        <c:lblOffset val="100"/>
      </c:catAx>
      <c:valAx>
        <c:axId val="237752320"/>
        <c:scaling>
          <c:orientation val="minMax"/>
          <c:max val="100"/>
        </c:scaling>
        <c:axPos val="l"/>
        <c:title>
          <c:tx>
            <c:rich>
              <a:bodyPr rot="-5400000" vert="horz"/>
              <a:lstStyle/>
              <a:p>
                <a:pPr>
                  <a:defRPr/>
                </a:pPr>
                <a:r>
                  <a:rPr lang="es-MX"/>
                  <a:t>%F</a:t>
                </a:r>
              </a:p>
            </c:rich>
          </c:tx>
        </c:title>
        <c:numFmt formatCode="General" sourceLinked="1"/>
        <c:tickLblPos val="nextTo"/>
        <c:spPr>
          <a:ln w="12700">
            <a:solidFill>
              <a:sysClr val="windowText" lastClr="000000"/>
            </a:solidFill>
          </a:ln>
        </c:spPr>
        <c:crossAx val="237721472"/>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33" l="0.70000000000000062" r="0.70000000000000062" t="0.75000000000000433" header="0.30000000000000032" footer="0.30000000000000032"/>
    <c:pageSetup/>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ERO, n</a:t>
            </a:r>
            <a:r>
              <a:rPr lang="es-MX" baseline="0"/>
              <a:t> = 63 </a:t>
            </a:r>
            <a:endParaRPr lang="es-MX"/>
          </a:p>
        </c:rich>
      </c:tx>
    </c:title>
    <c:plotArea>
      <c:layout/>
      <c:barChart>
        <c:barDir val="col"/>
        <c:grouping val="clustered"/>
        <c:ser>
          <c:idx val="0"/>
          <c:order val="0"/>
          <c:tx>
            <c:strRef>
              <c:f>Hist_ChrPun!$A$12</c:f>
              <c:strCache>
                <c:ptCount val="1"/>
                <c:pt idx="0">
                  <c:v>ERO</c:v>
                </c:pt>
              </c:strCache>
            </c:strRef>
          </c:tx>
          <c:spPr>
            <a:solidFill>
              <a:prstClr val="white">
                <a:lumMod val="75000"/>
              </a:prstClr>
            </a:solidFill>
            <a:ln>
              <a:solidFill>
                <a:sysClr val="windowText" lastClr="000000"/>
              </a:solidFill>
            </a:ln>
          </c:spPr>
          <c:cat>
            <c:numRef>
              <c:f>Hist_ChrPun!$B$2:$F$2</c:f>
              <c:numCache>
                <c:formatCode>General</c:formatCode>
                <c:ptCount val="5"/>
                <c:pt idx="0">
                  <c:v>5</c:v>
                </c:pt>
                <c:pt idx="1">
                  <c:v>10</c:v>
                </c:pt>
                <c:pt idx="2">
                  <c:v>15</c:v>
                </c:pt>
                <c:pt idx="3">
                  <c:v>20</c:v>
                </c:pt>
                <c:pt idx="4">
                  <c:v>25</c:v>
                </c:pt>
              </c:numCache>
            </c:numRef>
          </c:cat>
          <c:val>
            <c:numRef>
              <c:f>Hist_ChrPun!$B$12:$F$12</c:f>
              <c:numCache>
                <c:formatCode>General</c:formatCode>
                <c:ptCount val="5"/>
                <c:pt idx="0">
                  <c:v>95.238095238095227</c:v>
                </c:pt>
                <c:pt idx="1">
                  <c:v>0</c:v>
                </c:pt>
                <c:pt idx="2">
                  <c:v>3.1746031746031744</c:v>
                </c:pt>
                <c:pt idx="3">
                  <c:v>0</c:v>
                </c:pt>
                <c:pt idx="4">
                  <c:v>1.5873015873015872</c:v>
                </c:pt>
              </c:numCache>
            </c:numRef>
          </c:val>
        </c:ser>
        <c:gapWidth val="0"/>
        <c:axId val="237763968"/>
        <c:axId val="237889024"/>
      </c:barChart>
      <c:catAx>
        <c:axId val="237763968"/>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7889024"/>
        <c:crosses val="autoZero"/>
        <c:auto val="1"/>
        <c:lblAlgn val="ctr"/>
        <c:lblOffset val="100"/>
      </c:catAx>
      <c:valAx>
        <c:axId val="237889024"/>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General" sourceLinked="1"/>
        <c:tickLblPos val="nextTo"/>
        <c:spPr>
          <a:ln w="12700">
            <a:solidFill>
              <a:sysClr val="windowText" lastClr="000000"/>
            </a:solidFill>
          </a:ln>
        </c:spPr>
        <c:crossAx val="237763968"/>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55" l="0.70000000000000062" r="0.70000000000000062" t="0.75000000000000455" header="0.30000000000000032" footer="0.30000000000000032"/>
    <c:pageSetup/>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ISJE, n</a:t>
            </a:r>
            <a:r>
              <a:rPr lang="es-MX" baseline="0"/>
              <a:t> = 386 </a:t>
            </a:r>
            <a:endParaRPr lang="es-MX"/>
          </a:p>
        </c:rich>
      </c:tx>
    </c:title>
    <c:plotArea>
      <c:layout/>
      <c:barChart>
        <c:barDir val="col"/>
        <c:grouping val="clustered"/>
        <c:ser>
          <c:idx val="0"/>
          <c:order val="0"/>
          <c:tx>
            <c:strRef>
              <c:f>Hist_ChrPun!$A$13</c:f>
              <c:strCache>
                <c:ptCount val="1"/>
                <c:pt idx="0">
                  <c:v>ISJE</c:v>
                </c:pt>
              </c:strCache>
            </c:strRef>
          </c:tx>
          <c:spPr>
            <a:solidFill>
              <a:prstClr val="white">
                <a:lumMod val="75000"/>
              </a:prstClr>
            </a:solidFill>
            <a:ln>
              <a:solidFill>
                <a:sysClr val="windowText" lastClr="000000"/>
              </a:solidFill>
            </a:ln>
          </c:spPr>
          <c:cat>
            <c:numRef>
              <c:f>Hist_ChrPun!$B$2:$F$2</c:f>
              <c:numCache>
                <c:formatCode>General</c:formatCode>
                <c:ptCount val="5"/>
                <c:pt idx="0">
                  <c:v>5</c:v>
                </c:pt>
                <c:pt idx="1">
                  <c:v>10</c:v>
                </c:pt>
                <c:pt idx="2">
                  <c:v>15</c:v>
                </c:pt>
                <c:pt idx="3">
                  <c:v>20</c:v>
                </c:pt>
                <c:pt idx="4">
                  <c:v>25</c:v>
                </c:pt>
              </c:numCache>
            </c:numRef>
          </c:cat>
          <c:val>
            <c:numRef>
              <c:f>Hist_ChrPun!$B$13:$F$13</c:f>
              <c:numCache>
                <c:formatCode>General</c:formatCode>
                <c:ptCount val="5"/>
                <c:pt idx="0">
                  <c:v>65.284974093264253</c:v>
                </c:pt>
                <c:pt idx="1">
                  <c:v>30.310880829015545</c:v>
                </c:pt>
                <c:pt idx="2">
                  <c:v>4.4041450777202069</c:v>
                </c:pt>
                <c:pt idx="3">
                  <c:v>0</c:v>
                </c:pt>
                <c:pt idx="4">
                  <c:v>0</c:v>
                </c:pt>
              </c:numCache>
            </c:numRef>
          </c:val>
        </c:ser>
        <c:gapWidth val="0"/>
        <c:axId val="237962368"/>
        <c:axId val="237964288"/>
      </c:barChart>
      <c:catAx>
        <c:axId val="237962368"/>
        <c:scaling>
          <c:orientation val="minMax"/>
        </c:scaling>
        <c:axPos val="b"/>
        <c:title>
          <c:tx>
            <c:rich>
              <a:bodyPr/>
              <a:lstStyle/>
              <a:p>
                <a:pPr>
                  <a:defRPr/>
                </a:pPr>
                <a:r>
                  <a:rPr lang="es-MX"/>
                  <a:t>LTE (cm)</a:t>
                </a:r>
              </a:p>
            </c:rich>
          </c:tx>
        </c:title>
        <c:numFmt formatCode="General" sourceLinked="1"/>
        <c:tickLblPos val="nextTo"/>
        <c:spPr>
          <a:ln w="12700">
            <a:solidFill>
              <a:sysClr val="windowText" lastClr="000000"/>
            </a:solidFill>
          </a:ln>
        </c:spPr>
        <c:crossAx val="237964288"/>
        <c:crosses val="autoZero"/>
        <c:auto val="1"/>
        <c:lblAlgn val="ctr"/>
        <c:lblOffset val="100"/>
      </c:catAx>
      <c:valAx>
        <c:axId val="237964288"/>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General" sourceLinked="1"/>
        <c:tickLblPos val="nextTo"/>
        <c:spPr>
          <a:ln w="12700">
            <a:solidFill>
              <a:sysClr val="windowText" lastClr="000000"/>
            </a:solidFill>
          </a:ln>
        </c:spPr>
        <c:crossAx val="237962368"/>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55" l="0.70000000000000062" r="0.70000000000000062" t="0.75000000000000455" header="0.30000000000000032" footer="0.30000000000000032"/>
    <c:pageSetup/>
  </c:printSettings>
  <c:userShapes r:id="rId1"/>
</c:chartSpace>
</file>

<file path=xl/charts/chart25.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ISJP, n</a:t>
            </a:r>
            <a:r>
              <a:rPr lang="es-MX" baseline="0"/>
              <a:t> = 234 </a:t>
            </a:r>
            <a:endParaRPr lang="es-MX"/>
          </a:p>
        </c:rich>
      </c:tx>
    </c:title>
    <c:plotArea>
      <c:layout/>
      <c:barChart>
        <c:barDir val="col"/>
        <c:grouping val="clustered"/>
        <c:ser>
          <c:idx val="0"/>
          <c:order val="0"/>
          <c:tx>
            <c:strRef>
              <c:f>Hist_ChrPun!$A$14</c:f>
              <c:strCache>
                <c:ptCount val="1"/>
                <c:pt idx="0">
                  <c:v>ISJP</c:v>
                </c:pt>
              </c:strCache>
            </c:strRef>
          </c:tx>
          <c:spPr>
            <a:solidFill>
              <a:prstClr val="white">
                <a:lumMod val="75000"/>
              </a:prstClr>
            </a:solidFill>
            <a:ln>
              <a:solidFill>
                <a:sysClr val="windowText" lastClr="000000"/>
              </a:solidFill>
            </a:ln>
          </c:spPr>
          <c:cat>
            <c:numRef>
              <c:f>Hist_ChrPun!$B$2:$F$2</c:f>
              <c:numCache>
                <c:formatCode>General</c:formatCode>
                <c:ptCount val="5"/>
                <c:pt idx="0">
                  <c:v>5</c:v>
                </c:pt>
                <c:pt idx="1">
                  <c:v>10</c:v>
                </c:pt>
                <c:pt idx="2">
                  <c:v>15</c:v>
                </c:pt>
                <c:pt idx="3">
                  <c:v>20</c:v>
                </c:pt>
                <c:pt idx="4">
                  <c:v>25</c:v>
                </c:pt>
              </c:numCache>
            </c:numRef>
          </c:cat>
          <c:val>
            <c:numRef>
              <c:f>Hist_ChrPun!$B$14:$F$14</c:f>
              <c:numCache>
                <c:formatCode>General</c:formatCode>
                <c:ptCount val="5"/>
                <c:pt idx="0">
                  <c:v>80.341880341880341</c:v>
                </c:pt>
                <c:pt idx="1">
                  <c:v>18.803418803418804</c:v>
                </c:pt>
                <c:pt idx="2">
                  <c:v>0</c:v>
                </c:pt>
                <c:pt idx="3">
                  <c:v>0.85470085470085477</c:v>
                </c:pt>
                <c:pt idx="4">
                  <c:v>0</c:v>
                </c:pt>
              </c:numCache>
            </c:numRef>
          </c:val>
        </c:ser>
        <c:gapWidth val="0"/>
        <c:axId val="237996672"/>
        <c:axId val="237904640"/>
      </c:barChart>
      <c:catAx>
        <c:axId val="237996672"/>
        <c:scaling>
          <c:orientation val="minMax"/>
        </c:scaling>
        <c:axPos val="b"/>
        <c:title>
          <c:tx>
            <c:rich>
              <a:bodyPr/>
              <a:lstStyle/>
              <a:p>
                <a:pPr>
                  <a:defRPr/>
                </a:pPr>
                <a:r>
                  <a:rPr lang="es-MX"/>
                  <a:t>LTE (cm)</a:t>
                </a:r>
              </a:p>
            </c:rich>
          </c:tx>
        </c:title>
        <c:numFmt formatCode="General" sourceLinked="1"/>
        <c:tickLblPos val="nextTo"/>
        <c:spPr>
          <a:ln w="12700">
            <a:solidFill>
              <a:sysClr val="windowText" lastClr="000000"/>
            </a:solidFill>
          </a:ln>
        </c:spPr>
        <c:crossAx val="237904640"/>
        <c:crosses val="autoZero"/>
        <c:auto val="1"/>
        <c:lblAlgn val="ctr"/>
        <c:lblOffset val="100"/>
      </c:catAx>
      <c:valAx>
        <c:axId val="237904640"/>
        <c:scaling>
          <c:orientation val="minMax"/>
          <c:max val="100"/>
        </c:scaling>
        <c:axPos val="l"/>
        <c:title>
          <c:tx>
            <c:rich>
              <a:bodyPr rot="-5400000" vert="horz"/>
              <a:lstStyle/>
              <a:p>
                <a:pPr>
                  <a:defRPr/>
                </a:pPr>
                <a:r>
                  <a:rPr lang="es-MX"/>
                  <a:t>%F</a:t>
                </a:r>
              </a:p>
            </c:rich>
          </c:tx>
        </c:title>
        <c:numFmt formatCode="General" sourceLinked="1"/>
        <c:tickLblPos val="nextTo"/>
        <c:spPr>
          <a:ln w="12700">
            <a:solidFill>
              <a:sysClr val="windowText" lastClr="000000"/>
            </a:solidFill>
          </a:ln>
        </c:spPr>
        <c:crossAx val="237996672"/>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33" l="0.70000000000000062" r="0.70000000000000062" t="0.75000000000000433" header="0.30000000000000032" footer="0.30000000000000032"/>
    <c:pageSetup/>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ASA, n</a:t>
            </a:r>
            <a:r>
              <a:rPr lang="es-MX" baseline="0"/>
              <a:t> = 738 </a:t>
            </a:r>
            <a:endParaRPr lang="es-MX"/>
          </a:p>
        </c:rich>
      </c:tx>
    </c:title>
    <c:plotArea>
      <c:layout/>
      <c:barChart>
        <c:barDir val="col"/>
        <c:grouping val="clustered"/>
        <c:ser>
          <c:idx val="0"/>
          <c:order val="0"/>
          <c:tx>
            <c:strRef>
              <c:f>Hist_ChrPun!$A$15</c:f>
              <c:strCache>
                <c:ptCount val="1"/>
                <c:pt idx="0">
                  <c:v>ASA</c:v>
                </c:pt>
              </c:strCache>
            </c:strRef>
          </c:tx>
          <c:spPr>
            <a:solidFill>
              <a:prstClr val="white">
                <a:lumMod val="75000"/>
              </a:prstClr>
            </a:solidFill>
            <a:ln>
              <a:solidFill>
                <a:sysClr val="windowText" lastClr="000000"/>
              </a:solidFill>
            </a:ln>
          </c:spPr>
          <c:cat>
            <c:numRef>
              <c:f>Hist_ChrPun!$B$2:$F$2</c:f>
              <c:numCache>
                <c:formatCode>General</c:formatCode>
                <c:ptCount val="5"/>
                <c:pt idx="0">
                  <c:v>5</c:v>
                </c:pt>
                <c:pt idx="1">
                  <c:v>10</c:v>
                </c:pt>
                <c:pt idx="2">
                  <c:v>15</c:v>
                </c:pt>
                <c:pt idx="3">
                  <c:v>20</c:v>
                </c:pt>
                <c:pt idx="4">
                  <c:v>25</c:v>
                </c:pt>
              </c:numCache>
            </c:numRef>
          </c:cat>
          <c:val>
            <c:numRef>
              <c:f>Hist_ChrPun!$B$15:$F$15</c:f>
              <c:numCache>
                <c:formatCode>General</c:formatCode>
                <c:ptCount val="5"/>
                <c:pt idx="0">
                  <c:v>27.506775067750677</c:v>
                </c:pt>
                <c:pt idx="1">
                  <c:v>7.8590785907859075</c:v>
                </c:pt>
                <c:pt idx="2">
                  <c:v>63.821138211382113</c:v>
                </c:pt>
                <c:pt idx="3">
                  <c:v>0.81300813008130091</c:v>
                </c:pt>
                <c:pt idx="4">
                  <c:v>0</c:v>
                </c:pt>
              </c:numCache>
            </c:numRef>
          </c:val>
        </c:ser>
        <c:gapWidth val="0"/>
        <c:axId val="237942656"/>
        <c:axId val="237983232"/>
      </c:barChart>
      <c:catAx>
        <c:axId val="237942656"/>
        <c:scaling>
          <c:orientation val="minMax"/>
        </c:scaling>
        <c:axPos val="b"/>
        <c:title>
          <c:tx>
            <c:rich>
              <a:bodyPr/>
              <a:lstStyle/>
              <a:p>
                <a:pPr>
                  <a:defRPr/>
                </a:pPr>
                <a:r>
                  <a:rPr lang="es-MX"/>
                  <a:t>LTE (cm)</a:t>
                </a:r>
              </a:p>
            </c:rich>
          </c:tx>
        </c:title>
        <c:numFmt formatCode="General" sourceLinked="1"/>
        <c:tickLblPos val="nextTo"/>
        <c:spPr>
          <a:ln w="12700">
            <a:solidFill>
              <a:sysClr val="windowText" lastClr="000000"/>
            </a:solidFill>
          </a:ln>
        </c:spPr>
        <c:crossAx val="237983232"/>
        <c:crosses val="autoZero"/>
        <c:auto val="1"/>
        <c:lblAlgn val="ctr"/>
        <c:lblOffset val="100"/>
      </c:catAx>
      <c:valAx>
        <c:axId val="237983232"/>
        <c:scaling>
          <c:orientation val="minMax"/>
          <c:max val="100"/>
        </c:scaling>
        <c:axPos val="l"/>
        <c:title>
          <c:tx>
            <c:rich>
              <a:bodyPr rot="-5400000" vert="horz"/>
              <a:lstStyle/>
              <a:p>
                <a:pPr>
                  <a:defRPr/>
                </a:pPr>
                <a:r>
                  <a:rPr lang="es-MX"/>
                  <a:t>%F</a:t>
                </a:r>
              </a:p>
            </c:rich>
          </c:tx>
        </c:title>
        <c:numFmt formatCode="General" sourceLinked="1"/>
        <c:tickLblPos val="nextTo"/>
        <c:spPr>
          <a:ln w="12700">
            <a:solidFill>
              <a:sysClr val="windowText" lastClr="000000"/>
            </a:solidFill>
          </a:ln>
        </c:spPr>
        <c:crossAx val="237942656"/>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55" l="0.70000000000000062" r="0.70000000000000062" t="0.75000000000000455" header="0.30000000000000032" footer="0.30000000000000032"/>
    <c:pageSetup/>
  </c:printSettings>
  <c:userShapes r:id="rId1"/>
</c:chartSpace>
</file>

<file path=xl/charts/chart27.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ICO, n</a:t>
            </a:r>
            <a:r>
              <a:rPr lang="es-MX" baseline="0"/>
              <a:t> = 8 </a:t>
            </a:r>
            <a:endParaRPr lang="es-MX"/>
          </a:p>
        </c:rich>
      </c:tx>
    </c:title>
    <c:plotArea>
      <c:layout/>
      <c:barChart>
        <c:barDir val="col"/>
        <c:grouping val="clustered"/>
        <c:ser>
          <c:idx val="0"/>
          <c:order val="0"/>
          <c:tx>
            <c:strRef>
              <c:f>Hist_EmbJac!$A$3</c:f>
              <c:strCache>
                <c:ptCount val="1"/>
                <c:pt idx="0">
                  <c:v>ICO</c:v>
                </c:pt>
              </c:strCache>
            </c:strRef>
          </c:tx>
          <c:spPr>
            <a:solidFill>
              <a:prstClr val="white">
                <a:lumMod val="75000"/>
              </a:prstClr>
            </a:solidFill>
            <a:ln>
              <a:solidFill>
                <a:sysClr val="windowText" lastClr="000000"/>
              </a:solidFill>
            </a:ln>
          </c:spPr>
          <c:cat>
            <c:numRef>
              <c:f>Hist_EmbJac!$B$2:$J$2</c:f>
              <c:numCache>
                <c:formatCode>General</c:formatCode>
                <c:ptCount val="9"/>
                <c:pt idx="0">
                  <c:v>5</c:v>
                </c:pt>
                <c:pt idx="1">
                  <c:v>10</c:v>
                </c:pt>
                <c:pt idx="2">
                  <c:v>15</c:v>
                </c:pt>
                <c:pt idx="3">
                  <c:v>20</c:v>
                </c:pt>
                <c:pt idx="4">
                  <c:v>25</c:v>
                </c:pt>
                <c:pt idx="5">
                  <c:v>30</c:v>
                </c:pt>
                <c:pt idx="6">
                  <c:v>35</c:v>
                </c:pt>
                <c:pt idx="7">
                  <c:v>40</c:v>
                </c:pt>
                <c:pt idx="8">
                  <c:v>45</c:v>
                </c:pt>
              </c:numCache>
            </c:numRef>
          </c:cat>
          <c:val>
            <c:numRef>
              <c:f>Hist_EmbJac!$B$3:$J$3</c:f>
              <c:numCache>
                <c:formatCode>0.00</c:formatCode>
                <c:ptCount val="9"/>
                <c:pt idx="0">
                  <c:v>0</c:v>
                </c:pt>
                <c:pt idx="1">
                  <c:v>50</c:v>
                </c:pt>
                <c:pt idx="2">
                  <c:v>0</c:v>
                </c:pt>
                <c:pt idx="3">
                  <c:v>0</c:v>
                </c:pt>
                <c:pt idx="4">
                  <c:v>50</c:v>
                </c:pt>
                <c:pt idx="5">
                  <c:v>0</c:v>
                </c:pt>
                <c:pt idx="6">
                  <c:v>0</c:v>
                </c:pt>
                <c:pt idx="7">
                  <c:v>0</c:v>
                </c:pt>
                <c:pt idx="8">
                  <c:v>0</c:v>
                </c:pt>
              </c:numCache>
            </c:numRef>
          </c:val>
        </c:ser>
        <c:gapWidth val="0"/>
        <c:axId val="238045824"/>
        <c:axId val="238113536"/>
      </c:barChart>
      <c:catAx>
        <c:axId val="238045824"/>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8113536"/>
        <c:crosses val="autoZero"/>
        <c:auto val="1"/>
        <c:lblAlgn val="ctr"/>
        <c:lblOffset val="100"/>
      </c:catAx>
      <c:valAx>
        <c:axId val="238113536"/>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38045824"/>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11" l="0.70000000000000062" r="0.70000000000000062" t="0.75000000000000411" header="0.30000000000000032" footer="0.30000000000000032"/>
    <c:pageSetup/>
  </c:printSettings>
  <c:userShapes r:id="rId1"/>
</c:chartSpace>
</file>

<file path=xl/charts/chart28.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BMA, n</a:t>
            </a:r>
            <a:r>
              <a:rPr lang="es-MX" baseline="0"/>
              <a:t> = 15 </a:t>
            </a:r>
            <a:endParaRPr lang="es-MX"/>
          </a:p>
        </c:rich>
      </c:tx>
    </c:title>
    <c:plotArea>
      <c:layout/>
      <c:barChart>
        <c:barDir val="col"/>
        <c:grouping val="clustered"/>
        <c:ser>
          <c:idx val="0"/>
          <c:order val="0"/>
          <c:tx>
            <c:strRef>
              <c:f>Hist_EmbJac!$A$4</c:f>
              <c:strCache>
                <c:ptCount val="1"/>
                <c:pt idx="0">
                  <c:v>BMA</c:v>
                </c:pt>
              </c:strCache>
            </c:strRef>
          </c:tx>
          <c:spPr>
            <a:solidFill>
              <a:prstClr val="white">
                <a:lumMod val="75000"/>
              </a:prstClr>
            </a:solidFill>
            <a:ln>
              <a:solidFill>
                <a:sysClr val="windowText" lastClr="000000"/>
              </a:solidFill>
            </a:ln>
          </c:spPr>
          <c:cat>
            <c:numRef>
              <c:f>Hist_EmbJac!$B$2:$J$2</c:f>
              <c:numCache>
                <c:formatCode>General</c:formatCode>
                <c:ptCount val="9"/>
                <c:pt idx="0">
                  <c:v>5</c:v>
                </c:pt>
                <c:pt idx="1">
                  <c:v>10</c:v>
                </c:pt>
                <c:pt idx="2">
                  <c:v>15</c:v>
                </c:pt>
                <c:pt idx="3">
                  <c:v>20</c:v>
                </c:pt>
                <c:pt idx="4">
                  <c:v>25</c:v>
                </c:pt>
                <c:pt idx="5">
                  <c:v>30</c:v>
                </c:pt>
                <c:pt idx="6">
                  <c:v>35</c:v>
                </c:pt>
                <c:pt idx="7">
                  <c:v>40</c:v>
                </c:pt>
                <c:pt idx="8">
                  <c:v>45</c:v>
                </c:pt>
              </c:numCache>
            </c:numRef>
          </c:cat>
          <c:val>
            <c:numRef>
              <c:f>Hist_EmbJac!$B$4:$J$4</c:f>
              <c:numCache>
                <c:formatCode>0.00</c:formatCode>
                <c:ptCount val="9"/>
                <c:pt idx="0">
                  <c:v>0</c:v>
                </c:pt>
                <c:pt idx="1">
                  <c:v>20</c:v>
                </c:pt>
                <c:pt idx="2">
                  <c:v>0</c:v>
                </c:pt>
                <c:pt idx="3">
                  <c:v>53.333333333333336</c:v>
                </c:pt>
                <c:pt idx="4">
                  <c:v>26.666666666666668</c:v>
                </c:pt>
                <c:pt idx="5">
                  <c:v>0</c:v>
                </c:pt>
                <c:pt idx="6">
                  <c:v>0</c:v>
                </c:pt>
                <c:pt idx="7">
                  <c:v>0</c:v>
                </c:pt>
                <c:pt idx="8">
                  <c:v>0</c:v>
                </c:pt>
              </c:numCache>
            </c:numRef>
          </c:val>
        </c:ser>
        <c:gapWidth val="0"/>
        <c:axId val="238305664"/>
        <c:axId val="238307584"/>
      </c:barChart>
      <c:catAx>
        <c:axId val="238305664"/>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8307584"/>
        <c:crosses val="autoZero"/>
        <c:auto val="1"/>
        <c:lblAlgn val="ctr"/>
        <c:lblOffset val="100"/>
      </c:catAx>
      <c:valAx>
        <c:axId val="238307584"/>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38305664"/>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33" l="0.70000000000000062" r="0.70000000000000062" t="0.75000000000000433" header="0.30000000000000032" footer="0.30000000000000032"/>
    <c:pageSetup/>
  </c:printSettings>
  <c:userShapes r:id="rId1"/>
</c:chartSpace>
</file>

<file path=xl/charts/chart29.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SSI, n</a:t>
            </a:r>
            <a:r>
              <a:rPr lang="es-MX" baseline="0"/>
              <a:t> = 19 </a:t>
            </a:r>
            <a:endParaRPr lang="es-MX"/>
          </a:p>
        </c:rich>
      </c:tx>
    </c:title>
    <c:plotArea>
      <c:layout/>
      <c:barChart>
        <c:barDir val="col"/>
        <c:grouping val="clustered"/>
        <c:ser>
          <c:idx val="0"/>
          <c:order val="0"/>
          <c:tx>
            <c:strRef>
              <c:f>Hist_EmbJac!$A$5</c:f>
              <c:strCache>
                <c:ptCount val="1"/>
                <c:pt idx="0">
                  <c:v>SSI</c:v>
                </c:pt>
              </c:strCache>
            </c:strRef>
          </c:tx>
          <c:spPr>
            <a:solidFill>
              <a:prstClr val="white">
                <a:lumMod val="75000"/>
              </a:prstClr>
            </a:solidFill>
            <a:ln>
              <a:solidFill>
                <a:sysClr val="windowText" lastClr="000000"/>
              </a:solidFill>
            </a:ln>
          </c:spPr>
          <c:cat>
            <c:numRef>
              <c:f>Hist_EmbJac!$B$2:$J$2</c:f>
              <c:numCache>
                <c:formatCode>General</c:formatCode>
                <c:ptCount val="9"/>
                <c:pt idx="0">
                  <c:v>5</c:v>
                </c:pt>
                <c:pt idx="1">
                  <c:v>10</c:v>
                </c:pt>
                <c:pt idx="2">
                  <c:v>15</c:v>
                </c:pt>
                <c:pt idx="3">
                  <c:v>20</c:v>
                </c:pt>
                <c:pt idx="4">
                  <c:v>25</c:v>
                </c:pt>
                <c:pt idx="5">
                  <c:v>30</c:v>
                </c:pt>
                <c:pt idx="6">
                  <c:v>35</c:v>
                </c:pt>
                <c:pt idx="7">
                  <c:v>40</c:v>
                </c:pt>
                <c:pt idx="8">
                  <c:v>45</c:v>
                </c:pt>
              </c:numCache>
            </c:numRef>
          </c:cat>
          <c:val>
            <c:numRef>
              <c:f>Hist_EmbJac!$B$5:$J$5</c:f>
              <c:numCache>
                <c:formatCode>0.00</c:formatCode>
                <c:ptCount val="9"/>
                <c:pt idx="0">
                  <c:v>0</c:v>
                </c:pt>
                <c:pt idx="1">
                  <c:v>5.2631578947368416</c:v>
                </c:pt>
                <c:pt idx="2">
                  <c:v>0</c:v>
                </c:pt>
                <c:pt idx="3">
                  <c:v>47.368421052631575</c:v>
                </c:pt>
                <c:pt idx="4">
                  <c:v>26.315789473684209</c:v>
                </c:pt>
                <c:pt idx="5">
                  <c:v>21.052631578947366</c:v>
                </c:pt>
                <c:pt idx="6">
                  <c:v>0</c:v>
                </c:pt>
                <c:pt idx="7">
                  <c:v>0</c:v>
                </c:pt>
                <c:pt idx="8">
                  <c:v>0</c:v>
                </c:pt>
              </c:numCache>
            </c:numRef>
          </c:val>
        </c:ser>
        <c:gapWidth val="0"/>
        <c:axId val="238335872"/>
        <c:axId val="238342144"/>
      </c:barChart>
      <c:catAx>
        <c:axId val="238335872"/>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8342144"/>
        <c:crosses val="autoZero"/>
        <c:auto val="1"/>
        <c:lblAlgn val="ctr"/>
        <c:lblOffset val="100"/>
      </c:catAx>
      <c:valAx>
        <c:axId val="238342144"/>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38335872"/>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33" l="0.70000000000000062" r="0.70000000000000062" t="0.75000000000000433" header="0.30000000000000032" footer="0.30000000000000032"/>
    <c:pageSetup/>
  </c:printSettings>
  <c:userShapes r:id="rId1"/>
</c:chartSpace>
</file>

<file path=xl/charts/chart30.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SMI, n</a:t>
            </a:r>
            <a:r>
              <a:rPr lang="es-MX" baseline="0"/>
              <a:t> = 25 </a:t>
            </a:r>
            <a:endParaRPr lang="es-MX"/>
          </a:p>
        </c:rich>
      </c:tx>
    </c:title>
    <c:plotArea>
      <c:layout/>
      <c:barChart>
        <c:barDir val="col"/>
        <c:grouping val="clustered"/>
        <c:ser>
          <c:idx val="0"/>
          <c:order val="0"/>
          <c:tx>
            <c:strRef>
              <c:f>Hist_EmbJac!$A$6</c:f>
              <c:strCache>
                <c:ptCount val="1"/>
                <c:pt idx="0">
                  <c:v>SMI</c:v>
                </c:pt>
              </c:strCache>
            </c:strRef>
          </c:tx>
          <c:spPr>
            <a:solidFill>
              <a:prstClr val="white">
                <a:lumMod val="75000"/>
              </a:prstClr>
            </a:solidFill>
            <a:ln>
              <a:solidFill>
                <a:sysClr val="windowText" lastClr="000000"/>
              </a:solidFill>
            </a:ln>
          </c:spPr>
          <c:cat>
            <c:numRef>
              <c:f>Hist_EmbJac!$B$2:$J$2</c:f>
              <c:numCache>
                <c:formatCode>General</c:formatCode>
                <c:ptCount val="9"/>
                <c:pt idx="0">
                  <c:v>5</c:v>
                </c:pt>
                <c:pt idx="1">
                  <c:v>10</c:v>
                </c:pt>
                <c:pt idx="2">
                  <c:v>15</c:v>
                </c:pt>
                <c:pt idx="3">
                  <c:v>20</c:v>
                </c:pt>
                <c:pt idx="4">
                  <c:v>25</c:v>
                </c:pt>
                <c:pt idx="5">
                  <c:v>30</c:v>
                </c:pt>
                <c:pt idx="6">
                  <c:v>35</c:v>
                </c:pt>
                <c:pt idx="7">
                  <c:v>40</c:v>
                </c:pt>
                <c:pt idx="8">
                  <c:v>45</c:v>
                </c:pt>
              </c:numCache>
            </c:numRef>
          </c:cat>
          <c:val>
            <c:numRef>
              <c:f>Hist_EmbJac!$B$6:$J$6</c:f>
              <c:numCache>
                <c:formatCode>0.00</c:formatCode>
                <c:ptCount val="9"/>
                <c:pt idx="0">
                  <c:v>0</c:v>
                </c:pt>
                <c:pt idx="1">
                  <c:v>12</c:v>
                </c:pt>
                <c:pt idx="2">
                  <c:v>12</c:v>
                </c:pt>
                <c:pt idx="3">
                  <c:v>48</c:v>
                </c:pt>
                <c:pt idx="4">
                  <c:v>12</c:v>
                </c:pt>
                <c:pt idx="5">
                  <c:v>16</c:v>
                </c:pt>
                <c:pt idx="6">
                  <c:v>0</c:v>
                </c:pt>
                <c:pt idx="7">
                  <c:v>0</c:v>
                </c:pt>
                <c:pt idx="8">
                  <c:v>0</c:v>
                </c:pt>
              </c:numCache>
            </c:numRef>
          </c:val>
        </c:ser>
        <c:gapWidth val="0"/>
        <c:axId val="238235008"/>
        <c:axId val="238274048"/>
      </c:barChart>
      <c:catAx>
        <c:axId val="238235008"/>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8274048"/>
        <c:crosses val="autoZero"/>
        <c:auto val="1"/>
        <c:lblAlgn val="ctr"/>
        <c:lblOffset val="100"/>
      </c:catAx>
      <c:valAx>
        <c:axId val="238274048"/>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38235008"/>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33" l="0.70000000000000062" r="0.70000000000000062" t="0.75000000000000433" header="0.30000000000000032" footer="0.30000000000000032"/>
    <c:pageSetup/>
  </c:printSettings>
  <c:userShapes r:id="rId1"/>
</c:chartSpace>
</file>

<file path=xl/charts/chart31.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ITSE, n</a:t>
            </a:r>
            <a:r>
              <a:rPr lang="es-MX" baseline="0"/>
              <a:t> = 64 </a:t>
            </a:r>
            <a:endParaRPr lang="es-MX"/>
          </a:p>
        </c:rich>
      </c:tx>
    </c:title>
    <c:plotArea>
      <c:layout/>
      <c:barChart>
        <c:barDir val="col"/>
        <c:grouping val="clustered"/>
        <c:ser>
          <c:idx val="0"/>
          <c:order val="0"/>
          <c:tx>
            <c:strRef>
              <c:f>Hist_EmbJac!$A$7</c:f>
              <c:strCache>
                <c:ptCount val="1"/>
                <c:pt idx="0">
                  <c:v>ITSE</c:v>
                </c:pt>
              </c:strCache>
            </c:strRef>
          </c:tx>
          <c:spPr>
            <a:solidFill>
              <a:prstClr val="white">
                <a:lumMod val="75000"/>
              </a:prstClr>
            </a:solidFill>
            <a:ln>
              <a:solidFill>
                <a:sysClr val="windowText" lastClr="000000"/>
              </a:solidFill>
            </a:ln>
          </c:spPr>
          <c:cat>
            <c:numRef>
              <c:f>Hist_EmbJac!$B$2:$H$2</c:f>
              <c:numCache>
                <c:formatCode>General</c:formatCode>
                <c:ptCount val="7"/>
                <c:pt idx="0">
                  <c:v>5</c:v>
                </c:pt>
                <c:pt idx="1">
                  <c:v>10</c:v>
                </c:pt>
                <c:pt idx="2">
                  <c:v>15</c:v>
                </c:pt>
                <c:pt idx="3">
                  <c:v>20</c:v>
                </c:pt>
                <c:pt idx="4">
                  <c:v>25</c:v>
                </c:pt>
                <c:pt idx="5">
                  <c:v>30</c:v>
                </c:pt>
                <c:pt idx="6">
                  <c:v>35</c:v>
                </c:pt>
              </c:numCache>
            </c:numRef>
          </c:cat>
          <c:val>
            <c:numRef>
              <c:f>Hist_EmbJac!$B$7:$H$7</c:f>
              <c:numCache>
                <c:formatCode>0.00</c:formatCode>
                <c:ptCount val="7"/>
                <c:pt idx="0">
                  <c:v>0</c:v>
                </c:pt>
                <c:pt idx="1">
                  <c:v>1.5625</c:v>
                </c:pt>
                <c:pt idx="2">
                  <c:v>14.0625</c:v>
                </c:pt>
                <c:pt idx="3">
                  <c:v>78.125</c:v>
                </c:pt>
                <c:pt idx="4">
                  <c:v>4.6875</c:v>
                </c:pt>
                <c:pt idx="5">
                  <c:v>1.5625</c:v>
                </c:pt>
                <c:pt idx="6">
                  <c:v>0</c:v>
                </c:pt>
              </c:numCache>
            </c:numRef>
          </c:val>
        </c:ser>
        <c:gapWidth val="0"/>
        <c:axId val="238421120"/>
        <c:axId val="238423040"/>
      </c:barChart>
      <c:catAx>
        <c:axId val="238421120"/>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8423040"/>
        <c:crosses val="autoZero"/>
        <c:auto val="1"/>
        <c:lblAlgn val="ctr"/>
        <c:lblOffset val="100"/>
      </c:catAx>
      <c:valAx>
        <c:axId val="238423040"/>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38421120"/>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55" l="0.70000000000000062" r="0.70000000000000062" t="0.75000000000000455" header="0.30000000000000032" footer="0.30000000000000032"/>
    <c:pageSetup/>
  </c:printSettings>
  <c:userShapes r:id="rId1"/>
</c:chartSpace>
</file>

<file path=xl/charts/chart32.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ITSP, n</a:t>
            </a:r>
            <a:r>
              <a:rPr lang="es-MX" baseline="0"/>
              <a:t> = 0 </a:t>
            </a:r>
            <a:endParaRPr lang="es-MX"/>
          </a:p>
        </c:rich>
      </c:tx>
    </c:title>
    <c:plotArea>
      <c:layout/>
      <c:barChart>
        <c:barDir val="col"/>
        <c:grouping val="clustered"/>
        <c:ser>
          <c:idx val="0"/>
          <c:order val="0"/>
          <c:tx>
            <c:strRef>
              <c:f>Hist_EmbJac!$A$14</c:f>
              <c:strCache>
                <c:ptCount val="1"/>
              </c:strCache>
            </c:strRef>
          </c:tx>
          <c:spPr>
            <a:solidFill>
              <a:prstClr val="white">
                <a:lumMod val="75000"/>
              </a:prstClr>
            </a:solidFill>
            <a:ln>
              <a:solidFill>
                <a:sysClr val="windowText" lastClr="000000"/>
              </a:solidFill>
            </a:ln>
          </c:spPr>
          <c:cat>
            <c:numRef>
              <c:f>Hist_EmbJac!$B$2:$H$2</c:f>
              <c:numCache>
                <c:formatCode>General</c:formatCode>
                <c:ptCount val="7"/>
                <c:pt idx="0">
                  <c:v>5</c:v>
                </c:pt>
                <c:pt idx="1">
                  <c:v>10</c:v>
                </c:pt>
                <c:pt idx="2">
                  <c:v>15</c:v>
                </c:pt>
                <c:pt idx="3">
                  <c:v>20</c:v>
                </c:pt>
                <c:pt idx="4">
                  <c:v>25</c:v>
                </c:pt>
                <c:pt idx="5">
                  <c:v>30</c:v>
                </c:pt>
                <c:pt idx="6">
                  <c:v>35</c:v>
                </c:pt>
              </c:numCache>
            </c:numRef>
          </c:cat>
          <c:val>
            <c:numRef>
              <c:f>Hist_ChrPun!$B$16:$F$16</c:f>
              <c:numCache>
                <c:formatCode>General</c:formatCode>
                <c:ptCount val="5"/>
              </c:numCache>
            </c:numRef>
          </c:val>
        </c:ser>
        <c:gapWidth val="0"/>
        <c:axId val="238471808"/>
        <c:axId val="238568192"/>
      </c:barChart>
      <c:catAx>
        <c:axId val="238471808"/>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8568192"/>
        <c:crosses val="autoZero"/>
        <c:auto val="1"/>
        <c:lblAlgn val="ctr"/>
        <c:lblOffset val="100"/>
      </c:catAx>
      <c:valAx>
        <c:axId val="238568192"/>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General" sourceLinked="1"/>
        <c:tickLblPos val="nextTo"/>
        <c:spPr>
          <a:ln w="12700">
            <a:solidFill>
              <a:sysClr val="windowText" lastClr="000000"/>
            </a:solidFill>
          </a:ln>
        </c:spPr>
        <c:crossAx val="238471808"/>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55" l="0.70000000000000062" r="0.70000000000000062" t="0.75000000000000455" header="0.30000000000000032" footer="0.3000000000000003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RET, n</a:t>
            </a:r>
            <a:r>
              <a:rPr lang="es-MX" baseline="0"/>
              <a:t> = 23</a:t>
            </a:r>
            <a:endParaRPr lang="es-MX"/>
          </a:p>
        </c:rich>
      </c:tx>
    </c:title>
    <c:plotArea>
      <c:layout/>
      <c:barChart>
        <c:barDir val="col"/>
        <c:grouping val="clustered"/>
        <c:ser>
          <c:idx val="0"/>
          <c:order val="0"/>
          <c:tx>
            <c:strRef>
              <c:f>Hist_EmbJac!$A$8</c:f>
              <c:strCache>
                <c:ptCount val="1"/>
                <c:pt idx="0">
                  <c:v>RET</c:v>
                </c:pt>
              </c:strCache>
            </c:strRef>
          </c:tx>
          <c:spPr>
            <a:solidFill>
              <a:prstClr val="white">
                <a:lumMod val="75000"/>
              </a:prstClr>
            </a:solidFill>
            <a:ln>
              <a:solidFill>
                <a:sysClr val="windowText" lastClr="000000"/>
              </a:solidFill>
            </a:ln>
          </c:spPr>
          <c:cat>
            <c:numRef>
              <c:f>Hist_EmbJac!$B$2:$J$2</c:f>
              <c:numCache>
                <c:formatCode>General</c:formatCode>
                <c:ptCount val="9"/>
                <c:pt idx="0">
                  <c:v>5</c:v>
                </c:pt>
                <c:pt idx="1">
                  <c:v>10</c:v>
                </c:pt>
                <c:pt idx="2">
                  <c:v>15</c:v>
                </c:pt>
                <c:pt idx="3">
                  <c:v>20</c:v>
                </c:pt>
                <c:pt idx="4">
                  <c:v>25</c:v>
                </c:pt>
                <c:pt idx="5">
                  <c:v>30</c:v>
                </c:pt>
                <c:pt idx="6">
                  <c:v>35</c:v>
                </c:pt>
                <c:pt idx="7">
                  <c:v>40</c:v>
                </c:pt>
                <c:pt idx="8">
                  <c:v>45</c:v>
                </c:pt>
              </c:numCache>
            </c:numRef>
          </c:cat>
          <c:val>
            <c:numRef>
              <c:f>Hist_EmbJac!$B$8:$J$8</c:f>
              <c:numCache>
                <c:formatCode>0.00</c:formatCode>
                <c:ptCount val="9"/>
                <c:pt idx="0">
                  <c:v>4.3478260869565215</c:v>
                </c:pt>
                <c:pt idx="1">
                  <c:v>13.043478260869565</c:v>
                </c:pt>
                <c:pt idx="2">
                  <c:v>21.739130434782609</c:v>
                </c:pt>
                <c:pt idx="3">
                  <c:v>8.695652173913043</c:v>
                </c:pt>
                <c:pt idx="4">
                  <c:v>47.826086956521742</c:v>
                </c:pt>
                <c:pt idx="5">
                  <c:v>4.3478260869565215</c:v>
                </c:pt>
                <c:pt idx="6">
                  <c:v>0</c:v>
                </c:pt>
                <c:pt idx="7">
                  <c:v>0</c:v>
                </c:pt>
                <c:pt idx="8">
                  <c:v>0</c:v>
                </c:pt>
              </c:numCache>
            </c:numRef>
          </c:val>
        </c:ser>
        <c:gapWidth val="0"/>
        <c:axId val="238600576"/>
        <c:axId val="238602496"/>
      </c:barChart>
      <c:catAx>
        <c:axId val="238600576"/>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8602496"/>
        <c:crosses val="autoZero"/>
        <c:auto val="1"/>
        <c:lblAlgn val="ctr"/>
        <c:lblOffset val="100"/>
      </c:catAx>
      <c:valAx>
        <c:axId val="238602496"/>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38600576"/>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33" l="0.70000000000000062" r="0.70000000000000062" t="0.75000000000000433" header="0.30000000000000032" footer="0.30000000000000032"/>
    <c:pageSetup/>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ERE, n</a:t>
            </a:r>
            <a:r>
              <a:rPr lang="es-MX" baseline="0"/>
              <a:t> = 15</a:t>
            </a:r>
            <a:endParaRPr lang="es-MX"/>
          </a:p>
        </c:rich>
      </c:tx>
    </c:title>
    <c:plotArea>
      <c:layout/>
      <c:barChart>
        <c:barDir val="col"/>
        <c:grouping val="clustered"/>
        <c:ser>
          <c:idx val="0"/>
          <c:order val="0"/>
          <c:tx>
            <c:strRef>
              <c:f>Hist_EmbJac!$A$9</c:f>
              <c:strCache>
                <c:ptCount val="1"/>
                <c:pt idx="0">
                  <c:v>ERE</c:v>
                </c:pt>
              </c:strCache>
            </c:strRef>
          </c:tx>
          <c:spPr>
            <a:solidFill>
              <a:prstClr val="white">
                <a:lumMod val="75000"/>
              </a:prstClr>
            </a:solidFill>
            <a:ln>
              <a:solidFill>
                <a:sysClr val="windowText" lastClr="000000"/>
              </a:solidFill>
            </a:ln>
          </c:spPr>
          <c:cat>
            <c:numRef>
              <c:f>Hist_EmbJac!$B$2:$J$2</c:f>
              <c:numCache>
                <c:formatCode>General</c:formatCode>
                <c:ptCount val="9"/>
                <c:pt idx="0">
                  <c:v>5</c:v>
                </c:pt>
                <c:pt idx="1">
                  <c:v>10</c:v>
                </c:pt>
                <c:pt idx="2">
                  <c:v>15</c:v>
                </c:pt>
                <c:pt idx="3">
                  <c:v>20</c:v>
                </c:pt>
                <c:pt idx="4">
                  <c:v>25</c:v>
                </c:pt>
                <c:pt idx="5">
                  <c:v>30</c:v>
                </c:pt>
                <c:pt idx="6">
                  <c:v>35</c:v>
                </c:pt>
                <c:pt idx="7">
                  <c:v>40</c:v>
                </c:pt>
                <c:pt idx="8">
                  <c:v>45</c:v>
                </c:pt>
              </c:numCache>
            </c:numRef>
          </c:cat>
          <c:val>
            <c:numRef>
              <c:f>Hist_EmbJac!$B$9:$J$9</c:f>
              <c:numCache>
                <c:formatCode>0.00</c:formatCode>
                <c:ptCount val="9"/>
                <c:pt idx="0">
                  <c:v>0</c:v>
                </c:pt>
                <c:pt idx="1">
                  <c:v>13.333333333333334</c:v>
                </c:pt>
                <c:pt idx="2">
                  <c:v>33.333333333333329</c:v>
                </c:pt>
                <c:pt idx="3">
                  <c:v>33.333333333333329</c:v>
                </c:pt>
                <c:pt idx="4">
                  <c:v>0</c:v>
                </c:pt>
                <c:pt idx="5">
                  <c:v>20</c:v>
                </c:pt>
                <c:pt idx="6">
                  <c:v>0</c:v>
                </c:pt>
                <c:pt idx="7">
                  <c:v>0</c:v>
                </c:pt>
                <c:pt idx="8">
                  <c:v>0</c:v>
                </c:pt>
              </c:numCache>
            </c:numRef>
          </c:val>
        </c:ser>
        <c:gapWidth val="0"/>
        <c:axId val="238614400"/>
        <c:axId val="238673920"/>
      </c:barChart>
      <c:catAx>
        <c:axId val="238614400"/>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8673920"/>
        <c:crosses val="autoZero"/>
        <c:auto val="1"/>
        <c:lblAlgn val="ctr"/>
        <c:lblOffset val="100"/>
      </c:catAx>
      <c:valAx>
        <c:axId val="238673920"/>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38614400"/>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55" l="0.70000000000000062" r="0.70000000000000062" t="0.75000000000000455" header="0.30000000000000032" footer="0.30000000000000032"/>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ISME, n</a:t>
            </a:r>
            <a:r>
              <a:rPr lang="es-MX" baseline="0"/>
              <a:t> = 4</a:t>
            </a:r>
            <a:endParaRPr lang="es-MX"/>
          </a:p>
        </c:rich>
      </c:tx>
    </c:title>
    <c:plotArea>
      <c:layout/>
      <c:barChart>
        <c:barDir val="col"/>
        <c:grouping val="clustered"/>
        <c:ser>
          <c:idx val="0"/>
          <c:order val="0"/>
          <c:tx>
            <c:strRef>
              <c:f>Hist_EmbJac!$A$10</c:f>
              <c:strCache>
                <c:ptCount val="1"/>
                <c:pt idx="0">
                  <c:v>ISME</c:v>
                </c:pt>
              </c:strCache>
            </c:strRef>
          </c:tx>
          <c:spPr>
            <a:solidFill>
              <a:prstClr val="white">
                <a:lumMod val="75000"/>
              </a:prstClr>
            </a:solidFill>
            <a:ln>
              <a:solidFill>
                <a:sysClr val="windowText" lastClr="000000"/>
              </a:solidFill>
            </a:ln>
          </c:spPr>
          <c:cat>
            <c:numRef>
              <c:f>Hist_EmbJac!$B$2:$J$2</c:f>
              <c:numCache>
                <c:formatCode>General</c:formatCode>
                <c:ptCount val="9"/>
                <c:pt idx="0">
                  <c:v>5</c:v>
                </c:pt>
                <c:pt idx="1">
                  <c:v>10</c:v>
                </c:pt>
                <c:pt idx="2">
                  <c:v>15</c:v>
                </c:pt>
                <c:pt idx="3">
                  <c:v>20</c:v>
                </c:pt>
                <c:pt idx="4">
                  <c:v>25</c:v>
                </c:pt>
                <c:pt idx="5">
                  <c:v>30</c:v>
                </c:pt>
                <c:pt idx="6">
                  <c:v>35</c:v>
                </c:pt>
                <c:pt idx="7">
                  <c:v>40</c:v>
                </c:pt>
                <c:pt idx="8">
                  <c:v>45</c:v>
                </c:pt>
              </c:numCache>
            </c:numRef>
          </c:cat>
          <c:val>
            <c:numRef>
              <c:f>Hist_EmbJac!$B$10:$J$10</c:f>
              <c:numCache>
                <c:formatCode>0.00</c:formatCode>
                <c:ptCount val="9"/>
                <c:pt idx="0">
                  <c:v>0</c:v>
                </c:pt>
                <c:pt idx="1">
                  <c:v>0</c:v>
                </c:pt>
                <c:pt idx="2">
                  <c:v>0</c:v>
                </c:pt>
                <c:pt idx="3">
                  <c:v>25</c:v>
                </c:pt>
                <c:pt idx="4">
                  <c:v>0</c:v>
                </c:pt>
                <c:pt idx="5">
                  <c:v>25</c:v>
                </c:pt>
                <c:pt idx="6">
                  <c:v>50</c:v>
                </c:pt>
                <c:pt idx="7">
                  <c:v>0</c:v>
                </c:pt>
                <c:pt idx="8">
                  <c:v>0</c:v>
                </c:pt>
              </c:numCache>
            </c:numRef>
          </c:val>
        </c:ser>
        <c:gapWidth val="0"/>
        <c:axId val="238370176"/>
        <c:axId val="238392832"/>
      </c:barChart>
      <c:catAx>
        <c:axId val="238370176"/>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8392832"/>
        <c:crosses val="autoZero"/>
        <c:auto val="1"/>
        <c:lblAlgn val="ctr"/>
        <c:lblOffset val="100"/>
      </c:catAx>
      <c:valAx>
        <c:axId val="238392832"/>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38370176"/>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55" l="0.70000000000000062" r="0.70000000000000062" t="0.75000000000000455" header="0.30000000000000032" footer="0.30000000000000032"/>
    <c:pageSetup/>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ISMP, n</a:t>
            </a:r>
            <a:r>
              <a:rPr lang="es-MX" baseline="0"/>
              <a:t> = 20 </a:t>
            </a:r>
            <a:endParaRPr lang="es-MX"/>
          </a:p>
        </c:rich>
      </c:tx>
    </c:title>
    <c:plotArea>
      <c:layout/>
      <c:barChart>
        <c:barDir val="col"/>
        <c:grouping val="clustered"/>
        <c:ser>
          <c:idx val="0"/>
          <c:order val="0"/>
          <c:tx>
            <c:strRef>
              <c:f>Hist_EmbJac!$A$11</c:f>
              <c:strCache>
                <c:ptCount val="1"/>
                <c:pt idx="0">
                  <c:v>ISMP</c:v>
                </c:pt>
              </c:strCache>
            </c:strRef>
          </c:tx>
          <c:spPr>
            <a:solidFill>
              <a:prstClr val="white">
                <a:lumMod val="75000"/>
              </a:prstClr>
            </a:solidFill>
            <a:ln>
              <a:solidFill>
                <a:sysClr val="windowText" lastClr="000000"/>
              </a:solidFill>
            </a:ln>
          </c:spPr>
          <c:cat>
            <c:numRef>
              <c:f>Hist_EmbJac!$B$2:$J$2</c:f>
              <c:numCache>
                <c:formatCode>General</c:formatCode>
                <c:ptCount val="9"/>
                <c:pt idx="0">
                  <c:v>5</c:v>
                </c:pt>
                <c:pt idx="1">
                  <c:v>10</c:v>
                </c:pt>
                <c:pt idx="2">
                  <c:v>15</c:v>
                </c:pt>
                <c:pt idx="3">
                  <c:v>20</c:v>
                </c:pt>
                <c:pt idx="4">
                  <c:v>25</c:v>
                </c:pt>
                <c:pt idx="5">
                  <c:v>30</c:v>
                </c:pt>
                <c:pt idx="6">
                  <c:v>35</c:v>
                </c:pt>
                <c:pt idx="7">
                  <c:v>40</c:v>
                </c:pt>
                <c:pt idx="8">
                  <c:v>45</c:v>
                </c:pt>
              </c:numCache>
            </c:numRef>
          </c:cat>
          <c:val>
            <c:numRef>
              <c:f>Hist_EmbJac!$B$11:$J$11</c:f>
              <c:numCache>
                <c:formatCode>0.00</c:formatCode>
                <c:ptCount val="9"/>
                <c:pt idx="0">
                  <c:v>0</c:v>
                </c:pt>
                <c:pt idx="1">
                  <c:v>15</c:v>
                </c:pt>
                <c:pt idx="2">
                  <c:v>30</c:v>
                </c:pt>
                <c:pt idx="3">
                  <c:v>45</c:v>
                </c:pt>
                <c:pt idx="4">
                  <c:v>5</c:v>
                </c:pt>
                <c:pt idx="5">
                  <c:v>5</c:v>
                </c:pt>
                <c:pt idx="6">
                  <c:v>0</c:v>
                </c:pt>
                <c:pt idx="7">
                  <c:v>0</c:v>
                </c:pt>
                <c:pt idx="8">
                  <c:v>0</c:v>
                </c:pt>
              </c:numCache>
            </c:numRef>
          </c:val>
        </c:ser>
        <c:gapWidth val="0"/>
        <c:axId val="238408832"/>
        <c:axId val="238410752"/>
      </c:barChart>
      <c:catAx>
        <c:axId val="238408832"/>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8410752"/>
        <c:crosses val="autoZero"/>
        <c:auto val="1"/>
        <c:lblAlgn val="ctr"/>
        <c:lblOffset val="100"/>
      </c:catAx>
      <c:valAx>
        <c:axId val="238410752"/>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38408832"/>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55" l="0.70000000000000062" r="0.70000000000000062" t="0.75000000000000455" header="0.30000000000000032" footer="0.30000000000000032"/>
    <c:pageSetup/>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ERO, n</a:t>
            </a:r>
            <a:r>
              <a:rPr lang="es-MX" baseline="0"/>
              <a:t> = 0 </a:t>
            </a:r>
            <a:endParaRPr lang="es-MX"/>
          </a:p>
        </c:rich>
      </c:tx>
    </c:title>
    <c:plotArea>
      <c:layout/>
      <c:barChart>
        <c:barDir val="col"/>
        <c:grouping val="clustered"/>
        <c:ser>
          <c:idx val="0"/>
          <c:order val="0"/>
          <c:tx>
            <c:strRef>
              <c:f>Hist_EmbJac!$A$14</c:f>
              <c:strCache>
                <c:ptCount val="1"/>
              </c:strCache>
            </c:strRef>
          </c:tx>
          <c:cat>
            <c:numRef>
              <c:f>Hist_EmbJac!$B$2:$J$2</c:f>
              <c:numCache>
                <c:formatCode>General</c:formatCode>
                <c:ptCount val="9"/>
                <c:pt idx="0">
                  <c:v>5</c:v>
                </c:pt>
                <c:pt idx="1">
                  <c:v>10</c:v>
                </c:pt>
                <c:pt idx="2">
                  <c:v>15</c:v>
                </c:pt>
                <c:pt idx="3">
                  <c:v>20</c:v>
                </c:pt>
                <c:pt idx="4">
                  <c:v>25</c:v>
                </c:pt>
                <c:pt idx="5">
                  <c:v>30</c:v>
                </c:pt>
                <c:pt idx="6">
                  <c:v>35</c:v>
                </c:pt>
                <c:pt idx="7">
                  <c:v>40</c:v>
                </c:pt>
                <c:pt idx="8">
                  <c:v>45</c:v>
                </c:pt>
              </c:numCache>
            </c:numRef>
          </c:cat>
          <c:val>
            <c:numRef>
              <c:f>Hist_EmbJac!$B$14:$J$14</c:f>
              <c:numCache>
                <c:formatCode>General</c:formatCode>
                <c:ptCount val="9"/>
              </c:numCache>
            </c:numRef>
          </c:val>
        </c:ser>
        <c:gapWidth val="0"/>
        <c:axId val="238512768"/>
        <c:axId val="238822144"/>
      </c:barChart>
      <c:catAx>
        <c:axId val="238512768"/>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8822144"/>
        <c:crosses val="autoZero"/>
        <c:auto val="1"/>
        <c:lblAlgn val="ctr"/>
        <c:lblOffset val="100"/>
      </c:catAx>
      <c:valAx>
        <c:axId val="238822144"/>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General" sourceLinked="1"/>
        <c:tickLblPos val="nextTo"/>
        <c:spPr>
          <a:ln w="12700">
            <a:solidFill>
              <a:sysClr val="windowText" lastClr="000000"/>
            </a:solidFill>
          </a:ln>
        </c:spPr>
        <c:crossAx val="238512768"/>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77" l="0.70000000000000062" r="0.70000000000000062" t="0.75000000000000477" header="0.30000000000000032" footer="0.30000000000000032"/>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ISJE, n</a:t>
            </a:r>
            <a:r>
              <a:rPr lang="es-MX" baseline="0"/>
              <a:t> = 0 </a:t>
            </a:r>
            <a:endParaRPr lang="es-MX"/>
          </a:p>
        </c:rich>
      </c:tx>
    </c:title>
    <c:plotArea>
      <c:layout/>
      <c:barChart>
        <c:barDir val="col"/>
        <c:grouping val="clustered"/>
        <c:ser>
          <c:idx val="0"/>
          <c:order val="0"/>
          <c:tx>
            <c:strRef>
              <c:f>Hist_EmbJac!$A$14</c:f>
              <c:strCache>
                <c:ptCount val="1"/>
              </c:strCache>
            </c:strRef>
          </c:tx>
          <c:spPr>
            <a:solidFill>
              <a:prstClr val="white">
                <a:lumMod val="75000"/>
              </a:prstClr>
            </a:solidFill>
            <a:ln>
              <a:solidFill>
                <a:sysClr val="windowText" lastClr="000000"/>
              </a:solidFill>
            </a:ln>
          </c:spPr>
          <c:cat>
            <c:numRef>
              <c:f>Hist_EmbJac!$B$2:$J$2</c:f>
              <c:numCache>
                <c:formatCode>General</c:formatCode>
                <c:ptCount val="9"/>
                <c:pt idx="0">
                  <c:v>5</c:v>
                </c:pt>
                <c:pt idx="1">
                  <c:v>10</c:v>
                </c:pt>
                <c:pt idx="2">
                  <c:v>15</c:v>
                </c:pt>
                <c:pt idx="3">
                  <c:v>20</c:v>
                </c:pt>
                <c:pt idx="4">
                  <c:v>25</c:v>
                </c:pt>
                <c:pt idx="5">
                  <c:v>30</c:v>
                </c:pt>
                <c:pt idx="6">
                  <c:v>35</c:v>
                </c:pt>
                <c:pt idx="7">
                  <c:v>40</c:v>
                </c:pt>
                <c:pt idx="8">
                  <c:v>45</c:v>
                </c:pt>
              </c:numCache>
            </c:numRef>
          </c:cat>
          <c:val>
            <c:numRef>
              <c:f>Hist_EmbJac!$B$14:$J$14</c:f>
              <c:numCache>
                <c:formatCode>General</c:formatCode>
                <c:ptCount val="9"/>
              </c:numCache>
            </c:numRef>
          </c:val>
        </c:ser>
        <c:gapWidth val="0"/>
        <c:axId val="238858624"/>
        <c:axId val="238860544"/>
      </c:barChart>
      <c:catAx>
        <c:axId val="238858624"/>
        <c:scaling>
          <c:orientation val="minMax"/>
        </c:scaling>
        <c:axPos val="b"/>
        <c:title>
          <c:tx>
            <c:rich>
              <a:bodyPr/>
              <a:lstStyle/>
              <a:p>
                <a:pPr>
                  <a:defRPr/>
                </a:pPr>
                <a:r>
                  <a:rPr lang="es-MX"/>
                  <a:t>LTE (cm)</a:t>
                </a:r>
              </a:p>
            </c:rich>
          </c:tx>
        </c:title>
        <c:numFmt formatCode="General" sourceLinked="1"/>
        <c:tickLblPos val="nextTo"/>
        <c:spPr>
          <a:ln w="12700">
            <a:solidFill>
              <a:sysClr val="windowText" lastClr="000000"/>
            </a:solidFill>
          </a:ln>
        </c:spPr>
        <c:crossAx val="238860544"/>
        <c:crosses val="autoZero"/>
        <c:auto val="1"/>
        <c:lblAlgn val="ctr"/>
        <c:lblOffset val="100"/>
      </c:catAx>
      <c:valAx>
        <c:axId val="238860544"/>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General" sourceLinked="1"/>
        <c:tickLblPos val="nextTo"/>
        <c:spPr>
          <a:ln w="12700">
            <a:solidFill>
              <a:sysClr val="windowText" lastClr="000000"/>
            </a:solidFill>
          </a:ln>
        </c:spPr>
        <c:crossAx val="238858624"/>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77" l="0.70000000000000062" r="0.70000000000000062" t="0.75000000000000477" header="0.30000000000000032" footer="0.30000000000000032"/>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ISJP, n</a:t>
            </a:r>
            <a:r>
              <a:rPr lang="es-MX" baseline="0"/>
              <a:t> = 20 </a:t>
            </a:r>
            <a:endParaRPr lang="es-MX"/>
          </a:p>
        </c:rich>
      </c:tx>
    </c:title>
    <c:plotArea>
      <c:layout/>
      <c:barChart>
        <c:barDir val="col"/>
        <c:grouping val="clustered"/>
        <c:ser>
          <c:idx val="0"/>
          <c:order val="0"/>
          <c:tx>
            <c:strRef>
              <c:f>Hist_EmbJac!$A$12</c:f>
              <c:strCache>
                <c:ptCount val="1"/>
                <c:pt idx="0">
                  <c:v>ISJP</c:v>
                </c:pt>
              </c:strCache>
            </c:strRef>
          </c:tx>
          <c:spPr>
            <a:solidFill>
              <a:prstClr val="white">
                <a:lumMod val="75000"/>
              </a:prstClr>
            </a:solidFill>
            <a:ln>
              <a:solidFill>
                <a:sysClr val="windowText" lastClr="000000"/>
              </a:solidFill>
            </a:ln>
          </c:spPr>
          <c:cat>
            <c:numRef>
              <c:f>Hist_EmbJac!$B$2:$J$2</c:f>
              <c:numCache>
                <c:formatCode>General</c:formatCode>
                <c:ptCount val="9"/>
                <c:pt idx="0">
                  <c:v>5</c:v>
                </c:pt>
                <c:pt idx="1">
                  <c:v>10</c:v>
                </c:pt>
                <c:pt idx="2">
                  <c:v>15</c:v>
                </c:pt>
                <c:pt idx="3">
                  <c:v>20</c:v>
                </c:pt>
                <c:pt idx="4">
                  <c:v>25</c:v>
                </c:pt>
                <c:pt idx="5">
                  <c:v>30</c:v>
                </c:pt>
                <c:pt idx="6">
                  <c:v>35</c:v>
                </c:pt>
                <c:pt idx="7">
                  <c:v>40</c:v>
                </c:pt>
                <c:pt idx="8">
                  <c:v>45</c:v>
                </c:pt>
              </c:numCache>
            </c:numRef>
          </c:cat>
          <c:val>
            <c:numRef>
              <c:f>Hist_EmbJac!$B$12:$J$12</c:f>
              <c:numCache>
                <c:formatCode>0.00</c:formatCode>
                <c:ptCount val="9"/>
                <c:pt idx="0">
                  <c:v>0</c:v>
                </c:pt>
                <c:pt idx="1">
                  <c:v>25</c:v>
                </c:pt>
                <c:pt idx="2">
                  <c:v>30</c:v>
                </c:pt>
                <c:pt idx="3">
                  <c:v>40</c:v>
                </c:pt>
                <c:pt idx="4">
                  <c:v>5</c:v>
                </c:pt>
                <c:pt idx="5">
                  <c:v>0</c:v>
                </c:pt>
                <c:pt idx="6">
                  <c:v>0</c:v>
                </c:pt>
                <c:pt idx="7">
                  <c:v>0</c:v>
                </c:pt>
                <c:pt idx="8">
                  <c:v>0</c:v>
                </c:pt>
              </c:numCache>
            </c:numRef>
          </c:val>
        </c:ser>
        <c:gapWidth val="0"/>
        <c:axId val="238872448"/>
        <c:axId val="238878720"/>
      </c:barChart>
      <c:catAx>
        <c:axId val="238872448"/>
        <c:scaling>
          <c:orientation val="minMax"/>
        </c:scaling>
        <c:axPos val="b"/>
        <c:title>
          <c:tx>
            <c:rich>
              <a:bodyPr/>
              <a:lstStyle/>
              <a:p>
                <a:pPr>
                  <a:defRPr/>
                </a:pPr>
                <a:r>
                  <a:rPr lang="es-MX"/>
                  <a:t>LTE (cm)</a:t>
                </a:r>
              </a:p>
            </c:rich>
          </c:tx>
        </c:title>
        <c:numFmt formatCode="General" sourceLinked="1"/>
        <c:tickLblPos val="nextTo"/>
        <c:spPr>
          <a:ln w="12700">
            <a:solidFill>
              <a:sysClr val="windowText" lastClr="000000"/>
            </a:solidFill>
          </a:ln>
        </c:spPr>
        <c:crossAx val="238878720"/>
        <c:crosses val="autoZero"/>
        <c:auto val="1"/>
        <c:lblAlgn val="ctr"/>
        <c:lblOffset val="100"/>
      </c:catAx>
      <c:valAx>
        <c:axId val="238878720"/>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38872448"/>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55" l="0.70000000000000062" r="0.70000000000000062" t="0.75000000000000455" header="0.30000000000000032" footer="0.30000000000000032"/>
    <c:pageSetup/>
  </c:printSettings>
  <c:userShapes r:id="rId1"/>
</c:chartSpace>
</file>

<file path=xl/charts/chart40.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ASA, n</a:t>
            </a:r>
            <a:r>
              <a:rPr lang="es-MX" baseline="0"/>
              <a:t> = 21 </a:t>
            </a:r>
            <a:endParaRPr lang="es-MX"/>
          </a:p>
        </c:rich>
      </c:tx>
    </c:title>
    <c:plotArea>
      <c:layout/>
      <c:barChart>
        <c:barDir val="col"/>
        <c:grouping val="clustered"/>
        <c:ser>
          <c:idx val="0"/>
          <c:order val="0"/>
          <c:tx>
            <c:strRef>
              <c:f>Hist_EmbJac!$A$13</c:f>
              <c:strCache>
                <c:ptCount val="1"/>
                <c:pt idx="0">
                  <c:v>ASA</c:v>
                </c:pt>
              </c:strCache>
            </c:strRef>
          </c:tx>
          <c:spPr>
            <a:solidFill>
              <a:prstClr val="white">
                <a:lumMod val="75000"/>
              </a:prstClr>
            </a:solidFill>
            <a:ln>
              <a:solidFill>
                <a:sysClr val="windowText" lastClr="000000"/>
              </a:solidFill>
            </a:ln>
          </c:spPr>
          <c:cat>
            <c:numRef>
              <c:f>Hist_EmbJac!$B$2:$J$2</c:f>
              <c:numCache>
                <c:formatCode>General</c:formatCode>
                <c:ptCount val="9"/>
                <c:pt idx="0">
                  <c:v>5</c:v>
                </c:pt>
                <c:pt idx="1">
                  <c:v>10</c:v>
                </c:pt>
                <c:pt idx="2">
                  <c:v>15</c:v>
                </c:pt>
                <c:pt idx="3">
                  <c:v>20</c:v>
                </c:pt>
                <c:pt idx="4">
                  <c:v>25</c:v>
                </c:pt>
                <c:pt idx="5">
                  <c:v>30</c:v>
                </c:pt>
                <c:pt idx="6">
                  <c:v>35</c:v>
                </c:pt>
                <c:pt idx="7">
                  <c:v>40</c:v>
                </c:pt>
                <c:pt idx="8">
                  <c:v>45</c:v>
                </c:pt>
              </c:numCache>
            </c:numRef>
          </c:cat>
          <c:val>
            <c:numRef>
              <c:f>Hist_EmbJac!$B$13:$J$13</c:f>
              <c:numCache>
                <c:formatCode>0.00</c:formatCode>
                <c:ptCount val="9"/>
                <c:pt idx="0">
                  <c:v>0</c:v>
                </c:pt>
                <c:pt idx="1">
                  <c:v>0</c:v>
                </c:pt>
                <c:pt idx="2">
                  <c:v>0</c:v>
                </c:pt>
                <c:pt idx="3">
                  <c:v>71.428571428571431</c:v>
                </c:pt>
                <c:pt idx="4">
                  <c:v>23.809523809523807</c:v>
                </c:pt>
                <c:pt idx="5">
                  <c:v>4.7619047619047619</c:v>
                </c:pt>
                <c:pt idx="6">
                  <c:v>0</c:v>
                </c:pt>
                <c:pt idx="7">
                  <c:v>0</c:v>
                </c:pt>
                <c:pt idx="8">
                  <c:v>0</c:v>
                </c:pt>
              </c:numCache>
            </c:numRef>
          </c:val>
        </c:ser>
        <c:gapWidth val="0"/>
        <c:axId val="238906752"/>
        <c:axId val="238945792"/>
      </c:barChart>
      <c:catAx>
        <c:axId val="238906752"/>
        <c:scaling>
          <c:orientation val="minMax"/>
        </c:scaling>
        <c:axPos val="b"/>
        <c:title>
          <c:tx>
            <c:rich>
              <a:bodyPr/>
              <a:lstStyle/>
              <a:p>
                <a:pPr>
                  <a:defRPr/>
                </a:pPr>
                <a:r>
                  <a:rPr lang="es-MX"/>
                  <a:t>LTE (cm)</a:t>
                </a:r>
              </a:p>
            </c:rich>
          </c:tx>
        </c:title>
        <c:numFmt formatCode="General" sourceLinked="1"/>
        <c:tickLblPos val="nextTo"/>
        <c:spPr>
          <a:ln w="12700">
            <a:solidFill>
              <a:sysClr val="windowText" lastClr="000000"/>
            </a:solidFill>
          </a:ln>
        </c:spPr>
        <c:crossAx val="238945792"/>
        <c:crosses val="autoZero"/>
        <c:auto val="1"/>
        <c:lblAlgn val="ctr"/>
        <c:lblOffset val="100"/>
      </c:catAx>
      <c:valAx>
        <c:axId val="238945792"/>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38906752"/>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77" l="0.70000000000000062" r="0.70000000000000062" t="0.75000000000000477" header="0.30000000000000032" footer="0.30000000000000032"/>
    <c:pageSetup/>
  </c:printSettings>
  <c:userShapes r:id="rId1"/>
</c:chartSpace>
</file>

<file path=xl/charts/chart41.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ICO, n</a:t>
            </a:r>
            <a:r>
              <a:rPr lang="es-MX" baseline="0"/>
              <a:t> = 1008 </a:t>
            </a:r>
            <a:endParaRPr lang="es-MX"/>
          </a:p>
        </c:rich>
      </c:tx>
    </c:title>
    <c:plotArea>
      <c:layout/>
      <c:barChart>
        <c:barDir val="col"/>
        <c:grouping val="clustered"/>
        <c:ser>
          <c:idx val="0"/>
          <c:order val="0"/>
          <c:tx>
            <c:strRef>
              <c:f>Hist_OxyCal!$A$3</c:f>
              <c:strCache>
                <c:ptCount val="1"/>
                <c:pt idx="0">
                  <c:v>ICO</c:v>
                </c:pt>
              </c:strCache>
            </c:strRef>
          </c:tx>
          <c:spPr>
            <a:solidFill>
              <a:prstClr val="white">
                <a:lumMod val="75000"/>
              </a:prstClr>
            </a:solidFill>
            <a:ln>
              <a:solidFill>
                <a:sysClr val="windowText" lastClr="000000"/>
              </a:solidFill>
            </a:ln>
          </c:spPr>
          <c:cat>
            <c:numRef>
              <c:f>Hist_OxyCal!$B$2:$F$2</c:f>
              <c:numCache>
                <c:formatCode>General</c:formatCode>
                <c:ptCount val="5"/>
                <c:pt idx="0">
                  <c:v>5</c:v>
                </c:pt>
                <c:pt idx="1">
                  <c:v>10</c:v>
                </c:pt>
                <c:pt idx="2">
                  <c:v>15</c:v>
                </c:pt>
                <c:pt idx="3">
                  <c:v>20</c:v>
                </c:pt>
                <c:pt idx="4">
                  <c:v>25</c:v>
                </c:pt>
              </c:numCache>
            </c:numRef>
          </c:cat>
          <c:val>
            <c:numRef>
              <c:f>Hist_OxyCal!$B$3:$F$3</c:f>
              <c:numCache>
                <c:formatCode>0.00</c:formatCode>
                <c:ptCount val="5"/>
                <c:pt idx="0">
                  <c:v>52.380952380952387</c:v>
                </c:pt>
                <c:pt idx="1">
                  <c:v>12.103174603174603</c:v>
                </c:pt>
                <c:pt idx="2">
                  <c:v>31.944444444444443</c:v>
                </c:pt>
                <c:pt idx="3">
                  <c:v>3.5714285714285712</c:v>
                </c:pt>
                <c:pt idx="4">
                  <c:v>0</c:v>
                </c:pt>
              </c:numCache>
            </c:numRef>
          </c:val>
        </c:ser>
        <c:gapWidth val="0"/>
        <c:axId val="238958080"/>
        <c:axId val="238960000"/>
      </c:barChart>
      <c:catAx>
        <c:axId val="238958080"/>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8960000"/>
        <c:crosses val="autoZero"/>
        <c:auto val="1"/>
        <c:lblAlgn val="ctr"/>
        <c:lblOffset val="100"/>
      </c:catAx>
      <c:valAx>
        <c:axId val="238960000"/>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38958080"/>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33" l="0.70000000000000062" r="0.70000000000000062" t="0.75000000000000433" header="0.30000000000000032" footer="0.30000000000000032"/>
    <c:pageSetup/>
  </c:printSettings>
  <c:userShapes r:id="rId1"/>
</c:chartSpace>
</file>

<file path=xl/charts/chart42.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BMA, n</a:t>
            </a:r>
            <a:r>
              <a:rPr lang="es-MX" baseline="0"/>
              <a:t> = 842 </a:t>
            </a:r>
            <a:endParaRPr lang="es-MX"/>
          </a:p>
        </c:rich>
      </c:tx>
    </c:title>
    <c:plotArea>
      <c:layout/>
      <c:barChart>
        <c:barDir val="col"/>
        <c:grouping val="clustered"/>
        <c:ser>
          <c:idx val="0"/>
          <c:order val="0"/>
          <c:tx>
            <c:strRef>
              <c:f>Hist_OxyCal!$A$4</c:f>
              <c:strCache>
                <c:ptCount val="1"/>
                <c:pt idx="0">
                  <c:v>BMA</c:v>
                </c:pt>
              </c:strCache>
            </c:strRef>
          </c:tx>
          <c:spPr>
            <a:solidFill>
              <a:prstClr val="white">
                <a:lumMod val="75000"/>
              </a:prstClr>
            </a:solidFill>
            <a:ln>
              <a:solidFill>
                <a:sysClr val="windowText" lastClr="000000"/>
              </a:solidFill>
            </a:ln>
          </c:spPr>
          <c:cat>
            <c:numRef>
              <c:f>Hist_OxyCal!$B$2:$E$2</c:f>
              <c:numCache>
                <c:formatCode>General</c:formatCode>
                <c:ptCount val="4"/>
                <c:pt idx="0">
                  <c:v>5</c:v>
                </c:pt>
                <c:pt idx="1">
                  <c:v>10</c:v>
                </c:pt>
                <c:pt idx="2">
                  <c:v>15</c:v>
                </c:pt>
                <c:pt idx="3">
                  <c:v>20</c:v>
                </c:pt>
              </c:numCache>
            </c:numRef>
          </c:cat>
          <c:val>
            <c:numRef>
              <c:f>Hist_OxyCal!$B$4:$E$4</c:f>
              <c:numCache>
                <c:formatCode>0.00</c:formatCode>
                <c:ptCount val="4"/>
                <c:pt idx="0">
                  <c:v>85.98574821852732</c:v>
                </c:pt>
                <c:pt idx="1">
                  <c:v>1.9002375296912115</c:v>
                </c:pt>
                <c:pt idx="2">
                  <c:v>12.114014251781473</c:v>
                </c:pt>
                <c:pt idx="3">
                  <c:v>0</c:v>
                </c:pt>
              </c:numCache>
            </c:numRef>
          </c:val>
        </c:ser>
        <c:gapWidth val="0"/>
        <c:axId val="239031808"/>
        <c:axId val="239043712"/>
      </c:barChart>
      <c:catAx>
        <c:axId val="239031808"/>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9043712"/>
        <c:crosses val="autoZero"/>
        <c:auto val="1"/>
        <c:lblAlgn val="ctr"/>
        <c:lblOffset val="100"/>
      </c:catAx>
      <c:valAx>
        <c:axId val="239043712"/>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39031808"/>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55" l="0.70000000000000062" r="0.70000000000000062" t="0.75000000000000455" header="0.30000000000000032" footer="0.30000000000000032"/>
    <c:pageSetup/>
  </c:printSettings>
  <c:userShapes r:id="rId1"/>
</c:chartSpace>
</file>

<file path=xl/charts/chart43.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SSI, n</a:t>
            </a:r>
            <a:r>
              <a:rPr lang="es-MX" baseline="0"/>
              <a:t> = 2156 </a:t>
            </a:r>
            <a:endParaRPr lang="es-MX"/>
          </a:p>
        </c:rich>
      </c:tx>
    </c:title>
    <c:plotArea>
      <c:layout/>
      <c:barChart>
        <c:barDir val="col"/>
        <c:grouping val="clustered"/>
        <c:ser>
          <c:idx val="0"/>
          <c:order val="0"/>
          <c:tx>
            <c:strRef>
              <c:f>Hist_OxyCal!$A$5</c:f>
              <c:strCache>
                <c:ptCount val="1"/>
                <c:pt idx="0">
                  <c:v>SSI</c:v>
                </c:pt>
              </c:strCache>
            </c:strRef>
          </c:tx>
          <c:spPr>
            <a:solidFill>
              <a:prstClr val="white">
                <a:lumMod val="75000"/>
              </a:prstClr>
            </a:solidFill>
            <a:ln>
              <a:solidFill>
                <a:sysClr val="windowText" lastClr="000000"/>
              </a:solidFill>
            </a:ln>
          </c:spPr>
          <c:cat>
            <c:numRef>
              <c:f>Hist_OxyCal!$B$2:$F$2</c:f>
              <c:numCache>
                <c:formatCode>General</c:formatCode>
                <c:ptCount val="5"/>
                <c:pt idx="0">
                  <c:v>5</c:v>
                </c:pt>
                <c:pt idx="1">
                  <c:v>10</c:v>
                </c:pt>
                <c:pt idx="2">
                  <c:v>15</c:v>
                </c:pt>
                <c:pt idx="3">
                  <c:v>20</c:v>
                </c:pt>
                <c:pt idx="4">
                  <c:v>25</c:v>
                </c:pt>
              </c:numCache>
            </c:numRef>
          </c:cat>
          <c:val>
            <c:numRef>
              <c:f>Hist_OxyCal!$B$5:$F$5</c:f>
              <c:numCache>
                <c:formatCode>0.00</c:formatCode>
                <c:ptCount val="5"/>
                <c:pt idx="0">
                  <c:v>96.753246753246756</c:v>
                </c:pt>
                <c:pt idx="1">
                  <c:v>0.69573283858998147</c:v>
                </c:pt>
                <c:pt idx="2">
                  <c:v>1.4842300556586272</c:v>
                </c:pt>
                <c:pt idx="3">
                  <c:v>1.0667903525046383</c:v>
                </c:pt>
                <c:pt idx="4">
                  <c:v>0</c:v>
                </c:pt>
              </c:numCache>
            </c:numRef>
          </c:val>
        </c:ser>
        <c:gapWidth val="0"/>
        <c:axId val="239084288"/>
        <c:axId val="239086208"/>
      </c:barChart>
      <c:catAx>
        <c:axId val="239084288"/>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9086208"/>
        <c:crosses val="autoZero"/>
        <c:auto val="1"/>
        <c:lblAlgn val="ctr"/>
        <c:lblOffset val="100"/>
      </c:catAx>
      <c:valAx>
        <c:axId val="239086208"/>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39084288"/>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55" l="0.70000000000000062" r="0.70000000000000062" t="0.75000000000000455" header="0.30000000000000032" footer="0.30000000000000032"/>
    <c:pageSetup/>
  </c:printSettings>
  <c:userShapes r:id="rId1"/>
</c:chartSpace>
</file>

<file path=xl/charts/chart44.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SMI, n</a:t>
            </a:r>
            <a:r>
              <a:rPr lang="es-MX" baseline="0"/>
              <a:t> = 383 </a:t>
            </a:r>
            <a:endParaRPr lang="es-MX"/>
          </a:p>
        </c:rich>
      </c:tx>
    </c:title>
    <c:plotArea>
      <c:layout/>
      <c:barChart>
        <c:barDir val="col"/>
        <c:grouping val="clustered"/>
        <c:ser>
          <c:idx val="0"/>
          <c:order val="0"/>
          <c:tx>
            <c:strRef>
              <c:f>Hist_OxyCal!$A$6</c:f>
              <c:strCache>
                <c:ptCount val="1"/>
                <c:pt idx="0">
                  <c:v>SMI</c:v>
                </c:pt>
              </c:strCache>
            </c:strRef>
          </c:tx>
          <c:spPr>
            <a:solidFill>
              <a:prstClr val="white">
                <a:lumMod val="75000"/>
              </a:prstClr>
            </a:solidFill>
            <a:ln>
              <a:solidFill>
                <a:sysClr val="windowText" lastClr="000000"/>
              </a:solidFill>
            </a:ln>
          </c:spPr>
          <c:cat>
            <c:numRef>
              <c:f>Hist_OxyCal!$B$2:$F$2</c:f>
              <c:numCache>
                <c:formatCode>General</c:formatCode>
                <c:ptCount val="5"/>
                <c:pt idx="0">
                  <c:v>5</c:v>
                </c:pt>
                <c:pt idx="1">
                  <c:v>10</c:v>
                </c:pt>
                <c:pt idx="2">
                  <c:v>15</c:v>
                </c:pt>
                <c:pt idx="3">
                  <c:v>20</c:v>
                </c:pt>
                <c:pt idx="4">
                  <c:v>25</c:v>
                </c:pt>
              </c:numCache>
            </c:numRef>
          </c:cat>
          <c:val>
            <c:numRef>
              <c:f>Hist_OxyCal!$B$6:$F$6</c:f>
              <c:numCache>
                <c:formatCode>0.00</c:formatCode>
                <c:ptCount val="5"/>
                <c:pt idx="0">
                  <c:v>39.425587467362924</c:v>
                </c:pt>
                <c:pt idx="1">
                  <c:v>2.610966057441253</c:v>
                </c:pt>
                <c:pt idx="2">
                  <c:v>57.180156657963444</c:v>
                </c:pt>
                <c:pt idx="3">
                  <c:v>0.7832898172323759</c:v>
                </c:pt>
                <c:pt idx="4">
                  <c:v>0</c:v>
                </c:pt>
              </c:numCache>
            </c:numRef>
          </c:val>
        </c:ser>
        <c:gapWidth val="0"/>
        <c:axId val="239207168"/>
        <c:axId val="239219072"/>
      </c:barChart>
      <c:catAx>
        <c:axId val="239207168"/>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9219072"/>
        <c:crosses val="autoZero"/>
        <c:auto val="1"/>
        <c:lblAlgn val="ctr"/>
        <c:lblOffset val="100"/>
      </c:catAx>
      <c:valAx>
        <c:axId val="239219072"/>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39207168"/>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55" l="0.70000000000000062" r="0.70000000000000062" t="0.75000000000000455" header="0.30000000000000032" footer="0.30000000000000032"/>
    <c:pageSetup/>
  </c:printSettings>
  <c:userShapes r:id="rId1"/>
</c:chartSpace>
</file>

<file path=xl/charts/chart45.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ITSE, n</a:t>
            </a:r>
            <a:r>
              <a:rPr lang="es-MX" baseline="0"/>
              <a:t> = 274 </a:t>
            </a:r>
            <a:endParaRPr lang="es-MX"/>
          </a:p>
        </c:rich>
      </c:tx>
    </c:title>
    <c:plotArea>
      <c:layout/>
      <c:barChart>
        <c:barDir val="col"/>
        <c:grouping val="clustered"/>
        <c:ser>
          <c:idx val="0"/>
          <c:order val="0"/>
          <c:tx>
            <c:strRef>
              <c:f>Hist_OxyCal!$A$7</c:f>
              <c:strCache>
                <c:ptCount val="1"/>
                <c:pt idx="0">
                  <c:v>ITSE</c:v>
                </c:pt>
              </c:strCache>
            </c:strRef>
          </c:tx>
          <c:spPr>
            <a:solidFill>
              <a:prstClr val="white">
                <a:lumMod val="75000"/>
              </a:prstClr>
            </a:solidFill>
            <a:ln>
              <a:solidFill>
                <a:sysClr val="windowText" lastClr="000000"/>
              </a:solidFill>
            </a:ln>
          </c:spPr>
          <c:cat>
            <c:numRef>
              <c:f>Hist_OxyCal!$B$2:$F$2</c:f>
              <c:numCache>
                <c:formatCode>General</c:formatCode>
                <c:ptCount val="5"/>
                <c:pt idx="0">
                  <c:v>5</c:v>
                </c:pt>
                <c:pt idx="1">
                  <c:v>10</c:v>
                </c:pt>
                <c:pt idx="2">
                  <c:v>15</c:v>
                </c:pt>
                <c:pt idx="3">
                  <c:v>20</c:v>
                </c:pt>
                <c:pt idx="4">
                  <c:v>25</c:v>
                </c:pt>
              </c:numCache>
            </c:numRef>
          </c:cat>
          <c:val>
            <c:numRef>
              <c:f>Hist_OxyCal!$B$7:$F$7</c:f>
              <c:numCache>
                <c:formatCode>0.00</c:formatCode>
                <c:ptCount val="5"/>
                <c:pt idx="0">
                  <c:v>43.79562043795621</c:v>
                </c:pt>
                <c:pt idx="1">
                  <c:v>7.2992700729926998</c:v>
                </c:pt>
                <c:pt idx="2">
                  <c:v>44.525547445255476</c:v>
                </c:pt>
                <c:pt idx="3">
                  <c:v>4.3795620437956204</c:v>
                </c:pt>
                <c:pt idx="4">
                  <c:v>0</c:v>
                </c:pt>
              </c:numCache>
            </c:numRef>
          </c:val>
        </c:ser>
        <c:gapWidth val="0"/>
        <c:axId val="239257856"/>
        <c:axId val="239265664"/>
      </c:barChart>
      <c:catAx>
        <c:axId val="239257856"/>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9265664"/>
        <c:crosses val="autoZero"/>
        <c:auto val="1"/>
        <c:lblAlgn val="ctr"/>
        <c:lblOffset val="100"/>
      </c:catAx>
      <c:valAx>
        <c:axId val="239265664"/>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39257856"/>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77" l="0.70000000000000062" r="0.70000000000000062" t="0.75000000000000477" header="0.30000000000000032" footer="0.30000000000000032"/>
    <c:pageSetup/>
  </c:printSettings>
  <c:userShapes r:id="rId1"/>
</c:chartSpace>
</file>

<file path=xl/charts/chart46.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ITSP, n</a:t>
            </a:r>
            <a:r>
              <a:rPr lang="es-MX" baseline="0"/>
              <a:t> = 1733 </a:t>
            </a:r>
            <a:endParaRPr lang="es-MX"/>
          </a:p>
        </c:rich>
      </c:tx>
    </c:title>
    <c:plotArea>
      <c:layout/>
      <c:barChart>
        <c:barDir val="col"/>
        <c:grouping val="clustered"/>
        <c:ser>
          <c:idx val="0"/>
          <c:order val="0"/>
          <c:tx>
            <c:strRef>
              <c:f>Hist_OxyCal!$A$8</c:f>
              <c:strCache>
                <c:ptCount val="1"/>
                <c:pt idx="0">
                  <c:v>ITSP</c:v>
                </c:pt>
              </c:strCache>
            </c:strRef>
          </c:tx>
          <c:spPr>
            <a:solidFill>
              <a:prstClr val="white">
                <a:lumMod val="75000"/>
              </a:prstClr>
            </a:solidFill>
            <a:ln>
              <a:solidFill>
                <a:sysClr val="windowText" lastClr="000000"/>
              </a:solidFill>
            </a:ln>
          </c:spPr>
          <c:cat>
            <c:numRef>
              <c:f>Hist_OxyCal!$B$2:$F$2</c:f>
              <c:numCache>
                <c:formatCode>General</c:formatCode>
                <c:ptCount val="5"/>
                <c:pt idx="0">
                  <c:v>5</c:v>
                </c:pt>
                <c:pt idx="1">
                  <c:v>10</c:v>
                </c:pt>
                <c:pt idx="2">
                  <c:v>15</c:v>
                </c:pt>
                <c:pt idx="3">
                  <c:v>20</c:v>
                </c:pt>
                <c:pt idx="4">
                  <c:v>25</c:v>
                </c:pt>
              </c:numCache>
            </c:numRef>
          </c:cat>
          <c:val>
            <c:numRef>
              <c:f>Hist_OxyCal!$B$8:$F$8</c:f>
              <c:numCache>
                <c:formatCode>0.00</c:formatCode>
                <c:ptCount val="5"/>
                <c:pt idx="0">
                  <c:v>39.526832083092899</c:v>
                </c:pt>
                <c:pt idx="1">
                  <c:v>39.06520484708598</c:v>
                </c:pt>
                <c:pt idx="2">
                  <c:v>16.964800923254472</c:v>
                </c:pt>
                <c:pt idx="3">
                  <c:v>4.4431621465666478</c:v>
                </c:pt>
                <c:pt idx="4">
                  <c:v>0</c:v>
                </c:pt>
              </c:numCache>
            </c:numRef>
          </c:val>
        </c:ser>
        <c:gapWidth val="0"/>
        <c:axId val="242520064"/>
        <c:axId val="242523520"/>
      </c:barChart>
      <c:catAx>
        <c:axId val="242520064"/>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2523520"/>
        <c:crosses val="autoZero"/>
        <c:auto val="1"/>
        <c:lblAlgn val="ctr"/>
        <c:lblOffset val="100"/>
      </c:catAx>
      <c:valAx>
        <c:axId val="242523520"/>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2520064"/>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77" l="0.70000000000000062" r="0.70000000000000062" t="0.75000000000000477" header="0.30000000000000032" footer="0.30000000000000032"/>
    <c:pageSetup/>
  </c:printSettings>
  <c:userShapes r:id="rId1"/>
</c:chartSpace>
</file>

<file path=xl/charts/chart47.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RET, n</a:t>
            </a:r>
            <a:r>
              <a:rPr lang="es-MX" baseline="0"/>
              <a:t> = 399 </a:t>
            </a:r>
            <a:endParaRPr lang="es-MX"/>
          </a:p>
        </c:rich>
      </c:tx>
    </c:title>
    <c:plotArea>
      <c:layout/>
      <c:barChart>
        <c:barDir val="col"/>
        <c:grouping val="clustered"/>
        <c:ser>
          <c:idx val="0"/>
          <c:order val="0"/>
          <c:tx>
            <c:strRef>
              <c:f>Hist_OxyCal!$A$9</c:f>
              <c:strCache>
                <c:ptCount val="1"/>
                <c:pt idx="0">
                  <c:v>RET</c:v>
                </c:pt>
              </c:strCache>
            </c:strRef>
          </c:tx>
          <c:spPr>
            <a:solidFill>
              <a:prstClr val="white">
                <a:lumMod val="75000"/>
              </a:prstClr>
            </a:solidFill>
            <a:ln>
              <a:solidFill>
                <a:sysClr val="windowText" lastClr="000000"/>
              </a:solidFill>
            </a:ln>
          </c:spPr>
          <c:cat>
            <c:numRef>
              <c:f>Hist_OxyCal!$B$2:$F$2</c:f>
              <c:numCache>
                <c:formatCode>General</c:formatCode>
                <c:ptCount val="5"/>
                <c:pt idx="0">
                  <c:v>5</c:v>
                </c:pt>
                <c:pt idx="1">
                  <c:v>10</c:v>
                </c:pt>
                <c:pt idx="2">
                  <c:v>15</c:v>
                </c:pt>
                <c:pt idx="3">
                  <c:v>20</c:v>
                </c:pt>
                <c:pt idx="4">
                  <c:v>25</c:v>
                </c:pt>
              </c:numCache>
            </c:numRef>
          </c:cat>
          <c:val>
            <c:numRef>
              <c:f>Hist_OxyCal!$B$9:$F$9</c:f>
              <c:numCache>
                <c:formatCode>0.00</c:formatCode>
                <c:ptCount val="5"/>
                <c:pt idx="0">
                  <c:v>56.140350877192979</c:v>
                </c:pt>
                <c:pt idx="1">
                  <c:v>20.300751879699249</c:v>
                </c:pt>
                <c:pt idx="2">
                  <c:v>11.779448621553884</c:v>
                </c:pt>
                <c:pt idx="3">
                  <c:v>11.779448621553884</c:v>
                </c:pt>
                <c:pt idx="4">
                  <c:v>0</c:v>
                </c:pt>
              </c:numCache>
            </c:numRef>
          </c:val>
        </c:ser>
        <c:gapWidth val="0"/>
        <c:axId val="239166976"/>
        <c:axId val="239170688"/>
      </c:barChart>
      <c:catAx>
        <c:axId val="239166976"/>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9170688"/>
        <c:crosses val="autoZero"/>
        <c:auto val="1"/>
        <c:lblAlgn val="ctr"/>
        <c:lblOffset val="100"/>
      </c:catAx>
      <c:valAx>
        <c:axId val="239170688"/>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39166976"/>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55" l="0.70000000000000062" r="0.70000000000000062" t="0.75000000000000455" header="0.30000000000000032" footer="0.30000000000000032"/>
    <c:pageSetup/>
  </c:printSettings>
  <c:userShapes r:id="rId1"/>
</c:chartSpace>
</file>

<file path=xl/charts/chart48.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ERE, n</a:t>
            </a:r>
            <a:r>
              <a:rPr lang="es-MX" baseline="0"/>
              <a:t> = 335 </a:t>
            </a:r>
            <a:endParaRPr lang="es-MX"/>
          </a:p>
        </c:rich>
      </c:tx>
    </c:title>
    <c:plotArea>
      <c:layout/>
      <c:barChart>
        <c:barDir val="col"/>
        <c:grouping val="clustered"/>
        <c:ser>
          <c:idx val="0"/>
          <c:order val="0"/>
          <c:tx>
            <c:strRef>
              <c:f>Hist_OxyCal!$A$16</c:f>
              <c:strCache>
                <c:ptCount val="1"/>
                <c:pt idx="0">
                  <c:v>ERE</c:v>
                </c:pt>
              </c:strCache>
            </c:strRef>
          </c:tx>
          <c:spPr>
            <a:solidFill>
              <a:prstClr val="white">
                <a:lumMod val="75000"/>
              </a:prstClr>
            </a:solidFill>
            <a:ln>
              <a:solidFill>
                <a:sysClr val="windowText" lastClr="000000"/>
              </a:solidFill>
            </a:ln>
          </c:spPr>
          <c:cat>
            <c:numRef>
              <c:f>Hist_OxyCal!$B$2:$F$2</c:f>
              <c:numCache>
                <c:formatCode>General</c:formatCode>
                <c:ptCount val="5"/>
                <c:pt idx="0">
                  <c:v>5</c:v>
                </c:pt>
                <c:pt idx="1">
                  <c:v>10</c:v>
                </c:pt>
                <c:pt idx="2">
                  <c:v>15</c:v>
                </c:pt>
                <c:pt idx="3">
                  <c:v>20</c:v>
                </c:pt>
                <c:pt idx="4">
                  <c:v>25</c:v>
                </c:pt>
              </c:numCache>
            </c:numRef>
          </c:cat>
          <c:val>
            <c:numRef>
              <c:f>Hist_OxyCal!$B$16:$F$16</c:f>
              <c:numCache>
                <c:formatCode>0.00</c:formatCode>
                <c:ptCount val="5"/>
                <c:pt idx="0">
                  <c:v>62.985074626865668</c:v>
                </c:pt>
                <c:pt idx="1">
                  <c:v>30.149253731343283</c:v>
                </c:pt>
                <c:pt idx="2">
                  <c:v>6.567164179104477</c:v>
                </c:pt>
                <c:pt idx="3">
                  <c:v>0.29850746268656719</c:v>
                </c:pt>
                <c:pt idx="4">
                  <c:v>0</c:v>
                </c:pt>
              </c:numCache>
            </c:numRef>
          </c:val>
        </c:ser>
        <c:gapWidth val="0"/>
        <c:axId val="239194880"/>
        <c:axId val="239196800"/>
      </c:barChart>
      <c:catAx>
        <c:axId val="239194880"/>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9196800"/>
        <c:crosses val="autoZero"/>
        <c:auto val="1"/>
        <c:lblAlgn val="ctr"/>
        <c:lblOffset val="100"/>
      </c:catAx>
      <c:valAx>
        <c:axId val="239196800"/>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39194880"/>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77" l="0.70000000000000062" r="0.70000000000000062" t="0.75000000000000477" header="0.30000000000000032" footer="0.30000000000000032"/>
    <c:pageSetup/>
  </c:printSettings>
  <c:userShapes r:id="rId1"/>
</c:chartSpace>
</file>

<file path=xl/charts/chart49.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ISME, n</a:t>
            </a:r>
            <a:r>
              <a:rPr lang="es-MX" baseline="0"/>
              <a:t> = 823 </a:t>
            </a:r>
            <a:endParaRPr lang="es-MX"/>
          </a:p>
        </c:rich>
      </c:tx>
    </c:title>
    <c:plotArea>
      <c:layout/>
      <c:barChart>
        <c:barDir val="col"/>
        <c:grouping val="clustered"/>
        <c:ser>
          <c:idx val="0"/>
          <c:order val="0"/>
          <c:tx>
            <c:strRef>
              <c:f>Hist_OxyCal!$A$10</c:f>
              <c:strCache>
                <c:ptCount val="1"/>
                <c:pt idx="0">
                  <c:v>ISME</c:v>
                </c:pt>
              </c:strCache>
            </c:strRef>
          </c:tx>
          <c:spPr>
            <a:solidFill>
              <a:prstClr val="white">
                <a:lumMod val="75000"/>
              </a:prstClr>
            </a:solidFill>
            <a:ln>
              <a:solidFill>
                <a:sysClr val="windowText" lastClr="000000"/>
              </a:solidFill>
            </a:ln>
          </c:spPr>
          <c:cat>
            <c:numRef>
              <c:f>Hist_OxyCal!$B$2:$E$2</c:f>
              <c:numCache>
                <c:formatCode>General</c:formatCode>
                <c:ptCount val="4"/>
                <c:pt idx="0">
                  <c:v>5</c:v>
                </c:pt>
                <c:pt idx="1">
                  <c:v>10</c:v>
                </c:pt>
                <c:pt idx="2">
                  <c:v>15</c:v>
                </c:pt>
                <c:pt idx="3">
                  <c:v>20</c:v>
                </c:pt>
              </c:numCache>
            </c:numRef>
          </c:cat>
          <c:val>
            <c:numRef>
              <c:f>Hist_OxyCal!$B$10:$F$10</c:f>
              <c:numCache>
                <c:formatCode>0.00</c:formatCode>
                <c:ptCount val="5"/>
                <c:pt idx="0">
                  <c:v>81.652490886998791</c:v>
                </c:pt>
                <c:pt idx="1">
                  <c:v>0.85054678007290396</c:v>
                </c:pt>
                <c:pt idx="2">
                  <c:v>16.403402187120292</c:v>
                </c:pt>
                <c:pt idx="3">
                  <c:v>1.0935601458080195</c:v>
                </c:pt>
                <c:pt idx="4">
                  <c:v>0</c:v>
                </c:pt>
              </c:numCache>
            </c:numRef>
          </c:val>
        </c:ser>
        <c:gapWidth val="0"/>
        <c:axId val="242680576"/>
        <c:axId val="242696576"/>
      </c:barChart>
      <c:catAx>
        <c:axId val="242680576"/>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2696576"/>
        <c:crosses val="autoZero"/>
        <c:auto val="1"/>
        <c:lblAlgn val="ctr"/>
        <c:lblOffset val="100"/>
      </c:catAx>
      <c:valAx>
        <c:axId val="242696576"/>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2680576"/>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77" l="0.70000000000000062" r="0.70000000000000062" t="0.75000000000000477" header="0.30000000000000032" footer="0.30000000000000032"/>
    <c:pageSetup/>
  </c:printSettings>
  <c:userShapes r:id="rId1"/>
</c:chartSpace>
</file>

<file path=xl/charts/chart50.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ISMP, n</a:t>
            </a:r>
            <a:r>
              <a:rPr lang="es-MX" baseline="0"/>
              <a:t> = 123</a:t>
            </a:r>
            <a:endParaRPr lang="es-MX"/>
          </a:p>
        </c:rich>
      </c:tx>
    </c:title>
    <c:plotArea>
      <c:layout/>
      <c:barChart>
        <c:barDir val="col"/>
        <c:grouping val="clustered"/>
        <c:ser>
          <c:idx val="0"/>
          <c:order val="0"/>
          <c:tx>
            <c:strRef>
              <c:f>Hist_OxyCal!$A$11</c:f>
              <c:strCache>
                <c:ptCount val="1"/>
                <c:pt idx="0">
                  <c:v>ISMP</c:v>
                </c:pt>
              </c:strCache>
            </c:strRef>
          </c:tx>
          <c:spPr>
            <a:solidFill>
              <a:prstClr val="white">
                <a:lumMod val="75000"/>
              </a:prstClr>
            </a:solidFill>
            <a:ln>
              <a:solidFill>
                <a:sysClr val="windowText" lastClr="000000"/>
              </a:solidFill>
            </a:ln>
          </c:spPr>
          <c:cat>
            <c:numRef>
              <c:f>Hist_OxyCal!$B$2:$F$2</c:f>
              <c:numCache>
                <c:formatCode>General</c:formatCode>
                <c:ptCount val="5"/>
                <c:pt idx="0">
                  <c:v>5</c:v>
                </c:pt>
                <c:pt idx="1">
                  <c:v>10</c:v>
                </c:pt>
                <c:pt idx="2">
                  <c:v>15</c:v>
                </c:pt>
                <c:pt idx="3">
                  <c:v>20</c:v>
                </c:pt>
                <c:pt idx="4">
                  <c:v>25</c:v>
                </c:pt>
              </c:numCache>
            </c:numRef>
          </c:cat>
          <c:val>
            <c:numRef>
              <c:f>Hist_OxyCal!$B$11:$F$11</c:f>
              <c:numCache>
                <c:formatCode>0.00</c:formatCode>
                <c:ptCount val="5"/>
                <c:pt idx="0">
                  <c:v>25.78125</c:v>
                </c:pt>
                <c:pt idx="1">
                  <c:v>8.59375</c:v>
                </c:pt>
                <c:pt idx="2">
                  <c:v>60.15625</c:v>
                </c:pt>
                <c:pt idx="3">
                  <c:v>5.46875</c:v>
                </c:pt>
                <c:pt idx="4">
                  <c:v>0</c:v>
                </c:pt>
              </c:numCache>
            </c:numRef>
          </c:val>
        </c:ser>
        <c:gapWidth val="0"/>
        <c:axId val="242731264"/>
        <c:axId val="242739072"/>
      </c:barChart>
      <c:catAx>
        <c:axId val="242731264"/>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2739072"/>
        <c:crosses val="autoZero"/>
        <c:auto val="1"/>
        <c:lblAlgn val="ctr"/>
        <c:lblOffset val="100"/>
      </c:catAx>
      <c:valAx>
        <c:axId val="242739072"/>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42731264"/>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77" l="0.70000000000000062" r="0.70000000000000062" t="0.75000000000000477" header="0.30000000000000032" footer="0.30000000000000032"/>
    <c:pageSetup/>
  </c:printSettings>
  <c:userShapes r:id="rId1"/>
</c:chartSpace>
</file>

<file path=xl/charts/chart51.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ERO, n</a:t>
            </a:r>
            <a:r>
              <a:rPr lang="es-MX" baseline="0"/>
              <a:t> = 24</a:t>
            </a:r>
            <a:endParaRPr lang="es-MX"/>
          </a:p>
        </c:rich>
      </c:tx>
    </c:title>
    <c:plotArea>
      <c:layout/>
      <c:barChart>
        <c:barDir val="col"/>
        <c:grouping val="clustered"/>
        <c:ser>
          <c:idx val="0"/>
          <c:order val="0"/>
          <c:tx>
            <c:strRef>
              <c:f>Hist_OxyCal!$A$12</c:f>
              <c:strCache>
                <c:ptCount val="1"/>
                <c:pt idx="0">
                  <c:v>ERO</c:v>
                </c:pt>
              </c:strCache>
            </c:strRef>
          </c:tx>
          <c:spPr>
            <a:solidFill>
              <a:prstClr val="white">
                <a:lumMod val="75000"/>
              </a:prstClr>
            </a:solidFill>
            <a:ln>
              <a:solidFill>
                <a:sysClr val="windowText" lastClr="000000"/>
              </a:solidFill>
            </a:ln>
          </c:spPr>
          <c:cat>
            <c:numRef>
              <c:f>Hist_OxyCal!$B$2:$F$2</c:f>
              <c:numCache>
                <c:formatCode>General</c:formatCode>
                <c:ptCount val="5"/>
                <c:pt idx="0">
                  <c:v>5</c:v>
                </c:pt>
                <c:pt idx="1">
                  <c:v>10</c:v>
                </c:pt>
                <c:pt idx="2">
                  <c:v>15</c:v>
                </c:pt>
                <c:pt idx="3">
                  <c:v>20</c:v>
                </c:pt>
                <c:pt idx="4">
                  <c:v>25</c:v>
                </c:pt>
              </c:numCache>
            </c:numRef>
          </c:cat>
          <c:val>
            <c:numRef>
              <c:f>Hist_OxyCal!$B$12:$F$12</c:f>
              <c:numCache>
                <c:formatCode>0.00</c:formatCode>
                <c:ptCount val="5"/>
                <c:pt idx="0">
                  <c:v>45.833333333333329</c:v>
                </c:pt>
                <c:pt idx="1">
                  <c:v>0</c:v>
                </c:pt>
                <c:pt idx="2">
                  <c:v>54.166666666666664</c:v>
                </c:pt>
                <c:pt idx="3">
                  <c:v>0</c:v>
                </c:pt>
                <c:pt idx="4">
                  <c:v>0</c:v>
                </c:pt>
              </c:numCache>
            </c:numRef>
          </c:val>
        </c:ser>
        <c:gapWidth val="0"/>
        <c:axId val="242778112"/>
        <c:axId val="242781568"/>
      </c:barChart>
      <c:catAx>
        <c:axId val="242778112"/>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2781568"/>
        <c:crosses val="autoZero"/>
        <c:auto val="1"/>
        <c:lblAlgn val="ctr"/>
        <c:lblOffset val="100"/>
      </c:catAx>
      <c:valAx>
        <c:axId val="242781568"/>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2778112"/>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 l="0.70000000000000062" r="0.70000000000000062" t="0.750000000000005" header="0.30000000000000032" footer="0.30000000000000032"/>
    <c:pageSetup/>
  </c:printSettings>
  <c:userShapes r:id="rId1"/>
</c:chartSpace>
</file>

<file path=xl/charts/chart52.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ISJE, n</a:t>
            </a:r>
            <a:r>
              <a:rPr lang="es-MX" baseline="0"/>
              <a:t> = 439 </a:t>
            </a:r>
            <a:endParaRPr lang="es-MX"/>
          </a:p>
        </c:rich>
      </c:tx>
    </c:title>
    <c:plotArea>
      <c:layout/>
      <c:barChart>
        <c:barDir val="col"/>
        <c:grouping val="clustered"/>
        <c:ser>
          <c:idx val="0"/>
          <c:order val="0"/>
          <c:tx>
            <c:strRef>
              <c:f>Hist_OxyCal!$A$13</c:f>
              <c:strCache>
                <c:ptCount val="1"/>
                <c:pt idx="0">
                  <c:v>ISJE</c:v>
                </c:pt>
              </c:strCache>
            </c:strRef>
          </c:tx>
          <c:spPr>
            <a:solidFill>
              <a:prstClr val="white">
                <a:lumMod val="75000"/>
              </a:prstClr>
            </a:solidFill>
            <a:ln>
              <a:solidFill>
                <a:sysClr val="windowText" lastClr="000000"/>
              </a:solidFill>
            </a:ln>
          </c:spPr>
          <c:cat>
            <c:numRef>
              <c:f>Hist_OxyCal!$B$2:$F$2</c:f>
              <c:numCache>
                <c:formatCode>General</c:formatCode>
                <c:ptCount val="5"/>
                <c:pt idx="0">
                  <c:v>5</c:v>
                </c:pt>
                <c:pt idx="1">
                  <c:v>10</c:v>
                </c:pt>
                <c:pt idx="2">
                  <c:v>15</c:v>
                </c:pt>
                <c:pt idx="3">
                  <c:v>20</c:v>
                </c:pt>
                <c:pt idx="4">
                  <c:v>25</c:v>
                </c:pt>
              </c:numCache>
            </c:numRef>
          </c:cat>
          <c:val>
            <c:numRef>
              <c:f>Hist_OxyCal!$B$13:$F$13</c:f>
              <c:numCache>
                <c:formatCode>0.00</c:formatCode>
                <c:ptCount val="5"/>
                <c:pt idx="0">
                  <c:v>73.120728929384967</c:v>
                </c:pt>
                <c:pt idx="1">
                  <c:v>15.261958997722095</c:v>
                </c:pt>
                <c:pt idx="2">
                  <c:v>10.933940774487471</c:v>
                </c:pt>
                <c:pt idx="3">
                  <c:v>0.68337129840546695</c:v>
                </c:pt>
                <c:pt idx="4">
                  <c:v>0</c:v>
                </c:pt>
              </c:numCache>
            </c:numRef>
          </c:val>
        </c:ser>
        <c:gapWidth val="0"/>
        <c:axId val="242820608"/>
        <c:axId val="242824320"/>
      </c:barChart>
      <c:catAx>
        <c:axId val="242820608"/>
        <c:scaling>
          <c:orientation val="minMax"/>
        </c:scaling>
        <c:axPos val="b"/>
        <c:title>
          <c:tx>
            <c:rich>
              <a:bodyPr/>
              <a:lstStyle/>
              <a:p>
                <a:pPr>
                  <a:defRPr>
                    <a:solidFill>
                      <a:sysClr val="windowText" lastClr="000000"/>
                    </a:solidFill>
                  </a:defRPr>
                </a:pPr>
                <a:r>
                  <a:rPr lang="es-MX">
                    <a:solidFill>
                      <a:sysClr val="windowText" lastClr="000000"/>
                    </a:solidFill>
                  </a:rPr>
                  <a:t>LTE (cm)</a:t>
                </a:r>
              </a:p>
            </c:rich>
          </c:tx>
        </c:title>
        <c:numFmt formatCode="General" sourceLinked="1"/>
        <c:tickLblPos val="nextTo"/>
        <c:spPr>
          <a:ln w="12700">
            <a:solidFill>
              <a:sysClr val="windowText" lastClr="000000"/>
            </a:solidFill>
          </a:ln>
        </c:spPr>
        <c:crossAx val="242824320"/>
        <c:crosses val="autoZero"/>
        <c:auto val="1"/>
        <c:lblAlgn val="ctr"/>
        <c:lblOffset val="100"/>
      </c:catAx>
      <c:valAx>
        <c:axId val="242824320"/>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2820608"/>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 l="0.70000000000000062" r="0.70000000000000062" t="0.750000000000005" header="0.30000000000000032" footer="0.30000000000000032"/>
    <c:pageSetup/>
  </c:printSettings>
  <c:userShapes r:id="rId1"/>
</c:chartSpace>
</file>

<file path=xl/charts/chart53.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ISJP, n</a:t>
            </a:r>
            <a:r>
              <a:rPr lang="es-MX" baseline="0"/>
              <a:t> = 242 </a:t>
            </a:r>
            <a:endParaRPr lang="es-MX"/>
          </a:p>
        </c:rich>
      </c:tx>
    </c:title>
    <c:plotArea>
      <c:layout/>
      <c:barChart>
        <c:barDir val="col"/>
        <c:grouping val="clustered"/>
        <c:ser>
          <c:idx val="0"/>
          <c:order val="0"/>
          <c:tx>
            <c:strRef>
              <c:f>Hist_OxyCal!$A$14</c:f>
              <c:strCache>
                <c:ptCount val="1"/>
                <c:pt idx="0">
                  <c:v>ISJP</c:v>
                </c:pt>
              </c:strCache>
            </c:strRef>
          </c:tx>
          <c:spPr>
            <a:solidFill>
              <a:prstClr val="white">
                <a:lumMod val="75000"/>
              </a:prstClr>
            </a:solidFill>
            <a:ln>
              <a:solidFill>
                <a:sysClr val="windowText" lastClr="000000"/>
              </a:solidFill>
            </a:ln>
          </c:spPr>
          <c:cat>
            <c:numRef>
              <c:f>Hist_OxyCal!$B$2:$F$2</c:f>
              <c:numCache>
                <c:formatCode>General</c:formatCode>
                <c:ptCount val="5"/>
                <c:pt idx="0">
                  <c:v>5</c:v>
                </c:pt>
                <c:pt idx="1">
                  <c:v>10</c:v>
                </c:pt>
                <c:pt idx="2">
                  <c:v>15</c:v>
                </c:pt>
                <c:pt idx="3">
                  <c:v>20</c:v>
                </c:pt>
                <c:pt idx="4">
                  <c:v>25</c:v>
                </c:pt>
              </c:numCache>
            </c:numRef>
          </c:cat>
          <c:val>
            <c:numRef>
              <c:f>Hist_OxyCal!$B$14:$F$14</c:f>
              <c:numCache>
                <c:formatCode>0.00</c:formatCode>
                <c:ptCount val="5"/>
                <c:pt idx="0">
                  <c:v>53.719008264462808</c:v>
                </c:pt>
                <c:pt idx="1">
                  <c:v>2.0661157024793391</c:v>
                </c:pt>
                <c:pt idx="2">
                  <c:v>34.710743801652896</c:v>
                </c:pt>
                <c:pt idx="3">
                  <c:v>9.5041322314049594</c:v>
                </c:pt>
                <c:pt idx="4">
                  <c:v>0</c:v>
                </c:pt>
              </c:numCache>
            </c:numRef>
          </c:val>
        </c:ser>
        <c:gapWidth val="0"/>
        <c:axId val="242860800"/>
        <c:axId val="242862720"/>
      </c:barChart>
      <c:catAx>
        <c:axId val="242860800"/>
        <c:scaling>
          <c:orientation val="minMax"/>
        </c:scaling>
        <c:axPos val="b"/>
        <c:title>
          <c:tx>
            <c:rich>
              <a:bodyPr/>
              <a:lstStyle/>
              <a:p>
                <a:pPr>
                  <a:defRPr>
                    <a:solidFill>
                      <a:sysClr val="windowText" lastClr="000000"/>
                    </a:solidFill>
                  </a:defRPr>
                </a:pPr>
                <a:r>
                  <a:rPr lang="es-MX">
                    <a:solidFill>
                      <a:sysClr val="windowText" lastClr="000000"/>
                    </a:solidFill>
                  </a:rPr>
                  <a:t>LTE (cm)</a:t>
                </a:r>
              </a:p>
            </c:rich>
          </c:tx>
        </c:title>
        <c:numFmt formatCode="General" sourceLinked="1"/>
        <c:tickLblPos val="nextTo"/>
        <c:spPr>
          <a:ln w="12700">
            <a:solidFill>
              <a:sysClr val="windowText" lastClr="000000"/>
            </a:solidFill>
          </a:ln>
        </c:spPr>
        <c:crossAx val="242862720"/>
        <c:crosses val="autoZero"/>
        <c:auto val="1"/>
        <c:lblAlgn val="ctr"/>
        <c:lblOffset val="100"/>
      </c:catAx>
      <c:valAx>
        <c:axId val="242862720"/>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42860800"/>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55" l="0.70000000000000062" r="0.70000000000000062" t="0.75000000000000455" header="0.30000000000000032" footer="0.30000000000000032"/>
    <c:pageSetup/>
  </c:printSettings>
  <c:userShapes r:id="rId1"/>
</c:chartSpace>
</file>

<file path=xl/charts/chart54.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ASA, n</a:t>
            </a:r>
            <a:r>
              <a:rPr lang="es-MX" baseline="0"/>
              <a:t> = 355</a:t>
            </a:r>
            <a:endParaRPr lang="es-MX"/>
          </a:p>
        </c:rich>
      </c:tx>
    </c:title>
    <c:plotArea>
      <c:layout/>
      <c:barChart>
        <c:barDir val="col"/>
        <c:grouping val="clustered"/>
        <c:ser>
          <c:idx val="0"/>
          <c:order val="0"/>
          <c:tx>
            <c:strRef>
              <c:f>Hist_OxyCal!$A$15</c:f>
              <c:strCache>
                <c:ptCount val="1"/>
                <c:pt idx="0">
                  <c:v>ASA</c:v>
                </c:pt>
              </c:strCache>
            </c:strRef>
          </c:tx>
          <c:spPr>
            <a:solidFill>
              <a:prstClr val="white">
                <a:lumMod val="75000"/>
              </a:prstClr>
            </a:solidFill>
            <a:ln>
              <a:solidFill>
                <a:sysClr val="windowText" lastClr="000000"/>
              </a:solidFill>
            </a:ln>
          </c:spPr>
          <c:cat>
            <c:numRef>
              <c:f>Hist_OxyCal!$B$2:$F$2</c:f>
              <c:numCache>
                <c:formatCode>General</c:formatCode>
                <c:ptCount val="5"/>
                <c:pt idx="0">
                  <c:v>5</c:v>
                </c:pt>
                <c:pt idx="1">
                  <c:v>10</c:v>
                </c:pt>
                <c:pt idx="2">
                  <c:v>15</c:v>
                </c:pt>
                <c:pt idx="3">
                  <c:v>20</c:v>
                </c:pt>
                <c:pt idx="4">
                  <c:v>25</c:v>
                </c:pt>
              </c:numCache>
            </c:numRef>
          </c:cat>
          <c:val>
            <c:numRef>
              <c:f>Hist_OxyCal!$B$15:$F$15</c:f>
              <c:numCache>
                <c:formatCode>0.00</c:formatCode>
                <c:ptCount val="5"/>
                <c:pt idx="0">
                  <c:v>26.478873239436616</c:v>
                </c:pt>
                <c:pt idx="1">
                  <c:v>17.183098591549296</c:v>
                </c:pt>
                <c:pt idx="2">
                  <c:v>54.084507042253513</c:v>
                </c:pt>
                <c:pt idx="3">
                  <c:v>2.2535211267605635</c:v>
                </c:pt>
                <c:pt idx="4">
                  <c:v>0</c:v>
                </c:pt>
              </c:numCache>
            </c:numRef>
          </c:val>
        </c:ser>
        <c:gapWidth val="0"/>
        <c:axId val="242934528"/>
        <c:axId val="242942336"/>
      </c:barChart>
      <c:catAx>
        <c:axId val="242934528"/>
        <c:scaling>
          <c:orientation val="minMax"/>
        </c:scaling>
        <c:axPos val="b"/>
        <c:title>
          <c:tx>
            <c:rich>
              <a:bodyPr/>
              <a:lstStyle/>
              <a:p>
                <a:pPr>
                  <a:defRPr>
                    <a:solidFill>
                      <a:sysClr val="windowText" lastClr="000000"/>
                    </a:solidFill>
                  </a:defRPr>
                </a:pPr>
                <a:r>
                  <a:rPr lang="es-MX">
                    <a:solidFill>
                      <a:sysClr val="windowText" lastClr="000000"/>
                    </a:solidFill>
                  </a:rPr>
                  <a:t>LTE (cm)</a:t>
                </a:r>
              </a:p>
            </c:rich>
          </c:tx>
        </c:title>
        <c:numFmt formatCode="General" sourceLinked="1"/>
        <c:tickLblPos val="nextTo"/>
        <c:spPr>
          <a:ln w="12700">
            <a:solidFill>
              <a:sysClr val="windowText" lastClr="000000"/>
            </a:solidFill>
          </a:ln>
        </c:spPr>
        <c:crossAx val="242942336"/>
        <c:crosses val="autoZero"/>
        <c:auto val="1"/>
        <c:lblAlgn val="ctr"/>
        <c:lblOffset val="100"/>
      </c:catAx>
      <c:valAx>
        <c:axId val="242942336"/>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2934528"/>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77" l="0.70000000000000062" r="0.70000000000000062" t="0.75000000000000477" header="0.30000000000000032" footer="0.30000000000000032"/>
    <c:pageSetup/>
  </c:printSettings>
  <c:userShapes r:id="rId1"/>
</c:chartSpace>
</file>

<file path=xl/charts/chart55.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ICO, n</a:t>
            </a:r>
            <a:r>
              <a:rPr lang="es-MX" baseline="0"/>
              <a:t> = 14 </a:t>
            </a:r>
            <a:endParaRPr lang="es-MX"/>
          </a:p>
        </c:rich>
      </c:tx>
    </c:title>
    <c:plotArea>
      <c:layout/>
      <c:barChart>
        <c:barDir val="col"/>
        <c:grouping val="clustered"/>
        <c:ser>
          <c:idx val="0"/>
          <c:order val="0"/>
          <c:tx>
            <c:strRef>
              <c:f>Hist_ParCla!$A$3</c:f>
              <c:strCache>
                <c:ptCount val="1"/>
                <c:pt idx="0">
                  <c:v>ICO</c:v>
                </c:pt>
              </c:strCache>
            </c:strRef>
          </c:tx>
          <c:spPr>
            <a:solidFill>
              <a:prstClr val="white">
                <a:lumMod val="75000"/>
              </a:prstClr>
            </a:solidFill>
            <a:ln>
              <a:solidFill>
                <a:sysClr val="windowText" lastClr="000000"/>
              </a:solidFill>
            </a:ln>
          </c:spPr>
          <c:cat>
            <c:numRef>
              <c:f>Hist_ParCla!$B$2:$P$2</c:f>
              <c:numCache>
                <c:formatCode>General</c:formatCode>
                <c:ptCount val="15"/>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numCache>
            </c:numRef>
          </c:cat>
          <c:val>
            <c:numRef>
              <c:f>Hist_ParCla!$B$3:$P$3</c:f>
              <c:numCache>
                <c:formatCode>0.00</c:formatCode>
                <c:ptCount val="15"/>
                <c:pt idx="0">
                  <c:v>0</c:v>
                </c:pt>
                <c:pt idx="1">
                  <c:v>28.571428571428569</c:v>
                </c:pt>
                <c:pt idx="2">
                  <c:v>7.1428571428571423</c:v>
                </c:pt>
                <c:pt idx="3">
                  <c:v>35.714285714285715</c:v>
                </c:pt>
                <c:pt idx="4">
                  <c:v>28.571428571428569</c:v>
                </c:pt>
                <c:pt idx="5">
                  <c:v>0</c:v>
                </c:pt>
                <c:pt idx="6">
                  <c:v>0</c:v>
                </c:pt>
                <c:pt idx="7">
                  <c:v>0</c:v>
                </c:pt>
                <c:pt idx="8">
                  <c:v>0</c:v>
                </c:pt>
                <c:pt idx="9">
                  <c:v>0</c:v>
                </c:pt>
                <c:pt idx="10">
                  <c:v>0</c:v>
                </c:pt>
                <c:pt idx="11">
                  <c:v>0</c:v>
                </c:pt>
                <c:pt idx="12">
                  <c:v>0</c:v>
                </c:pt>
                <c:pt idx="13">
                  <c:v>0</c:v>
                </c:pt>
                <c:pt idx="14">
                  <c:v>0</c:v>
                </c:pt>
              </c:numCache>
            </c:numRef>
          </c:val>
        </c:ser>
        <c:gapWidth val="0"/>
        <c:axId val="242981504"/>
        <c:axId val="242989312"/>
      </c:barChart>
      <c:catAx>
        <c:axId val="242981504"/>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2989312"/>
        <c:crosses val="autoZero"/>
        <c:auto val="1"/>
        <c:lblAlgn val="ctr"/>
        <c:lblOffset val="100"/>
      </c:catAx>
      <c:valAx>
        <c:axId val="242989312"/>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42981504"/>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55" l="0.70000000000000062" r="0.70000000000000062" t="0.75000000000000455" header="0.30000000000000032" footer="0.30000000000000032"/>
    <c:pageSetup/>
  </c:printSettings>
  <c:userShapes r:id="rId1"/>
</c:chartSpace>
</file>

<file path=xl/charts/chart56.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BMA, n</a:t>
            </a:r>
            <a:r>
              <a:rPr lang="es-MX" baseline="0"/>
              <a:t> = 3 </a:t>
            </a:r>
            <a:endParaRPr lang="es-MX"/>
          </a:p>
        </c:rich>
      </c:tx>
    </c:title>
    <c:plotArea>
      <c:layout/>
      <c:barChart>
        <c:barDir val="col"/>
        <c:grouping val="clustered"/>
        <c:ser>
          <c:idx val="0"/>
          <c:order val="0"/>
          <c:tx>
            <c:strRef>
              <c:f>Hist_ParCla!$A$4</c:f>
              <c:strCache>
                <c:ptCount val="1"/>
                <c:pt idx="0">
                  <c:v>BMA</c:v>
                </c:pt>
              </c:strCache>
            </c:strRef>
          </c:tx>
          <c:spPr>
            <a:solidFill>
              <a:prstClr val="white">
                <a:lumMod val="75000"/>
              </a:prstClr>
            </a:solidFill>
            <a:ln>
              <a:solidFill>
                <a:sysClr val="windowText" lastClr="000000"/>
              </a:solidFill>
            </a:ln>
          </c:spPr>
          <c:cat>
            <c:numRef>
              <c:f>Hist_ParCla!$B$2:$P$2</c:f>
              <c:numCache>
                <c:formatCode>General</c:formatCode>
                <c:ptCount val="15"/>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numCache>
            </c:numRef>
          </c:cat>
          <c:val>
            <c:numRef>
              <c:f>Hist_ParCla!$B$4:$P$4</c:f>
              <c:numCache>
                <c:formatCode>0.00</c:formatCode>
                <c:ptCount val="15"/>
                <c:pt idx="0">
                  <c:v>0</c:v>
                </c:pt>
                <c:pt idx="1">
                  <c:v>0</c:v>
                </c:pt>
                <c:pt idx="2">
                  <c:v>66.666666666666657</c:v>
                </c:pt>
                <c:pt idx="3">
                  <c:v>0</c:v>
                </c:pt>
                <c:pt idx="4">
                  <c:v>33.333333333333329</c:v>
                </c:pt>
                <c:pt idx="5">
                  <c:v>0</c:v>
                </c:pt>
                <c:pt idx="6">
                  <c:v>0</c:v>
                </c:pt>
                <c:pt idx="7">
                  <c:v>0</c:v>
                </c:pt>
                <c:pt idx="8">
                  <c:v>0</c:v>
                </c:pt>
                <c:pt idx="9">
                  <c:v>0</c:v>
                </c:pt>
                <c:pt idx="10">
                  <c:v>0</c:v>
                </c:pt>
                <c:pt idx="11">
                  <c:v>0</c:v>
                </c:pt>
                <c:pt idx="12">
                  <c:v>0</c:v>
                </c:pt>
                <c:pt idx="13">
                  <c:v>0</c:v>
                </c:pt>
                <c:pt idx="14">
                  <c:v>0</c:v>
                </c:pt>
              </c:numCache>
            </c:numRef>
          </c:val>
        </c:ser>
        <c:gapWidth val="0"/>
        <c:axId val="243021312"/>
        <c:axId val="243048448"/>
      </c:barChart>
      <c:catAx>
        <c:axId val="243021312"/>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3048448"/>
        <c:crosses val="autoZero"/>
        <c:auto val="1"/>
        <c:lblAlgn val="ctr"/>
        <c:lblOffset val="100"/>
      </c:catAx>
      <c:valAx>
        <c:axId val="243048448"/>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3021312"/>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77" l="0.70000000000000062" r="0.70000000000000062" t="0.75000000000000477" header="0.30000000000000032" footer="0.30000000000000032"/>
    <c:pageSetup/>
  </c:printSettings>
  <c:userShapes r:id="rId1"/>
</c:chartSpace>
</file>

<file path=xl/charts/chart57.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SSI, n</a:t>
            </a:r>
            <a:r>
              <a:rPr lang="es-MX" baseline="0"/>
              <a:t> = 20</a:t>
            </a:r>
            <a:endParaRPr lang="es-MX"/>
          </a:p>
        </c:rich>
      </c:tx>
    </c:title>
    <c:plotArea>
      <c:layout/>
      <c:barChart>
        <c:barDir val="col"/>
        <c:grouping val="clustered"/>
        <c:ser>
          <c:idx val="0"/>
          <c:order val="0"/>
          <c:tx>
            <c:strRef>
              <c:f>Hist_ParCla!$A$5</c:f>
              <c:strCache>
                <c:ptCount val="1"/>
                <c:pt idx="0">
                  <c:v>SSI</c:v>
                </c:pt>
              </c:strCache>
            </c:strRef>
          </c:tx>
          <c:spPr>
            <a:solidFill>
              <a:prstClr val="white">
                <a:lumMod val="75000"/>
              </a:prstClr>
            </a:solidFill>
            <a:ln>
              <a:solidFill>
                <a:sysClr val="windowText" lastClr="000000"/>
              </a:solidFill>
            </a:ln>
          </c:spPr>
          <c:cat>
            <c:numRef>
              <c:f>Hist_ParCla!$B$2:$P$2</c:f>
              <c:numCache>
                <c:formatCode>General</c:formatCode>
                <c:ptCount val="15"/>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numCache>
            </c:numRef>
          </c:cat>
          <c:val>
            <c:numRef>
              <c:f>Hist_ParCla!$B$5:$P$5</c:f>
              <c:numCache>
                <c:formatCode>0.00</c:formatCode>
                <c:ptCount val="15"/>
                <c:pt idx="0">
                  <c:v>0</c:v>
                </c:pt>
                <c:pt idx="1">
                  <c:v>15</c:v>
                </c:pt>
                <c:pt idx="2">
                  <c:v>35</c:v>
                </c:pt>
                <c:pt idx="3">
                  <c:v>20</c:v>
                </c:pt>
                <c:pt idx="4">
                  <c:v>5</c:v>
                </c:pt>
                <c:pt idx="5">
                  <c:v>5</c:v>
                </c:pt>
                <c:pt idx="6">
                  <c:v>5</c:v>
                </c:pt>
                <c:pt idx="7">
                  <c:v>15</c:v>
                </c:pt>
                <c:pt idx="8">
                  <c:v>0</c:v>
                </c:pt>
                <c:pt idx="9">
                  <c:v>0</c:v>
                </c:pt>
                <c:pt idx="10">
                  <c:v>0</c:v>
                </c:pt>
                <c:pt idx="11">
                  <c:v>0</c:v>
                </c:pt>
                <c:pt idx="12">
                  <c:v>0</c:v>
                </c:pt>
                <c:pt idx="13">
                  <c:v>0</c:v>
                </c:pt>
                <c:pt idx="14">
                  <c:v>0</c:v>
                </c:pt>
              </c:numCache>
            </c:numRef>
          </c:val>
        </c:ser>
        <c:gapWidth val="0"/>
        <c:axId val="243063808"/>
        <c:axId val="243070464"/>
      </c:barChart>
      <c:catAx>
        <c:axId val="243063808"/>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3070464"/>
        <c:crosses val="autoZero"/>
        <c:auto val="1"/>
        <c:lblAlgn val="ctr"/>
        <c:lblOffset val="100"/>
      </c:catAx>
      <c:valAx>
        <c:axId val="243070464"/>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3063808"/>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77" l="0.70000000000000062" r="0.70000000000000062" t="0.75000000000000477" header="0.30000000000000032" footer="0.30000000000000032"/>
    <c:pageSetup/>
  </c:printSettings>
  <c:userShapes r:id="rId1"/>
</c:chartSpace>
</file>

<file path=xl/charts/chart58.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SMI, n</a:t>
            </a:r>
            <a:r>
              <a:rPr lang="es-MX" baseline="0"/>
              <a:t> = 11 </a:t>
            </a:r>
            <a:endParaRPr lang="es-MX"/>
          </a:p>
        </c:rich>
      </c:tx>
    </c:title>
    <c:plotArea>
      <c:layout/>
      <c:barChart>
        <c:barDir val="col"/>
        <c:grouping val="clustered"/>
        <c:ser>
          <c:idx val="0"/>
          <c:order val="0"/>
          <c:tx>
            <c:strRef>
              <c:f>Hist_ParCla!$A$6</c:f>
              <c:strCache>
                <c:ptCount val="1"/>
                <c:pt idx="0">
                  <c:v>SMI</c:v>
                </c:pt>
              </c:strCache>
            </c:strRef>
          </c:tx>
          <c:spPr>
            <a:solidFill>
              <a:prstClr val="white">
                <a:lumMod val="75000"/>
              </a:prstClr>
            </a:solidFill>
            <a:ln>
              <a:solidFill>
                <a:sysClr val="windowText" lastClr="000000"/>
              </a:solidFill>
            </a:ln>
          </c:spPr>
          <c:cat>
            <c:numRef>
              <c:f>Hist_ParCla!$B$2:$P$2</c:f>
              <c:numCache>
                <c:formatCode>General</c:formatCode>
                <c:ptCount val="15"/>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numCache>
            </c:numRef>
          </c:cat>
          <c:val>
            <c:numRef>
              <c:f>Hist_ParCla!$B$6:$P$6</c:f>
              <c:numCache>
                <c:formatCode>0.00</c:formatCode>
                <c:ptCount val="15"/>
                <c:pt idx="0">
                  <c:v>0</c:v>
                </c:pt>
                <c:pt idx="1">
                  <c:v>0</c:v>
                </c:pt>
                <c:pt idx="2">
                  <c:v>45.454545454545453</c:v>
                </c:pt>
                <c:pt idx="3">
                  <c:v>45.454545454545453</c:v>
                </c:pt>
                <c:pt idx="4">
                  <c:v>0</c:v>
                </c:pt>
                <c:pt idx="5">
                  <c:v>9.0909090909090917</c:v>
                </c:pt>
                <c:pt idx="6">
                  <c:v>0</c:v>
                </c:pt>
                <c:pt idx="7">
                  <c:v>0</c:v>
                </c:pt>
                <c:pt idx="8">
                  <c:v>0</c:v>
                </c:pt>
                <c:pt idx="9">
                  <c:v>0</c:v>
                </c:pt>
                <c:pt idx="10">
                  <c:v>0</c:v>
                </c:pt>
                <c:pt idx="11">
                  <c:v>0</c:v>
                </c:pt>
                <c:pt idx="12">
                  <c:v>0</c:v>
                </c:pt>
                <c:pt idx="13">
                  <c:v>0</c:v>
                </c:pt>
                <c:pt idx="14">
                  <c:v>0</c:v>
                </c:pt>
              </c:numCache>
            </c:numRef>
          </c:val>
        </c:ser>
        <c:gapWidth val="0"/>
        <c:axId val="232249216"/>
        <c:axId val="242583808"/>
      </c:barChart>
      <c:catAx>
        <c:axId val="232249216"/>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2583808"/>
        <c:crosses val="autoZero"/>
        <c:auto val="1"/>
        <c:lblAlgn val="ctr"/>
        <c:lblOffset val="100"/>
      </c:catAx>
      <c:valAx>
        <c:axId val="242583808"/>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32249216"/>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77" l="0.70000000000000062" r="0.70000000000000062" t="0.75000000000000477" header="0.30000000000000032" footer="0.30000000000000032"/>
    <c:pageSetup/>
  </c:printSettings>
  <c:userShapes r:id="rId1"/>
</c:chartSpace>
</file>

<file path=xl/charts/chart59.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ITSE, n</a:t>
            </a:r>
            <a:r>
              <a:rPr lang="es-MX" baseline="0"/>
              <a:t> = 7</a:t>
            </a:r>
            <a:endParaRPr lang="es-MX"/>
          </a:p>
        </c:rich>
      </c:tx>
    </c:title>
    <c:plotArea>
      <c:layout/>
      <c:barChart>
        <c:barDir val="col"/>
        <c:grouping val="clustered"/>
        <c:ser>
          <c:idx val="0"/>
          <c:order val="0"/>
          <c:tx>
            <c:strRef>
              <c:f>Hist_ParCla!$A$7</c:f>
              <c:strCache>
                <c:ptCount val="1"/>
                <c:pt idx="0">
                  <c:v>ITSE</c:v>
                </c:pt>
              </c:strCache>
            </c:strRef>
          </c:tx>
          <c:spPr>
            <a:solidFill>
              <a:prstClr val="white">
                <a:lumMod val="75000"/>
              </a:prstClr>
            </a:solidFill>
            <a:ln>
              <a:solidFill>
                <a:sysClr val="windowText" lastClr="000000"/>
              </a:solidFill>
            </a:ln>
          </c:spPr>
          <c:cat>
            <c:numRef>
              <c:f>Hist_ParCla!$B$2:$P$2</c:f>
              <c:numCache>
                <c:formatCode>General</c:formatCode>
                <c:ptCount val="15"/>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numCache>
            </c:numRef>
          </c:cat>
          <c:val>
            <c:numRef>
              <c:f>Hist_ParCla!$B$7:$P$7</c:f>
              <c:numCache>
                <c:formatCode>0.00</c:formatCode>
                <c:ptCount val="15"/>
                <c:pt idx="0">
                  <c:v>0</c:v>
                </c:pt>
                <c:pt idx="1">
                  <c:v>57.142857142857139</c:v>
                </c:pt>
                <c:pt idx="2">
                  <c:v>28.571428571428569</c:v>
                </c:pt>
                <c:pt idx="3">
                  <c:v>0</c:v>
                </c:pt>
                <c:pt idx="4">
                  <c:v>0</c:v>
                </c:pt>
                <c:pt idx="5">
                  <c:v>14.285714285714285</c:v>
                </c:pt>
                <c:pt idx="6">
                  <c:v>0</c:v>
                </c:pt>
                <c:pt idx="7">
                  <c:v>0</c:v>
                </c:pt>
                <c:pt idx="8">
                  <c:v>0</c:v>
                </c:pt>
                <c:pt idx="9">
                  <c:v>0</c:v>
                </c:pt>
                <c:pt idx="10">
                  <c:v>0</c:v>
                </c:pt>
                <c:pt idx="11">
                  <c:v>0</c:v>
                </c:pt>
                <c:pt idx="12">
                  <c:v>0</c:v>
                </c:pt>
                <c:pt idx="13">
                  <c:v>0</c:v>
                </c:pt>
                <c:pt idx="14">
                  <c:v>0</c:v>
                </c:pt>
              </c:numCache>
            </c:numRef>
          </c:val>
        </c:ser>
        <c:gapWidth val="0"/>
        <c:axId val="243108096"/>
        <c:axId val="243114752"/>
      </c:barChart>
      <c:catAx>
        <c:axId val="243108096"/>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3114752"/>
        <c:crosses val="autoZero"/>
        <c:auto val="1"/>
        <c:lblAlgn val="ctr"/>
        <c:lblOffset val="100"/>
      </c:catAx>
      <c:valAx>
        <c:axId val="243114752"/>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3108096"/>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 l="0.70000000000000062" r="0.70000000000000062" t="0.750000000000005" header="0.30000000000000032" footer="0.30000000000000032"/>
    <c:pageSetup/>
  </c:printSettings>
  <c:userShapes r:id="rId1"/>
</c:chartSpace>
</file>

<file path=xl/charts/chart60.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ITSP, n</a:t>
            </a:r>
            <a:r>
              <a:rPr lang="es-MX" baseline="0"/>
              <a:t> = 21 </a:t>
            </a:r>
            <a:endParaRPr lang="es-MX"/>
          </a:p>
        </c:rich>
      </c:tx>
    </c:title>
    <c:plotArea>
      <c:layout/>
      <c:barChart>
        <c:barDir val="col"/>
        <c:grouping val="clustered"/>
        <c:ser>
          <c:idx val="0"/>
          <c:order val="0"/>
          <c:tx>
            <c:strRef>
              <c:f>Hist_ParCla!$A$8</c:f>
              <c:strCache>
                <c:ptCount val="1"/>
                <c:pt idx="0">
                  <c:v>ITSP</c:v>
                </c:pt>
              </c:strCache>
            </c:strRef>
          </c:tx>
          <c:spPr>
            <a:solidFill>
              <a:prstClr val="white">
                <a:lumMod val="75000"/>
              </a:prstClr>
            </a:solidFill>
            <a:ln>
              <a:solidFill>
                <a:sysClr val="windowText" lastClr="000000"/>
              </a:solidFill>
            </a:ln>
          </c:spPr>
          <c:cat>
            <c:numRef>
              <c:f>Hist_ParCla!$B$2:$P$2</c:f>
              <c:numCache>
                <c:formatCode>General</c:formatCode>
                <c:ptCount val="15"/>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numCache>
            </c:numRef>
          </c:cat>
          <c:val>
            <c:numRef>
              <c:f>Hist_ParCla!$B$8:$P$8</c:f>
              <c:numCache>
                <c:formatCode>0.00</c:formatCode>
                <c:ptCount val="15"/>
                <c:pt idx="0">
                  <c:v>0</c:v>
                </c:pt>
                <c:pt idx="1">
                  <c:v>0</c:v>
                </c:pt>
                <c:pt idx="2">
                  <c:v>4.7619047619047619</c:v>
                </c:pt>
                <c:pt idx="3">
                  <c:v>66.666666666666657</c:v>
                </c:pt>
                <c:pt idx="4">
                  <c:v>9.5238095238095237</c:v>
                </c:pt>
                <c:pt idx="5">
                  <c:v>4.7619047619047619</c:v>
                </c:pt>
                <c:pt idx="6">
                  <c:v>0</c:v>
                </c:pt>
                <c:pt idx="7">
                  <c:v>14.285714285714285</c:v>
                </c:pt>
                <c:pt idx="8">
                  <c:v>0</c:v>
                </c:pt>
                <c:pt idx="9">
                  <c:v>0</c:v>
                </c:pt>
                <c:pt idx="10">
                  <c:v>0</c:v>
                </c:pt>
                <c:pt idx="11">
                  <c:v>0</c:v>
                </c:pt>
                <c:pt idx="12">
                  <c:v>0</c:v>
                </c:pt>
                <c:pt idx="13">
                  <c:v>0</c:v>
                </c:pt>
                <c:pt idx="14">
                  <c:v>0</c:v>
                </c:pt>
              </c:numCache>
            </c:numRef>
          </c:val>
        </c:ser>
        <c:gapWidth val="0"/>
        <c:axId val="232280832"/>
        <c:axId val="232283136"/>
      </c:barChart>
      <c:catAx>
        <c:axId val="232280832"/>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2283136"/>
        <c:crosses val="autoZero"/>
        <c:auto val="1"/>
        <c:lblAlgn val="ctr"/>
        <c:lblOffset val="100"/>
      </c:catAx>
      <c:valAx>
        <c:axId val="232283136"/>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32280832"/>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 l="0.70000000000000062" r="0.70000000000000062" t="0.750000000000005" header="0.30000000000000032" footer="0.30000000000000032"/>
    <c:pageSetup/>
  </c:printSettings>
  <c:userShapes r:id="rId1"/>
</c:chartSpace>
</file>

<file path=xl/charts/chart61.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RET, n</a:t>
            </a:r>
            <a:r>
              <a:rPr lang="es-MX" baseline="0"/>
              <a:t> = 13</a:t>
            </a:r>
            <a:endParaRPr lang="es-MX"/>
          </a:p>
        </c:rich>
      </c:tx>
    </c:title>
    <c:plotArea>
      <c:layout/>
      <c:barChart>
        <c:barDir val="col"/>
        <c:grouping val="clustered"/>
        <c:ser>
          <c:idx val="0"/>
          <c:order val="0"/>
          <c:tx>
            <c:strRef>
              <c:f>Hist_ParCla!$A$9</c:f>
              <c:strCache>
                <c:ptCount val="1"/>
                <c:pt idx="0">
                  <c:v>RET</c:v>
                </c:pt>
              </c:strCache>
            </c:strRef>
          </c:tx>
          <c:spPr>
            <a:solidFill>
              <a:prstClr val="white">
                <a:lumMod val="75000"/>
              </a:prstClr>
            </a:solidFill>
            <a:ln>
              <a:solidFill>
                <a:sysClr val="windowText" lastClr="000000"/>
              </a:solidFill>
            </a:ln>
          </c:spPr>
          <c:cat>
            <c:numRef>
              <c:f>Hist_ParCla!$B$2:$P$2</c:f>
              <c:numCache>
                <c:formatCode>General</c:formatCode>
                <c:ptCount val="15"/>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numCache>
            </c:numRef>
          </c:cat>
          <c:val>
            <c:numRef>
              <c:f>Hist_ParCla!$B$9:$P$9</c:f>
              <c:numCache>
                <c:formatCode>0.00</c:formatCode>
                <c:ptCount val="15"/>
                <c:pt idx="0">
                  <c:v>0</c:v>
                </c:pt>
                <c:pt idx="1">
                  <c:v>0</c:v>
                </c:pt>
                <c:pt idx="2">
                  <c:v>53.846153846153847</c:v>
                </c:pt>
                <c:pt idx="3">
                  <c:v>0</c:v>
                </c:pt>
                <c:pt idx="4">
                  <c:v>15.384615384615385</c:v>
                </c:pt>
                <c:pt idx="5">
                  <c:v>15.384615384615385</c:v>
                </c:pt>
                <c:pt idx="6">
                  <c:v>15.384615384615385</c:v>
                </c:pt>
                <c:pt idx="7">
                  <c:v>0</c:v>
                </c:pt>
                <c:pt idx="8">
                  <c:v>0</c:v>
                </c:pt>
                <c:pt idx="9">
                  <c:v>0</c:v>
                </c:pt>
                <c:pt idx="10">
                  <c:v>0</c:v>
                </c:pt>
                <c:pt idx="11">
                  <c:v>0</c:v>
                </c:pt>
                <c:pt idx="12">
                  <c:v>0</c:v>
                </c:pt>
                <c:pt idx="13">
                  <c:v>0</c:v>
                </c:pt>
                <c:pt idx="14">
                  <c:v>0</c:v>
                </c:pt>
              </c:numCache>
            </c:numRef>
          </c:val>
        </c:ser>
        <c:gapWidth val="0"/>
        <c:axId val="242619904"/>
        <c:axId val="232333312"/>
      </c:barChart>
      <c:catAx>
        <c:axId val="242619904"/>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2333312"/>
        <c:crosses val="autoZero"/>
        <c:auto val="1"/>
        <c:lblAlgn val="ctr"/>
        <c:lblOffset val="100"/>
      </c:catAx>
      <c:valAx>
        <c:axId val="232333312"/>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42619904"/>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77" l="0.70000000000000062" r="0.70000000000000062" t="0.75000000000000477" header="0.30000000000000032" footer="0.30000000000000032"/>
    <c:pageSetup/>
  </c:printSettings>
  <c:userShapes r:id="rId1"/>
</c:chartSpace>
</file>

<file path=xl/charts/chart62.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ERE, n</a:t>
            </a:r>
            <a:r>
              <a:rPr lang="es-MX" baseline="0"/>
              <a:t> = 18</a:t>
            </a:r>
            <a:endParaRPr lang="es-MX"/>
          </a:p>
        </c:rich>
      </c:tx>
    </c:title>
    <c:plotArea>
      <c:layout/>
      <c:barChart>
        <c:barDir val="col"/>
        <c:grouping val="clustered"/>
        <c:ser>
          <c:idx val="0"/>
          <c:order val="0"/>
          <c:tx>
            <c:strRef>
              <c:f>Hist_ParCla!$A$16</c:f>
              <c:strCache>
                <c:ptCount val="1"/>
                <c:pt idx="0">
                  <c:v>ERE</c:v>
                </c:pt>
              </c:strCache>
            </c:strRef>
          </c:tx>
          <c:spPr>
            <a:solidFill>
              <a:prstClr val="white">
                <a:lumMod val="75000"/>
              </a:prstClr>
            </a:solidFill>
            <a:ln>
              <a:solidFill>
                <a:sysClr val="windowText" lastClr="000000"/>
              </a:solidFill>
            </a:ln>
          </c:spPr>
          <c:cat>
            <c:numRef>
              <c:f>Hist_ParCla!$B$2:$P$2</c:f>
              <c:numCache>
                <c:formatCode>General</c:formatCode>
                <c:ptCount val="15"/>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numCache>
            </c:numRef>
          </c:cat>
          <c:val>
            <c:numRef>
              <c:f>Hist_ParCla!$B$16:$P$16</c:f>
              <c:numCache>
                <c:formatCode>0.00</c:formatCode>
                <c:ptCount val="15"/>
                <c:pt idx="0">
                  <c:v>0</c:v>
                </c:pt>
                <c:pt idx="1">
                  <c:v>0</c:v>
                </c:pt>
                <c:pt idx="2">
                  <c:v>44.444444444444443</c:v>
                </c:pt>
                <c:pt idx="3">
                  <c:v>27.777777777777779</c:v>
                </c:pt>
                <c:pt idx="4">
                  <c:v>11.111111111111111</c:v>
                </c:pt>
                <c:pt idx="5">
                  <c:v>16.666666666666664</c:v>
                </c:pt>
                <c:pt idx="6">
                  <c:v>0</c:v>
                </c:pt>
                <c:pt idx="7">
                  <c:v>0</c:v>
                </c:pt>
                <c:pt idx="8">
                  <c:v>0</c:v>
                </c:pt>
                <c:pt idx="9">
                  <c:v>0</c:v>
                </c:pt>
                <c:pt idx="10">
                  <c:v>0</c:v>
                </c:pt>
                <c:pt idx="11">
                  <c:v>0</c:v>
                </c:pt>
                <c:pt idx="12">
                  <c:v>0</c:v>
                </c:pt>
                <c:pt idx="13">
                  <c:v>0</c:v>
                </c:pt>
                <c:pt idx="14">
                  <c:v>0</c:v>
                </c:pt>
              </c:numCache>
            </c:numRef>
          </c:val>
        </c:ser>
        <c:gapWidth val="0"/>
        <c:axId val="232352768"/>
        <c:axId val="232367616"/>
      </c:barChart>
      <c:catAx>
        <c:axId val="232352768"/>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32367616"/>
        <c:crosses val="autoZero"/>
        <c:auto val="1"/>
        <c:lblAlgn val="ctr"/>
        <c:lblOffset val="100"/>
      </c:catAx>
      <c:valAx>
        <c:axId val="232367616"/>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32352768"/>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 l="0.70000000000000062" r="0.70000000000000062" t="0.750000000000005" header="0.30000000000000032" footer="0.30000000000000032"/>
    <c:pageSetup/>
  </c:printSettings>
  <c:userShapes r:id="rId1"/>
</c:chartSpace>
</file>

<file path=xl/charts/chart63.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ISME n</a:t>
            </a:r>
            <a:r>
              <a:rPr lang="es-MX" baseline="0"/>
              <a:t> = 40</a:t>
            </a:r>
            <a:endParaRPr lang="es-MX"/>
          </a:p>
        </c:rich>
      </c:tx>
    </c:title>
    <c:plotArea>
      <c:layout/>
      <c:barChart>
        <c:barDir val="col"/>
        <c:grouping val="clustered"/>
        <c:ser>
          <c:idx val="0"/>
          <c:order val="0"/>
          <c:tx>
            <c:strRef>
              <c:f>Hist_ParCla!$A$10</c:f>
              <c:strCache>
                <c:ptCount val="1"/>
                <c:pt idx="0">
                  <c:v>ISME</c:v>
                </c:pt>
              </c:strCache>
            </c:strRef>
          </c:tx>
          <c:spPr>
            <a:solidFill>
              <a:prstClr val="white">
                <a:lumMod val="75000"/>
              </a:prstClr>
            </a:solidFill>
            <a:ln>
              <a:solidFill>
                <a:sysClr val="windowText" lastClr="000000"/>
              </a:solidFill>
            </a:ln>
          </c:spPr>
          <c:cat>
            <c:numRef>
              <c:f>Hist_ParCla!$B$2:$P$2</c:f>
              <c:numCache>
                <c:formatCode>General</c:formatCode>
                <c:ptCount val="15"/>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numCache>
            </c:numRef>
          </c:cat>
          <c:val>
            <c:numRef>
              <c:f>Hist_ParCla!$B$10:$P$10</c:f>
              <c:numCache>
                <c:formatCode>0.00</c:formatCode>
                <c:ptCount val="15"/>
                <c:pt idx="0">
                  <c:v>2.5</c:v>
                </c:pt>
                <c:pt idx="1">
                  <c:v>5</c:v>
                </c:pt>
                <c:pt idx="2">
                  <c:v>40</c:v>
                </c:pt>
                <c:pt idx="3">
                  <c:v>32.5</c:v>
                </c:pt>
                <c:pt idx="4">
                  <c:v>7.5</c:v>
                </c:pt>
                <c:pt idx="5">
                  <c:v>0</c:v>
                </c:pt>
                <c:pt idx="6">
                  <c:v>2.5</c:v>
                </c:pt>
                <c:pt idx="7">
                  <c:v>2.5</c:v>
                </c:pt>
                <c:pt idx="8">
                  <c:v>2.5</c:v>
                </c:pt>
                <c:pt idx="9">
                  <c:v>0</c:v>
                </c:pt>
                <c:pt idx="10">
                  <c:v>5</c:v>
                </c:pt>
                <c:pt idx="11">
                  <c:v>0</c:v>
                </c:pt>
                <c:pt idx="12">
                  <c:v>0</c:v>
                </c:pt>
                <c:pt idx="13">
                  <c:v>0</c:v>
                </c:pt>
                <c:pt idx="14">
                  <c:v>0</c:v>
                </c:pt>
              </c:numCache>
            </c:numRef>
          </c:val>
        </c:ser>
        <c:gapWidth val="0"/>
        <c:axId val="243553024"/>
        <c:axId val="243555328"/>
      </c:barChart>
      <c:catAx>
        <c:axId val="243553024"/>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3555328"/>
        <c:crosses val="autoZero"/>
        <c:auto val="1"/>
        <c:lblAlgn val="ctr"/>
        <c:lblOffset val="100"/>
      </c:catAx>
      <c:valAx>
        <c:axId val="243555328"/>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3553024"/>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 l="0.70000000000000062" r="0.70000000000000062" t="0.750000000000005" header="0.30000000000000032" footer="0.30000000000000032"/>
    <c:pageSetup/>
  </c:printSettings>
  <c:userShapes r:id="rId1"/>
</c:chartSpace>
</file>

<file path=xl/charts/chart64.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ISMP, n</a:t>
            </a:r>
            <a:r>
              <a:rPr lang="es-MX" baseline="0"/>
              <a:t> = 25</a:t>
            </a:r>
            <a:endParaRPr lang="es-MX"/>
          </a:p>
        </c:rich>
      </c:tx>
    </c:title>
    <c:plotArea>
      <c:layout/>
      <c:barChart>
        <c:barDir val="col"/>
        <c:grouping val="clustered"/>
        <c:ser>
          <c:idx val="0"/>
          <c:order val="0"/>
          <c:tx>
            <c:strRef>
              <c:f>Hist_ParCla!$A$11</c:f>
              <c:strCache>
                <c:ptCount val="1"/>
                <c:pt idx="0">
                  <c:v>ISMP</c:v>
                </c:pt>
              </c:strCache>
            </c:strRef>
          </c:tx>
          <c:spPr>
            <a:solidFill>
              <a:prstClr val="white">
                <a:lumMod val="75000"/>
              </a:prstClr>
            </a:solidFill>
            <a:ln>
              <a:solidFill>
                <a:sysClr val="windowText" lastClr="000000"/>
              </a:solidFill>
            </a:ln>
          </c:spPr>
          <c:cat>
            <c:numRef>
              <c:f>Hist_ParCla!$B$2:$P$2</c:f>
              <c:numCache>
                <c:formatCode>General</c:formatCode>
                <c:ptCount val="15"/>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numCache>
            </c:numRef>
          </c:cat>
          <c:val>
            <c:numRef>
              <c:f>Hist_ParCla!$B$11:$P$11</c:f>
              <c:numCache>
                <c:formatCode>0.00</c:formatCode>
                <c:ptCount val="15"/>
                <c:pt idx="0">
                  <c:v>0</c:v>
                </c:pt>
                <c:pt idx="1">
                  <c:v>0</c:v>
                </c:pt>
                <c:pt idx="2">
                  <c:v>32</c:v>
                </c:pt>
                <c:pt idx="3">
                  <c:v>8</c:v>
                </c:pt>
                <c:pt idx="4">
                  <c:v>8</c:v>
                </c:pt>
                <c:pt idx="5">
                  <c:v>8</c:v>
                </c:pt>
                <c:pt idx="6">
                  <c:v>8</c:v>
                </c:pt>
                <c:pt idx="7">
                  <c:v>8</c:v>
                </c:pt>
                <c:pt idx="8">
                  <c:v>0</c:v>
                </c:pt>
                <c:pt idx="9">
                  <c:v>28.000000000000004</c:v>
                </c:pt>
                <c:pt idx="10">
                  <c:v>0</c:v>
                </c:pt>
                <c:pt idx="11">
                  <c:v>0</c:v>
                </c:pt>
                <c:pt idx="12">
                  <c:v>0</c:v>
                </c:pt>
                <c:pt idx="13">
                  <c:v>0</c:v>
                </c:pt>
                <c:pt idx="14">
                  <c:v>0</c:v>
                </c:pt>
              </c:numCache>
            </c:numRef>
          </c:val>
        </c:ser>
        <c:gapWidth val="0"/>
        <c:axId val="243669248"/>
        <c:axId val="243671808"/>
      </c:barChart>
      <c:catAx>
        <c:axId val="243669248"/>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3671808"/>
        <c:crosses val="autoZero"/>
        <c:auto val="1"/>
        <c:lblAlgn val="ctr"/>
        <c:lblOffset val="100"/>
      </c:catAx>
      <c:valAx>
        <c:axId val="243671808"/>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43669248"/>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77" l="0.70000000000000062" r="0.70000000000000062" t="0.75000000000000477" header="0.30000000000000032" footer="0.30000000000000032"/>
    <c:pageSetup/>
  </c:printSettings>
  <c:userShapes r:id="rId1"/>
</c:chartSpace>
</file>

<file path=xl/charts/chart65.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ERO, n</a:t>
            </a:r>
            <a:r>
              <a:rPr lang="es-MX" baseline="0"/>
              <a:t> = 9</a:t>
            </a:r>
            <a:endParaRPr lang="es-MX"/>
          </a:p>
        </c:rich>
      </c:tx>
    </c:title>
    <c:plotArea>
      <c:layout/>
      <c:barChart>
        <c:barDir val="col"/>
        <c:grouping val="clustered"/>
        <c:ser>
          <c:idx val="0"/>
          <c:order val="0"/>
          <c:tx>
            <c:strRef>
              <c:f>Hist_ParCla!$A$12</c:f>
              <c:strCache>
                <c:ptCount val="1"/>
                <c:pt idx="0">
                  <c:v>ERO</c:v>
                </c:pt>
              </c:strCache>
            </c:strRef>
          </c:tx>
          <c:spPr>
            <a:solidFill>
              <a:prstClr val="white">
                <a:lumMod val="75000"/>
              </a:prstClr>
            </a:solidFill>
            <a:ln>
              <a:solidFill>
                <a:sysClr val="windowText" lastClr="000000"/>
              </a:solidFill>
            </a:ln>
          </c:spPr>
          <c:cat>
            <c:numRef>
              <c:f>Hist_ParCla!$B$2:$P$2</c:f>
              <c:numCache>
                <c:formatCode>General</c:formatCode>
                <c:ptCount val="15"/>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numCache>
            </c:numRef>
          </c:cat>
          <c:val>
            <c:numRef>
              <c:f>Hist_ParCla!$B$12:$P$12</c:f>
              <c:numCache>
                <c:formatCode>0.00</c:formatCode>
                <c:ptCount val="15"/>
                <c:pt idx="0">
                  <c:v>0</c:v>
                </c:pt>
                <c:pt idx="1">
                  <c:v>0</c:v>
                </c:pt>
                <c:pt idx="2">
                  <c:v>22.222222222222221</c:v>
                </c:pt>
                <c:pt idx="3">
                  <c:v>0</c:v>
                </c:pt>
                <c:pt idx="4">
                  <c:v>0</c:v>
                </c:pt>
                <c:pt idx="5">
                  <c:v>0</c:v>
                </c:pt>
                <c:pt idx="6">
                  <c:v>33.333333333333329</c:v>
                </c:pt>
                <c:pt idx="7">
                  <c:v>33.333333333333329</c:v>
                </c:pt>
                <c:pt idx="8">
                  <c:v>11.111111111111111</c:v>
                </c:pt>
                <c:pt idx="9">
                  <c:v>0</c:v>
                </c:pt>
                <c:pt idx="10">
                  <c:v>0</c:v>
                </c:pt>
                <c:pt idx="11">
                  <c:v>0</c:v>
                </c:pt>
                <c:pt idx="12">
                  <c:v>0</c:v>
                </c:pt>
                <c:pt idx="13">
                  <c:v>0</c:v>
                </c:pt>
                <c:pt idx="14">
                  <c:v>0</c:v>
                </c:pt>
              </c:numCache>
            </c:numRef>
          </c:val>
        </c:ser>
        <c:gapWidth val="0"/>
        <c:axId val="243724288"/>
        <c:axId val="243726592"/>
      </c:barChart>
      <c:catAx>
        <c:axId val="243724288"/>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3726592"/>
        <c:crosses val="autoZero"/>
        <c:auto val="1"/>
        <c:lblAlgn val="ctr"/>
        <c:lblOffset val="100"/>
      </c:catAx>
      <c:valAx>
        <c:axId val="243726592"/>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3724288"/>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 l="0.70000000000000062" r="0.70000000000000062" t="0.750000000000005" header="0.30000000000000032" footer="0.30000000000000032"/>
    <c:pageSetup/>
  </c:printSettings>
  <c:userShapes r:id="rId1"/>
</c:chartSpace>
</file>

<file path=xl/charts/chart66.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ISJE, n</a:t>
            </a:r>
            <a:r>
              <a:rPr lang="es-MX" baseline="0"/>
              <a:t> = 15</a:t>
            </a:r>
            <a:endParaRPr lang="es-MX"/>
          </a:p>
        </c:rich>
      </c:tx>
    </c:title>
    <c:plotArea>
      <c:layout/>
      <c:barChart>
        <c:barDir val="col"/>
        <c:grouping val="clustered"/>
        <c:ser>
          <c:idx val="0"/>
          <c:order val="0"/>
          <c:tx>
            <c:strRef>
              <c:f>Hist_ParCla!$A$13</c:f>
              <c:strCache>
                <c:ptCount val="1"/>
                <c:pt idx="0">
                  <c:v>ISJE</c:v>
                </c:pt>
              </c:strCache>
            </c:strRef>
          </c:tx>
          <c:spPr>
            <a:solidFill>
              <a:prstClr val="white">
                <a:lumMod val="75000"/>
              </a:prstClr>
            </a:solidFill>
            <a:ln>
              <a:solidFill>
                <a:sysClr val="windowText" lastClr="000000"/>
              </a:solidFill>
            </a:ln>
          </c:spPr>
          <c:cat>
            <c:numRef>
              <c:f>Hist_ParCla!$B$2:$P$2</c:f>
              <c:numCache>
                <c:formatCode>General</c:formatCode>
                <c:ptCount val="15"/>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numCache>
            </c:numRef>
          </c:cat>
          <c:val>
            <c:numRef>
              <c:f>Hist_ParCla!$B$13:$P$13</c:f>
              <c:numCache>
                <c:formatCode>0.00</c:formatCode>
                <c:ptCount val="15"/>
                <c:pt idx="0">
                  <c:v>0</c:v>
                </c:pt>
                <c:pt idx="1">
                  <c:v>0</c:v>
                </c:pt>
                <c:pt idx="2">
                  <c:v>0</c:v>
                </c:pt>
                <c:pt idx="3">
                  <c:v>0</c:v>
                </c:pt>
                <c:pt idx="4">
                  <c:v>13.333333333333334</c:v>
                </c:pt>
                <c:pt idx="5">
                  <c:v>13.333333333333334</c:v>
                </c:pt>
                <c:pt idx="6">
                  <c:v>6.666666666666667</c:v>
                </c:pt>
                <c:pt idx="7">
                  <c:v>26.666666666666668</c:v>
                </c:pt>
                <c:pt idx="8">
                  <c:v>0</c:v>
                </c:pt>
                <c:pt idx="9">
                  <c:v>20</c:v>
                </c:pt>
                <c:pt idx="10">
                  <c:v>13.333333333333334</c:v>
                </c:pt>
                <c:pt idx="11">
                  <c:v>6.666666666666667</c:v>
                </c:pt>
                <c:pt idx="12">
                  <c:v>0</c:v>
                </c:pt>
                <c:pt idx="13">
                  <c:v>0</c:v>
                </c:pt>
                <c:pt idx="14">
                  <c:v>0</c:v>
                </c:pt>
              </c:numCache>
            </c:numRef>
          </c:val>
        </c:ser>
        <c:gapWidth val="0"/>
        <c:axId val="243779072"/>
        <c:axId val="243613696"/>
      </c:barChart>
      <c:catAx>
        <c:axId val="243779072"/>
        <c:scaling>
          <c:orientation val="minMax"/>
        </c:scaling>
        <c:axPos val="b"/>
        <c:title>
          <c:tx>
            <c:rich>
              <a:bodyPr/>
              <a:lstStyle/>
              <a:p>
                <a:pPr>
                  <a:defRPr>
                    <a:solidFill>
                      <a:sysClr val="windowText" lastClr="000000"/>
                    </a:solidFill>
                  </a:defRPr>
                </a:pPr>
                <a:r>
                  <a:rPr lang="es-MX">
                    <a:solidFill>
                      <a:sysClr val="windowText" lastClr="000000"/>
                    </a:solidFill>
                  </a:rPr>
                  <a:t>LTE (cm)</a:t>
                </a:r>
              </a:p>
            </c:rich>
          </c:tx>
        </c:title>
        <c:numFmt formatCode="General" sourceLinked="1"/>
        <c:tickLblPos val="nextTo"/>
        <c:spPr>
          <a:ln w="12700">
            <a:solidFill>
              <a:sysClr val="windowText" lastClr="000000"/>
            </a:solidFill>
          </a:ln>
        </c:spPr>
        <c:crossAx val="243613696"/>
        <c:crosses val="autoZero"/>
        <c:auto val="1"/>
        <c:lblAlgn val="ctr"/>
        <c:lblOffset val="100"/>
      </c:catAx>
      <c:valAx>
        <c:axId val="243613696"/>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3779072"/>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 l="0.70000000000000062" r="0.70000000000000062" t="0.750000000000005" header="0.30000000000000032" footer="0.30000000000000032"/>
    <c:pageSetup/>
  </c:printSettings>
  <c:userShapes r:id="rId1"/>
</c:chartSpace>
</file>

<file path=xl/charts/chart67.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ISJP, n</a:t>
            </a:r>
            <a:r>
              <a:rPr lang="es-MX" baseline="0"/>
              <a:t> = 32</a:t>
            </a:r>
            <a:endParaRPr lang="es-MX"/>
          </a:p>
        </c:rich>
      </c:tx>
    </c:title>
    <c:plotArea>
      <c:layout/>
      <c:barChart>
        <c:barDir val="col"/>
        <c:grouping val="clustered"/>
        <c:ser>
          <c:idx val="0"/>
          <c:order val="0"/>
          <c:tx>
            <c:strRef>
              <c:f>Hist_ParCla!$A$14</c:f>
              <c:strCache>
                <c:ptCount val="1"/>
                <c:pt idx="0">
                  <c:v>ISJP</c:v>
                </c:pt>
              </c:strCache>
            </c:strRef>
          </c:tx>
          <c:spPr>
            <a:solidFill>
              <a:prstClr val="white">
                <a:lumMod val="75000"/>
              </a:prstClr>
            </a:solidFill>
            <a:ln>
              <a:solidFill>
                <a:sysClr val="windowText" lastClr="000000"/>
              </a:solidFill>
            </a:ln>
          </c:spPr>
          <c:cat>
            <c:numRef>
              <c:f>Hist_ParCla!$B$2:$P$2</c:f>
              <c:numCache>
                <c:formatCode>General</c:formatCode>
                <c:ptCount val="15"/>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numCache>
            </c:numRef>
          </c:cat>
          <c:val>
            <c:numRef>
              <c:f>Hist_ParCla!$B$14:$P$14</c:f>
              <c:numCache>
                <c:formatCode>0.00</c:formatCode>
                <c:ptCount val="15"/>
                <c:pt idx="0">
                  <c:v>0</c:v>
                </c:pt>
                <c:pt idx="1">
                  <c:v>0</c:v>
                </c:pt>
                <c:pt idx="2">
                  <c:v>28.125</c:v>
                </c:pt>
                <c:pt idx="3">
                  <c:v>15.625</c:v>
                </c:pt>
                <c:pt idx="4">
                  <c:v>0</c:v>
                </c:pt>
                <c:pt idx="5">
                  <c:v>25</c:v>
                </c:pt>
                <c:pt idx="6">
                  <c:v>9.375</c:v>
                </c:pt>
                <c:pt idx="7">
                  <c:v>18.75</c:v>
                </c:pt>
                <c:pt idx="8">
                  <c:v>0</c:v>
                </c:pt>
                <c:pt idx="9">
                  <c:v>0</c:v>
                </c:pt>
                <c:pt idx="10">
                  <c:v>0</c:v>
                </c:pt>
                <c:pt idx="11">
                  <c:v>3.125</c:v>
                </c:pt>
                <c:pt idx="12">
                  <c:v>0</c:v>
                </c:pt>
                <c:pt idx="13">
                  <c:v>0</c:v>
                </c:pt>
                <c:pt idx="14">
                  <c:v>0</c:v>
                </c:pt>
              </c:numCache>
            </c:numRef>
          </c:val>
        </c:ser>
        <c:gapWidth val="0"/>
        <c:axId val="243629056"/>
        <c:axId val="243635712"/>
      </c:barChart>
      <c:catAx>
        <c:axId val="243629056"/>
        <c:scaling>
          <c:orientation val="minMax"/>
        </c:scaling>
        <c:axPos val="b"/>
        <c:title>
          <c:tx>
            <c:rich>
              <a:bodyPr/>
              <a:lstStyle/>
              <a:p>
                <a:pPr>
                  <a:defRPr>
                    <a:solidFill>
                      <a:sysClr val="windowText" lastClr="000000"/>
                    </a:solidFill>
                  </a:defRPr>
                </a:pPr>
                <a:r>
                  <a:rPr lang="es-MX">
                    <a:solidFill>
                      <a:sysClr val="windowText" lastClr="000000"/>
                    </a:solidFill>
                  </a:rPr>
                  <a:t>LTE (cm)</a:t>
                </a:r>
              </a:p>
            </c:rich>
          </c:tx>
        </c:title>
        <c:numFmt formatCode="General" sourceLinked="1"/>
        <c:tickLblPos val="nextTo"/>
        <c:spPr>
          <a:ln w="12700">
            <a:solidFill>
              <a:sysClr val="windowText" lastClr="000000"/>
            </a:solidFill>
          </a:ln>
        </c:spPr>
        <c:crossAx val="243635712"/>
        <c:crosses val="autoZero"/>
        <c:auto val="1"/>
        <c:lblAlgn val="ctr"/>
        <c:lblOffset val="100"/>
      </c:catAx>
      <c:valAx>
        <c:axId val="243635712"/>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43629056"/>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77" l="0.70000000000000062" r="0.70000000000000062" t="0.75000000000000477" header="0.30000000000000032" footer="0.30000000000000032"/>
    <c:pageSetup/>
  </c:printSettings>
  <c:userShapes r:id="rId1"/>
</c:chartSpace>
</file>

<file path=xl/charts/chart68.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ASA, n</a:t>
            </a:r>
            <a:r>
              <a:rPr lang="es-MX" baseline="0"/>
              <a:t> = 17</a:t>
            </a:r>
            <a:endParaRPr lang="es-MX"/>
          </a:p>
        </c:rich>
      </c:tx>
    </c:title>
    <c:plotArea>
      <c:layout/>
      <c:barChart>
        <c:barDir val="col"/>
        <c:grouping val="clustered"/>
        <c:ser>
          <c:idx val="0"/>
          <c:order val="0"/>
          <c:tx>
            <c:strRef>
              <c:f>Hist_ParCla!$A$15</c:f>
              <c:strCache>
                <c:ptCount val="1"/>
                <c:pt idx="0">
                  <c:v>ASA</c:v>
                </c:pt>
              </c:strCache>
            </c:strRef>
          </c:tx>
          <c:spPr>
            <a:solidFill>
              <a:prstClr val="white">
                <a:lumMod val="75000"/>
              </a:prstClr>
            </a:solidFill>
            <a:ln>
              <a:solidFill>
                <a:sysClr val="windowText" lastClr="000000"/>
              </a:solidFill>
            </a:ln>
          </c:spPr>
          <c:cat>
            <c:numRef>
              <c:f>Hist_ParCla!$B$2:$P$2</c:f>
              <c:numCache>
                <c:formatCode>General</c:formatCode>
                <c:ptCount val="15"/>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numCache>
            </c:numRef>
          </c:cat>
          <c:val>
            <c:numRef>
              <c:f>Hist_ParCla!$B$15:$P$15</c:f>
              <c:numCache>
                <c:formatCode>0.00</c:formatCode>
                <c:ptCount val="15"/>
                <c:pt idx="0">
                  <c:v>0</c:v>
                </c:pt>
                <c:pt idx="1">
                  <c:v>0</c:v>
                </c:pt>
                <c:pt idx="2">
                  <c:v>41.17647058823529</c:v>
                </c:pt>
                <c:pt idx="3">
                  <c:v>11.76470588235294</c:v>
                </c:pt>
                <c:pt idx="4">
                  <c:v>0</c:v>
                </c:pt>
                <c:pt idx="5">
                  <c:v>0</c:v>
                </c:pt>
                <c:pt idx="6">
                  <c:v>5.8823529411764701</c:v>
                </c:pt>
                <c:pt idx="7">
                  <c:v>5.8823529411764701</c:v>
                </c:pt>
                <c:pt idx="8">
                  <c:v>23.52941176470588</c:v>
                </c:pt>
                <c:pt idx="9">
                  <c:v>5.8823529411764701</c:v>
                </c:pt>
                <c:pt idx="10">
                  <c:v>5.8823529411764701</c:v>
                </c:pt>
                <c:pt idx="11">
                  <c:v>0</c:v>
                </c:pt>
                <c:pt idx="12">
                  <c:v>0</c:v>
                </c:pt>
                <c:pt idx="13">
                  <c:v>0</c:v>
                </c:pt>
                <c:pt idx="14">
                  <c:v>0</c:v>
                </c:pt>
              </c:numCache>
            </c:numRef>
          </c:val>
        </c:ser>
        <c:gapWidth val="0"/>
        <c:axId val="243860992"/>
        <c:axId val="243862912"/>
      </c:barChart>
      <c:catAx>
        <c:axId val="243860992"/>
        <c:scaling>
          <c:orientation val="minMax"/>
        </c:scaling>
        <c:axPos val="b"/>
        <c:title>
          <c:tx>
            <c:rich>
              <a:bodyPr/>
              <a:lstStyle/>
              <a:p>
                <a:pPr>
                  <a:defRPr>
                    <a:solidFill>
                      <a:sysClr val="windowText" lastClr="000000"/>
                    </a:solidFill>
                  </a:defRPr>
                </a:pPr>
                <a:r>
                  <a:rPr lang="es-MX">
                    <a:solidFill>
                      <a:sysClr val="windowText" lastClr="000000"/>
                    </a:solidFill>
                  </a:rPr>
                  <a:t>LTE (cm)</a:t>
                </a:r>
              </a:p>
            </c:rich>
          </c:tx>
        </c:title>
        <c:numFmt formatCode="General" sourceLinked="1"/>
        <c:tickLblPos val="nextTo"/>
        <c:spPr>
          <a:ln w="12700">
            <a:solidFill>
              <a:sysClr val="windowText" lastClr="000000"/>
            </a:solidFill>
          </a:ln>
        </c:spPr>
        <c:crossAx val="243862912"/>
        <c:crosses val="autoZero"/>
        <c:auto val="1"/>
        <c:lblAlgn val="ctr"/>
        <c:lblOffset val="100"/>
      </c:catAx>
      <c:valAx>
        <c:axId val="243862912"/>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3860992"/>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 l="0.70000000000000062" r="0.70000000000000062" t="0.750000000000005" header="0.30000000000000032" footer="0.30000000000000032"/>
    <c:pageSetup/>
  </c:printSettings>
  <c:userShapes r:id="rId1"/>
</c:chartSpace>
</file>

<file path=xl/charts/chart69.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ICO, n</a:t>
            </a:r>
            <a:r>
              <a:rPr lang="es-MX" baseline="0"/>
              <a:t> = 9 </a:t>
            </a:r>
            <a:endParaRPr lang="es-MX"/>
          </a:p>
        </c:rich>
      </c:tx>
    </c:title>
    <c:plotArea>
      <c:layout/>
      <c:barChart>
        <c:barDir val="col"/>
        <c:grouping val="clustered"/>
        <c:ser>
          <c:idx val="0"/>
          <c:order val="0"/>
          <c:tx>
            <c:strRef>
              <c:f>Hist_SebAtr!$A$3</c:f>
              <c:strCache>
                <c:ptCount val="1"/>
                <c:pt idx="0">
                  <c:v>ICO</c:v>
                </c:pt>
              </c:strCache>
            </c:strRef>
          </c:tx>
          <c:spPr>
            <a:solidFill>
              <a:prstClr val="white">
                <a:lumMod val="75000"/>
              </a:prstClr>
            </a:solidFill>
            <a:ln>
              <a:solidFill>
                <a:sysClr val="windowText" lastClr="000000"/>
              </a:solidFill>
            </a:ln>
          </c:spPr>
          <c:cat>
            <c:numRef>
              <c:f>Hist_SebAtr!$B$2:$K$2</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Hist_SebAtr!$B$3:$K$3</c:f>
              <c:numCache>
                <c:formatCode>0.00</c:formatCode>
                <c:ptCount val="10"/>
                <c:pt idx="0">
                  <c:v>33.333333333333329</c:v>
                </c:pt>
                <c:pt idx="1">
                  <c:v>0</c:v>
                </c:pt>
                <c:pt idx="2">
                  <c:v>11.111111111111111</c:v>
                </c:pt>
                <c:pt idx="3">
                  <c:v>11.111111111111111</c:v>
                </c:pt>
                <c:pt idx="4">
                  <c:v>33.333333333333329</c:v>
                </c:pt>
                <c:pt idx="5">
                  <c:v>11.111111111111111</c:v>
                </c:pt>
                <c:pt idx="6">
                  <c:v>0</c:v>
                </c:pt>
                <c:pt idx="7">
                  <c:v>0</c:v>
                </c:pt>
                <c:pt idx="8">
                  <c:v>0</c:v>
                </c:pt>
                <c:pt idx="9">
                  <c:v>0</c:v>
                </c:pt>
              </c:numCache>
            </c:numRef>
          </c:val>
        </c:ser>
        <c:gapWidth val="0"/>
        <c:axId val="243914240"/>
        <c:axId val="243926528"/>
      </c:barChart>
      <c:catAx>
        <c:axId val="243914240"/>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3926528"/>
        <c:crosses val="autoZero"/>
        <c:auto val="1"/>
        <c:lblAlgn val="ctr"/>
        <c:lblOffset val="100"/>
      </c:catAx>
      <c:valAx>
        <c:axId val="243926528"/>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43914240"/>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477" l="0.70000000000000062" r="0.70000000000000062" t="0.75000000000000477" header="0.30000000000000032" footer="0.30000000000000032"/>
    <c:pageSetup/>
  </c:printSettings>
  <c:userShapes r:id="rId1"/>
</c:chartSpace>
</file>

<file path=xl/charts/chart70.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BMA, n</a:t>
            </a:r>
            <a:r>
              <a:rPr lang="es-MX" baseline="0"/>
              <a:t> = 38 </a:t>
            </a:r>
            <a:endParaRPr lang="es-MX"/>
          </a:p>
        </c:rich>
      </c:tx>
    </c:title>
    <c:plotArea>
      <c:layout/>
      <c:barChart>
        <c:barDir val="col"/>
        <c:grouping val="clustered"/>
        <c:ser>
          <c:idx val="0"/>
          <c:order val="0"/>
          <c:tx>
            <c:strRef>
              <c:f>Hist_SebAtr!$A$4</c:f>
              <c:strCache>
                <c:ptCount val="1"/>
                <c:pt idx="0">
                  <c:v>BMA</c:v>
                </c:pt>
              </c:strCache>
            </c:strRef>
          </c:tx>
          <c:spPr>
            <a:solidFill>
              <a:prstClr val="white">
                <a:lumMod val="75000"/>
              </a:prstClr>
            </a:solidFill>
            <a:ln>
              <a:solidFill>
                <a:sysClr val="windowText" lastClr="000000"/>
              </a:solidFill>
            </a:ln>
          </c:spPr>
          <c:cat>
            <c:numRef>
              <c:f>Hist_SebAtr!$B$2:$K$2</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Hist_SebAtr!$B$4:$K$4</c:f>
              <c:numCache>
                <c:formatCode>0.00</c:formatCode>
                <c:ptCount val="10"/>
                <c:pt idx="0">
                  <c:v>0</c:v>
                </c:pt>
                <c:pt idx="1">
                  <c:v>0</c:v>
                </c:pt>
                <c:pt idx="2">
                  <c:v>0</c:v>
                </c:pt>
                <c:pt idx="3">
                  <c:v>50</c:v>
                </c:pt>
                <c:pt idx="4">
                  <c:v>34.210526315789473</c:v>
                </c:pt>
                <c:pt idx="5">
                  <c:v>7.8947368421052628</c:v>
                </c:pt>
                <c:pt idx="6">
                  <c:v>7.8947368421052628</c:v>
                </c:pt>
                <c:pt idx="7">
                  <c:v>0</c:v>
                </c:pt>
                <c:pt idx="8">
                  <c:v>0</c:v>
                </c:pt>
                <c:pt idx="9">
                  <c:v>0</c:v>
                </c:pt>
              </c:numCache>
            </c:numRef>
          </c:val>
        </c:ser>
        <c:gapWidth val="0"/>
        <c:axId val="243834880"/>
        <c:axId val="243838336"/>
      </c:barChart>
      <c:catAx>
        <c:axId val="243834880"/>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3838336"/>
        <c:crosses val="autoZero"/>
        <c:auto val="1"/>
        <c:lblAlgn val="ctr"/>
        <c:lblOffset val="100"/>
      </c:catAx>
      <c:valAx>
        <c:axId val="243838336"/>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3834880"/>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 l="0.70000000000000062" r="0.70000000000000062" t="0.750000000000005" header="0.30000000000000032" footer="0.30000000000000032"/>
    <c:pageSetup/>
  </c:printSettings>
  <c:userShapes r:id="rId1"/>
</c:chartSpace>
</file>

<file path=xl/charts/chart71.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SSI, n</a:t>
            </a:r>
            <a:r>
              <a:rPr lang="es-MX" baseline="0"/>
              <a:t> = 41 </a:t>
            </a:r>
            <a:endParaRPr lang="es-MX"/>
          </a:p>
        </c:rich>
      </c:tx>
    </c:title>
    <c:plotArea>
      <c:layout/>
      <c:barChart>
        <c:barDir val="col"/>
        <c:grouping val="clustered"/>
        <c:ser>
          <c:idx val="0"/>
          <c:order val="0"/>
          <c:tx>
            <c:strRef>
              <c:f>Hist_SebAtr!$A$5</c:f>
              <c:strCache>
                <c:ptCount val="1"/>
                <c:pt idx="0">
                  <c:v>SSI</c:v>
                </c:pt>
              </c:strCache>
            </c:strRef>
          </c:tx>
          <c:spPr>
            <a:solidFill>
              <a:prstClr val="white">
                <a:lumMod val="75000"/>
              </a:prstClr>
            </a:solidFill>
            <a:ln>
              <a:solidFill>
                <a:sysClr val="windowText" lastClr="000000"/>
              </a:solidFill>
            </a:ln>
          </c:spPr>
          <c:cat>
            <c:numRef>
              <c:f>Hist_SebAtr!$B$2:$K$2</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Hist_SebAtr!$B$5:$K$5</c:f>
              <c:numCache>
                <c:formatCode>0.00</c:formatCode>
                <c:ptCount val="10"/>
                <c:pt idx="0">
                  <c:v>0</c:v>
                </c:pt>
                <c:pt idx="1">
                  <c:v>0</c:v>
                </c:pt>
                <c:pt idx="2">
                  <c:v>0</c:v>
                </c:pt>
                <c:pt idx="3">
                  <c:v>87.804878048780495</c:v>
                </c:pt>
                <c:pt idx="4">
                  <c:v>4.8780487804878048</c:v>
                </c:pt>
                <c:pt idx="5">
                  <c:v>7.3170731707317067</c:v>
                </c:pt>
                <c:pt idx="6">
                  <c:v>0</c:v>
                </c:pt>
                <c:pt idx="7">
                  <c:v>0</c:v>
                </c:pt>
                <c:pt idx="8">
                  <c:v>0</c:v>
                </c:pt>
                <c:pt idx="9">
                  <c:v>0</c:v>
                </c:pt>
              </c:numCache>
            </c:numRef>
          </c:val>
        </c:ser>
        <c:gapWidth val="0"/>
        <c:axId val="244008064"/>
        <c:axId val="244048640"/>
      </c:barChart>
      <c:catAx>
        <c:axId val="244008064"/>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4048640"/>
        <c:crosses val="autoZero"/>
        <c:auto val="1"/>
        <c:lblAlgn val="ctr"/>
        <c:lblOffset val="100"/>
      </c:catAx>
      <c:valAx>
        <c:axId val="244048640"/>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4008064"/>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22" l="0.70000000000000062" r="0.70000000000000062" t="0.75000000000000522" header="0.30000000000000032" footer="0.30000000000000032"/>
    <c:pageSetup/>
  </c:printSettings>
  <c:userShapes r:id="rId1"/>
</c:chartSpace>
</file>

<file path=xl/charts/chart72.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SMI, n</a:t>
            </a:r>
            <a:r>
              <a:rPr lang="es-MX" baseline="0"/>
              <a:t> = 5 </a:t>
            </a:r>
            <a:endParaRPr lang="es-MX"/>
          </a:p>
        </c:rich>
      </c:tx>
    </c:title>
    <c:plotArea>
      <c:layout/>
      <c:barChart>
        <c:barDir val="col"/>
        <c:grouping val="clustered"/>
        <c:ser>
          <c:idx val="0"/>
          <c:order val="0"/>
          <c:tx>
            <c:strRef>
              <c:f>Hist_SebAtr!$A$6</c:f>
              <c:strCache>
                <c:ptCount val="1"/>
                <c:pt idx="0">
                  <c:v>SMI</c:v>
                </c:pt>
              </c:strCache>
            </c:strRef>
          </c:tx>
          <c:spPr>
            <a:solidFill>
              <a:prstClr val="white">
                <a:lumMod val="75000"/>
              </a:prstClr>
            </a:solidFill>
            <a:ln>
              <a:solidFill>
                <a:sysClr val="windowText" lastClr="000000"/>
              </a:solidFill>
            </a:ln>
          </c:spPr>
          <c:cat>
            <c:numRef>
              <c:f>Hist_SebAtr!$B$2:$K$2</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Hist_SebAtr!$B$6:$K$6</c:f>
              <c:numCache>
                <c:formatCode>0.00</c:formatCode>
                <c:ptCount val="10"/>
                <c:pt idx="0">
                  <c:v>0</c:v>
                </c:pt>
                <c:pt idx="1">
                  <c:v>0</c:v>
                </c:pt>
                <c:pt idx="2">
                  <c:v>0</c:v>
                </c:pt>
                <c:pt idx="3">
                  <c:v>20</c:v>
                </c:pt>
                <c:pt idx="4">
                  <c:v>0</c:v>
                </c:pt>
                <c:pt idx="5">
                  <c:v>80</c:v>
                </c:pt>
                <c:pt idx="6">
                  <c:v>0</c:v>
                </c:pt>
                <c:pt idx="7">
                  <c:v>0</c:v>
                </c:pt>
                <c:pt idx="8">
                  <c:v>0</c:v>
                </c:pt>
                <c:pt idx="9">
                  <c:v>0</c:v>
                </c:pt>
              </c:numCache>
            </c:numRef>
          </c:val>
        </c:ser>
        <c:gapWidth val="0"/>
        <c:axId val="244054656"/>
        <c:axId val="244193536"/>
      </c:barChart>
      <c:catAx>
        <c:axId val="244054656"/>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4193536"/>
        <c:crosses val="autoZero"/>
        <c:auto val="1"/>
        <c:lblAlgn val="ctr"/>
        <c:lblOffset val="100"/>
      </c:catAx>
      <c:valAx>
        <c:axId val="244193536"/>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44054656"/>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 l="0.70000000000000062" r="0.70000000000000062" t="0.750000000000005" header="0.30000000000000032" footer="0.30000000000000032"/>
    <c:pageSetup/>
  </c:printSettings>
  <c:userShapes r:id="rId1"/>
</c:chartSpace>
</file>

<file path=xl/charts/chart73.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ITSE, n = 16</a:t>
            </a:r>
          </a:p>
        </c:rich>
      </c:tx>
    </c:title>
    <c:plotArea>
      <c:layout/>
      <c:barChart>
        <c:barDir val="col"/>
        <c:grouping val="clustered"/>
        <c:ser>
          <c:idx val="0"/>
          <c:order val="0"/>
          <c:tx>
            <c:strRef>
              <c:f>Hist_SebAtr!$A$7</c:f>
              <c:strCache>
                <c:ptCount val="1"/>
                <c:pt idx="0">
                  <c:v>ITSE</c:v>
                </c:pt>
              </c:strCache>
            </c:strRef>
          </c:tx>
          <c:spPr>
            <a:solidFill>
              <a:prstClr val="white">
                <a:lumMod val="75000"/>
              </a:prstClr>
            </a:solidFill>
            <a:ln>
              <a:solidFill>
                <a:sysClr val="windowText" lastClr="000000"/>
              </a:solidFill>
            </a:ln>
          </c:spPr>
          <c:cat>
            <c:numRef>
              <c:f>Hist_SebAtr!$B$2:$K$2</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Hist_SebAtr!$B$7:$K$7</c:f>
              <c:numCache>
                <c:formatCode>0.00</c:formatCode>
                <c:ptCount val="10"/>
                <c:pt idx="0">
                  <c:v>0</c:v>
                </c:pt>
                <c:pt idx="1">
                  <c:v>0</c:v>
                </c:pt>
                <c:pt idx="2">
                  <c:v>12.5</c:v>
                </c:pt>
                <c:pt idx="3">
                  <c:v>81.25</c:v>
                </c:pt>
                <c:pt idx="4">
                  <c:v>0</c:v>
                </c:pt>
                <c:pt idx="5">
                  <c:v>6.25</c:v>
                </c:pt>
                <c:pt idx="6">
                  <c:v>0</c:v>
                </c:pt>
                <c:pt idx="7">
                  <c:v>0</c:v>
                </c:pt>
                <c:pt idx="8">
                  <c:v>0</c:v>
                </c:pt>
                <c:pt idx="9">
                  <c:v>0</c:v>
                </c:pt>
              </c:numCache>
            </c:numRef>
          </c:val>
        </c:ser>
        <c:gapWidth val="0"/>
        <c:axId val="244257152"/>
        <c:axId val="244285440"/>
      </c:barChart>
      <c:catAx>
        <c:axId val="244257152"/>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4285440"/>
        <c:crosses val="autoZero"/>
        <c:auto val="1"/>
        <c:lblAlgn val="ctr"/>
        <c:lblOffset val="100"/>
      </c:catAx>
      <c:valAx>
        <c:axId val="244285440"/>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4257152"/>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22" l="0.70000000000000062" r="0.70000000000000062" t="0.75000000000000522" header="0.30000000000000032" footer="0.30000000000000032"/>
    <c:pageSetup/>
  </c:printSettings>
  <c:userShapes r:id="rId1"/>
</c:chartSpace>
</file>

<file path=xl/charts/chart74.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ITSP, n</a:t>
            </a:r>
            <a:r>
              <a:rPr lang="es-MX" baseline="0"/>
              <a:t> = 37</a:t>
            </a:r>
            <a:endParaRPr lang="es-MX"/>
          </a:p>
        </c:rich>
      </c:tx>
    </c:title>
    <c:plotArea>
      <c:layout/>
      <c:barChart>
        <c:barDir val="col"/>
        <c:grouping val="clustered"/>
        <c:ser>
          <c:idx val="0"/>
          <c:order val="0"/>
          <c:tx>
            <c:strRef>
              <c:f>Hist_SebAtr!$A$8</c:f>
              <c:strCache>
                <c:ptCount val="1"/>
                <c:pt idx="0">
                  <c:v>ITSP</c:v>
                </c:pt>
              </c:strCache>
            </c:strRef>
          </c:tx>
          <c:spPr>
            <a:solidFill>
              <a:prstClr val="white">
                <a:lumMod val="75000"/>
              </a:prstClr>
            </a:solidFill>
            <a:ln>
              <a:solidFill>
                <a:sysClr val="windowText" lastClr="000000"/>
              </a:solidFill>
            </a:ln>
          </c:spPr>
          <c:cat>
            <c:numRef>
              <c:f>Hist_SebAtr!$B$2:$K$2</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Hist_SebAtr!$B$8:$K$8</c:f>
              <c:numCache>
                <c:formatCode>0.00</c:formatCode>
                <c:ptCount val="10"/>
                <c:pt idx="0">
                  <c:v>51.351351351351347</c:v>
                </c:pt>
                <c:pt idx="1">
                  <c:v>0</c:v>
                </c:pt>
                <c:pt idx="2">
                  <c:v>2.7027027027027026</c:v>
                </c:pt>
                <c:pt idx="3">
                  <c:v>27.027027027027028</c:v>
                </c:pt>
                <c:pt idx="4">
                  <c:v>10.810810810810811</c:v>
                </c:pt>
                <c:pt idx="5">
                  <c:v>8.1081081081081088</c:v>
                </c:pt>
                <c:pt idx="6">
                  <c:v>0</c:v>
                </c:pt>
                <c:pt idx="7">
                  <c:v>0</c:v>
                </c:pt>
                <c:pt idx="8">
                  <c:v>0</c:v>
                </c:pt>
                <c:pt idx="9">
                  <c:v>0</c:v>
                </c:pt>
              </c:numCache>
            </c:numRef>
          </c:val>
        </c:ser>
        <c:gapWidth val="0"/>
        <c:axId val="244303744"/>
        <c:axId val="244315648"/>
      </c:barChart>
      <c:catAx>
        <c:axId val="244303744"/>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4315648"/>
        <c:crosses val="autoZero"/>
        <c:auto val="1"/>
        <c:lblAlgn val="ctr"/>
        <c:lblOffset val="100"/>
      </c:catAx>
      <c:valAx>
        <c:axId val="244315648"/>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4303744"/>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44" l="0.70000000000000062" r="0.70000000000000062" t="0.75000000000000544" header="0.30000000000000032" footer="0.30000000000000032"/>
    <c:pageSetup/>
  </c:printSettings>
  <c:userShapes r:id="rId1"/>
</c:chartSpace>
</file>

<file path=xl/charts/chart75.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a:t>RET, n</a:t>
            </a:r>
            <a:r>
              <a:rPr lang="en-US" baseline="0"/>
              <a:t> = 13</a:t>
            </a:r>
          </a:p>
        </c:rich>
      </c:tx>
    </c:title>
    <c:plotArea>
      <c:layout/>
      <c:barChart>
        <c:barDir val="col"/>
        <c:grouping val="clustered"/>
        <c:ser>
          <c:idx val="0"/>
          <c:order val="0"/>
          <c:tx>
            <c:strRef>
              <c:f>Hist_SebAtr!$A$9</c:f>
              <c:strCache>
                <c:ptCount val="1"/>
                <c:pt idx="0">
                  <c:v>RET</c:v>
                </c:pt>
              </c:strCache>
            </c:strRef>
          </c:tx>
          <c:spPr>
            <a:solidFill>
              <a:prstClr val="white">
                <a:lumMod val="75000"/>
              </a:prstClr>
            </a:solidFill>
            <a:ln>
              <a:solidFill>
                <a:sysClr val="windowText" lastClr="000000"/>
              </a:solidFill>
            </a:ln>
          </c:spPr>
          <c:cat>
            <c:numRef>
              <c:f>Hist_SebAtr!$B$2:$K$2</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Hist_SebAtr!$B$9:$K$9</c:f>
              <c:numCache>
                <c:formatCode>0.00</c:formatCode>
                <c:ptCount val="10"/>
                <c:pt idx="0">
                  <c:v>0</c:v>
                </c:pt>
                <c:pt idx="1">
                  <c:v>46.153846153846153</c:v>
                </c:pt>
                <c:pt idx="2">
                  <c:v>7.6923076923076925</c:v>
                </c:pt>
                <c:pt idx="3">
                  <c:v>0</c:v>
                </c:pt>
                <c:pt idx="4">
                  <c:v>15.384615384615385</c:v>
                </c:pt>
                <c:pt idx="5">
                  <c:v>15.384615384615385</c:v>
                </c:pt>
                <c:pt idx="6">
                  <c:v>15.384615384615385</c:v>
                </c:pt>
                <c:pt idx="7">
                  <c:v>0</c:v>
                </c:pt>
                <c:pt idx="8">
                  <c:v>0</c:v>
                </c:pt>
                <c:pt idx="9">
                  <c:v>0</c:v>
                </c:pt>
              </c:numCache>
            </c:numRef>
          </c:val>
        </c:ser>
        <c:gapWidth val="0"/>
        <c:axId val="244346240"/>
        <c:axId val="244366336"/>
      </c:barChart>
      <c:catAx>
        <c:axId val="244346240"/>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4366336"/>
        <c:crosses val="autoZero"/>
        <c:auto val="1"/>
        <c:lblAlgn val="ctr"/>
        <c:lblOffset val="100"/>
      </c:catAx>
      <c:valAx>
        <c:axId val="244366336"/>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44346240"/>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 l="0.70000000000000062" r="0.70000000000000062" t="0.750000000000005" header="0.30000000000000032" footer="0.30000000000000032"/>
    <c:pageSetup/>
  </c:printSettings>
  <c:userShapes r:id="rId1"/>
</c:chartSpace>
</file>

<file path=xl/charts/chart76.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a:t>ERE, n = 3</a:t>
            </a:r>
          </a:p>
        </c:rich>
      </c:tx>
    </c:title>
    <c:plotArea>
      <c:layout/>
      <c:barChart>
        <c:barDir val="col"/>
        <c:grouping val="clustered"/>
        <c:ser>
          <c:idx val="0"/>
          <c:order val="0"/>
          <c:tx>
            <c:strRef>
              <c:f>Hist_SebAtr!$A$15</c:f>
              <c:strCache>
                <c:ptCount val="1"/>
                <c:pt idx="0">
                  <c:v>ERE</c:v>
                </c:pt>
              </c:strCache>
            </c:strRef>
          </c:tx>
          <c:spPr>
            <a:solidFill>
              <a:prstClr val="white">
                <a:lumMod val="75000"/>
              </a:prstClr>
            </a:solidFill>
            <a:ln>
              <a:solidFill>
                <a:sysClr val="windowText" lastClr="000000"/>
              </a:solidFill>
            </a:ln>
          </c:spPr>
          <c:cat>
            <c:numRef>
              <c:f>Hist_SebAtr!$B$2:$K$2</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Hist_SebAtr!$B$15:$K$15</c:f>
              <c:numCache>
                <c:formatCode>0.00</c:formatCode>
                <c:ptCount val="10"/>
                <c:pt idx="0">
                  <c:v>0</c:v>
                </c:pt>
                <c:pt idx="1">
                  <c:v>0</c:v>
                </c:pt>
                <c:pt idx="2">
                  <c:v>0</c:v>
                </c:pt>
                <c:pt idx="3">
                  <c:v>0</c:v>
                </c:pt>
                <c:pt idx="4">
                  <c:v>66.666666666666657</c:v>
                </c:pt>
                <c:pt idx="5">
                  <c:v>33.333333333333329</c:v>
                </c:pt>
                <c:pt idx="6">
                  <c:v>0</c:v>
                </c:pt>
                <c:pt idx="7">
                  <c:v>0</c:v>
                </c:pt>
                <c:pt idx="8">
                  <c:v>0</c:v>
                </c:pt>
                <c:pt idx="9">
                  <c:v>0</c:v>
                </c:pt>
              </c:numCache>
            </c:numRef>
          </c:val>
        </c:ser>
        <c:gapWidth val="0"/>
        <c:axId val="244382336"/>
        <c:axId val="244179712"/>
      </c:barChart>
      <c:catAx>
        <c:axId val="244382336"/>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4179712"/>
        <c:crosses val="autoZero"/>
        <c:auto val="1"/>
        <c:lblAlgn val="ctr"/>
        <c:lblOffset val="100"/>
      </c:catAx>
      <c:valAx>
        <c:axId val="244179712"/>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4382336"/>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22" l="0.70000000000000062" r="0.70000000000000062" t="0.75000000000000522" header="0.30000000000000032" footer="0.30000000000000032"/>
    <c:pageSetup/>
  </c:printSettings>
  <c:userShapes r:id="rId1"/>
</c:chartSpace>
</file>

<file path=xl/charts/chart77.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ISME, n</a:t>
            </a:r>
            <a:r>
              <a:rPr lang="es-MX" baseline="0"/>
              <a:t> = 2</a:t>
            </a:r>
          </a:p>
        </c:rich>
      </c:tx>
    </c:title>
    <c:plotArea>
      <c:layout/>
      <c:barChart>
        <c:barDir val="col"/>
        <c:grouping val="clustered"/>
        <c:ser>
          <c:idx val="0"/>
          <c:order val="0"/>
          <c:tx>
            <c:strRef>
              <c:f>Hist_SebAtr!$A$10</c:f>
              <c:strCache>
                <c:ptCount val="1"/>
                <c:pt idx="0">
                  <c:v>ISME</c:v>
                </c:pt>
              </c:strCache>
            </c:strRef>
          </c:tx>
          <c:spPr>
            <a:solidFill>
              <a:prstClr val="white">
                <a:lumMod val="75000"/>
              </a:prstClr>
            </a:solidFill>
            <a:ln>
              <a:solidFill>
                <a:sysClr val="windowText" lastClr="000000"/>
              </a:solidFill>
            </a:ln>
          </c:spPr>
          <c:cat>
            <c:numRef>
              <c:f>Hist_SebAtr!$B$2:$K$2</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Hist_SebAtr!$B$10:$K$10</c:f>
              <c:numCache>
                <c:formatCode>0.00</c:formatCode>
                <c:ptCount val="10"/>
                <c:pt idx="0">
                  <c:v>0</c:v>
                </c:pt>
                <c:pt idx="1">
                  <c:v>0</c:v>
                </c:pt>
                <c:pt idx="2">
                  <c:v>0</c:v>
                </c:pt>
                <c:pt idx="3">
                  <c:v>0</c:v>
                </c:pt>
                <c:pt idx="4">
                  <c:v>50</c:v>
                </c:pt>
                <c:pt idx="5">
                  <c:v>0</c:v>
                </c:pt>
                <c:pt idx="6">
                  <c:v>0</c:v>
                </c:pt>
                <c:pt idx="7">
                  <c:v>0</c:v>
                </c:pt>
                <c:pt idx="8">
                  <c:v>0</c:v>
                </c:pt>
                <c:pt idx="9">
                  <c:v>50</c:v>
                </c:pt>
              </c:numCache>
            </c:numRef>
          </c:val>
        </c:ser>
        <c:gapWidth val="0"/>
        <c:axId val="244386432"/>
        <c:axId val="244406528"/>
      </c:barChart>
      <c:catAx>
        <c:axId val="244386432"/>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4406528"/>
        <c:crosses val="autoZero"/>
        <c:auto val="1"/>
        <c:lblAlgn val="ctr"/>
        <c:lblOffset val="100"/>
      </c:catAx>
      <c:valAx>
        <c:axId val="244406528"/>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4386432"/>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44" l="0.70000000000000062" r="0.70000000000000062" t="0.75000000000000544" header="0.30000000000000032" footer="0.30000000000000032"/>
    <c:pageSetup/>
  </c:printSettings>
  <c:userShapes r:id="rId1"/>
</c:chartSpace>
</file>

<file path=xl/charts/chart78.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a:t>ISMP, n = 26</a:t>
            </a:r>
          </a:p>
        </c:rich>
      </c:tx>
    </c:title>
    <c:plotArea>
      <c:layout/>
      <c:barChart>
        <c:barDir val="col"/>
        <c:grouping val="clustered"/>
        <c:ser>
          <c:idx val="0"/>
          <c:order val="0"/>
          <c:tx>
            <c:strRef>
              <c:f>Hist_SebAtr!$A$11</c:f>
              <c:strCache>
                <c:ptCount val="1"/>
                <c:pt idx="0">
                  <c:v>ISMP</c:v>
                </c:pt>
              </c:strCache>
            </c:strRef>
          </c:tx>
          <c:spPr>
            <a:solidFill>
              <a:prstClr val="white">
                <a:lumMod val="75000"/>
              </a:prstClr>
            </a:solidFill>
            <a:ln>
              <a:solidFill>
                <a:sysClr val="windowText" lastClr="000000"/>
              </a:solidFill>
            </a:ln>
          </c:spPr>
          <c:cat>
            <c:numRef>
              <c:f>Hist_SebAtr!$B$2:$K$2</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Hist_SebAtr!$B$11:$K$11</c:f>
              <c:numCache>
                <c:formatCode>0.00</c:formatCode>
                <c:ptCount val="10"/>
                <c:pt idx="0">
                  <c:v>0</c:v>
                </c:pt>
                <c:pt idx="1">
                  <c:v>0</c:v>
                </c:pt>
                <c:pt idx="2">
                  <c:v>34.615384615384613</c:v>
                </c:pt>
                <c:pt idx="3">
                  <c:v>19.230769230769234</c:v>
                </c:pt>
                <c:pt idx="4">
                  <c:v>19.230769230769234</c:v>
                </c:pt>
                <c:pt idx="5">
                  <c:v>26.923076923076923</c:v>
                </c:pt>
                <c:pt idx="6">
                  <c:v>0</c:v>
                </c:pt>
                <c:pt idx="7">
                  <c:v>0</c:v>
                </c:pt>
                <c:pt idx="8">
                  <c:v>0</c:v>
                </c:pt>
                <c:pt idx="9">
                  <c:v>0</c:v>
                </c:pt>
              </c:numCache>
            </c:numRef>
          </c:val>
        </c:ser>
        <c:gapWidth val="0"/>
        <c:axId val="244437376"/>
        <c:axId val="244461568"/>
      </c:barChart>
      <c:catAx>
        <c:axId val="244437376"/>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4461568"/>
        <c:crosses val="autoZero"/>
        <c:auto val="1"/>
        <c:lblAlgn val="ctr"/>
        <c:lblOffset val="100"/>
      </c:catAx>
      <c:valAx>
        <c:axId val="244461568"/>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44437376"/>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22" l="0.70000000000000062" r="0.70000000000000062" t="0.75000000000000522" header="0.30000000000000032" footer="0.30000000000000032"/>
    <c:pageSetup/>
  </c:printSettings>
  <c:userShapes r:id="rId1"/>
</c:chartSpace>
</file>

<file path=xl/charts/chart79.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a:t>ERO, n = 3</a:t>
            </a:r>
          </a:p>
        </c:rich>
      </c:tx>
    </c:title>
    <c:plotArea>
      <c:layout/>
      <c:barChart>
        <c:barDir val="col"/>
        <c:grouping val="clustered"/>
        <c:ser>
          <c:idx val="0"/>
          <c:order val="0"/>
          <c:tx>
            <c:strRef>
              <c:f>Hist_SebAtr!$A$12</c:f>
              <c:strCache>
                <c:ptCount val="1"/>
                <c:pt idx="0">
                  <c:v>ERO</c:v>
                </c:pt>
              </c:strCache>
            </c:strRef>
          </c:tx>
          <c:spPr>
            <a:solidFill>
              <a:prstClr val="white">
                <a:lumMod val="75000"/>
              </a:prstClr>
            </a:solidFill>
            <a:ln>
              <a:solidFill>
                <a:sysClr val="windowText" lastClr="000000"/>
              </a:solidFill>
            </a:ln>
          </c:spPr>
          <c:cat>
            <c:numRef>
              <c:f>Hist_SebAtr!$B$2:$K$2</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Hist_SebAtr!$B$12:$K$12</c:f>
              <c:numCache>
                <c:formatCode>0.00</c:formatCode>
                <c:ptCount val="10"/>
                <c:pt idx="0">
                  <c:v>0</c:v>
                </c:pt>
                <c:pt idx="1">
                  <c:v>0</c:v>
                </c:pt>
                <c:pt idx="2">
                  <c:v>0</c:v>
                </c:pt>
                <c:pt idx="3">
                  <c:v>0</c:v>
                </c:pt>
                <c:pt idx="4">
                  <c:v>33.333333333333329</c:v>
                </c:pt>
                <c:pt idx="5">
                  <c:v>33.333333333333329</c:v>
                </c:pt>
                <c:pt idx="6">
                  <c:v>33.333333333333329</c:v>
                </c:pt>
                <c:pt idx="7">
                  <c:v>0</c:v>
                </c:pt>
                <c:pt idx="8">
                  <c:v>0</c:v>
                </c:pt>
                <c:pt idx="9">
                  <c:v>0</c:v>
                </c:pt>
              </c:numCache>
            </c:numRef>
          </c:val>
        </c:ser>
        <c:gapWidth val="0"/>
        <c:axId val="244479872"/>
        <c:axId val="244495872"/>
      </c:barChart>
      <c:catAx>
        <c:axId val="244479872"/>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4495872"/>
        <c:crosses val="autoZero"/>
        <c:auto val="1"/>
        <c:lblAlgn val="ctr"/>
        <c:lblOffset val="100"/>
      </c:catAx>
      <c:valAx>
        <c:axId val="244495872"/>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4479872"/>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44" l="0.70000000000000062" r="0.70000000000000062" t="0.75000000000000544" header="0.30000000000000032" footer="0.30000000000000032"/>
    <c:pageSetup/>
  </c:printSettings>
  <c:userShapes r:id="rId1"/>
</c:chartSpace>
</file>

<file path=xl/charts/chart80.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a:t>ISJE, n = 6</a:t>
            </a:r>
          </a:p>
        </c:rich>
      </c:tx>
    </c:title>
    <c:plotArea>
      <c:layout/>
      <c:barChart>
        <c:barDir val="col"/>
        <c:grouping val="clustered"/>
        <c:ser>
          <c:idx val="0"/>
          <c:order val="0"/>
          <c:tx>
            <c:strRef>
              <c:f>Hist_SebAtr!$A$13</c:f>
              <c:strCache>
                <c:ptCount val="1"/>
                <c:pt idx="0">
                  <c:v>ISJE</c:v>
                </c:pt>
              </c:strCache>
            </c:strRef>
          </c:tx>
          <c:spPr>
            <a:solidFill>
              <a:prstClr val="white">
                <a:lumMod val="75000"/>
              </a:prstClr>
            </a:solidFill>
            <a:ln>
              <a:solidFill>
                <a:sysClr val="windowText" lastClr="000000"/>
              </a:solidFill>
            </a:ln>
          </c:spPr>
          <c:cat>
            <c:numRef>
              <c:f>Hist_SebAtr!$B$2:$K$2</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Hist_SebAtr!$B$13:$K$13</c:f>
              <c:numCache>
                <c:formatCode>0.00</c:formatCode>
                <c:ptCount val="10"/>
                <c:pt idx="0">
                  <c:v>0</c:v>
                </c:pt>
                <c:pt idx="1">
                  <c:v>0</c:v>
                </c:pt>
                <c:pt idx="2">
                  <c:v>16.666666666666664</c:v>
                </c:pt>
                <c:pt idx="3">
                  <c:v>0</c:v>
                </c:pt>
                <c:pt idx="4">
                  <c:v>50</c:v>
                </c:pt>
                <c:pt idx="5">
                  <c:v>0</c:v>
                </c:pt>
                <c:pt idx="6">
                  <c:v>0</c:v>
                </c:pt>
                <c:pt idx="7">
                  <c:v>33.333333333333329</c:v>
                </c:pt>
                <c:pt idx="8">
                  <c:v>0</c:v>
                </c:pt>
                <c:pt idx="9">
                  <c:v>0</c:v>
                </c:pt>
              </c:numCache>
            </c:numRef>
          </c:val>
        </c:ser>
        <c:gapWidth val="0"/>
        <c:axId val="244657536"/>
        <c:axId val="244677632"/>
      </c:barChart>
      <c:catAx>
        <c:axId val="244657536"/>
        <c:scaling>
          <c:orientation val="minMax"/>
        </c:scaling>
        <c:axPos val="b"/>
        <c:title>
          <c:tx>
            <c:rich>
              <a:bodyPr/>
              <a:lstStyle/>
              <a:p>
                <a:pPr>
                  <a:defRPr>
                    <a:solidFill>
                      <a:schemeClr val="bg1"/>
                    </a:solidFill>
                  </a:defRPr>
                </a:pPr>
                <a:r>
                  <a:rPr lang="es-MX">
                    <a:solidFill>
                      <a:sysClr val="windowText" lastClr="000000"/>
                    </a:solidFill>
                  </a:rPr>
                  <a:t>LTE</a:t>
                </a:r>
                <a:r>
                  <a:rPr lang="es-MX">
                    <a:solidFill>
                      <a:schemeClr val="bg1"/>
                    </a:solidFill>
                  </a:rPr>
                  <a:t> (cm)</a:t>
                </a:r>
              </a:p>
            </c:rich>
          </c:tx>
        </c:title>
        <c:numFmt formatCode="General" sourceLinked="1"/>
        <c:tickLblPos val="nextTo"/>
        <c:spPr>
          <a:ln w="12700">
            <a:solidFill>
              <a:sysClr val="windowText" lastClr="000000"/>
            </a:solidFill>
          </a:ln>
        </c:spPr>
        <c:crossAx val="244677632"/>
        <c:crosses val="autoZero"/>
        <c:auto val="1"/>
        <c:lblAlgn val="ctr"/>
        <c:lblOffset val="100"/>
      </c:catAx>
      <c:valAx>
        <c:axId val="244677632"/>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4657536"/>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66" l="0.70000000000000062" r="0.70000000000000062" t="0.75000000000000566" header="0.30000000000000032" footer="0.30000000000000032"/>
    <c:pageSetup/>
  </c:printSettings>
  <c:userShapes r:id="rId1"/>
</c:chartSpace>
</file>

<file path=xl/charts/chart81.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ISJP, n = 0</a:t>
            </a:r>
          </a:p>
        </c:rich>
      </c:tx>
    </c:title>
    <c:plotArea>
      <c:layout/>
      <c:barChart>
        <c:barDir val="col"/>
        <c:grouping val="clustered"/>
        <c:ser>
          <c:idx val="0"/>
          <c:order val="0"/>
          <c:tx>
            <c:strRef>
              <c:f>Hist_SebAtr!$A$16</c:f>
              <c:strCache>
                <c:ptCount val="1"/>
              </c:strCache>
            </c:strRef>
          </c:tx>
          <c:spPr>
            <a:solidFill>
              <a:prstClr val="white">
                <a:lumMod val="75000"/>
              </a:prstClr>
            </a:solidFill>
            <a:ln>
              <a:solidFill>
                <a:sysClr val="windowText" lastClr="000000"/>
              </a:solidFill>
            </a:ln>
          </c:spPr>
          <c:cat>
            <c:numRef>
              <c:f>Hist_SebAtr!$B$2:$K$2</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Hist_SebAtr!$B$16:$K$16</c:f>
              <c:numCache>
                <c:formatCode>General</c:formatCode>
                <c:ptCount val="10"/>
              </c:numCache>
            </c:numRef>
          </c:val>
        </c:ser>
        <c:gapWidth val="0"/>
        <c:axId val="244708480"/>
        <c:axId val="244531968"/>
      </c:barChart>
      <c:catAx>
        <c:axId val="244708480"/>
        <c:scaling>
          <c:orientation val="minMax"/>
        </c:scaling>
        <c:axPos val="b"/>
        <c:title>
          <c:tx>
            <c:rich>
              <a:bodyPr/>
              <a:lstStyle/>
              <a:p>
                <a:pPr>
                  <a:defRPr>
                    <a:solidFill>
                      <a:sysClr val="windowText" lastClr="000000"/>
                    </a:solidFill>
                  </a:defRPr>
                </a:pPr>
                <a:r>
                  <a:rPr lang="es-MX">
                    <a:solidFill>
                      <a:sysClr val="windowText" lastClr="000000"/>
                    </a:solidFill>
                  </a:rPr>
                  <a:t>LTE (cm)</a:t>
                </a:r>
              </a:p>
            </c:rich>
          </c:tx>
        </c:title>
        <c:numFmt formatCode="General" sourceLinked="1"/>
        <c:tickLblPos val="nextTo"/>
        <c:spPr>
          <a:ln w="12700">
            <a:solidFill>
              <a:sysClr val="windowText" lastClr="000000"/>
            </a:solidFill>
          </a:ln>
        </c:spPr>
        <c:crossAx val="244531968"/>
        <c:crosses val="autoZero"/>
        <c:auto val="1"/>
        <c:lblAlgn val="ctr"/>
        <c:lblOffset val="100"/>
      </c:catAx>
      <c:valAx>
        <c:axId val="244531968"/>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44708480"/>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44" l="0.70000000000000062" r="0.70000000000000062" t="0.75000000000000544" header="0.30000000000000032" footer="0.30000000000000032"/>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ASA, n = 5</a:t>
            </a:r>
          </a:p>
        </c:rich>
      </c:tx>
    </c:title>
    <c:plotArea>
      <c:layout/>
      <c:barChart>
        <c:barDir val="col"/>
        <c:grouping val="clustered"/>
        <c:ser>
          <c:idx val="0"/>
          <c:order val="0"/>
          <c:tx>
            <c:strRef>
              <c:f>Hist_SebAtr!$A$14</c:f>
              <c:strCache>
                <c:ptCount val="1"/>
                <c:pt idx="0">
                  <c:v>ASA</c:v>
                </c:pt>
              </c:strCache>
            </c:strRef>
          </c:tx>
          <c:spPr>
            <a:solidFill>
              <a:prstClr val="white">
                <a:lumMod val="75000"/>
              </a:prstClr>
            </a:solidFill>
            <a:ln>
              <a:solidFill>
                <a:sysClr val="windowText" lastClr="000000"/>
              </a:solidFill>
            </a:ln>
          </c:spPr>
          <c:cat>
            <c:numRef>
              <c:f>Hist_SebAtr!$B$2:$K$2</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Hist_SebAtr!$B$14:$K$14</c:f>
              <c:numCache>
                <c:formatCode>0.00</c:formatCode>
                <c:ptCount val="10"/>
                <c:pt idx="0">
                  <c:v>0</c:v>
                </c:pt>
                <c:pt idx="1">
                  <c:v>0</c:v>
                </c:pt>
                <c:pt idx="2">
                  <c:v>0</c:v>
                </c:pt>
                <c:pt idx="3">
                  <c:v>20</c:v>
                </c:pt>
                <c:pt idx="4">
                  <c:v>20</c:v>
                </c:pt>
                <c:pt idx="5">
                  <c:v>60</c:v>
                </c:pt>
                <c:pt idx="6">
                  <c:v>0</c:v>
                </c:pt>
                <c:pt idx="7">
                  <c:v>0</c:v>
                </c:pt>
                <c:pt idx="8">
                  <c:v>0</c:v>
                </c:pt>
                <c:pt idx="9">
                  <c:v>0</c:v>
                </c:pt>
              </c:numCache>
            </c:numRef>
          </c:val>
        </c:ser>
        <c:gapWidth val="0"/>
        <c:axId val="244712192"/>
        <c:axId val="244714112"/>
      </c:barChart>
      <c:catAx>
        <c:axId val="244712192"/>
        <c:scaling>
          <c:orientation val="minMax"/>
        </c:scaling>
        <c:axPos val="b"/>
        <c:title>
          <c:tx>
            <c:rich>
              <a:bodyPr/>
              <a:lstStyle/>
              <a:p>
                <a:pPr>
                  <a:defRPr>
                    <a:solidFill>
                      <a:sysClr val="windowText" lastClr="000000"/>
                    </a:solidFill>
                  </a:defRPr>
                </a:pPr>
                <a:r>
                  <a:rPr lang="es-MX">
                    <a:solidFill>
                      <a:sysClr val="windowText" lastClr="000000"/>
                    </a:solidFill>
                  </a:rPr>
                  <a:t>LTE (cm)</a:t>
                </a:r>
              </a:p>
            </c:rich>
          </c:tx>
        </c:title>
        <c:numFmt formatCode="General" sourceLinked="1"/>
        <c:tickLblPos val="nextTo"/>
        <c:spPr>
          <a:ln w="12700">
            <a:solidFill>
              <a:sysClr val="windowText" lastClr="000000"/>
            </a:solidFill>
          </a:ln>
        </c:spPr>
        <c:crossAx val="244714112"/>
        <c:crosses val="autoZero"/>
        <c:auto val="1"/>
        <c:lblAlgn val="ctr"/>
        <c:lblOffset val="100"/>
      </c:catAx>
      <c:valAx>
        <c:axId val="244714112"/>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4712192"/>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66" l="0.70000000000000062" r="0.70000000000000062" t="0.75000000000000566" header="0.30000000000000032" footer="0.30000000000000032"/>
    <c:pageSetup/>
  </c:printSettings>
  <c:userShapes r:id="rId1"/>
</c:chartSpace>
</file>

<file path=xl/charts/chart83.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s-MX"/>
              <a:t>ICO, n</a:t>
            </a:r>
            <a:r>
              <a:rPr lang="es-MX" baseline="0"/>
              <a:t> = 22 </a:t>
            </a:r>
            <a:endParaRPr lang="es-MX"/>
          </a:p>
        </c:rich>
      </c:tx>
    </c:title>
    <c:plotArea>
      <c:layout/>
      <c:barChart>
        <c:barDir val="col"/>
        <c:grouping val="clustered"/>
        <c:ser>
          <c:idx val="0"/>
          <c:order val="0"/>
          <c:tx>
            <c:strRef>
              <c:f>Hist_SemPul!$A$3</c:f>
              <c:strCache>
                <c:ptCount val="1"/>
                <c:pt idx="0">
                  <c:v>ICO</c:v>
                </c:pt>
              </c:strCache>
            </c:strRef>
          </c:tx>
          <c:spPr>
            <a:solidFill>
              <a:prstClr val="white">
                <a:lumMod val="75000"/>
              </a:prstClr>
            </a:solidFill>
            <a:ln>
              <a:solidFill>
                <a:sysClr val="windowText" lastClr="000000"/>
              </a:solidFill>
            </a:ln>
          </c:spPr>
          <c:cat>
            <c:numRef>
              <c:f>Hist_SemPul!$B$2:$U$2</c:f>
              <c:numCache>
                <c:formatCode>General</c:formatCode>
                <c:ptCount val="20"/>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numCache>
            </c:numRef>
          </c:cat>
          <c:val>
            <c:numRef>
              <c:f>Hist_SemPul!$B$3:$U$3</c:f>
              <c:numCache>
                <c:formatCode>0.00</c:formatCode>
                <c:ptCount val="20"/>
                <c:pt idx="0">
                  <c:v>0</c:v>
                </c:pt>
                <c:pt idx="1">
                  <c:v>45.454545454545453</c:v>
                </c:pt>
                <c:pt idx="2">
                  <c:v>13.636363636363635</c:v>
                </c:pt>
                <c:pt idx="3">
                  <c:v>22.727272727272727</c:v>
                </c:pt>
                <c:pt idx="4">
                  <c:v>18.181818181818183</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gapWidth val="0"/>
        <c:axId val="244742784"/>
        <c:axId val="244822784"/>
      </c:barChart>
      <c:catAx>
        <c:axId val="244742784"/>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4822784"/>
        <c:crosses val="autoZero"/>
        <c:auto val="1"/>
        <c:lblAlgn val="ctr"/>
        <c:lblOffset val="100"/>
      </c:catAx>
      <c:valAx>
        <c:axId val="244822784"/>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44742784"/>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 l="0.70000000000000062" r="0.70000000000000062" t="0.750000000000005" header="0.30000000000000032" footer="0.30000000000000032"/>
    <c:pageSetup/>
  </c:printSettings>
  <c:userShapes r:id="rId1"/>
</c:chartSpace>
</file>

<file path=xl/charts/chart84.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a:t>BMA, n = 24</a:t>
            </a:r>
          </a:p>
        </c:rich>
      </c:tx>
    </c:title>
    <c:plotArea>
      <c:layout/>
      <c:barChart>
        <c:barDir val="col"/>
        <c:grouping val="clustered"/>
        <c:ser>
          <c:idx val="0"/>
          <c:order val="0"/>
          <c:tx>
            <c:strRef>
              <c:f>Hist_SemPul!$A$4</c:f>
              <c:strCache>
                <c:ptCount val="1"/>
                <c:pt idx="0">
                  <c:v>BMA</c:v>
                </c:pt>
              </c:strCache>
            </c:strRef>
          </c:tx>
          <c:spPr>
            <a:solidFill>
              <a:prstClr val="white">
                <a:lumMod val="75000"/>
              </a:prstClr>
            </a:solidFill>
            <a:ln>
              <a:solidFill>
                <a:sysClr val="windowText" lastClr="000000"/>
              </a:solidFill>
            </a:ln>
          </c:spPr>
          <c:cat>
            <c:numRef>
              <c:f>Hist_SemPul!$B$2:$U$2</c:f>
              <c:numCache>
                <c:formatCode>General</c:formatCode>
                <c:ptCount val="20"/>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numCache>
            </c:numRef>
          </c:cat>
          <c:val>
            <c:numRef>
              <c:f>Hist_SemPul!$B$4:$U$4</c:f>
              <c:numCache>
                <c:formatCode>0.00</c:formatCode>
                <c:ptCount val="20"/>
                <c:pt idx="0">
                  <c:v>0</c:v>
                </c:pt>
                <c:pt idx="1">
                  <c:v>0</c:v>
                </c:pt>
                <c:pt idx="2">
                  <c:v>16.666666666666664</c:v>
                </c:pt>
                <c:pt idx="3">
                  <c:v>25</c:v>
                </c:pt>
                <c:pt idx="4">
                  <c:v>29.166666666666668</c:v>
                </c:pt>
                <c:pt idx="5">
                  <c:v>12.5</c:v>
                </c:pt>
                <c:pt idx="6">
                  <c:v>4.1666666666666661</c:v>
                </c:pt>
                <c:pt idx="7">
                  <c:v>4.1666666666666661</c:v>
                </c:pt>
                <c:pt idx="8">
                  <c:v>0</c:v>
                </c:pt>
                <c:pt idx="9">
                  <c:v>4.1666666666666661</c:v>
                </c:pt>
                <c:pt idx="10">
                  <c:v>0</c:v>
                </c:pt>
                <c:pt idx="11">
                  <c:v>0</c:v>
                </c:pt>
                <c:pt idx="12">
                  <c:v>0</c:v>
                </c:pt>
                <c:pt idx="13">
                  <c:v>0</c:v>
                </c:pt>
                <c:pt idx="14">
                  <c:v>0</c:v>
                </c:pt>
                <c:pt idx="15">
                  <c:v>4.1666666666666661</c:v>
                </c:pt>
                <c:pt idx="16">
                  <c:v>0</c:v>
                </c:pt>
                <c:pt idx="17">
                  <c:v>0</c:v>
                </c:pt>
                <c:pt idx="18">
                  <c:v>0</c:v>
                </c:pt>
                <c:pt idx="19">
                  <c:v>0</c:v>
                </c:pt>
              </c:numCache>
            </c:numRef>
          </c:val>
        </c:ser>
        <c:gapWidth val="0"/>
        <c:axId val="244908416"/>
        <c:axId val="244910336"/>
      </c:barChart>
      <c:catAx>
        <c:axId val="244908416"/>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4910336"/>
        <c:crosses val="autoZero"/>
        <c:auto val="1"/>
        <c:lblAlgn val="ctr"/>
        <c:lblOffset val="100"/>
      </c:catAx>
      <c:valAx>
        <c:axId val="244910336"/>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4908416"/>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22" l="0.70000000000000062" r="0.70000000000000062" t="0.75000000000000522" header="0.30000000000000032" footer="0.30000000000000032"/>
    <c:pageSetup/>
  </c:printSettings>
  <c:userShapes r:id="rId1"/>
</c:chartSpace>
</file>

<file path=xl/charts/chart85.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a:t>SSI, n = 43</a:t>
            </a:r>
          </a:p>
        </c:rich>
      </c:tx>
    </c:title>
    <c:plotArea>
      <c:layout/>
      <c:barChart>
        <c:barDir val="col"/>
        <c:grouping val="clustered"/>
        <c:ser>
          <c:idx val="0"/>
          <c:order val="0"/>
          <c:tx>
            <c:strRef>
              <c:f>Hist_SemPul!$A$5</c:f>
              <c:strCache>
                <c:ptCount val="1"/>
                <c:pt idx="0">
                  <c:v>SSI</c:v>
                </c:pt>
              </c:strCache>
            </c:strRef>
          </c:tx>
          <c:spPr>
            <a:solidFill>
              <a:prstClr val="white">
                <a:lumMod val="75000"/>
              </a:prstClr>
            </a:solidFill>
            <a:ln>
              <a:solidFill>
                <a:sysClr val="windowText" lastClr="000000"/>
              </a:solidFill>
            </a:ln>
          </c:spPr>
          <c:cat>
            <c:numRef>
              <c:f>Hist_SemPul!$B$2:$U$2</c:f>
              <c:numCache>
                <c:formatCode>General</c:formatCode>
                <c:ptCount val="20"/>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numCache>
            </c:numRef>
          </c:cat>
          <c:val>
            <c:numRef>
              <c:f>Hist_SemPul!$B$5:$U$5</c:f>
              <c:numCache>
                <c:formatCode>0.00</c:formatCode>
                <c:ptCount val="20"/>
                <c:pt idx="0">
                  <c:v>6.9767441860465116</c:v>
                </c:pt>
                <c:pt idx="1">
                  <c:v>13.953488372093023</c:v>
                </c:pt>
                <c:pt idx="2">
                  <c:v>4.6511627906976747</c:v>
                </c:pt>
                <c:pt idx="3">
                  <c:v>37.209302325581397</c:v>
                </c:pt>
                <c:pt idx="4">
                  <c:v>4.6511627906976747</c:v>
                </c:pt>
                <c:pt idx="5">
                  <c:v>13.953488372093023</c:v>
                </c:pt>
                <c:pt idx="6">
                  <c:v>0</c:v>
                </c:pt>
                <c:pt idx="7">
                  <c:v>0</c:v>
                </c:pt>
                <c:pt idx="8">
                  <c:v>0</c:v>
                </c:pt>
                <c:pt idx="9">
                  <c:v>0</c:v>
                </c:pt>
                <c:pt idx="10">
                  <c:v>18.604651162790699</c:v>
                </c:pt>
                <c:pt idx="11">
                  <c:v>0</c:v>
                </c:pt>
                <c:pt idx="12">
                  <c:v>0</c:v>
                </c:pt>
                <c:pt idx="13">
                  <c:v>0</c:v>
                </c:pt>
                <c:pt idx="14">
                  <c:v>0</c:v>
                </c:pt>
                <c:pt idx="15">
                  <c:v>0</c:v>
                </c:pt>
                <c:pt idx="16">
                  <c:v>0</c:v>
                </c:pt>
                <c:pt idx="17">
                  <c:v>0</c:v>
                </c:pt>
                <c:pt idx="18">
                  <c:v>0</c:v>
                </c:pt>
                <c:pt idx="19">
                  <c:v>0</c:v>
                </c:pt>
              </c:numCache>
            </c:numRef>
          </c:val>
        </c:ser>
        <c:gapWidth val="0"/>
        <c:axId val="244967296"/>
        <c:axId val="244998144"/>
      </c:barChart>
      <c:catAx>
        <c:axId val="244967296"/>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4998144"/>
        <c:crosses val="autoZero"/>
        <c:auto val="1"/>
        <c:lblAlgn val="ctr"/>
        <c:lblOffset val="100"/>
      </c:catAx>
      <c:valAx>
        <c:axId val="244998144"/>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4967296"/>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44" l="0.70000000000000062" r="0.70000000000000062" t="0.75000000000000544" header="0.30000000000000032" footer="0.30000000000000032"/>
    <c:pageSetup/>
  </c:printSettings>
  <c:userShapes r:id="rId1"/>
</c:chartSpace>
</file>

<file path=xl/charts/chart86.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a:t>SMI, n = 17</a:t>
            </a:r>
          </a:p>
        </c:rich>
      </c:tx>
    </c:title>
    <c:plotArea>
      <c:layout/>
      <c:barChart>
        <c:barDir val="col"/>
        <c:grouping val="clustered"/>
        <c:ser>
          <c:idx val="0"/>
          <c:order val="0"/>
          <c:tx>
            <c:strRef>
              <c:f>Hist_SemPul!$A$6</c:f>
              <c:strCache>
                <c:ptCount val="1"/>
                <c:pt idx="0">
                  <c:v>SMI</c:v>
                </c:pt>
              </c:strCache>
            </c:strRef>
          </c:tx>
          <c:spPr>
            <a:solidFill>
              <a:prstClr val="white">
                <a:lumMod val="75000"/>
              </a:prstClr>
            </a:solidFill>
            <a:ln>
              <a:solidFill>
                <a:sysClr val="windowText" lastClr="000000"/>
              </a:solidFill>
            </a:ln>
          </c:spPr>
          <c:cat>
            <c:numRef>
              <c:f>Hist_SemPul!$B$2:$U$2</c:f>
              <c:numCache>
                <c:formatCode>General</c:formatCode>
                <c:ptCount val="20"/>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numCache>
            </c:numRef>
          </c:cat>
          <c:val>
            <c:numRef>
              <c:f>Hist_SemPul!$B$6:$U$6</c:f>
              <c:numCache>
                <c:formatCode>0.00</c:formatCode>
                <c:ptCount val="20"/>
                <c:pt idx="0">
                  <c:v>0</c:v>
                </c:pt>
                <c:pt idx="1">
                  <c:v>11.76470588235294</c:v>
                </c:pt>
                <c:pt idx="2">
                  <c:v>11.76470588235294</c:v>
                </c:pt>
                <c:pt idx="3">
                  <c:v>17.647058823529413</c:v>
                </c:pt>
                <c:pt idx="4">
                  <c:v>0</c:v>
                </c:pt>
                <c:pt idx="5">
                  <c:v>17.647058823529413</c:v>
                </c:pt>
                <c:pt idx="6">
                  <c:v>0</c:v>
                </c:pt>
                <c:pt idx="7">
                  <c:v>17.647058823529413</c:v>
                </c:pt>
                <c:pt idx="8">
                  <c:v>0</c:v>
                </c:pt>
                <c:pt idx="9">
                  <c:v>17.647058823529413</c:v>
                </c:pt>
                <c:pt idx="10">
                  <c:v>5.8823529411764701</c:v>
                </c:pt>
                <c:pt idx="11">
                  <c:v>0</c:v>
                </c:pt>
                <c:pt idx="12">
                  <c:v>0</c:v>
                </c:pt>
                <c:pt idx="13">
                  <c:v>0</c:v>
                </c:pt>
                <c:pt idx="14">
                  <c:v>0</c:v>
                </c:pt>
                <c:pt idx="15">
                  <c:v>0</c:v>
                </c:pt>
                <c:pt idx="16">
                  <c:v>0</c:v>
                </c:pt>
                <c:pt idx="17">
                  <c:v>0</c:v>
                </c:pt>
                <c:pt idx="18">
                  <c:v>0</c:v>
                </c:pt>
                <c:pt idx="19">
                  <c:v>0</c:v>
                </c:pt>
              </c:numCache>
            </c:numRef>
          </c:val>
        </c:ser>
        <c:gapWidth val="0"/>
        <c:axId val="245009792"/>
        <c:axId val="245036544"/>
      </c:barChart>
      <c:catAx>
        <c:axId val="245009792"/>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5036544"/>
        <c:crosses val="autoZero"/>
        <c:auto val="1"/>
        <c:lblAlgn val="ctr"/>
        <c:lblOffset val="100"/>
      </c:catAx>
      <c:valAx>
        <c:axId val="245036544"/>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45009792"/>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22" l="0.70000000000000062" r="0.70000000000000062" t="0.75000000000000522" header="0.30000000000000032" footer="0.30000000000000032"/>
    <c:pageSetup/>
  </c:printSettings>
  <c:userShapes r:id="rId1"/>
</c:chartSpace>
</file>

<file path=xl/charts/chart87.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a:t>ITSE, n = 38</a:t>
            </a:r>
          </a:p>
        </c:rich>
      </c:tx>
    </c:title>
    <c:plotArea>
      <c:layout/>
      <c:barChart>
        <c:barDir val="col"/>
        <c:grouping val="clustered"/>
        <c:ser>
          <c:idx val="0"/>
          <c:order val="0"/>
          <c:tx>
            <c:strRef>
              <c:f>Hist_SemPul!$A$7</c:f>
              <c:strCache>
                <c:ptCount val="1"/>
                <c:pt idx="0">
                  <c:v>ITSE</c:v>
                </c:pt>
              </c:strCache>
            </c:strRef>
          </c:tx>
          <c:spPr>
            <a:solidFill>
              <a:prstClr val="white">
                <a:lumMod val="75000"/>
              </a:prstClr>
            </a:solidFill>
            <a:ln>
              <a:solidFill>
                <a:sysClr val="windowText" lastClr="000000"/>
              </a:solidFill>
            </a:ln>
          </c:spPr>
          <c:cat>
            <c:numRef>
              <c:f>Hist_SemPul!$B$2:$U$2</c:f>
              <c:numCache>
                <c:formatCode>General</c:formatCode>
                <c:ptCount val="20"/>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numCache>
            </c:numRef>
          </c:cat>
          <c:val>
            <c:numRef>
              <c:f>Hist_SemPul!$B$7:$U$7</c:f>
              <c:numCache>
                <c:formatCode>0.00</c:formatCode>
                <c:ptCount val="20"/>
                <c:pt idx="0">
                  <c:v>2.6315789473684208</c:v>
                </c:pt>
                <c:pt idx="1">
                  <c:v>10.526315789473683</c:v>
                </c:pt>
                <c:pt idx="2">
                  <c:v>18.421052631578945</c:v>
                </c:pt>
                <c:pt idx="3">
                  <c:v>15.789473684210526</c:v>
                </c:pt>
                <c:pt idx="4">
                  <c:v>39.473684210526315</c:v>
                </c:pt>
                <c:pt idx="5">
                  <c:v>10.526315789473683</c:v>
                </c:pt>
                <c:pt idx="6">
                  <c:v>2.6315789473684208</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gapWidth val="0"/>
        <c:axId val="245073024"/>
        <c:axId val="245074944"/>
      </c:barChart>
      <c:catAx>
        <c:axId val="245073024"/>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5074944"/>
        <c:crosses val="autoZero"/>
        <c:auto val="1"/>
        <c:lblAlgn val="ctr"/>
        <c:lblOffset val="100"/>
      </c:catAx>
      <c:valAx>
        <c:axId val="245074944"/>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5073024"/>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44" l="0.70000000000000062" r="0.70000000000000062" t="0.75000000000000544" header="0.30000000000000032" footer="0.30000000000000032"/>
    <c:pageSetup/>
  </c:printSettings>
  <c:userShapes r:id="rId1"/>
</c:chartSpace>
</file>

<file path=xl/charts/chart88.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a:t>ITSP, n = 32</a:t>
            </a:r>
          </a:p>
        </c:rich>
      </c:tx>
    </c:title>
    <c:plotArea>
      <c:layout/>
      <c:barChart>
        <c:barDir val="col"/>
        <c:grouping val="clustered"/>
        <c:ser>
          <c:idx val="0"/>
          <c:order val="0"/>
          <c:tx>
            <c:strRef>
              <c:f>Hist_SemPul!$A$8</c:f>
              <c:strCache>
                <c:ptCount val="1"/>
                <c:pt idx="0">
                  <c:v>ITSP</c:v>
                </c:pt>
              </c:strCache>
            </c:strRef>
          </c:tx>
          <c:spPr>
            <a:solidFill>
              <a:prstClr val="white">
                <a:lumMod val="75000"/>
              </a:prstClr>
            </a:solidFill>
            <a:ln>
              <a:solidFill>
                <a:sysClr val="windowText" lastClr="000000"/>
              </a:solidFill>
            </a:ln>
          </c:spPr>
          <c:cat>
            <c:numRef>
              <c:f>Hist_SemPul!$B$2:$U$2</c:f>
              <c:numCache>
                <c:formatCode>General</c:formatCode>
                <c:ptCount val="20"/>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numCache>
            </c:numRef>
          </c:cat>
          <c:val>
            <c:numRef>
              <c:f>Hist_SemPul!$B$8:$U$8</c:f>
              <c:numCache>
                <c:formatCode>0.00</c:formatCode>
                <c:ptCount val="20"/>
                <c:pt idx="0">
                  <c:v>18.75</c:v>
                </c:pt>
                <c:pt idx="1">
                  <c:v>3.125</c:v>
                </c:pt>
                <c:pt idx="2">
                  <c:v>0</c:v>
                </c:pt>
                <c:pt idx="3">
                  <c:v>34.375</c:v>
                </c:pt>
                <c:pt idx="4">
                  <c:v>18.75</c:v>
                </c:pt>
                <c:pt idx="5">
                  <c:v>25</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gapWidth val="0"/>
        <c:axId val="245181056"/>
        <c:axId val="245224192"/>
      </c:barChart>
      <c:catAx>
        <c:axId val="245181056"/>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5224192"/>
        <c:crosses val="autoZero"/>
        <c:auto val="1"/>
        <c:lblAlgn val="ctr"/>
        <c:lblOffset val="100"/>
      </c:catAx>
      <c:valAx>
        <c:axId val="245224192"/>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5181056"/>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66" l="0.70000000000000062" r="0.70000000000000062" t="0.75000000000000566" header="0.30000000000000032" footer="0.30000000000000032"/>
    <c:pageSetup/>
  </c:printSettings>
  <c:userShapes r:id="rId1"/>
</c:chartSpace>
</file>

<file path=xl/charts/chart89.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a:t>RET, n= 9</a:t>
            </a:r>
          </a:p>
        </c:rich>
      </c:tx>
    </c:title>
    <c:plotArea>
      <c:layout/>
      <c:barChart>
        <c:barDir val="col"/>
        <c:grouping val="clustered"/>
        <c:ser>
          <c:idx val="0"/>
          <c:order val="0"/>
          <c:tx>
            <c:strRef>
              <c:f>Hist_SemPul!$A$9</c:f>
              <c:strCache>
                <c:ptCount val="1"/>
                <c:pt idx="0">
                  <c:v>RET</c:v>
                </c:pt>
              </c:strCache>
            </c:strRef>
          </c:tx>
          <c:spPr>
            <a:solidFill>
              <a:prstClr val="white">
                <a:lumMod val="75000"/>
              </a:prstClr>
            </a:solidFill>
            <a:ln>
              <a:solidFill>
                <a:sysClr val="windowText" lastClr="000000"/>
              </a:solidFill>
            </a:ln>
          </c:spPr>
          <c:cat>
            <c:numRef>
              <c:f>Hist_SemPul!$B$2:$U$2</c:f>
              <c:numCache>
                <c:formatCode>General</c:formatCode>
                <c:ptCount val="20"/>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numCache>
            </c:numRef>
          </c:cat>
          <c:val>
            <c:numRef>
              <c:f>Hist_SemPul!$B$9:$U$9</c:f>
              <c:numCache>
                <c:formatCode>0.00</c:formatCode>
                <c:ptCount val="20"/>
                <c:pt idx="0">
                  <c:v>0</c:v>
                </c:pt>
                <c:pt idx="1">
                  <c:v>11.111111111111111</c:v>
                </c:pt>
                <c:pt idx="2">
                  <c:v>44.444444444444443</c:v>
                </c:pt>
                <c:pt idx="3">
                  <c:v>0</c:v>
                </c:pt>
                <c:pt idx="4">
                  <c:v>0</c:v>
                </c:pt>
                <c:pt idx="5">
                  <c:v>0</c:v>
                </c:pt>
                <c:pt idx="6">
                  <c:v>44.444444444444443</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gapWidth val="0"/>
        <c:axId val="245124480"/>
        <c:axId val="245232384"/>
      </c:barChart>
      <c:catAx>
        <c:axId val="245124480"/>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5232384"/>
        <c:crosses val="autoZero"/>
        <c:auto val="1"/>
        <c:lblAlgn val="ctr"/>
        <c:lblOffset val="100"/>
      </c:catAx>
      <c:valAx>
        <c:axId val="245232384"/>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45124480"/>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22" l="0.70000000000000062" r="0.70000000000000062" t="0.75000000000000522" header="0.30000000000000032" footer="0.30000000000000032"/>
    <c:pageSetup/>
  </c:printSettings>
  <c:userShapes r:id="rId1"/>
</c:chartSpace>
</file>

<file path=xl/charts/chart90.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a:t>ERE, n = 1</a:t>
            </a:r>
          </a:p>
        </c:rich>
      </c:tx>
    </c:title>
    <c:plotArea>
      <c:layout/>
      <c:barChart>
        <c:barDir val="col"/>
        <c:grouping val="clustered"/>
        <c:ser>
          <c:idx val="0"/>
          <c:order val="0"/>
          <c:tx>
            <c:strRef>
              <c:f>Hist_SemPul!$A$10</c:f>
              <c:strCache>
                <c:ptCount val="1"/>
                <c:pt idx="0">
                  <c:v>ERE</c:v>
                </c:pt>
              </c:strCache>
            </c:strRef>
          </c:tx>
          <c:spPr>
            <a:solidFill>
              <a:prstClr val="white">
                <a:lumMod val="75000"/>
              </a:prstClr>
            </a:solidFill>
            <a:ln>
              <a:solidFill>
                <a:sysClr val="windowText" lastClr="000000"/>
              </a:solidFill>
            </a:ln>
          </c:spPr>
          <c:cat>
            <c:numRef>
              <c:f>Hist_SemPul!$B$2:$U$2</c:f>
              <c:numCache>
                <c:formatCode>General</c:formatCode>
                <c:ptCount val="20"/>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numCache>
            </c:numRef>
          </c:cat>
          <c:val>
            <c:numRef>
              <c:f>Hist_SemPul!$B$10:$U$10</c:f>
              <c:numCache>
                <c:formatCode>0.00</c:formatCode>
                <c:ptCount val="20"/>
                <c:pt idx="0">
                  <c:v>0</c:v>
                </c:pt>
                <c:pt idx="1">
                  <c:v>100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gapWidth val="0"/>
        <c:axId val="245165056"/>
        <c:axId val="245305344"/>
      </c:barChart>
      <c:catAx>
        <c:axId val="245165056"/>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5305344"/>
        <c:crosses val="autoZero"/>
        <c:auto val="1"/>
        <c:lblAlgn val="ctr"/>
        <c:lblOffset val="100"/>
      </c:catAx>
      <c:valAx>
        <c:axId val="245305344"/>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5165056"/>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44" l="0.70000000000000062" r="0.70000000000000062" t="0.75000000000000544" header="0.30000000000000032" footer="0.30000000000000032"/>
    <c:pageSetup/>
  </c:printSettings>
  <c:userShapes r:id="rId1"/>
</c:chartSpace>
</file>

<file path=xl/charts/chart91.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a:t>ISME, n = 62</a:t>
            </a:r>
          </a:p>
        </c:rich>
      </c:tx>
    </c:title>
    <c:plotArea>
      <c:layout/>
      <c:barChart>
        <c:barDir val="col"/>
        <c:grouping val="clustered"/>
        <c:ser>
          <c:idx val="0"/>
          <c:order val="0"/>
          <c:tx>
            <c:strRef>
              <c:f>Hist_SemPul!$A$11</c:f>
              <c:strCache>
                <c:ptCount val="1"/>
                <c:pt idx="0">
                  <c:v>ISME</c:v>
                </c:pt>
              </c:strCache>
            </c:strRef>
          </c:tx>
          <c:spPr>
            <a:solidFill>
              <a:prstClr val="white">
                <a:lumMod val="75000"/>
              </a:prstClr>
            </a:solidFill>
            <a:ln>
              <a:solidFill>
                <a:sysClr val="windowText" lastClr="000000"/>
              </a:solidFill>
            </a:ln>
          </c:spPr>
          <c:cat>
            <c:numRef>
              <c:f>Hist_SemPul!$B$2:$U$2</c:f>
              <c:numCache>
                <c:formatCode>General</c:formatCode>
                <c:ptCount val="20"/>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numCache>
            </c:numRef>
          </c:cat>
          <c:val>
            <c:numRef>
              <c:f>Hist_SemPul!$B$11:$U$11</c:f>
              <c:numCache>
                <c:formatCode>0.00</c:formatCode>
                <c:ptCount val="20"/>
                <c:pt idx="0">
                  <c:v>6.4516129032258061</c:v>
                </c:pt>
                <c:pt idx="1">
                  <c:v>25.806451612903224</c:v>
                </c:pt>
                <c:pt idx="2">
                  <c:v>14.516129032258066</c:v>
                </c:pt>
                <c:pt idx="3">
                  <c:v>20.967741935483872</c:v>
                </c:pt>
                <c:pt idx="4">
                  <c:v>4.838709677419355</c:v>
                </c:pt>
                <c:pt idx="5">
                  <c:v>6.4516129032258061</c:v>
                </c:pt>
                <c:pt idx="6">
                  <c:v>12.903225806451612</c:v>
                </c:pt>
                <c:pt idx="7">
                  <c:v>4.838709677419355</c:v>
                </c:pt>
                <c:pt idx="8">
                  <c:v>0</c:v>
                </c:pt>
                <c:pt idx="9">
                  <c:v>3.225806451612903</c:v>
                </c:pt>
                <c:pt idx="10">
                  <c:v>0</c:v>
                </c:pt>
                <c:pt idx="11">
                  <c:v>0</c:v>
                </c:pt>
                <c:pt idx="12">
                  <c:v>0</c:v>
                </c:pt>
                <c:pt idx="13">
                  <c:v>0</c:v>
                </c:pt>
                <c:pt idx="14">
                  <c:v>0</c:v>
                </c:pt>
                <c:pt idx="15">
                  <c:v>0</c:v>
                </c:pt>
                <c:pt idx="16">
                  <c:v>0</c:v>
                </c:pt>
                <c:pt idx="17">
                  <c:v>0</c:v>
                </c:pt>
                <c:pt idx="18">
                  <c:v>0</c:v>
                </c:pt>
                <c:pt idx="19">
                  <c:v>0</c:v>
                </c:pt>
              </c:numCache>
            </c:numRef>
          </c:val>
        </c:ser>
        <c:gapWidth val="0"/>
        <c:axId val="245337472"/>
        <c:axId val="245241344"/>
      </c:barChart>
      <c:catAx>
        <c:axId val="245337472"/>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5241344"/>
        <c:crosses val="autoZero"/>
        <c:auto val="1"/>
        <c:lblAlgn val="ctr"/>
        <c:lblOffset val="100"/>
      </c:catAx>
      <c:valAx>
        <c:axId val="245241344"/>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5337472"/>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66" l="0.70000000000000062" r="0.70000000000000062" t="0.75000000000000566" header="0.30000000000000032" footer="0.30000000000000032"/>
    <c:pageSetup/>
  </c:printSettings>
  <c:userShapes r:id="rId1"/>
</c:chartSpace>
</file>

<file path=xl/charts/chart92.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a:t>ISMP, n = 49</a:t>
            </a:r>
          </a:p>
        </c:rich>
      </c:tx>
    </c:title>
    <c:plotArea>
      <c:layout/>
      <c:barChart>
        <c:barDir val="col"/>
        <c:grouping val="clustered"/>
        <c:ser>
          <c:idx val="0"/>
          <c:order val="0"/>
          <c:tx>
            <c:strRef>
              <c:f>Hist_SemPul!$A$12</c:f>
              <c:strCache>
                <c:ptCount val="1"/>
                <c:pt idx="0">
                  <c:v>ISMP</c:v>
                </c:pt>
              </c:strCache>
            </c:strRef>
          </c:tx>
          <c:spPr>
            <a:solidFill>
              <a:prstClr val="white">
                <a:lumMod val="75000"/>
              </a:prstClr>
            </a:solidFill>
            <a:ln>
              <a:solidFill>
                <a:sysClr val="windowText" lastClr="000000"/>
              </a:solidFill>
            </a:ln>
          </c:spPr>
          <c:cat>
            <c:numRef>
              <c:f>Hist_SemPul!$B$2:$U$2</c:f>
              <c:numCache>
                <c:formatCode>General</c:formatCode>
                <c:ptCount val="20"/>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numCache>
            </c:numRef>
          </c:cat>
          <c:val>
            <c:numRef>
              <c:f>Hist_SemPul!$B$12:$U$12</c:f>
              <c:numCache>
                <c:formatCode>0.00</c:formatCode>
                <c:ptCount val="20"/>
                <c:pt idx="0">
                  <c:v>10.204081632653061</c:v>
                </c:pt>
                <c:pt idx="1">
                  <c:v>18.367346938775512</c:v>
                </c:pt>
                <c:pt idx="2">
                  <c:v>4.0816326530612246</c:v>
                </c:pt>
                <c:pt idx="3">
                  <c:v>28.571428571428569</c:v>
                </c:pt>
                <c:pt idx="4">
                  <c:v>10.204081632653061</c:v>
                </c:pt>
                <c:pt idx="5">
                  <c:v>16.326530612244898</c:v>
                </c:pt>
                <c:pt idx="6">
                  <c:v>8.1632653061224492</c:v>
                </c:pt>
                <c:pt idx="7">
                  <c:v>2.0408163265306123</c:v>
                </c:pt>
                <c:pt idx="8">
                  <c:v>0</c:v>
                </c:pt>
                <c:pt idx="9">
                  <c:v>0</c:v>
                </c:pt>
                <c:pt idx="10">
                  <c:v>0</c:v>
                </c:pt>
                <c:pt idx="11">
                  <c:v>0</c:v>
                </c:pt>
                <c:pt idx="12">
                  <c:v>0</c:v>
                </c:pt>
                <c:pt idx="13">
                  <c:v>0</c:v>
                </c:pt>
                <c:pt idx="14">
                  <c:v>0</c:v>
                </c:pt>
                <c:pt idx="15">
                  <c:v>0</c:v>
                </c:pt>
                <c:pt idx="16">
                  <c:v>0</c:v>
                </c:pt>
                <c:pt idx="17">
                  <c:v>0</c:v>
                </c:pt>
                <c:pt idx="18">
                  <c:v>0</c:v>
                </c:pt>
                <c:pt idx="19">
                  <c:v>2.0408163265306123</c:v>
                </c:pt>
              </c:numCache>
            </c:numRef>
          </c:val>
        </c:ser>
        <c:gapWidth val="0"/>
        <c:axId val="245262592"/>
        <c:axId val="245336704"/>
      </c:barChart>
      <c:catAx>
        <c:axId val="245262592"/>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5336704"/>
        <c:crosses val="autoZero"/>
        <c:auto val="1"/>
        <c:lblAlgn val="ctr"/>
        <c:lblOffset val="100"/>
      </c:catAx>
      <c:valAx>
        <c:axId val="245336704"/>
        <c:scaling>
          <c:orientation val="minMax"/>
          <c:max val="100"/>
        </c:scaling>
        <c:axPos val="l"/>
        <c:title>
          <c:tx>
            <c:rich>
              <a:bodyPr rot="-5400000" vert="horz"/>
              <a:lstStyle/>
              <a:p>
                <a:pPr>
                  <a:defRPr/>
                </a:pPr>
                <a:r>
                  <a:rPr lang="es-MX"/>
                  <a:t>%F</a:t>
                </a:r>
              </a:p>
            </c:rich>
          </c:tx>
        </c:title>
        <c:numFmt formatCode="0" sourceLinked="0"/>
        <c:tickLblPos val="nextTo"/>
        <c:spPr>
          <a:ln w="12700">
            <a:solidFill>
              <a:sysClr val="windowText" lastClr="000000"/>
            </a:solidFill>
          </a:ln>
        </c:spPr>
        <c:crossAx val="245262592"/>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22" l="0.70000000000000062" r="0.70000000000000062" t="0.75000000000000522" header="0.30000000000000032" footer="0.30000000000000032"/>
    <c:pageSetup/>
  </c:printSettings>
  <c:userShapes r:id="rId1"/>
</c:chartSpace>
</file>

<file path=xl/charts/chart93.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a:t>ERO, n = 8</a:t>
            </a:r>
          </a:p>
        </c:rich>
      </c:tx>
    </c:title>
    <c:plotArea>
      <c:layout/>
      <c:barChart>
        <c:barDir val="col"/>
        <c:grouping val="clustered"/>
        <c:ser>
          <c:idx val="0"/>
          <c:order val="0"/>
          <c:tx>
            <c:strRef>
              <c:f>Hist_SemPul!$A$13</c:f>
              <c:strCache>
                <c:ptCount val="1"/>
                <c:pt idx="0">
                  <c:v>ERO</c:v>
                </c:pt>
              </c:strCache>
            </c:strRef>
          </c:tx>
          <c:spPr>
            <a:solidFill>
              <a:prstClr val="white">
                <a:lumMod val="75000"/>
              </a:prstClr>
            </a:solidFill>
            <a:ln>
              <a:solidFill>
                <a:sysClr val="windowText" lastClr="000000"/>
              </a:solidFill>
            </a:ln>
          </c:spPr>
          <c:cat>
            <c:numRef>
              <c:f>Hist_SemPul!$B$2:$U$2</c:f>
              <c:numCache>
                <c:formatCode>General</c:formatCode>
                <c:ptCount val="20"/>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numCache>
            </c:numRef>
          </c:cat>
          <c:val>
            <c:numRef>
              <c:f>Hist_SemPul!$B$13:$U$13</c:f>
              <c:numCache>
                <c:formatCode>0.00</c:formatCode>
                <c:ptCount val="20"/>
                <c:pt idx="0">
                  <c:v>12.5</c:v>
                </c:pt>
                <c:pt idx="1">
                  <c:v>0</c:v>
                </c:pt>
                <c:pt idx="2">
                  <c:v>25</c:v>
                </c:pt>
                <c:pt idx="3">
                  <c:v>0</c:v>
                </c:pt>
                <c:pt idx="4">
                  <c:v>0</c:v>
                </c:pt>
                <c:pt idx="5">
                  <c:v>0</c:v>
                </c:pt>
                <c:pt idx="6">
                  <c:v>12.5</c:v>
                </c:pt>
                <c:pt idx="7">
                  <c:v>37.5</c:v>
                </c:pt>
                <c:pt idx="8">
                  <c:v>0</c:v>
                </c:pt>
                <c:pt idx="9">
                  <c:v>0</c:v>
                </c:pt>
                <c:pt idx="10">
                  <c:v>12.5</c:v>
                </c:pt>
                <c:pt idx="11">
                  <c:v>0</c:v>
                </c:pt>
                <c:pt idx="12">
                  <c:v>0</c:v>
                </c:pt>
                <c:pt idx="13">
                  <c:v>0</c:v>
                </c:pt>
                <c:pt idx="14">
                  <c:v>0</c:v>
                </c:pt>
                <c:pt idx="15">
                  <c:v>0</c:v>
                </c:pt>
                <c:pt idx="16">
                  <c:v>0</c:v>
                </c:pt>
                <c:pt idx="17">
                  <c:v>0</c:v>
                </c:pt>
                <c:pt idx="18">
                  <c:v>0</c:v>
                </c:pt>
                <c:pt idx="19">
                  <c:v>0</c:v>
                </c:pt>
              </c:numCache>
            </c:numRef>
          </c:val>
        </c:ser>
        <c:gapWidth val="0"/>
        <c:axId val="245402240"/>
        <c:axId val="245420800"/>
      </c:barChart>
      <c:catAx>
        <c:axId val="245402240"/>
        <c:scaling>
          <c:orientation val="minMax"/>
        </c:scaling>
        <c:axPos val="b"/>
        <c:title>
          <c:tx>
            <c:rich>
              <a:bodyPr/>
              <a:lstStyle/>
              <a:p>
                <a:pPr>
                  <a:defRPr>
                    <a:solidFill>
                      <a:schemeClr val="bg1"/>
                    </a:solidFill>
                  </a:defRPr>
                </a:pPr>
                <a:r>
                  <a:rPr lang="es-MX">
                    <a:solidFill>
                      <a:schemeClr val="bg1"/>
                    </a:solidFill>
                  </a:rPr>
                  <a:t>LTE (cm)</a:t>
                </a:r>
              </a:p>
            </c:rich>
          </c:tx>
        </c:title>
        <c:numFmt formatCode="General" sourceLinked="1"/>
        <c:tickLblPos val="nextTo"/>
        <c:spPr>
          <a:ln w="12700">
            <a:solidFill>
              <a:sysClr val="windowText" lastClr="000000"/>
            </a:solidFill>
          </a:ln>
        </c:spPr>
        <c:crossAx val="245420800"/>
        <c:crosses val="autoZero"/>
        <c:auto val="1"/>
        <c:lblAlgn val="ctr"/>
        <c:lblOffset val="100"/>
      </c:catAx>
      <c:valAx>
        <c:axId val="245420800"/>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5402240"/>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44" l="0.70000000000000062" r="0.70000000000000062" t="0.75000000000000544" header="0.30000000000000032" footer="0.30000000000000032"/>
    <c:pageSetup/>
  </c:printSettings>
  <c:userShapes r:id="rId1"/>
</c:chartSpace>
</file>

<file path=xl/charts/chart94.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a:t>ISJE, n = 25</a:t>
            </a:r>
          </a:p>
        </c:rich>
      </c:tx>
    </c:title>
    <c:plotArea>
      <c:layout/>
      <c:barChart>
        <c:barDir val="col"/>
        <c:grouping val="clustered"/>
        <c:ser>
          <c:idx val="0"/>
          <c:order val="0"/>
          <c:tx>
            <c:strRef>
              <c:f>Hist_SemPul!$A$14</c:f>
              <c:strCache>
                <c:ptCount val="1"/>
                <c:pt idx="0">
                  <c:v>ISJE</c:v>
                </c:pt>
              </c:strCache>
            </c:strRef>
          </c:tx>
          <c:spPr>
            <a:solidFill>
              <a:prstClr val="white">
                <a:lumMod val="75000"/>
              </a:prstClr>
            </a:solidFill>
            <a:ln>
              <a:solidFill>
                <a:sysClr val="windowText" lastClr="000000"/>
              </a:solidFill>
            </a:ln>
          </c:spPr>
          <c:cat>
            <c:numRef>
              <c:f>Hist_SemPul!$B$2:$U$2</c:f>
              <c:numCache>
                <c:formatCode>General</c:formatCode>
                <c:ptCount val="20"/>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numCache>
            </c:numRef>
          </c:cat>
          <c:val>
            <c:numRef>
              <c:f>Hist_SemPul!$B$14:$U$14</c:f>
              <c:numCache>
                <c:formatCode>0.00</c:formatCode>
                <c:ptCount val="20"/>
                <c:pt idx="0">
                  <c:v>0</c:v>
                </c:pt>
                <c:pt idx="1">
                  <c:v>20</c:v>
                </c:pt>
                <c:pt idx="2">
                  <c:v>12</c:v>
                </c:pt>
                <c:pt idx="3">
                  <c:v>0</c:v>
                </c:pt>
                <c:pt idx="4">
                  <c:v>0</c:v>
                </c:pt>
                <c:pt idx="5">
                  <c:v>8</c:v>
                </c:pt>
                <c:pt idx="6">
                  <c:v>8</c:v>
                </c:pt>
                <c:pt idx="7">
                  <c:v>36</c:v>
                </c:pt>
                <c:pt idx="8">
                  <c:v>0</c:v>
                </c:pt>
                <c:pt idx="9">
                  <c:v>8</c:v>
                </c:pt>
                <c:pt idx="10">
                  <c:v>4</c:v>
                </c:pt>
                <c:pt idx="11">
                  <c:v>4</c:v>
                </c:pt>
                <c:pt idx="12">
                  <c:v>0</c:v>
                </c:pt>
                <c:pt idx="13">
                  <c:v>0</c:v>
                </c:pt>
                <c:pt idx="14">
                  <c:v>0</c:v>
                </c:pt>
                <c:pt idx="15">
                  <c:v>0</c:v>
                </c:pt>
                <c:pt idx="16">
                  <c:v>0</c:v>
                </c:pt>
                <c:pt idx="17">
                  <c:v>0</c:v>
                </c:pt>
                <c:pt idx="18">
                  <c:v>0</c:v>
                </c:pt>
                <c:pt idx="19">
                  <c:v>0</c:v>
                </c:pt>
              </c:numCache>
            </c:numRef>
          </c:val>
        </c:ser>
        <c:gapWidth val="0"/>
        <c:axId val="245498240"/>
        <c:axId val="245500160"/>
      </c:barChart>
      <c:catAx>
        <c:axId val="245498240"/>
        <c:scaling>
          <c:orientation val="minMax"/>
        </c:scaling>
        <c:axPos val="b"/>
        <c:title>
          <c:tx>
            <c:rich>
              <a:bodyPr/>
              <a:lstStyle/>
              <a:p>
                <a:pPr>
                  <a:defRPr>
                    <a:solidFill>
                      <a:sysClr val="windowText" lastClr="000000"/>
                    </a:solidFill>
                  </a:defRPr>
                </a:pPr>
                <a:r>
                  <a:rPr lang="es-MX">
                    <a:solidFill>
                      <a:sysClr val="windowText" lastClr="000000"/>
                    </a:solidFill>
                  </a:rPr>
                  <a:t>LTE (cm)</a:t>
                </a:r>
              </a:p>
            </c:rich>
          </c:tx>
        </c:title>
        <c:numFmt formatCode="General" sourceLinked="1"/>
        <c:tickLblPos val="nextTo"/>
        <c:spPr>
          <a:ln w="12700">
            <a:solidFill>
              <a:sysClr val="windowText" lastClr="000000"/>
            </a:solidFill>
          </a:ln>
        </c:spPr>
        <c:crossAx val="245500160"/>
        <c:crosses val="autoZero"/>
        <c:auto val="1"/>
        <c:lblAlgn val="ctr"/>
        <c:lblOffset val="100"/>
      </c:catAx>
      <c:valAx>
        <c:axId val="245500160"/>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5498240"/>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66" l="0.70000000000000062" r="0.70000000000000062" t="0.75000000000000566" header="0.30000000000000032" footer="0.30000000000000032"/>
    <c:pageSetup/>
  </c:printSettings>
  <c:userShapes r:id="rId1"/>
</c:chartSpace>
</file>

<file path=xl/charts/chart95.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a:t>ISJP, n= 51</a:t>
            </a:r>
          </a:p>
        </c:rich>
      </c:tx>
    </c:title>
    <c:plotArea>
      <c:layout/>
      <c:barChart>
        <c:barDir val="col"/>
        <c:grouping val="clustered"/>
        <c:ser>
          <c:idx val="0"/>
          <c:order val="0"/>
          <c:tx>
            <c:strRef>
              <c:f>Hist_SemPul!$A$15</c:f>
              <c:strCache>
                <c:ptCount val="1"/>
                <c:pt idx="0">
                  <c:v>ISJP</c:v>
                </c:pt>
              </c:strCache>
            </c:strRef>
          </c:tx>
          <c:spPr>
            <a:solidFill>
              <a:prstClr val="white">
                <a:lumMod val="75000"/>
              </a:prstClr>
            </a:solidFill>
            <a:ln>
              <a:solidFill>
                <a:sysClr val="windowText" lastClr="000000"/>
              </a:solidFill>
            </a:ln>
          </c:spPr>
          <c:cat>
            <c:numRef>
              <c:f>Hist_SemPul!$B$2:$U$2</c:f>
              <c:numCache>
                <c:formatCode>General</c:formatCode>
                <c:ptCount val="20"/>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numCache>
            </c:numRef>
          </c:cat>
          <c:val>
            <c:numRef>
              <c:f>Hist_SemPul!$B$15:$U$15</c:f>
              <c:numCache>
                <c:formatCode>0.00</c:formatCode>
                <c:ptCount val="20"/>
                <c:pt idx="0">
                  <c:v>0</c:v>
                </c:pt>
                <c:pt idx="1">
                  <c:v>9.8039215686274517</c:v>
                </c:pt>
                <c:pt idx="2">
                  <c:v>0</c:v>
                </c:pt>
                <c:pt idx="3">
                  <c:v>0</c:v>
                </c:pt>
                <c:pt idx="4">
                  <c:v>1.9607843137254901</c:v>
                </c:pt>
                <c:pt idx="5">
                  <c:v>33.333333333333329</c:v>
                </c:pt>
                <c:pt idx="6">
                  <c:v>0</c:v>
                </c:pt>
                <c:pt idx="7">
                  <c:v>27.450980392156865</c:v>
                </c:pt>
                <c:pt idx="8">
                  <c:v>7.8431372549019605</c:v>
                </c:pt>
                <c:pt idx="9">
                  <c:v>17.647058823529413</c:v>
                </c:pt>
                <c:pt idx="10">
                  <c:v>1.9607843137254901</c:v>
                </c:pt>
                <c:pt idx="11">
                  <c:v>0</c:v>
                </c:pt>
                <c:pt idx="12">
                  <c:v>0</c:v>
                </c:pt>
                <c:pt idx="13">
                  <c:v>0</c:v>
                </c:pt>
                <c:pt idx="14">
                  <c:v>0</c:v>
                </c:pt>
                <c:pt idx="15">
                  <c:v>0</c:v>
                </c:pt>
                <c:pt idx="16">
                  <c:v>0</c:v>
                </c:pt>
                <c:pt idx="17">
                  <c:v>0</c:v>
                </c:pt>
                <c:pt idx="18">
                  <c:v>0</c:v>
                </c:pt>
                <c:pt idx="19">
                  <c:v>0</c:v>
                </c:pt>
              </c:numCache>
            </c:numRef>
          </c:val>
        </c:ser>
        <c:gapWidth val="0"/>
        <c:axId val="245553024"/>
        <c:axId val="245592064"/>
      </c:barChart>
      <c:catAx>
        <c:axId val="245553024"/>
        <c:scaling>
          <c:orientation val="minMax"/>
        </c:scaling>
        <c:axPos val="b"/>
        <c:title>
          <c:tx>
            <c:rich>
              <a:bodyPr/>
              <a:lstStyle/>
              <a:p>
                <a:pPr>
                  <a:defRPr>
                    <a:solidFill>
                      <a:sysClr val="windowText" lastClr="000000"/>
                    </a:solidFill>
                  </a:defRPr>
                </a:pPr>
                <a:r>
                  <a:rPr lang="es-MX">
                    <a:solidFill>
                      <a:sysClr val="windowText" lastClr="000000"/>
                    </a:solidFill>
                  </a:rPr>
                  <a:t>LTE (cm)</a:t>
                </a:r>
              </a:p>
            </c:rich>
          </c:tx>
        </c:title>
        <c:numFmt formatCode="General" sourceLinked="1"/>
        <c:tickLblPos val="nextTo"/>
        <c:spPr>
          <a:ln w="12700">
            <a:solidFill>
              <a:sysClr val="windowText" lastClr="000000"/>
            </a:solidFill>
          </a:ln>
        </c:spPr>
        <c:crossAx val="245592064"/>
        <c:crosses val="autoZero"/>
        <c:auto val="1"/>
        <c:lblAlgn val="ctr"/>
        <c:lblOffset val="100"/>
      </c:catAx>
      <c:valAx>
        <c:axId val="245592064"/>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5553024"/>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88" l="0.70000000000000062" r="0.70000000000000062" t="0.75000000000000588" header="0.30000000000000032" footer="0.30000000000000032"/>
    <c:pageSetup/>
  </c:printSettings>
  <c:userShapes r:id="rId1"/>
</c:chartSpace>
</file>

<file path=xl/charts/chart96.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a:pPr>
            <a:r>
              <a:rPr lang="en-US"/>
              <a:t>ASA, n = 30</a:t>
            </a:r>
          </a:p>
        </c:rich>
      </c:tx>
    </c:title>
    <c:plotArea>
      <c:layout/>
      <c:barChart>
        <c:barDir val="col"/>
        <c:grouping val="clustered"/>
        <c:ser>
          <c:idx val="0"/>
          <c:order val="0"/>
          <c:tx>
            <c:strRef>
              <c:f>Hist_SemPul!$A$16</c:f>
              <c:strCache>
                <c:ptCount val="1"/>
                <c:pt idx="0">
                  <c:v>ASA</c:v>
                </c:pt>
              </c:strCache>
            </c:strRef>
          </c:tx>
          <c:spPr>
            <a:solidFill>
              <a:prstClr val="white">
                <a:lumMod val="75000"/>
              </a:prstClr>
            </a:solidFill>
            <a:ln>
              <a:solidFill>
                <a:sysClr val="windowText" lastClr="000000"/>
              </a:solidFill>
            </a:ln>
          </c:spPr>
          <c:cat>
            <c:numRef>
              <c:f>Hist_SemPul!$B$2:$U$2</c:f>
              <c:numCache>
                <c:formatCode>General</c:formatCode>
                <c:ptCount val="20"/>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numCache>
            </c:numRef>
          </c:cat>
          <c:val>
            <c:numRef>
              <c:f>Hist_SemPul!$B$16:$U$16</c:f>
              <c:numCache>
                <c:formatCode>0.00</c:formatCode>
                <c:ptCount val="20"/>
                <c:pt idx="0">
                  <c:v>0</c:v>
                </c:pt>
                <c:pt idx="1">
                  <c:v>3.3333333333333335</c:v>
                </c:pt>
                <c:pt idx="2">
                  <c:v>23.333333333333332</c:v>
                </c:pt>
                <c:pt idx="3">
                  <c:v>20</c:v>
                </c:pt>
                <c:pt idx="4">
                  <c:v>3.3333333333333335</c:v>
                </c:pt>
                <c:pt idx="5">
                  <c:v>10</c:v>
                </c:pt>
                <c:pt idx="6">
                  <c:v>10</c:v>
                </c:pt>
                <c:pt idx="7">
                  <c:v>0</c:v>
                </c:pt>
                <c:pt idx="8">
                  <c:v>10</c:v>
                </c:pt>
                <c:pt idx="9">
                  <c:v>3.3333333333333335</c:v>
                </c:pt>
                <c:pt idx="10">
                  <c:v>10</c:v>
                </c:pt>
                <c:pt idx="11">
                  <c:v>3.3333333333333335</c:v>
                </c:pt>
                <c:pt idx="12">
                  <c:v>0</c:v>
                </c:pt>
                <c:pt idx="13">
                  <c:v>0</c:v>
                </c:pt>
                <c:pt idx="14">
                  <c:v>0</c:v>
                </c:pt>
                <c:pt idx="15">
                  <c:v>0</c:v>
                </c:pt>
                <c:pt idx="16">
                  <c:v>0</c:v>
                </c:pt>
                <c:pt idx="17">
                  <c:v>0</c:v>
                </c:pt>
                <c:pt idx="18">
                  <c:v>3.3333333333333335</c:v>
                </c:pt>
                <c:pt idx="19">
                  <c:v>0</c:v>
                </c:pt>
              </c:numCache>
            </c:numRef>
          </c:val>
        </c:ser>
        <c:gapWidth val="0"/>
        <c:axId val="245436416"/>
        <c:axId val="245438336"/>
      </c:barChart>
      <c:catAx>
        <c:axId val="245436416"/>
        <c:scaling>
          <c:orientation val="minMax"/>
        </c:scaling>
        <c:axPos val="b"/>
        <c:title>
          <c:tx>
            <c:rich>
              <a:bodyPr/>
              <a:lstStyle/>
              <a:p>
                <a:pPr>
                  <a:defRPr>
                    <a:solidFill>
                      <a:sysClr val="windowText" lastClr="000000"/>
                    </a:solidFill>
                  </a:defRPr>
                </a:pPr>
                <a:r>
                  <a:rPr lang="es-MX">
                    <a:solidFill>
                      <a:sysClr val="windowText" lastClr="000000"/>
                    </a:solidFill>
                  </a:rPr>
                  <a:t>LTE (cm)</a:t>
                </a:r>
              </a:p>
            </c:rich>
          </c:tx>
        </c:title>
        <c:numFmt formatCode="General" sourceLinked="1"/>
        <c:tickLblPos val="nextTo"/>
        <c:spPr>
          <a:ln w="12700">
            <a:solidFill>
              <a:sysClr val="windowText" lastClr="000000"/>
            </a:solidFill>
          </a:ln>
        </c:spPr>
        <c:crossAx val="245438336"/>
        <c:crosses val="autoZero"/>
        <c:auto val="1"/>
        <c:lblAlgn val="ctr"/>
        <c:lblOffset val="100"/>
      </c:catAx>
      <c:valAx>
        <c:axId val="245438336"/>
        <c:scaling>
          <c:orientation val="minMax"/>
          <c:max val="100"/>
        </c:scaling>
        <c:axPos val="l"/>
        <c:title>
          <c:tx>
            <c:rich>
              <a:bodyPr rot="-5400000" vert="horz"/>
              <a:lstStyle/>
              <a:p>
                <a:pPr>
                  <a:defRPr>
                    <a:solidFill>
                      <a:schemeClr val="bg1"/>
                    </a:solidFill>
                  </a:defRPr>
                </a:pPr>
                <a:r>
                  <a:rPr lang="es-MX">
                    <a:solidFill>
                      <a:schemeClr val="bg1"/>
                    </a:solidFill>
                  </a:rPr>
                  <a:t>%F</a:t>
                </a:r>
              </a:p>
            </c:rich>
          </c:tx>
        </c:title>
        <c:numFmt formatCode="0" sourceLinked="0"/>
        <c:tickLblPos val="nextTo"/>
        <c:spPr>
          <a:ln w="12700">
            <a:solidFill>
              <a:sysClr val="windowText" lastClr="000000"/>
            </a:solidFill>
          </a:ln>
        </c:spPr>
        <c:crossAx val="245436416"/>
        <c:crosses val="autoZero"/>
        <c:crossBetween val="between"/>
        <c:majorUnit val="25"/>
      </c:valAx>
      <c:spPr>
        <a:noFill/>
      </c:spPr>
    </c:plotArea>
    <c:plotVisOnly val="1"/>
  </c:chart>
  <c:spPr>
    <a:noFill/>
    <a:ln>
      <a:noFill/>
    </a:ln>
  </c:spPr>
  <c:txPr>
    <a:bodyPr/>
    <a:lstStyle/>
    <a:p>
      <a:pPr>
        <a:defRPr sz="2000" b="0">
          <a:latin typeface="Times New Roman" pitchFamily="18" charset="0"/>
          <a:cs typeface="Times New Roman" pitchFamily="18" charset="0"/>
        </a:defRPr>
      </a:pPr>
      <a:endParaRPr lang="es-MX"/>
    </a:p>
  </c:txPr>
  <c:printSettings>
    <c:headerFooter/>
    <c:pageMargins b="0.75000000000000588" l="0.70000000000000062" r="0.70000000000000062" t="0.75000000000000588" header="0.30000000000000032" footer="0.30000000000000032"/>
    <c:pageSetup/>
  </c:printSettings>
  <c:userShapes r:id="rId1"/>
</c:chartSpace>
</file>

<file path=xl/charts/chart97.xml><?xml version="1.0" encoding="utf-8"?>
<c:chartSpace xmlns:c="http://schemas.openxmlformats.org/drawingml/2006/chart" xmlns:a="http://schemas.openxmlformats.org/drawingml/2006/main" xmlns:r="http://schemas.openxmlformats.org/officeDocument/2006/relationships">
  <c:lang val="es-MX"/>
  <c:style val="1"/>
  <c:chart>
    <c:plotArea>
      <c:layout/>
      <c:barChart>
        <c:barDir val="col"/>
        <c:grouping val="clustered"/>
        <c:ser>
          <c:idx val="1"/>
          <c:order val="0"/>
          <c:spPr>
            <a:ln>
              <a:solidFill>
                <a:schemeClr val="tx1"/>
              </a:solidFill>
            </a:ln>
          </c:spPr>
          <c:cat>
            <c:numRef>
              <c:f>Kolmogorov_PvsNP!$C$8:$C$12</c:f>
              <c:numCache>
                <c:formatCode>General</c:formatCode>
                <c:ptCount val="5"/>
                <c:pt idx="0">
                  <c:v>5</c:v>
                </c:pt>
                <c:pt idx="1">
                  <c:v>10</c:v>
                </c:pt>
                <c:pt idx="2">
                  <c:v>15</c:v>
                </c:pt>
                <c:pt idx="3">
                  <c:v>20</c:v>
                </c:pt>
                <c:pt idx="4">
                  <c:v>25</c:v>
                </c:pt>
              </c:numCache>
            </c:numRef>
          </c:cat>
          <c:val>
            <c:numRef>
              <c:f>Kolmogorov_PvsNP!$E$8:$E$12</c:f>
              <c:numCache>
                <c:formatCode>0.0000</c:formatCode>
                <c:ptCount val="5"/>
                <c:pt idx="0">
                  <c:v>64.263322884012538</c:v>
                </c:pt>
                <c:pt idx="1">
                  <c:v>16.161616161616163</c:v>
                </c:pt>
                <c:pt idx="2">
                  <c:v>18.530128874956461</c:v>
                </c:pt>
                <c:pt idx="3">
                  <c:v>1.044932079414838</c:v>
                </c:pt>
                <c:pt idx="4">
                  <c:v>0</c:v>
                </c:pt>
              </c:numCache>
            </c:numRef>
          </c:val>
        </c:ser>
        <c:ser>
          <c:idx val="0"/>
          <c:order val="1"/>
          <c:spPr>
            <a:noFill/>
            <a:ln>
              <a:solidFill>
                <a:prstClr val="black"/>
              </a:solidFill>
            </a:ln>
          </c:spPr>
          <c:val>
            <c:numRef>
              <c:f>Kolmogorov_PvsNP!$H$8:$H$12</c:f>
              <c:numCache>
                <c:formatCode>0.0000</c:formatCode>
                <c:ptCount val="5"/>
                <c:pt idx="0">
                  <c:v>-49.429846306395639</c:v>
                </c:pt>
                <c:pt idx="1">
                  <c:v>-22.459097669806642</c:v>
                </c:pt>
                <c:pt idx="2">
                  <c:v>-27.416955875061973</c:v>
                </c:pt>
                <c:pt idx="3">
                  <c:v>-0.64452156668319294</c:v>
                </c:pt>
                <c:pt idx="4">
                  <c:v>-4.9578582052553291E-2</c:v>
                </c:pt>
              </c:numCache>
            </c:numRef>
          </c:val>
        </c:ser>
        <c:gapWidth val="0"/>
        <c:overlap val="100"/>
        <c:axId val="245452160"/>
        <c:axId val="245683712"/>
      </c:barChart>
      <c:catAx>
        <c:axId val="245452160"/>
        <c:scaling>
          <c:orientation val="minMax"/>
        </c:scaling>
        <c:axPos val="b"/>
        <c:title>
          <c:tx>
            <c:rich>
              <a:bodyPr/>
              <a:lstStyle/>
              <a:p>
                <a:pPr>
                  <a:defRPr>
                    <a:solidFill>
                      <a:schemeClr val="bg1"/>
                    </a:solidFill>
                  </a:defRPr>
                </a:pPr>
                <a:r>
                  <a:rPr lang="es-MX">
                    <a:solidFill>
                      <a:schemeClr val="bg1"/>
                    </a:solidFill>
                  </a:rPr>
                  <a:t>LTE (cm)</a:t>
                </a:r>
              </a:p>
            </c:rich>
          </c:tx>
          <c:layout/>
        </c:title>
        <c:numFmt formatCode="General" sourceLinked="1"/>
        <c:tickLblPos val="nextTo"/>
        <c:spPr>
          <a:ln w="12700">
            <a:solidFill>
              <a:sysClr val="windowText" lastClr="000000"/>
            </a:solidFill>
          </a:ln>
        </c:spPr>
        <c:crossAx val="245683712"/>
        <c:crosses val="autoZero"/>
        <c:auto val="1"/>
        <c:lblAlgn val="ctr"/>
        <c:lblOffset val="100"/>
      </c:catAx>
      <c:valAx>
        <c:axId val="245683712"/>
        <c:scaling>
          <c:orientation val="minMax"/>
          <c:max val="80"/>
          <c:min val="-60"/>
        </c:scaling>
        <c:axPos val="l"/>
        <c:title>
          <c:tx>
            <c:rich>
              <a:bodyPr rot="-5400000" vert="horz"/>
              <a:lstStyle/>
              <a:p>
                <a:pPr>
                  <a:defRPr/>
                </a:pPr>
                <a:r>
                  <a:rPr lang="es-MX"/>
                  <a:t>%F</a:t>
                </a:r>
              </a:p>
            </c:rich>
          </c:tx>
          <c:layout/>
        </c:title>
        <c:numFmt formatCode="General" sourceLinked="0"/>
        <c:tickLblPos val="nextTo"/>
        <c:spPr>
          <a:ln w="12700">
            <a:solidFill>
              <a:schemeClr val="tx1"/>
            </a:solidFill>
          </a:ln>
        </c:spPr>
        <c:crossAx val="245452160"/>
        <c:crosses val="autoZero"/>
        <c:crossBetween val="between"/>
      </c:valAx>
      <c:spPr>
        <a:noFill/>
      </c:spPr>
    </c:plotArea>
    <c:plotVisOnly val="1"/>
  </c:chart>
  <c:spPr>
    <a:noFill/>
    <a:ln>
      <a:noFill/>
    </a:ln>
  </c:spPr>
  <c:txPr>
    <a:bodyPr/>
    <a:lstStyle/>
    <a:p>
      <a:pPr>
        <a:defRPr sz="1800" b="0">
          <a:latin typeface="Times New Roman" pitchFamily="18" charset="0"/>
          <a:cs typeface="Times New Roman" pitchFamily="18" charset="0"/>
        </a:defRPr>
      </a:pPr>
      <a:endParaRPr lang="es-MX"/>
    </a:p>
  </c:txPr>
  <c:printSettings>
    <c:headerFooter/>
    <c:pageMargins b="0.75000000000000444" l="0.70000000000000062" r="0.70000000000000062" t="0.75000000000000444" header="0.30000000000000032" footer="0.30000000000000032"/>
    <c:pageSetup/>
  </c:printSettings>
  <c:userShapes r:id="rId1"/>
</c:chartSpace>
</file>

<file path=xl/charts/chart98.xml><?xml version="1.0" encoding="utf-8"?>
<c:chartSpace xmlns:c="http://schemas.openxmlformats.org/drawingml/2006/chart" xmlns:a="http://schemas.openxmlformats.org/drawingml/2006/main" xmlns:r="http://schemas.openxmlformats.org/officeDocument/2006/relationships">
  <c:lang val="es-MX"/>
  <c:style val="1"/>
  <c:chart>
    <c:plotArea>
      <c:layout/>
      <c:barChart>
        <c:barDir val="col"/>
        <c:grouping val="clustered"/>
        <c:ser>
          <c:idx val="1"/>
          <c:order val="0"/>
          <c:spPr>
            <a:ln>
              <a:solidFill>
                <a:schemeClr val="tx1"/>
              </a:solidFill>
            </a:ln>
          </c:spPr>
          <c:cat>
            <c:numRef>
              <c:f>Kolmogorov_PvsNP!$C$14:$C$21</c:f>
              <c:numCache>
                <c:formatCode>General</c:formatCode>
                <c:ptCount val="8"/>
                <c:pt idx="0">
                  <c:v>5</c:v>
                </c:pt>
                <c:pt idx="1">
                  <c:v>10</c:v>
                </c:pt>
                <c:pt idx="2">
                  <c:v>15</c:v>
                </c:pt>
                <c:pt idx="3">
                  <c:v>20</c:v>
                </c:pt>
                <c:pt idx="4">
                  <c:v>25</c:v>
                </c:pt>
                <c:pt idx="5">
                  <c:v>30</c:v>
                </c:pt>
                <c:pt idx="6">
                  <c:v>35</c:v>
                </c:pt>
                <c:pt idx="7">
                  <c:v>40</c:v>
                </c:pt>
              </c:numCache>
            </c:numRef>
          </c:cat>
          <c:val>
            <c:numRef>
              <c:f>Kolmogorov_PvsNP!$E$14:$E$21</c:f>
              <c:numCache>
                <c:formatCode>0.0000</c:formatCode>
                <c:ptCount val="8"/>
                <c:pt idx="0">
                  <c:v>0</c:v>
                </c:pt>
                <c:pt idx="1">
                  <c:v>9.0909090909090917</c:v>
                </c:pt>
                <c:pt idx="2">
                  <c:v>14.87603305785124</c:v>
                </c:pt>
                <c:pt idx="3">
                  <c:v>59.504132231404959</c:v>
                </c:pt>
                <c:pt idx="4">
                  <c:v>9.0909090909090917</c:v>
                </c:pt>
                <c:pt idx="5">
                  <c:v>5.785123966942149</c:v>
                </c:pt>
                <c:pt idx="6">
                  <c:v>1.6528925619834711</c:v>
                </c:pt>
                <c:pt idx="7" formatCode="General">
                  <c:v>0</c:v>
                </c:pt>
              </c:numCache>
            </c:numRef>
          </c:val>
        </c:ser>
        <c:ser>
          <c:idx val="0"/>
          <c:order val="1"/>
          <c:spPr>
            <a:noFill/>
            <a:ln>
              <a:solidFill>
                <a:prstClr val="black"/>
              </a:solidFill>
            </a:ln>
          </c:spPr>
          <c:cat>
            <c:numRef>
              <c:f>Kolmogorov_PvsNP!$C$14:$C$21</c:f>
              <c:numCache>
                <c:formatCode>General</c:formatCode>
                <c:ptCount val="8"/>
                <c:pt idx="0">
                  <c:v>5</c:v>
                </c:pt>
                <c:pt idx="1">
                  <c:v>10</c:v>
                </c:pt>
                <c:pt idx="2">
                  <c:v>15</c:v>
                </c:pt>
                <c:pt idx="3">
                  <c:v>20</c:v>
                </c:pt>
                <c:pt idx="4">
                  <c:v>25</c:v>
                </c:pt>
                <c:pt idx="5">
                  <c:v>30</c:v>
                </c:pt>
                <c:pt idx="6">
                  <c:v>35</c:v>
                </c:pt>
                <c:pt idx="7">
                  <c:v>40</c:v>
                </c:pt>
              </c:numCache>
            </c:numRef>
          </c:cat>
          <c:val>
            <c:numRef>
              <c:f>Kolmogorov_PvsNP!$H$14:$H$21</c:f>
              <c:numCache>
                <c:formatCode>0.0000</c:formatCode>
                <c:ptCount val="8"/>
                <c:pt idx="0">
                  <c:v>-0.88495575221238942</c:v>
                </c:pt>
                <c:pt idx="1">
                  <c:v>-12.389380530973451</c:v>
                </c:pt>
                <c:pt idx="2">
                  <c:v>-14.159292035398231</c:v>
                </c:pt>
                <c:pt idx="3">
                  <c:v>-41.592920353982301</c:v>
                </c:pt>
                <c:pt idx="4">
                  <c:v>-23.008849557522122</c:v>
                </c:pt>
                <c:pt idx="5">
                  <c:v>-7.9646017699115044</c:v>
                </c:pt>
                <c:pt idx="6">
                  <c:v>0</c:v>
                </c:pt>
                <c:pt idx="7" formatCode="General">
                  <c:v>0</c:v>
                </c:pt>
              </c:numCache>
            </c:numRef>
          </c:val>
        </c:ser>
        <c:gapWidth val="0"/>
        <c:overlap val="100"/>
        <c:axId val="245780864"/>
        <c:axId val="245783936"/>
      </c:barChart>
      <c:catAx>
        <c:axId val="245780864"/>
        <c:scaling>
          <c:orientation val="minMax"/>
        </c:scaling>
        <c:axPos val="b"/>
        <c:title>
          <c:tx>
            <c:rich>
              <a:bodyPr/>
              <a:lstStyle/>
              <a:p>
                <a:pPr>
                  <a:defRPr>
                    <a:solidFill>
                      <a:schemeClr val="bg1"/>
                    </a:solidFill>
                  </a:defRPr>
                </a:pPr>
                <a:r>
                  <a:rPr lang="es-MX">
                    <a:solidFill>
                      <a:schemeClr val="bg1"/>
                    </a:solidFill>
                  </a:rPr>
                  <a:t>LTE (cm)</a:t>
                </a:r>
              </a:p>
            </c:rich>
          </c:tx>
          <c:layout/>
        </c:title>
        <c:numFmt formatCode="General" sourceLinked="1"/>
        <c:tickLblPos val="nextTo"/>
        <c:spPr>
          <a:ln w="12700">
            <a:solidFill>
              <a:sysClr val="windowText" lastClr="000000"/>
            </a:solidFill>
          </a:ln>
        </c:spPr>
        <c:crossAx val="245783936"/>
        <c:crosses val="autoZero"/>
        <c:auto val="1"/>
        <c:lblAlgn val="ctr"/>
        <c:lblOffset val="650"/>
      </c:catAx>
      <c:valAx>
        <c:axId val="245783936"/>
        <c:scaling>
          <c:orientation val="minMax"/>
          <c:max val="60"/>
          <c:min val="-60"/>
        </c:scaling>
        <c:axPos val="l"/>
        <c:title>
          <c:tx>
            <c:rich>
              <a:bodyPr rot="-5400000" vert="horz"/>
              <a:lstStyle/>
              <a:p>
                <a:pPr>
                  <a:defRPr/>
                </a:pPr>
                <a:r>
                  <a:rPr lang="es-MX"/>
                  <a:t>%F</a:t>
                </a:r>
              </a:p>
            </c:rich>
          </c:tx>
          <c:layout/>
        </c:title>
        <c:numFmt formatCode="General" sourceLinked="0"/>
        <c:tickLblPos val="nextTo"/>
        <c:spPr>
          <a:ln w="12700">
            <a:solidFill>
              <a:sysClr val="windowText" lastClr="000000"/>
            </a:solidFill>
          </a:ln>
        </c:spPr>
        <c:crossAx val="245780864"/>
        <c:crosses val="autoZero"/>
        <c:crossBetween val="between"/>
      </c:valAx>
      <c:spPr>
        <a:noFill/>
      </c:spPr>
    </c:plotArea>
    <c:plotVisOnly val="1"/>
  </c:chart>
  <c:spPr>
    <a:noFill/>
    <a:ln>
      <a:noFill/>
    </a:ln>
  </c:spPr>
  <c:txPr>
    <a:bodyPr/>
    <a:lstStyle/>
    <a:p>
      <a:pPr>
        <a:defRPr sz="1800" b="0">
          <a:latin typeface="Times New Roman" pitchFamily="18" charset="0"/>
          <a:cs typeface="Times New Roman" pitchFamily="18" charset="0"/>
        </a:defRPr>
      </a:pPr>
      <a:endParaRPr lang="es-MX"/>
    </a:p>
  </c:txPr>
  <c:printSettings>
    <c:headerFooter/>
    <c:pageMargins b="0.75000000000000355" l="0.70000000000000062" r="0.70000000000000062" t="0.75000000000000355" header="0.30000000000000032" footer="0.30000000000000032"/>
    <c:pageSetup/>
  </c:printSettings>
  <c:userShapes r:id="rId1"/>
</c:chartSpace>
</file>

<file path=xl/charts/chart99.xml><?xml version="1.0" encoding="utf-8"?>
<c:chartSpace xmlns:c="http://schemas.openxmlformats.org/drawingml/2006/chart" xmlns:a="http://schemas.openxmlformats.org/drawingml/2006/main" xmlns:r="http://schemas.openxmlformats.org/officeDocument/2006/relationships">
  <c:lang val="es-MX"/>
  <c:style val="1"/>
  <c:chart>
    <c:plotArea>
      <c:layout/>
      <c:barChart>
        <c:barDir val="col"/>
        <c:grouping val="clustered"/>
        <c:ser>
          <c:idx val="1"/>
          <c:order val="0"/>
          <c:spPr>
            <a:ln>
              <a:solidFill>
                <a:schemeClr val="tx1"/>
              </a:solidFill>
            </a:ln>
          </c:spPr>
          <c:cat>
            <c:numRef>
              <c:f>Kolmogorov_PvsNP!$C$23:$C$27</c:f>
              <c:numCache>
                <c:formatCode>General</c:formatCode>
                <c:ptCount val="5"/>
                <c:pt idx="0">
                  <c:v>5</c:v>
                </c:pt>
                <c:pt idx="1">
                  <c:v>10</c:v>
                </c:pt>
                <c:pt idx="2">
                  <c:v>15</c:v>
                </c:pt>
                <c:pt idx="3">
                  <c:v>20</c:v>
                </c:pt>
                <c:pt idx="4">
                  <c:v>25</c:v>
                </c:pt>
              </c:numCache>
            </c:numRef>
          </c:cat>
          <c:val>
            <c:numRef>
              <c:f>Kolmogorov_PvsNP!$E$23:$E$27</c:f>
              <c:numCache>
                <c:formatCode>0.0000</c:formatCode>
                <c:ptCount val="5"/>
                <c:pt idx="0">
                  <c:v>50.333409979305586</c:v>
                </c:pt>
                <c:pt idx="1">
                  <c:v>19.47574154978156</c:v>
                </c:pt>
                <c:pt idx="2">
                  <c:v>26.879742469533223</c:v>
                </c:pt>
                <c:pt idx="3">
                  <c:v>3.3111060013796276</c:v>
                </c:pt>
                <c:pt idx="4" formatCode="General">
                  <c:v>0</c:v>
                </c:pt>
              </c:numCache>
            </c:numRef>
          </c:val>
        </c:ser>
        <c:ser>
          <c:idx val="0"/>
          <c:order val="1"/>
          <c:spPr>
            <a:noFill/>
            <a:ln>
              <a:solidFill>
                <a:prstClr val="black"/>
              </a:solidFill>
            </a:ln>
          </c:spPr>
          <c:cat>
            <c:numRef>
              <c:f>Kolmogorov_PvsNP!$C$23:$C$27</c:f>
              <c:numCache>
                <c:formatCode>General</c:formatCode>
                <c:ptCount val="5"/>
                <c:pt idx="0">
                  <c:v>5</c:v>
                </c:pt>
                <c:pt idx="1">
                  <c:v>10</c:v>
                </c:pt>
                <c:pt idx="2">
                  <c:v>15</c:v>
                </c:pt>
                <c:pt idx="3">
                  <c:v>20</c:v>
                </c:pt>
                <c:pt idx="4">
                  <c:v>25</c:v>
                </c:pt>
              </c:numCache>
            </c:numRef>
          </c:cat>
          <c:val>
            <c:numRef>
              <c:f>Kolmogorov_PvsNP!$H$23:$H$27</c:f>
              <c:numCache>
                <c:formatCode>0.0000</c:formatCode>
                <c:ptCount val="5"/>
                <c:pt idx="0">
                  <c:v>-79.319699499165282</c:v>
                </c:pt>
                <c:pt idx="1">
                  <c:v>-7.2203672787979967</c:v>
                </c:pt>
                <c:pt idx="2">
                  <c:v>-11.268781302170282</c:v>
                </c:pt>
                <c:pt idx="3">
                  <c:v>-2.191151919866444</c:v>
                </c:pt>
                <c:pt idx="4" formatCode="General">
                  <c:v>0</c:v>
                </c:pt>
              </c:numCache>
            </c:numRef>
          </c:val>
        </c:ser>
        <c:gapWidth val="0"/>
        <c:overlap val="100"/>
        <c:axId val="245772672"/>
        <c:axId val="238192128"/>
      </c:barChart>
      <c:catAx>
        <c:axId val="245772672"/>
        <c:scaling>
          <c:orientation val="minMax"/>
        </c:scaling>
        <c:axPos val="b"/>
        <c:title>
          <c:tx>
            <c:rich>
              <a:bodyPr/>
              <a:lstStyle/>
              <a:p>
                <a:pPr>
                  <a:defRPr/>
                </a:pPr>
                <a:r>
                  <a:rPr lang="es-MX"/>
                  <a:t>LTE (cm)</a:t>
                </a:r>
              </a:p>
            </c:rich>
          </c:tx>
          <c:layout/>
        </c:title>
        <c:numFmt formatCode="General" sourceLinked="1"/>
        <c:tickLblPos val="nextTo"/>
        <c:spPr>
          <a:ln w="12700">
            <a:solidFill>
              <a:schemeClr val="tx1"/>
            </a:solidFill>
          </a:ln>
        </c:spPr>
        <c:crossAx val="238192128"/>
        <c:crosses val="autoZero"/>
        <c:auto val="1"/>
        <c:lblAlgn val="ctr"/>
        <c:lblOffset val="200"/>
      </c:catAx>
      <c:valAx>
        <c:axId val="238192128"/>
        <c:scaling>
          <c:orientation val="minMax"/>
          <c:min val="-80"/>
        </c:scaling>
        <c:axPos val="l"/>
        <c:title>
          <c:tx>
            <c:rich>
              <a:bodyPr rot="-5400000" vert="horz"/>
              <a:lstStyle/>
              <a:p>
                <a:pPr>
                  <a:defRPr/>
                </a:pPr>
                <a:r>
                  <a:rPr lang="es-MX"/>
                  <a:t>%F</a:t>
                </a:r>
              </a:p>
            </c:rich>
          </c:tx>
          <c:layout/>
        </c:title>
        <c:numFmt formatCode="General" sourceLinked="0"/>
        <c:tickLblPos val="nextTo"/>
        <c:spPr>
          <a:ln w="12700">
            <a:solidFill>
              <a:sysClr val="windowText" lastClr="000000"/>
            </a:solidFill>
          </a:ln>
        </c:spPr>
        <c:crossAx val="245772672"/>
        <c:crosses val="autoZero"/>
        <c:crossBetween val="between"/>
      </c:valAx>
      <c:spPr>
        <a:noFill/>
      </c:spPr>
    </c:plotArea>
    <c:plotVisOnly val="1"/>
  </c:chart>
  <c:spPr>
    <a:noFill/>
    <a:ln>
      <a:noFill/>
    </a:ln>
  </c:spPr>
  <c:txPr>
    <a:bodyPr/>
    <a:lstStyle/>
    <a:p>
      <a:pPr>
        <a:defRPr sz="1800" b="0">
          <a:latin typeface="Times New Roman" pitchFamily="18" charset="0"/>
          <a:cs typeface="Times New Roman" pitchFamily="18" charset="0"/>
        </a:defRPr>
      </a:pPr>
      <a:endParaRPr lang="es-MX"/>
    </a:p>
  </c:txPr>
  <c:printSettings>
    <c:headerFooter/>
    <c:pageMargins b="0.75000000000000355" l="0.70000000000000062" r="0.70000000000000062" t="0.75000000000000355" header="0.30000000000000032" footer="0.30000000000000032"/>
    <c:pageSetup/>
  </c:printSettings>
  <c:userShapes r:id="rId1"/>
</c:chartSpace>
</file>

<file path=xl/charts/chart100.xml><?xml version="1.0" encoding="utf-8"?>
<c:chartSpace xmlns:c="http://schemas.openxmlformats.org/drawingml/2006/chart" xmlns:a="http://schemas.openxmlformats.org/drawingml/2006/main" xmlns:r="http://schemas.openxmlformats.org/officeDocument/2006/relationships">
  <c:lang val="es-MX"/>
  <c:style val="1"/>
  <c:chart>
    <c:plotArea>
      <c:layout/>
      <c:barChart>
        <c:barDir val="col"/>
        <c:grouping val="clustered"/>
        <c:ser>
          <c:idx val="1"/>
          <c:order val="0"/>
          <c:spPr>
            <a:ln>
              <a:solidFill>
                <a:schemeClr val="tx1"/>
              </a:solidFill>
            </a:ln>
          </c:spPr>
          <c:cat>
            <c:numRef>
              <c:f>Kolmogorov_PvsNP!$C$29:$C$43</c:f>
              <c:numCache>
                <c:formatCode>General</c:formatCode>
                <c:ptCount val="15"/>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numCache>
            </c:numRef>
          </c:cat>
          <c:val>
            <c:numRef>
              <c:f>Kolmogorov_PvsNP!$E$29:$E$43</c:f>
              <c:numCache>
                <c:formatCode>0.0000</c:formatCode>
                <c:ptCount val="15"/>
                <c:pt idx="0">
                  <c:v>0.84745762711864403</c:v>
                </c:pt>
                <c:pt idx="1">
                  <c:v>8.4745762711864394</c:v>
                </c:pt>
                <c:pt idx="2">
                  <c:v>27.966101694915253</c:v>
                </c:pt>
                <c:pt idx="3">
                  <c:v>33.050847457627121</c:v>
                </c:pt>
                <c:pt idx="4">
                  <c:v>9.3220338983050848</c:v>
                </c:pt>
                <c:pt idx="5">
                  <c:v>4.2372881355932197</c:v>
                </c:pt>
                <c:pt idx="6">
                  <c:v>2.5423728813559325</c:v>
                </c:pt>
                <c:pt idx="7">
                  <c:v>5.0847457627118651</c:v>
                </c:pt>
                <c:pt idx="8">
                  <c:v>0.84745762711864403</c:v>
                </c:pt>
                <c:pt idx="9">
                  <c:v>5.9322033898305087</c:v>
                </c:pt>
                <c:pt idx="10">
                  <c:v>1.6949152542372881</c:v>
                </c:pt>
                <c:pt idx="11">
                  <c:v>0</c:v>
                </c:pt>
                <c:pt idx="12" formatCode="General">
                  <c:v>0</c:v>
                </c:pt>
                <c:pt idx="13" formatCode="General">
                  <c:v>0</c:v>
                </c:pt>
                <c:pt idx="14" formatCode="General">
                  <c:v>0</c:v>
                </c:pt>
              </c:numCache>
            </c:numRef>
          </c:val>
        </c:ser>
        <c:ser>
          <c:idx val="0"/>
          <c:order val="1"/>
          <c:spPr>
            <a:noFill/>
            <a:ln>
              <a:solidFill>
                <a:prstClr val="black"/>
              </a:solidFill>
            </a:ln>
          </c:spPr>
          <c:cat>
            <c:numRef>
              <c:f>Kolmogorov_PvsNP!$C$29:$C$43</c:f>
              <c:numCache>
                <c:formatCode>General</c:formatCode>
                <c:ptCount val="15"/>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numCache>
            </c:numRef>
          </c:cat>
          <c:val>
            <c:numRef>
              <c:f>Kolmogorov_PvsNP!$H$29:$H$43</c:f>
              <c:numCache>
                <c:formatCode>0.0000</c:formatCode>
                <c:ptCount val="15"/>
                <c:pt idx="0">
                  <c:v>0</c:v>
                </c:pt>
                <c:pt idx="1">
                  <c:v>-2.3622047244094486</c:v>
                </c:pt>
                <c:pt idx="2">
                  <c:v>-33.070866141732289</c:v>
                </c:pt>
                <c:pt idx="3">
                  <c:v>-12.598425196850393</c:v>
                </c:pt>
                <c:pt idx="4">
                  <c:v>-6.2992125984251963</c:v>
                </c:pt>
                <c:pt idx="5">
                  <c:v>-12.598425196850393</c:v>
                </c:pt>
                <c:pt idx="6">
                  <c:v>-8.6614173228346463</c:v>
                </c:pt>
                <c:pt idx="7">
                  <c:v>-13.385826771653544</c:v>
                </c:pt>
                <c:pt idx="8">
                  <c:v>-3.9370078740157481</c:v>
                </c:pt>
                <c:pt idx="9">
                  <c:v>-3.1496062992125982</c:v>
                </c:pt>
                <c:pt idx="10">
                  <c:v>-2.3622047244094486</c:v>
                </c:pt>
                <c:pt idx="11">
                  <c:v>-1.5748031496062991</c:v>
                </c:pt>
                <c:pt idx="12" formatCode="General">
                  <c:v>0</c:v>
                </c:pt>
                <c:pt idx="13" formatCode="General">
                  <c:v>0</c:v>
                </c:pt>
                <c:pt idx="14" formatCode="General">
                  <c:v>0</c:v>
                </c:pt>
              </c:numCache>
            </c:numRef>
          </c:val>
        </c:ser>
        <c:gapWidth val="0"/>
        <c:overlap val="100"/>
        <c:axId val="238208512"/>
        <c:axId val="238210432"/>
      </c:barChart>
      <c:catAx>
        <c:axId val="238208512"/>
        <c:scaling>
          <c:orientation val="minMax"/>
        </c:scaling>
        <c:axPos val="b"/>
        <c:title>
          <c:tx>
            <c:rich>
              <a:bodyPr/>
              <a:lstStyle/>
              <a:p>
                <a:pPr>
                  <a:defRPr>
                    <a:solidFill>
                      <a:schemeClr val="bg1"/>
                    </a:solidFill>
                  </a:defRPr>
                </a:pPr>
                <a:r>
                  <a:rPr lang="es-MX">
                    <a:solidFill>
                      <a:schemeClr val="bg1"/>
                    </a:solidFill>
                  </a:rPr>
                  <a:t>LTE (cm)</a:t>
                </a:r>
              </a:p>
            </c:rich>
          </c:tx>
          <c:layout/>
        </c:title>
        <c:numFmt formatCode="General" sourceLinked="1"/>
        <c:tickLblPos val="nextTo"/>
        <c:spPr>
          <a:ln w="12700">
            <a:solidFill>
              <a:sysClr val="windowText" lastClr="000000"/>
            </a:solidFill>
          </a:ln>
        </c:spPr>
        <c:crossAx val="238210432"/>
        <c:crosses val="autoZero"/>
        <c:auto val="1"/>
        <c:lblAlgn val="ctr"/>
        <c:lblOffset val="550"/>
      </c:catAx>
      <c:valAx>
        <c:axId val="238210432"/>
        <c:scaling>
          <c:orientation val="minMax"/>
        </c:scaling>
        <c:axPos val="l"/>
        <c:title>
          <c:tx>
            <c:rich>
              <a:bodyPr rot="-5400000" vert="horz"/>
              <a:lstStyle/>
              <a:p>
                <a:pPr>
                  <a:defRPr>
                    <a:solidFill>
                      <a:schemeClr val="bg1"/>
                    </a:solidFill>
                  </a:defRPr>
                </a:pPr>
                <a:r>
                  <a:rPr lang="es-MX">
                    <a:solidFill>
                      <a:schemeClr val="bg1"/>
                    </a:solidFill>
                  </a:rPr>
                  <a:t>%F</a:t>
                </a:r>
              </a:p>
            </c:rich>
          </c:tx>
          <c:layout/>
        </c:title>
        <c:numFmt formatCode="General" sourceLinked="0"/>
        <c:tickLblPos val="nextTo"/>
        <c:spPr>
          <a:ln w="12700">
            <a:solidFill>
              <a:sysClr val="windowText" lastClr="000000"/>
            </a:solidFill>
          </a:ln>
        </c:spPr>
        <c:crossAx val="238208512"/>
        <c:crosses val="autoZero"/>
        <c:crossBetween val="between"/>
        <c:majorUnit val="20"/>
      </c:valAx>
      <c:spPr>
        <a:noFill/>
      </c:spPr>
    </c:plotArea>
    <c:plotVisOnly val="1"/>
  </c:chart>
  <c:spPr>
    <a:noFill/>
    <a:ln>
      <a:noFill/>
    </a:ln>
  </c:spPr>
  <c:txPr>
    <a:bodyPr/>
    <a:lstStyle/>
    <a:p>
      <a:pPr>
        <a:defRPr sz="1800" b="0">
          <a:latin typeface="Times New Roman" pitchFamily="18" charset="0"/>
          <a:cs typeface="Times New Roman" pitchFamily="18" charset="0"/>
        </a:defRPr>
      </a:pPr>
      <a:endParaRPr lang="es-MX"/>
    </a:p>
  </c:txPr>
  <c:printSettings>
    <c:headerFooter/>
    <c:pageMargins b="0.75000000000000355" l="0.70000000000000062" r="0.70000000000000062" t="0.75000000000000355" header="0.30000000000000032" footer="0.30000000000000032"/>
    <c:pageSetup/>
  </c:printSettings>
  <c:userShapes r:id="rId1"/>
</c:chartSpace>
</file>

<file path=xl/charts/chart101.xml><?xml version="1.0" encoding="utf-8"?>
<c:chartSpace xmlns:c="http://schemas.openxmlformats.org/drawingml/2006/chart" xmlns:a="http://schemas.openxmlformats.org/drawingml/2006/main" xmlns:r="http://schemas.openxmlformats.org/officeDocument/2006/relationships">
  <c:lang val="es-MX"/>
  <c:style val="1"/>
  <c:chart>
    <c:plotArea>
      <c:layout/>
      <c:barChart>
        <c:barDir val="col"/>
        <c:grouping val="clustered"/>
        <c:ser>
          <c:idx val="1"/>
          <c:order val="0"/>
          <c:spPr>
            <a:ln>
              <a:solidFill>
                <a:schemeClr val="tx1"/>
              </a:solidFill>
            </a:ln>
          </c:spPr>
          <c:cat>
            <c:numRef>
              <c:f>Kolmogorov_PvsNP!$C$45:$C$54</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Kolmogorov_PvsNP!$E$45:$E$54</c:f>
              <c:numCache>
                <c:formatCode>0.0000</c:formatCode>
                <c:ptCount val="10"/>
                <c:pt idx="0">
                  <c:v>23.157894736842106</c:v>
                </c:pt>
                <c:pt idx="1">
                  <c:v>0</c:v>
                </c:pt>
                <c:pt idx="2">
                  <c:v>13.684210526315791</c:v>
                </c:pt>
                <c:pt idx="3">
                  <c:v>31.578947368421051</c:v>
                </c:pt>
                <c:pt idx="4">
                  <c:v>13.684210526315791</c:v>
                </c:pt>
                <c:pt idx="5">
                  <c:v>16.842105263157894</c:v>
                </c:pt>
                <c:pt idx="6">
                  <c:v>0</c:v>
                </c:pt>
                <c:pt idx="7">
                  <c:v>0</c:v>
                </c:pt>
                <c:pt idx="8">
                  <c:v>0</c:v>
                </c:pt>
                <c:pt idx="9">
                  <c:v>1.0526315789473684</c:v>
                </c:pt>
              </c:numCache>
            </c:numRef>
          </c:val>
        </c:ser>
        <c:ser>
          <c:idx val="0"/>
          <c:order val="1"/>
          <c:spPr>
            <a:noFill/>
            <a:ln>
              <a:solidFill>
                <a:prstClr val="black"/>
              </a:solidFill>
            </a:ln>
          </c:spPr>
          <c:val>
            <c:numRef>
              <c:f>Kolmogorov_PvsNP!$H$45:$H$54</c:f>
              <c:numCache>
                <c:formatCode>0.0000</c:formatCode>
                <c:ptCount val="10"/>
                <c:pt idx="0">
                  <c:v>0</c:v>
                </c:pt>
                <c:pt idx="1">
                  <c:v>-5.5045871559633035</c:v>
                </c:pt>
                <c:pt idx="2">
                  <c:v>-1.834862385321101</c:v>
                </c:pt>
                <c:pt idx="3">
                  <c:v>-51.37614678899083</c:v>
                </c:pt>
                <c:pt idx="4">
                  <c:v>-22.018348623853214</c:v>
                </c:pt>
                <c:pt idx="5">
                  <c:v>-11.926605504587156</c:v>
                </c:pt>
                <c:pt idx="6">
                  <c:v>-5.5045871559633035</c:v>
                </c:pt>
                <c:pt idx="7">
                  <c:v>-1.834862385321101</c:v>
                </c:pt>
                <c:pt idx="8">
                  <c:v>0</c:v>
                </c:pt>
                <c:pt idx="9">
                  <c:v>0</c:v>
                </c:pt>
              </c:numCache>
            </c:numRef>
          </c:val>
        </c:ser>
        <c:gapWidth val="0"/>
        <c:overlap val="100"/>
        <c:axId val="245951872"/>
        <c:axId val="246027776"/>
      </c:barChart>
      <c:catAx>
        <c:axId val="245951872"/>
        <c:scaling>
          <c:orientation val="minMax"/>
        </c:scaling>
        <c:axPos val="b"/>
        <c:title>
          <c:tx>
            <c:rich>
              <a:bodyPr/>
              <a:lstStyle/>
              <a:p>
                <a:pPr>
                  <a:defRPr>
                    <a:solidFill>
                      <a:schemeClr val="bg1"/>
                    </a:solidFill>
                  </a:defRPr>
                </a:pPr>
                <a:r>
                  <a:rPr lang="es-MX">
                    <a:solidFill>
                      <a:schemeClr val="bg1"/>
                    </a:solidFill>
                  </a:rPr>
                  <a:t>LTE (cm)</a:t>
                </a:r>
              </a:p>
            </c:rich>
          </c:tx>
          <c:layout/>
        </c:title>
        <c:numFmt formatCode="General" sourceLinked="1"/>
        <c:tickLblPos val="nextTo"/>
        <c:spPr>
          <a:ln w="12700">
            <a:solidFill>
              <a:sysClr val="windowText" lastClr="000000"/>
            </a:solidFill>
          </a:ln>
        </c:spPr>
        <c:crossAx val="246027776"/>
        <c:crosses val="autoZero"/>
        <c:auto val="1"/>
        <c:lblAlgn val="ctr"/>
        <c:lblOffset val="350"/>
      </c:catAx>
      <c:valAx>
        <c:axId val="246027776"/>
        <c:scaling>
          <c:orientation val="minMax"/>
        </c:scaling>
        <c:axPos val="l"/>
        <c:title>
          <c:tx>
            <c:rich>
              <a:bodyPr rot="-5400000" vert="horz"/>
              <a:lstStyle/>
              <a:p>
                <a:pPr>
                  <a:defRPr>
                    <a:solidFill>
                      <a:schemeClr val="bg1"/>
                    </a:solidFill>
                  </a:defRPr>
                </a:pPr>
                <a:r>
                  <a:rPr lang="es-MX">
                    <a:solidFill>
                      <a:schemeClr val="bg1"/>
                    </a:solidFill>
                  </a:rPr>
                  <a:t>%F</a:t>
                </a:r>
              </a:p>
            </c:rich>
          </c:tx>
          <c:layout/>
        </c:title>
        <c:numFmt formatCode="General" sourceLinked="0"/>
        <c:tickLblPos val="nextTo"/>
        <c:spPr>
          <a:ln w="12700">
            <a:solidFill>
              <a:sysClr val="windowText" lastClr="000000"/>
            </a:solidFill>
          </a:ln>
        </c:spPr>
        <c:crossAx val="245951872"/>
        <c:crosses val="autoZero"/>
        <c:crossBetween val="between"/>
      </c:valAx>
      <c:spPr>
        <a:noFill/>
      </c:spPr>
    </c:plotArea>
    <c:plotVisOnly val="1"/>
  </c:chart>
  <c:spPr>
    <a:noFill/>
    <a:ln>
      <a:noFill/>
    </a:ln>
  </c:spPr>
  <c:txPr>
    <a:bodyPr/>
    <a:lstStyle/>
    <a:p>
      <a:pPr>
        <a:defRPr sz="1800" b="0">
          <a:latin typeface="Times New Roman" pitchFamily="18" charset="0"/>
          <a:cs typeface="Times New Roman" pitchFamily="18" charset="0"/>
        </a:defRPr>
      </a:pPr>
      <a:endParaRPr lang="es-MX"/>
    </a:p>
  </c:txPr>
  <c:printSettings>
    <c:headerFooter/>
    <c:pageMargins b="0.75000000000000355" l="0.70000000000000062" r="0.70000000000000062" t="0.75000000000000355" header="0.30000000000000032" footer="0.30000000000000032"/>
    <c:pageSetup/>
  </c:printSettings>
  <c:userShapes r:id="rId1"/>
</c:chartSpace>
</file>

<file path=xl/charts/chart102.xml><?xml version="1.0" encoding="utf-8"?>
<c:chartSpace xmlns:c="http://schemas.openxmlformats.org/drawingml/2006/chart" xmlns:a="http://schemas.openxmlformats.org/drawingml/2006/main" xmlns:r="http://schemas.openxmlformats.org/officeDocument/2006/relationships">
  <c:lang val="es-MX"/>
  <c:style val="1"/>
  <c:chart>
    <c:plotArea>
      <c:layout/>
      <c:barChart>
        <c:barDir val="col"/>
        <c:grouping val="clustered"/>
        <c:ser>
          <c:idx val="1"/>
          <c:order val="0"/>
          <c:spPr>
            <a:ln>
              <a:solidFill>
                <a:schemeClr val="tx1"/>
              </a:solidFill>
            </a:ln>
          </c:spPr>
          <c:cat>
            <c:numRef>
              <c:f>Kolmogorov_PvsNP!$C$56:$C$75</c:f>
              <c:numCache>
                <c:formatCode>General</c:formatCode>
                <c:ptCount val="20"/>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85</c:v>
                </c:pt>
                <c:pt idx="17">
                  <c:v>90</c:v>
                </c:pt>
                <c:pt idx="18">
                  <c:v>95</c:v>
                </c:pt>
                <c:pt idx="19">
                  <c:v>100</c:v>
                </c:pt>
              </c:numCache>
            </c:numRef>
          </c:cat>
          <c:val>
            <c:numRef>
              <c:f>Kolmogorov_PvsNP!$E$56:$E$75</c:f>
              <c:numCache>
                <c:formatCode>0.0000</c:formatCode>
                <c:ptCount val="20"/>
                <c:pt idx="0">
                  <c:v>7.2727272727272725</c:v>
                </c:pt>
                <c:pt idx="1">
                  <c:v>19.090909090909093</c:v>
                </c:pt>
                <c:pt idx="2">
                  <c:v>10.454545454545453</c:v>
                </c:pt>
                <c:pt idx="3">
                  <c:v>23.636363636363637</c:v>
                </c:pt>
                <c:pt idx="4">
                  <c:v>15</c:v>
                </c:pt>
                <c:pt idx="5">
                  <c:v>12.272727272727273</c:v>
                </c:pt>
                <c:pt idx="6">
                  <c:v>5.9090909090909092</c:v>
                </c:pt>
                <c:pt idx="7">
                  <c:v>3.1818181818181817</c:v>
                </c:pt>
                <c:pt idx="8">
                  <c:v>0</c:v>
                </c:pt>
                <c:pt idx="9">
                  <c:v>2.2727272727272729</c:v>
                </c:pt>
                <c:pt idx="10">
                  <c:v>0.45454545454545453</c:v>
                </c:pt>
                <c:pt idx="11">
                  <c:v>0</c:v>
                </c:pt>
                <c:pt idx="12">
                  <c:v>0</c:v>
                </c:pt>
                <c:pt idx="13">
                  <c:v>0</c:v>
                </c:pt>
                <c:pt idx="14">
                  <c:v>0</c:v>
                </c:pt>
                <c:pt idx="15">
                  <c:v>0</c:v>
                </c:pt>
                <c:pt idx="16">
                  <c:v>0</c:v>
                </c:pt>
                <c:pt idx="17">
                  <c:v>0</c:v>
                </c:pt>
                <c:pt idx="18">
                  <c:v>0</c:v>
                </c:pt>
                <c:pt idx="19">
                  <c:v>0.45454545454545453</c:v>
                </c:pt>
              </c:numCache>
            </c:numRef>
          </c:val>
        </c:ser>
        <c:ser>
          <c:idx val="0"/>
          <c:order val="1"/>
          <c:spPr>
            <a:noFill/>
            <a:ln>
              <a:solidFill>
                <a:prstClr val="black"/>
              </a:solidFill>
            </a:ln>
          </c:spPr>
          <c:val>
            <c:numRef>
              <c:f>Kolmogorov_PvsNP!$H$56:$H$75</c:f>
              <c:numCache>
                <c:formatCode>0.0000</c:formatCode>
                <c:ptCount val="20"/>
                <c:pt idx="0">
                  <c:v>-2.0942408376963351</c:v>
                </c:pt>
                <c:pt idx="1">
                  <c:v>-9.9476439790575917</c:v>
                </c:pt>
                <c:pt idx="2">
                  <c:v>-11.518324607329843</c:v>
                </c:pt>
                <c:pt idx="3">
                  <c:v>-14.659685863874344</c:v>
                </c:pt>
                <c:pt idx="4">
                  <c:v>-5.7591623036649215</c:v>
                </c:pt>
                <c:pt idx="5">
                  <c:v>-16.230366492146597</c:v>
                </c:pt>
                <c:pt idx="6">
                  <c:v>-5.7591623036649215</c:v>
                </c:pt>
                <c:pt idx="7">
                  <c:v>-14.136125654450263</c:v>
                </c:pt>
                <c:pt idx="8">
                  <c:v>-3.664921465968586</c:v>
                </c:pt>
                <c:pt idx="9">
                  <c:v>-6.8062827225130889</c:v>
                </c:pt>
                <c:pt idx="10">
                  <c:v>-7.3298429319371721</c:v>
                </c:pt>
                <c:pt idx="11">
                  <c:v>-1.0471204188481675</c:v>
                </c:pt>
                <c:pt idx="12">
                  <c:v>0</c:v>
                </c:pt>
                <c:pt idx="13">
                  <c:v>0</c:v>
                </c:pt>
                <c:pt idx="14">
                  <c:v>0</c:v>
                </c:pt>
                <c:pt idx="15">
                  <c:v>-0.52356020942408377</c:v>
                </c:pt>
                <c:pt idx="16">
                  <c:v>0</c:v>
                </c:pt>
                <c:pt idx="17">
                  <c:v>0</c:v>
                </c:pt>
                <c:pt idx="18">
                  <c:v>-0.52356020942408377</c:v>
                </c:pt>
                <c:pt idx="19">
                  <c:v>0</c:v>
                </c:pt>
              </c:numCache>
            </c:numRef>
          </c:val>
        </c:ser>
        <c:gapWidth val="0"/>
        <c:overlap val="100"/>
        <c:axId val="246044160"/>
        <c:axId val="246046080"/>
      </c:barChart>
      <c:catAx>
        <c:axId val="246044160"/>
        <c:scaling>
          <c:orientation val="minMax"/>
        </c:scaling>
        <c:axPos val="b"/>
        <c:title>
          <c:tx>
            <c:rich>
              <a:bodyPr/>
              <a:lstStyle/>
              <a:p>
                <a:pPr>
                  <a:defRPr/>
                </a:pPr>
                <a:r>
                  <a:rPr lang="es-MX"/>
                  <a:t>LTE (cm)</a:t>
                </a:r>
              </a:p>
            </c:rich>
          </c:tx>
          <c:layout/>
        </c:title>
        <c:numFmt formatCode="General" sourceLinked="1"/>
        <c:tickLblPos val="nextTo"/>
        <c:spPr>
          <a:ln w="12700">
            <a:solidFill>
              <a:sysClr val="windowText" lastClr="000000"/>
            </a:solidFill>
          </a:ln>
        </c:spPr>
        <c:crossAx val="246046080"/>
        <c:crosses val="autoZero"/>
        <c:auto val="1"/>
        <c:lblAlgn val="ctr"/>
        <c:lblOffset val="450"/>
        <c:tickLblSkip val="1"/>
        <c:tickMarkSkip val="1"/>
      </c:catAx>
      <c:valAx>
        <c:axId val="246046080"/>
        <c:scaling>
          <c:orientation val="minMax"/>
        </c:scaling>
        <c:axPos val="l"/>
        <c:title>
          <c:tx>
            <c:rich>
              <a:bodyPr rot="-5400000" vert="horz"/>
              <a:lstStyle/>
              <a:p>
                <a:pPr>
                  <a:defRPr>
                    <a:solidFill>
                      <a:schemeClr val="bg1"/>
                    </a:solidFill>
                  </a:defRPr>
                </a:pPr>
                <a:r>
                  <a:rPr lang="es-MX">
                    <a:solidFill>
                      <a:schemeClr val="bg1"/>
                    </a:solidFill>
                  </a:rPr>
                  <a:t>%F</a:t>
                </a:r>
              </a:p>
            </c:rich>
          </c:tx>
          <c:layout/>
        </c:title>
        <c:numFmt formatCode="General" sourceLinked="0"/>
        <c:tickLblPos val="nextTo"/>
        <c:spPr>
          <a:ln w="12700">
            <a:solidFill>
              <a:sysClr val="windowText" lastClr="000000"/>
            </a:solidFill>
          </a:ln>
        </c:spPr>
        <c:crossAx val="246044160"/>
        <c:crosses val="autoZero"/>
        <c:crossBetween val="between"/>
      </c:valAx>
      <c:spPr>
        <a:noFill/>
      </c:spPr>
    </c:plotArea>
    <c:plotVisOnly val="1"/>
  </c:chart>
  <c:spPr>
    <a:noFill/>
    <a:ln>
      <a:noFill/>
    </a:ln>
  </c:spPr>
  <c:txPr>
    <a:bodyPr/>
    <a:lstStyle/>
    <a:p>
      <a:pPr>
        <a:defRPr sz="1800" b="0">
          <a:latin typeface="Times New Roman" pitchFamily="18" charset="0"/>
          <a:cs typeface="Times New Roman" pitchFamily="18" charset="0"/>
        </a:defRPr>
      </a:pPr>
      <a:endParaRPr lang="es-MX"/>
    </a:p>
  </c:txPr>
  <c:printSettings>
    <c:headerFooter/>
    <c:pageMargins b="0.75000000000000355" l="0.70000000000000062" r="0.70000000000000062" t="0.75000000000000355" header="0.30000000000000032" footer="0.30000000000000032"/>
    <c:pageSetup/>
  </c:printSettings>
  <c:userShapes r:id="rId1"/>
</c:chartSpace>
</file>

<file path=xl/charts/chart103.xml><?xml version="1.0" encoding="utf-8"?>
<c:chartSpace xmlns:c="http://schemas.openxmlformats.org/drawingml/2006/chart" xmlns:a="http://schemas.openxmlformats.org/drawingml/2006/main" xmlns:r="http://schemas.openxmlformats.org/officeDocument/2006/relationships">
  <c:lang val="es-MX"/>
  <c:chart>
    <c:plotArea>
      <c:layout/>
      <c:barChart>
        <c:barDir val="col"/>
        <c:grouping val="clustered"/>
        <c:ser>
          <c:idx val="1"/>
          <c:order val="0"/>
          <c:spPr>
            <a:solidFill>
              <a:schemeClr val="bg1">
                <a:lumMod val="95000"/>
              </a:schemeClr>
            </a:solidFill>
            <a:ln w="12700">
              <a:solidFill>
                <a:sysClr val="windowText" lastClr="000000"/>
              </a:solidFill>
            </a:ln>
          </c:spPr>
          <c:dPt>
            <c:idx val="3"/>
            <c:spPr>
              <a:solidFill>
                <a:schemeClr val="bg1">
                  <a:lumMod val="95000"/>
                </a:schemeClr>
              </a:solidFill>
              <a:ln w="38100">
                <a:solidFill>
                  <a:sysClr val="windowText" lastClr="000000"/>
                </a:solidFill>
              </a:ln>
            </c:spPr>
          </c:dPt>
          <c:cat>
            <c:numRef>
              <c:f>'Figure 4'!$B$1:$P$1</c:f>
              <c:numCache>
                <c:formatCode>General</c:formatCode>
                <c:ptCount val="15"/>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numCache>
            </c:numRef>
          </c:cat>
          <c:val>
            <c:numRef>
              <c:f>'Figure 4'!$B$6:$P$6</c:f>
              <c:numCache>
                <c:formatCode>0.0000</c:formatCode>
                <c:ptCount val="15"/>
                <c:pt idx="0">
                  <c:v>0.72463768115942029</c:v>
                </c:pt>
                <c:pt idx="1">
                  <c:v>9.4202898550724647</c:v>
                </c:pt>
                <c:pt idx="2">
                  <c:v>28.985507246376812</c:v>
                </c:pt>
                <c:pt idx="3">
                  <c:v>31.159420289855071</c:v>
                </c:pt>
                <c:pt idx="4">
                  <c:v>8.695652173913043</c:v>
                </c:pt>
                <c:pt idx="5">
                  <c:v>4.3478260869565215</c:v>
                </c:pt>
                <c:pt idx="6">
                  <c:v>2.8985507246376812</c:v>
                </c:pt>
                <c:pt idx="7">
                  <c:v>6.5217391304347823</c:v>
                </c:pt>
                <c:pt idx="8">
                  <c:v>0.72463768115942029</c:v>
                </c:pt>
                <c:pt idx="9">
                  <c:v>5.0724637681159424</c:v>
                </c:pt>
                <c:pt idx="10">
                  <c:v>1.4492753623188406</c:v>
                </c:pt>
                <c:pt idx="11">
                  <c:v>0</c:v>
                </c:pt>
              </c:numCache>
            </c:numRef>
          </c:val>
        </c:ser>
        <c:ser>
          <c:idx val="2"/>
          <c:order val="1"/>
          <c:spPr>
            <a:solidFill>
              <a:schemeClr val="bg1">
                <a:lumMod val="65000"/>
              </a:schemeClr>
            </a:solidFill>
            <a:ln w="12700">
              <a:solidFill>
                <a:sysClr val="windowText" lastClr="000000"/>
              </a:solidFill>
            </a:ln>
          </c:spPr>
          <c:dPt>
            <c:idx val="5"/>
            <c:spPr>
              <a:solidFill>
                <a:schemeClr val="bg1">
                  <a:lumMod val="65000"/>
                </a:schemeClr>
              </a:solidFill>
              <a:ln w="38100">
                <a:solidFill>
                  <a:sysClr val="windowText" lastClr="000000"/>
                </a:solidFill>
              </a:ln>
            </c:spPr>
          </c:dPt>
          <c:cat>
            <c:numRef>
              <c:f>'Figure 4'!$B$1:$P$1</c:f>
              <c:numCache>
                <c:formatCode>General</c:formatCode>
                <c:ptCount val="15"/>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numCache>
            </c:numRef>
          </c:cat>
          <c:val>
            <c:numRef>
              <c:f>'Figure 4'!$B$7:$P$7</c:f>
              <c:numCache>
                <c:formatCode>0.0000</c:formatCode>
                <c:ptCount val="15"/>
                <c:pt idx="0">
                  <c:v>0</c:v>
                </c:pt>
                <c:pt idx="1">
                  <c:v>0</c:v>
                </c:pt>
                <c:pt idx="2">
                  <c:v>-32.710280373831772</c:v>
                </c:pt>
                <c:pt idx="3">
                  <c:v>-11.214953271028037</c:v>
                </c:pt>
                <c:pt idx="4">
                  <c:v>-6.5420560747663545</c:v>
                </c:pt>
                <c:pt idx="5">
                  <c:v>-14.018691588785046</c:v>
                </c:pt>
                <c:pt idx="6">
                  <c:v>-9.3457943925233646</c:v>
                </c:pt>
                <c:pt idx="7">
                  <c:v>-13.084112149532709</c:v>
                </c:pt>
                <c:pt idx="8">
                  <c:v>-4.6728971962616823</c:v>
                </c:pt>
                <c:pt idx="9">
                  <c:v>-3.7383177570093453</c:v>
                </c:pt>
                <c:pt idx="10">
                  <c:v>-2.8037383177570092</c:v>
                </c:pt>
                <c:pt idx="11">
                  <c:v>-1.8691588785046727</c:v>
                </c:pt>
              </c:numCache>
            </c:numRef>
          </c:val>
        </c:ser>
        <c:gapWidth val="0"/>
        <c:overlap val="100"/>
        <c:axId val="246308864"/>
        <c:axId val="246310784"/>
      </c:barChart>
      <c:catAx>
        <c:axId val="246308864"/>
        <c:scaling>
          <c:orientation val="minMax"/>
        </c:scaling>
        <c:axPos val="b"/>
        <c:title>
          <c:tx>
            <c:rich>
              <a:bodyPr/>
              <a:lstStyle/>
              <a:p>
                <a:pPr>
                  <a:defRPr>
                    <a:solidFill>
                      <a:schemeClr val="bg1"/>
                    </a:solidFill>
                  </a:defRPr>
                </a:pPr>
                <a:r>
                  <a:rPr lang="es-MX">
                    <a:solidFill>
                      <a:schemeClr val="bg1"/>
                    </a:solidFill>
                  </a:rPr>
                  <a:t>Total length (cm)</a:t>
                </a:r>
              </a:p>
            </c:rich>
          </c:tx>
          <c:layout/>
        </c:title>
        <c:numFmt formatCode="General" sourceLinked="1"/>
        <c:majorTickMark val="cross"/>
        <c:tickLblPos val="low"/>
        <c:spPr>
          <a:ln w="12700">
            <a:solidFill>
              <a:sysClr val="windowText" lastClr="000000"/>
            </a:solidFill>
          </a:ln>
        </c:spPr>
        <c:crossAx val="246310784"/>
        <c:crosses val="autoZero"/>
        <c:auto val="1"/>
        <c:lblAlgn val="ctr"/>
        <c:lblOffset val="100"/>
      </c:catAx>
      <c:valAx>
        <c:axId val="246310784"/>
        <c:scaling>
          <c:orientation val="minMax"/>
        </c:scaling>
        <c:axPos val="l"/>
        <c:title>
          <c:tx>
            <c:rich>
              <a:bodyPr rot="-5400000" vert="horz"/>
              <a:lstStyle/>
              <a:p>
                <a:pPr>
                  <a:defRPr>
                    <a:solidFill>
                      <a:schemeClr val="bg1"/>
                    </a:solidFill>
                  </a:defRPr>
                </a:pPr>
                <a:r>
                  <a:rPr lang="es-MX">
                    <a:solidFill>
                      <a:schemeClr val="bg1"/>
                    </a:solidFill>
                  </a:rPr>
                  <a:t>%F</a:t>
                </a:r>
              </a:p>
            </c:rich>
          </c:tx>
          <c:layout/>
        </c:title>
        <c:numFmt formatCode="0" sourceLinked="0"/>
        <c:tickLblPos val="nextTo"/>
        <c:spPr>
          <a:ln w="12700">
            <a:solidFill>
              <a:sysClr val="windowText" lastClr="000000"/>
            </a:solidFill>
          </a:ln>
        </c:spPr>
        <c:crossAx val="246308864"/>
        <c:crosses val="autoZero"/>
        <c:crossBetween val="between"/>
        <c:majorUnit val="20"/>
      </c:valAx>
      <c:spPr>
        <a:noFill/>
        <a:ln>
          <a:solidFill>
            <a:sysClr val="windowText" lastClr="000000"/>
          </a:solidFill>
        </a:ln>
      </c:spPr>
    </c:plotArea>
    <c:plotVisOnly val="1"/>
  </c:chart>
  <c:spPr>
    <a:noFill/>
    <a:ln>
      <a:noFill/>
    </a:ln>
  </c:spPr>
  <c:txPr>
    <a:bodyPr/>
    <a:lstStyle/>
    <a:p>
      <a:pPr>
        <a:defRPr sz="1200" b="0">
          <a:latin typeface="Times New Roman" pitchFamily="18" charset="0"/>
          <a:cs typeface="Times New Roman" pitchFamily="18" charset="0"/>
        </a:defRPr>
      </a:pPr>
      <a:endParaRPr lang="es-MX"/>
    </a:p>
  </c:txPr>
  <c:printSettings>
    <c:headerFooter/>
    <c:pageMargins b="0.75000000000000189" l="0.70000000000000062" r="0.70000000000000062" t="0.75000000000000189" header="0.30000000000000032" footer="0.30000000000000032"/>
    <c:pageSetup/>
  </c:printSettings>
  <c:userShapes r:id="rId1"/>
</c:chartSpace>
</file>

<file path=xl/charts/chart104.xml><?xml version="1.0" encoding="utf-8"?>
<c:chartSpace xmlns:c="http://schemas.openxmlformats.org/drawingml/2006/chart" xmlns:a="http://schemas.openxmlformats.org/drawingml/2006/main" xmlns:r="http://schemas.openxmlformats.org/officeDocument/2006/relationships">
  <c:lang val="es-MX"/>
  <c:chart>
    <c:plotArea>
      <c:layout/>
      <c:barChart>
        <c:barDir val="col"/>
        <c:grouping val="clustered"/>
        <c:ser>
          <c:idx val="1"/>
          <c:order val="0"/>
          <c:spPr>
            <a:solidFill>
              <a:schemeClr val="bg1">
                <a:lumMod val="95000"/>
              </a:schemeClr>
            </a:solidFill>
            <a:ln w="12700">
              <a:solidFill>
                <a:sysClr val="windowText" lastClr="000000"/>
              </a:solidFill>
            </a:ln>
          </c:spPr>
          <c:dPt>
            <c:idx val="3"/>
            <c:spPr>
              <a:solidFill>
                <a:schemeClr val="bg1">
                  <a:lumMod val="95000"/>
                </a:schemeClr>
              </a:solidFill>
              <a:ln w="38100">
                <a:solidFill>
                  <a:sysClr val="windowText" lastClr="000000"/>
                </a:solidFill>
              </a:ln>
            </c:spPr>
          </c:dPt>
          <c:cat>
            <c:numRef>
              <c:f>'Figure 4'!$B$1:$K$1</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'Figure 4'!$B$14:$K$14</c:f>
              <c:numCache>
                <c:formatCode>0.0000</c:formatCode>
                <c:ptCount val="10"/>
                <c:pt idx="0">
                  <c:v>16.296296296296298</c:v>
                </c:pt>
                <c:pt idx="1">
                  <c:v>0</c:v>
                </c:pt>
                <c:pt idx="2">
                  <c:v>9.6296296296296298</c:v>
                </c:pt>
                <c:pt idx="3">
                  <c:v>48.888888888888886</c:v>
                </c:pt>
                <c:pt idx="4">
                  <c:v>11.111111111111111</c:v>
                </c:pt>
                <c:pt idx="5">
                  <c:v>14.074074074074074</c:v>
                </c:pt>
                <c:pt idx="6">
                  <c:v>0</c:v>
                </c:pt>
                <c:pt idx="7">
                  <c:v>0</c:v>
                </c:pt>
                <c:pt idx="8">
                  <c:v>0</c:v>
                </c:pt>
                <c:pt idx="9">
                  <c:v>0</c:v>
                </c:pt>
              </c:numCache>
            </c:numRef>
          </c:val>
        </c:ser>
        <c:ser>
          <c:idx val="2"/>
          <c:order val="1"/>
          <c:spPr>
            <a:solidFill>
              <a:schemeClr val="bg1">
                <a:lumMod val="65000"/>
              </a:schemeClr>
            </a:solidFill>
            <a:ln w="12700">
              <a:solidFill>
                <a:sysClr val="windowText" lastClr="000000"/>
              </a:solidFill>
            </a:ln>
          </c:spPr>
          <c:dPt>
            <c:idx val="4"/>
            <c:spPr>
              <a:solidFill>
                <a:schemeClr val="bg1">
                  <a:lumMod val="65000"/>
                </a:schemeClr>
              </a:solidFill>
              <a:ln w="38100">
                <a:solidFill>
                  <a:sysClr val="windowText" lastClr="000000"/>
                </a:solidFill>
              </a:ln>
            </c:spPr>
          </c:dPt>
          <c:cat>
            <c:numRef>
              <c:f>'Figure 4'!$B$1:$K$1</c:f>
              <c:numCache>
                <c:formatCode>General</c:formatCode>
                <c:ptCount val="10"/>
                <c:pt idx="0">
                  <c:v>5</c:v>
                </c:pt>
                <c:pt idx="1">
                  <c:v>10</c:v>
                </c:pt>
                <c:pt idx="2">
                  <c:v>15</c:v>
                </c:pt>
                <c:pt idx="3">
                  <c:v>20</c:v>
                </c:pt>
                <c:pt idx="4">
                  <c:v>25</c:v>
                </c:pt>
                <c:pt idx="5">
                  <c:v>30</c:v>
                </c:pt>
                <c:pt idx="6">
                  <c:v>35</c:v>
                </c:pt>
                <c:pt idx="7">
                  <c:v>40</c:v>
                </c:pt>
                <c:pt idx="8">
                  <c:v>45</c:v>
                </c:pt>
                <c:pt idx="9">
                  <c:v>50</c:v>
                </c:pt>
              </c:numCache>
            </c:numRef>
          </c:cat>
          <c:val>
            <c:numRef>
              <c:f>'Figure 4'!$B$15:$K$15</c:f>
              <c:numCache>
                <c:formatCode>0.0000</c:formatCode>
                <c:ptCount val="10"/>
                <c:pt idx="0">
                  <c:v>0</c:v>
                </c:pt>
                <c:pt idx="1">
                  <c:v>-8.8235294117647065</c:v>
                </c:pt>
                <c:pt idx="2">
                  <c:v>-2.9411764705882351</c:v>
                </c:pt>
                <c:pt idx="3">
                  <c:v>-29.411764705882355</c:v>
                </c:pt>
                <c:pt idx="4">
                  <c:v>-32.352941176470587</c:v>
                </c:pt>
                <c:pt idx="5">
                  <c:v>-14.705882352941178</c:v>
                </c:pt>
                <c:pt idx="6">
                  <c:v>-8.8235294117647065</c:v>
                </c:pt>
                <c:pt idx="7">
                  <c:v>-2.9411764705882351</c:v>
                </c:pt>
                <c:pt idx="8">
                  <c:v>0</c:v>
                </c:pt>
                <c:pt idx="9">
                  <c:v>0</c:v>
                </c:pt>
              </c:numCache>
            </c:numRef>
          </c:val>
        </c:ser>
        <c:gapWidth val="0"/>
        <c:overlap val="100"/>
        <c:axId val="246331264"/>
        <c:axId val="246423552"/>
      </c:barChart>
      <c:catAx>
        <c:axId val="246331264"/>
        <c:scaling>
          <c:orientation val="minMax"/>
        </c:scaling>
        <c:axPos val="b"/>
        <c:title>
          <c:tx>
            <c:rich>
              <a:bodyPr/>
              <a:lstStyle/>
              <a:p>
                <a:pPr>
                  <a:defRPr>
                    <a:solidFill>
                      <a:schemeClr val="bg1"/>
                    </a:solidFill>
                  </a:defRPr>
                </a:pPr>
                <a:r>
                  <a:rPr lang="es-MX">
                    <a:solidFill>
                      <a:schemeClr val="bg1"/>
                    </a:solidFill>
                  </a:rPr>
                  <a:t>Total length (cm)</a:t>
                </a:r>
              </a:p>
            </c:rich>
          </c:tx>
          <c:layout/>
        </c:title>
        <c:numFmt formatCode="General" sourceLinked="1"/>
        <c:majorTickMark val="cross"/>
        <c:tickLblPos val="low"/>
        <c:spPr>
          <a:ln w="12700">
            <a:solidFill>
              <a:sysClr val="windowText" lastClr="000000"/>
            </a:solidFill>
          </a:ln>
        </c:spPr>
        <c:crossAx val="246423552"/>
        <c:crosses val="autoZero"/>
        <c:auto val="1"/>
        <c:lblAlgn val="ctr"/>
        <c:lblOffset val="100"/>
      </c:catAx>
      <c:valAx>
        <c:axId val="246423552"/>
        <c:scaling>
          <c:orientation val="minMax"/>
        </c:scaling>
        <c:axPos val="l"/>
        <c:title>
          <c:tx>
            <c:rich>
              <a:bodyPr rot="-5400000" vert="horz"/>
              <a:lstStyle/>
              <a:p>
                <a:pPr>
                  <a:defRPr/>
                </a:pPr>
                <a:r>
                  <a:rPr lang="es-MX"/>
                  <a:t>%F</a:t>
                </a:r>
              </a:p>
            </c:rich>
          </c:tx>
          <c:layout/>
        </c:title>
        <c:numFmt formatCode="0" sourceLinked="0"/>
        <c:tickLblPos val="nextTo"/>
        <c:spPr>
          <a:ln w="12700">
            <a:solidFill>
              <a:sysClr val="windowText" lastClr="000000"/>
            </a:solidFill>
          </a:ln>
        </c:spPr>
        <c:crossAx val="246331264"/>
        <c:crosses val="autoZero"/>
        <c:crossBetween val="between"/>
        <c:majorUnit val="20"/>
      </c:valAx>
      <c:spPr>
        <a:noFill/>
        <a:ln>
          <a:solidFill>
            <a:sysClr val="windowText" lastClr="000000"/>
          </a:solidFill>
        </a:ln>
      </c:spPr>
    </c:plotArea>
    <c:plotVisOnly val="1"/>
  </c:chart>
  <c:spPr>
    <a:noFill/>
    <a:ln>
      <a:noFill/>
    </a:ln>
  </c:spPr>
  <c:txPr>
    <a:bodyPr/>
    <a:lstStyle/>
    <a:p>
      <a:pPr>
        <a:defRPr sz="1200" b="0">
          <a:latin typeface="Times New Roman" pitchFamily="18" charset="0"/>
          <a:cs typeface="Times New Roman" pitchFamily="18" charset="0"/>
        </a:defRPr>
      </a:pPr>
      <a:endParaRPr lang="es-MX"/>
    </a:p>
  </c:txPr>
  <c:printSettings>
    <c:headerFooter/>
    <c:pageMargins b="0.75000000000000255" l="0.70000000000000062" r="0.70000000000000062" t="0.75000000000000255" header="0.30000000000000032" footer="0.30000000000000032"/>
    <c:pageSetup/>
  </c:printSettings>
  <c:userShapes r:id="rId1"/>
</c:chartSpace>
</file>

<file path=xl/charts/chart105.xml><?xml version="1.0" encoding="utf-8"?>
<c:chartSpace xmlns:c="http://schemas.openxmlformats.org/drawingml/2006/chart" xmlns:a="http://schemas.openxmlformats.org/drawingml/2006/main" xmlns:r="http://schemas.openxmlformats.org/officeDocument/2006/relationships">
  <c:lang val="es-MX"/>
  <c:chart>
    <c:plotArea>
      <c:layout/>
      <c:barChart>
        <c:barDir val="col"/>
        <c:grouping val="clustered"/>
        <c:ser>
          <c:idx val="1"/>
          <c:order val="0"/>
          <c:spPr>
            <a:solidFill>
              <a:schemeClr val="bg1">
                <a:lumMod val="95000"/>
              </a:schemeClr>
            </a:solidFill>
            <a:ln w="12700">
              <a:solidFill>
                <a:sysClr val="windowText" lastClr="000000"/>
              </a:solidFill>
            </a:ln>
          </c:spPr>
          <c:dPt>
            <c:idx val="3"/>
            <c:spPr>
              <a:solidFill>
                <a:schemeClr val="bg1">
                  <a:lumMod val="95000"/>
                </a:schemeClr>
              </a:solidFill>
              <a:ln w="38100">
                <a:solidFill>
                  <a:sysClr val="windowText" lastClr="000000"/>
                </a:solidFill>
              </a:ln>
            </c:spPr>
          </c:dPt>
          <c:cat>
            <c:numRef>
              <c:f>'Figure 4'!$B$1:$S$1</c:f>
              <c:numCache>
                <c:formatCode>General</c:formatCode>
                <c:ptCount val="18"/>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95</c:v>
                </c:pt>
                <c:pt idx="17">
                  <c:v>100</c:v>
                </c:pt>
              </c:numCache>
            </c:numRef>
          </c:cat>
          <c:val>
            <c:numRef>
              <c:f>'Figure 4'!$B$22:$S$22</c:f>
              <c:numCache>
                <c:formatCode>0.0000</c:formatCode>
                <c:ptCount val="18"/>
                <c:pt idx="0">
                  <c:v>7.2519083969465647</c:v>
                </c:pt>
                <c:pt idx="1">
                  <c:v>18.320610687022899</c:v>
                </c:pt>
                <c:pt idx="2">
                  <c:v>9.5419847328244281</c:v>
                </c:pt>
                <c:pt idx="3">
                  <c:v>25.954198473282442</c:v>
                </c:pt>
                <c:pt idx="4">
                  <c:v>13.358778625954198</c:v>
                </c:pt>
                <c:pt idx="5">
                  <c:v>12.595419847328243</c:v>
                </c:pt>
                <c:pt idx="6">
                  <c:v>4.9618320610687023</c:v>
                </c:pt>
                <c:pt idx="7">
                  <c:v>2.6717557251908395</c:v>
                </c:pt>
                <c:pt idx="8">
                  <c:v>0</c:v>
                </c:pt>
                <c:pt idx="9">
                  <c:v>1.9083969465648856</c:v>
                </c:pt>
                <c:pt idx="10">
                  <c:v>3.4351145038167941</c:v>
                </c:pt>
                <c:pt idx="11">
                  <c:v>0</c:v>
                </c:pt>
                <c:pt idx="12">
                  <c:v>0</c:v>
                </c:pt>
                <c:pt idx="13">
                  <c:v>0</c:v>
                </c:pt>
                <c:pt idx="14">
                  <c:v>0</c:v>
                </c:pt>
                <c:pt idx="15">
                  <c:v>0</c:v>
                </c:pt>
                <c:pt idx="16">
                  <c:v>0</c:v>
                </c:pt>
                <c:pt idx="17">
                  <c:v>0</c:v>
                </c:pt>
              </c:numCache>
            </c:numRef>
          </c:val>
        </c:ser>
        <c:ser>
          <c:idx val="2"/>
          <c:order val="1"/>
          <c:spPr>
            <a:solidFill>
              <a:schemeClr val="bg1">
                <a:lumMod val="65000"/>
              </a:schemeClr>
            </a:solidFill>
            <a:ln w="12700">
              <a:solidFill>
                <a:sysClr val="windowText" lastClr="000000"/>
              </a:solidFill>
            </a:ln>
          </c:spPr>
          <c:dPt>
            <c:idx val="6"/>
            <c:spPr>
              <a:solidFill>
                <a:schemeClr val="bg1">
                  <a:lumMod val="65000"/>
                </a:schemeClr>
              </a:solidFill>
              <a:ln w="38100">
                <a:solidFill>
                  <a:sysClr val="windowText" lastClr="000000"/>
                </a:solidFill>
              </a:ln>
            </c:spPr>
          </c:dPt>
          <c:cat>
            <c:numRef>
              <c:f>'Figure 4'!$B$1:$S$1</c:f>
              <c:numCache>
                <c:formatCode>General</c:formatCode>
                <c:ptCount val="18"/>
                <c:pt idx="0">
                  <c:v>5</c:v>
                </c:pt>
                <c:pt idx="1">
                  <c:v>10</c:v>
                </c:pt>
                <c:pt idx="2">
                  <c:v>15</c:v>
                </c:pt>
                <c:pt idx="3">
                  <c:v>20</c:v>
                </c:pt>
                <c:pt idx="4">
                  <c:v>25</c:v>
                </c:pt>
                <c:pt idx="5">
                  <c:v>30</c:v>
                </c:pt>
                <c:pt idx="6">
                  <c:v>35</c:v>
                </c:pt>
                <c:pt idx="7">
                  <c:v>40</c:v>
                </c:pt>
                <c:pt idx="8">
                  <c:v>45</c:v>
                </c:pt>
                <c:pt idx="9">
                  <c:v>50</c:v>
                </c:pt>
                <c:pt idx="10">
                  <c:v>55</c:v>
                </c:pt>
                <c:pt idx="11">
                  <c:v>60</c:v>
                </c:pt>
                <c:pt idx="12">
                  <c:v>65</c:v>
                </c:pt>
                <c:pt idx="13">
                  <c:v>70</c:v>
                </c:pt>
                <c:pt idx="14">
                  <c:v>75</c:v>
                </c:pt>
                <c:pt idx="15">
                  <c:v>80</c:v>
                </c:pt>
                <c:pt idx="16">
                  <c:v>95</c:v>
                </c:pt>
                <c:pt idx="17">
                  <c:v>100</c:v>
                </c:pt>
              </c:numCache>
            </c:numRef>
          </c:cat>
          <c:val>
            <c:numRef>
              <c:f>'Figure 4'!$B$23:$S$23</c:f>
              <c:numCache>
                <c:formatCode>0.0000</c:formatCode>
                <c:ptCount val="18"/>
                <c:pt idx="0">
                  <c:v>-0.67567567567567566</c:v>
                </c:pt>
                <c:pt idx="1">
                  <c:v>-8.7837837837837842</c:v>
                </c:pt>
                <c:pt idx="2">
                  <c:v>-13.513513513513514</c:v>
                </c:pt>
                <c:pt idx="3">
                  <c:v>-8.1081081081081088</c:v>
                </c:pt>
                <c:pt idx="4">
                  <c:v>-6.0810810810810816</c:v>
                </c:pt>
                <c:pt idx="5">
                  <c:v>-16.891891891891891</c:v>
                </c:pt>
                <c:pt idx="6">
                  <c:v>-7.4324324324324325</c:v>
                </c:pt>
                <c:pt idx="7">
                  <c:v>-18.243243243243242</c:v>
                </c:pt>
                <c:pt idx="8">
                  <c:v>-4.7297297297297298</c:v>
                </c:pt>
                <c:pt idx="9">
                  <c:v>-8.7837837837837842</c:v>
                </c:pt>
                <c:pt idx="10">
                  <c:v>-4.0540540540540544</c:v>
                </c:pt>
                <c:pt idx="11">
                  <c:v>-1.3513513513513513</c:v>
                </c:pt>
                <c:pt idx="12">
                  <c:v>0</c:v>
                </c:pt>
                <c:pt idx="13">
                  <c:v>0</c:v>
                </c:pt>
                <c:pt idx="14">
                  <c:v>0</c:v>
                </c:pt>
                <c:pt idx="15">
                  <c:v>-0.67567567567567566</c:v>
                </c:pt>
                <c:pt idx="16">
                  <c:v>-0.67567567567567566</c:v>
                </c:pt>
                <c:pt idx="17">
                  <c:v>0</c:v>
                </c:pt>
              </c:numCache>
            </c:numRef>
          </c:val>
        </c:ser>
        <c:gapWidth val="0"/>
        <c:overlap val="100"/>
        <c:axId val="246434048"/>
        <c:axId val="246441856"/>
      </c:barChart>
      <c:catAx>
        <c:axId val="246434048"/>
        <c:scaling>
          <c:orientation val="minMax"/>
        </c:scaling>
        <c:axPos val="b"/>
        <c:title>
          <c:tx>
            <c:rich>
              <a:bodyPr/>
              <a:lstStyle/>
              <a:p>
                <a:pPr>
                  <a:defRPr/>
                </a:pPr>
                <a:r>
                  <a:rPr lang="es-MX"/>
                  <a:t>Total length (cm)</a:t>
                </a:r>
              </a:p>
            </c:rich>
          </c:tx>
          <c:layout/>
        </c:title>
        <c:numFmt formatCode="General" sourceLinked="1"/>
        <c:majorTickMark val="cross"/>
        <c:tickLblPos val="low"/>
        <c:spPr>
          <a:ln w="12700">
            <a:solidFill>
              <a:sysClr val="windowText" lastClr="000000"/>
            </a:solidFill>
          </a:ln>
        </c:spPr>
        <c:crossAx val="246441856"/>
        <c:crosses val="autoZero"/>
        <c:auto val="1"/>
        <c:lblAlgn val="ctr"/>
        <c:lblOffset val="100"/>
        <c:tickLblSkip val="2"/>
        <c:tickMarkSkip val="1"/>
      </c:catAx>
      <c:valAx>
        <c:axId val="246441856"/>
        <c:scaling>
          <c:orientation val="minMax"/>
          <c:min val="-20"/>
        </c:scaling>
        <c:axPos val="l"/>
        <c:title>
          <c:tx>
            <c:rich>
              <a:bodyPr rot="-5400000" vert="horz"/>
              <a:lstStyle/>
              <a:p>
                <a:pPr>
                  <a:defRPr>
                    <a:solidFill>
                      <a:schemeClr val="bg1"/>
                    </a:solidFill>
                  </a:defRPr>
                </a:pPr>
                <a:r>
                  <a:rPr lang="es-MX">
                    <a:solidFill>
                      <a:schemeClr val="bg1"/>
                    </a:solidFill>
                  </a:rPr>
                  <a:t>%F</a:t>
                </a:r>
              </a:p>
            </c:rich>
          </c:tx>
          <c:layout/>
        </c:title>
        <c:numFmt formatCode="0" sourceLinked="0"/>
        <c:tickLblPos val="nextTo"/>
        <c:spPr>
          <a:ln w="12700">
            <a:solidFill>
              <a:sysClr val="windowText" lastClr="000000"/>
            </a:solidFill>
          </a:ln>
        </c:spPr>
        <c:crossAx val="246434048"/>
        <c:crosses val="autoZero"/>
        <c:crossBetween val="between"/>
        <c:majorUnit val="10"/>
      </c:valAx>
      <c:spPr>
        <a:noFill/>
        <a:ln>
          <a:solidFill>
            <a:sysClr val="windowText" lastClr="000000"/>
          </a:solidFill>
        </a:ln>
      </c:spPr>
    </c:plotArea>
    <c:plotVisOnly val="1"/>
  </c:chart>
  <c:spPr>
    <a:noFill/>
    <a:ln>
      <a:noFill/>
    </a:ln>
  </c:spPr>
  <c:txPr>
    <a:bodyPr/>
    <a:lstStyle/>
    <a:p>
      <a:pPr>
        <a:defRPr sz="1200" b="0">
          <a:latin typeface="Times New Roman" pitchFamily="18" charset="0"/>
          <a:cs typeface="Times New Roman" pitchFamily="18" charset="0"/>
        </a:defRPr>
      </a:pPr>
      <a:endParaRPr lang="es-MX"/>
    </a:p>
  </c:txPr>
  <c:printSettings>
    <c:headerFooter/>
    <c:pageMargins b="0.75000000000000233" l="0.70000000000000062" r="0.70000000000000062" t="0.75000000000000233" header="0.30000000000000032" footer="0.30000000000000032"/>
    <c:pageSetup/>
  </c:printSettings>
  <c:userShapes r:id="rId1"/>
</c:chartSpace>
</file>

<file path=xl/charts/chart106.xml><?xml version="1.0" encoding="utf-8"?>
<c:chartSpace xmlns:c="http://schemas.openxmlformats.org/drawingml/2006/chart" xmlns:a="http://schemas.openxmlformats.org/drawingml/2006/main" xmlns:r="http://schemas.openxmlformats.org/officeDocument/2006/relationships">
  <c:lang val="es-MX"/>
  <c:chart>
    <c:title/>
    <c:plotArea>
      <c:layout/>
      <c:scatterChart>
        <c:scatterStyle val="lineMarker"/>
        <c:ser>
          <c:idx val="1"/>
          <c:order val="1"/>
          <c:spPr>
            <a:ln w="28575">
              <a:noFill/>
            </a:ln>
          </c:spPr>
          <c:trendline>
            <c:trendlineType val="log"/>
            <c:dispRSqr val="1"/>
            <c:dispEq val="1"/>
            <c:trendlineLbl>
              <c:numFmt formatCode="General" sourceLinked="0"/>
            </c:trendlineLbl>
          </c:trendline>
          <c:xVal>
            <c:numRef>
              <c:f>'XLTE-Dinamica'!$S$10:$S$23</c:f>
              <c:numCache>
                <c:formatCode>General</c:formatCode>
                <c:ptCount val="14"/>
                <c:pt idx="0">
                  <c:v>291.94753799999995</c:v>
                </c:pt>
                <c:pt idx="1">
                  <c:v>37.375587000000003</c:v>
                </c:pt>
                <c:pt idx="2">
                  <c:v>122.45098200000001</c:v>
                </c:pt>
                <c:pt idx="3">
                  <c:v>279.42485099999999</c:v>
                </c:pt>
                <c:pt idx="4">
                  <c:v>0</c:v>
                </c:pt>
                <c:pt idx="5">
                  <c:v>285.86651399999994</c:v>
                </c:pt>
                <c:pt idx="6">
                  <c:v>286.09384200000017</c:v>
                </c:pt>
                <c:pt idx="7">
                  <c:v>208.29649499999982</c:v>
                </c:pt>
                <c:pt idx="8">
                  <c:v>211.093029</c:v>
                </c:pt>
                <c:pt idx="9">
                  <c:v>62.685696</c:v>
                </c:pt>
                <c:pt idx="10">
                  <c:v>61.497663000000017</c:v>
                </c:pt>
                <c:pt idx="11">
                  <c:v>86.725965000000002</c:v>
                </c:pt>
                <c:pt idx="12">
                  <c:v>51.323847000000001</c:v>
                </c:pt>
                <c:pt idx="13">
                  <c:v>42.847775999999982</c:v>
                </c:pt>
              </c:numCache>
            </c:numRef>
          </c:xVal>
          <c:yVal>
            <c:numRef>
              <c:f>'XLTE-Dinamica'!$U$10:$U$23</c:f>
              <c:numCache>
                <c:formatCode>General</c:formatCode>
                <c:ptCount val="14"/>
                <c:pt idx="0">
                  <c:v>38</c:v>
                </c:pt>
                <c:pt idx="1">
                  <c:v>23209</c:v>
                </c:pt>
                <c:pt idx="2">
                  <c:v>7106</c:v>
                </c:pt>
                <c:pt idx="3">
                  <c:v>255</c:v>
                </c:pt>
                <c:pt idx="4">
                  <c:v>1618706</c:v>
                </c:pt>
                <c:pt idx="5">
                  <c:v>255</c:v>
                </c:pt>
                <c:pt idx="6">
                  <c:v>255</c:v>
                </c:pt>
                <c:pt idx="7">
                  <c:v>47050</c:v>
                </c:pt>
                <c:pt idx="8">
                  <c:v>47050</c:v>
                </c:pt>
                <c:pt idx="9">
                  <c:v>322842</c:v>
                </c:pt>
                <c:pt idx="10">
                  <c:v>322842</c:v>
                </c:pt>
                <c:pt idx="11">
                  <c:v>11203</c:v>
                </c:pt>
                <c:pt idx="12">
                  <c:v>322842</c:v>
                </c:pt>
                <c:pt idx="13">
                  <c:v>322842</c:v>
                </c:pt>
              </c:numCache>
            </c:numRef>
          </c:yVal>
        </c:ser>
        <c:axId val="246512640"/>
        <c:axId val="246654080"/>
      </c:scatterChart>
      <c:scatterChart>
        <c:scatterStyle val="lineMarker"/>
        <c:ser>
          <c:idx val="0"/>
          <c:order val="0"/>
          <c:spPr>
            <a:ln w="28575">
              <a:noFill/>
            </a:ln>
          </c:spPr>
          <c:xVal>
            <c:numRef>
              <c:f>'XLTE-Dinamica'!$S$10:$S$23</c:f>
              <c:numCache>
                <c:formatCode>General</c:formatCode>
                <c:ptCount val="14"/>
                <c:pt idx="0">
                  <c:v>291.94753799999995</c:v>
                </c:pt>
                <c:pt idx="1">
                  <c:v>37.375587000000003</c:v>
                </c:pt>
                <c:pt idx="2">
                  <c:v>122.45098200000001</c:v>
                </c:pt>
                <c:pt idx="3">
                  <c:v>279.42485099999999</c:v>
                </c:pt>
                <c:pt idx="4">
                  <c:v>0</c:v>
                </c:pt>
                <c:pt idx="5">
                  <c:v>285.86651399999994</c:v>
                </c:pt>
                <c:pt idx="6">
                  <c:v>286.09384200000017</c:v>
                </c:pt>
                <c:pt idx="7">
                  <c:v>208.29649499999982</c:v>
                </c:pt>
                <c:pt idx="8">
                  <c:v>211.093029</c:v>
                </c:pt>
                <c:pt idx="9">
                  <c:v>62.685696</c:v>
                </c:pt>
                <c:pt idx="10">
                  <c:v>61.497663000000017</c:v>
                </c:pt>
                <c:pt idx="11">
                  <c:v>86.725965000000002</c:v>
                </c:pt>
                <c:pt idx="12">
                  <c:v>51.323847000000001</c:v>
                </c:pt>
                <c:pt idx="13">
                  <c:v>42.847775999999982</c:v>
                </c:pt>
              </c:numCache>
            </c:numRef>
          </c:xVal>
          <c:yVal>
            <c:numRef>
              <c:f>'XLTE-Dinamica'!$T$10:$T$23</c:f>
              <c:numCache>
                <c:formatCode>General</c:formatCode>
                <c:ptCount val="14"/>
                <c:pt idx="0">
                  <c:v>29.705882352941178</c:v>
                </c:pt>
                <c:pt idx="1">
                  <c:v>18.333333333333332</c:v>
                </c:pt>
                <c:pt idx="2">
                  <c:v>20</c:v>
                </c:pt>
                <c:pt idx="3">
                  <c:v>33.333333333333336</c:v>
                </c:pt>
                <c:pt idx="4">
                  <c:v>18.214285714285715</c:v>
                </c:pt>
                <c:pt idx="5">
                  <c:v>41.666666666666664</c:v>
                </c:pt>
                <c:pt idx="6">
                  <c:v>27.5</c:v>
                </c:pt>
                <c:pt idx="7">
                  <c:v>20.75</c:v>
                </c:pt>
                <c:pt idx="8">
                  <c:v>30.8</c:v>
                </c:pt>
                <c:pt idx="9">
                  <c:v>14.285714285714286</c:v>
                </c:pt>
                <c:pt idx="10">
                  <c:v>23.571428571428573</c:v>
                </c:pt>
                <c:pt idx="11">
                  <c:v>21.923076923076923</c:v>
                </c:pt>
                <c:pt idx="12">
                  <c:v>18.636363636363637</c:v>
                </c:pt>
                <c:pt idx="13">
                  <c:v>21.25</c:v>
                </c:pt>
              </c:numCache>
            </c:numRef>
          </c:yVal>
        </c:ser>
        <c:axId val="246657792"/>
        <c:axId val="246656000"/>
      </c:scatterChart>
      <c:valAx>
        <c:axId val="246512640"/>
        <c:scaling>
          <c:orientation val="minMax"/>
        </c:scaling>
        <c:axPos val="b"/>
        <c:title>
          <c:tx>
            <c:rich>
              <a:bodyPr/>
              <a:lstStyle/>
              <a:p>
                <a:pPr>
                  <a:defRPr/>
                </a:pPr>
                <a:r>
                  <a:rPr lang="es-MX"/>
                  <a:t>Distancia latitudinal</a:t>
                </a:r>
              </a:p>
            </c:rich>
          </c:tx>
        </c:title>
        <c:numFmt formatCode="General" sourceLinked="1"/>
        <c:tickLblPos val="nextTo"/>
        <c:crossAx val="246654080"/>
        <c:crosses val="autoZero"/>
        <c:crossBetween val="midCat"/>
      </c:valAx>
      <c:valAx>
        <c:axId val="246654080"/>
        <c:scaling>
          <c:logBase val="10"/>
          <c:orientation val="minMax"/>
        </c:scaling>
        <c:axPos val="l"/>
        <c:title>
          <c:tx>
            <c:rich>
              <a:bodyPr/>
              <a:lstStyle/>
              <a:p>
                <a:pPr>
                  <a:defRPr/>
                </a:pPr>
                <a:r>
                  <a:rPr lang="es-MX"/>
                  <a:t>Densidd Pob</a:t>
                </a:r>
              </a:p>
            </c:rich>
          </c:tx>
        </c:title>
        <c:numFmt formatCode="General" sourceLinked="1"/>
        <c:tickLblPos val="nextTo"/>
        <c:crossAx val="246512640"/>
        <c:crosses val="autoZero"/>
        <c:crossBetween val="midCat"/>
      </c:valAx>
      <c:valAx>
        <c:axId val="246656000"/>
        <c:scaling>
          <c:orientation val="minMax"/>
        </c:scaling>
        <c:axPos val="r"/>
        <c:numFmt formatCode="General" sourceLinked="1"/>
        <c:tickLblPos val="nextTo"/>
        <c:crossAx val="246657792"/>
        <c:crosses val="max"/>
        <c:crossBetween val="midCat"/>
      </c:valAx>
      <c:valAx>
        <c:axId val="246657792"/>
        <c:scaling>
          <c:orientation val="minMax"/>
        </c:scaling>
        <c:delete val="1"/>
        <c:axPos val="b"/>
        <c:numFmt formatCode="General" sourceLinked="1"/>
        <c:tickLblPos val="none"/>
        <c:crossAx val="246656000"/>
        <c:crosses val="autoZero"/>
        <c:crossBetween val="midCat"/>
      </c:valAx>
    </c:plotArea>
    <c:plotVisOnly val="1"/>
  </c:chart>
  <c:printSettings>
    <c:headerFooter/>
    <c:pageMargins b="0.75000000000000111" l="0.70000000000000062" r="0.70000000000000062" t="0.75000000000000111" header="0.30000000000000032" footer="0.30000000000000032"/>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sz="1400" i="1"/>
            </a:pPr>
            <a:r>
              <a:rPr lang="en-US" sz="1400" i="1"/>
              <a:t>Chromis punctipinnis</a:t>
            </a:r>
          </a:p>
        </c:rich>
      </c:tx>
      <c:overlay val="1"/>
    </c:title>
    <c:plotArea>
      <c:layout/>
      <c:scatterChart>
        <c:scatterStyle val="lineMarker"/>
        <c:ser>
          <c:idx val="0"/>
          <c:order val="0"/>
          <c:spPr>
            <a:ln w="28575">
              <a:noFill/>
            </a:ln>
          </c:spPr>
          <c:marker>
            <c:symbol val="diamond"/>
            <c:size val="8"/>
            <c:spPr>
              <a:solidFill>
                <a:schemeClr val="tx1"/>
              </a:solidFill>
              <a:ln w="12700">
                <a:solidFill>
                  <a:sysClr val="windowText" lastClr="000000"/>
                </a:solidFill>
              </a:ln>
            </c:spPr>
          </c:marker>
          <c:trendline>
            <c:spPr>
              <a:ln w="25400">
                <a:solidFill>
                  <a:sysClr val="windowText" lastClr="000000"/>
                </a:solidFill>
                <a:prstDash val="solid"/>
              </a:ln>
            </c:spPr>
            <c:trendlineType val="linear"/>
          </c:trendline>
          <c:errBars>
            <c:errDir val="y"/>
            <c:errBarType val="both"/>
            <c:errValType val="cust"/>
            <c:plus>
              <c:numRef>
                <c:f>'Dist vs LTE'!$C$26:$C$39</c:f>
                <c:numCache>
                  <c:formatCode>General</c:formatCode>
                  <c:ptCount val="14"/>
                  <c:pt idx="0">
                    <c:v>2.8679541237444859</c:v>
                  </c:pt>
                  <c:pt idx="1">
                    <c:v>3.8761718223533506</c:v>
                  </c:pt>
                  <c:pt idx="2">
                    <c:v>3.3390632076729481</c:v>
                  </c:pt>
                  <c:pt idx="3">
                    <c:v>4.587075474585804</c:v>
                  </c:pt>
                  <c:pt idx="4">
                    <c:v>4.5255964459799705</c:v>
                  </c:pt>
                  <c:pt idx="5">
                    <c:v>3.7819328928135652</c:v>
                  </c:pt>
                  <c:pt idx="6">
                    <c:v>0.97840101078938957</c:v>
                  </c:pt>
                  <c:pt idx="8">
                    <c:v>3.5932300037431104</c:v>
                  </c:pt>
                  <c:pt idx="9">
                    <c:v>4.3595923642724683</c:v>
                  </c:pt>
                  <c:pt idx="10">
                    <c:v>3.0443050337902866</c:v>
                  </c:pt>
                  <c:pt idx="11">
                    <c:v>2.8595936934788257</c:v>
                  </c:pt>
                  <c:pt idx="12">
                    <c:v>2.346494036088536</c:v>
                  </c:pt>
                  <c:pt idx="13">
                    <c:v>2.6258699635370104</c:v>
                  </c:pt>
                </c:numCache>
              </c:numRef>
            </c:plus>
            <c:minus>
              <c:numRef>
                <c:f>'Dist vs LTE'!$C$26:$C$39</c:f>
                <c:numCache>
                  <c:formatCode>General</c:formatCode>
                  <c:ptCount val="14"/>
                  <c:pt idx="0">
                    <c:v>2.8679541237444859</c:v>
                  </c:pt>
                  <c:pt idx="1">
                    <c:v>3.8761718223533506</c:v>
                  </c:pt>
                  <c:pt idx="2">
                    <c:v>3.3390632076729481</c:v>
                  </c:pt>
                  <c:pt idx="3">
                    <c:v>4.587075474585804</c:v>
                  </c:pt>
                  <c:pt idx="4">
                    <c:v>4.5255964459799705</c:v>
                  </c:pt>
                  <c:pt idx="5">
                    <c:v>3.7819328928135652</c:v>
                  </c:pt>
                  <c:pt idx="6">
                    <c:v>0.97840101078938957</c:v>
                  </c:pt>
                  <c:pt idx="8">
                    <c:v>3.5932300037431104</c:v>
                  </c:pt>
                  <c:pt idx="9">
                    <c:v>4.3595923642724683</c:v>
                  </c:pt>
                  <c:pt idx="10">
                    <c:v>3.0443050337902866</c:v>
                  </c:pt>
                  <c:pt idx="11">
                    <c:v>2.8595936934788257</c:v>
                  </c:pt>
                  <c:pt idx="12">
                    <c:v>2.346494036088536</c:v>
                  </c:pt>
                  <c:pt idx="13">
                    <c:v>2.6258699635370104</c:v>
                  </c:pt>
                </c:numCache>
              </c:numRef>
            </c:minus>
            <c:spPr>
              <a:ln w="12700">
                <a:solidFill>
                  <a:sysClr val="windowText" lastClr="000000"/>
                </a:solidFill>
              </a:ln>
            </c:spPr>
          </c:errBars>
          <c:errBars>
            <c:errDir val="x"/>
            <c:errBarType val="both"/>
            <c:errValType val="fixedVal"/>
            <c:val val="1"/>
          </c:errBars>
          <c:xVal>
            <c:numRef>
              <c:f>'Dist vs LTE'!$B$5:$B$18</c:f>
              <c:numCache>
                <c:formatCode>General</c:formatCode>
                <c:ptCount val="14"/>
                <c:pt idx="0">
                  <c:v>0</c:v>
                </c:pt>
                <c:pt idx="1">
                  <c:v>37.375587000000017</c:v>
                </c:pt>
                <c:pt idx="2">
                  <c:v>42.847775999999769</c:v>
                </c:pt>
                <c:pt idx="3">
                  <c:v>51.32384699999961</c:v>
                </c:pt>
                <c:pt idx="4">
                  <c:v>61.497662999999655</c:v>
                </c:pt>
                <c:pt idx="5">
                  <c:v>62.685695999999993</c:v>
                </c:pt>
                <c:pt idx="6">
                  <c:v>86.725964999999931</c:v>
                </c:pt>
                <c:pt idx="7">
                  <c:v>122.45098199999973</c:v>
                </c:pt>
                <c:pt idx="8">
                  <c:v>208.29649499999962</c:v>
                </c:pt>
                <c:pt idx="9">
                  <c:v>211.09302899999992</c:v>
                </c:pt>
                <c:pt idx="10">
                  <c:v>279.42485099999982</c:v>
                </c:pt>
                <c:pt idx="11">
                  <c:v>285.8665139999996</c:v>
                </c:pt>
                <c:pt idx="12">
                  <c:v>286.09384199999982</c:v>
                </c:pt>
                <c:pt idx="13">
                  <c:v>291.94753799999978</c:v>
                </c:pt>
              </c:numCache>
            </c:numRef>
          </c:xVal>
          <c:yVal>
            <c:numRef>
              <c:f>'Dist vs LTE'!$C$5:$C$18</c:f>
              <c:numCache>
                <c:formatCode>0.0000</c:formatCode>
                <c:ptCount val="14"/>
                <c:pt idx="0">
                  <c:v>9.5426829268292686</c:v>
                </c:pt>
                <c:pt idx="1">
                  <c:v>8.8207547169811313</c:v>
                </c:pt>
                <c:pt idx="2">
                  <c:v>9.3283582089552244</c:v>
                </c:pt>
                <c:pt idx="3">
                  <c:v>8.2621951219512191</c:v>
                </c:pt>
                <c:pt idx="4">
                  <c:v>7.8078078078078077</c:v>
                </c:pt>
                <c:pt idx="5">
                  <c:v>6.6122448979591839</c:v>
                </c:pt>
                <c:pt idx="6">
                  <c:v>5.129032258064516</c:v>
                </c:pt>
                <c:pt idx="8">
                  <c:v>7.5</c:v>
                </c:pt>
                <c:pt idx="9">
                  <c:v>9.8018867924528301</c:v>
                </c:pt>
                <c:pt idx="10">
                  <c:v>5.6349206349206353</c:v>
                </c:pt>
                <c:pt idx="11">
                  <c:v>6.9559585492227978</c:v>
                </c:pt>
                <c:pt idx="12">
                  <c:v>6.0683760683760681</c:v>
                </c:pt>
                <c:pt idx="13">
                  <c:v>11.897018970189702</c:v>
                </c:pt>
              </c:numCache>
            </c:numRef>
          </c:yVal>
        </c:ser>
        <c:axId val="246680576"/>
        <c:axId val="246682752"/>
      </c:scatterChart>
      <c:valAx>
        <c:axId val="246680576"/>
        <c:scaling>
          <c:orientation val="minMax"/>
          <c:max val="300"/>
          <c:min val="0"/>
        </c:scaling>
        <c:axPos val="b"/>
        <c:title>
          <c:txPr>
            <a:bodyPr/>
            <a:lstStyle/>
            <a:p>
              <a:pPr>
                <a:defRPr>
                  <a:solidFill>
                    <a:schemeClr val="bg1"/>
                  </a:solidFill>
                </a:defRPr>
              </a:pPr>
              <a:endParaRPr lang="es-MX"/>
            </a:p>
          </c:txPr>
        </c:title>
        <c:numFmt formatCode="General" sourceLinked="1"/>
        <c:tickLblPos val="nextTo"/>
        <c:spPr>
          <a:ln w="12700">
            <a:solidFill>
              <a:sysClr val="windowText" lastClr="000000"/>
            </a:solidFill>
          </a:ln>
        </c:spPr>
        <c:crossAx val="246682752"/>
        <c:crosses val="autoZero"/>
        <c:crossBetween val="midCat"/>
      </c:valAx>
      <c:valAx>
        <c:axId val="246682752"/>
        <c:scaling>
          <c:orientation val="minMax"/>
        </c:scaling>
        <c:axPos val="l"/>
        <c:title>
          <c:tx>
            <c:rich>
              <a:bodyPr/>
              <a:lstStyle/>
              <a:p>
                <a:pPr>
                  <a:defRPr/>
                </a:pPr>
                <a:r>
                  <a:rPr lang="es-MX"/>
                  <a:t>LTE promedio (cm)</a:t>
                </a:r>
              </a:p>
            </c:rich>
          </c:tx>
        </c:title>
        <c:numFmt formatCode="0" sourceLinked="0"/>
        <c:tickLblPos val="nextTo"/>
        <c:spPr>
          <a:ln w="12700">
            <a:solidFill>
              <a:sysClr val="windowText" lastClr="000000"/>
            </a:solidFill>
          </a:ln>
        </c:spPr>
        <c:crossAx val="246680576"/>
        <c:crosses val="autoZero"/>
        <c:crossBetween val="midCat"/>
      </c:valAx>
      <c:spPr>
        <a:noFill/>
      </c:spPr>
    </c:plotArea>
    <c:plotVisOnly val="1"/>
  </c:chart>
  <c:spPr>
    <a:noFill/>
    <a:ln>
      <a:noFill/>
    </a:ln>
  </c:spPr>
  <c:txPr>
    <a:bodyPr/>
    <a:lstStyle/>
    <a:p>
      <a:pPr>
        <a:defRPr sz="1400" b="0">
          <a:latin typeface="Times New Roman" pitchFamily="18" charset="0"/>
          <a:cs typeface="Times New Roman" pitchFamily="18" charset="0"/>
        </a:defRPr>
      </a:pPr>
      <a:endParaRPr lang="es-MX"/>
    </a:p>
  </c:txPr>
  <c:printSettings>
    <c:headerFooter/>
    <c:pageMargins b="0.75000000000000444" l="0.70000000000000062" r="0.70000000000000062" t="0.75000000000000444" header="0.30000000000000032" footer="0.30000000000000032"/>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sz="1400" i="1"/>
            </a:pPr>
            <a:r>
              <a:rPr lang="es-MX" sz="1400" i="1"/>
              <a:t>Paralabrax clathratus</a:t>
            </a:r>
          </a:p>
        </c:rich>
      </c:tx>
      <c:overlay val="1"/>
    </c:title>
    <c:plotArea>
      <c:layout/>
      <c:scatterChart>
        <c:scatterStyle val="lineMarker"/>
        <c:ser>
          <c:idx val="0"/>
          <c:order val="0"/>
          <c:spPr>
            <a:ln w="28575">
              <a:noFill/>
            </a:ln>
          </c:spPr>
          <c:marker>
            <c:symbol val="diamond"/>
            <c:size val="8"/>
            <c:spPr>
              <a:solidFill>
                <a:schemeClr val="tx1"/>
              </a:solidFill>
              <a:ln w="12700">
                <a:solidFill>
                  <a:sysClr val="windowText" lastClr="000000"/>
                </a:solidFill>
              </a:ln>
            </c:spPr>
          </c:marker>
          <c:trendline>
            <c:spPr>
              <a:ln w="25400">
                <a:solidFill>
                  <a:sysClr val="windowText" lastClr="000000"/>
                </a:solidFill>
                <a:prstDash val="solid"/>
              </a:ln>
            </c:spPr>
            <c:trendlineType val="linear"/>
          </c:trendline>
          <c:errBars>
            <c:errDir val="y"/>
            <c:errBarType val="both"/>
            <c:errValType val="cust"/>
            <c:plus>
              <c:numRef>
                <c:f>'Dist vs LTE'!$F$26:$F$39</c:f>
                <c:numCache>
                  <c:formatCode>General</c:formatCode>
                  <c:ptCount val="14"/>
                  <c:pt idx="0">
                    <c:v>6.0786963611081495</c:v>
                  </c:pt>
                  <c:pt idx="1">
                    <c:v>5.7735026918962573</c:v>
                  </c:pt>
                  <c:pt idx="2">
                    <c:v>10.243740065343117</c:v>
                  </c:pt>
                  <c:pt idx="3">
                    <c:v>4.5226701686664548</c:v>
                  </c:pt>
                  <c:pt idx="4">
                    <c:v>7.3192505471139988</c:v>
                  </c:pt>
                  <c:pt idx="5">
                    <c:v>7.4402380914284496</c:v>
                  </c:pt>
                  <c:pt idx="6">
                    <c:v>8.3012201759895756</c:v>
                  </c:pt>
                  <c:pt idx="7">
                    <c:v>5.6879645899452109</c:v>
                  </c:pt>
                  <c:pt idx="8">
                    <c:v>10.833826418758742</c:v>
                  </c:pt>
                  <c:pt idx="9">
                    <c:v>14.554495296413863</c:v>
                  </c:pt>
                  <c:pt idx="10">
                    <c:v>10.897247358851684</c:v>
                  </c:pt>
                  <c:pt idx="11">
                    <c:v>11.286317042372696</c:v>
                  </c:pt>
                  <c:pt idx="12">
                    <c:v>11.21634751658949</c:v>
                  </c:pt>
                  <c:pt idx="13">
                    <c:v>13.2235637164358</c:v>
                  </c:pt>
                </c:numCache>
              </c:numRef>
            </c:plus>
            <c:minus>
              <c:numRef>
                <c:f>'Dist vs LTE'!$F$26:$F$39</c:f>
                <c:numCache>
                  <c:formatCode>General</c:formatCode>
                  <c:ptCount val="14"/>
                  <c:pt idx="0">
                    <c:v>6.0786963611081495</c:v>
                  </c:pt>
                  <c:pt idx="1">
                    <c:v>5.7735026918962573</c:v>
                  </c:pt>
                  <c:pt idx="2">
                    <c:v>10.243740065343117</c:v>
                  </c:pt>
                  <c:pt idx="3">
                    <c:v>4.5226701686664548</c:v>
                  </c:pt>
                  <c:pt idx="4">
                    <c:v>7.3192505471139988</c:v>
                  </c:pt>
                  <c:pt idx="5">
                    <c:v>7.4402380914284496</c:v>
                  </c:pt>
                  <c:pt idx="6">
                    <c:v>8.3012201759895756</c:v>
                  </c:pt>
                  <c:pt idx="7">
                    <c:v>5.6879645899452109</c:v>
                  </c:pt>
                  <c:pt idx="8">
                    <c:v>10.833826418758742</c:v>
                  </c:pt>
                  <c:pt idx="9">
                    <c:v>14.554495296413863</c:v>
                  </c:pt>
                  <c:pt idx="10">
                    <c:v>10.897247358851684</c:v>
                  </c:pt>
                  <c:pt idx="11">
                    <c:v>11.286317042372696</c:v>
                  </c:pt>
                  <c:pt idx="12">
                    <c:v>11.21634751658949</c:v>
                  </c:pt>
                  <c:pt idx="13">
                    <c:v>13.2235637164358</c:v>
                  </c:pt>
                </c:numCache>
              </c:numRef>
            </c:minus>
            <c:spPr>
              <a:ln w="12700">
                <a:solidFill>
                  <a:sysClr val="windowText" lastClr="000000"/>
                </a:solidFill>
              </a:ln>
            </c:spPr>
          </c:errBars>
          <c:errBars>
            <c:errDir val="x"/>
            <c:errBarType val="both"/>
            <c:errValType val="fixedVal"/>
            <c:val val="1"/>
          </c:errBars>
          <c:xVal>
            <c:numRef>
              <c:f>'Dist vs LTE'!$B$5:$B$18</c:f>
              <c:numCache>
                <c:formatCode>General</c:formatCode>
                <c:ptCount val="14"/>
                <c:pt idx="0">
                  <c:v>0</c:v>
                </c:pt>
                <c:pt idx="1">
                  <c:v>37.375587000000017</c:v>
                </c:pt>
                <c:pt idx="2">
                  <c:v>42.847775999999769</c:v>
                </c:pt>
                <c:pt idx="3">
                  <c:v>51.32384699999961</c:v>
                </c:pt>
                <c:pt idx="4">
                  <c:v>61.497662999999655</c:v>
                </c:pt>
                <c:pt idx="5">
                  <c:v>62.685695999999993</c:v>
                </c:pt>
                <c:pt idx="6">
                  <c:v>86.725964999999931</c:v>
                </c:pt>
                <c:pt idx="7">
                  <c:v>122.45098199999973</c:v>
                </c:pt>
                <c:pt idx="8">
                  <c:v>208.29649499999962</c:v>
                </c:pt>
                <c:pt idx="9">
                  <c:v>211.09302899999992</c:v>
                </c:pt>
                <c:pt idx="10">
                  <c:v>279.42485099999982</c:v>
                </c:pt>
                <c:pt idx="11">
                  <c:v>285.8665139999996</c:v>
                </c:pt>
                <c:pt idx="12">
                  <c:v>286.09384199999982</c:v>
                </c:pt>
                <c:pt idx="13">
                  <c:v>291.94753799999978</c:v>
                </c:pt>
              </c:numCache>
            </c:numRef>
          </c:xVal>
          <c:yVal>
            <c:numRef>
              <c:f>'Dist vs LTE'!$F$5:$F$18</c:f>
              <c:numCache>
                <c:formatCode>0.0000</c:formatCode>
                <c:ptCount val="14"/>
                <c:pt idx="0">
                  <c:v>18.214285714285715</c:v>
                </c:pt>
                <c:pt idx="1">
                  <c:v>18.333333333333332</c:v>
                </c:pt>
                <c:pt idx="2">
                  <c:v>21.25</c:v>
                </c:pt>
                <c:pt idx="3">
                  <c:v>18.636363636363637</c:v>
                </c:pt>
                <c:pt idx="4">
                  <c:v>14.285714285714286</c:v>
                </c:pt>
                <c:pt idx="5">
                  <c:v>23.571428571428573</c:v>
                </c:pt>
                <c:pt idx="6">
                  <c:v>21.923076923076923</c:v>
                </c:pt>
                <c:pt idx="7">
                  <c:v>20</c:v>
                </c:pt>
                <c:pt idx="8">
                  <c:v>20.75</c:v>
                </c:pt>
                <c:pt idx="9">
                  <c:v>30.8</c:v>
                </c:pt>
                <c:pt idx="10">
                  <c:v>33.333333333333336</c:v>
                </c:pt>
                <c:pt idx="11">
                  <c:v>41.666666666666664</c:v>
                </c:pt>
                <c:pt idx="12">
                  <c:v>27.5</c:v>
                </c:pt>
                <c:pt idx="13">
                  <c:v>29.705882352941178</c:v>
                </c:pt>
              </c:numCache>
            </c:numRef>
          </c:yVal>
        </c:ser>
        <c:axId val="246712576"/>
        <c:axId val="246718848"/>
      </c:scatterChart>
      <c:valAx>
        <c:axId val="246712576"/>
        <c:scaling>
          <c:orientation val="minMax"/>
          <c:max val="300"/>
          <c:min val="0"/>
        </c:scaling>
        <c:axPos val="b"/>
        <c:title>
          <c:txPr>
            <a:bodyPr/>
            <a:lstStyle/>
            <a:p>
              <a:pPr>
                <a:defRPr>
                  <a:solidFill>
                    <a:schemeClr val="bg1"/>
                  </a:solidFill>
                </a:defRPr>
              </a:pPr>
              <a:endParaRPr lang="es-MX"/>
            </a:p>
          </c:txPr>
        </c:title>
        <c:numFmt formatCode="General" sourceLinked="1"/>
        <c:tickLblPos val="nextTo"/>
        <c:spPr>
          <a:ln w="12700">
            <a:solidFill>
              <a:sysClr val="windowText" lastClr="000000"/>
            </a:solidFill>
          </a:ln>
        </c:spPr>
        <c:crossAx val="246718848"/>
        <c:crosses val="autoZero"/>
        <c:crossBetween val="midCat"/>
      </c:valAx>
      <c:valAx>
        <c:axId val="246718848"/>
        <c:scaling>
          <c:orientation val="minMax"/>
        </c:scaling>
        <c:axPos val="l"/>
        <c:title>
          <c:tx>
            <c:rich>
              <a:bodyPr/>
              <a:lstStyle/>
              <a:p>
                <a:pPr>
                  <a:defRPr>
                    <a:solidFill>
                      <a:schemeClr val="bg1"/>
                    </a:solidFill>
                  </a:defRPr>
                </a:pPr>
                <a:r>
                  <a:rPr lang="es-MX">
                    <a:solidFill>
                      <a:schemeClr val="bg1"/>
                    </a:solidFill>
                  </a:rPr>
                  <a:t>LTE promedio (cm)</a:t>
                </a:r>
              </a:p>
            </c:rich>
          </c:tx>
        </c:title>
        <c:numFmt formatCode="0" sourceLinked="0"/>
        <c:tickLblPos val="nextTo"/>
        <c:spPr>
          <a:ln w="12700">
            <a:solidFill>
              <a:sysClr val="windowText" lastClr="000000"/>
            </a:solidFill>
          </a:ln>
        </c:spPr>
        <c:crossAx val="246712576"/>
        <c:crosses val="autoZero"/>
        <c:crossBetween val="midCat"/>
      </c:valAx>
      <c:spPr>
        <a:noFill/>
      </c:spPr>
    </c:plotArea>
    <c:plotVisOnly val="1"/>
  </c:chart>
  <c:spPr>
    <a:noFill/>
    <a:ln>
      <a:noFill/>
    </a:ln>
  </c:spPr>
  <c:txPr>
    <a:bodyPr/>
    <a:lstStyle/>
    <a:p>
      <a:pPr>
        <a:defRPr sz="1400" b="0">
          <a:latin typeface="Times New Roman" pitchFamily="18" charset="0"/>
          <a:cs typeface="Times New Roman" pitchFamily="18" charset="0"/>
        </a:defRPr>
      </a:pPr>
      <a:endParaRPr lang="es-MX"/>
    </a:p>
  </c:txPr>
  <c:printSettings>
    <c:headerFooter/>
    <c:pageMargins b="0.75000000000000466" l="0.70000000000000062" r="0.70000000000000062" t="0.75000000000000466" header="0.30000000000000032" footer="0.30000000000000032"/>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sz="1400" i="1"/>
            </a:pPr>
            <a:r>
              <a:rPr lang="es-MX" sz="1400" i="1"/>
              <a:t>Embiotoca jacksoni</a:t>
            </a:r>
          </a:p>
        </c:rich>
      </c:tx>
      <c:overlay val="1"/>
    </c:title>
    <c:plotArea>
      <c:layout/>
      <c:scatterChart>
        <c:scatterStyle val="lineMarker"/>
        <c:ser>
          <c:idx val="0"/>
          <c:order val="0"/>
          <c:spPr>
            <a:ln w="28575">
              <a:noFill/>
            </a:ln>
          </c:spPr>
          <c:marker>
            <c:symbol val="diamond"/>
            <c:size val="8"/>
            <c:spPr>
              <a:solidFill>
                <a:schemeClr val="tx1"/>
              </a:solidFill>
              <a:ln w="12700">
                <a:solidFill>
                  <a:sysClr val="windowText" lastClr="000000"/>
                </a:solidFill>
              </a:ln>
            </c:spPr>
          </c:marker>
          <c:trendline>
            <c:spPr>
              <a:ln w="25400">
                <a:solidFill>
                  <a:sysClr val="windowText" lastClr="000000"/>
                </a:solidFill>
                <a:prstDash val="solid"/>
              </a:ln>
            </c:spPr>
            <c:trendlineType val="linear"/>
          </c:trendline>
          <c:errBars>
            <c:errDir val="y"/>
            <c:errBarType val="both"/>
            <c:errValType val="cust"/>
            <c:plus>
              <c:numRef>
                <c:f>'Dist vs LTE'!$D$26:$D$39</c:f>
                <c:numCache>
                  <c:formatCode>General</c:formatCode>
                  <c:ptCount val="14"/>
                  <c:pt idx="0">
                    <c:v>8.0178372573727312</c:v>
                  </c:pt>
                  <c:pt idx="1">
                    <c:v>5.3004941368930973</c:v>
                  </c:pt>
                  <c:pt idx="2">
                    <c:v>5.0869630411922726</c:v>
                  </c:pt>
                  <c:pt idx="3">
                    <c:v>5.9371710435189602</c:v>
                  </c:pt>
                  <c:pt idx="4">
                    <c:v>2.060154748714881</c:v>
                  </c:pt>
                  <c:pt idx="5">
                    <c:v>4.2695628191498329</c:v>
                  </c:pt>
                  <c:pt idx="6">
                    <c:v>6.8221332423432326</c:v>
                  </c:pt>
                  <c:pt idx="7">
                    <c:v>6.6008657440845262</c:v>
                  </c:pt>
                  <c:pt idx="8">
                    <c:v>7.0710678118654755</c:v>
                  </c:pt>
                  <c:pt idx="9">
                    <c:v>4.9934167186722753</c:v>
                  </c:pt>
                  <c:pt idx="12">
                    <c:v>4.5523273400016295</c:v>
                  </c:pt>
                  <c:pt idx="13">
                    <c:v>2.6429706993546218</c:v>
                  </c:pt>
                </c:numCache>
              </c:numRef>
            </c:plus>
            <c:minus>
              <c:numRef>
                <c:f>'Dist vs LTE'!$D$26:$D$39</c:f>
                <c:numCache>
                  <c:formatCode>General</c:formatCode>
                  <c:ptCount val="14"/>
                  <c:pt idx="0">
                    <c:v>8.0178372573727312</c:v>
                  </c:pt>
                  <c:pt idx="1">
                    <c:v>5.3004941368930973</c:v>
                  </c:pt>
                  <c:pt idx="2">
                    <c:v>5.0869630411922726</c:v>
                  </c:pt>
                  <c:pt idx="3">
                    <c:v>5.9371710435189602</c:v>
                  </c:pt>
                  <c:pt idx="4">
                    <c:v>2.060154748714881</c:v>
                  </c:pt>
                  <c:pt idx="5">
                    <c:v>4.2695628191498329</c:v>
                  </c:pt>
                  <c:pt idx="6">
                    <c:v>6.8221332423432326</c:v>
                  </c:pt>
                  <c:pt idx="7">
                    <c:v>6.6008657440845262</c:v>
                  </c:pt>
                  <c:pt idx="8">
                    <c:v>7.0710678118654755</c:v>
                  </c:pt>
                  <c:pt idx="9">
                    <c:v>4.9934167186722753</c:v>
                  </c:pt>
                  <c:pt idx="12">
                    <c:v>4.5523273400016295</c:v>
                  </c:pt>
                  <c:pt idx="13">
                    <c:v>2.6429706993546218</c:v>
                  </c:pt>
                </c:numCache>
              </c:numRef>
            </c:minus>
            <c:spPr>
              <a:ln w="12700">
                <a:solidFill>
                  <a:sysClr val="windowText" lastClr="000000"/>
                </a:solidFill>
              </a:ln>
            </c:spPr>
          </c:errBars>
          <c:errBars>
            <c:errDir val="x"/>
            <c:errBarType val="both"/>
            <c:errValType val="fixedVal"/>
            <c:val val="1"/>
          </c:errBars>
          <c:xVal>
            <c:numRef>
              <c:f>'Dist vs LTE'!$B$5:$B$18</c:f>
              <c:numCache>
                <c:formatCode>General</c:formatCode>
                <c:ptCount val="14"/>
                <c:pt idx="0">
                  <c:v>0</c:v>
                </c:pt>
                <c:pt idx="1">
                  <c:v>37.375587000000017</c:v>
                </c:pt>
                <c:pt idx="2">
                  <c:v>42.847775999999769</c:v>
                </c:pt>
                <c:pt idx="3">
                  <c:v>51.32384699999961</c:v>
                </c:pt>
                <c:pt idx="4">
                  <c:v>61.497662999999655</c:v>
                </c:pt>
                <c:pt idx="5">
                  <c:v>62.685695999999993</c:v>
                </c:pt>
                <c:pt idx="6">
                  <c:v>86.725964999999931</c:v>
                </c:pt>
                <c:pt idx="7">
                  <c:v>122.45098199999973</c:v>
                </c:pt>
                <c:pt idx="8">
                  <c:v>208.29649499999962</c:v>
                </c:pt>
                <c:pt idx="9">
                  <c:v>211.09302899999992</c:v>
                </c:pt>
                <c:pt idx="10">
                  <c:v>279.42485099999982</c:v>
                </c:pt>
                <c:pt idx="11">
                  <c:v>285.8665139999996</c:v>
                </c:pt>
                <c:pt idx="12">
                  <c:v>286.09384199999982</c:v>
                </c:pt>
                <c:pt idx="13">
                  <c:v>291.94753799999978</c:v>
                </c:pt>
              </c:numCache>
            </c:numRef>
          </c:xVal>
          <c:yVal>
            <c:numRef>
              <c:f>'Dist vs LTE'!$D$5:$D$18</c:f>
              <c:numCache>
                <c:formatCode>0.0000</c:formatCode>
                <c:ptCount val="14"/>
                <c:pt idx="0">
                  <c:v>17.5</c:v>
                </c:pt>
                <c:pt idx="1">
                  <c:v>19.333333333333332</c:v>
                </c:pt>
                <c:pt idx="2">
                  <c:v>22.894736842105264</c:v>
                </c:pt>
                <c:pt idx="3">
                  <c:v>20.399999999999999</c:v>
                </c:pt>
                <c:pt idx="4">
                  <c:v>19.270833333333332</c:v>
                </c:pt>
                <c:pt idx="5">
                  <c:v>20.3125</c:v>
                </c:pt>
                <c:pt idx="6">
                  <c:v>19.782608695652176</c:v>
                </c:pt>
                <c:pt idx="7">
                  <c:v>19</c:v>
                </c:pt>
                <c:pt idx="8">
                  <c:v>30</c:v>
                </c:pt>
                <c:pt idx="9">
                  <c:v>17.75</c:v>
                </c:pt>
                <c:pt idx="12">
                  <c:v>16.25</c:v>
                </c:pt>
                <c:pt idx="13">
                  <c:v>21.666666666666668</c:v>
                </c:pt>
              </c:numCache>
            </c:numRef>
          </c:yVal>
        </c:ser>
        <c:axId val="246814208"/>
        <c:axId val="246816128"/>
      </c:scatterChart>
      <c:valAx>
        <c:axId val="246814208"/>
        <c:scaling>
          <c:orientation val="minMax"/>
          <c:max val="300"/>
          <c:min val="0"/>
        </c:scaling>
        <c:axPos val="b"/>
        <c:title>
          <c:txPr>
            <a:bodyPr/>
            <a:lstStyle/>
            <a:p>
              <a:pPr>
                <a:defRPr>
                  <a:solidFill>
                    <a:schemeClr val="bg1"/>
                  </a:solidFill>
                </a:defRPr>
              </a:pPr>
              <a:endParaRPr lang="es-MX"/>
            </a:p>
          </c:txPr>
        </c:title>
        <c:numFmt formatCode="General" sourceLinked="1"/>
        <c:tickLblPos val="nextTo"/>
        <c:spPr>
          <a:ln w="12700">
            <a:solidFill>
              <a:sysClr val="windowText" lastClr="000000"/>
            </a:solidFill>
          </a:ln>
        </c:spPr>
        <c:crossAx val="246816128"/>
        <c:crosses val="autoZero"/>
        <c:crossBetween val="midCat"/>
      </c:valAx>
      <c:valAx>
        <c:axId val="246816128"/>
        <c:scaling>
          <c:orientation val="minMax"/>
        </c:scaling>
        <c:axPos val="l"/>
        <c:title>
          <c:tx>
            <c:rich>
              <a:bodyPr/>
              <a:lstStyle/>
              <a:p>
                <a:pPr>
                  <a:defRPr/>
                </a:pPr>
                <a:r>
                  <a:rPr lang="es-MX"/>
                  <a:t>LTE promedio (cm)</a:t>
                </a:r>
              </a:p>
            </c:rich>
          </c:tx>
        </c:title>
        <c:numFmt formatCode="0" sourceLinked="0"/>
        <c:tickLblPos val="nextTo"/>
        <c:spPr>
          <a:ln>
            <a:solidFill>
              <a:sysClr val="windowText" lastClr="000000"/>
            </a:solidFill>
          </a:ln>
        </c:spPr>
        <c:crossAx val="246814208"/>
        <c:crosses val="autoZero"/>
        <c:crossBetween val="midCat"/>
      </c:valAx>
      <c:spPr>
        <a:noFill/>
        <a:ln>
          <a:noFill/>
        </a:ln>
      </c:spPr>
    </c:plotArea>
    <c:plotVisOnly val="1"/>
  </c:chart>
  <c:spPr>
    <a:noFill/>
    <a:ln>
      <a:noFill/>
    </a:ln>
  </c:spPr>
  <c:txPr>
    <a:bodyPr/>
    <a:lstStyle/>
    <a:p>
      <a:pPr>
        <a:defRPr sz="1400" b="0">
          <a:latin typeface="Times New Roman" pitchFamily="18" charset="0"/>
          <a:cs typeface="Times New Roman" pitchFamily="18" charset="0"/>
        </a:defRPr>
      </a:pPr>
      <a:endParaRPr lang="es-MX"/>
    </a:p>
  </c:txPr>
  <c:printSettings>
    <c:headerFooter/>
    <c:pageMargins b="0.75000000000000466" l="0.70000000000000062" r="0.70000000000000062" t="0.75000000000000466" header="0.30000000000000032" footer="0.30000000000000032"/>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sz="1400" i="1"/>
            </a:pPr>
            <a:r>
              <a:rPr lang="es-MX" sz="1400" i="1"/>
              <a:t>Sebastes atrovirens</a:t>
            </a:r>
          </a:p>
        </c:rich>
      </c:tx>
      <c:overlay val="1"/>
    </c:title>
    <c:plotArea>
      <c:layout/>
      <c:scatterChart>
        <c:scatterStyle val="lineMarker"/>
        <c:ser>
          <c:idx val="0"/>
          <c:order val="0"/>
          <c:spPr>
            <a:ln w="28575">
              <a:noFill/>
            </a:ln>
          </c:spPr>
          <c:marker>
            <c:symbol val="diamond"/>
            <c:size val="8"/>
            <c:spPr>
              <a:solidFill>
                <a:schemeClr val="tx1"/>
              </a:solidFill>
              <a:ln w="12700">
                <a:solidFill>
                  <a:sysClr val="windowText" lastClr="000000"/>
                </a:solidFill>
              </a:ln>
            </c:spPr>
          </c:marker>
          <c:trendline>
            <c:spPr>
              <a:ln w="25400" cmpd="sng">
                <a:solidFill>
                  <a:sysClr val="windowText" lastClr="000000"/>
                </a:solidFill>
                <a:prstDash val="solid"/>
              </a:ln>
            </c:spPr>
            <c:trendlineType val="linear"/>
          </c:trendline>
          <c:errBars>
            <c:errDir val="y"/>
            <c:errBarType val="both"/>
            <c:errValType val="cust"/>
            <c:plus>
              <c:numRef>
                <c:f>'Dist vs LTE'!$G$26:$G$39</c:f>
                <c:numCache>
                  <c:formatCode>General</c:formatCode>
                  <c:ptCount val="14"/>
                  <c:pt idx="0">
                    <c:v>10.034662148993581</c:v>
                  </c:pt>
                  <c:pt idx="1">
                    <c:v>4.6037896443708117</c:v>
                  </c:pt>
                  <c:pt idx="2">
                    <c:v>2.7882593573594336</c:v>
                  </c:pt>
                  <c:pt idx="3">
                    <c:v>4.4721359549995796</c:v>
                  </c:pt>
                  <c:pt idx="4">
                    <c:v>3.1622776601683795</c:v>
                  </c:pt>
                  <c:pt idx="5">
                    <c:v>9.3441057524148494</c:v>
                  </c:pt>
                  <c:pt idx="6">
                    <c:v>10.500305245868342</c:v>
                  </c:pt>
                  <c:pt idx="7">
                    <c:v>2.8867513459481291</c:v>
                  </c:pt>
                  <c:pt idx="8">
                    <c:v>17.677669529663689</c:v>
                  </c:pt>
                  <c:pt idx="9">
                    <c:v>6.1768799691953022</c:v>
                  </c:pt>
                  <c:pt idx="10">
                    <c:v>5</c:v>
                  </c:pt>
                  <c:pt idx="11">
                    <c:v>9.8319208025017506</c:v>
                  </c:pt>
                  <c:pt idx="13">
                    <c:v>4.4721359549995796</c:v>
                  </c:pt>
                </c:numCache>
              </c:numRef>
            </c:plus>
            <c:minus>
              <c:numRef>
                <c:f>'Dist vs LTE'!$G$26:$G$39</c:f>
                <c:numCache>
                  <c:formatCode>General</c:formatCode>
                  <c:ptCount val="14"/>
                  <c:pt idx="0">
                    <c:v>10.034662148993581</c:v>
                  </c:pt>
                  <c:pt idx="1">
                    <c:v>4.6037896443708117</c:v>
                  </c:pt>
                  <c:pt idx="2">
                    <c:v>2.7882593573594336</c:v>
                  </c:pt>
                  <c:pt idx="3">
                    <c:v>4.4721359549995796</c:v>
                  </c:pt>
                  <c:pt idx="4">
                    <c:v>3.1622776601683795</c:v>
                  </c:pt>
                  <c:pt idx="5">
                    <c:v>9.3441057524148494</c:v>
                  </c:pt>
                  <c:pt idx="6">
                    <c:v>10.500305245868342</c:v>
                  </c:pt>
                  <c:pt idx="7">
                    <c:v>2.8867513459481291</c:v>
                  </c:pt>
                  <c:pt idx="8">
                    <c:v>17.677669529663689</c:v>
                  </c:pt>
                  <c:pt idx="9">
                    <c:v>6.1768799691953022</c:v>
                  </c:pt>
                  <c:pt idx="10">
                    <c:v>5</c:v>
                  </c:pt>
                  <c:pt idx="11">
                    <c:v>9.8319208025017506</c:v>
                  </c:pt>
                  <c:pt idx="13">
                    <c:v>4.4721359549995796</c:v>
                  </c:pt>
                </c:numCache>
              </c:numRef>
            </c:minus>
            <c:spPr>
              <a:ln w="12700">
                <a:solidFill>
                  <a:sysClr val="windowText" lastClr="000000"/>
                </a:solidFill>
              </a:ln>
            </c:spPr>
          </c:errBars>
          <c:errBars>
            <c:errDir val="x"/>
            <c:errBarType val="both"/>
            <c:errValType val="fixedVal"/>
            <c:val val="1"/>
          </c:errBars>
          <c:xVal>
            <c:numRef>
              <c:f>'Dist vs LTE'!$B$5:$B$18</c:f>
              <c:numCache>
                <c:formatCode>General</c:formatCode>
                <c:ptCount val="14"/>
                <c:pt idx="0">
                  <c:v>0</c:v>
                </c:pt>
                <c:pt idx="1">
                  <c:v>37.375587000000017</c:v>
                </c:pt>
                <c:pt idx="2">
                  <c:v>42.847775999999769</c:v>
                </c:pt>
                <c:pt idx="3">
                  <c:v>51.32384699999961</c:v>
                </c:pt>
                <c:pt idx="4">
                  <c:v>61.497662999999655</c:v>
                </c:pt>
                <c:pt idx="5">
                  <c:v>62.685695999999993</c:v>
                </c:pt>
                <c:pt idx="6">
                  <c:v>86.725964999999931</c:v>
                </c:pt>
                <c:pt idx="7">
                  <c:v>122.45098199999973</c:v>
                </c:pt>
                <c:pt idx="8">
                  <c:v>208.29649499999962</c:v>
                </c:pt>
                <c:pt idx="9">
                  <c:v>211.09302899999992</c:v>
                </c:pt>
                <c:pt idx="10">
                  <c:v>279.42485099999982</c:v>
                </c:pt>
                <c:pt idx="11">
                  <c:v>285.8665139999996</c:v>
                </c:pt>
                <c:pt idx="12">
                  <c:v>286.09384199999982</c:v>
                </c:pt>
                <c:pt idx="13">
                  <c:v>291.94753799999978</c:v>
                </c:pt>
              </c:numCache>
            </c:numRef>
          </c:xVal>
          <c:yVal>
            <c:numRef>
              <c:f>'Dist vs LTE'!$G$5:$G$18</c:f>
              <c:numCache>
                <c:formatCode>0.0000</c:formatCode>
                <c:ptCount val="14"/>
                <c:pt idx="0">
                  <c:v>17.222222222222221</c:v>
                </c:pt>
                <c:pt idx="1">
                  <c:v>23.684210526315791</c:v>
                </c:pt>
                <c:pt idx="2">
                  <c:v>20.975609756097562</c:v>
                </c:pt>
                <c:pt idx="3">
                  <c:v>28</c:v>
                </c:pt>
                <c:pt idx="4">
                  <c:v>20</c:v>
                </c:pt>
                <c:pt idx="5">
                  <c:v>13.513513513513514</c:v>
                </c:pt>
                <c:pt idx="6">
                  <c:v>19.615384615384617</c:v>
                </c:pt>
                <c:pt idx="7">
                  <c:v>26.666666666666668</c:v>
                </c:pt>
                <c:pt idx="8">
                  <c:v>37.5</c:v>
                </c:pt>
                <c:pt idx="9">
                  <c:v>21.923076923076923</c:v>
                </c:pt>
                <c:pt idx="10">
                  <c:v>30</c:v>
                </c:pt>
                <c:pt idx="11">
                  <c:v>28.333333333333332</c:v>
                </c:pt>
                <c:pt idx="13">
                  <c:v>27</c:v>
                </c:pt>
              </c:numCache>
            </c:numRef>
          </c:yVal>
        </c:ser>
        <c:axId val="246870784"/>
        <c:axId val="246872704"/>
      </c:scatterChart>
      <c:valAx>
        <c:axId val="246870784"/>
        <c:scaling>
          <c:orientation val="minMax"/>
          <c:max val="300"/>
          <c:min val="0"/>
        </c:scaling>
        <c:axPos val="b"/>
        <c:title>
          <c:txPr>
            <a:bodyPr/>
            <a:lstStyle/>
            <a:p>
              <a:pPr>
                <a:defRPr>
                  <a:solidFill>
                    <a:schemeClr val="bg1"/>
                  </a:solidFill>
                </a:defRPr>
              </a:pPr>
              <a:endParaRPr lang="es-MX"/>
            </a:p>
          </c:txPr>
        </c:title>
        <c:numFmt formatCode="General" sourceLinked="1"/>
        <c:tickLblPos val="nextTo"/>
        <c:spPr>
          <a:ln w="12700">
            <a:solidFill>
              <a:sysClr val="windowText" lastClr="000000"/>
            </a:solidFill>
          </a:ln>
        </c:spPr>
        <c:crossAx val="246872704"/>
        <c:crosses val="autoZero"/>
        <c:crossBetween val="midCat"/>
      </c:valAx>
      <c:valAx>
        <c:axId val="246872704"/>
        <c:scaling>
          <c:orientation val="minMax"/>
        </c:scaling>
        <c:axPos val="l"/>
        <c:title>
          <c:tx>
            <c:rich>
              <a:bodyPr/>
              <a:lstStyle/>
              <a:p>
                <a:pPr>
                  <a:defRPr>
                    <a:solidFill>
                      <a:schemeClr val="bg1"/>
                    </a:solidFill>
                  </a:defRPr>
                </a:pPr>
                <a:r>
                  <a:rPr lang="es-MX">
                    <a:solidFill>
                      <a:schemeClr val="bg1"/>
                    </a:solidFill>
                  </a:rPr>
                  <a:t>LTE promedio (cm)</a:t>
                </a:r>
              </a:p>
            </c:rich>
          </c:tx>
        </c:title>
        <c:numFmt formatCode="0" sourceLinked="0"/>
        <c:tickLblPos val="nextTo"/>
        <c:spPr>
          <a:ln w="12700">
            <a:solidFill>
              <a:sysClr val="windowText" lastClr="000000"/>
            </a:solidFill>
          </a:ln>
        </c:spPr>
        <c:crossAx val="246870784"/>
        <c:crosses val="autoZero"/>
        <c:crossBetween val="midCat"/>
      </c:valAx>
      <c:spPr>
        <a:noFill/>
      </c:spPr>
    </c:plotArea>
    <c:plotVisOnly val="1"/>
  </c:chart>
  <c:spPr>
    <a:noFill/>
    <a:ln>
      <a:noFill/>
    </a:ln>
  </c:spPr>
  <c:txPr>
    <a:bodyPr/>
    <a:lstStyle/>
    <a:p>
      <a:pPr>
        <a:defRPr sz="1400" b="0">
          <a:latin typeface="Times New Roman" pitchFamily="18" charset="0"/>
          <a:cs typeface="Times New Roman" pitchFamily="18" charset="0"/>
        </a:defRPr>
      </a:pPr>
      <a:endParaRPr lang="es-MX"/>
    </a:p>
  </c:txPr>
  <c:printSettings>
    <c:headerFooter/>
    <c:pageMargins b="0.75000000000000466" l="0.70000000000000062" r="0.70000000000000062" t="0.75000000000000466" header="0.30000000000000032" footer="0.30000000000000032"/>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sz="1400" i="1"/>
            </a:pPr>
            <a:r>
              <a:rPr lang="es-MX" sz="1400" i="1"/>
              <a:t>Oxyjulis californica</a:t>
            </a:r>
          </a:p>
        </c:rich>
      </c:tx>
      <c:overlay val="1"/>
    </c:title>
    <c:plotArea>
      <c:layout/>
      <c:scatterChart>
        <c:scatterStyle val="lineMarker"/>
        <c:ser>
          <c:idx val="0"/>
          <c:order val="0"/>
          <c:spPr>
            <a:ln w="28575">
              <a:noFill/>
            </a:ln>
          </c:spPr>
          <c:marker>
            <c:symbol val="diamond"/>
            <c:size val="8"/>
            <c:spPr>
              <a:solidFill>
                <a:schemeClr val="tx1"/>
              </a:solidFill>
              <a:ln w="12700">
                <a:solidFill>
                  <a:sysClr val="windowText" lastClr="000000"/>
                </a:solidFill>
              </a:ln>
            </c:spPr>
          </c:marker>
          <c:trendline>
            <c:spPr>
              <a:ln w="25400">
                <a:solidFill>
                  <a:sysClr val="windowText" lastClr="000000"/>
                </a:solidFill>
                <a:prstDash val="solid"/>
              </a:ln>
            </c:spPr>
            <c:trendlineType val="linear"/>
          </c:trendline>
          <c:errBars>
            <c:errDir val="y"/>
            <c:errBarType val="both"/>
            <c:errValType val="cust"/>
            <c:plus>
              <c:numRef>
                <c:f>'Dist vs LTE'!$E$26:$E$39</c:f>
                <c:numCache>
                  <c:formatCode>General</c:formatCode>
                  <c:ptCount val="14"/>
                  <c:pt idx="0">
                    <c:v>4.9229074311208567</c:v>
                  </c:pt>
                  <c:pt idx="1">
                    <c:v>3.3008025846660618</c:v>
                  </c:pt>
                  <c:pt idx="2">
                    <c:v>1.9855640413458269</c:v>
                  </c:pt>
                  <c:pt idx="3">
                    <c:v>4.9055366590131699</c:v>
                  </c:pt>
                  <c:pt idx="4">
                    <c:v>5.1313591541425776</c:v>
                  </c:pt>
                  <c:pt idx="5">
                    <c:v>4.25546207683532</c:v>
                  </c:pt>
                  <c:pt idx="6">
                    <c:v>5.2675546174877104</c:v>
                  </c:pt>
                  <c:pt idx="7">
                    <c:v>3.1505978590176533</c:v>
                  </c:pt>
                  <c:pt idx="8">
                    <c:v>3.9603739161845644</c:v>
                  </c:pt>
                  <c:pt idx="9">
                    <c:v>4.6895500766342009</c:v>
                  </c:pt>
                  <c:pt idx="10">
                    <c:v>5.0897737770405156</c:v>
                  </c:pt>
                  <c:pt idx="11">
                    <c:v>3.5323882897658878</c:v>
                  </c:pt>
                  <c:pt idx="12">
                    <c:v>5.6340694519336214</c:v>
                  </c:pt>
                  <c:pt idx="13">
                    <c:v>4.3222239845446033</c:v>
                  </c:pt>
                </c:numCache>
              </c:numRef>
            </c:plus>
            <c:minus>
              <c:numRef>
                <c:f>'Dist vs LTE'!$E$26:$E$39</c:f>
                <c:numCache>
                  <c:formatCode>General</c:formatCode>
                  <c:ptCount val="14"/>
                  <c:pt idx="0">
                    <c:v>4.9229074311208567</c:v>
                  </c:pt>
                  <c:pt idx="1">
                    <c:v>3.3008025846660618</c:v>
                  </c:pt>
                  <c:pt idx="2">
                    <c:v>1.9855640413458269</c:v>
                  </c:pt>
                  <c:pt idx="3">
                    <c:v>4.9055366590131699</c:v>
                  </c:pt>
                  <c:pt idx="4">
                    <c:v>5.1313591541425776</c:v>
                  </c:pt>
                  <c:pt idx="5">
                    <c:v>4.25546207683532</c:v>
                  </c:pt>
                  <c:pt idx="6">
                    <c:v>5.2675546174877104</c:v>
                  </c:pt>
                  <c:pt idx="7">
                    <c:v>3.1505978590176533</c:v>
                  </c:pt>
                  <c:pt idx="8">
                    <c:v>3.9603739161845644</c:v>
                  </c:pt>
                  <c:pt idx="9">
                    <c:v>4.6895500766342009</c:v>
                  </c:pt>
                  <c:pt idx="10">
                    <c:v>5.0897737770405156</c:v>
                  </c:pt>
                  <c:pt idx="11">
                    <c:v>3.5323882897658878</c:v>
                  </c:pt>
                  <c:pt idx="12">
                    <c:v>5.6340694519336214</c:v>
                  </c:pt>
                  <c:pt idx="13">
                    <c:v>4.3222239845446033</c:v>
                  </c:pt>
                </c:numCache>
              </c:numRef>
            </c:minus>
            <c:spPr>
              <a:ln w="12700">
                <a:solidFill>
                  <a:sysClr val="windowText" lastClr="000000"/>
                </a:solidFill>
              </a:ln>
            </c:spPr>
          </c:errBars>
          <c:errBars>
            <c:errDir val="x"/>
            <c:errBarType val="both"/>
            <c:errValType val="fixedVal"/>
            <c:val val="1"/>
          </c:errBars>
          <c:xVal>
            <c:numRef>
              <c:f>'Dist vs LTE'!$B$5:$B$18</c:f>
              <c:numCache>
                <c:formatCode>General</c:formatCode>
                <c:ptCount val="14"/>
                <c:pt idx="0">
                  <c:v>0</c:v>
                </c:pt>
                <c:pt idx="1">
                  <c:v>37.375587000000017</c:v>
                </c:pt>
                <c:pt idx="2">
                  <c:v>42.847775999999769</c:v>
                </c:pt>
                <c:pt idx="3">
                  <c:v>51.32384699999961</c:v>
                </c:pt>
                <c:pt idx="4">
                  <c:v>61.497662999999655</c:v>
                </c:pt>
                <c:pt idx="5">
                  <c:v>62.685695999999993</c:v>
                </c:pt>
                <c:pt idx="6">
                  <c:v>86.725964999999931</c:v>
                </c:pt>
                <c:pt idx="7">
                  <c:v>122.45098199999973</c:v>
                </c:pt>
                <c:pt idx="8">
                  <c:v>208.29649499999962</c:v>
                </c:pt>
                <c:pt idx="9">
                  <c:v>211.09302899999992</c:v>
                </c:pt>
                <c:pt idx="10">
                  <c:v>279.42485099999982</c:v>
                </c:pt>
                <c:pt idx="11">
                  <c:v>285.8665139999996</c:v>
                </c:pt>
                <c:pt idx="12">
                  <c:v>286.09384199999982</c:v>
                </c:pt>
                <c:pt idx="13">
                  <c:v>291.94753799999978</c:v>
                </c:pt>
              </c:numCache>
            </c:numRef>
          </c:xVal>
          <c:yVal>
            <c:numRef>
              <c:f>'Dist vs LTE'!$E$5:$E$18</c:f>
              <c:numCache>
                <c:formatCode>0.0000</c:formatCode>
                <c:ptCount val="14"/>
                <c:pt idx="0">
                  <c:v>9.3353174603174605</c:v>
                </c:pt>
                <c:pt idx="1">
                  <c:v>6.3064133016627082</c:v>
                </c:pt>
                <c:pt idx="2">
                  <c:v>5.3432282003710574</c:v>
                </c:pt>
                <c:pt idx="3">
                  <c:v>10.966057441253264</c:v>
                </c:pt>
                <c:pt idx="4">
                  <c:v>10.474452554744525</c:v>
                </c:pt>
                <c:pt idx="5">
                  <c:v>9.3162146566647426</c:v>
                </c:pt>
                <c:pt idx="6">
                  <c:v>8.9598997493734327</c:v>
                </c:pt>
                <c:pt idx="7">
                  <c:v>7.2089552238805972</c:v>
                </c:pt>
                <c:pt idx="8">
                  <c:v>6.8469015795868771</c:v>
                </c:pt>
                <c:pt idx="9">
                  <c:v>12.265625</c:v>
                </c:pt>
                <c:pt idx="10">
                  <c:v>10.416666666666666</c:v>
                </c:pt>
                <c:pt idx="11">
                  <c:v>6.9589977220956722</c:v>
                </c:pt>
                <c:pt idx="12">
                  <c:v>10</c:v>
                </c:pt>
                <c:pt idx="13">
                  <c:v>11.605633802816902</c:v>
                </c:pt>
              </c:numCache>
            </c:numRef>
          </c:yVal>
        </c:ser>
        <c:axId val="246784000"/>
        <c:axId val="246785920"/>
      </c:scatterChart>
      <c:valAx>
        <c:axId val="246784000"/>
        <c:scaling>
          <c:orientation val="minMax"/>
          <c:max val="300"/>
          <c:min val="0"/>
        </c:scaling>
        <c:axPos val="b"/>
        <c:title>
          <c:tx>
            <c:rich>
              <a:bodyPr/>
              <a:lstStyle/>
              <a:p>
                <a:pPr>
                  <a:defRPr/>
                </a:pPr>
                <a:r>
                  <a:rPr lang="es-MX"/>
                  <a:t>Distancia latitudinal (km)</a:t>
                </a:r>
              </a:p>
            </c:rich>
          </c:tx>
        </c:title>
        <c:numFmt formatCode="General" sourceLinked="1"/>
        <c:tickLblPos val="nextTo"/>
        <c:spPr>
          <a:ln w="12700">
            <a:solidFill>
              <a:sysClr val="windowText" lastClr="000000"/>
            </a:solidFill>
          </a:ln>
        </c:spPr>
        <c:crossAx val="246785920"/>
        <c:crosses val="autoZero"/>
        <c:crossBetween val="midCat"/>
      </c:valAx>
      <c:valAx>
        <c:axId val="246785920"/>
        <c:scaling>
          <c:orientation val="minMax"/>
        </c:scaling>
        <c:axPos val="l"/>
        <c:title>
          <c:tx>
            <c:rich>
              <a:bodyPr/>
              <a:lstStyle/>
              <a:p>
                <a:pPr>
                  <a:defRPr/>
                </a:pPr>
                <a:r>
                  <a:rPr lang="es-MX"/>
                  <a:t>LTE promedio (cm)</a:t>
                </a:r>
              </a:p>
            </c:rich>
          </c:tx>
        </c:title>
        <c:numFmt formatCode="0" sourceLinked="0"/>
        <c:tickLblPos val="nextTo"/>
        <c:spPr>
          <a:ln w="12700">
            <a:solidFill>
              <a:sysClr val="windowText" lastClr="000000"/>
            </a:solidFill>
          </a:ln>
        </c:spPr>
        <c:crossAx val="246784000"/>
        <c:crosses val="autoZero"/>
        <c:crossBetween val="midCat"/>
      </c:valAx>
      <c:spPr>
        <a:noFill/>
      </c:spPr>
    </c:plotArea>
    <c:plotVisOnly val="1"/>
  </c:chart>
  <c:spPr>
    <a:noFill/>
    <a:ln>
      <a:noFill/>
    </a:ln>
  </c:spPr>
  <c:txPr>
    <a:bodyPr/>
    <a:lstStyle/>
    <a:p>
      <a:pPr>
        <a:defRPr sz="1400" b="0">
          <a:latin typeface="Times New Roman" pitchFamily="18" charset="0"/>
          <a:cs typeface="Times New Roman" pitchFamily="18" charset="0"/>
        </a:defRPr>
      </a:pPr>
      <a:endParaRPr lang="es-MX"/>
    </a:p>
  </c:txPr>
  <c:printSettings>
    <c:headerFooter/>
    <c:pageMargins b="0.75000000000000466" l="0.70000000000000062" r="0.70000000000000062" t="0.75000000000000466" header="0.30000000000000032" footer="0.30000000000000032"/>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c:lang val="es-MX"/>
  <c:chart>
    <c:title>
      <c:tx>
        <c:rich>
          <a:bodyPr/>
          <a:lstStyle/>
          <a:p>
            <a:pPr>
              <a:defRPr sz="1400" i="1"/>
            </a:pPr>
            <a:r>
              <a:rPr lang="es-MX" sz="1400" i="1"/>
              <a:t>Semicossyphus pulcher</a:t>
            </a:r>
          </a:p>
        </c:rich>
      </c:tx>
      <c:overlay val="1"/>
    </c:title>
    <c:plotArea>
      <c:layout/>
      <c:scatterChart>
        <c:scatterStyle val="lineMarker"/>
        <c:ser>
          <c:idx val="0"/>
          <c:order val="0"/>
          <c:spPr>
            <a:ln w="28575">
              <a:noFill/>
            </a:ln>
          </c:spPr>
          <c:marker>
            <c:symbol val="diamond"/>
            <c:size val="8"/>
            <c:spPr>
              <a:solidFill>
                <a:schemeClr val="tx1"/>
              </a:solidFill>
              <a:ln w="12700">
                <a:solidFill>
                  <a:sysClr val="windowText" lastClr="000000"/>
                </a:solidFill>
              </a:ln>
            </c:spPr>
          </c:marker>
          <c:trendline>
            <c:spPr>
              <a:ln w="25400" cap="rnd">
                <a:solidFill>
                  <a:sysClr val="windowText" lastClr="000000"/>
                </a:solidFill>
                <a:prstDash val="solid"/>
              </a:ln>
            </c:spPr>
            <c:trendlineType val="linear"/>
          </c:trendline>
          <c:errBars>
            <c:errDir val="y"/>
            <c:errBarType val="both"/>
            <c:errValType val="cust"/>
            <c:plus>
              <c:numRef>
                <c:f>'Dist vs LTE'!$H$26:$H$39</c:f>
                <c:numCache>
                  <c:formatCode>General</c:formatCode>
                  <c:ptCount val="14"/>
                  <c:pt idx="0">
                    <c:v>6.0347119995695682</c:v>
                  </c:pt>
                  <c:pt idx="1">
                    <c:v>13.981094896064244</c:v>
                  </c:pt>
                  <c:pt idx="2">
                    <c:v>15.804382811662904</c:v>
                  </c:pt>
                  <c:pt idx="3">
                    <c:v>15.128129233902223</c:v>
                  </c:pt>
                  <c:pt idx="4">
                    <c:v>6.8927983115205187</c:v>
                  </c:pt>
                  <c:pt idx="5">
                    <c:v>8.7930966324211841</c:v>
                  </c:pt>
                  <c:pt idx="6">
                    <c:v>11.180339887498949</c:v>
                  </c:pt>
                  <c:pt idx="7">
                    <c:v>0</c:v>
                  </c:pt>
                  <c:pt idx="8">
                    <c:v>11.441572079710417</c:v>
                  </c:pt>
                  <c:pt idx="9">
                    <c:v>14.814614038699968</c:v>
                  </c:pt>
                  <c:pt idx="10">
                    <c:v>16.995272451899254</c:v>
                  </c:pt>
                  <c:pt idx="11">
                    <c:v>15.612494995995995</c:v>
                  </c:pt>
                  <c:pt idx="12">
                    <c:v>11.649286774431358</c:v>
                  </c:pt>
                  <c:pt idx="13">
                    <c:v>17.566540163997384</c:v>
                  </c:pt>
                </c:numCache>
              </c:numRef>
            </c:plus>
            <c:minus>
              <c:numRef>
                <c:f>'Dist vs LTE'!$H$26:$H$39</c:f>
                <c:numCache>
                  <c:formatCode>General</c:formatCode>
                  <c:ptCount val="14"/>
                  <c:pt idx="0">
                    <c:v>6.0347119995695682</c:v>
                  </c:pt>
                  <c:pt idx="1">
                    <c:v>13.981094896064244</c:v>
                  </c:pt>
                  <c:pt idx="2">
                    <c:v>15.804382811662904</c:v>
                  </c:pt>
                  <c:pt idx="3">
                    <c:v>15.128129233902223</c:v>
                  </c:pt>
                  <c:pt idx="4">
                    <c:v>6.8927983115205187</c:v>
                  </c:pt>
                  <c:pt idx="5">
                    <c:v>8.7930966324211841</c:v>
                  </c:pt>
                  <c:pt idx="6">
                    <c:v>11.180339887498949</c:v>
                  </c:pt>
                  <c:pt idx="7">
                    <c:v>0</c:v>
                  </c:pt>
                  <c:pt idx="8">
                    <c:v>11.441572079710417</c:v>
                  </c:pt>
                  <c:pt idx="9">
                    <c:v>14.814614038699968</c:v>
                  </c:pt>
                  <c:pt idx="10">
                    <c:v>16.995272451899254</c:v>
                  </c:pt>
                  <c:pt idx="11">
                    <c:v>15.612494995995995</c:v>
                  </c:pt>
                  <c:pt idx="12">
                    <c:v>11.649286774431358</c:v>
                  </c:pt>
                  <c:pt idx="13">
                    <c:v>17.566540163997384</c:v>
                  </c:pt>
                </c:numCache>
              </c:numRef>
            </c:minus>
            <c:spPr>
              <a:ln w="12700">
                <a:solidFill>
                  <a:sysClr val="windowText" lastClr="000000"/>
                </a:solidFill>
              </a:ln>
            </c:spPr>
          </c:errBars>
          <c:errBars>
            <c:errDir val="x"/>
            <c:errBarType val="both"/>
            <c:errValType val="fixedVal"/>
            <c:val val="1"/>
          </c:errBars>
          <c:xVal>
            <c:numRef>
              <c:f>'Dist vs LTE'!$B$5:$B$18</c:f>
              <c:numCache>
                <c:formatCode>General</c:formatCode>
                <c:ptCount val="14"/>
                <c:pt idx="0">
                  <c:v>0</c:v>
                </c:pt>
                <c:pt idx="1">
                  <c:v>37.375587000000017</c:v>
                </c:pt>
                <c:pt idx="2">
                  <c:v>42.847775999999769</c:v>
                </c:pt>
                <c:pt idx="3">
                  <c:v>51.32384699999961</c:v>
                </c:pt>
                <c:pt idx="4">
                  <c:v>61.497662999999655</c:v>
                </c:pt>
                <c:pt idx="5">
                  <c:v>62.685695999999993</c:v>
                </c:pt>
                <c:pt idx="6">
                  <c:v>86.725964999999931</c:v>
                </c:pt>
                <c:pt idx="7">
                  <c:v>122.45098199999973</c:v>
                </c:pt>
                <c:pt idx="8">
                  <c:v>208.29649499999962</c:v>
                </c:pt>
                <c:pt idx="9">
                  <c:v>211.09302899999992</c:v>
                </c:pt>
                <c:pt idx="10">
                  <c:v>279.42485099999982</c:v>
                </c:pt>
                <c:pt idx="11">
                  <c:v>285.8665139999996</c:v>
                </c:pt>
                <c:pt idx="12">
                  <c:v>286.09384199999982</c:v>
                </c:pt>
                <c:pt idx="13">
                  <c:v>291.94753799999978</c:v>
                </c:pt>
              </c:numCache>
            </c:numRef>
          </c:xVal>
          <c:yVal>
            <c:numRef>
              <c:f>'Dist vs LTE'!$H$5:$H$18</c:f>
              <c:numCache>
                <c:formatCode>0.0000</c:formatCode>
                <c:ptCount val="14"/>
                <c:pt idx="0">
                  <c:v>15.681818181818182</c:v>
                </c:pt>
                <c:pt idx="1">
                  <c:v>27.083333333333332</c:v>
                </c:pt>
                <c:pt idx="2">
                  <c:v>25.465116279069768</c:v>
                </c:pt>
                <c:pt idx="3">
                  <c:v>30.882352941176471</c:v>
                </c:pt>
                <c:pt idx="4">
                  <c:v>21.05263157894737</c:v>
                </c:pt>
                <c:pt idx="5">
                  <c:v>20.3125</c:v>
                </c:pt>
                <c:pt idx="6">
                  <c:v>23.333333333333332</c:v>
                </c:pt>
                <c:pt idx="7">
                  <c:v>10</c:v>
                </c:pt>
                <c:pt idx="8">
                  <c:v>20.483870967741936</c:v>
                </c:pt>
                <c:pt idx="9">
                  <c:v>21.836734693877553</c:v>
                </c:pt>
                <c:pt idx="10">
                  <c:v>30.625</c:v>
                </c:pt>
                <c:pt idx="11">
                  <c:v>32</c:v>
                </c:pt>
                <c:pt idx="12">
                  <c:v>35.882352941176471</c:v>
                </c:pt>
                <c:pt idx="13">
                  <c:v>32</c:v>
                </c:pt>
              </c:numCache>
            </c:numRef>
          </c:yVal>
        </c:ser>
        <c:axId val="246942720"/>
        <c:axId val="246961280"/>
      </c:scatterChart>
      <c:valAx>
        <c:axId val="246942720"/>
        <c:scaling>
          <c:orientation val="minMax"/>
          <c:max val="300"/>
          <c:min val="0"/>
        </c:scaling>
        <c:axPos val="b"/>
        <c:title>
          <c:tx>
            <c:rich>
              <a:bodyPr/>
              <a:lstStyle/>
              <a:p>
                <a:pPr>
                  <a:defRPr/>
                </a:pPr>
                <a:r>
                  <a:rPr lang="es-MX"/>
                  <a:t>Distancia latitudinal (km)</a:t>
                </a:r>
              </a:p>
            </c:rich>
          </c:tx>
        </c:title>
        <c:numFmt formatCode="General" sourceLinked="1"/>
        <c:tickLblPos val="nextTo"/>
        <c:spPr>
          <a:ln w="12700">
            <a:solidFill>
              <a:sysClr val="windowText" lastClr="000000"/>
            </a:solidFill>
          </a:ln>
        </c:spPr>
        <c:crossAx val="246961280"/>
        <c:crosses val="autoZero"/>
        <c:crossBetween val="midCat"/>
      </c:valAx>
      <c:valAx>
        <c:axId val="246961280"/>
        <c:scaling>
          <c:orientation val="minMax"/>
        </c:scaling>
        <c:axPos val="l"/>
        <c:title>
          <c:tx>
            <c:rich>
              <a:bodyPr/>
              <a:lstStyle/>
              <a:p>
                <a:pPr>
                  <a:defRPr>
                    <a:solidFill>
                      <a:schemeClr val="bg1"/>
                    </a:solidFill>
                  </a:defRPr>
                </a:pPr>
                <a:r>
                  <a:rPr lang="es-MX">
                    <a:solidFill>
                      <a:schemeClr val="bg1"/>
                    </a:solidFill>
                  </a:rPr>
                  <a:t>LTE promedio (cm)</a:t>
                </a:r>
              </a:p>
            </c:rich>
          </c:tx>
        </c:title>
        <c:numFmt formatCode="0" sourceLinked="0"/>
        <c:tickLblPos val="nextTo"/>
        <c:spPr>
          <a:ln w="12700">
            <a:solidFill>
              <a:sysClr val="windowText" lastClr="000000"/>
            </a:solidFill>
          </a:ln>
        </c:spPr>
        <c:crossAx val="246942720"/>
        <c:crosses val="autoZero"/>
        <c:crossBetween val="midCat"/>
      </c:valAx>
      <c:spPr>
        <a:noFill/>
      </c:spPr>
    </c:plotArea>
    <c:plotVisOnly val="1"/>
  </c:chart>
  <c:spPr>
    <a:noFill/>
    <a:ln>
      <a:noFill/>
    </a:ln>
  </c:spPr>
  <c:txPr>
    <a:bodyPr/>
    <a:lstStyle/>
    <a:p>
      <a:pPr>
        <a:defRPr sz="1400" b="0">
          <a:latin typeface="Times New Roman" pitchFamily="18" charset="0"/>
          <a:cs typeface="Times New Roman" pitchFamily="18" charset="0"/>
        </a:defRPr>
      </a:pPr>
      <a:endParaRPr lang="es-MX"/>
    </a:p>
  </c:txPr>
  <c:printSettings>
    <c:headerFooter/>
    <c:pageMargins b="0.75000000000000466" l="0.70000000000000062" r="0.70000000000000062" t="0.75000000000000466" header="0.30000000000000032" footer="0.30000000000000032"/>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c:lang val="es-MX"/>
  <c:chart>
    <c:autoTitleDeleted val="1"/>
    <c:plotArea>
      <c:layout/>
      <c:barChart>
        <c:barDir val="col"/>
        <c:grouping val="clustered"/>
        <c:ser>
          <c:idx val="1"/>
          <c:order val="0"/>
          <c:tx>
            <c:strRef>
              <c:f>Categorización!$D$3</c:f>
              <c:strCache>
                <c:ptCount val="1"/>
                <c:pt idx="0">
                  <c:v>Population</c:v>
                </c:pt>
              </c:strCache>
            </c:strRef>
          </c:tx>
          <c:spPr>
            <a:solidFill>
              <a:schemeClr val="bg1">
                <a:lumMod val="85000"/>
              </a:schemeClr>
            </a:solidFill>
            <a:ln w="12700">
              <a:solidFill>
                <a:schemeClr val="tx1"/>
              </a:solidFill>
            </a:ln>
          </c:spPr>
          <c:dPt>
            <c:idx val="0"/>
            <c:spPr>
              <a:noFill/>
              <a:ln w="12700">
                <a:solidFill>
                  <a:schemeClr val="tx1"/>
                </a:solidFill>
              </a:ln>
            </c:spPr>
          </c:dPt>
          <c:dPt>
            <c:idx val="1"/>
            <c:spPr>
              <a:solidFill>
                <a:sysClr val="window" lastClr="FFFFFF">
                  <a:lumMod val="85000"/>
                </a:sysClr>
              </a:solidFill>
              <a:ln w="12700" cmpd="sng">
                <a:solidFill>
                  <a:schemeClr val="tx1"/>
                </a:solidFill>
              </a:ln>
            </c:spPr>
          </c:dPt>
          <c:dPt>
            <c:idx val="13"/>
            <c:spPr>
              <a:noFill/>
              <a:ln w="12700">
                <a:solidFill>
                  <a:schemeClr val="tx1"/>
                </a:solidFill>
              </a:ln>
            </c:spPr>
          </c:dPt>
          <c:dPt>
            <c:idx val="14"/>
            <c:spPr>
              <a:noFill/>
              <a:ln w="12700">
                <a:solidFill>
                  <a:schemeClr val="tx1"/>
                </a:solidFill>
              </a:ln>
            </c:spPr>
          </c:dPt>
          <c:dPt>
            <c:idx val="15"/>
            <c:spPr>
              <a:noFill/>
              <a:ln w="12700">
                <a:solidFill>
                  <a:schemeClr val="tx1"/>
                </a:solidFill>
              </a:ln>
            </c:spPr>
          </c:dPt>
          <c:dPt>
            <c:idx val="16"/>
            <c:spPr>
              <a:noFill/>
              <a:ln w="12700">
                <a:solidFill>
                  <a:schemeClr val="tx1"/>
                </a:solidFill>
              </a:ln>
            </c:spPr>
          </c:dPt>
          <c:dPt>
            <c:idx val="17"/>
            <c:spPr>
              <a:noFill/>
              <a:ln w="12700">
                <a:solidFill>
                  <a:schemeClr val="tx1"/>
                </a:solidFill>
              </a:ln>
            </c:spPr>
          </c:dPt>
          <c:dPt>
            <c:idx val="18"/>
            <c:spPr>
              <a:noFill/>
              <a:ln w="12700">
                <a:solidFill>
                  <a:schemeClr val="tx1"/>
                </a:solidFill>
              </a:ln>
            </c:spPr>
          </c:dPt>
          <c:cat>
            <c:strRef>
              <c:f>Categorización!$B$4:$B$22</c:f>
              <c:strCache>
                <c:ptCount val="19"/>
                <c:pt idx="0">
                  <c:v>SD</c:v>
                </c:pt>
                <c:pt idx="1">
                  <c:v>32.50</c:v>
                </c:pt>
                <c:pt idx="2">
                  <c:v>32.25</c:v>
                </c:pt>
                <c:pt idx="3">
                  <c:v>32.00</c:v>
                </c:pt>
                <c:pt idx="4">
                  <c:v>31.75</c:v>
                </c:pt>
                <c:pt idx="5">
                  <c:v>31.50</c:v>
                </c:pt>
                <c:pt idx="6">
                  <c:v>31.25</c:v>
                </c:pt>
                <c:pt idx="7">
                  <c:v>31.00</c:v>
                </c:pt>
                <c:pt idx="8">
                  <c:v>30.75</c:v>
                </c:pt>
                <c:pt idx="9">
                  <c:v>30.50</c:v>
                </c:pt>
                <c:pt idx="10">
                  <c:v>30.25</c:v>
                </c:pt>
                <c:pt idx="11">
                  <c:v>30.00</c:v>
                </c:pt>
                <c:pt idx="12">
                  <c:v>29.75</c:v>
                </c:pt>
                <c:pt idx="13">
                  <c:v>29.50</c:v>
                </c:pt>
                <c:pt idx="14">
                  <c:v>29.25</c:v>
                </c:pt>
                <c:pt idx="15">
                  <c:v>29.00</c:v>
                </c:pt>
                <c:pt idx="16">
                  <c:v>28.75</c:v>
                </c:pt>
                <c:pt idx="17">
                  <c:v>28.50</c:v>
                </c:pt>
                <c:pt idx="18">
                  <c:v>28.25</c:v>
                </c:pt>
              </c:strCache>
            </c:strRef>
          </c:cat>
          <c:val>
            <c:numRef>
              <c:f>Categorización!$D$4:$D$22</c:f>
              <c:numCache>
                <c:formatCode>General</c:formatCode>
                <c:ptCount val="19"/>
                <c:pt idx="0">
                  <c:v>1345895</c:v>
                </c:pt>
                <c:pt idx="1">
                  <c:v>1618706</c:v>
                </c:pt>
                <c:pt idx="2">
                  <c:v>23209</c:v>
                </c:pt>
                <c:pt idx="3">
                  <c:v>322842</c:v>
                </c:pt>
                <c:pt idx="4">
                  <c:v>11203</c:v>
                </c:pt>
                <c:pt idx="5">
                  <c:v>7106</c:v>
                </c:pt>
                <c:pt idx="6">
                  <c:v>8661</c:v>
                </c:pt>
                <c:pt idx="7">
                  <c:v>29508</c:v>
                </c:pt>
                <c:pt idx="8">
                  <c:v>47050</c:v>
                </c:pt>
                <c:pt idx="9">
                  <c:v>8678</c:v>
                </c:pt>
                <c:pt idx="10">
                  <c:v>3040</c:v>
                </c:pt>
                <c:pt idx="11">
                  <c:v>255</c:v>
                </c:pt>
                <c:pt idx="12">
                  <c:v>38</c:v>
                </c:pt>
                <c:pt idx="13">
                  <c:v>22</c:v>
                </c:pt>
                <c:pt idx="14">
                  <c:v>14</c:v>
                </c:pt>
                <c:pt idx="15">
                  <c:v>126</c:v>
                </c:pt>
                <c:pt idx="16">
                  <c:v>282</c:v>
                </c:pt>
                <c:pt idx="17">
                  <c:v>478</c:v>
                </c:pt>
                <c:pt idx="18">
                  <c:v>2044</c:v>
                </c:pt>
              </c:numCache>
            </c:numRef>
          </c:val>
        </c:ser>
        <c:gapWidth val="0"/>
        <c:axId val="247055872"/>
        <c:axId val="247057792"/>
      </c:barChart>
      <c:catAx>
        <c:axId val="247055872"/>
        <c:scaling>
          <c:orientation val="minMax"/>
        </c:scaling>
        <c:axPos val="b"/>
        <c:title>
          <c:tx>
            <c:rich>
              <a:bodyPr/>
              <a:lstStyle/>
              <a:p>
                <a:pPr>
                  <a:defRPr/>
                </a:pPr>
                <a:r>
                  <a:rPr lang="es-MX"/>
                  <a:t>Latitud (°N)</a:t>
                </a:r>
              </a:p>
            </c:rich>
          </c:tx>
          <c:layout/>
        </c:title>
        <c:numFmt formatCode="#,##0.00" sourceLinked="0"/>
        <c:tickLblPos val="nextTo"/>
        <c:spPr>
          <a:ln w="12700">
            <a:solidFill>
              <a:prstClr val="black"/>
            </a:solidFill>
          </a:ln>
        </c:spPr>
        <c:crossAx val="247057792"/>
        <c:crosses val="autoZero"/>
        <c:auto val="1"/>
        <c:lblAlgn val="ctr"/>
        <c:lblOffset val="100"/>
      </c:catAx>
      <c:valAx>
        <c:axId val="247057792"/>
        <c:scaling>
          <c:logBase val="10"/>
          <c:orientation val="minMax"/>
        </c:scaling>
        <c:axPos val="l"/>
        <c:title>
          <c:tx>
            <c:rich>
              <a:bodyPr rot="-5400000" vert="horz"/>
              <a:lstStyle/>
              <a:p>
                <a:pPr>
                  <a:defRPr/>
                </a:pPr>
                <a:r>
                  <a:rPr lang="es-MX"/>
                  <a:t>Número de habitantes</a:t>
                </a:r>
              </a:p>
            </c:rich>
          </c:tx>
          <c:layout/>
        </c:title>
        <c:numFmt formatCode="General" sourceLinked="1"/>
        <c:tickLblPos val="nextTo"/>
        <c:spPr>
          <a:ln w="12700">
            <a:solidFill>
              <a:prstClr val="black"/>
            </a:solidFill>
          </a:ln>
        </c:spPr>
        <c:crossAx val="247055872"/>
        <c:crosses val="autoZero"/>
        <c:crossBetween val="between"/>
      </c:valAx>
      <c:spPr>
        <a:noFill/>
        <a:ln w="25400">
          <a:noFill/>
        </a:ln>
      </c:spPr>
    </c:plotArea>
    <c:plotVisOnly val="1"/>
    <c:dispBlanksAs val="gap"/>
  </c:chart>
  <c:spPr>
    <a:noFill/>
  </c:spPr>
  <c:txPr>
    <a:bodyPr/>
    <a:lstStyle/>
    <a:p>
      <a:pPr>
        <a:defRPr sz="1200" b="0">
          <a:latin typeface="Times New Roman" pitchFamily="18" charset="0"/>
          <a:cs typeface="Times New Roman" pitchFamily="18" charset="0"/>
        </a:defRPr>
      </a:pPr>
      <a:endParaRPr lang="es-MX"/>
    </a:p>
  </c:txPr>
  <c:printSettings>
    <c:headerFooter/>
    <c:pageMargins b="0.75000000000000311" l="0.70000000000000062" r="0.70000000000000062" t="0.75000000000000311" header="0.30000000000000032" footer="0.30000000000000032"/>
    <c:pageSetup orientation="portrait"/>
  </c:printSettings>
</c:chartSpace>
</file>

<file path=xl/charts/chart114.xml><?xml version="1.0" encoding="utf-8"?>
<c:chartSpace xmlns:c="http://schemas.openxmlformats.org/drawingml/2006/chart" xmlns:a="http://schemas.openxmlformats.org/drawingml/2006/main" xmlns:r="http://schemas.openxmlformats.org/officeDocument/2006/relationships">
  <c:lang val="es-MX"/>
  <c:chart>
    <c:autoTitleDeleted val="1"/>
    <c:plotArea>
      <c:layout/>
      <c:barChart>
        <c:barDir val="col"/>
        <c:grouping val="clustered"/>
        <c:ser>
          <c:idx val="1"/>
          <c:order val="0"/>
          <c:tx>
            <c:strRef>
              <c:f>Categorización!$E$3</c:f>
              <c:strCache>
                <c:ptCount val="1"/>
                <c:pt idx="0">
                  <c:v>CamposPesca</c:v>
                </c:pt>
              </c:strCache>
            </c:strRef>
          </c:tx>
          <c:spPr>
            <a:solidFill>
              <a:schemeClr val="bg1">
                <a:lumMod val="85000"/>
              </a:schemeClr>
            </a:solidFill>
            <a:ln w="12700">
              <a:solidFill>
                <a:schemeClr val="tx1"/>
              </a:solidFill>
            </a:ln>
          </c:spPr>
          <c:dPt>
            <c:idx val="1"/>
            <c:spPr>
              <a:solidFill>
                <a:schemeClr val="bg1">
                  <a:lumMod val="85000"/>
                </a:schemeClr>
              </a:solidFill>
              <a:ln w="12700" cmpd="sng">
                <a:solidFill>
                  <a:schemeClr val="tx1"/>
                </a:solidFill>
              </a:ln>
            </c:spPr>
          </c:dPt>
          <c:cat>
            <c:strRef>
              <c:f>Categorización!$B$4:$B$22</c:f>
              <c:strCache>
                <c:ptCount val="19"/>
                <c:pt idx="0">
                  <c:v>SD</c:v>
                </c:pt>
                <c:pt idx="1">
                  <c:v>32.50</c:v>
                </c:pt>
                <c:pt idx="2">
                  <c:v>32.25</c:v>
                </c:pt>
                <c:pt idx="3">
                  <c:v>32.00</c:v>
                </c:pt>
                <c:pt idx="4">
                  <c:v>31.75</c:v>
                </c:pt>
                <c:pt idx="5">
                  <c:v>31.50</c:v>
                </c:pt>
                <c:pt idx="6">
                  <c:v>31.25</c:v>
                </c:pt>
                <c:pt idx="7">
                  <c:v>31.00</c:v>
                </c:pt>
                <c:pt idx="8">
                  <c:v>30.75</c:v>
                </c:pt>
                <c:pt idx="9">
                  <c:v>30.50</c:v>
                </c:pt>
                <c:pt idx="10">
                  <c:v>30.25</c:v>
                </c:pt>
                <c:pt idx="11">
                  <c:v>30.00</c:v>
                </c:pt>
                <c:pt idx="12">
                  <c:v>29.75</c:v>
                </c:pt>
                <c:pt idx="13">
                  <c:v>29.50</c:v>
                </c:pt>
                <c:pt idx="14">
                  <c:v>29.25</c:v>
                </c:pt>
                <c:pt idx="15">
                  <c:v>29.00</c:v>
                </c:pt>
                <c:pt idx="16">
                  <c:v>28.75</c:v>
                </c:pt>
                <c:pt idx="17">
                  <c:v>28.50</c:v>
                </c:pt>
                <c:pt idx="18">
                  <c:v>28.25</c:v>
                </c:pt>
              </c:strCache>
            </c:strRef>
          </c:cat>
          <c:val>
            <c:numRef>
              <c:f>Categorización!$E$4:$E$22</c:f>
              <c:numCache>
                <c:formatCode>General</c:formatCode>
                <c:ptCount val="19"/>
                <c:pt idx="0">
                  <c:v>0</c:v>
                </c:pt>
                <c:pt idx="1">
                  <c:v>1</c:v>
                </c:pt>
                <c:pt idx="2">
                  <c:v>0</c:v>
                </c:pt>
                <c:pt idx="3">
                  <c:v>1</c:v>
                </c:pt>
                <c:pt idx="4">
                  <c:v>0</c:v>
                </c:pt>
                <c:pt idx="5">
                  <c:v>1</c:v>
                </c:pt>
                <c:pt idx="6">
                  <c:v>0</c:v>
                </c:pt>
                <c:pt idx="7">
                  <c:v>2</c:v>
                </c:pt>
                <c:pt idx="8">
                  <c:v>0</c:v>
                </c:pt>
                <c:pt idx="9">
                  <c:v>2</c:v>
                </c:pt>
                <c:pt idx="10">
                  <c:v>0</c:v>
                </c:pt>
                <c:pt idx="11">
                  <c:v>1</c:v>
                </c:pt>
                <c:pt idx="12">
                  <c:v>0</c:v>
                </c:pt>
                <c:pt idx="13">
                  <c:v>2</c:v>
                </c:pt>
                <c:pt idx="14">
                  <c:v>0</c:v>
                </c:pt>
                <c:pt idx="15">
                  <c:v>0</c:v>
                </c:pt>
                <c:pt idx="16">
                  <c:v>0</c:v>
                </c:pt>
                <c:pt idx="17">
                  <c:v>1</c:v>
                </c:pt>
                <c:pt idx="18">
                  <c:v>1</c:v>
                </c:pt>
              </c:numCache>
            </c:numRef>
          </c:val>
        </c:ser>
        <c:gapWidth val="0"/>
        <c:axId val="247344512"/>
        <c:axId val="247354880"/>
      </c:barChart>
      <c:catAx>
        <c:axId val="247344512"/>
        <c:scaling>
          <c:orientation val="minMax"/>
        </c:scaling>
        <c:axPos val="b"/>
        <c:title>
          <c:tx>
            <c:rich>
              <a:bodyPr/>
              <a:lstStyle/>
              <a:p>
                <a:pPr>
                  <a:defRPr/>
                </a:pPr>
                <a:r>
                  <a:rPr lang="es-MX"/>
                  <a:t>Latitud (°N)</a:t>
                </a:r>
              </a:p>
            </c:rich>
          </c:tx>
          <c:layout/>
        </c:title>
        <c:numFmt formatCode="#,##0.00" sourceLinked="0"/>
        <c:tickLblPos val="nextTo"/>
        <c:spPr>
          <a:ln w="12700">
            <a:solidFill>
              <a:prstClr val="black"/>
            </a:solidFill>
          </a:ln>
        </c:spPr>
        <c:crossAx val="247354880"/>
        <c:crosses val="autoZero"/>
        <c:auto val="1"/>
        <c:lblAlgn val="ctr"/>
        <c:lblOffset val="100"/>
      </c:catAx>
      <c:valAx>
        <c:axId val="247354880"/>
        <c:scaling>
          <c:orientation val="minMax"/>
        </c:scaling>
        <c:axPos val="l"/>
        <c:title>
          <c:tx>
            <c:rich>
              <a:bodyPr rot="-5400000" vert="horz"/>
              <a:lstStyle/>
              <a:p>
                <a:pPr>
                  <a:defRPr/>
                </a:pPr>
                <a:r>
                  <a:rPr lang="es-MX"/>
                  <a:t>Número de Campos Pesqueros</a:t>
                </a:r>
              </a:p>
            </c:rich>
          </c:tx>
          <c:layout/>
        </c:title>
        <c:numFmt formatCode="General" sourceLinked="1"/>
        <c:tickLblPos val="nextTo"/>
        <c:spPr>
          <a:ln w="12700">
            <a:solidFill>
              <a:prstClr val="black"/>
            </a:solidFill>
          </a:ln>
        </c:spPr>
        <c:crossAx val="247344512"/>
        <c:crosses val="autoZero"/>
        <c:crossBetween val="between"/>
        <c:majorUnit val="1"/>
      </c:valAx>
      <c:spPr>
        <a:noFill/>
        <a:ln w="25400">
          <a:noFill/>
        </a:ln>
      </c:spPr>
    </c:plotArea>
    <c:plotVisOnly val="1"/>
    <c:dispBlanksAs val="gap"/>
  </c:chart>
  <c:spPr>
    <a:noFill/>
  </c:spPr>
  <c:txPr>
    <a:bodyPr/>
    <a:lstStyle/>
    <a:p>
      <a:pPr>
        <a:defRPr sz="1200" b="0">
          <a:latin typeface="Times New Roman" pitchFamily="18" charset="0"/>
          <a:cs typeface="Times New Roman" pitchFamily="18" charset="0"/>
        </a:defRPr>
      </a:pPr>
      <a:endParaRPr lang="es-MX"/>
    </a:p>
  </c:txPr>
  <c:printSettings>
    <c:headerFooter/>
    <c:pageMargins b="0.75000000000000311" l="0.70000000000000062" r="0.70000000000000062" t="0.75000000000000311" header="0.30000000000000032" footer="0.30000000000000032"/>
    <c:pageSetup orientation="portrait"/>
  </c:printSettings>
</c:chartSpace>
</file>

<file path=xl/charts/chart115.xml><?xml version="1.0" encoding="utf-8"?>
<c:chartSpace xmlns:c="http://schemas.openxmlformats.org/drawingml/2006/chart" xmlns:a="http://schemas.openxmlformats.org/drawingml/2006/main" xmlns:r="http://schemas.openxmlformats.org/officeDocument/2006/relationships">
  <c:lang val="es-MX"/>
  <c:chart>
    <c:autoTitleDeleted val="1"/>
    <c:plotArea>
      <c:layout/>
      <c:barChart>
        <c:barDir val="col"/>
        <c:grouping val="clustered"/>
        <c:ser>
          <c:idx val="1"/>
          <c:order val="0"/>
          <c:tx>
            <c:strRef>
              <c:f>Categorización!$F$3</c:f>
              <c:strCache>
                <c:ptCount val="1"/>
                <c:pt idx="0">
                  <c:v>PescaDeportiva</c:v>
                </c:pt>
              </c:strCache>
            </c:strRef>
          </c:tx>
          <c:spPr>
            <a:solidFill>
              <a:schemeClr val="bg1">
                <a:lumMod val="85000"/>
              </a:schemeClr>
            </a:solidFill>
            <a:ln w="12700">
              <a:solidFill>
                <a:schemeClr val="tx1"/>
              </a:solidFill>
            </a:ln>
          </c:spPr>
          <c:dPt>
            <c:idx val="1"/>
            <c:spPr>
              <a:solidFill>
                <a:schemeClr val="bg1">
                  <a:lumMod val="85000"/>
                </a:schemeClr>
              </a:solidFill>
              <a:ln w="12700" cmpd="sng">
                <a:solidFill>
                  <a:schemeClr val="tx1"/>
                </a:solidFill>
              </a:ln>
            </c:spPr>
          </c:dPt>
          <c:cat>
            <c:strRef>
              <c:f>Categorización!$B$4:$B$22</c:f>
              <c:strCache>
                <c:ptCount val="19"/>
                <c:pt idx="0">
                  <c:v>SD</c:v>
                </c:pt>
                <c:pt idx="1">
                  <c:v>32.50</c:v>
                </c:pt>
                <c:pt idx="2">
                  <c:v>32.25</c:v>
                </c:pt>
                <c:pt idx="3">
                  <c:v>32.00</c:v>
                </c:pt>
                <c:pt idx="4">
                  <c:v>31.75</c:v>
                </c:pt>
                <c:pt idx="5">
                  <c:v>31.50</c:v>
                </c:pt>
                <c:pt idx="6">
                  <c:v>31.25</c:v>
                </c:pt>
                <c:pt idx="7">
                  <c:v>31.00</c:v>
                </c:pt>
                <c:pt idx="8">
                  <c:v>30.75</c:v>
                </c:pt>
                <c:pt idx="9">
                  <c:v>30.50</c:v>
                </c:pt>
                <c:pt idx="10">
                  <c:v>30.25</c:v>
                </c:pt>
                <c:pt idx="11">
                  <c:v>30.00</c:v>
                </c:pt>
                <c:pt idx="12">
                  <c:v>29.75</c:v>
                </c:pt>
                <c:pt idx="13">
                  <c:v>29.50</c:v>
                </c:pt>
                <c:pt idx="14">
                  <c:v>29.25</c:v>
                </c:pt>
                <c:pt idx="15">
                  <c:v>29.00</c:v>
                </c:pt>
                <c:pt idx="16">
                  <c:v>28.75</c:v>
                </c:pt>
                <c:pt idx="17">
                  <c:v>28.50</c:v>
                </c:pt>
                <c:pt idx="18">
                  <c:v>28.25</c:v>
                </c:pt>
              </c:strCache>
            </c:strRef>
          </c:cat>
          <c:val>
            <c:numRef>
              <c:f>Categorización!$F$4:$F$22</c:f>
              <c:numCache>
                <c:formatCode>General</c:formatCode>
                <c:ptCount val="19"/>
                <c:pt idx="0">
                  <c:v>0</c:v>
                </c:pt>
                <c:pt idx="1">
                  <c:v>1</c:v>
                </c:pt>
                <c:pt idx="2">
                  <c:v>0</c:v>
                </c:pt>
                <c:pt idx="3">
                  <c:v>12</c:v>
                </c:pt>
                <c:pt idx="4">
                  <c:v>0</c:v>
                </c:pt>
                <c:pt idx="5">
                  <c:v>4</c:v>
                </c:pt>
                <c:pt idx="6">
                  <c:v>0</c:v>
                </c:pt>
                <c:pt idx="7">
                  <c:v>0</c:v>
                </c:pt>
                <c:pt idx="8">
                  <c:v>14</c:v>
                </c:pt>
                <c:pt idx="9">
                  <c:v>0</c:v>
                </c:pt>
                <c:pt idx="10">
                  <c:v>0</c:v>
                </c:pt>
                <c:pt idx="11">
                  <c:v>0</c:v>
                </c:pt>
                <c:pt idx="12">
                  <c:v>0</c:v>
                </c:pt>
                <c:pt idx="13">
                  <c:v>0</c:v>
                </c:pt>
                <c:pt idx="14">
                  <c:v>0</c:v>
                </c:pt>
                <c:pt idx="15">
                  <c:v>0</c:v>
                </c:pt>
                <c:pt idx="16">
                  <c:v>0</c:v>
                </c:pt>
                <c:pt idx="17">
                  <c:v>0</c:v>
                </c:pt>
                <c:pt idx="18">
                  <c:v>0</c:v>
                </c:pt>
              </c:numCache>
            </c:numRef>
          </c:val>
        </c:ser>
        <c:gapWidth val="0"/>
        <c:axId val="247391360"/>
        <c:axId val="247393280"/>
      </c:barChart>
      <c:catAx>
        <c:axId val="247391360"/>
        <c:scaling>
          <c:orientation val="minMax"/>
        </c:scaling>
        <c:axPos val="b"/>
        <c:title>
          <c:tx>
            <c:rich>
              <a:bodyPr/>
              <a:lstStyle/>
              <a:p>
                <a:pPr>
                  <a:defRPr/>
                </a:pPr>
                <a:r>
                  <a:rPr lang="es-MX"/>
                  <a:t>Latitud (°N)</a:t>
                </a:r>
              </a:p>
            </c:rich>
          </c:tx>
        </c:title>
        <c:numFmt formatCode="#,##0.00" sourceLinked="0"/>
        <c:tickLblPos val="nextTo"/>
        <c:spPr>
          <a:ln w="12700">
            <a:solidFill>
              <a:prstClr val="black"/>
            </a:solidFill>
          </a:ln>
        </c:spPr>
        <c:crossAx val="247393280"/>
        <c:crosses val="autoZero"/>
        <c:auto val="1"/>
        <c:lblAlgn val="ctr"/>
        <c:lblOffset val="100"/>
      </c:catAx>
      <c:valAx>
        <c:axId val="247393280"/>
        <c:scaling>
          <c:orientation val="minMax"/>
        </c:scaling>
        <c:axPos val="l"/>
        <c:title>
          <c:tx>
            <c:rich>
              <a:bodyPr rot="-5400000" vert="horz"/>
              <a:lstStyle/>
              <a:p>
                <a:pPr>
                  <a:defRPr/>
                </a:pPr>
                <a:r>
                  <a:rPr lang="es-MX"/>
                  <a:t>Número de Sitios</a:t>
                </a:r>
                <a:r>
                  <a:rPr lang="es-MX" baseline="0"/>
                  <a:t> de Pesca Deportiva</a:t>
                </a:r>
                <a:endParaRPr lang="es-MX"/>
              </a:p>
            </c:rich>
          </c:tx>
        </c:title>
        <c:numFmt formatCode="General" sourceLinked="1"/>
        <c:tickLblPos val="nextTo"/>
        <c:spPr>
          <a:ln w="12700">
            <a:solidFill>
              <a:prstClr val="black"/>
            </a:solidFill>
          </a:ln>
        </c:spPr>
        <c:crossAx val="247391360"/>
        <c:crosses val="autoZero"/>
        <c:crossBetween val="between"/>
      </c:valAx>
      <c:spPr>
        <a:noFill/>
        <a:ln w="25400">
          <a:noFill/>
        </a:ln>
      </c:spPr>
    </c:plotArea>
    <c:plotVisOnly val="1"/>
    <c:dispBlanksAs val="gap"/>
  </c:chart>
  <c:spPr>
    <a:noFill/>
  </c:spPr>
  <c:txPr>
    <a:bodyPr/>
    <a:lstStyle/>
    <a:p>
      <a:pPr>
        <a:defRPr sz="1200" b="0">
          <a:latin typeface="Times New Roman" pitchFamily="18" charset="0"/>
          <a:cs typeface="Times New Roman" pitchFamily="18" charset="0"/>
        </a:defRPr>
      </a:pPr>
      <a:endParaRPr lang="es-MX"/>
    </a:p>
  </c:txPr>
  <c:printSettings>
    <c:headerFooter/>
    <c:pageMargins b="0.75000000000000333" l="0.70000000000000062" r="0.70000000000000062" t="0.75000000000000333" header="0.30000000000000032" footer="0.30000000000000032"/>
    <c:pageSetup orientation="portrait"/>
  </c:printSettings>
</c:chartSpace>
</file>

<file path=xl/charts/chart116.xml><?xml version="1.0" encoding="utf-8"?>
<c:chartSpace xmlns:c="http://schemas.openxmlformats.org/drawingml/2006/chart" xmlns:a="http://schemas.openxmlformats.org/drawingml/2006/main" xmlns:r="http://schemas.openxmlformats.org/officeDocument/2006/relationships">
  <c:lang val="es-MX"/>
  <c:chart>
    <c:autoTitleDeleted val="1"/>
    <c:plotArea>
      <c:layout/>
      <c:barChart>
        <c:barDir val="col"/>
        <c:grouping val="clustered"/>
        <c:ser>
          <c:idx val="1"/>
          <c:order val="0"/>
          <c:tx>
            <c:strRef>
              <c:f>Categorización!$D$3</c:f>
              <c:strCache>
                <c:ptCount val="1"/>
                <c:pt idx="0">
                  <c:v>Population</c:v>
                </c:pt>
              </c:strCache>
            </c:strRef>
          </c:tx>
          <c:spPr>
            <a:solidFill>
              <a:schemeClr val="bg1">
                <a:lumMod val="85000"/>
              </a:schemeClr>
            </a:solidFill>
            <a:ln w="12700">
              <a:solidFill>
                <a:schemeClr val="tx1"/>
              </a:solidFill>
            </a:ln>
          </c:spPr>
          <c:dPt>
            <c:idx val="0"/>
            <c:spPr>
              <a:noFill/>
              <a:ln w="12700">
                <a:solidFill>
                  <a:schemeClr val="tx1"/>
                </a:solidFill>
              </a:ln>
            </c:spPr>
          </c:dPt>
          <c:dPt>
            <c:idx val="1"/>
            <c:spPr>
              <a:solidFill>
                <a:schemeClr val="tx1"/>
              </a:solidFill>
              <a:ln w="12700" cmpd="sng">
                <a:solidFill>
                  <a:schemeClr val="tx1"/>
                </a:solidFill>
              </a:ln>
            </c:spPr>
          </c:dPt>
          <c:dPt>
            <c:idx val="3"/>
            <c:spPr>
              <a:solidFill>
                <a:schemeClr val="tx1"/>
              </a:solidFill>
              <a:ln w="12700">
                <a:solidFill>
                  <a:schemeClr val="tx1"/>
                </a:solidFill>
              </a:ln>
            </c:spPr>
          </c:dPt>
          <c:dPt>
            <c:idx val="8"/>
            <c:spPr>
              <a:solidFill>
                <a:schemeClr val="tx1"/>
              </a:solidFill>
              <a:ln w="12700">
                <a:solidFill>
                  <a:schemeClr val="tx1"/>
                </a:solidFill>
              </a:ln>
            </c:spPr>
          </c:dPt>
          <c:dPt>
            <c:idx val="13"/>
            <c:spPr>
              <a:noFill/>
              <a:ln w="12700">
                <a:solidFill>
                  <a:schemeClr val="tx1"/>
                </a:solidFill>
              </a:ln>
            </c:spPr>
          </c:dPt>
          <c:dPt>
            <c:idx val="14"/>
            <c:spPr>
              <a:noFill/>
              <a:ln w="12700">
                <a:solidFill>
                  <a:schemeClr val="tx1"/>
                </a:solidFill>
              </a:ln>
            </c:spPr>
          </c:dPt>
          <c:dPt>
            <c:idx val="15"/>
            <c:spPr>
              <a:noFill/>
              <a:ln w="12700">
                <a:solidFill>
                  <a:schemeClr val="tx1"/>
                </a:solidFill>
              </a:ln>
            </c:spPr>
          </c:dPt>
          <c:dPt>
            <c:idx val="16"/>
            <c:spPr>
              <a:noFill/>
              <a:ln w="12700">
                <a:solidFill>
                  <a:schemeClr val="tx1"/>
                </a:solidFill>
              </a:ln>
            </c:spPr>
          </c:dPt>
          <c:dPt>
            <c:idx val="17"/>
            <c:spPr>
              <a:noFill/>
              <a:ln w="12700">
                <a:solidFill>
                  <a:schemeClr val="tx1"/>
                </a:solidFill>
              </a:ln>
            </c:spPr>
          </c:dPt>
          <c:dPt>
            <c:idx val="18"/>
            <c:spPr>
              <a:noFill/>
              <a:ln w="12700">
                <a:solidFill>
                  <a:schemeClr val="tx1"/>
                </a:solidFill>
              </a:ln>
            </c:spPr>
          </c:dPt>
          <c:cat>
            <c:strRef>
              <c:f>Categorización!$B$4:$B$22</c:f>
              <c:strCache>
                <c:ptCount val="19"/>
                <c:pt idx="0">
                  <c:v>SD</c:v>
                </c:pt>
                <c:pt idx="1">
                  <c:v>32.50</c:v>
                </c:pt>
                <c:pt idx="2">
                  <c:v>32.25</c:v>
                </c:pt>
                <c:pt idx="3">
                  <c:v>32.00</c:v>
                </c:pt>
                <c:pt idx="4">
                  <c:v>31.75</c:v>
                </c:pt>
                <c:pt idx="5">
                  <c:v>31.50</c:v>
                </c:pt>
                <c:pt idx="6">
                  <c:v>31.25</c:v>
                </c:pt>
                <c:pt idx="7">
                  <c:v>31.00</c:v>
                </c:pt>
                <c:pt idx="8">
                  <c:v>30.75</c:v>
                </c:pt>
                <c:pt idx="9">
                  <c:v>30.50</c:v>
                </c:pt>
                <c:pt idx="10">
                  <c:v>30.25</c:v>
                </c:pt>
                <c:pt idx="11">
                  <c:v>30.00</c:v>
                </c:pt>
                <c:pt idx="12">
                  <c:v>29.75</c:v>
                </c:pt>
                <c:pt idx="13">
                  <c:v>29.50</c:v>
                </c:pt>
                <c:pt idx="14">
                  <c:v>29.25</c:v>
                </c:pt>
                <c:pt idx="15">
                  <c:v>29.00</c:v>
                </c:pt>
                <c:pt idx="16">
                  <c:v>28.75</c:v>
                </c:pt>
                <c:pt idx="17">
                  <c:v>28.50</c:v>
                </c:pt>
                <c:pt idx="18">
                  <c:v>28.25</c:v>
                </c:pt>
              </c:strCache>
            </c:strRef>
          </c:cat>
          <c:val>
            <c:numRef>
              <c:f>Categorización!$D$4:$D$22</c:f>
              <c:numCache>
                <c:formatCode>General</c:formatCode>
                <c:ptCount val="19"/>
                <c:pt idx="0">
                  <c:v>1345895</c:v>
                </c:pt>
                <c:pt idx="1">
                  <c:v>1618706</c:v>
                </c:pt>
                <c:pt idx="2">
                  <c:v>23209</c:v>
                </c:pt>
                <c:pt idx="3">
                  <c:v>322842</c:v>
                </c:pt>
                <c:pt idx="4">
                  <c:v>11203</c:v>
                </c:pt>
                <c:pt idx="5">
                  <c:v>7106</c:v>
                </c:pt>
                <c:pt idx="6">
                  <c:v>8661</c:v>
                </c:pt>
                <c:pt idx="7">
                  <c:v>29508</c:v>
                </c:pt>
                <c:pt idx="8">
                  <c:v>47050</c:v>
                </c:pt>
                <c:pt idx="9">
                  <c:v>8678</c:v>
                </c:pt>
                <c:pt idx="10">
                  <c:v>3040</c:v>
                </c:pt>
                <c:pt idx="11">
                  <c:v>255</c:v>
                </c:pt>
                <c:pt idx="12">
                  <c:v>38</c:v>
                </c:pt>
                <c:pt idx="13">
                  <c:v>22</c:v>
                </c:pt>
                <c:pt idx="14">
                  <c:v>14</c:v>
                </c:pt>
                <c:pt idx="15">
                  <c:v>126</c:v>
                </c:pt>
                <c:pt idx="16">
                  <c:v>282</c:v>
                </c:pt>
                <c:pt idx="17">
                  <c:v>478</c:v>
                </c:pt>
                <c:pt idx="18">
                  <c:v>2044</c:v>
                </c:pt>
              </c:numCache>
            </c:numRef>
          </c:val>
        </c:ser>
        <c:gapWidth val="0"/>
        <c:axId val="247425280"/>
        <c:axId val="247431552"/>
      </c:barChart>
      <c:catAx>
        <c:axId val="247425280"/>
        <c:scaling>
          <c:orientation val="minMax"/>
        </c:scaling>
        <c:axPos val="b"/>
        <c:title>
          <c:tx>
            <c:rich>
              <a:bodyPr/>
              <a:lstStyle/>
              <a:p>
                <a:pPr>
                  <a:defRPr/>
                </a:pPr>
                <a:r>
                  <a:rPr lang="es-MX"/>
                  <a:t>Latitude (°N)</a:t>
                </a:r>
              </a:p>
            </c:rich>
          </c:tx>
          <c:layout/>
        </c:title>
        <c:numFmt formatCode="#,##0.00" sourceLinked="0"/>
        <c:tickLblPos val="nextTo"/>
        <c:spPr>
          <a:ln w="12700">
            <a:solidFill>
              <a:prstClr val="black"/>
            </a:solidFill>
          </a:ln>
        </c:spPr>
        <c:crossAx val="247431552"/>
        <c:crosses val="autoZero"/>
        <c:auto val="1"/>
        <c:lblAlgn val="ctr"/>
        <c:lblOffset val="100"/>
      </c:catAx>
      <c:valAx>
        <c:axId val="247431552"/>
        <c:scaling>
          <c:logBase val="10"/>
          <c:orientation val="minMax"/>
        </c:scaling>
        <c:axPos val="l"/>
        <c:title>
          <c:tx>
            <c:rich>
              <a:bodyPr rot="-5400000" vert="horz"/>
              <a:lstStyle/>
              <a:p>
                <a:pPr>
                  <a:defRPr/>
                </a:pPr>
                <a:r>
                  <a:rPr lang="es-MX"/>
                  <a:t>Population size</a:t>
                </a:r>
              </a:p>
            </c:rich>
          </c:tx>
          <c:layout/>
        </c:title>
        <c:numFmt formatCode="General" sourceLinked="1"/>
        <c:tickLblPos val="nextTo"/>
        <c:spPr>
          <a:ln w="12700">
            <a:solidFill>
              <a:prstClr val="black"/>
            </a:solidFill>
          </a:ln>
        </c:spPr>
        <c:crossAx val="247425280"/>
        <c:crosses val="autoZero"/>
        <c:crossBetween val="between"/>
      </c:valAx>
      <c:spPr>
        <a:noFill/>
        <a:ln w="25400">
          <a:noFill/>
        </a:ln>
      </c:spPr>
    </c:plotArea>
    <c:plotVisOnly val="1"/>
    <c:dispBlanksAs val="gap"/>
  </c:chart>
  <c:spPr>
    <a:noFill/>
    <a:ln>
      <a:noFill/>
    </a:ln>
  </c:spPr>
  <c:txPr>
    <a:bodyPr/>
    <a:lstStyle/>
    <a:p>
      <a:pPr>
        <a:defRPr sz="1200" b="0">
          <a:latin typeface="Times New Roman" pitchFamily="18" charset="0"/>
          <a:cs typeface="Times New Roman" pitchFamily="18" charset="0"/>
        </a:defRPr>
      </a:pPr>
      <a:endParaRPr lang="es-MX"/>
    </a:p>
  </c:txPr>
  <c:printSettings>
    <c:headerFooter/>
    <c:pageMargins b="0.75000000000000355" l="0.70000000000000062" r="0.70000000000000062" t="0.75000000000000355" header="0.30000000000000032" footer="0.30000000000000032"/>
    <c:pageSetup orientation="portrait"/>
  </c:printSettings>
  <c:userShapes r:id="rId1"/>
</c:chartSpace>
</file>

<file path=xl/charts/chart117.xml><?xml version="1.0" encoding="utf-8"?>
<c:chartSpace xmlns:c="http://schemas.openxmlformats.org/drawingml/2006/chart" xmlns:a="http://schemas.openxmlformats.org/drawingml/2006/main" xmlns:r="http://schemas.openxmlformats.org/officeDocument/2006/relationships">
  <c:lang val="es-MX"/>
  <c:chart>
    <c:autoTitleDeleted val="1"/>
    <c:plotArea>
      <c:layout>
        <c:manualLayout>
          <c:layoutTarget val="inner"/>
          <c:xMode val="edge"/>
          <c:yMode val="edge"/>
          <c:x val="0.11807342418500712"/>
          <c:y val="3.8883929863121051E-2"/>
          <c:w val="0.86042907895767462"/>
          <c:h val="0.79860051816035493"/>
        </c:manualLayout>
      </c:layout>
      <c:barChart>
        <c:barDir val="col"/>
        <c:grouping val="clustered"/>
        <c:ser>
          <c:idx val="5"/>
          <c:order val="1"/>
          <c:tx>
            <c:strRef>
              <c:f>Densidades_promedio!$AD$3</c:f>
              <c:strCache>
                <c:ptCount val="1"/>
                <c:pt idx="0">
                  <c:v>A</c:v>
                </c:pt>
              </c:strCache>
            </c:strRef>
          </c:tx>
          <c:spPr>
            <a:solidFill>
              <a:sysClr val="window" lastClr="FFFFFF">
                <a:lumMod val="85000"/>
              </a:sysClr>
            </a:solidFill>
            <a:ln w="12700">
              <a:solidFill>
                <a:prstClr val="black"/>
              </a:solidFill>
            </a:ln>
          </c:spPr>
          <c:errBars>
            <c:errBarType val="plus"/>
            <c:errValType val="cust"/>
            <c:plus>
              <c:numRef>
                <c:f>Densidades_promedio!$AF$4:$AF$6</c:f>
                <c:numCache>
                  <c:formatCode>General</c:formatCode>
                  <c:ptCount val="3"/>
                  <c:pt idx="0">
                    <c:v>2.9428467263504048E-2</c:v>
                  </c:pt>
                  <c:pt idx="1">
                    <c:v>4.2023384842296591E-2</c:v>
                  </c:pt>
                  <c:pt idx="2">
                    <c:v>3.9526146846593897E-2</c:v>
                  </c:pt>
                </c:numCache>
              </c:numRef>
            </c:plus>
            <c:minus>
              <c:numLit>
                <c:formatCode>General</c:formatCode>
                <c:ptCount val="1"/>
                <c:pt idx="0">
                  <c:v>0</c:v>
                </c:pt>
              </c:numLit>
            </c:minus>
          </c:errBars>
          <c:cat>
            <c:strRef>
              <c:f>Densidades_promedio!$A$4:$A$6</c:f>
              <c:strCache>
                <c:ptCount val="3"/>
                <c:pt idx="0">
                  <c:v>Paralabrax clathratus</c:v>
                </c:pt>
                <c:pt idx="1">
                  <c:v>Sebastes atrovirens</c:v>
                </c:pt>
                <c:pt idx="2">
                  <c:v>Semicossyphus pulcher</c:v>
                </c:pt>
              </c:strCache>
            </c:strRef>
          </c:cat>
          <c:val>
            <c:numRef>
              <c:f>Densidades_promedio!$AD$4:$AD$6</c:f>
              <c:numCache>
                <c:formatCode>0.0000</c:formatCode>
                <c:ptCount val="3"/>
                <c:pt idx="0">
                  <c:v>5.8333333333333334E-2</c:v>
                </c:pt>
                <c:pt idx="1">
                  <c:v>4.4444444444444446E-2</c:v>
                </c:pt>
                <c:pt idx="2">
                  <c:v>0.10555555555555556</c:v>
                </c:pt>
              </c:numCache>
            </c:numRef>
          </c:val>
        </c:ser>
        <c:ser>
          <c:idx val="2"/>
          <c:order val="0"/>
          <c:tx>
            <c:strRef>
              <c:f>Densidades_promedio!$AE$3</c:f>
              <c:strCache>
                <c:ptCount val="1"/>
                <c:pt idx="0">
                  <c:v>B</c:v>
                </c:pt>
              </c:strCache>
            </c:strRef>
          </c:tx>
          <c:spPr>
            <a:noFill/>
            <a:ln w="12700">
              <a:solidFill>
                <a:prstClr val="black"/>
              </a:solidFill>
            </a:ln>
          </c:spPr>
          <c:errBars>
            <c:errBarType val="plus"/>
            <c:errValType val="cust"/>
            <c:plus>
              <c:numRef>
                <c:f>Densidades_promedio!$AG$4:$AG$6</c:f>
                <c:numCache>
                  <c:formatCode>General</c:formatCode>
                  <c:ptCount val="3"/>
                  <c:pt idx="0">
                    <c:v>2.3954858462828223E-2</c:v>
                  </c:pt>
                  <c:pt idx="1">
                    <c:v>3.6097117760851762E-2</c:v>
                  </c:pt>
                  <c:pt idx="2">
                    <c:v>4.5748076870301142E-2</c:v>
                  </c:pt>
                </c:numCache>
              </c:numRef>
            </c:plus>
            <c:minus>
              <c:numLit>
                <c:formatCode>General</c:formatCode>
                <c:ptCount val="1"/>
                <c:pt idx="0">
                  <c:v>0</c:v>
                </c:pt>
              </c:numLit>
            </c:minus>
          </c:errBars>
          <c:cat>
            <c:strRef>
              <c:f>Densidades_promedio!$A$4:$A$6</c:f>
              <c:strCache>
                <c:ptCount val="3"/>
                <c:pt idx="0">
                  <c:v>Paralabrax clathratus</c:v>
                </c:pt>
                <c:pt idx="1">
                  <c:v>Sebastes atrovirens</c:v>
                </c:pt>
                <c:pt idx="2">
                  <c:v>Semicossyphus pulcher</c:v>
                </c:pt>
              </c:strCache>
            </c:strRef>
          </c:cat>
          <c:val>
            <c:numRef>
              <c:f>Densidades_promedio!$AE$4:$AE$6</c:f>
              <c:numCache>
                <c:formatCode>0.0000</c:formatCode>
                <c:ptCount val="3"/>
                <c:pt idx="0">
                  <c:v>4.1666666666666664E-2</c:v>
                </c:pt>
                <c:pt idx="1">
                  <c:v>1.3888888888888888E-2</c:v>
                </c:pt>
                <c:pt idx="2">
                  <c:v>6.6666666666666666E-2</c:v>
                </c:pt>
              </c:numCache>
            </c:numRef>
          </c:val>
        </c:ser>
        <c:gapWidth val="35"/>
        <c:axId val="247485952"/>
        <c:axId val="247487488"/>
      </c:barChart>
      <c:catAx>
        <c:axId val="247485952"/>
        <c:scaling>
          <c:orientation val="minMax"/>
        </c:scaling>
        <c:axPos val="b"/>
        <c:numFmt formatCode="General" sourceLinked="1"/>
        <c:tickLblPos val="nextTo"/>
        <c:spPr>
          <a:ln w="12700">
            <a:solidFill>
              <a:prstClr val="black"/>
            </a:solidFill>
          </a:ln>
        </c:spPr>
        <c:txPr>
          <a:bodyPr/>
          <a:lstStyle/>
          <a:p>
            <a:pPr>
              <a:defRPr i="1"/>
            </a:pPr>
            <a:endParaRPr lang="es-MX"/>
          </a:p>
        </c:txPr>
        <c:crossAx val="247487488"/>
        <c:crosses val="autoZero"/>
        <c:auto val="1"/>
        <c:lblAlgn val="ctr"/>
        <c:lblOffset val="100"/>
      </c:catAx>
      <c:valAx>
        <c:axId val="247487488"/>
        <c:scaling>
          <c:orientation val="minMax"/>
        </c:scaling>
        <c:axPos val="l"/>
        <c:title>
          <c:tx>
            <c:rich>
              <a:bodyPr rot="-5400000" vert="horz"/>
              <a:lstStyle/>
              <a:p>
                <a:pPr>
                  <a:defRPr/>
                </a:pPr>
                <a:r>
                  <a:rPr lang="es-MX"/>
                  <a:t>Median density (org/m</a:t>
                </a:r>
                <a:r>
                  <a:rPr lang="es-MX" baseline="30000"/>
                  <a:t>2</a:t>
                </a:r>
                <a:r>
                  <a:rPr lang="es-MX"/>
                  <a:t>)</a:t>
                </a:r>
              </a:p>
            </c:rich>
          </c:tx>
          <c:layout/>
        </c:title>
        <c:numFmt formatCode="0.00" sourceLinked="0"/>
        <c:tickLblPos val="nextTo"/>
        <c:spPr>
          <a:ln w="12700">
            <a:solidFill>
              <a:prstClr val="black"/>
            </a:solidFill>
          </a:ln>
        </c:spPr>
        <c:crossAx val="247485952"/>
        <c:crosses val="autoZero"/>
        <c:crossBetween val="between"/>
      </c:valAx>
      <c:spPr>
        <a:noFill/>
      </c:spPr>
    </c:plotArea>
    <c:plotVisOnly val="1"/>
  </c:chart>
  <c:spPr>
    <a:noFill/>
    <a:ln>
      <a:noFill/>
    </a:ln>
  </c:spPr>
  <c:txPr>
    <a:bodyPr/>
    <a:lstStyle/>
    <a:p>
      <a:pPr>
        <a:defRPr sz="1200" b="0">
          <a:latin typeface="Times New Roman" pitchFamily="18" charset="0"/>
          <a:cs typeface="Times New Roman" pitchFamily="18" charset="0"/>
        </a:defRPr>
      </a:pPr>
      <a:endParaRPr lang="es-MX"/>
    </a:p>
  </c:txPr>
  <c:printSettings>
    <c:headerFooter/>
    <c:pageMargins b="0.75000000000000411" l="0.70000000000000062" r="0.70000000000000062" t="0.75000000000000411" header="0.30000000000000032" footer="0.30000000000000032"/>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c:lang val="es-MX"/>
  <c:chart>
    <c:autoTitleDeleted val="1"/>
    <c:plotArea>
      <c:layout>
        <c:manualLayout>
          <c:layoutTarget val="inner"/>
          <c:xMode val="edge"/>
          <c:yMode val="edge"/>
          <c:x val="0.11807342418500712"/>
          <c:y val="3.8883929863121051E-2"/>
          <c:w val="0.86042907895767462"/>
          <c:h val="0.79860051816035493"/>
        </c:manualLayout>
      </c:layout>
      <c:barChart>
        <c:barDir val="col"/>
        <c:grouping val="clustered"/>
        <c:ser>
          <c:idx val="5"/>
          <c:order val="1"/>
          <c:tx>
            <c:strRef>
              <c:f>Densidades_promedio!$AD$3</c:f>
              <c:strCache>
                <c:ptCount val="1"/>
                <c:pt idx="0">
                  <c:v>A</c:v>
                </c:pt>
              </c:strCache>
            </c:strRef>
          </c:tx>
          <c:spPr>
            <a:solidFill>
              <a:sysClr val="window" lastClr="FFFFFF">
                <a:lumMod val="85000"/>
              </a:sysClr>
            </a:solidFill>
            <a:ln w="12700">
              <a:solidFill>
                <a:prstClr val="black"/>
              </a:solidFill>
            </a:ln>
          </c:spPr>
          <c:errBars>
            <c:errBarType val="plus"/>
            <c:errValType val="cust"/>
            <c:plus>
              <c:numRef>
                <c:f>Densidades_promedio!$AF$4:$AF$6</c:f>
                <c:numCache>
                  <c:formatCode>General</c:formatCode>
                  <c:ptCount val="3"/>
                  <c:pt idx="0">
                    <c:v>2.9428467263504048E-2</c:v>
                  </c:pt>
                  <c:pt idx="1">
                    <c:v>4.2023384842296591E-2</c:v>
                  </c:pt>
                  <c:pt idx="2">
                    <c:v>3.9526146846593897E-2</c:v>
                  </c:pt>
                </c:numCache>
              </c:numRef>
            </c:plus>
            <c:minus>
              <c:numLit>
                <c:formatCode>General</c:formatCode>
                <c:ptCount val="1"/>
                <c:pt idx="0">
                  <c:v>0</c:v>
                </c:pt>
              </c:numLit>
            </c:minus>
          </c:errBars>
          <c:cat>
            <c:strRef>
              <c:f>Densidades_promedio!$A$4:$A$6</c:f>
              <c:strCache>
                <c:ptCount val="3"/>
                <c:pt idx="0">
                  <c:v>Paralabrax clathratus</c:v>
                </c:pt>
                <c:pt idx="1">
                  <c:v>Sebastes atrovirens</c:v>
                </c:pt>
                <c:pt idx="2">
                  <c:v>Semicossyphus pulcher</c:v>
                </c:pt>
              </c:strCache>
            </c:strRef>
          </c:cat>
          <c:val>
            <c:numRef>
              <c:f>Densidades_promedio!$AD$10:$AD$12</c:f>
              <c:numCache>
                <c:formatCode>0.0000</c:formatCode>
                <c:ptCount val="3"/>
                <c:pt idx="0">
                  <c:v>5.7539682539682543E-2</c:v>
                </c:pt>
                <c:pt idx="1">
                  <c:v>5.5753968253968243E-2</c:v>
                </c:pt>
                <c:pt idx="2">
                  <c:v>0.10873015873015872</c:v>
                </c:pt>
              </c:numCache>
            </c:numRef>
          </c:val>
        </c:ser>
        <c:ser>
          <c:idx val="2"/>
          <c:order val="0"/>
          <c:tx>
            <c:strRef>
              <c:f>Densidades_promedio!$AE$3</c:f>
              <c:strCache>
                <c:ptCount val="1"/>
                <c:pt idx="0">
                  <c:v>B</c:v>
                </c:pt>
              </c:strCache>
            </c:strRef>
          </c:tx>
          <c:spPr>
            <a:noFill/>
            <a:ln w="12700">
              <a:solidFill>
                <a:prstClr val="black"/>
              </a:solidFill>
            </a:ln>
          </c:spPr>
          <c:errBars>
            <c:errBarType val="plus"/>
            <c:errValType val="cust"/>
            <c:plus>
              <c:numRef>
                <c:f>Densidades_promedio!$AG$4:$AG$6</c:f>
                <c:numCache>
                  <c:formatCode>General</c:formatCode>
                  <c:ptCount val="3"/>
                  <c:pt idx="0">
                    <c:v>2.3954858462828223E-2</c:v>
                  </c:pt>
                  <c:pt idx="1">
                    <c:v>3.6097117760851762E-2</c:v>
                  </c:pt>
                  <c:pt idx="2">
                    <c:v>4.5748076870301142E-2</c:v>
                  </c:pt>
                </c:numCache>
              </c:numRef>
            </c:plus>
            <c:minus>
              <c:numLit>
                <c:formatCode>General</c:formatCode>
                <c:ptCount val="1"/>
                <c:pt idx="0">
                  <c:v>0</c:v>
                </c:pt>
              </c:numLit>
            </c:minus>
          </c:errBars>
          <c:cat>
            <c:strRef>
              <c:f>Densidades_promedio!$A$4:$A$6</c:f>
              <c:strCache>
                <c:ptCount val="3"/>
                <c:pt idx="0">
                  <c:v>Paralabrax clathratus</c:v>
                </c:pt>
                <c:pt idx="1">
                  <c:v>Sebastes atrovirens</c:v>
                </c:pt>
                <c:pt idx="2">
                  <c:v>Semicossyphus pulcher</c:v>
                </c:pt>
              </c:strCache>
            </c:strRef>
          </c:cat>
          <c:val>
            <c:numRef>
              <c:f>Densidades_promedio!$AE$10:$AE$12</c:f>
              <c:numCache>
                <c:formatCode>0.0000</c:formatCode>
                <c:ptCount val="3"/>
                <c:pt idx="0">
                  <c:v>4.4246031746031748E-2</c:v>
                </c:pt>
                <c:pt idx="1">
                  <c:v>2.7579365079365082E-2</c:v>
                </c:pt>
                <c:pt idx="2">
                  <c:v>6.0317460317460318E-2</c:v>
                </c:pt>
              </c:numCache>
            </c:numRef>
          </c:val>
        </c:ser>
        <c:gapWidth val="35"/>
        <c:axId val="247603200"/>
        <c:axId val="247604736"/>
      </c:barChart>
      <c:catAx>
        <c:axId val="247603200"/>
        <c:scaling>
          <c:orientation val="minMax"/>
        </c:scaling>
        <c:axPos val="b"/>
        <c:numFmt formatCode="General" sourceLinked="1"/>
        <c:tickLblPos val="nextTo"/>
        <c:spPr>
          <a:ln w="12700">
            <a:solidFill>
              <a:prstClr val="black"/>
            </a:solidFill>
          </a:ln>
        </c:spPr>
        <c:txPr>
          <a:bodyPr/>
          <a:lstStyle/>
          <a:p>
            <a:pPr>
              <a:defRPr i="1"/>
            </a:pPr>
            <a:endParaRPr lang="es-MX"/>
          </a:p>
        </c:txPr>
        <c:crossAx val="247604736"/>
        <c:crosses val="autoZero"/>
        <c:auto val="1"/>
        <c:lblAlgn val="ctr"/>
        <c:lblOffset val="100"/>
      </c:catAx>
      <c:valAx>
        <c:axId val="247604736"/>
        <c:scaling>
          <c:orientation val="minMax"/>
        </c:scaling>
        <c:axPos val="l"/>
        <c:title>
          <c:tx>
            <c:rich>
              <a:bodyPr rot="-5400000" vert="horz"/>
              <a:lstStyle/>
              <a:p>
                <a:pPr>
                  <a:defRPr/>
                </a:pPr>
                <a:r>
                  <a:rPr lang="es-MX"/>
                  <a:t>Mean density (org/m</a:t>
                </a:r>
                <a:r>
                  <a:rPr lang="es-MX" baseline="30000"/>
                  <a:t>2</a:t>
                </a:r>
                <a:r>
                  <a:rPr lang="es-MX"/>
                  <a:t>)</a:t>
                </a:r>
              </a:p>
            </c:rich>
          </c:tx>
          <c:layout/>
        </c:title>
        <c:numFmt formatCode="0.00" sourceLinked="0"/>
        <c:tickLblPos val="nextTo"/>
        <c:spPr>
          <a:ln w="12700">
            <a:solidFill>
              <a:prstClr val="black"/>
            </a:solidFill>
          </a:ln>
        </c:spPr>
        <c:crossAx val="247603200"/>
        <c:crosses val="autoZero"/>
        <c:crossBetween val="between"/>
      </c:valAx>
      <c:spPr>
        <a:noFill/>
      </c:spPr>
    </c:plotArea>
    <c:plotVisOnly val="1"/>
  </c:chart>
  <c:spPr>
    <a:noFill/>
    <a:ln>
      <a:noFill/>
    </a:ln>
  </c:spPr>
  <c:txPr>
    <a:bodyPr/>
    <a:lstStyle/>
    <a:p>
      <a:pPr>
        <a:defRPr sz="1200" b="0">
          <a:latin typeface="Times New Roman" pitchFamily="18" charset="0"/>
          <a:cs typeface="Times New Roman" pitchFamily="18" charset="0"/>
        </a:defRPr>
      </a:pPr>
      <a:endParaRPr lang="es-MX"/>
    </a:p>
  </c:txPr>
  <c:printSettings>
    <c:headerFooter/>
    <c:pageMargins b="0.75000000000000433" l="0.70000000000000062" r="0.70000000000000062" t="0.75000000000000433" header="0.30000000000000032" footer="0.30000000000000032"/>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c:lang val="es-MX"/>
  <c:chart>
    <c:autoTitleDeleted val="1"/>
    <c:plotArea>
      <c:layout/>
      <c:scatterChart>
        <c:scatterStyle val="lineMarker"/>
        <c:ser>
          <c:idx val="1"/>
          <c:order val="0"/>
          <c:spPr>
            <a:ln w="28575">
              <a:noFill/>
            </a:ln>
          </c:spPr>
          <c:marker>
            <c:symbol val="diamond"/>
            <c:size val="8"/>
            <c:spPr>
              <a:solidFill>
                <a:schemeClr val="tx1"/>
              </a:solidFill>
              <a:ln>
                <a:solidFill>
                  <a:sysClr val="windowText" lastClr="000000"/>
                </a:solidFill>
              </a:ln>
            </c:spPr>
          </c:marker>
          <c:dPt>
            <c:idx val="0"/>
            <c:marker>
              <c:spPr>
                <a:solidFill>
                  <a:schemeClr val="bg1">
                    <a:lumMod val="65000"/>
                  </a:schemeClr>
                </a:solidFill>
                <a:ln>
                  <a:solidFill>
                    <a:sysClr val="windowText" lastClr="000000"/>
                  </a:solidFill>
                </a:ln>
              </c:spPr>
            </c:marker>
          </c:dPt>
          <c:dPt>
            <c:idx val="1"/>
            <c:marker>
              <c:spPr>
                <a:solidFill>
                  <a:schemeClr val="bg1">
                    <a:lumMod val="95000"/>
                  </a:schemeClr>
                </a:solidFill>
                <a:ln>
                  <a:solidFill>
                    <a:sysClr val="windowText" lastClr="000000"/>
                  </a:solidFill>
                </a:ln>
              </c:spPr>
            </c:marker>
          </c:dPt>
          <c:dPt>
            <c:idx val="2"/>
            <c:marker>
              <c:spPr>
                <a:solidFill>
                  <a:schemeClr val="bg1">
                    <a:lumMod val="65000"/>
                  </a:schemeClr>
                </a:solidFill>
                <a:ln>
                  <a:solidFill>
                    <a:sysClr val="windowText" lastClr="000000"/>
                  </a:solidFill>
                </a:ln>
              </c:spPr>
            </c:marker>
          </c:dPt>
          <c:dPt>
            <c:idx val="3"/>
            <c:marker>
              <c:spPr>
                <a:solidFill>
                  <a:schemeClr val="bg1">
                    <a:lumMod val="65000"/>
                  </a:schemeClr>
                </a:solidFill>
                <a:ln>
                  <a:solidFill>
                    <a:sysClr val="windowText" lastClr="000000"/>
                  </a:solidFill>
                </a:ln>
              </c:spPr>
            </c:marker>
          </c:dPt>
          <c:dPt>
            <c:idx val="4"/>
            <c:marker>
              <c:spPr>
                <a:solidFill>
                  <a:schemeClr val="bg1">
                    <a:lumMod val="95000"/>
                  </a:schemeClr>
                </a:solidFill>
                <a:ln>
                  <a:solidFill>
                    <a:sysClr val="windowText" lastClr="000000"/>
                  </a:solidFill>
                </a:ln>
              </c:spPr>
            </c:marker>
          </c:dPt>
          <c:dPt>
            <c:idx val="5"/>
            <c:marker>
              <c:spPr>
                <a:solidFill>
                  <a:schemeClr val="bg1">
                    <a:lumMod val="65000"/>
                  </a:schemeClr>
                </a:solidFill>
                <a:ln>
                  <a:solidFill>
                    <a:sysClr val="windowText" lastClr="000000"/>
                  </a:solidFill>
                </a:ln>
              </c:spPr>
            </c:marker>
          </c:dPt>
          <c:dPt>
            <c:idx val="6"/>
            <c:marker>
              <c:spPr>
                <a:solidFill>
                  <a:schemeClr val="bg1">
                    <a:lumMod val="65000"/>
                  </a:schemeClr>
                </a:solidFill>
                <a:ln>
                  <a:solidFill>
                    <a:sysClr val="windowText" lastClr="000000"/>
                  </a:solidFill>
                </a:ln>
              </c:spPr>
            </c:marker>
          </c:dPt>
          <c:dPt>
            <c:idx val="7"/>
            <c:marker>
              <c:spPr>
                <a:solidFill>
                  <a:schemeClr val="bg1">
                    <a:lumMod val="95000"/>
                  </a:schemeClr>
                </a:solidFill>
                <a:ln>
                  <a:solidFill>
                    <a:sysClr val="windowText" lastClr="000000"/>
                  </a:solidFill>
                </a:ln>
              </c:spPr>
            </c:marker>
          </c:dPt>
          <c:dPt>
            <c:idx val="8"/>
            <c:marker>
              <c:spPr>
                <a:solidFill>
                  <a:schemeClr val="bg1">
                    <a:lumMod val="95000"/>
                  </a:schemeClr>
                </a:solidFill>
                <a:ln>
                  <a:solidFill>
                    <a:sysClr val="windowText" lastClr="000000"/>
                  </a:solidFill>
                </a:ln>
              </c:spPr>
            </c:marker>
          </c:dPt>
          <c:dPt>
            <c:idx val="9"/>
            <c:marker>
              <c:spPr>
                <a:solidFill>
                  <a:schemeClr val="bg1">
                    <a:lumMod val="95000"/>
                  </a:schemeClr>
                </a:solidFill>
                <a:ln>
                  <a:solidFill>
                    <a:sysClr val="windowText" lastClr="000000"/>
                  </a:solidFill>
                </a:ln>
              </c:spPr>
            </c:marker>
          </c:dPt>
          <c:dPt>
            <c:idx val="10"/>
            <c:marker>
              <c:spPr>
                <a:solidFill>
                  <a:schemeClr val="bg1">
                    <a:lumMod val="95000"/>
                  </a:schemeClr>
                </a:solidFill>
                <a:ln>
                  <a:solidFill>
                    <a:sysClr val="windowText" lastClr="000000"/>
                  </a:solidFill>
                </a:ln>
              </c:spPr>
            </c:marker>
          </c:dPt>
          <c:dPt>
            <c:idx val="11"/>
            <c:marker>
              <c:spPr>
                <a:solidFill>
                  <a:schemeClr val="bg1">
                    <a:lumMod val="65000"/>
                  </a:schemeClr>
                </a:solidFill>
                <a:ln>
                  <a:solidFill>
                    <a:sysClr val="windowText" lastClr="000000"/>
                  </a:solidFill>
                </a:ln>
              </c:spPr>
            </c:marker>
          </c:dPt>
          <c:dPt>
            <c:idx val="12"/>
            <c:marker>
              <c:spPr>
                <a:solidFill>
                  <a:schemeClr val="bg1">
                    <a:lumMod val="95000"/>
                  </a:schemeClr>
                </a:solidFill>
                <a:ln>
                  <a:solidFill>
                    <a:sysClr val="windowText" lastClr="000000"/>
                  </a:solidFill>
                </a:ln>
              </c:spPr>
            </c:marker>
          </c:dPt>
          <c:dPt>
            <c:idx val="13"/>
            <c:marker>
              <c:spPr>
                <a:solidFill>
                  <a:schemeClr val="bg1">
                    <a:lumMod val="95000"/>
                  </a:schemeClr>
                </a:solidFill>
                <a:ln>
                  <a:solidFill>
                    <a:sysClr val="windowText" lastClr="000000"/>
                  </a:solidFill>
                </a:ln>
              </c:spPr>
            </c:marker>
          </c:dPt>
          <c:trendline>
            <c:trendlineType val="linear"/>
            <c:dispRSqr val="1"/>
            <c:dispEq val="1"/>
            <c:trendlineLbl>
              <c:layout>
                <c:manualLayout>
                  <c:x val="0.10760479937474973"/>
                  <c:y val="-0.40866943715368925"/>
                </c:manualLayout>
              </c:layout>
              <c:tx>
                <c:rich>
                  <a:bodyPr/>
                  <a:lstStyle/>
                  <a:p>
                    <a:pPr>
                      <a:defRPr/>
                    </a:pPr>
                    <a:r>
                      <a:rPr lang="es-MX" i="1" baseline="0"/>
                      <a:t>Paralabrax clathratus</a:t>
                    </a:r>
                  </a:p>
                  <a:p>
                    <a:pPr>
                      <a:defRPr/>
                    </a:pPr>
                    <a:r>
                      <a:rPr baseline="0"/>
                      <a:t>y = -3.66x + 39.63
R² = 0.52</a:t>
                    </a:r>
                    <a:endParaRPr/>
                  </a:p>
                </c:rich>
              </c:tx>
              <c:numFmt formatCode="General" sourceLinked="0"/>
            </c:trendlineLbl>
          </c:trendline>
          <c:errBars>
            <c:errDir val="y"/>
            <c:errBarType val="both"/>
            <c:errValType val="cust"/>
            <c:plus>
              <c:numRef>
                <c:f>Pob_vs_Lt!$I$2:$I$15</c:f>
                <c:numCache>
                  <c:formatCode>General</c:formatCode>
                  <c:ptCount val="14"/>
                  <c:pt idx="0">
                    <c:v>15.458673560021058</c:v>
                  </c:pt>
                  <c:pt idx="1">
                    <c:v>5.7735026918962564</c:v>
                  </c:pt>
                  <c:pt idx="2">
                    <c:v>5.6879645899452109</c:v>
                  </c:pt>
                  <c:pt idx="3">
                    <c:v>10.897247358851684</c:v>
                  </c:pt>
                  <c:pt idx="4">
                    <c:v>6.0786963611081504</c:v>
                  </c:pt>
                  <c:pt idx="5">
                    <c:v>11.286317042372692</c:v>
                  </c:pt>
                  <c:pt idx="6">
                    <c:v>11.21634751658949</c:v>
                  </c:pt>
                  <c:pt idx="7">
                    <c:v>10.833826418758742</c:v>
                  </c:pt>
                  <c:pt idx="8">
                    <c:v>14.554495296413865</c:v>
                  </c:pt>
                  <c:pt idx="9">
                    <c:v>7.3192505471139979</c:v>
                  </c:pt>
                  <c:pt idx="10">
                    <c:v>7.4402380914284487</c:v>
                  </c:pt>
                  <c:pt idx="11">
                    <c:v>8.3012201759895774</c:v>
                  </c:pt>
                  <c:pt idx="12">
                    <c:v>4.5226701686664539</c:v>
                  </c:pt>
                  <c:pt idx="13">
                    <c:v>10.243740065343117</c:v>
                  </c:pt>
                </c:numCache>
              </c:numRef>
            </c:plus>
            <c:minus>
              <c:numRef>
                <c:f>Pob_vs_Lt!$I$2:$I$15</c:f>
                <c:numCache>
                  <c:formatCode>General</c:formatCode>
                  <c:ptCount val="14"/>
                  <c:pt idx="0">
                    <c:v>15.458673560021058</c:v>
                  </c:pt>
                  <c:pt idx="1">
                    <c:v>5.7735026918962564</c:v>
                  </c:pt>
                  <c:pt idx="2">
                    <c:v>5.6879645899452109</c:v>
                  </c:pt>
                  <c:pt idx="3">
                    <c:v>10.897247358851684</c:v>
                  </c:pt>
                  <c:pt idx="4">
                    <c:v>6.0786963611081504</c:v>
                  </c:pt>
                  <c:pt idx="5">
                    <c:v>11.286317042372692</c:v>
                  </c:pt>
                  <c:pt idx="6">
                    <c:v>11.21634751658949</c:v>
                  </c:pt>
                  <c:pt idx="7">
                    <c:v>10.833826418758742</c:v>
                  </c:pt>
                  <c:pt idx="8">
                    <c:v>14.554495296413865</c:v>
                  </c:pt>
                  <c:pt idx="9">
                    <c:v>7.3192505471139979</c:v>
                  </c:pt>
                  <c:pt idx="10">
                    <c:v>7.4402380914284487</c:v>
                  </c:pt>
                  <c:pt idx="11">
                    <c:v>8.3012201759895774</c:v>
                  </c:pt>
                  <c:pt idx="12">
                    <c:v>4.5226701686664539</c:v>
                  </c:pt>
                  <c:pt idx="13">
                    <c:v>10.243740065343117</c:v>
                  </c:pt>
                </c:numCache>
              </c:numRef>
            </c:minus>
          </c:errBars>
          <c:xVal>
            <c:numRef>
              <c:f>Pob_vs_Lt!$G$2:$G$15</c:f>
              <c:numCache>
                <c:formatCode>General</c:formatCode>
                <c:ptCount val="14"/>
                <c:pt idx="0">
                  <c:v>1.5797835966168101</c:v>
                </c:pt>
                <c:pt idx="1">
                  <c:v>4.3656564285283892</c:v>
                </c:pt>
                <c:pt idx="2">
                  <c:v>3.8516252031533091</c:v>
                </c:pt>
                <c:pt idx="3">
                  <c:v>2.406540180433955</c:v>
                </c:pt>
                <c:pt idx="4">
                  <c:v>6.2091679765036822</c:v>
                </c:pt>
                <c:pt idx="5">
                  <c:v>2.406540180433955</c:v>
                </c:pt>
                <c:pt idx="6">
                  <c:v>2.406540180433955</c:v>
                </c:pt>
                <c:pt idx="7">
                  <c:v>4.6725596277632757</c:v>
                </c:pt>
                <c:pt idx="8">
                  <c:v>4.6725596277632757</c:v>
                </c:pt>
                <c:pt idx="9">
                  <c:v>5.5089900290912404</c:v>
                </c:pt>
                <c:pt idx="10">
                  <c:v>5.5089900290912404</c:v>
                </c:pt>
                <c:pt idx="11">
                  <c:v>4.0493343359722838</c:v>
                </c:pt>
                <c:pt idx="12">
                  <c:v>5.5089900290912404</c:v>
                </c:pt>
                <c:pt idx="13">
                  <c:v>5.5089900290912404</c:v>
                </c:pt>
              </c:numCache>
            </c:numRef>
          </c:xVal>
          <c:yVal>
            <c:numRef>
              <c:f>Pob_vs_Lt!$H$2:$H$15</c:f>
              <c:numCache>
                <c:formatCode>General</c:formatCode>
                <c:ptCount val="14"/>
                <c:pt idx="0">
                  <c:v>29.705882352941178</c:v>
                </c:pt>
                <c:pt idx="1">
                  <c:v>18.333333333333332</c:v>
                </c:pt>
                <c:pt idx="2">
                  <c:v>20</c:v>
                </c:pt>
                <c:pt idx="3">
                  <c:v>33.333333333333336</c:v>
                </c:pt>
                <c:pt idx="4">
                  <c:v>18.214285714285715</c:v>
                </c:pt>
                <c:pt idx="5">
                  <c:v>41.666666666666664</c:v>
                </c:pt>
                <c:pt idx="6">
                  <c:v>27.5</c:v>
                </c:pt>
                <c:pt idx="7">
                  <c:v>20.75</c:v>
                </c:pt>
                <c:pt idx="8">
                  <c:v>30.8</c:v>
                </c:pt>
                <c:pt idx="9">
                  <c:v>14.285714285714286</c:v>
                </c:pt>
                <c:pt idx="10">
                  <c:v>23.571428571428573</c:v>
                </c:pt>
                <c:pt idx="11">
                  <c:v>21.923076923076923</c:v>
                </c:pt>
                <c:pt idx="12">
                  <c:v>18.636363636363637</c:v>
                </c:pt>
                <c:pt idx="13">
                  <c:v>21.25</c:v>
                </c:pt>
              </c:numCache>
            </c:numRef>
          </c:yVal>
        </c:ser>
        <c:axId val="247771136"/>
        <c:axId val="247773056"/>
      </c:scatterChart>
      <c:valAx>
        <c:axId val="247771136"/>
        <c:scaling>
          <c:orientation val="minMax"/>
        </c:scaling>
        <c:axPos val="b"/>
        <c:title>
          <c:tx>
            <c:rich>
              <a:bodyPr/>
              <a:lstStyle/>
              <a:p>
                <a:pPr>
                  <a:defRPr>
                    <a:solidFill>
                      <a:schemeClr val="bg1"/>
                    </a:solidFill>
                  </a:defRPr>
                </a:pPr>
                <a:r>
                  <a:rPr lang="es-MX">
                    <a:solidFill>
                      <a:schemeClr val="bg1"/>
                    </a:solidFill>
                  </a:rPr>
                  <a:t>log</a:t>
                </a:r>
                <a:r>
                  <a:rPr lang="es-MX" baseline="-25000">
                    <a:solidFill>
                      <a:schemeClr val="bg1"/>
                    </a:solidFill>
                  </a:rPr>
                  <a:t>10</a:t>
                </a:r>
                <a:r>
                  <a:rPr lang="es-MX">
                    <a:solidFill>
                      <a:schemeClr val="bg1"/>
                    </a:solidFill>
                  </a:rPr>
                  <a:t>(Population density)</a:t>
                </a:r>
              </a:p>
            </c:rich>
          </c:tx>
          <c:layout/>
        </c:title>
        <c:numFmt formatCode="General" sourceLinked="1"/>
        <c:tickLblPos val="nextTo"/>
        <c:spPr>
          <a:ln>
            <a:solidFill>
              <a:sysClr val="windowText" lastClr="000000"/>
            </a:solidFill>
          </a:ln>
        </c:spPr>
        <c:txPr>
          <a:bodyPr/>
          <a:lstStyle/>
          <a:p>
            <a:pPr>
              <a:defRPr>
                <a:solidFill>
                  <a:schemeClr val="bg1"/>
                </a:solidFill>
              </a:defRPr>
            </a:pPr>
            <a:endParaRPr lang="es-MX"/>
          </a:p>
        </c:txPr>
        <c:crossAx val="247773056"/>
        <c:crosses val="autoZero"/>
        <c:crossBetween val="midCat"/>
      </c:valAx>
      <c:valAx>
        <c:axId val="247773056"/>
        <c:scaling>
          <c:orientation val="minMax"/>
        </c:scaling>
        <c:axPos val="l"/>
        <c:title>
          <c:tx>
            <c:rich>
              <a:bodyPr/>
              <a:lstStyle/>
              <a:p>
                <a:pPr>
                  <a:defRPr>
                    <a:solidFill>
                      <a:schemeClr val="bg1"/>
                    </a:solidFill>
                  </a:defRPr>
                </a:pPr>
                <a:r>
                  <a:rPr lang="es-MX">
                    <a:solidFill>
                      <a:schemeClr val="bg1"/>
                    </a:solidFill>
                  </a:rPr>
                  <a:t>Average length (cm)</a:t>
                </a:r>
              </a:p>
            </c:rich>
          </c:tx>
          <c:layout/>
        </c:title>
        <c:numFmt formatCode="General" sourceLinked="1"/>
        <c:tickLblPos val="nextTo"/>
        <c:spPr>
          <a:ln>
            <a:solidFill>
              <a:sysClr val="windowText" lastClr="000000"/>
            </a:solidFill>
          </a:ln>
        </c:spPr>
        <c:crossAx val="247771136"/>
        <c:crosses val="autoZero"/>
        <c:crossBetween val="midCat"/>
      </c:valAx>
      <c:spPr>
        <a:noFill/>
        <a:ln>
          <a:solidFill>
            <a:sysClr val="windowText" lastClr="000000"/>
          </a:solidFill>
        </a:ln>
      </c:spPr>
    </c:plotArea>
    <c:plotVisOnly val="1"/>
  </c:chart>
  <c:spPr>
    <a:noFill/>
    <a:ln>
      <a:noFill/>
    </a:ln>
  </c:spPr>
  <c:txPr>
    <a:bodyPr/>
    <a:lstStyle/>
    <a:p>
      <a:pPr>
        <a:defRPr sz="1200" b="0">
          <a:latin typeface="Times New Roman" pitchFamily="18" charset="0"/>
          <a:cs typeface="Times New Roman" pitchFamily="18" charset="0"/>
        </a:defRPr>
      </a:pPr>
      <a:endParaRPr lang="es-MX"/>
    </a:p>
  </c:txPr>
  <c:printSettings>
    <c:headerFooter/>
    <c:pageMargins b="0.75000000000000189" l="0.70000000000000062" r="0.70000000000000062" t="0.75000000000000189" header="0.30000000000000032" footer="0.30000000000000032"/>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c:lang val="es-MX"/>
  <c:chart>
    <c:autoTitleDeleted val="1"/>
    <c:plotArea>
      <c:layout/>
      <c:scatterChart>
        <c:scatterStyle val="lineMarker"/>
        <c:ser>
          <c:idx val="1"/>
          <c:order val="0"/>
          <c:spPr>
            <a:ln w="28575">
              <a:noFill/>
            </a:ln>
          </c:spPr>
          <c:marker>
            <c:symbol val="diamond"/>
            <c:size val="8"/>
            <c:spPr>
              <a:solidFill>
                <a:schemeClr val="tx1"/>
              </a:solidFill>
              <a:ln>
                <a:solidFill>
                  <a:sysClr val="windowText" lastClr="000000"/>
                </a:solidFill>
              </a:ln>
            </c:spPr>
          </c:marker>
          <c:dPt>
            <c:idx val="0"/>
            <c:marker>
              <c:spPr>
                <a:solidFill>
                  <a:schemeClr val="bg1">
                    <a:lumMod val="65000"/>
                  </a:schemeClr>
                </a:solidFill>
                <a:ln>
                  <a:solidFill>
                    <a:sysClr val="windowText" lastClr="000000"/>
                  </a:solidFill>
                </a:ln>
              </c:spPr>
            </c:marker>
          </c:dPt>
          <c:dPt>
            <c:idx val="1"/>
            <c:marker>
              <c:spPr>
                <a:solidFill>
                  <a:schemeClr val="bg1">
                    <a:lumMod val="95000"/>
                  </a:schemeClr>
                </a:solidFill>
                <a:ln>
                  <a:solidFill>
                    <a:sysClr val="windowText" lastClr="000000"/>
                  </a:solidFill>
                </a:ln>
              </c:spPr>
            </c:marker>
          </c:dPt>
          <c:dPt>
            <c:idx val="2"/>
            <c:marker>
              <c:spPr>
                <a:solidFill>
                  <a:schemeClr val="bg1">
                    <a:lumMod val="65000"/>
                  </a:schemeClr>
                </a:solidFill>
                <a:ln>
                  <a:solidFill>
                    <a:sysClr val="windowText" lastClr="000000"/>
                  </a:solidFill>
                </a:ln>
              </c:spPr>
            </c:marker>
          </c:dPt>
          <c:dPt>
            <c:idx val="3"/>
            <c:marker>
              <c:spPr>
                <a:solidFill>
                  <a:schemeClr val="bg1">
                    <a:lumMod val="65000"/>
                  </a:schemeClr>
                </a:solidFill>
                <a:ln>
                  <a:solidFill>
                    <a:sysClr val="windowText" lastClr="000000"/>
                  </a:solidFill>
                </a:ln>
              </c:spPr>
            </c:marker>
          </c:dPt>
          <c:dPt>
            <c:idx val="4"/>
            <c:marker>
              <c:spPr>
                <a:solidFill>
                  <a:schemeClr val="bg1">
                    <a:lumMod val="95000"/>
                  </a:schemeClr>
                </a:solidFill>
                <a:ln>
                  <a:solidFill>
                    <a:sysClr val="windowText" lastClr="000000"/>
                  </a:solidFill>
                </a:ln>
              </c:spPr>
            </c:marker>
          </c:dPt>
          <c:dPt>
            <c:idx val="5"/>
            <c:marker>
              <c:spPr>
                <a:solidFill>
                  <a:schemeClr val="bg1">
                    <a:lumMod val="65000"/>
                  </a:schemeClr>
                </a:solidFill>
                <a:ln>
                  <a:solidFill>
                    <a:sysClr val="windowText" lastClr="000000"/>
                  </a:solidFill>
                </a:ln>
              </c:spPr>
            </c:marker>
          </c:dPt>
          <c:dPt>
            <c:idx val="6"/>
            <c:marker>
              <c:spPr>
                <a:solidFill>
                  <a:schemeClr val="bg1">
                    <a:lumMod val="95000"/>
                  </a:schemeClr>
                </a:solidFill>
                <a:ln>
                  <a:solidFill>
                    <a:sysClr val="windowText" lastClr="000000"/>
                  </a:solidFill>
                </a:ln>
              </c:spPr>
            </c:marker>
          </c:dPt>
          <c:dPt>
            <c:idx val="7"/>
            <c:marker>
              <c:spPr>
                <a:solidFill>
                  <a:schemeClr val="bg1">
                    <a:lumMod val="95000"/>
                  </a:schemeClr>
                </a:solidFill>
                <a:ln>
                  <a:solidFill>
                    <a:sysClr val="windowText" lastClr="000000"/>
                  </a:solidFill>
                </a:ln>
              </c:spPr>
            </c:marker>
          </c:dPt>
          <c:dPt>
            <c:idx val="8"/>
            <c:marker>
              <c:spPr>
                <a:solidFill>
                  <a:schemeClr val="bg1">
                    <a:lumMod val="95000"/>
                  </a:schemeClr>
                </a:solidFill>
                <a:ln>
                  <a:solidFill>
                    <a:sysClr val="windowText" lastClr="000000"/>
                  </a:solidFill>
                </a:ln>
              </c:spPr>
            </c:marker>
          </c:dPt>
          <c:dPt>
            <c:idx val="9"/>
            <c:marker>
              <c:spPr>
                <a:solidFill>
                  <a:schemeClr val="bg1">
                    <a:lumMod val="95000"/>
                  </a:schemeClr>
                </a:solidFill>
                <a:ln>
                  <a:solidFill>
                    <a:sysClr val="windowText" lastClr="000000"/>
                  </a:solidFill>
                </a:ln>
              </c:spPr>
            </c:marker>
          </c:dPt>
          <c:dPt>
            <c:idx val="10"/>
            <c:marker>
              <c:spPr>
                <a:solidFill>
                  <a:schemeClr val="bg1">
                    <a:lumMod val="65000"/>
                  </a:schemeClr>
                </a:solidFill>
                <a:ln>
                  <a:solidFill>
                    <a:sysClr val="windowText" lastClr="000000"/>
                  </a:solidFill>
                </a:ln>
              </c:spPr>
            </c:marker>
          </c:dPt>
          <c:dPt>
            <c:idx val="11"/>
            <c:marker>
              <c:spPr>
                <a:solidFill>
                  <a:schemeClr val="bg1">
                    <a:lumMod val="95000"/>
                  </a:schemeClr>
                </a:solidFill>
                <a:ln>
                  <a:solidFill>
                    <a:sysClr val="windowText" lastClr="000000"/>
                  </a:solidFill>
                </a:ln>
              </c:spPr>
            </c:marker>
          </c:dPt>
          <c:dPt>
            <c:idx val="12"/>
            <c:marker>
              <c:spPr>
                <a:solidFill>
                  <a:schemeClr val="bg1">
                    <a:lumMod val="95000"/>
                  </a:schemeClr>
                </a:solidFill>
                <a:ln>
                  <a:solidFill>
                    <a:sysClr val="windowText" lastClr="000000"/>
                  </a:solidFill>
                </a:ln>
              </c:spPr>
            </c:marker>
          </c:dPt>
          <c:trendline>
            <c:trendlineType val="linear"/>
            <c:dispRSqr val="1"/>
            <c:dispEq val="1"/>
            <c:trendlineLbl>
              <c:layout>
                <c:manualLayout>
                  <c:x val="0.10760479937474973"/>
                  <c:y val="-0.37003900554097402"/>
                </c:manualLayout>
              </c:layout>
              <c:tx>
                <c:rich>
                  <a:bodyPr/>
                  <a:lstStyle/>
                  <a:p>
                    <a:pPr>
                      <a:defRPr/>
                    </a:pPr>
                    <a:r>
                      <a:rPr lang="es-MX" i="1" baseline="0"/>
                      <a:t>Sebastes atrovirens</a:t>
                    </a:r>
                  </a:p>
                  <a:p>
                    <a:pPr>
                      <a:defRPr/>
                    </a:pPr>
                    <a:r>
                      <a:rPr baseline="0"/>
                      <a:t>y = -2.15x + 33.49
R² = 0.24</a:t>
                    </a:r>
                    <a:endParaRPr/>
                  </a:p>
                </c:rich>
              </c:tx>
              <c:numFmt formatCode="General" sourceLinked="0"/>
            </c:trendlineLbl>
          </c:trendline>
          <c:errBars>
            <c:errDir val="y"/>
            <c:errBarType val="both"/>
            <c:errValType val="cust"/>
            <c:plus>
              <c:numRef>
                <c:f>Pob_vs_Lt!$I$16:$I$28</c:f>
                <c:numCache>
                  <c:formatCode>General</c:formatCode>
                  <c:ptCount val="13"/>
                  <c:pt idx="0">
                    <c:v>4.4721359549995796</c:v>
                  </c:pt>
                  <c:pt idx="1">
                    <c:v>4.6037896443708144</c:v>
                  </c:pt>
                  <c:pt idx="2">
                    <c:v>2.8867513459481158</c:v>
                  </c:pt>
                  <c:pt idx="3">
                    <c:v>5</c:v>
                  </c:pt>
                  <c:pt idx="4">
                    <c:v>10.034662148993581</c:v>
                  </c:pt>
                  <c:pt idx="5">
                    <c:v>9.831920802501747</c:v>
                  </c:pt>
                  <c:pt idx="6">
                    <c:v>17.677669529663689</c:v>
                  </c:pt>
                  <c:pt idx="7">
                    <c:v>6.1768799691953031</c:v>
                  </c:pt>
                  <c:pt idx="8">
                    <c:v>3.1622776601683795</c:v>
                  </c:pt>
                  <c:pt idx="9">
                    <c:v>9.3441057524148512</c:v>
                  </c:pt>
                  <c:pt idx="10">
                    <c:v>10.500305245868342</c:v>
                  </c:pt>
                  <c:pt idx="11">
                    <c:v>4.4721359549995796</c:v>
                  </c:pt>
                  <c:pt idx="12">
                    <c:v>2.7882593573594292</c:v>
                  </c:pt>
                </c:numCache>
              </c:numRef>
            </c:plus>
            <c:minus>
              <c:numRef>
                <c:f>Pob_vs_Lt!$I$16:$I$28</c:f>
                <c:numCache>
                  <c:formatCode>General</c:formatCode>
                  <c:ptCount val="13"/>
                  <c:pt idx="0">
                    <c:v>4.4721359549995796</c:v>
                  </c:pt>
                  <c:pt idx="1">
                    <c:v>4.6037896443708144</c:v>
                  </c:pt>
                  <c:pt idx="2">
                    <c:v>2.8867513459481158</c:v>
                  </c:pt>
                  <c:pt idx="3">
                    <c:v>5</c:v>
                  </c:pt>
                  <c:pt idx="4">
                    <c:v>10.034662148993581</c:v>
                  </c:pt>
                  <c:pt idx="5">
                    <c:v>9.831920802501747</c:v>
                  </c:pt>
                  <c:pt idx="6">
                    <c:v>17.677669529663689</c:v>
                  </c:pt>
                  <c:pt idx="7">
                    <c:v>6.1768799691953031</c:v>
                  </c:pt>
                  <c:pt idx="8">
                    <c:v>3.1622776601683795</c:v>
                  </c:pt>
                  <c:pt idx="9">
                    <c:v>9.3441057524148512</c:v>
                  </c:pt>
                  <c:pt idx="10">
                    <c:v>10.500305245868342</c:v>
                  </c:pt>
                  <c:pt idx="11">
                    <c:v>4.4721359549995796</c:v>
                  </c:pt>
                  <c:pt idx="12">
                    <c:v>2.7882593573594292</c:v>
                  </c:pt>
                </c:numCache>
              </c:numRef>
            </c:minus>
          </c:errBars>
          <c:xVal>
            <c:numRef>
              <c:f>Pob_vs_Lt!$G$16:$G$28</c:f>
              <c:numCache>
                <c:formatCode>General</c:formatCode>
                <c:ptCount val="13"/>
                <c:pt idx="0">
                  <c:v>1.5797835966168101</c:v>
                </c:pt>
                <c:pt idx="1">
                  <c:v>4.3656564285283892</c:v>
                </c:pt>
                <c:pt idx="2">
                  <c:v>3.8516252031533091</c:v>
                </c:pt>
                <c:pt idx="3">
                  <c:v>2.406540180433955</c:v>
                </c:pt>
                <c:pt idx="4">
                  <c:v>6.2091679765036822</c:v>
                </c:pt>
                <c:pt idx="5">
                  <c:v>2.406540180433955</c:v>
                </c:pt>
                <c:pt idx="6">
                  <c:v>4.6725596277632757</c:v>
                </c:pt>
                <c:pt idx="7">
                  <c:v>4.6725596277632757</c:v>
                </c:pt>
                <c:pt idx="8">
                  <c:v>5.5089900290912404</c:v>
                </c:pt>
                <c:pt idx="9">
                  <c:v>5.5089900290912404</c:v>
                </c:pt>
                <c:pt idx="10">
                  <c:v>4.0493343359722838</c:v>
                </c:pt>
                <c:pt idx="11">
                  <c:v>5.5089900290912404</c:v>
                </c:pt>
                <c:pt idx="12">
                  <c:v>5.5089900290912404</c:v>
                </c:pt>
              </c:numCache>
            </c:numRef>
          </c:xVal>
          <c:yVal>
            <c:numRef>
              <c:f>Pob_vs_Lt!$H$16:$H$28</c:f>
              <c:numCache>
                <c:formatCode>General</c:formatCode>
                <c:ptCount val="13"/>
                <c:pt idx="0">
                  <c:v>27</c:v>
                </c:pt>
                <c:pt idx="1">
                  <c:v>23.684210526315791</c:v>
                </c:pt>
                <c:pt idx="2">
                  <c:v>26.666666666666668</c:v>
                </c:pt>
                <c:pt idx="3">
                  <c:v>30</c:v>
                </c:pt>
                <c:pt idx="4">
                  <c:v>17.222222222222221</c:v>
                </c:pt>
                <c:pt idx="5">
                  <c:v>28.333333333333332</c:v>
                </c:pt>
                <c:pt idx="6">
                  <c:v>37.5</c:v>
                </c:pt>
                <c:pt idx="7">
                  <c:v>21.923076923076923</c:v>
                </c:pt>
                <c:pt idx="8">
                  <c:v>20</c:v>
                </c:pt>
                <c:pt idx="9">
                  <c:v>13.513513513513514</c:v>
                </c:pt>
                <c:pt idx="10">
                  <c:v>19.615384615384617</c:v>
                </c:pt>
                <c:pt idx="11">
                  <c:v>28</c:v>
                </c:pt>
                <c:pt idx="12">
                  <c:v>20.975609756097562</c:v>
                </c:pt>
              </c:numCache>
            </c:numRef>
          </c:yVal>
        </c:ser>
        <c:axId val="247684480"/>
        <c:axId val="247694848"/>
      </c:scatterChart>
      <c:valAx>
        <c:axId val="247684480"/>
        <c:scaling>
          <c:orientation val="minMax"/>
        </c:scaling>
        <c:axPos val="b"/>
        <c:title>
          <c:tx>
            <c:rich>
              <a:bodyPr/>
              <a:lstStyle/>
              <a:p>
                <a:pPr>
                  <a:defRPr>
                    <a:solidFill>
                      <a:schemeClr val="bg1"/>
                    </a:solidFill>
                  </a:defRPr>
                </a:pPr>
                <a:r>
                  <a:rPr lang="es-MX">
                    <a:solidFill>
                      <a:schemeClr val="bg1"/>
                    </a:solidFill>
                  </a:rPr>
                  <a:t>log</a:t>
                </a:r>
                <a:r>
                  <a:rPr lang="es-MX" baseline="-25000">
                    <a:solidFill>
                      <a:schemeClr val="bg1"/>
                    </a:solidFill>
                  </a:rPr>
                  <a:t>10</a:t>
                </a:r>
                <a:r>
                  <a:rPr lang="es-MX">
                    <a:solidFill>
                      <a:schemeClr val="bg1"/>
                    </a:solidFill>
                  </a:rPr>
                  <a:t>(Population density)</a:t>
                </a:r>
              </a:p>
            </c:rich>
          </c:tx>
          <c:layout/>
        </c:title>
        <c:numFmt formatCode="General" sourceLinked="1"/>
        <c:tickLblPos val="nextTo"/>
        <c:spPr>
          <a:ln>
            <a:solidFill>
              <a:sysClr val="windowText" lastClr="000000"/>
            </a:solidFill>
          </a:ln>
        </c:spPr>
        <c:txPr>
          <a:bodyPr/>
          <a:lstStyle/>
          <a:p>
            <a:pPr>
              <a:defRPr>
                <a:solidFill>
                  <a:schemeClr val="bg1"/>
                </a:solidFill>
              </a:defRPr>
            </a:pPr>
            <a:endParaRPr lang="es-MX"/>
          </a:p>
        </c:txPr>
        <c:crossAx val="247694848"/>
        <c:crosses val="autoZero"/>
        <c:crossBetween val="midCat"/>
      </c:valAx>
      <c:valAx>
        <c:axId val="247694848"/>
        <c:scaling>
          <c:orientation val="minMax"/>
        </c:scaling>
        <c:axPos val="l"/>
        <c:title>
          <c:tx>
            <c:rich>
              <a:bodyPr/>
              <a:lstStyle/>
              <a:p>
                <a:pPr>
                  <a:defRPr/>
                </a:pPr>
                <a:r>
                  <a:rPr lang="es-MX"/>
                  <a:t>Mean length (cm)</a:t>
                </a:r>
              </a:p>
            </c:rich>
          </c:tx>
          <c:layout/>
        </c:title>
        <c:numFmt formatCode="General" sourceLinked="1"/>
        <c:tickLblPos val="nextTo"/>
        <c:spPr>
          <a:ln>
            <a:solidFill>
              <a:sysClr val="windowText" lastClr="000000"/>
            </a:solidFill>
          </a:ln>
        </c:spPr>
        <c:crossAx val="247684480"/>
        <c:crosses val="autoZero"/>
        <c:crossBetween val="midCat"/>
      </c:valAx>
      <c:spPr>
        <a:noFill/>
        <a:ln>
          <a:solidFill>
            <a:sysClr val="windowText" lastClr="000000"/>
          </a:solidFill>
        </a:ln>
      </c:spPr>
    </c:plotArea>
    <c:plotVisOnly val="1"/>
  </c:chart>
  <c:spPr>
    <a:noFill/>
    <a:ln>
      <a:noFill/>
    </a:ln>
  </c:spPr>
  <c:txPr>
    <a:bodyPr/>
    <a:lstStyle/>
    <a:p>
      <a:pPr>
        <a:defRPr sz="1200" b="0">
          <a:latin typeface="Times New Roman" pitchFamily="18" charset="0"/>
          <a:cs typeface="Times New Roman" pitchFamily="18" charset="0"/>
        </a:defRPr>
      </a:pPr>
      <a:endParaRPr lang="es-MX"/>
    </a:p>
  </c:txPr>
  <c:printSettings>
    <c:headerFooter/>
    <c:pageMargins b="0.75000000000000167" l="0.70000000000000062" r="0.70000000000000062" t="0.75000000000000167" header="0.30000000000000032" footer="0.30000000000000032"/>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c:lang val="es-MX"/>
  <c:chart>
    <c:autoTitleDeleted val="1"/>
    <c:plotArea>
      <c:layout/>
      <c:scatterChart>
        <c:scatterStyle val="lineMarker"/>
        <c:ser>
          <c:idx val="1"/>
          <c:order val="0"/>
          <c:spPr>
            <a:ln w="28575">
              <a:noFill/>
            </a:ln>
          </c:spPr>
          <c:marker>
            <c:symbol val="diamond"/>
            <c:size val="8"/>
            <c:spPr>
              <a:solidFill>
                <a:schemeClr val="tx1"/>
              </a:solidFill>
              <a:ln>
                <a:solidFill>
                  <a:sysClr val="windowText" lastClr="000000"/>
                </a:solidFill>
              </a:ln>
            </c:spPr>
          </c:marker>
          <c:dPt>
            <c:idx val="0"/>
            <c:marker>
              <c:spPr>
                <a:solidFill>
                  <a:schemeClr val="bg1">
                    <a:lumMod val="65000"/>
                  </a:schemeClr>
                </a:solidFill>
                <a:ln>
                  <a:solidFill>
                    <a:sysClr val="windowText" lastClr="000000"/>
                  </a:solidFill>
                </a:ln>
              </c:spPr>
            </c:marker>
          </c:dPt>
          <c:dPt>
            <c:idx val="1"/>
            <c:marker>
              <c:spPr>
                <a:solidFill>
                  <a:schemeClr val="bg1">
                    <a:lumMod val="95000"/>
                  </a:schemeClr>
                </a:solidFill>
                <a:ln>
                  <a:solidFill>
                    <a:sysClr val="windowText" lastClr="000000"/>
                  </a:solidFill>
                </a:ln>
              </c:spPr>
            </c:marker>
          </c:dPt>
          <c:dPt>
            <c:idx val="2"/>
            <c:marker>
              <c:spPr>
                <a:solidFill>
                  <a:schemeClr val="bg1">
                    <a:lumMod val="65000"/>
                  </a:schemeClr>
                </a:solidFill>
                <a:ln>
                  <a:solidFill>
                    <a:sysClr val="windowText" lastClr="000000"/>
                  </a:solidFill>
                </a:ln>
              </c:spPr>
            </c:marker>
          </c:dPt>
          <c:dPt>
            <c:idx val="3"/>
            <c:marker>
              <c:spPr>
                <a:solidFill>
                  <a:schemeClr val="bg1">
                    <a:lumMod val="65000"/>
                  </a:schemeClr>
                </a:solidFill>
                <a:ln>
                  <a:solidFill>
                    <a:sysClr val="windowText" lastClr="000000"/>
                  </a:solidFill>
                </a:ln>
              </c:spPr>
            </c:marker>
          </c:dPt>
          <c:dPt>
            <c:idx val="4"/>
            <c:marker>
              <c:spPr>
                <a:solidFill>
                  <a:schemeClr val="bg1">
                    <a:lumMod val="95000"/>
                  </a:schemeClr>
                </a:solidFill>
                <a:ln>
                  <a:solidFill>
                    <a:sysClr val="windowText" lastClr="000000"/>
                  </a:solidFill>
                </a:ln>
              </c:spPr>
            </c:marker>
          </c:dPt>
          <c:dPt>
            <c:idx val="5"/>
            <c:marker>
              <c:spPr>
                <a:solidFill>
                  <a:schemeClr val="bg1">
                    <a:lumMod val="65000"/>
                  </a:schemeClr>
                </a:solidFill>
                <a:ln>
                  <a:solidFill>
                    <a:sysClr val="windowText" lastClr="000000"/>
                  </a:solidFill>
                </a:ln>
              </c:spPr>
            </c:marker>
          </c:dPt>
          <c:dPt>
            <c:idx val="6"/>
            <c:marker>
              <c:spPr>
                <a:solidFill>
                  <a:schemeClr val="bg1">
                    <a:lumMod val="65000"/>
                  </a:schemeClr>
                </a:solidFill>
                <a:ln>
                  <a:solidFill>
                    <a:sysClr val="windowText" lastClr="000000"/>
                  </a:solidFill>
                </a:ln>
              </c:spPr>
            </c:marker>
          </c:dPt>
          <c:dPt>
            <c:idx val="7"/>
            <c:marker>
              <c:spPr>
                <a:solidFill>
                  <a:schemeClr val="bg1">
                    <a:lumMod val="95000"/>
                  </a:schemeClr>
                </a:solidFill>
                <a:ln>
                  <a:solidFill>
                    <a:sysClr val="windowText" lastClr="000000"/>
                  </a:solidFill>
                </a:ln>
              </c:spPr>
            </c:marker>
          </c:dPt>
          <c:dPt>
            <c:idx val="8"/>
            <c:marker>
              <c:spPr>
                <a:solidFill>
                  <a:schemeClr val="bg1">
                    <a:lumMod val="95000"/>
                  </a:schemeClr>
                </a:solidFill>
                <a:ln>
                  <a:solidFill>
                    <a:sysClr val="windowText" lastClr="000000"/>
                  </a:solidFill>
                </a:ln>
              </c:spPr>
            </c:marker>
          </c:dPt>
          <c:dPt>
            <c:idx val="9"/>
            <c:marker>
              <c:spPr>
                <a:solidFill>
                  <a:schemeClr val="bg1">
                    <a:lumMod val="95000"/>
                  </a:schemeClr>
                </a:solidFill>
                <a:ln>
                  <a:solidFill>
                    <a:sysClr val="windowText" lastClr="000000"/>
                  </a:solidFill>
                </a:ln>
              </c:spPr>
            </c:marker>
          </c:dPt>
          <c:dPt>
            <c:idx val="10"/>
            <c:marker>
              <c:spPr>
                <a:solidFill>
                  <a:schemeClr val="bg1">
                    <a:lumMod val="95000"/>
                  </a:schemeClr>
                </a:solidFill>
                <a:ln>
                  <a:solidFill>
                    <a:sysClr val="windowText" lastClr="000000"/>
                  </a:solidFill>
                </a:ln>
              </c:spPr>
            </c:marker>
          </c:dPt>
          <c:dPt>
            <c:idx val="11"/>
            <c:marker>
              <c:spPr>
                <a:solidFill>
                  <a:schemeClr val="bg1">
                    <a:lumMod val="65000"/>
                  </a:schemeClr>
                </a:solidFill>
                <a:ln>
                  <a:solidFill>
                    <a:sysClr val="windowText" lastClr="000000"/>
                  </a:solidFill>
                </a:ln>
              </c:spPr>
            </c:marker>
          </c:dPt>
          <c:dPt>
            <c:idx val="12"/>
            <c:marker>
              <c:spPr>
                <a:solidFill>
                  <a:schemeClr val="bg1">
                    <a:lumMod val="95000"/>
                  </a:schemeClr>
                </a:solidFill>
                <a:ln>
                  <a:solidFill>
                    <a:sysClr val="windowText" lastClr="000000"/>
                  </a:solidFill>
                </a:ln>
              </c:spPr>
            </c:marker>
          </c:dPt>
          <c:dPt>
            <c:idx val="13"/>
            <c:marker>
              <c:spPr>
                <a:solidFill>
                  <a:schemeClr val="bg1">
                    <a:lumMod val="95000"/>
                  </a:schemeClr>
                </a:solidFill>
                <a:ln>
                  <a:solidFill>
                    <a:sysClr val="windowText" lastClr="000000"/>
                  </a:solidFill>
                </a:ln>
              </c:spPr>
            </c:marker>
          </c:dPt>
          <c:trendline>
            <c:trendlineType val="linear"/>
            <c:dispRSqr val="1"/>
            <c:dispEq val="1"/>
            <c:trendlineLbl>
              <c:layout>
                <c:manualLayout>
                  <c:x val="0.10789733720401375"/>
                  <c:y val="-0.3385589822105573"/>
                </c:manualLayout>
              </c:layout>
              <c:tx>
                <c:rich>
                  <a:bodyPr/>
                  <a:lstStyle/>
                  <a:p>
                    <a:pPr>
                      <a:defRPr/>
                    </a:pPr>
                    <a:r>
                      <a:rPr lang="es-MX" i="1" baseline="0"/>
                      <a:t>Semicossyphus pulcher</a:t>
                    </a:r>
                  </a:p>
                  <a:p>
                    <a:pPr>
                      <a:defRPr/>
                    </a:pPr>
                    <a:r>
                      <a:rPr baseline="0"/>
                      <a:t>y = -2.85x + 36.73
R² = 0.34</a:t>
                    </a:r>
                    <a:endParaRPr/>
                  </a:p>
                </c:rich>
              </c:tx>
              <c:numFmt formatCode="General" sourceLinked="0"/>
            </c:trendlineLbl>
          </c:trendline>
          <c:errBars>
            <c:errDir val="y"/>
            <c:errBarType val="both"/>
            <c:errValType val="cust"/>
            <c:plus>
              <c:numRef>
                <c:f>Pob_vs_Lt!$I$29:$I$42</c:f>
                <c:numCache>
                  <c:formatCode>General</c:formatCode>
                  <c:ptCount val="14"/>
                  <c:pt idx="0">
                    <c:v>19.145540580979453</c:v>
                  </c:pt>
                  <c:pt idx="1">
                    <c:v>13.98109489606424</c:v>
                  </c:pt>
                  <c:pt idx="2">
                    <c:v>0</c:v>
                  </c:pt>
                  <c:pt idx="3">
                    <c:v>16.995272451899254</c:v>
                  </c:pt>
                  <c:pt idx="4">
                    <c:v>6.0347119995695664</c:v>
                  </c:pt>
                  <c:pt idx="5">
                    <c:v>15.612494995995995</c:v>
                  </c:pt>
                  <c:pt idx="6">
                    <c:v>11.649286774431355</c:v>
                  </c:pt>
                  <c:pt idx="7">
                    <c:v>11.441572079710413</c:v>
                  </c:pt>
                  <c:pt idx="8">
                    <c:v>14.814614038699972</c:v>
                  </c:pt>
                  <c:pt idx="9">
                    <c:v>6.892798311520524</c:v>
                  </c:pt>
                  <c:pt idx="10">
                    <c:v>8.7930966324211841</c:v>
                  </c:pt>
                  <c:pt idx="11">
                    <c:v>11.180339887498949</c:v>
                  </c:pt>
                  <c:pt idx="12">
                    <c:v>15.128129233902223</c:v>
                  </c:pt>
                  <c:pt idx="13">
                    <c:v>15.804382811662903</c:v>
                  </c:pt>
                </c:numCache>
              </c:numRef>
            </c:plus>
            <c:minus>
              <c:numRef>
                <c:f>Pob_vs_Lt!$I$29:$I$42</c:f>
                <c:numCache>
                  <c:formatCode>General</c:formatCode>
                  <c:ptCount val="14"/>
                  <c:pt idx="0">
                    <c:v>19.145540580979453</c:v>
                  </c:pt>
                  <c:pt idx="1">
                    <c:v>13.98109489606424</c:v>
                  </c:pt>
                  <c:pt idx="2">
                    <c:v>0</c:v>
                  </c:pt>
                  <c:pt idx="3">
                    <c:v>16.995272451899254</c:v>
                  </c:pt>
                  <c:pt idx="4">
                    <c:v>6.0347119995695664</c:v>
                  </c:pt>
                  <c:pt idx="5">
                    <c:v>15.612494995995995</c:v>
                  </c:pt>
                  <c:pt idx="6">
                    <c:v>11.649286774431355</c:v>
                  </c:pt>
                  <c:pt idx="7">
                    <c:v>11.441572079710413</c:v>
                  </c:pt>
                  <c:pt idx="8">
                    <c:v>14.814614038699972</c:v>
                  </c:pt>
                  <c:pt idx="9">
                    <c:v>6.892798311520524</c:v>
                  </c:pt>
                  <c:pt idx="10">
                    <c:v>8.7930966324211841</c:v>
                  </c:pt>
                  <c:pt idx="11">
                    <c:v>11.180339887498949</c:v>
                  </c:pt>
                  <c:pt idx="12">
                    <c:v>15.128129233902223</c:v>
                  </c:pt>
                  <c:pt idx="13">
                    <c:v>15.804382811662903</c:v>
                  </c:pt>
                </c:numCache>
              </c:numRef>
            </c:minus>
          </c:errBars>
          <c:xVal>
            <c:numRef>
              <c:f>Pob_vs_Lt!$G$29:$G$42</c:f>
              <c:numCache>
                <c:formatCode>General</c:formatCode>
                <c:ptCount val="14"/>
                <c:pt idx="0">
                  <c:v>1.5797835966168101</c:v>
                </c:pt>
                <c:pt idx="1">
                  <c:v>4.3656564285283892</c:v>
                </c:pt>
                <c:pt idx="2">
                  <c:v>3.8516252031533091</c:v>
                </c:pt>
                <c:pt idx="3">
                  <c:v>2.406540180433955</c:v>
                </c:pt>
                <c:pt idx="4">
                  <c:v>6.2091679765036822</c:v>
                </c:pt>
                <c:pt idx="5">
                  <c:v>2.406540180433955</c:v>
                </c:pt>
                <c:pt idx="6">
                  <c:v>2.406540180433955</c:v>
                </c:pt>
                <c:pt idx="7">
                  <c:v>4.6725596277632757</c:v>
                </c:pt>
                <c:pt idx="8">
                  <c:v>4.6725596277632757</c:v>
                </c:pt>
                <c:pt idx="9">
                  <c:v>5.5089900290912404</c:v>
                </c:pt>
                <c:pt idx="10">
                  <c:v>5.5089900290912404</c:v>
                </c:pt>
                <c:pt idx="11">
                  <c:v>4.0493343359722838</c:v>
                </c:pt>
                <c:pt idx="12">
                  <c:v>5.5089900290912404</c:v>
                </c:pt>
                <c:pt idx="13">
                  <c:v>5.5089900290912404</c:v>
                </c:pt>
              </c:numCache>
            </c:numRef>
          </c:xVal>
          <c:yVal>
            <c:numRef>
              <c:f>Pob_vs_Lt!$H$29:$H$42</c:f>
              <c:numCache>
                <c:formatCode>General</c:formatCode>
                <c:ptCount val="14"/>
                <c:pt idx="0">
                  <c:v>32</c:v>
                </c:pt>
                <c:pt idx="1">
                  <c:v>27.083333333333332</c:v>
                </c:pt>
                <c:pt idx="2">
                  <c:v>10</c:v>
                </c:pt>
                <c:pt idx="3">
                  <c:v>30.625</c:v>
                </c:pt>
                <c:pt idx="4">
                  <c:v>15.681818181818182</c:v>
                </c:pt>
                <c:pt idx="5">
                  <c:v>32</c:v>
                </c:pt>
                <c:pt idx="6">
                  <c:v>35.882352941176471</c:v>
                </c:pt>
                <c:pt idx="7">
                  <c:v>20.483870967741936</c:v>
                </c:pt>
                <c:pt idx="8">
                  <c:v>21.836734693877553</c:v>
                </c:pt>
                <c:pt idx="9">
                  <c:v>21.05263157894737</c:v>
                </c:pt>
                <c:pt idx="10">
                  <c:v>20.3125</c:v>
                </c:pt>
                <c:pt idx="11">
                  <c:v>23.333333333333332</c:v>
                </c:pt>
                <c:pt idx="12">
                  <c:v>30.882352941176471</c:v>
                </c:pt>
                <c:pt idx="13">
                  <c:v>25.465116279069768</c:v>
                </c:pt>
              </c:numCache>
            </c:numRef>
          </c:yVal>
        </c:ser>
        <c:axId val="247881088"/>
        <c:axId val="247887360"/>
      </c:scatterChart>
      <c:valAx>
        <c:axId val="247881088"/>
        <c:scaling>
          <c:orientation val="minMax"/>
        </c:scaling>
        <c:axPos val="b"/>
        <c:title>
          <c:tx>
            <c:rich>
              <a:bodyPr/>
              <a:lstStyle/>
              <a:p>
                <a:pPr>
                  <a:defRPr/>
                </a:pPr>
                <a:r>
                  <a:rPr lang="es-MX"/>
                  <a:t>log</a:t>
                </a:r>
                <a:r>
                  <a:rPr lang="es-MX" baseline="-25000"/>
                  <a:t>10</a:t>
                </a:r>
                <a:r>
                  <a:rPr lang="es-MX" baseline="0"/>
                  <a:t>(</a:t>
                </a:r>
                <a:r>
                  <a:rPr lang="es-MX"/>
                  <a:t>Pop</a:t>
                </a:r>
                <a:r>
                  <a:rPr lang="es-MX" baseline="0"/>
                  <a:t> ulation density)</a:t>
                </a:r>
                <a:endParaRPr lang="es-MX"/>
              </a:p>
            </c:rich>
          </c:tx>
          <c:layout/>
        </c:title>
        <c:numFmt formatCode="General" sourceLinked="1"/>
        <c:tickLblPos val="nextTo"/>
        <c:spPr>
          <a:ln>
            <a:solidFill>
              <a:sysClr val="windowText" lastClr="000000"/>
            </a:solidFill>
          </a:ln>
        </c:spPr>
        <c:crossAx val="247887360"/>
        <c:crosses val="autoZero"/>
        <c:crossBetween val="midCat"/>
      </c:valAx>
      <c:valAx>
        <c:axId val="247887360"/>
        <c:scaling>
          <c:orientation val="minMax"/>
        </c:scaling>
        <c:axPos val="l"/>
        <c:title>
          <c:tx>
            <c:rich>
              <a:bodyPr/>
              <a:lstStyle/>
              <a:p>
                <a:pPr>
                  <a:defRPr>
                    <a:solidFill>
                      <a:schemeClr val="bg1"/>
                    </a:solidFill>
                  </a:defRPr>
                </a:pPr>
                <a:r>
                  <a:rPr lang="es-MX">
                    <a:solidFill>
                      <a:schemeClr val="bg1"/>
                    </a:solidFill>
                  </a:rPr>
                  <a:t>Average length (cm)</a:t>
                </a:r>
              </a:p>
            </c:rich>
          </c:tx>
          <c:layout/>
        </c:title>
        <c:numFmt formatCode="General" sourceLinked="1"/>
        <c:tickLblPos val="nextTo"/>
        <c:spPr>
          <a:ln>
            <a:solidFill>
              <a:sysClr val="windowText" lastClr="000000"/>
            </a:solidFill>
          </a:ln>
        </c:spPr>
        <c:crossAx val="247881088"/>
        <c:crosses val="autoZero"/>
        <c:crossBetween val="midCat"/>
        <c:majorUnit val="10"/>
      </c:valAx>
      <c:spPr>
        <a:noFill/>
        <a:ln>
          <a:solidFill>
            <a:sysClr val="windowText" lastClr="000000"/>
          </a:solidFill>
        </a:ln>
      </c:spPr>
    </c:plotArea>
    <c:plotVisOnly val="1"/>
  </c:chart>
  <c:spPr>
    <a:noFill/>
    <a:ln>
      <a:noFill/>
    </a:ln>
  </c:spPr>
  <c:txPr>
    <a:bodyPr/>
    <a:lstStyle/>
    <a:p>
      <a:pPr>
        <a:defRPr sz="1200" b="0">
          <a:latin typeface="Times New Roman" pitchFamily="18" charset="0"/>
          <a:cs typeface="Times New Roman" pitchFamily="18" charset="0"/>
        </a:defRPr>
      </a:pPr>
      <a:endParaRPr lang="es-MX"/>
    </a:p>
  </c:txPr>
  <c:printSettings>
    <c:headerFooter/>
    <c:pageMargins b="0.75000000000000167" l="0.70000000000000062" r="0.70000000000000062" t="0.75000000000000167" header="0.30000000000000032" footer="0.30000000000000032"/>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c:lang val="es-MX"/>
  <c:style val="1"/>
  <c:chart>
    <c:autoTitleDeleted val="1"/>
    <c:plotArea>
      <c:layout/>
      <c:scatterChart>
        <c:scatterStyle val="lineMarker"/>
        <c:ser>
          <c:idx val="0"/>
          <c:order val="0"/>
          <c:tx>
            <c:strRef>
              <c:f>'Madurez Sebastes sp'!$K$6</c:f>
              <c:strCache>
                <c:ptCount val="1"/>
                <c:pt idx="0">
                  <c:v>LT50</c:v>
                </c:pt>
              </c:strCache>
            </c:strRef>
          </c:tx>
          <c:spPr>
            <a:ln w="28575">
              <a:noFill/>
            </a:ln>
          </c:spPr>
          <c:marker>
            <c:spPr>
              <a:solidFill>
                <a:schemeClr val="bg1"/>
              </a:solidFill>
              <a:ln>
                <a:solidFill>
                  <a:schemeClr val="tx1"/>
                </a:solidFill>
              </a:ln>
            </c:spPr>
          </c:marker>
          <c:trendline>
            <c:trendlineType val="linear"/>
            <c:dispRSqr val="1"/>
            <c:dispEq val="1"/>
            <c:trendlineLbl>
              <c:layout>
                <c:manualLayout>
                  <c:x val="-0.35469991251093613"/>
                  <c:y val="-2.4303742854061058E-2"/>
                </c:manualLayout>
              </c:layout>
              <c:tx>
                <c:rich>
                  <a:bodyPr/>
                  <a:lstStyle/>
                  <a:p>
                    <a:pPr>
                      <a:defRPr/>
                    </a:pPr>
                    <a:r>
                      <a:rPr lang="en-US" baseline="0"/>
                      <a:t>y = 0.4297x + 1.9314
R² = 0.8115; p &lt; 0.001</a:t>
                    </a:r>
                    <a:endParaRPr lang="en-US"/>
                  </a:p>
                </c:rich>
              </c:tx>
              <c:numFmt formatCode="General" sourceLinked="0"/>
            </c:trendlineLbl>
          </c:trendline>
          <c:xVal>
            <c:numRef>
              <c:f>'Madurez Sebastes sp'!$C$7:$C$24</c:f>
              <c:numCache>
                <c:formatCode>General</c:formatCode>
                <c:ptCount val="18"/>
                <c:pt idx="0">
                  <c:v>50</c:v>
                </c:pt>
                <c:pt idx="1">
                  <c:v>46</c:v>
                </c:pt>
                <c:pt idx="2">
                  <c:v>25</c:v>
                </c:pt>
                <c:pt idx="3">
                  <c:v>39</c:v>
                </c:pt>
                <c:pt idx="4">
                  <c:v>60</c:v>
                </c:pt>
                <c:pt idx="5">
                  <c:v>66</c:v>
                </c:pt>
                <c:pt idx="6">
                  <c:v>56</c:v>
                </c:pt>
                <c:pt idx="7">
                  <c:v>29</c:v>
                </c:pt>
                <c:pt idx="8">
                  <c:v>100</c:v>
                </c:pt>
                <c:pt idx="9">
                  <c:v>61</c:v>
                </c:pt>
                <c:pt idx="10">
                  <c:v>91</c:v>
                </c:pt>
                <c:pt idx="11">
                  <c:v>56</c:v>
                </c:pt>
                <c:pt idx="12">
                  <c:v>91</c:v>
                </c:pt>
                <c:pt idx="13">
                  <c:v>36</c:v>
                </c:pt>
                <c:pt idx="14">
                  <c:v>48</c:v>
                </c:pt>
                <c:pt idx="15">
                  <c:v>54</c:v>
                </c:pt>
                <c:pt idx="16">
                  <c:v>38</c:v>
                </c:pt>
                <c:pt idx="17">
                  <c:v>25</c:v>
                </c:pt>
              </c:numCache>
            </c:numRef>
          </c:xVal>
          <c:yVal>
            <c:numRef>
              <c:f>'Madurez Sebastes sp'!$K$7:$K$24</c:f>
              <c:numCache>
                <c:formatCode>General</c:formatCode>
                <c:ptCount val="18"/>
                <c:pt idx="0">
                  <c:v>22</c:v>
                </c:pt>
                <c:pt idx="1">
                  <c:v>20.5</c:v>
                </c:pt>
                <c:pt idx="2">
                  <c:v>9</c:v>
                </c:pt>
                <c:pt idx="3">
                  <c:v>18.5</c:v>
                </c:pt>
                <c:pt idx="4">
                  <c:v>33.5</c:v>
                </c:pt>
                <c:pt idx="5">
                  <c:v>34</c:v>
                </c:pt>
                <c:pt idx="6">
                  <c:v>29</c:v>
                </c:pt>
                <c:pt idx="7">
                  <c:v>13.5</c:v>
                </c:pt>
                <c:pt idx="8">
                  <c:v>43.5</c:v>
                </c:pt>
                <c:pt idx="9">
                  <c:v>34</c:v>
                </c:pt>
                <c:pt idx="10">
                  <c:v>36</c:v>
                </c:pt>
                <c:pt idx="11">
                  <c:v>24.5</c:v>
                </c:pt>
                <c:pt idx="12">
                  <c:v>35.5</c:v>
                </c:pt>
                <c:pt idx="13">
                  <c:v>15</c:v>
                </c:pt>
                <c:pt idx="14">
                  <c:v>29</c:v>
                </c:pt>
                <c:pt idx="15">
                  <c:v>33.5</c:v>
                </c:pt>
                <c:pt idx="16">
                  <c:v>10</c:v>
                </c:pt>
                <c:pt idx="17">
                  <c:v>11</c:v>
                </c:pt>
              </c:numCache>
            </c:numRef>
          </c:yVal>
        </c:ser>
        <c:ser>
          <c:idx val="1"/>
          <c:order val="1"/>
          <c:tx>
            <c:strRef>
              <c:f>'Madurez Sebastes sp'!$B$26</c:f>
              <c:strCache>
                <c:ptCount val="1"/>
                <c:pt idx="0">
                  <c:v>Sebastes atrovirens</c:v>
                </c:pt>
              </c:strCache>
            </c:strRef>
          </c:tx>
          <c:spPr>
            <a:ln w="28575">
              <a:solidFill>
                <a:sysClr val="windowText" lastClr="000000"/>
              </a:solidFill>
            </a:ln>
          </c:spPr>
          <c:marker>
            <c:spPr>
              <a:solidFill>
                <a:schemeClr val="tx1"/>
              </a:solidFill>
              <a:ln>
                <a:solidFill>
                  <a:sysClr val="windowText" lastClr="000000"/>
                </a:solidFill>
              </a:ln>
            </c:spPr>
          </c:marker>
          <c:xVal>
            <c:numRef>
              <c:f>'Madurez Sebastes sp'!$C$26</c:f>
              <c:numCache>
                <c:formatCode>General</c:formatCode>
                <c:ptCount val="1"/>
                <c:pt idx="0">
                  <c:v>46</c:v>
                </c:pt>
              </c:numCache>
            </c:numRef>
          </c:xVal>
          <c:yVal>
            <c:numRef>
              <c:f>'Madurez Sebastes sp'!$N$28</c:f>
              <c:numCache>
                <c:formatCode>General</c:formatCode>
                <c:ptCount val="1"/>
                <c:pt idx="0">
                  <c:v>21.697600000000001</c:v>
                </c:pt>
              </c:numCache>
            </c:numRef>
          </c:yVal>
        </c:ser>
        <c:axId val="247937280"/>
        <c:axId val="247960320"/>
      </c:scatterChart>
      <c:valAx>
        <c:axId val="247937280"/>
        <c:scaling>
          <c:orientation val="minMax"/>
        </c:scaling>
        <c:axPos val="b"/>
        <c:title>
          <c:tx>
            <c:rich>
              <a:bodyPr/>
              <a:lstStyle/>
              <a:p>
                <a:pPr>
                  <a:defRPr/>
                </a:pPr>
                <a:r>
                  <a:rPr lang="es-MX"/>
                  <a:t>TL</a:t>
                </a:r>
                <a:r>
                  <a:rPr lang="es-MX" baseline="-25000"/>
                  <a:t>max</a:t>
                </a:r>
                <a:r>
                  <a:rPr lang="es-MX"/>
                  <a:t> (cm)</a:t>
                </a:r>
              </a:p>
            </c:rich>
          </c:tx>
        </c:title>
        <c:numFmt formatCode="General" sourceLinked="1"/>
        <c:tickLblPos val="nextTo"/>
        <c:spPr>
          <a:ln>
            <a:solidFill>
              <a:sysClr val="windowText" lastClr="000000"/>
            </a:solidFill>
          </a:ln>
        </c:spPr>
        <c:crossAx val="247960320"/>
        <c:crosses val="autoZero"/>
        <c:crossBetween val="midCat"/>
      </c:valAx>
      <c:valAx>
        <c:axId val="247960320"/>
        <c:scaling>
          <c:orientation val="minMax"/>
        </c:scaling>
        <c:axPos val="l"/>
        <c:title>
          <c:tx>
            <c:rich>
              <a:bodyPr/>
              <a:lstStyle/>
              <a:p>
                <a:pPr>
                  <a:defRPr/>
                </a:pPr>
                <a:r>
                  <a:rPr lang="es-MX"/>
                  <a:t>TL</a:t>
                </a:r>
                <a:r>
                  <a:rPr lang="es-MX" baseline="-25000"/>
                  <a:t>50</a:t>
                </a:r>
                <a:r>
                  <a:rPr lang="es-MX" baseline="0"/>
                  <a:t>(cm)</a:t>
                </a:r>
              </a:p>
            </c:rich>
          </c:tx>
        </c:title>
        <c:numFmt formatCode="General" sourceLinked="1"/>
        <c:tickLblPos val="nextTo"/>
        <c:spPr>
          <a:ln>
            <a:solidFill>
              <a:sysClr val="windowText" lastClr="000000"/>
            </a:solidFill>
          </a:ln>
        </c:spPr>
        <c:crossAx val="247937280"/>
        <c:crosses val="autoZero"/>
        <c:crossBetween val="midCat"/>
      </c:valAx>
      <c:spPr>
        <a:noFill/>
        <a:ln>
          <a:solidFill>
            <a:sysClr val="windowText" lastClr="000000"/>
          </a:solidFill>
        </a:ln>
      </c:spPr>
    </c:plotArea>
    <c:plotVisOnly val="1"/>
  </c:chart>
  <c:spPr>
    <a:noFill/>
    <a:ln>
      <a:noFill/>
    </a:ln>
  </c:spPr>
  <c:txPr>
    <a:bodyPr/>
    <a:lstStyle/>
    <a:p>
      <a:pPr>
        <a:defRPr sz="1100" b="0">
          <a:latin typeface="Times New Roman" pitchFamily="18" charset="0"/>
          <a:ea typeface="Tahoma" pitchFamily="34" charset="0"/>
          <a:cs typeface="Times New Roman" pitchFamily="18" charset="0"/>
        </a:defRPr>
      </a:pPr>
      <a:endParaRPr lang="es-MX"/>
    </a:p>
  </c:txPr>
  <c:printSettings>
    <c:headerFooter/>
    <c:pageMargins b="0.75000000000000377" l="0.70000000000000062" r="0.70000000000000062" t="0.75000000000000377" header="0.30000000000000032" footer="0.30000000000000032"/>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c:lang val="es-MX"/>
  <c:chart>
    <c:plotArea>
      <c:layout/>
      <c:barChart>
        <c:barDir val="col"/>
        <c:grouping val="clustered"/>
        <c:ser>
          <c:idx val="0"/>
          <c:order val="0"/>
          <c:tx>
            <c:strRef>
              <c:f>POPM2!$C$3</c:f>
              <c:strCache>
                <c:ptCount val="1"/>
                <c:pt idx="0">
                  <c:v>High</c:v>
                </c:pt>
              </c:strCache>
            </c:strRef>
          </c:tx>
          <c:spPr>
            <a:solidFill>
              <a:schemeClr val="bg1">
                <a:lumMod val="95000"/>
              </a:schemeClr>
            </a:solidFill>
            <a:ln>
              <a:solidFill>
                <a:sysClr val="windowText" lastClr="000000"/>
              </a:solidFill>
            </a:ln>
          </c:spPr>
          <c:cat>
            <c:strRef>
              <c:f>POPM2!$B$4:$B$6</c:f>
              <c:strCache>
                <c:ptCount val="3"/>
                <c:pt idx="0">
                  <c:v>Paralabrax clathratus</c:v>
                </c:pt>
                <c:pt idx="1">
                  <c:v>Sebastes atrovirens</c:v>
                </c:pt>
                <c:pt idx="2">
                  <c:v>Semicossyphus pulcher</c:v>
                </c:pt>
              </c:strCache>
            </c:strRef>
          </c:cat>
          <c:val>
            <c:numRef>
              <c:f>POPM2!$C$4:$C$6</c:f>
              <c:numCache>
                <c:formatCode>General</c:formatCode>
                <c:ptCount val="3"/>
                <c:pt idx="0">
                  <c:v>0.29787229999999998</c:v>
                </c:pt>
                <c:pt idx="1">
                  <c:v>0.30365839999999999</c:v>
                </c:pt>
                <c:pt idx="2">
                  <c:v>0.261324</c:v>
                </c:pt>
              </c:numCache>
            </c:numRef>
          </c:val>
        </c:ser>
        <c:ser>
          <c:idx val="1"/>
          <c:order val="1"/>
          <c:tx>
            <c:strRef>
              <c:f>POPM2!$D$3</c:f>
              <c:strCache>
                <c:ptCount val="1"/>
                <c:pt idx="0">
                  <c:v>Low</c:v>
                </c:pt>
              </c:strCache>
            </c:strRef>
          </c:tx>
          <c:spPr>
            <a:solidFill>
              <a:schemeClr val="bg1">
                <a:lumMod val="65000"/>
              </a:schemeClr>
            </a:solidFill>
            <a:ln>
              <a:solidFill>
                <a:sysClr val="windowText" lastClr="000000"/>
              </a:solidFill>
            </a:ln>
          </c:spPr>
          <c:cat>
            <c:strRef>
              <c:f>POPM2!$B$4:$B$6</c:f>
              <c:strCache>
                <c:ptCount val="3"/>
                <c:pt idx="0">
                  <c:v>Paralabrax clathratus</c:v>
                </c:pt>
                <c:pt idx="1">
                  <c:v>Sebastes atrovirens</c:v>
                </c:pt>
                <c:pt idx="2">
                  <c:v>Semicossyphus pulcher</c:v>
                </c:pt>
              </c:strCache>
            </c:strRef>
          </c:cat>
          <c:val>
            <c:numRef>
              <c:f>POPM2!$D$4:$D$6</c:f>
              <c:numCache>
                <c:formatCode>General</c:formatCode>
                <c:ptCount val="3"/>
                <c:pt idx="0">
                  <c:v>0.56730769999999997</c:v>
                </c:pt>
                <c:pt idx="1">
                  <c:v>0.7</c:v>
                </c:pt>
                <c:pt idx="2">
                  <c:v>0.69354839999999995</c:v>
                </c:pt>
              </c:numCache>
            </c:numRef>
          </c:val>
        </c:ser>
        <c:gapWidth val="30"/>
        <c:axId val="247274496"/>
        <c:axId val="247280384"/>
      </c:barChart>
      <c:catAx>
        <c:axId val="247274496"/>
        <c:scaling>
          <c:orientation val="minMax"/>
        </c:scaling>
        <c:axPos val="b"/>
        <c:tickLblPos val="nextTo"/>
        <c:spPr>
          <a:ln>
            <a:solidFill>
              <a:sysClr val="windowText" lastClr="000000"/>
            </a:solidFill>
          </a:ln>
        </c:spPr>
        <c:txPr>
          <a:bodyPr/>
          <a:lstStyle/>
          <a:p>
            <a:pPr>
              <a:defRPr i="1"/>
            </a:pPr>
            <a:endParaRPr lang="es-MX"/>
          </a:p>
        </c:txPr>
        <c:crossAx val="247280384"/>
        <c:crosses val="autoZero"/>
        <c:auto val="1"/>
        <c:lblAlgn val="ctr"/>
        <c:lblOffset val="100"/>
      </c:catAx>
      <c:valAx>
        <c:axId val="247280384"/>
        <c:scaling>
          <c:orientation val="minMax"/>
        </c:scaling>
        <c:axPos val="l"/>
        <c:title>
          <c:tx>
            <c:rich>
              <a:bodyPr rot="-5400000" vert="horz"/>
              <a:lstStyle/>
              <a:p>
                <a:pPr>
                  <a:defRPr/>
                </a:pPr>
                <a:r>
                  <a:rPr lang="es-MX"/>
                  <a:t>Proportion of Potentially Mature Organisms</a:t>
                </a:r>
              </a:p>
            </c:rich>
          </c:tx>
          <c:layout/>
        </c:title>
        <c:numFmt formatCode="General" sourceLinked="1"/>
        <c:tickLblPos val="nextTo"/>
        <c:spPr>
          <a:ln>
            <a:solidFill>
              <a:sysClr val="windowText" lastClr="000000"/>
            </a:solidFill>
          </a:ln>
        </c:spPr>
        <c:crossAx val="247274496"/>
        <c:crosses val="autoZero"/>
        <c:crossBetween val="between"/>
      </c:valAx>
      <c:spPr>
        <a:noFill/>
      </c:spPr>
    </c:plotArea>
    <c:legend>
      <c:legendPos val="r"/>
      <c:layout>
        <c:manualLayout>
          <c:xMode val="edge"/>
          <c:yMode val="edge"/>
          <c:x val="0.46263068167598898"/>
          <c:y val="4.3606007582385571E-3"/>
          <c:w val="0.20403605281164364"/>
          <c:h val="0.16720472440944881"/>
        </c:manualLayout>
      </c:layout>
      <c:overlay val="1"/>
    </c:legend>
    <c:plotVisOnly val="1"/>
  </c:chart>
  <c:spPr>
    <a:noFill/>
    <a:ln>
      <a:noFill/>
    </a:ln>
  </c:spPr>
  <c:txPr>
    <a:bodyPr/>
    <a:lstStyle/>
    <a:p>
      <a:pPr>
        <a:defRPr sz="1100" b="0" i="0">
          <a:latin typeface="Times New Roman" pitchFamily="18" charset="0"/>
          <a:cs typeface="Times New Roman" pitchFamily="18" charset="0"/>
        </a:defRPr>
      </a:pPr>
      <a:endParaRPr lang="es-MX"/>
    </a:p>
  </c:txPr>
  <c:printSettings>
    <c:headerFooter/>
    <c:pageMargins b="0.75000000000000033" l="0.70000000000000029" r="0.70000000000000029" t="0.75000000000000033" header="0.30000000000000016" footer="0.30000000000000016"/>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c:lang val="es-MX"/>
  <c:chart>
    <c:plotArea>
      <c:layout/>
      <c:barChart>
        <c:barDir val="col"/>
        <c:grouping val="clustered"/>
        <c:ser>
          <c:idx val="0"/>
          <c:order val="0"/>
          <c:spPr>
            <a:solidFill>
              <a:schemeClr val="bg1">
                <a:lumMod val="85000"/>
              </a:schemeClr>
            </a:solidFill>
            <a:ln>
              <a:solidFill>
                <a:schemeClr val="tx1"/>
              </a:solidFill>
            </a:ln>
          </c:spPr>
          <c:errBars>
            <c:errBarType val="plus"/>
            <c:errValType val="cust"/>
            <c:plus>
              <c:numRef>
                <c:f>Promedio_Presión!$D$4:$D$6</c:f>
                <c:numCache>
                  <c:formatCode>General</c:formatCode>
                  <c:ptCount val="3"/>
                  <c:pt idx="0">
                    <c:v>10.993684655090282</c:v>
                  </c:pt>
                  <c:pt idx="1">
                    <c:v>7.8770508620437631</c:v>
                  </c:pt>
                  <c:pt idx="2">
                    <c:v>12.447346510141383</c:v>
                  </c:pt>
                </c:numCache>
              </c:numRef>
            </c:plus>
            <c:minus>
              <c:numRef>
                <c:f>Promedio_Presión!$D$4:$D$6</c:f>
                <c:numCache>
                  <c:formatCode>General</c:formatCode>
                  <c:ptCount val="3"/>
                  <c:pt idx="0">
                    <c:v>10.993684655090282</c:v>
                  </c:pt>
                  <c:pt idx="1">
                    <c:v>7.8770508620437631</c:v>
                  </c:pt>
                  <c:pt idx="2">
                    <c:v>12.447346510141383</c:v>
                  </c:pt>
                </c:numCache>
              </c:numRef>
            </c:minus>
          </c:errBars>
          <c:cat>
            <c:strRef>
              <c:f>Promedio_Presión!$A$4:$A$6</c:f>
              <c:strCache>
                <c:ptCount val="3"/>
                <c:pt idx="0">
                  <c:v>Paralabrax clathratus</c:v>
                </c:pt>
                <c:pt idx="1">
                  <c:v>Sebastes atrovirens</c:v>
                </c:pt>
                <c:pt idx="2">
                  <c:v>Semicossyphus pulcher</c:v>
                </c:pt>
              </c:strCache>
            </c:strRef>
          </c:cat>
          <c:val>
            <c:numRef>
              <c:f>Promedio_Presión!$B$4:$B$6</c:f>
              <c:numCache>
                <c:formatCode>General</c:formatCode>
                <c:ptCount val="3"/>
                <c:pt idx="0">
                  <c:v>22.318840579710145</c:v>
                </c:pt>
                <c:pt idx="1">
                  <c:v>19.264705882352942</c:v>
                </c:pt>
                <c:pt idx="2">
                  <c:v>21.882129277566541</c:v>
                </c:pt>
              </c:numCache>
            </c:numRef>
          </c:val>
        </c:ser>
        <c:ser>
          <c:idx val="1"/>
          <c:order val="1"/>
          <c:spPr>
            <a:noFill/>
            <a:ln>
              <a:solidFill>
                <a:prstClr val="black"/>
              </a:solidFill>
            </a:ln>
          </c:spPr>
          <c:errBars>
            <c:errBarType val="plus"/>
            <c:errValType val="cust"/>
            <c:plus>
              <c:numRef>
                <c:f>Promedio_Presión!$E$4:$E$6</c:f>
                <c:numCache>
                  <c:formatCode>General</c:formatCode>
                  <c:ptCount val="3"/>
                  <c:pt idx="0">
                    <c:v>12.636488131783615</c:v>
                  </c:pt>
                  <c:pt idx="1">
                    <c:v>6.9946047187244824</c:v>
                  </c:pt>
                  <c:pt idx="2">
                    <c:v>15.05104845417002</c:v>
                  </c:pt>
                </c:numCache>
              </c:numRef>
            </c:plus>
            <c:minus>
              <c:numRef>
                <c:f>Promedio_Presión!$E$4:$E$6</c:f>
                <c:numCache>
                  <c:formatCode>General</c:formatCode>
                  <c:ptCount val="3"/>
                  <c:pt idx="0">
                    <c:v>12.636488131783615</c:v>
                  </c:pt>
                  <c:pt idx="1">
                    <c:v>6.9946047187244824</c:v>
                  </c:pt>
                  <c:pt idx="2">
                    <c:v>15.05104845417002</c:v>
                  </c:pt>
                </c:numCache>
              </c:numRef>
            </c:minus>
          </c:errBars>
          <c:cat>
            <c:strRef>
              <c:f>Promedio_Presión!$A$4:$A$6</c:f>
              <c:strCache>
                <c:ptCount val="3"/>
                <c:pt idx="0">
                  <c:v>Paralabrax clathratus</c:v>
                </c:pt>
                <c:pt idx="1">
                  <c:v>Sebastes atrovirens</c:v>
                </c:pt>
                <c:pt idx="2">
                  <c:v>Semicossyphus pulcher</c:v>
                </c:pt>
              </c:strCache>
            </c:strRef>
          </c:cat>
          <c:val>
            <c:numRef>
              <c:f>Promedio_Presión!$C$4:$C$6</c:f>
              <c:numCache>
                <c:formatCode>General</c:formatCode>
                <c:ptCount val="3"/>
                <c:pt idx="0">
                  <c:v>28.130841121495326</c:v>
                </c:pt>
                <c:pt idx="1">
                  <c:v>23.970588235294116</c:v>
                </c:pt>
                <c:pt idx="2">
                  <c:v>31.79054054054054</c:v>
                </c:pt>
              </c:numCache>
            </c:numRef>
          </c:val>
        </c:ser>
        <c:axId val="248202752"/>
        <c:axId val="248204288"/>
      </c:barChart>
      <c:catAx>
        <c:axId val="248202752"/>
        <c:scaling>
          <c:orientation val="minMax"/>
        </c:scaling>
        <c:axPos val="b"/>
        <c:tickLblPos val="nextTo"/>
        <c:spPr>
          <a:noFill/>
          <a:ln w="12700">
            <a:solidFill>
              <a:prstClr val="black"/>
            </a:solidFill>
          </a:ln>
        </c:spPr>
        <c:txPr>
          <a:bodyPr/>
          <a:lstStyle/>
          <a:p>
            <a:pPr>
              <a:defRPr i="1"/>
            </a:pPr>
            <a:endParaRPr lang="es-MX"/>
          </a:p>
        </c:txPr>
        <c:crossAx val="248204288"/>
        <c:crosses val="autoZero"/>
        <c:auto val="1"/>
        <c:lblAlgn val="ctr"/>
        <c:lblOffset val="100"/>
      </c:catAx>
      <c:valAx>
        <c:axId val="248204288"/>
        <c:scaling>
          <c:orientation val="minMax"/>
        </c:scaling>
        <c:axPos val="l"/>
        <c:title>
          <c:tx>
            <c:rich>
              <a:bodyPr rot="-5400000" vert="horz"/>
              <a:lstStyle/>
              <a:p>
                <a:pPr>
                  <a:defRPr/>
                </a:pPr>
                <a:r>
                  <a:rPr lang="es-MX"/>
                  <a:t>Mean length (cm)</a:t>
                </a:r>
              </a:p>
            </c:rich>
          </c:tx>
          <c:layout/>
        </c:title>
        <c:numFmt formatCode="General" sourceLinked="1"/>
        <c:tickLblPos val="nextTo"/>
        <c:spPr>
          <a:ln w="12700">
            <a:solidFill>
              <a:prstClr val="black"/>
            </a:solidFill>
          </a:ln>
        </c:spPr>
        <c:crossAx val="248202752"/>
        <c:crosses val="autoZero"/>
        <c:crossBetween val="between"/>
        <c:majorUnit val="10"/>
      </c:valAx>
      <c:spPr>
        <a:noFill/>
      </c:spPr>
    </c:plotArea>
    <c:plotVisOnly val="1"/>
  </c:chart>
  <c:spPr>
    <a:noFill/>
    <a:ln>
      <a:noFill/>
    </a:ln>
  </c:spPr>
  <c:txPr>
    <a:bodyPr/>
    <a:lstStyle/>
    <a:p>
      <a:pPr>
        <a:defRPr sz="1200" b="0">
          <a:latin typeface="Times New Roman" pitchFamily="18" charset="0"/>
          <a:cs typeface="Times New Roman" pitchFamily="18" charset="0"/>
        </a:defRPr>
      </a:pPr>
      <a:endParaRPr lang="es-MX"/>
    </a:p>
  </c:txPr>
  <c:printSettings>
    <c:headerFooter/>
    <c:pageMargins b="0.75000000000000144" l="0.70000000000000062" r="0.70000000000000062" t="0.75000000000000144" header="0.30000000000000032" footer="0.30000000000000032"/>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c:lang val="es-MX"/>
  <c:chart>
    <c:plotArea>
      <c:layout/>
      <c:barChart>
        <c:barDir val="col"/>
        <c:grouping val="clustered"/>
        <c:ser>
          <c:idx val="0"/>
          <c:order val="0"/>
          <c:spPr>
            <a:solidFill>
              <a:schemeClr val="bg1">
                <a:lumMod val="85000"/>
              </a:schemeClr>
            </a:solidFill>
            <a:ln>
              <a:solidFill>
                <a:schemeClr val="tx1"/>
              </a:solidFill>
            </a:ln>
          </c:spPr>
          <c:errBars>
            <c:errBarType val="plus"/>
            <c:errValType val="cust"/>
            <c:plus>
              <c:numRef>
                <c:f>Promedio_Presión!$D$4:$D$6</c:f>
                <c:numCache>
                  <c:formatCode>General</c:formatCode>
                  <c:ptCount val="3"/>
                  <c:pt idx="0">
                    <c:v>10.993684655090282</c:v>
                  </c:pt>
                  <c:pt idx="1">
                    <c:v>7.8770508620437631</c:v>
                  </c:pt>
                  <c:pt idx="2">
                    <c:v>12.447346510141383</c:v>
                  </c:pt>
                </c:numCache>
              </c:numRef>
            </c:plus>
            <c:minus>
              <c:numRef>
                <c:f>Promedio_Presión!$D$4:$D$6</c:f>
                <c:numCache>
                  <c:formatCode>General</c:formatCode>
                  <c:ptCount val="3"/>
                  <c:pt idx="0">
                    <c:v>10.993684655090282</c:v>
                  </c:pt>
                  <c:pt idx="1">
                    <c:v>7.8770508620437631</c:v>
                  </c:pt>
                  <c:pt idx="2">
                    <c:v>12.447346510141383</c:v>
                  </c:pt>
                </c:numCache>
              </c:numRef>
            </c:minus>
          </c:errBars>
          <c:cat>
            <c:strRef>
              <c:f>Promedio_Presión!$A$9:$A$11</c:f>
              <c:strCache>
                <c:ptCount val="3"/>
                <c:pt idx="0">
                  <c:v>ParCla</c:v>
                </c:pt>
                <c:pt idx="1">
                  <c:v>SebAtr</c:v>
                </c:pt>
                <c:pt idx="2">
                  <c:v>SemPul</c:v>
                </c:pt>
              </c:strCache>
            </c:strRef>
          </c:cat>
          <c:val>
            <c:numRef>
              <c:f>Promedio_Presión!$B$9:$B$11</c:f>
              <c:numCache>
                <c:formatCode>General</c:formatCode>
                <c:ptCount val="3"/>
                <c:pt idx="0">
                  <c:v>25</c:v>
                </c:pt>
                <c:pt idx="1">
                  <c:v>20</c:v>
                </c:pt>
                <c:pt idx="2">
                  <c:v>25</c:v>
                </c:pt>
              </c:numCache>
            </c:numRef>
          </c:val>
        </c:ser>
        <c:ser>
          <c:idx val="1"/>
          <c:order val="1"/>
          <c:spPr>
            <a:noFill/>
            <a:ln>
              <a:solidFill>
                <a:prstClr val="black"/>
              </a:solidFill>
            </a:ln>
          </c:spPr>
          <c:errBars>
            <c:errBarType val="plus"/>
            <c:errValType val="cust"/>
            <c:plus>
              <c:numRef>
                <c:f>Promedio_Presión!$E$4:$E$6</c:f>
                <c:numCache>
                  <c:formatCode>General</c:formatCode>
                  <c:ptCount val="3"/>
                  <c:pt idx="0">
                    <c:v>12.636488131783615</c:v>
                  </c:pt>
                  <c:pt idx="1">
                    <c:v>6.9946047187244824</c:v>
                  </c:pt>
                  <c:pt idx="2">
                    <c:v>15.05104845417002</c:v>
                  </c:pt>
                </c:numCache>
              </c:numRef>
            </c:plus>
            <c:minus>
              <c:numRef>
                <c:f>Promedio_Presión!$E$4:$E$6</c:f>
                <c:numCache>
                  <c:formatCode>General</c:formatCode>
                  <c:ptCount val="3"/>
                  <c:pt idx="0">
                    <c:v>12.636488131783615</c:v>
                  </c:pt>
                  <c:pt idx="1">
                    <c:v>6.9946047187244824</c:v>
                  </c:pt>
                  <c:pt idx="2">
                    <c:v>15.05104845417002</c:v>
                  </c:pt>
                </c:numCache>
              </c:numRef>
            </c:minus>
          </c:errBars>
          <c:cat>
            <c:strRef>
              <c:f>Promedio_Presión!$A$9:$A$11</c:f>
              <c:strCache>
                <c:ptCount val="3"/>
                <c:pt idx="0">
                  <c:v>ParCla</c:v>
                </c:pt>
                <c:pt idx="1">
                  <c:v>SebAtr</c:v>
                </c:pt>
                <c:pt idx="2">
                  <c:v>SemPul</c:v>
                </c:pt>
              </c:strCache>
            </c:strRef>
          </c:cat>
          <c:val>
            <c:numRef>
              <c:f>Promedio_Presión!$C$9:$C$11</c:f>
              <c:numCache>
                <c:formatCode>General</c:formatCode>
                <c:ptCount val="3"/>
                <c:pt idx="0">
                  <c:v>20</c:v>
                </c:pt>
                <c:pt idx="1">
                  <c:v>20</c:v>
                </c:pt>
                <c:pt idx="2">
                  <c:v>20</c:v>
                </c:pt>
              </c:numCache>
            </c:numRef>
          </c:val>
        </c:ser>
        <c:axId val="248242176"/>
        <c:axId val="248243712"/>
      </c:barChart>
      <c:catAx>
        <c:axId val="248242176"/>
        <c:scaling>
          <c:orientation val="minMax"/>
        </c:scaling>
        <c:axPos val="b"/>
        <c:tickLblPos val="nextTo"/>
        <c:spPr>
          <a:noFill/>
          <a:ln w="12700">
            <a:solidFill>
              <a:prstClr val="black"/>
            </a:solidFill>
          </a:ln>
        </c:spPr>
        <c:txPr>
          <a:bodyPr/>
          <a:lstStyle/>
          <a:p>
            <a:pPr>
              <a:defRPr i="1"/>
            </a:pPr>
            <a:endParaRPr lang="es-MX"/>
          </a:p>
        </c:txPr>
        <c:crossAx val="248243712"/>
        <c:crosses val="autoZero"/>
        <c:auto val="1"/>
        <c:lblAlgn val="ctr"/>
        <c:lblOffset val="100"/>
      </c:catAx>
      <c:valAx>
        <c:axId val="248243712"/>
        <c:scaling>
          <c:orientation val="minMax"/>
        </c:scaling>
        <c:axPos val="l"/>
        <c:title>
          <c:tx>
            <c:rich>
              <a:bodyPr rot="-5400000" vert="horz"/>
              <a:lstStyle/>
              <a:p>
                <a:pPr>
                  <a:defRPr/>
                </a:pPr>
                <a:r>
                  <a:rPr lang="es-MX"/>
                  <a:t>Median length (cm)</a:t>
                </a:r>
              </a:p>
            </c:rich>
          </c:tx>
          <c:layout/>
        </c:title>
        <c:numFmt formatCode="General" sourceLinked="1"/>
        <c:tickLblPos val="nextTo"/>
        <c:spPr>
          <a:ln w="12700">
            <a:solidFill>
              <a:prstClr val="black"/>
            </a:solidFill>
          </a:ln>
        </c:spPr>
        <c:crossAx val="248242176"/>
        <c:crosses val="autoZero"/>
        <c:crossBetween val="between"/>
        <c:majorUnit val="10"/>
      </c:valAx>
      <c:spPr>
        <a:noFill/>
      </c:spPr>
    </c:plotArea>
    <c:plotVisOnly val="1"/>
  </c:chart>
  <c:spPr>
    <a:noFill/>
    <a:ln>
      <a:noFill/>
    </a:ln>
  </c:spPr>
  <c:txPr>
    <a:bodyPr/>
    <a:lstStyle/>
    <a:p>
      <a:pPr>
        <a:defRPr sz="1200" b="0">
          <a:latin typeface="Times New Roman" pitchFamily="18" charset="0"/>
          <a:cs typeface="Times New Roman" pitchFamily="18" charset="0"/>
        </a:defRPr>
      </a:pPr>
      <a:endParaRPr lang="es-MX"/>
    </a:p>
  </c:txPr>
  <c:printSettings>
    <c:headerFooter/>
    <c:pageMargins b="0.75000000000000167" l="0.70000000000000062" r="0.70000000000000062" t="0.75000000000000167" header="0.30000000000000032" footer="0.30000000000000032"/>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c:lang val="es-MX"/>
  <c:chart>
    <c:plotArea>
      <c:layout/>
      <c:scatterChart>
        <c:scatterStyle val="lineMarker"/>
        <c:ser>
          <c:idx val="0"/>
          <c:order val="0"/>
          <c:spPr>
            <a:ln w="28575">
              <a:noFill/>
            </a:ln>
          </c:spPr>
          <c:trendline>
            <c:trendlineType val="linear"/>
            <c:dispRSqr val="1"/>
            <c:dispEq val="1"/>
            <c:trendlineLbl>
              <c:numFmt formatCode="General" sourceLinked="0"/>
            </c:trendlineLbl>
          </c:trendline>
          <c:xVal>
            <c:numRef>
              <c:f>OPMvcAreas!$C$2:$C$15</c:f>
              <c:numCache>
                <c:formatCode>#,##0</c:formatCode>
                <c:ptCount val="14"/>
                <c:pt idx="0">
                  <c:v>252600</c:v>
                </c:pt>
                <c:pt idx="1">
                  <c:v>793400</c:v>
                </c:pt>
                <c:pt idx="2">
                  <c:v>793400</c:v>
                </c:pt>
                <c:pt idx="3">
                  <c:v>71500</c:v>
                </c:pt>
                <c:pt idx="4">
                  <c:v>65000</c:v>
                </c:pt>
                <c:pt idx="5">
                  <c:v>552100</c:v>
                </c:pt>
                <c:pt idx="6">
                  <c:v>991800</c:v>
                </c:pt>
                <c:pt idx="7">
                  <c:v>1544900</c:v>
                </c:pt>
                <c:pt idx="8">
                  <c:v>1729700</c:v>
                </c:pt>
                <c:pt idx="9">
                  <c:v>1266100</c:v>
                </c:pt>
                <c:pt idx="10">
                  <c:v>7768700</c:v>
                </c:pt>
                <c:pt idx="11">
                  <c:v>232600</c:v>
                </c:pt>
                <c:pt idx="13">
                  <c:v>657900</c:v>
                </c:pt>
              </c:numCache>
            </c:numRef>
          </c:xVal>
          <c:yVal>
            <c:numRef>
              <c:f>OPMvcAreas!$D$2:$D$15</c:f>
              <c:numCache>
                <c:formatCode>General</c:formatCode>
                <c:ptCount val="14"/>
                <c:pt idx="0">
                  <c:v>0.2857142857142857</c:v>
                </c:pt>
                <c:pt idx="1">
                  <c:v>0.2</c:v>
                </c:pt>
                <c:pt idx="2">
                  <c:v>0.6</c:v>
                </c:pt>
                <c:pt idx="3">
                  <c:v>0.14285714285714285</c:v>
                </c:pt>
                <c:pt idx="4">
                  <c:v>0.2857142857142857</c:v>
                </c:pt>
                <c:pt idx="5">
                  <c:v>9.0909090909090912E-2</c:v>
                </c:pt>
                <c:pt idx="6">
                  <c:v>0.3</c:v>
                </c:pt>
                <c:pt idx="7">
                  <c:v>0.47058823529411764</c:v>
                </c:pt>
                <c:pt idx="8">
                  <c:v>0.33333333333333331</c:v>
                </c:pt>
                <c:pt idx="9">
                  <c:v>0.27777777777777779</c:v>
                </c:pt>
                <c:pt idx="10">
                  <c:v>0.77777777777777779</c:v>
                </c:pt>
                <c:pt idx="11">
                  <c:v>1</c:v>
                </c:pt>
                <c:pt idx="12">
                  <c:v>0.5625</c:v>
                </c:pt>
                <c:pt idx="13">
                  <c:v>0.46153846153846156</c:v>
                </c:pt>
              </c:numCache>
            </c:numRef>
          </c:yVal>
        </c:ser>
        <c:ser>
          <c:idx val="1"/>
          <c:order val="1"/>
          <c:spPr>
            <a:ln w="28575">
              <a:noFill/>
            </a:ln>
          </c:spPr>
          <c:xVal>
            <c:numRef>
              <c:f>OPMvcAreas!$C$9:$C$15</c:f>
              <c:numCache>
                <c:formatCode>#,##0</c:formatCode>
                <c:ptCount val="7"/>
                <c:pt idx="0">
                  <c:v>1544900</c:v>
                </c:pt>
                <c:pt idx="1">
                  <c:v>1729700</c:v>
                </c:pt>
                <c:pt idx="2">
                  <c:v>1266100</c:v>
                </c:pt>
                <c:pt idx="3">
                  <c:v>7768700</c:v>
                </c:pt>
                <c:pt idx="4">
                  <c:v>232600</c:v>
                </c:pt>
                <c:pt idx="6">
                  <c:v>657900</c:v>
                </c:pt>
              </c:numCache>
            </c:numRef>
          </c:xVal>
          <c:yVal>
            <c:numRef>
              <c:f>OPMvcAreas!$D$9:$D$15</c:f>
              <c:numCache>
                <c:formatCode>General</c:formatCode>
                <c:ptCount val="7"/>
                <c:pt idx="0">
                  <c:v>0.47058823529411764</c:v>
                </c:pt>
                <c:pt idx="1">
                  <c:v>0.33333333333333331</c:v>
                </c:pt>
                <c:pt idx="2">
                  <c:v>0.27777777777777779</c:v>
                </c:pt>
                <c:pt idx="3">
                  <c:v>0.77777777777777779</c:v>
                </c:pt>
                <c:pt idx="4">
                  <c:v>1</c:v>
                </c:pt>
                <c:pt idx="5">
                  <c:v>0.5625</c:v>
                </c:pt>
                <c:pt idx="6">
                  <c:v>0.46153846153846156</c:v>
                </c:pt>
              </c:numCache>
            </c:numRef>
          </c:yVal>
        </c:ser>
        <c:axId val="248309248"/>
        <c:axId val="248310784"/>
      </c:scatterChart>
      <c:valAx>
        <c:axId val="248309248"/>
        <c:scaling>
          <c:orientation val="minMax"/>
        </c:scaling>
        <c:axPos val="b"/>
        <c:numFmt formatCode="#,##0" sourceLinked="1"/>
        <c:tickLblPos val="nextTo"/>
        <c:crossAx val="248310784"/>
        <c:crosses val="autoZero"/>
        <c:crossBetween val="midCat"/>
      </c:valAx>
      <c:valAx>
        <c:axId val="248310784"/>
        <c:scaling>
          <c:orientation val="minMax"/>
        </c:scaling>
        <c:axPos val="l"/>
        <c:majorGridlines/>
        <c:numFmt formatCode="General" sourceLinked="1"/>
        <c:tickLblPos val="nextTo"/>
        <c:crossAx val="248309248"/>
        <c:crosses val="autoZero"/>
        <c:crossBetween val="midCat"/>
      </c:valAx>
    </c:plotArea>
    <c:legend>
      <c:legendPos val="r"/>
    </c:legend>
    <c:plotVisOnly val="1"/>
  </c:chart>
  <c:printSettings>
    <c:headerFooter/>
    <c:pageMargins b="0.75000000000000189" l="0.70000000000000062" r="0.70000000000000062" t="0.75000000000000189" header="0.30000000000000032" footer="0.30000000000000032"/>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c:lang val="es-MX"/>
  <c:chart>
    <c:autoTitleDeleted val="1"/>
    <c:plotArea>
      <c:layout/>
      <c:barChart>
        <c:barDir val="col"/>
        <c:grouping val="clustered"/>
        <c:ser>
          <c:idx val="0"/>
          <c:order val="0"/>
          <c:tx>
            <c:strRef>
              <c:f>Hoja2!$D$1</c:f>
              <c:strCache>
                <c:ptCount val="1"/>
                <c:pt idx="0">
                  <c:v>Population</c:v>
                </c:pt>
              </c:strCache>
            </c:strRef>
          </c:tx>
          <c:spPr>
            <a:solidFill>
              <a:schemeClr val="bg1">
                <a:lumMod val="65000"/>
              </a:schemeClr>
            </a:solidFill>
            <a:ln>
              <a:solidFill>
                <a:sysClr val="windowText" lastClr="000000"/>
              </a:solidFill>
            </a:ln>
          </c:spPr>
          <c:dPt>
            <c:idx val="6"/>
            <c:spPr>
              <a:solidFill>
                <a:schemeClr val="bg1">
                  <a:lumMod val="85000"/>
                </a:schemeClr>
              </a:solidFill>
              <a:ln>
                <a:solidFill>
                  <a:sysClr val="windowText" lastClr="000000"/>
                </a:solidFill>
              </a:ln>
            </c:spPr>
          </c:dPt>
          <c:dPt>
            <c:idx val="7"/>
            <c:spPr>
              <a:solidFill>
                <a:schemeClr val="bg1">
                  <a:lumMod val="85000"/>
                </a:schemeClr>
              </a:solidFill>
              <a:ln>
                <a:solidFill>
                  <a:sysClr val="windowText" lastClr="000000"/>
                </a:solidFill>
              </a:ln>
            </c:spPr>
          </c:dPt>
          <c:dPt>
            <c:idx val="8"/>
            <c:spPr>
              <a:solidFill>
                <a:schemeClr val="bg1">
                  <a:lumMod val="85000"/>
                </a:schemeClr>
              </a:solidFill>
              <a:ln>
                <a:solidFill>
                  <a:sysClr val="windowText" lastClr="000000"/>
                </a:solidFill>
              </a:ln>
            </c:spPr>
          </c:dPt>
          <c:dPt>
            <c:idx val="9"/>
            <c:spPr>
              <a:solidFill>
                <a:schemeClr val="bg1">
                  <a:lumMod val="85000"/>
                </a:schemeClr>
              </a:solidFill>
              <a:ln>
                <a:solidFill>
                  <a:sysClr val="windowText" lastClr="000000"/>
                </a:solidFill>
              </a:ln>
            </c:spPr>
          </c:dPt>
          <c:dPt>
            <c:idx val="10"/>
            <c:spPr>
              <a:solidFill>
                <a:schemeClr val="bg1">
                  <a:lumMod val="85000"/>
                </a:schemeClr>
              </a:solidFill>
              <a:ln>
                <a:solidFill>
                  <a:sysClr val="windowText" lastClr="000000"/>
                </a:solidFill>
              </a:ln>
            </c:spPr>
          </c:dPt>
          <c:dPt>
            <c:idx val="11"/>
            <c:spPr>
              <a:solidFill>
                <a:schemeClr val="bg1">
                  <a:lumMod val="85000"/>
                </a:schemeClr>
              </a:solidFill>
              <a:ln>
                <a:solidFill>
                  <a:sysClr val="windowText" lastClr="000000"/>
                </a:solidFill>
              </a:ln>
            </c:spPr>
          </c:dPt>
          <c:dPt>
            <c:idx val="12"/>
            <c:spPr>
              <a:solidFill>
                <a:schemeClr val="bg1">
                  <a:lumMod val="85000"/>
                </a:schemeClr>
              </a:solidFill>
              <a:ln>
                <a:solidFill>
                  <a:sysClr val="windowText" lastClr="000000"/>
                </a:solidFill>
              </a:ln>
            </c:spPr>
          </c:dPt>
          <c:dPt>
            <c:idx val="13"/>
            <c:spPr>
              <a:solidFill>
                <a:schemeClr val="bg1">
                  <a:lumMod val="85000"/>
                </a:schemeClr>
              </a:solidFill>
              <a:ln>
                <a:solidFill>
                  <a:sysClr val="windowText" lastClr="000000"/>
                </a:solidFill>
              </a:ln>
            </c:spPr>
          </c:dPt>
          <c:cat>
            <c:strRef>
              <c:f>Hoja2!$C$19:$C$32</c:f>
              <c:strCache>
                <c:ptCount val="14"/>
                <c:pt idx="0">
                  <c:v>ICO</c:v>
                </c:pt>
                <c:pt idx="1">
                  <c:v>ISME</c:v>
                </c:pt>
                <c:pt idx="2">
                  <c:v>ISMP</c:v>
                </c:pt>
                <c:pt idx="3">
                  <c:v>ITSE</c:v>
                </c:pt>
                <c:pt idx="4">
                  <c:v>ITSP</c:v>
                </c:pt>
                <c:pt idx="5">
                  <c:v>SMI</c:v>
                </c:pt>
                <c:pt idx="6">
                  <c:v>ASA</c:v>
                </c:pt>
                <c:pt idx="7">
                  <c:v>BMA</c:v>
                </c:pt>
                <c:pt idx="8">
                  <c:v>ERE</c:v>
                </c:pt>
                <c:pt idx="9">
                  <c:v>ERO</c:v>
                </c:pt>
                <c:pt idx="10">
                  <c:v>ISJE</c:v>
                </c:pt>
                <c:pt idx="11">
                  <c:v>ISJP</c:v>
                </c:pt>
                <c:pt idx="12">
                  <c:v>RET</c:v>
                </c:pt>
                <c:pt idx="13">
                  <c:v>SSI</c:v>
                </c:pt>
              </c:strCache>
            </c:strRef>
          </c:cat>
          <c:val>
            <c:numRef>
              <c:f>Hoja2!$D$19:$D$32</c:f>
              <c:numCache>
                <c:formatCode>General</c:formatCode>
                <c:ptCount val="14"/>
                <c:pt idx="0">
                  <c:v>30</c:v>
                </c:pt>
                <c:pt idx="2">
                  <c:v>30</c:v>
                </c:pt>
                <c:pt idx="3">
                  <c:v>30</c:v>
                </c:pt>
                <c:pt idx="4">
                  <c:v>30</c:v>
                </c:pt>
                <c:pt idx="5">
                  <c:v>30</c:v>
                </c:pt>
                <c:pt idx="6">
                  <c:v>30</c:v>
                </c:pt>
                <c:pt idx="7">
                  <c:v>35</c:v>
                </c:pt>
                <c:pt idx="8">
                  <c:v>30</c:v>
                </c:pt>
                <c:pt idx="9">
                  <c:v>35</c:v>
                </c:pt>
                <c:pt idx="10">
                  <c:v>40</c:v>
                </c:pt>
                <c:pt idx="12">
                  <c:v>35</c:v>
                </c:pt>
                <c:pt idx="13">
                  <c:v>30</c:v>
                </c:pt>
              </c:numCache>
            </c:numRef>
          </c:val>
        </c:ser>
        <c:axId val="254487552"/>
        <c:axId val="254497920"/>
      </c:barChart>
      <c:lineChart>
        <c:grouping val="standard"/>
        <c:ser>
          <c:idx val="1"/>
          <c:order val="1"/>
          <c:tx>
            <c:strRef>
              <c:f>Hoja2!$E$1</c:f>
              <c:strCache>
                <c:ptCount val="1"/>
                <c:pt idx="0">
                  <c:v>Par</c:v>
                </c:pt>
              </c:strCache>
            </c:strRef>
          </c:tx>
          <c:spPr>
            <a:ln w="22225">
              <a:solidFill>
                <a:sysClr val="windowText" lastClr="000000"/>
              </a:solidFill>
              <a:prstDash val="dash"/>
            </a:ln>
          </c:spPr>
          <c:marker>
            <c:symbol val="none"/>
          </c:marker>
          <c:cat>
            <c:strRef>
              <c:f>Hoja2!$C$19:$C$32</c:f>
              <c:strCache>
                <c:ptCount val="14"/>
                <c:pt idx="0">
                  <c:v>ICO</c:v>
                </c:pt>
                <c:pt idx="1">
                  <c:v>ISME</c:v>
                </c:pt>
                <c:pt idx="2">
                  <c:v>ISMP</c:v>
                </c:pt>
                <c:pt idx="3">
                  <c:v>ITSE</c:v>
                </c:pt>
                <c:pt idx="4">
                  <c:v>ITSP</c:v>
                </c:pt>
                <c:pt idx="5">
                  <c:v>SMI</c:v>
                </c:pt>
                <c:pt idx="6">
                  <c:v>ASA</c:v>
                </c:pt>
                <c:pt idx="7">
                  <c:v>BMA</c:v>
                </c:pt>
                <c:pt idx="8">
                  <c:v>ERE</c:v>
                </c:pt>
                <c:pt idx="9">
                  <c:v>ERO</c:v>
                </c:pt>
                <c:pt idx="10">
                  <c:v>ISJE</c:v>
                </c:pt>
                <c:pt idx="11">
                  <c:v>ISJP</c:v>
                </c:pt>
                <c:pt idx="12">
                  <c:v>RET</c:v>
                </c:pt>
                <c:pt idx="13">
                  <c:v>SSI</c:v>
                </c:pt>
              </c:strCache>
            </c:strRef>
          </c:cat>
          <c:val>
            <c:numRef>
              <c:f>Hoja2!$E$19:$E$32</c:f>
              <c:numCache>
                <c:formatCode>General</c:formatCode>
                <c:ptCount val="14"/>
                <c:pt idx="0">
                  <c:v>25</c:v>
                </c:pt>
                <c:pt idx="1">
                  <c:v>25</c:v>
                </c:pt>
                <c:pt idx="2">
                  <c:v>25</c:v>
                </c:pt>
                <c:pt idx="3">
                  <c:v>25</c:v>
                </c:pt>
                <c:pt idx="4">
                  <c:v>25</c:v>
                </c:pt>
                <c:pt idx="5">
                  <c:v>25</c:v>
                </c:pt>
                <c:pt idx="6">
                  <c:v>25</c:v>
                </c:pt>
                <c:pt idx="7">
                  <c:v>25</c:v>
                </c:pt>
                <c:pt idx="8">
                  <c:v>25</c:v>
                </c:pt>
                <c:pt idx="9">
                  <c:v>25</c:v>
                </c:pt>
                <c:pt idx="10">
                  <c:v>25</c:v>
                </c:pt>
                <c:pt idx="11">
                  <c:v>25</c:v>
                </c:pt>
                <c:pt idx="12">
                  <c:v>25</c:v>
                </c:pt>
                <c:pt idx="13">
                  <c:v>25</c:v>
                </c:pt>
              </c:numCache>
            </c:numRef>
          </c:val>
        </c:ser>
        <c:ser>
          <c:idx val="2"/>
          <c:order val="2"/>
          <c:tx>
            <c:strRef>
              <c:f>Hoja2!$F$1</c:f>
              <c:strCache>
                <c:ptCount val="1"/>
                <c:pt idx="0">
                  <c:v>LT50</c:v>
                </c:pt>
              </c:strCache>
            </c:strRef>
          </c:tx>
          <c:spPr>
            <a:ln w="19050">
              <a:solidFill>
                <a:sysClr val="windowText" lastClr="000000"/>
              </a:solidFill>
            </a:ln>
          </c:spPr>
          <c:marker>
            <c:symbol val="none"/>
          </c:marker>
          <c:cat>
            <c:strRef>
              <c:f>Hoja2!$C$19:$C$32</c:f>
              <c:strCache>
                <c:ptCount val="14"/>
                <c:pt idx="0">
                  <c:v>ICO</c:v>
                </c:pt>
                <c:pt idx="1">
                  <c:v>ISME</c:v>
                </c:pt>
                <c:pt idx="2">
                  <c:v>ISMP</c:v>
                </c:pt>
                <c:pt idx="3">
                  <c:v>ITSE</c:v>
                </c:pt>
                <c:pt idx="4">
                  <c:v>ITSP</c:v>
                </c:pt>
                <c:pt idx="5">
                  <c:v>SMI</c:v>
                </c:pt>
                <c:pt idx="6">
                  <c:v>ASA</c:v>
                </c:pt>
                <c:pt idx="7">
                  <c:v>BMA</c:v>
                </c:pt>
                <c:pt idx="8">
                  <c:v>ERE</c:v>
                </c:pt>
                <c:pt idx="9">
                  <c:v>ERO</c:v>
                </c:pt>
                <c:pt idx="10">
                  <c:v>ISJE</c:v>
                </c:pt>
                <c:pt idx="11">
                  <c:v>ISJP</c:v>
                </c:pt>
                <c:pt idx="12">
                  <c:v>RET</c:v>
                </c:pt>
                <c:pt idx="13">
                  <c:v>SSI</c:v>
                </c:pt>
              </c:strCache>
            </c:strRef>
          </c:cat>
          <c:val>
            <c:numRef>
              <c:f>Hoja2!$F$19:$F$32</c:f>
              <c:numCache>
                <c:formatCode>General</c:formatCode>
                <c:ptCount val="14"/>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numCache>
            </c:numRef>
          </c:val>
        </c:ser>
        <c:marker val="1"/>
        <c:axId val="254487552"/>
        <c:axId val="254497920"/>
      </c:lineChart>
      <c:catAx>
        <c:axId val="254487552"/>
        <c:scaling>
          <c:orientation val="minMax"/>
        </c:scaling>
        <c:axPos val="b"/>
        <c:title>
          <c:tx>
            <c:rich>
              <a:bodyPr/>
              <a:lstStyle/>
              <a:p>
                <a:pPr>
                  <a:defRPr>
                    <a:solidFill>
                      <a:schemeClr val="bg1"/>
                    </a:solidFill>
                  </a:defRPr>
                </a:pPr>
                <a:r>
                  <a:rPr lang="es-MX">
                    <a:solidFill>
                      <a:schemeClr val="bg1"/>
                    </a:solidFill>
                  </a:rPr>
                  <a:t>Location</a:t>
                </a:r>
              </a:p>
            </c:rich>
          </c:tx>
          <c:layout/>
        </c:title>
        <c:tickLblPos val="nextTo"/>
        <c:spPr>
          <a:noFill/>
          <a:ln w="9525" cap="flat" cmpd="sng" algn="ctr">
            <a:solidFill>
              <a:sysClr val="windowText" lastClr="000000"/>
            </a:solidFill>
            <a:prstDash val="solid"/>
          </a:ln>
          <a:effectLst/>
        </c:spPr>
        <c:txPr>
          <a:bodyPr/>
          <a:lstStyle/>
          <a:p>
            <a:pPr>
              <a:defRPr>
                <a:solidFill>
                  <a:schemeClr val="tx1"/>
                </a:solidFill>
                <a:latin typeface="+mn-lt"/>
                <a:ea typeface="+mn-ea"/>
                <a:cs typeface="+mn-cs"/>
              </a:defRPr>
            </a:pPr>
            <a:endParaRPr lang="es-MX"/>
          </a:p>
        </c:txPr>
        <c:crossAx val="254497920"/>
        <c:crosses val="autoZero"/>
        <c:auto val="1"/>
        <c:lblAlgn val="ctr"/>
        <c:lblOffset val="100"/>
      </c:catAx>
      <c:valAx>
        <c:axId val="254497920"/>
        <c:scaling>
          <c:orientation val="minMax"/>
          <c:max val="55"/>
        </c:scaling>
        <c:axPos val="l"/>
        <c:title>
          <c:tx>
            <c:rich>
              <a:bodyPr rot="-5400000" vert="horz"/>
              <a:lstStyle/>
              <a:p>
                <a:pPr>
                  <a:defRPr/>
                </a:pPr>
                <a:r>
                  <a:rPr lang="es-MX"/>
                  <a:t>Max. Total length (cm)</a:t>
                </a:r>
              </a:p>
            </c:rich>
          </c:tx>
          <c:layout>
            <c:manualLayout>
              <c:xMode val="edge"/>
              <c:yMode val="edge"/>
              <c:x val="0"/>
              <c:y val="0.22947980460775735"/>
            </c:manualLayout>
          </c:layout>
        </c:title>
        <c:numFmt formatCode="General" sourceLinked="1"/>
        <c:tickLblPos val="nextTo"/>
        <c:spPr>
          <a:noFill/>
          <a:ln w="9525" cap="flat" cmpd="sng" algn="ctr">
            <a:solidFill>
              <a:sysClr val="windowText" lastClr="000000"/>
            </a:solidFill>
            <a:prstDash val="solid"/>
          </a:ln>
          <a:effectLst/>
        </c:spPr>
        <c:txPr>
          <a:bodyPr/>
          <a:lstStyle/>
          <a:p>
            <a:pPr>
              <a:defRPr>
                <a:solidFill>
                  <a:schemeClr val="tx1"/>
                </a:solidFill>
                <a:latin typeface="+mn-lt"/>
                <a:ea typeface="+mn-ea"/>
                <a:cs typeface="+mn-cs"/>
              </a:defRPr>
            </a:pPr>
            <a:endParaRPr lang="es-MX"/>
          </a:p>
        </c:txPr>
        <c:crossAx val="254487552"/>
        <c:crossesAt val="1"/>
        <c:crossBetween val="between"/>
      </c:valAx>
      <c:spPr>
        <a:noFill/>
      </c:spPr>
    </c:plotArea>
    <c:plotVisOnly val="1"/>
    <c:dispBlanksAs val="gap"/>
  </c:chart>
  <c:spPr>
    <a:noFill/>
    <a:ln>
      <a:noFill/>
    </a:ln>
  </c:spPr>
  <c:txPr>
    <a:bodyPr/>
    <a:lstStyle/>
    <a:p>
      <a:pPr>
        <a:defRPr b="0">
          <a:latin typeface="Times New Roman" pitchFamily="18" charset="0"/>
          <a:cs typeface="Times New Roman" pitchFamily="18" charset="0"/>
        </a:defRPr>
      </a:pPr>
      <a:endParaRPr lang="es-MX"/>
    </a:p>
  </c:txPr>
  <c:printSettings>
    <c:headerFooter/>
    <c:pageMargins b="0.75000000000000044" l="0.7000000000000004" r="0.7000000000000004" t="0.75000000000000044" header="0.30000000000000021" footer="0.30000000000000021"/>
    <c:pageSetup/>
  </c:printSettings>
  <c:userShapes r:id="rId1"/>
</c:chartSpace>
</file>

<file path=xl/charts/chart128.xml><?xml version="1.0" encoding="utf-8"?>
<c:chartSpace xmlns:c="http://schemas.openxmlformats.org/drawingml/2006/chart" xmlns:a="http://schemas.openxmlformats.org/drawingml/2006/main" xmlns:r="http://schemas.openxmlformats.org/officeDocument/2006/relationships">
  <c:lang val="es-MX"/>
  <c:chart>
    <c:autoTitleDeleted val="1"/>
    <c:plotArea>
      <c:layout/>
      <c:barChart>
        <c:barDir val="col"/>
        <c:grouping val="clustered"/>
        <c:ser>
          <c:idx val="0"/>
          <c:order val="0"/>
          <c:tx>
            <c:strRef>
              <c:f>Hoja2!$D$1</c:f>
              <c:strCache>
                <c:ptCount val="1"/>
                <c:pt idx="0">
                  <c:v>Population</c:v>
                </c:pt>
              </c:strCache>
            </c:strRef>
          </c:tx>
          <c:spPr>
            <a:solidFill>
              <a:schemeClr val="bg1">
                <a:lumMod val="65000"/>
              </a:schemeClr>
            </a:solidFill>
            <a:ln>
              <a:solidFill>
                <a:sysClr val="windowText" lastClr="000000"/>
              </a:solidFill>
            </a:ln>
          </c:spPr>
          <c:dPt>
            <c:idx val="6"/>
            <c:spPr>
              <a:solidFill>
                <a:schemeClr val="bg1">
                  <a:lumMod val="85000"/>
                </a:schemeClr>
              </a:solidFill>
              <a:ln>
                <a:solidFill>
                  <a:sysClr val="windowText" lastClr="000000"/>
                </a:solidFill>
              </a:ln>
            </c:spPr>
          </c:dPt>
          <c:dPt>
            <c:idx val="7"/>
            <c:spPr>
              <a:solidFill>
                <a:schemeClr val="bg1">
                  <a:lumMod val="85000"/>
                </a:schemeClr>
              </a:solidFill>
              <a:ln>
                <a:solidFill>
                  <a:sysClr val="windowText" lastClr="000000"/>
                </a:solidFill>
              </a:ln>
            </c:spPr>
          </c:dPt>
          <c:dPt>
            <c:idx val="8"/>
            <c:spPr>
              <a:solidFill>
                <a:schemeClr val="bg1">
                  <a:lumMod val="85000"/>
                </a:schemeClr>
              </a:solidFill>
              <a:ln>
                <a:solidFill>
                  <a:sysClr val="windowText" lastClr="000000"/>
                </a:solidFill>
              </a:ln>
            </c:spPr>
          </c:dPt>
          <c:dPt>
            <c:idx val="9"/>
            <c:spPr>
              <a:solidFill>
                <a:schemeClr val="bg1">
                  <a:lumMod val="85000"/>
                </a:schemeClr>
              </a:solidFill>
              <a:ln>
                <a:solidFill>
                  <a:sysClr val="windowText" lastClr="000000"/>
                </a:solidFill>
              </a:ln>
            </c:spPr>
          </c:dPt>
          <c:dPt>
            <c:idx val="10"/>
            <c:spPr>
              <a:solidFill>
                <a:schemeClr val="bg1">
                  <a:lumMod val="85000"/>
                </a:schemeClr>
              </a:solidFill>
              <a:ln>
                <a:solidFill>
                  <a:sysClr val="windowText" lastClr="000000"/>
                </a:solidFill>
              </a:ln>
            </c:spPr>
          </c:dPt>
          <c:dPt>
            <c:idx val="11"/>
            <c:spPr>
              <a:solidFill>
                <a:schemeClr val="bg1">
                  <a:lumMod val="85000"/>
                </a:schemeClr>
              </a:solidFill>
              <a:ln>
                <a:solidFill>
                  <a:sysClr val="windowText" lastClr="000000"/>
                </a:solidFill>
              </a:ln>
            </c:spPr>
          </c:dPt>
          <c:dPt>
            <c:idx val="12"/>
            <c:spPr>
              <a:solidFill>
                <a:schemeClr val="bg1">
                  <a:lumMod val="85000"/>
                </a:schemeClr>
              </a:solidFill>
              <a:ln>
                <a:solidFill>
                  <a:sysClr val="windowText" lastClr="000000"/>
                </a:solidFill>
              </a:ln>
            </c:spPr>
          </c:dPt>
          <c:dPt>
            <c:idx val="13"/>
            <c:spPr>
              <a:solidFill>
                <a:schemeClr val="bg1">
                  <a:lumMod val="85000"/>
                </a:schemeClr>
              </a:solidFill>
              <a:ln>
                <a:solidFill>
                  <a:sysClr val="windowText" lastClr="000000"/>
                </a:solidFill>
              </a:ln>
            </c:spPr>
          </c:dPt>
          <c:cat>
            <c:strRef>
              <c:f>Hoja2!$C$36:$C$49</c:f>
              <c:strCache>
                <c:ptCount val="14"/>
                <c:pt idx="0">
                  <c:v>ICO</c:v>
                </c:pt>
                <c:pt idx="1">
                  <c:v>ISME</c:v>
                </c:pt>
                <c:pt idx="2">
                  <c:v>ISMP</c:v>
                </c:pt>
                <c:pt idx="3">
                  <c:v>ITSE</c:v>
                </c:pt>
                <c:pt idx="4">
                  <c:v>ITSP</c:v>
                </c:pt>
                <c:pt idx="5">
                  <c:v>SMI</c:v>
                </c:pt>
                <c:pt idx="6">
                  <c:v>ASA</c:v>
                </c:pt>
                <c:pt idx="7">
                  <c:v>BMA</c:v>
                </c:pt>
                <c:pt idx="8">
                  <c:v>ERE</c:v>
                </c:pt>
                <c:pt idx="9">
                  <c:v>ERO</c:v>
                </c:pt>
                <c:pt idx="10">
                  <c:v>ISJE</c:v>
                </c:pt>
                <c:pt idx="11">
                  <c:v>ISJP</c:v>
                </c:pt>
                <c:pt idx="12">
                  <c:v>RET</c:v>
                </c:pt>
                <c:pt idx="13">
                  <c:v>SSI</c:v>
                </c:pt>
              </c:strCache>
            </c:strRef>
          </c:cat>
          <c:val>
            <c:numRef>
              <c:f>Hoja2!$D$36:$D$49</c:f>
              <c:numCache>
                <c:formatCode>General</c:formatCode>
                <c:ptCount val="14"/>
                <c:pt idx="0">
                  <c:v>25</c:v>
                </c:pt>
                <c:pt idx="1">
                  <c:v>50</c:v>
                </c:pt>
                <c:pt idx="2">
                  <c:v>40</c:v>
                </c:pt>
                <c:pt idx="3">
                  <c:v>35</c:v>
                </c:pt>
                <c:pt idx="4">
                  <c:v>30</c:v>
                </c:pt>
                <c:pt idx="5">
                  <c:v>55</c:v>
                </c:pt>
                <c:pt idx="6">
                  <c:v>95</c:v>
                </c:pt>
                <c:pt idx="7">
                  <c:v>80</c:v>
                </c:pt>
                <c:pt idx="9">
                  <c:v>55</c:v>
                </c:pt>
                <c:pt idx="10">
                  <c:v>60</c:v>
                </c:pt>
                <c:pt idx="11">
                  <c:v>55</c:v>
                </c:pt>
                <c:pt idx="12">
                  <c:v>35</c:v>
                </c:pt>
                <c:pt idx="13">
                  <c:v>55</c:v>
                </c:pt>
              </c:numCache>
            </c:numRef>
          </c:val>
        </c:ser>
        <c:axId val="254572416"/>
        <c:axId val="254582784"/>
      </c:barChart>
      <c:lineChart>
        <c:grouping val="standard"/>
        <c:ser>
          <c:idx val="1"/>
          <c:order val="1"/>
          <c:tx>
            <c:strRef>
              <c:f>Hoja2!$E$1</c:f>
              <c:strCache>
                <c:ptCount val="1"/>
                <c:pt idx="0">
                  <c:v>Par</c:v>
                </c:pt>
              </c:strCache>
            </c:strRef>
          </c:tx>
          <c:spPr>
            <a:ln w="22225">
              <a:solidFill>
                <a:sysClr val="windowText" lastClr="000000"/>
              </a:solidFill>
              <a:prstDash val="dash"/>
            </a:ln>
          </c:spPr>
          <c:marker>
            <c:symbol val="none"/>
          </c:marker>
          <c:cat>
            <c:strRef>
              <c:f>Hoja2!$C$36:$C$49</c:f>
              <c:strCache>
                <c:ptCount val="14"/>
                <c:pt idx="0">
                  <c:v>ICO</c:v>
                </c:pt>
                <c:pt idx="1">
                  <c:v>ISME</c:v>
                </c:pt>
                <c:pt idx="2">
                  <c:v>ISMP</c:v>
                </c:pt>
                <c:pt idx="3">
                  <c:v>ITSE</c:v>
                </c:pt>
                <c:pt idx="4">
                  <c:v>ITSP</c:v>
                </c:pt>
                <c:pt idx="5">
                  <c:v>SMI</c:v>
                </c:pt>
                <c:pt idx="6">
                  <c:v>ASA</c:v>
                </c:pt>
                <c:pt idx="7">
                  <c:v>BMA</c:v>
                </c:pt>
                <c:pt idx="8">
                  <c:v>ERE</c:v>
                </c:pt>
                <c:pt idx="9">
                  <c:v>ERO</c:v>
                </c:pt>
                <c:pt idx="10">
                  <c:v>ISJE</c:v>
                </c:pt>
                <c:pt idx="11">
                  <c:v>ISJP</c:v>
                </c:pt>
                <c:pt idx="12">
                  <c:v>RET</c:v>
                </c:pt>
                <c:pt idx="13">
                  <c:v>SSI</c:v>
                </c:pt>
              </c:strCache>
            </c:strRef>
          </c:cat>
          <c:val>
            <c:numRef>
              <c:f>Hoja2!$E$36:$E$49</c:f>
              <c:numCache>
                <c:formatCode>General</c:formatCode>
                <c:ptCount val="14"/>
                <c:pt idx="0">
                  <c:v>45</c:v>
                </c:pt>
                <c:pt idx="1">
                  <c:v>45</c:v>
                </c:pt>
                <c:pt idx="2">
                  <c:v>45</c:v>
                </c:pt>
                <c:pt idx="3">
                  <c:v>45</c:v>
                </c:pt>
                <c:pt idx="4">
                  <c:v>45</c:v>
                </c:pt>
                <c:pt idx="5">
                  <c:v>45</c:v>
                </c:pt>
                <c:pt idx="6">
                  <c:v>45</c:v>
                </c:pt>
                <c:pt idx="7">
                  <c:v>45</c:v>
                </c:pt>
                <c:pt idx="8">
                  <c:v>45</c:v>
                </c:pt>
                <c:pt idx="9">
                  <c:v>45</c:v>
                </c:pt>
                <c:pt idx="10">
                  <c:v>45</c:v>
                </c:pt>
                <c:pt idx="11">
                  <c:v>45</c:v>
                </c:pt>
                <c:pt idx="12">
                  <c:v>45</c:v>
                </c:pt>
                <c:pt idx="13">
                  <c:v>45</c:v>
                </c:pt>
              </c:numCache>
            </c:numRef>
          </c:val>
        </c:ser>
        <c:ser>
          <c:idx val="2"/>
          <c:order val="2"/>
          <c:tx>
            <c:strRef>
              <c:f>Hoja2!$F$1</c:f>
              <c:strCache>
                <c:ptCount val="1"/>
                <c:pt idx="0">
                  <c:v>LT50</c:v>
                </c:pt>
              </c:strCache>
            </c:strRef>
          </c:tx>
          <c:spPr>
            <a:ln w="19050">
              <a:solidFill>
                <a:sysClr val="windowText" lastClr="000000"/>
              </a:solidFill>
            </a:ln>
          </c:spPr>
          <c:marker>
            <c:symbol val="none"/>
          </c:marker>
          <c:cat>
            <c:strRef>
              <c:f>Hoja2!$C$36:$C$49</c:f>
              <c:strCache>
                <c:ptCount val="14"/>
                <c:pt idx="0">
                  <c:v>ICO</c:v>
                </c:pt>
                <c:pt idx="1">
                  <c:v>ISME</c:v>
                </c:pt>
                <c:pt idx="2">
                  <c:v>ISMP</c:v>
                </c:pt>
                <c:pt idx="3">
                  <c:v>ITSE</c:v>
                </c:pt>
                <c:pt idx="4">
                  <c:v>ITSP</c:v>
                </c:pt>
                <c:pt idx="5">
                  <c:v>SMI</c:v>
                </c:pt>
                <c:pt idx="6">
                  <c:v>ASA</c:v>
                </c:pt>
                <c:pt idx="7">
                  <c:v>BMA</c:v>
                </c:pt>
                <c:pt idx="8">
                  <c:v>ERE</c:v>
                </c:pt>
                <c:pt idx="9">
                  <c:v>ERO</c:v>
                </c:pt>
                <c:pt idx="10">
                  <c:v>ISJE</c:v>
                </c:pt>
                <c:pt idx="11">
                  <c:v>ISJP</c:v>
                </c:pt>
                <c:pt idx="12">
                  <c:v>RET</c:v>
                </c:pt>
                <c:pt idx="13">
                  <c:v>SSI</c:v>
                </c:pt>
              </c:strCache>
            </c:strRef>
          </c:cat>
          <c:val>
            <c:numRef>
              <c:f>Hoja2!$F$36:$F$49</c:f>
              <c:numCache>
                <c:formatCode>General</c:formatCode>
                <c:ptCount val="14"/>
                <c:pt idx="0">
                  <c:v>95</c:v>
                </c:pt>
                <c:pt idx="1">
                  <c:v>95</c:v>
                </c:pt>
                <c:pt idx="2">
                  <c:v>95</c:v>
                </c:pt>
                <c:pt idx="3">
                  <c:v>95</c:v>
                </c:pt>
                <c:pt idx="4">
                  <c:v>95</c:v>
                </c:pt>
                <c:pt idx="5">
                  <c:v>95</c:v>
                </c:pt>
                <c:pt idx="6">
                  <c:v>95</c:v>
                </c:pt>
                <c:pt idx="7">
                  <c:v>95</c:v>
                </c:pt>
                <c:pt idx="8">
                  <c:v>95</c:v>
                </c:pt>
                <c:pt idx="9">
                  <c:v>95</c:v>
                </c:pt>
                <c:pt idx="10">
                  <c:v>95</c:v>
                </c:pt>
                <c:pt idx="11">
                  <c:v>95</c:v>
                </c:pt>
                <c:pt idx="12">
                  <c:v>95</c:v>
                </c:pt>
                <c:pt idx="13">
                  <c:v>95</c:v>
                </c:pt>
              </c:numCache>
            </c:numRef>
          </c:val>
        </c:ser>
        <c:marker val="1"/>
        <c:axId val="254572416"/>
        <c:axId val="254582784"/>
      </c:lineChart>
      <c:catAx>
        <c:axId val="254572416"/>
        <c:scaling>
          <c:orientation val="minMax"/>
        </c:scaling>
        <c:axPos val="b"/>
        <c:title>
          <c:tx>
            <c:rich>
              <a:bodyPr/>
              <a:lstStyle/>
              <a:p>
                <a:pPr>
                  <a:defRPr/>
                </a:pPr>
                <a:r>
                  <a:rPr lang="es-MX"/>
                  <a:t>Location</a:t>
                </a:r>
              </a:p>
            </c:rich>
          </c:tx>
          <c:layout/>
        </c:title>
        <c:tickLblPos val="nextTo"/>
        <c:spPr>
          <a:noFill/>
          <a:ln w="9525" cap="flat" cmpd="sng" algn="ctr">
            <a:solidFill>
              <a:sysClr val="windowText" lastClr="000000"/>
            </a:solidFill>
            <a:prstDash val="solid"/>
          </a:ln>
          <a:effectLst/>
        </c:spPr>
        <c:txPr>
          <a:bodyPr/>
          <a:lstStyle/>
          <a:p>
            <a:pPr>
              <a:defRPr>
                <a:solidFill>
                  <a:schemeClr val="tx1"/>
                </a:solidFill>
                <a:latin typeface="+mn-lt"/>
                <a:ea typeface="+mn-ea"/>
                <a:cs typeface="+mn-cs"/>
              </a:defRPr>
            </a:pPr>
            <a:endParaRPr lang="es-MX"/>
          </a:p>
        </c:txPr>
        <c:crossAx val="254582784"/>
        <c:crosses val="autoZero"/>
        <c:auto val="1"/>
        <c:lblAlgn val="ctr"/>
        <c:lblOffset val="100"/>
      </c:catAx>
      <c:valAx>
        <c:axId val="254582784"/>
        <c:scaling>
          <c:orientation val="minMax"/>
          <c:max val="100"/>
        </c:scaling>
        <c:axPos val="l"/>
        <c:title>
          <c:tx>
            <c:rich>
              <a:bodyPr rot="-5400000" vert="horz"/>
              <a:lstStyle/>
              <a:p>
                <a:pPr>
                  <a:defRPr>
                    <a:solidFill>
                      <a:schemeClr val="bg1"/>
                    </a:solidFill>
                  </a:defRPr>
                </a:pPr>
                <a:r>
                  <a:rPr lang="es-MX">
                    <a:solidFill>
                      <a:schemeClr val="bg1"/>
                    </a:solidFill>
                  </a:rPr>
                  <a:t>Max. Total length (cm)</a:t>
                </a:r>
              </a:p>
            </c:rich>
          </c:tx>
          <c:layout/>
        </c:title>
        <c:numFmt formatCode="General" sourceLinked="1"/>
        <c:tickLblPos val="nextTo"/>
        <c:spPr>
          <a:noFill/>
          <a:ln w="9525" cap="flat" cmpd="sng" algn="ctr">
            <a:solidFill>
              <a:sysClr val="windowText" lastClr="000000"/>
            </a:solidFill>
            <a:prstDash val="solid"/>
          </a:ln>
          <a:effectLst/>
        </c:spPr>
        <c:txPr>
          <a:bodyPr/>
          <a:lstStyle/>
          <a:p>
            <a:pPr>
              <a:defRPr>
                <a:solidFill>
                  <a:schemeClr val="tx1"/>
                </a:solidFill>
                <a:latin typeface="+mn-lt"/>
                <a:ea typeface="+mn-ea"/>
                <a:cs typeface="+mn-cs"/>
              </a:defRPr>
            </a:pPr>
            <a:endParaRPr lang="es-MX"/>
          </a:p>
        </c:txPr>
        <c:crossAx val="254572416"/>
        <c:crossesAt val="1"/>
        <c:crossBetween val="between"/>
      </c:valAx>
      <c:spPr>
        <a:noFill/>
      </c:spPr>
    </c:plotArea>
    <c:plotVisOnly val="1"/>
    <c:dispBlanksAs val="gap"/>
  </c:chart>
  <c:spPr>
    <a:noFill/>
    <a:ln>
      <a:noFill/>
    </a:ln>
  </c:spPr>
  <c:txPr>
    <a:bodyPr/>
    <a:lstStyle/>
    <a:p>
      <a:pPr>
        <a:defRPr b="0">
          <a:latin typeface="Times New Roman" pitchFamily="18" charset="0"/>
          <a:cs typeface="Times New Roman" pitchFamily="18" charset="0"/>
        </a:defRPr>
      </a:pPr>
      <a:endParaRPr lang="es-MX"/>
    </a:p>
  </c:txPr>
  <c:printSettings>
    <c:headerFooter/>
    <c:pageMargins b="0.75000000000000044" l="0.7000000000000004" r="0.7000000000000004" t="0.75000000000000044" header="0.30000000000000021" footer="0.30000000000000021"/>
    <c:pageSetup/>
  </c:printSettings>
  <c:userShapes r:id="rId1"/>
</c:chartSpace>
</file>

<file path=xl/charts/chart129.xml><?xml version="1.0" encoding="utf-8"?>
<c:chartSpace xmlns:c="http://schemas.openxmlformats.org/drawingml/2006/chart" xmlns:a="http://schemas.openxmlformats.org/drawingml/2006/main" xmlns:r="http://schemas.openxmlformats.org/officeDocument/2006/relationships">
  <c:lang val="es-MX"/>
  <c:chart>
    <c:autoTitleDeleted val="1"/>
    <c:plotArea>
      <c:layout/>
      <c:barChart>
        <c:barDir val="col"/>
        <c:grouping val="clustered"/>
        <c:ser>
          <c:idx val="0"/>
          <c:order val="0"/>
          <c:tx>
            <c:strRef>
              <c:f>Hoja2!$E$1</c:f>
              <c:strCache>
                <c:ptCount val="1"/>
                <c:pt idx="0">
                  <c:v>Par</c:v>
                </c:pt>
              </c:strCache>
            </c:strRef>
          </c:tx>
          <c:spPr>
            <a:solidFill>
              <a:schemeClr val="bg1">
                <a:lumMod val="65000"/>
              </a:schemeClr>
            </a:solidFill>
            <a:ln>
              <a:solidFill>
                <a:sysClr val="windowText" lastClr="000000"/>
              </a:solidFill>
            </a:ln>
          </c:spPr>
          <c:dPt>
            <c:idx val="6"/>
            <c:spPr>
              <a:solidFill>
                <a:schemeClr val="bg1">
                  <a:lumMod val="85000"/>
                </a:schemeClr>
              </a:solidFill>
              <a:ln>
                <a:solidFill>
                  <a:sysClr val="windowText" lastClr="000000"/>
                </a:solidFill>
              </a:ln>
            </c:spPr>
          </c:dPt>
          <c:dPt>
            <c:idx val="7"/>
            <c:spPr>
              <a:solidFill>
                <a:schemeClr val="bg1">
                  <a:lumMod val="85000"/>
                </a:schemeClr>
              </a:solidFill>
              <a:ln>
                <a:solidFill>
                  <a:sysClr val="windowText" lastClr="000000"/>
                </a:solidFill>
              </a:ln>
            </c:spPr>
          </c:dPt>
          <c:dPt>
            <c:idx val="8"/>
            <c:spPr>
              <a:solidFill>
                <a:schemeClr val="bg1">
                  <a:lumMod val="85000"/>
                </a:schemeClr>
              </a:solidFill>
              <a:ln>
                <a:solidFill>
                  <a:sysClr val="windowText" lastClr="000000"/>
                </a:solidFill>
              </a:ln>
            </c:spPr>
          </c:dPt>
          <c:dPt>
            <c:idx val="9"/>
            <c:spPr>
              <a:solidFill>
                <a:schemeClr val="bg1">
                  <a:lumMod val="85000"/>
                </a:schemeClr>
              </a:solidFill>
              <a:ln>
                <a:solidFill>
                  <a:sysClr val="windowText" lastClr="000000"/>
                </a:solidFill>
              </a:ln>
            </c:spPr>
          </c:dPt>
          <c:dPt>
            <c:idx val="10"/>
            <c:spPr>
              <a:solidFill>
                <a:schemeClr val="bg1">
                  <a:lumMod val="85000"/>
                </a:schemeClr>
              </a:solidFill>
              <a:ln>
                <a:solidFill>
                  <a:sysClr val="windowText" lastClr="000000"/>
                </a:solidFill>
              </a:ln>
            </c:spPr>
          </c:dPt>
          <c:dPt>
            <c:idx val="11"/>
            <c:spPr>
              <a:solidFill>
                <a:schemeClr val="bg1">
                  <a:lumMod val="85000"/>
                </a:schemeClr>
              </a:solidFill>
              <a:ln>
                <a:solidFill>
                  <a:sysClr val="windowText" lastClr="000000"/>
                </a:solidFill>
              </a:ln>
            </c:spPr>
          </c:dPt>
          <c:dPt>
            <c:idx val="12"/>
            <c:spPr>
              <a:solidFill>
                <a:schemeClr val="bg1">
                  <a:lumMod val="85000"/>
                </a:schemeClr>
              </a:solidFill>
              <a:ln>
                <a:solidFill>
                  <a:sysClr val="windowText" lastClr="000000"/>
                </a:solidFill>
              </a:ln>
            </c:spPr>
          </c:dPt>
          <c:dPt>
            <c:idx val="13"/>
            <c:spPr>
              <a:solidFill>
                <a:schemeClr val="bg1">
                  <a:lumMod val="85000"/>
                </a:schemeClr>
              </a:solidFill>
              <a:ln>
                <a:solidFill>
                  <a:sysClr val="windowText" lastClr="000000"/>
                </a:solidFill>
              </a:ln>
            </c:spPr>
          </c:dPt>
          <c:cat>
            <c:strRef>
              <c:f>Hoja2!$C$2:$C$15</c:f>
              <c:strCache>
                <c:ptCount val="14"/>
                <c:pt idx="0">
                  <c:v>ICO</c:v>
                </c:pt>
                <c:pt idx="1">
                  <c:v>ISME</c:v>
                </c:pt>
                <c:pt idx="2">
                  <c:v>ISMP</c:v>
                </c:pt>
                <c:pt idx="3">
                  <c:v>ITSE</c:v>
                </c:pt>
                <c:pt idx="4">
                  <c:v>ITSP</c:v>
                </c:pt>
                <c:pt idx="5">
                  <c:v>SMI</c:v>
                </c:pt>
                <c:pt idx="6">
                  <c:v>ASA</c:v>
                </c:pt>
                <c:pt idx="7">
                  <c:v>BMA</c:v>
                </c:pt>
                <c:pt idx="8">
                  <c:v>ERE</c:v>
                </c:pt>
                <c:pt idx="9">
                  <c:v>ERO</c:v>
                </c:pt>
                <c:pt idx="10">
                  <c:v>ISJE</c:v>
                </c:pt>
                <c:pt idx="11">
                  <c:v>ISJP</c:v>
                </c:pt>
                <c:pt idx="12">
                  <c:v>RET</c:v>
                </c:pt>
                <c:pt idx="13">
                  <c:v>SSI</c:v>
                </c:pt>
              </c:strCache>
            </c:strRef>
          </c:cat>
          <c:val>
            <c:numRef>
              <c:f>Hoja2!$E$2:$E$15</c:f>
              <c:numCache>
                <c:formatCode>General</c:formatCode>
                <c:ptCount val="14"/>
                <c:pt idx="0">
                  <c:v>25</c:v>
                </c:pt>
                <c:pt idx="1">
                  <c:v>55</c:v>
                </c:pt>
                <c:pt idx="2">
                  <c:v>50</c:v>
                </c:pt>
                <c:pt idx="3">
                  <c:v>30</c:v>
                </c:pt>
                <c:pt idx="4">
                  <c:v>40</c:v>
                </c:pt>
                <c:pt idx="5">
                  <c:v>30</c:v>
                </c:pt>
                <c:pt idx="6">
                  <c:v>55</c:v>
                </c:pt>
                <c:pt idx="8">
                  <c:v>30</c:v>
                </c:pt>
                <c:pt idx="9">
                  <c:v>45</c:v>
                </c:pt>
                <c:pt idx="10">
                  <c:v>60</c:v>
                </c:pt>
                <c:pt idx="11">
                  <c:v>60</c:v>
                </c:pt>
                <c:pt idx="12">
                  <c:v>35</c:v>
                </c:pt>
                <c:pt idx="13">
                  <c:v>40</c:v>
                </c:pt>
              </c:numCache>
            </c:numRef>
          </c:val>
        </c:ser>
        <c:axId val="255422848"/>
        <c:axId val="255424768"/>
      </c:barChart>
      <c:lineChart>
        <c:grouping val="standard"/>
        <c:ser>
          <c:idx val="1"/>
          <c:order val="1"/>
          <c:tx>
            <c:strRef>
              <c:f>Hoja2!$F$1</c:f>
              <c:strCache>
                <c:ptCount val="1"/>
                <c:pt idx="0">
                  <c:v>LT50</c:v>
                </c:pt>
              </c:strCache>
            </c:strRef>
          </c:tx>
          <c:spPr>
            <a:ln w="22225">
              <a:solidFill>
                <a:sysClr val="windowText" lastClr="000000"/>
              </a:solidFill>
              <a:prstDash val="dash"/>
            </a:ln>
          </c:spPr>
          <c:marker>
            <c:symbol val="none"/>
          </c:marker>
          <c:cat>
            <c:strRef>
              <c:f>Hoja2!$C$2:$C$15</c:f>
              <c:strCache>
                <c:ptCount val="14"/>
                <c:pt idx="0">
                  <c:v>ICO</c:v>
                </c:pt>
                <c:pt idx="1">
                  <c:v>ISME</c:v>
                </c:pt>
                <c:pt idx="2">
                  <c:v>ISMP</c:v>
                </c:pt>
                <c:pt idx="3">
                  <c:v>ITSE</c:v>
                </c:pt>
                <c:pt idx="4">
                  <c:v>ITSP</c:v>
                </c:pt>
                <c:pt idx="5">
                  <c:v>SMI</c:v>
                </c:pt>
                <c:pt idx="6">
                  <c:v>ASA</c:v>
                </c:pt>
                <c:pt idx="7">
                  <c:v>BMA</c:v>
                </c:pt>
                <c:pt idx="8">
                  <c:v>ERE</c:v>
                </c:pt>
                <c:pt idx="9">
                  <c:v>ERO</c:v>
                </c:pt>
                <c:pt idx="10">
                  <c:v>ISJE</c:v>
                </c:pt>
                <c:pt idx="11">
                  <c:v>ISJP</c:v>
                </c:pt>
                <c:pt idx="12">
                  <c:v>RET</c:v>
                </c:pt>
                <c:pt idx="13">
                  <c:v>SSI</c:v>
                </c:pt>
              </c:strCache>
            </c:strRef>
          </c:cat>
          <c:val>
            <c:numRef>
              <c:f>Hoja2!$F$2:$F$15</c:f>
              <c:numCache>
                <c:formatCode>General</c:formatCode>
                <c:ptCount val="14"/>
                <c:pt idx="0">
                  <c:v>25</c:v>
                </c:pt>
                <c:pt idx="1">
                  <c:v>25</c:v>
                </c:pt>
                <c:pt idx="2">
                  <c:v>25</c:v>
                </c:pt>
                <c:pt idx="3">
                  <c:v>25</c:v>
                </c:pt>
                <c:pt idx="4">
                  <c:v>25</c:v>
                </c:pt>
                <c:pt idx="5">
                  <c:v>25</c:v>
                </c:pt>
                <c:pt idx="6">
                  <c:v>25</c:v>
                </c:pt>
                <c:pt idx="7">
                  <c:v>25</c:v>
                </c:pt>
                <c:pt idx="8">
                  <c:v>25</c:v>
                </c:pt>
                <c:pt idx="9">
                  <c:v>25</c:v>
                </c:pt>
                <c:pt idx="10">
                  <c:v>25</c:v>
                </c:pt>
                <c:pt idx="11">
                  <c:v>25</c:v>
                </c:pt>
                <c:pt idx="12">
                  <c:v>25</c:v>
                </c:pt>
                <c:pt idx="13">
                  <c:v>25</c:v>
                </c:pt>
              </c:numCache>
            </c:numRef>
          </c:val>
        </c:ser>
        <c:ser>
          <c:idx val="2"/>
          <c:order val="2"/>
          <c:tx>
            <c:strRef>
              <c:f>Hoja2!$G$1</c:f>
              <c:strCache>
                <c:ptCount val="1"/>
                <c:pt idx="0">
                  <c:v>LTMax</c:v>
                </c:pt>
              </c:strCache>
            </c:strRef>
          </c:tx>
          <c:spPr>
            <a:ln w="19050">
              <a:solidFill>
                <a:sysClr val="windowText" lastClr="000000"/>
              </a:solidFill>
            </a:ln>
          </c:spPr>
          <c:marker>
            <c:symbol val="none"/>
          </c:marker>
          <c:cat>
            <c:strRef>
              <c:f>Hoja2!$C$2:$C$15</c:f>
              <c:strCache>
                <c:ptCount val="14"/>
                <c:pt idx="0">
                  <c:v>ICO</c:v>
                </c:pt>
                <c:pt idx="1">
                  <c:v>ISME</c:v>
                </c:pt>
                <c:pt idx="2">
                  <c:v>ISMP</c:v>
                </c:pt>
                <c:pt idx="3">
                  <c:v>ITSE</c:v>
                </c:pt>
                <c:pt idx="4">
                  <c:v>ITSP</c:v>
                </c:pt>
                <c:pt idx="5">
                  <c:v>SMI</c:v>
                </c:pt>
                <c:pt idx="6">
                  <c:v>ASA</c:v>
                </c:pt>
                <c:pt idx="7">
                  <c:v>BMA</c:v>
                </c:pt>
                <c:pt idx="8">
                  <c:v>ERE</c:v>
                </c:pt>
                <c:pt idx="9">
                  <c:v>ERO</c:v>
                </c:pt>
                <c:pt idx="10">
                  <c:v>ISJE</c:v>
                </c:pt>
                <c:pt idx="11">
                  <c:v>ISJP</c:v>
                </c:pt>
                <c:pt idx="12">
                  <c:v>RET</c:v>
                </c:pt>
                <c:pt idx="13">
                  <c:v>SSI</c:v>
                </c:pt>
              </c:strCache>
            </c:strRef>
          </c:cat>
          <c:val>
            <c:numRef>
              <c:f>Hoja2!$G$2:$G$15</c:f>
              <c:numCache>
                <c:formatCode>General</c:formatCode>
                <c:ptCount val="14"/>
                <c:pt idx="0">
                  <c:v>75</c:v>
                </c:pt>
                <c:pt idx="1">
                  <c:v>75</c:v>
                </c:pt>
                <c:pt idx="2">
                  <c:v>75</c:v>
                </c:pt>
                <c:pt idx="3">
                  <c:v>75</c:v>
                </c:pt>
                <c:pt idx="4">
                  <c:v>75</c:v>
                </c:pt>
                <c:pt idx="5">
                  <c:v>75</c:v>
                </c:pt>
                <c:pt idx="6">
                  <c:v>75</c:v>
                </c:pt>
                <c:pt idx="7">
                  <c:v>75</c:v>
                </c:pt>
                <c:pt idx="8">
                  <c:v>75</c:v>
                </c:pt>
                <c:pt idx="9">
                  <c:v>75</c:v>
                </c:pt>
                <c:pt idx="10">
                  <c:v>75</c:v>
                </c:pt>
                <c:pt idx="11">
                  <c:v>75</c:v>
                </c:pt>
                <c:pt idx="12">
                  <c:v>75</c:v>
                </c:pt>
                <c:pt idx="13">
                  <c:v>75</c:v>
                </c:pt>
              </c:numCache>
            </c:numRef>
          </c:val>
        </c:ser>
        <c:marker val="1"/>
        <c:axId val="255422848"/>
        <c:axId val="255424768"/>
      </c:lineChart>
      <c:catAx>
        <c:axId val="255422848"/>
        <c:scaling>
          <c:orientation val="minMax"/>
        </c:scaling>
        <c:axPos val="b"/>
        <c:title>
          <c:tx>
            <c:rich>
              <a:bodyPr/>
              <a:lstStyle/>
              <a:p>
                <a:pPr>
                  <a:defRPr>
                    <a:solidFill>
                      <a:schemeClr val="bg1"/>
                    </a:solidFill>
                  </a:defRPr>
                </a:pPr>
                <a:r>
                  <a:rPr lang="es-MX">
                    <a:solidFill>
                      <a:schemeClr val="bg1"/>
                    </a:solidFill>
                  </a:rPr>
                  <a:t>Location</a:t>
                </a:r>
              </a:p>
            </c:rich>
          </c:tx>
          <c:layout/>
        </c:title>
        <c:tickLblPos val="nextTo"/>
        <c:spPr>
          <a:noFill/>
          <a:ln w="9525" cap="flat" cmpd="sng" algn="ctr">
            <a:solidFill>
              <a:sysClr val="windowText" lastClr="000000"/>
            </a:solidFill>
            <a:prstDash val="solid"/>
          </a:ln>
          <a:effectLst/>
        </c:spPr>
        <c:txPr>
          <a:bodyPr/>
          <a:lstStyle/>
          <a:p>
            <a:pPr>
              <a:defRPr>
                <a:solidFill>
                  <a:schemeClr val="tx1"/>
                </a:solidFill>
                <a:latin typeface="+mn-lt"/>
                <a:ea typeface="+mn-ea"/>
                <a:cs typeface="+mn-cs"/>
              </a:defRPr>
            </a:pPr>
            <a:endParaRPr lang="es-MX"/>
          </a:p>
        </c:txPr>
        <c:crossAx val="255424768"/>
        <c:crosses val="autoZero"/>
        <c:auto val="1"/>
        <c:lblAlgn val="ctr"/>
        <c:lblOffset val="100"/>
      </c:catAx>
      <c:valAx>
        <c:axId val="255424768"/>
        <c:scaling>
          <c:orientation val="minMax"/>
          <c:max val="80"/>
        </c:scaling>
        <c:axPos val="l"/>
        <c:title>
          <c:tx>
            <c:rich>
              <a:bodyPr rot="-5400000" vert="horz"/>
              <a:lstStyle/>
              <a:p>
                <a:pPr>
                  <a:defRPr>
                    <a:solidFill>
                      <a:schemeClr val="bg1"/>
                    </a:solidFill>
                  </a:defRPr>
                </a:pPr>
                <a:r>
                  <a:rPr lang="es-MX">
                    <a:solidFill>
                      <a:schemeClr val="bg1"/>
                    </a:solidFill>
                  </a:rPr>
                  <a:t>Max. Total length (cm)</a:t>
                </a:r>
              </a:p>
            </c:rich>
          </c:tx>
          <c:layout/>
        </c:title>
        <c:numFmt formatCode="General" sourceLinked="1"/>
        <c:tickLblPos val="nextTo"/>
        <c:spPr>
          <a:noFill/>
          <a:ln w="9525" cap="flat" cmpd="sng" algn="ctr">
            <a:solidFill>
              <a:sysClr val="windowText" lastClr="000000"/>
            </a:solidFill>
            <a:prstDash val="solid"/>
          </a:ln>
          <a:effectLst/>
        </c:spPr>
        <c:txPr>
          <a:bodyPr/>
          <a:lstStyle/>
          <a:p>
            <a:pPr>
              <a:defRPr>
                <a:solidFill>
                  <a:schemeClr val="tx1"/>
                </a:solidFill>
                <a:latin typeface="+mn-lt"/>
                <a:ea typeface="+mn-ea"/>
                <a:cs typeface="+mn-cs"/>
              </a:defRPr>
            </a:pPr>
            <a:endParaRPr lang="es-MX"/>
          </a:p>
        </c:txPr>
        <c:crossAx val="255422848"/>
        <c:crossesAt val="1"/>
        <c:crossBetween val="between"/>
      </c:valAx>
      <c:spPr>
        <a:noFill/>
      </c:spPr>
    </c:plotArea>
    <c:plotVisOnly val="1"/>
    <c:dispBlanksAs val="gap"/>
  </c:chart>
  <c:spPr>
    <a:noFill/>
    <a:ln>
      <a:noFill/>
    </a:ln>
  </c:spPr>
  <c:txPr>
    <a:bodyPr/>
    <a:lstStyle/>
    <a:p>
      <a:pPr>
        <a:defRPr b="0">
          <a:latin typeface="Times New Roman" pitchFamily="18" charset="0"/>
          <a:cs typeface="Times New Roman" pitchFamily="18" charset="0"/>
        </a:defRPr>
      </a:pPr>
      <a:endParaRPr lang="es-MX"/>
    </a:p>
  </c:txPr>
  <c:printSettings>
    <c:headerFooter/>
    <c:pageMargins b="0.75000000000000044" l="0.7000000000000004" r="0.7000000000000004" t="0.75000000000000044" header="0.30000000000000021" footer="0.30000000000000021"/>
    <c:pageSetup/>
  </c:printSettings>
  <c:userShapes r:id="rId1"/>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5.xml"/><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chart" Target="../charts/chart24.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0" Type="http://schemas.openxmlformats.org/officeDocument/2006/relationships/chart" Target="../charts/chart22.xml"/><Relationship Id="rId4" Type="http://schemas.openxmlformats.org/officeDocument/2006/relationships/chart" Target="../charts/chart16.xml"/><Relationship Id="rId9" Type="http://schemas.openxmlformats.org/officeDocument/2006/relationships/chart" Target="../charts/chart21.xml"/><Relationship Id="rId14" Type="http://schemas.openxmlformats.org/officeDocument/2006/relationships/chart" Target="../charts/chart26.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34.xml"/><Relationship Id="rId13" Type="http://schemas.openxmlformats.org/officeDocument/2006/relationships/chart" Target="../charts/chart39.xml"/><Relationship Id="rId3" Type="http://schemas.openxmlformats.org/officeDocument/2006/relationships/chart" Target="../charts/chart29.xml"/><Relationship Id="rId7" Type="http://schemas.openxmlformats.org/officeDocument/2006/relationships/chart" Target="../charts/chart33.xml"/><Relationship Id="rId12" Type="http://schemas.openxmlformats.org/officeDocument/2006/relationships/chart" Target="../charts/chart38.xml"/><Relationship Id="rId2" Type="http://schemas.openxmlformats.org/officeDocument/2006/relationships/chart" Target="../charts/chart28.xml"/><Relationship Id="rId1" Type="http://schemas.openxmlformats.org/officeDocument/2006/relationships/chart" Target="../charts/chart27.xml"/><Relationship Id="rId6" Type="http://schemas.openxmlformats.org/officeDocument/2006/relationships/chart" Target="../charts/chart32.xml"/><Relationship Id="rId11" Type="http://schemas.openxmlformats.org/officeDocument/2006/relationships/chart" Target="../charts/chart37.xml"/><Relationship Id="rId5" Type="http://schemas.openxmlformats.org/officeDocument/2006/relationships/chart" Target="../charts/chart31.xml"/><Relationship Id="rId10" Type="http://schemas.openxmlformats.org/officeDocument/2006/relationships/chart" Target="../charts/chart36.xml"/><Relationship Id="rId4" Type="http://schemas.openxmlformats.org/officeDocument/2006/relationships/chart" Target="../charts/chart30.xml"/><Relationship Id="rId9" Type="http://schemas.openxmlformats.org/officeDocument/2006/relationships/chart" Target="../charts/chart35.xml"/><Relationship Id="rId14" Type="http://schemas.openxmlformats.org/officeDocument/2006/relationships/chart" Target="../charts/chart40.xml"/></Relationships>
</file>

<file path=xl/drawings/_rels/drawing29.xml.rels><?xml version="1.0" encoding="UTF-8" standalone="yes"?>
<Relationships xmlns="http://schemas.openxmlformats.org/package/2006/relationships"><Relationship Id="rId8" Type="http://schemas.openxmlformats.org/officeDocument/2006/relationships/chart" Target="../charts/chart48.xml"/><Relationship Id="rId13" Type="http://schemas.openxmlformats.org/officeDocument/2006/relationships/chart" Target="../charts/chart53.xml"/><Relationship Id="rId3" Type="http://schemas.openxmlformats.org/officeDocument/2006/relationships/chart" Target="../charts/chart43.xml"/><Relationship Id="rId7" Type="http://schemas.openxmlformats.org/officeDocument/2006/relationships/chart" Target="../charts/chart47.xml"/><Relationship Id="rId12" Type="http://schemas.openxmlformats.org/officeDocument/2006/relationships/chart" Target="../charts/chart52.xml"/><Relationship Id="rId2" Type="http://schemas.openxmlformats.org/officeDocument/2006/relationships/chart" Target="../charts/chart42.xml"/><Relationship Id="rId1" Type="http://schemas.openxmlformats.org/officeDocument/2006/relationships/chart" Target="../charts/chart41.xml"/><Relationship Id="rId6" Type="http://schemas.openxmlformats.org/officeDocument/2006/relationships/chart" Target="../charts/chart46.xml"/><Relationship Id="rId11" Type="http://schemas.openxmlformats.org/officeDocument/2006/relationships/chart" Target="../charts/chart51.xml"/><Relationship Id="rId5" Type="http://schemas.openxmlformats.org/officeDocument/2006/relationships/chart" Target="../charts/chart45.xml"/><Relationship Id="rId10" Type="http://schemas.openxmlformats.org/officeDocument/2006/relationships/chart" Target="../charts/chart50.xml"/><Relationship Id="rId4" Type="http://schemas.openxmlformats.org/officeDocument/2006/relationships/chart" Target="../charts/chart44.xml"/><Relationship Id="rId9" Type="http://schemas.openxmlformats.org/officeDocument/2006/relationships/chart" Target="../charts/chart49.xml"/><Relationship Id="rId14" Type="http://schemas.openxmlformats.org/officeDocument/2006/relationships/chart" Target="../charts/chart54.xml"/></Relationships>
</file>

<file path=xl/drawings/_rels/drawing44.xml.rels><?xml version="1.0" encoding="UTF-8" standalone="yes"?>
<Relationships xmlns="http://schemas.openxmlformats.org/package/2006/relationships"><Relationship Id="rId8" Type="http://schemas.openxmlformats.org/officeDocument/2006/relationships/chart" Target="../charts/chart62.xml"/><Relationship Id="rId13" Type="http://schemas.openxmlformats.org/officeDocument/2006/relationships/chart" Target="../charts/chart67.xml"/><Relationship Id="rId3" Type="http://schemas.openxmlformats.org/officeDocument/2006/relationships/chart" Target="../charts/chart57.xml"/><Relationship Id="rId7" Type="http://schemas.openxmlformats.org/officeDocument/2006/relationships/chart" Target="../charts/chart61.xml"/><Relationship Id="rId12" Type="http://schemas.openxmlformats.org/officeDocument/2006/relationships/chart" Target="../charts/chart66.xml"/><Relationship Id="rId2" Type="http://schemas.openxmlformats.org/officeDocument/2006/relationships/chart" Target="../charts/chart56.xml"/><Relationship Id="rId1" Type="http://schemas.openxmlformats.org/officeDocument/2006/relationships/chart" Target="../charts/chart55.xml"/><Relationship Id="rId6" Type="http://schemas.openxmlformats.org/officeDocument/2006/relationships/chart" Target="../charts/chart60.xml"/><Relationship Id="rId11" Type="http://schemas.openxmlformats.org/officeDocument/2006/relationships/chart" Target="../charts/chart65.xml"/><Relationship Id="rId5" Type="http://schemas.openxmlformats.org/officeDocument/2006/relationships/chart" Target="../charts/chart59.xml"/><Relationship Id="rId10" Type="http://schemas.openxmlformats.org/officeDocument/2006/relationships/chart" Target="../charts/chart64.xml"/><Relationship Id="rId4" Type="http://schemas.openxmlformats.org/officeDocument/2006/relationships/chart" Target="../charts/chart58.xml"/><Relationship Id="rId9" Type="http://schemas.openxmlformats.org/officeDocument/2006/relationships/chart" Target="../charts/chart63.xml"/><Relationship Id="rId14" Type="http://schemas.openxmlformats.org/officeDocument/2006/relationships/chart" Target="../charts/chart68.xml"/></Relationships>
</file>

<file path=xl/drawings/_rels/drawing59.xml.rels><?xml version="1.0" encoding="UTF-8" standalone="yes"?>
<Relationships xmlns="http://schemas.openxmlformats.org/package/2006/relationships"><Relationship Id="rId8" Type="http://schemas.openxmlformats.org/officeDocument/2006/relationships/chart" Target="../charts/chart76.xml"/><Relationship Id="rId13" Type="http://schemas.openxmlformats.org/officeDocument/2006/relationships/chart" Target="../charts/chart81.xml"/><Relationship Id="rId3" Type="http://schemas.openxmlformats.org/officeDocument/2006/relationships/chart" Target="../charts/chart71.xml"/><Relationship Id="rId7" Type="http://schemas.openxmlformats.org/officeDocument/2006/relationships/chart" Target="../charts/chart75.xml"/><Relationship Id="rId12" Type="http://schemas.openxmlformats.org/officeDocument/2006/relationships/chart" Target="../charts/chart80.xml"/><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chart" Target="../charts/chart74.xml"/><Relationship Id="rId11" Type="http://schemas.openxmlformats.org/officeDocument/2006/relationships/chart" Target="../charts/chart79.xml"/><Relationship Id="rId5" Type="http://schemas.openxmlformats.org/officeDocument/2006/relationships/chart" Target="../charts/chart73.xml"/><Relationship Id="rId10" Type="http://schemas.openxmlformats.org/officeDocument/2006/relationships/chart" Target="../charts/chart78.xml"/><Relationship Id="rId4" Type="http://schemas.openxmlformats.org/officeDocument/2006/relationships/chart" Target="../charts/chart72.xml"/><Relationship Id="rId9" Type="http://schemas.openxmlformats.org/officeDocument/2006/relationships/chart" Target="../charts/chart77.xml"/><Relationship Id="rId14" Type="http://schemas.openxmlformats.org/officeDocument/2006/relationships/chart" Target="../charts/chart82.xml"/></Relationships>
</file>

<file path=xl/drawings/_rels/drawing73.xml.rels><?xml version="1.0" encoding="UTF-8" standalone="yes"?>
<Relationships xmlns="http://schemas.openxmlformats.org/package/2006/relationships"><Relationship Id="rId8" Type="http://schemas.openxmlformats.org/officeDocument/2006/relationships/chart" Target="../charts/chart90.xml"/><Relationship Id="rId13" Type="http://schemas.openxmlformats.org/officeDocument/2006/relationships/chart" Target="../charts/chart95.xml"/><Relationship Id="rId3" Type="http://schemas.openxmlformats.org/officeDocument/2006/relationships/chart" Target="../charts/chart85.xml"/><Relationship Id="rId7" Type="http://schemas.openxmlformats.org/officeDocument/2006/relationships/chart" Target="../charts/chart89.xml"/><Relationship Id="rId12" Type="http://schemas.openxmlformats.org/officeDocument/2006/relationships/chart" Target="../charts/chart94.xml"/><Relationship Id="rId2" Type="http://schemas.openxmlformats.org/officeDocument/2006/relationships/chart" Target="../charts/chart84.xml"/><Relationship Id="rId1" Type="http://schemas.openxmlformats.org/officeDocument/2006/relationships/chart" Target="../charts/chart83.xml"/><Relationship Id="rId6" Type="http://schemas.openxmlformats.org/officeDocument/2006/relationships/chart" Target="../charts/chart88.xml"/><Relationship Id="rId11" Type="http://schemas.openxmlformats.org/officeDocument/2006/relationships/chart" Target="../charts/chart93.xml"/><Relationship Id="rId5" Type="http://schemas.openxmlformats.org/officeDocument/2006/relationships/chart" Target="../charts/chart87.xml"/><Relationship Id="rId10" Type="http://schemas.openxmlformats.org/officeDocument/2006/relationships/chart" Target="../charts/chart92.xml"/><Relationship Id="rId4" Type="http://schemas.openxmlformats.org/officeDocument/2006/relationships/chart" Target="../charts/chart86.xml"/><Relationship Id="rId9" Type="http://schemas.openxmlformats.org/officeDocument/2006/relationships/chart" Target="../charts/chart91.xml"/><Relationship Id="rId14" Type="http://schemas.openxmlformats.org/officeDocument/2006/relationships/chart" Target="../charts/chart96.xml"/></Relationships>
</file>

<file path=xl/drawings/_rels/drawing89.xml.rels><?xml version="1.0" encoding="UTF-8" standalone="yes"?>
<Relationships xmlns="http://schemas.openxmlformats.org/package/2006/relationships"><Relationship Id="rId3" Type="http://schemas.openxmlformats.org/officeDocument/2006/relationships/chart" Target="../charts/chart99.xml"/><Relationship Id="rId2" Type="http://schemas.openxmlformats.org/officeDocument/2006/relationships/chart" Target="../charts/chart98.xml"/><Relationship Id="rId1" Type="http://schemas.openxmlformats.org/officeDocument/2006/relationships/chart" Target="../charts/chart97.xml"/><Relationship Id="rId6" Type="http://schemas.openxmlformats.org/officeDocument/2006/relationships/chart" Target="../charts/chart102.xml"/><Relationship Id="rId5" Type="http://schemas.openxmlformats.org/officeDocument/2006/relationships/chart" Target="../charts/chart101.xml"/><Relationship Id="rId4" Type="http://schemas.openxmlformats.org/officeDocument/2006/relationships/chart" Target="../charts/chart100.xml"/></Relationships>
</file>

<file path=xl/drawings/_rels/drawing96.xml.rels><?xml version="1.0" encoding="UTF-8" standalone="yes"?>
<Relationships xmlns="http://schemas.openxmlformats.org/package/2006/relationships"><Relationship Id="rId3" Type="http://schemas.openxmlformats.org/officeDocument/2006/relationships/chart" Target="../charts/chart105.xml"/><Relationship Id="rId2" Type="http://schemas.openxmlformats.org/officeDocument/2006/relationships/chart" Target="../charts/chart104.xml"/><Relationship Id="rId1" Type="http://schemas.openxmlformats.org/officeDocument/2006/relationships/chart" Target="../charts/chart103.xml"/></Relationships>
</file>

<file path=xl/drawings/_rels/drawing100.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101.xml.rels><?xml version="1.0" encoding="UTF-8" standalone="yes"?>
<Relationships xmlns="http://schemas.openxmlformats.org/package/2006/relationships"><Relationship Id="rId3" Type="http://schemas.openxmlformats.org/officeDocument/2006/relationships/chart" Target="../charts/chart109.xml"/><Relationship Id="rId2" Type="http://schemas.openxmlformats.org/officeDocument/2006/relationships/chart" Target="../charts/chart108.xml"/><Relationship Id="rId1" Type="http://schemas.openxmlformats.org/officeDocument/2006/relationships/chart" Target="../charts/chart107.xml"/><Relationship Id="rId6" Type="http://schemas.openxmlformats.org/officeDocument/2006/relationships/chart" Target="../charts/chart112.xml"/><Relationship Id="rId5" Type="http://schemas.openxmlformats.org/officeDocument/2006/relationships/chart" Target="../charts/chart111.xml"/><Relationship Id="rId4" Type="http://schemas.openxmlformats.org/officeDocument/2006/relationships/chart" Target="../charts/chart110.xml"/></Relationships>
</file>

<file path=xl/drawings/_rels/drawing102.xml.rels><?xml version="1.0" encoding="UTF-8" standalone="yes"?>
<Relationships xmlns="http://schemas.openxmlformats.org/package/2006/relationships"><Relationship Id="rId1" Type="http://schemas.openxmlformats.org/officeDocument/2006/relationships/image" Target="../media/image1.emf"/></Relationships>
</file>

<file path=xl/drawings/_rels/drawing103.xml.rels><?xml version="1.0" encoding="UTF-8" standalone="yes"?>
<Relationships xmlns="http://schemas.openxmlformats.org/package/2006/relationships"><Relationship Id="rId3" Type="http://schemas.openxmlformats.org/officeDocument/2006/relationships/chart" Target="../charts/chart115.xml"/><Relationship Id="rId2" Type="http://schemas.openxmlformats.org/officeDocument/2006/relationships/chart" Target="../charts/chart114.xml"/><Relationship Id="rId1" Type="http://schemas.openxmlformats.org/officeDocument/2006/relationships/chart" Target="../charts/chart113.xml"/><Relationship Id="rId4" Type="http://schemas.openxmlformats.org/officeDocument/2006/relationships/chart" Target="../charts/chart116.xml"/></Relationships>
</file>

<file path=xl/drawings/_rels/drawing105.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106.xml.rels><?xml version="1.0" encoding="UTF-8" standalone="yes"?>
<Relationships xmlns="http://schemas.openxmlformats.org/package/2006/relationships"><Relationship Id="rId3" Type="http://schemas.openxmlformats.org/officeDocument/2006/relationships/chart" Target="../charts/chart121.xml"/><Relationship Id="rId2" Type="http://schemas.openxmlformats.org/officeDocument/2006/relationships/chart" Target="../charts/chart120.xml"/><Relationship Id="rId1" Type="http://schemas.openxmlformats.org/officeDocument/2006/relationships/chart" Target="../charts/chart119.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122.xml"/></Relationships>
</file>

<file path=xl/drawings/_rels/drawing108.xml.rels><?xml version="1.0" encoding="UTF-8" standalone="yes"?>
<Relationships xmlns="http://schemas.openxmlformats.org/package/2006/relationships"><Relationship Id="rId1" Type="http://schemas.openxmlformats.org/officeDocument/2006/relationships/chart" Target="../charts/chart123.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125.xml"/><Relationship Id="rId1" Type="http://schemas.openxmlformats.org/officeDocument/2006/relationships/chart" Target="../charts/chart124.xml"/></Relationships>
</file>

<file path=xl/drawings/_rels/drawing110.xml.rels><?xml version="1.0" encoding="UTF-8" standalone="yes"?>
<Relationships xmlns="http://schemas.openxmlformats.org/package/2006/relationships"><Relationship Id="rId1" Type="http://schemas.openxmlformats.org/officeDocument/2006/relationships/chart" Target="../charts/chart126.xml"/></Relationships>
</file>

<file path=xl/drawings/_rels/drawing111.xml.rels><?xml version="1.0" encoding="UTF-8" standalone="yes"?>
<Relationships xmlns="http://schemas.openxmlformats.org/package/2006/relationships"><Relationship Id="rId3" Type="http://schemas.openxmlformats.org/officeDocument/2006/relationships/chart" Target="../charts/chart129.xml"/><Relationship Id="rId2" Type="http://schemas.openxmlformats.org/officeDocument/2006/relationships/chart" Target="../charts/chart128.xml"/><Relationship Id="rId1" Type="http://schemas.openxmlformats.org/officeDocument/2006/relationships/chart" Target="../charts/chart127.xml"/></Relationships>
</file>

<file path=xl/drawings/drawing1.xml><?xml version="1.0" encoding="utf-8"?>
<xdr:wsDr xmlns:xdr="http://schemas.openxmlformats.org/drawingml/2006/spreadsheetDrawing" xmlns:a="http://schemas.openxmlformats.org/drawingml/2006/main">
  <xdr:twoCellAnchor>
    <xdr:from>
      <xdr:col>12</xdr:col>
      <xdr:colOff>495300</xdr:colOff>
      <xdr:row>15</xdr:row>
      <xdr:rowOff>19050</xdr:rowOff>
    </xdr:from>
    <xdr:to>
      <xdr:col>18</xdr:col>
      <xdr:colOff>495300</xdr:colOff>
      <xdr:row>29</xdr:row>
      <xdr:rowOff>95250</xdr:rowOff>
    </xdr:to>
    <xdr:graphicFrame macro="">
      <xdr:nvGraphicFramePr>
        <xdr:cNvPr id="7" name="6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581025</xdr:colOff>
      <xdr:row>15</xdr:row>
      <xdr:rowOff>38100</xdr:rowOff>
    </xdr:from>
    <xdr:to>
      <xdr:col>24</xdr:col>
      <xdr:colOff>581025</xdr:colOff>
      <xdr:row>29</xdr:row>
      <xdr:rowOff>114300</xdr:rowOff>
    </xdr:to>
    <xdr:graphicFrame macro="">
      <xdr:nvGraphicFramePr>
        <xdr:cNvPr id="8" name="7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228600</xdr:colOff>
      <xdr:row>15</xdr:row>
      <xdr:rowOff>9525</xdr:rowOff>
    </xdr:from>
    <xdr:to>
      <xdr:col>6</xdr:col>
      <xdr:colOff>171450</xdr:colOff>
      <xdr:row>29</xdr:row>
      <xdr:rowOff>85725</xdr:rowOff>
    </xdr:to>
    <xdr:graphicFrame macro="">
      <xdr:nvGraphicFramePr>
        <xdr:cNvPr id="10" name="9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457200</xdr:colOff>
      <xdr:row>15</xdr:row>
      <xdr:rowOff>38100</xdr:rowOff>
    </xdr:from>
    <xdr:to>
      <xdr:col>12</xdr:col>
      <xdr:colOff>457200</xdr:colOff>
      <xdr:row>29</xdr:row>
      <xdr:rowOff>114300</xdr:rowOff>
    </xdr:to>
    <xdr:graphicFrame macro="">
      <xdr:nvGraphicFramePr>
        <xdr:cNvPr id="11" name="10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581025</xdr:colOff>
      <xdr:row>15</xdr:row>
      <xdr:rowOff>28575</xdr:rowOff>
    </xdr:from>
    <xdr:to>
      <xdr:col>30</xdr:col>
      <xdr:colOff>542925</xdr:colOff>
      <xdr:row>29</xdr:row>
      <xdr:rowOff>104775</xdr:rowOff>
    </xdr:to>
    <xdr:graphicFrame macro="">
      <xdr:nvGraphicFramePr>
        <xdr:cNvPr id="12" name="1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561975</xdr:colOff>
      <xdr:row>15</xdr:row>
      <xdr:rowOff>28575</xdr:rowOff>
    </xdr:from>
    <xdr:to>
      <xdr:col>36</xdr:col>
      <xdr:colOff>523875</xdr:colOff>
      <xdr:row>29</xdr:row>
      <xdr:rowOff>104775</xdr:rowOff>
    </xdr:to>
    <xdr:graphicFrame macro="">
      <xdr:nvGraphicFramePr>
        <xdr:cNvPr id="13" name="1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0</xdr:colOff>
      <xdr:row>1</xdr:row>
      <xdr:rowOff>0</xdr:rowOff>
    </xdr:from>
    <xdr:to>
      <xdr:col>21</xdr:col>
      <xdr:colOff>0</xdr:colOff>
      <xdr:row>15</xdr:row>
      <xdr:rowOff>76200</xdr:rowOff>
    </xdr:to>
    <xdr:graphicFrame macro="">
      <xdr:nvGraphicFramePr>
        <xdr:cNvPr id="5" name="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15</xdr:row>
      <xdr:rowOff>0</xdr:rowOff>
    </xdr:from>
    <xdr:to>
      <xdr:col>21</xdr:col>
      <xdr:colOff>0</xdr:colOff>
      <xdr:row>29</xdr:row>
      <xdr:rowOff>76200</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29</xdr:row>
      <xdr:rowOff>0</xdr:rowOff>
    </xdr:from>
    <xdr:to>
      <xdr:col>21</xdr:col>
      <xdr:colOff>0</xdr:colOff>
      <xdr:row>43</xdr:row>
      <xdr:rowOff>76200</xdr:rowOff>
    </xdr:to>
    <xdr:graphicFrame macro="">
      <xdr:nvGraphicFramePr>
        <xdr:cNvPr id="7" name="6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1</xdr:row>
      <xdr:rowOff>0</xdr:rowOff>
    </xdr:from>
    <xdr:to>
      <xdr:col>27</xdr:col>
      <xdr:colOff>0</xdr:colOff>
      <xdr:row>15</xdr:row>
      <xdr:rowOff>76200</xdr:rowOff>
    </xdr:to>
    <xdr:graphicFrame macro="">
      <xdr:nvGraphicFramePr>
        <xdr:cNvPr id="8" name="7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15</xdr:row>
      <xdr:rowOff>0</xdr:rowOff>
    </xdr:from>
    <xdr:to>
      <xdr:col>27</xdr:col>
      <xdr:colOff>0</xdr:colOff>
      <xdr:row>29</xdr:row>
      <xdr:rowOff>76200</xdr:rowOff>
    </xdr:to>
    <xdr:graphicFrame macro="">
      <xdr:nvGraphicFramePr>
        <xdr:cNvPr id="9" name="8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29</xdr:row>
      <xdr:rowOff>0</xdr:rowOff>
    </xdr:from>
    <xdr:to>
      <xdr:col>27</xdr:col>
      <xdr:colOff>0</xdr:colOff>
      <xdr:row>43</xdr:row>
      <xdr:rowOff>76200</xdr:rowOff>
    </xdr:to>
    <xdr:graphicFrame macro="">
      <xdr:nvGraphicFramePr>
        <xdr:cNvPr id="10" name="9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0</xdr:colOff>
      <xdr:row>1</xdr:row>
      <xdr:rowOff>0</xdr:rowOff>
    </xdr:from>
    <xdr:to>
      <xdr:col>15</xdr:col>
      <xdr:colOff>86400</xdr:colOff>
      <xdr:row>18</xdr:row>
      <xdr:rowOff>1500</xdr:rowOff>
    </xdr:to>
    <xdr:graphicFrame macro="">
      <xdr:nvGraphicFramePr>
        <xdr:cNvPr id="33" name="3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1</xdr:row>
      <xdr:rowOff>0</xdr:rowOff>
    </xdr:from>
    <xdr:to>
      <xdr:col>21</xdr:col>
      <xdr:colOff>86400</xdr:colOff>
      <xdr:row>18</xdr:row>
      <xdr:rowOff>1500</xdr:rowOff>
    </xdr:to>
    <xdr:graphicFrame macro="">
      <xdr:nvGraphicFramePr>
        <xdr:cNvPr id="34" name="3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1</xdr:row>
      <xdr:rowOff>0</xdr:rowOff>
    </xdr:from>
    <xdr:to>
      <xdr:col>27</xdr:col>
      <xdr:colOff>86400</xdr:colOff>
      <xdr:row>18</xdr:row>
      <xdr:rowOff>1500</xdr:rowOff>
    </xdr:to>
    <xdr:graphicFrame macro="">
      <xdr:nvGraphicFramePr>
        <xdr:cNvPr id="35" name="3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16</xdr:row>
      <xdr:rowOff>0</xdr:rowOff>
    </xdr:from>
    <xdr:to>
      <xdr:col>15</xdr:col>
      <xdr:colOff>86400</xdr:colOff>
      <xdr:row>33</xdr:row>
      <xdr:rowOff>1500</xdr:rowOff>
    </xdr:to>
    <xdr:graphicFrame macro="">
      <xdr:nvGraphicFramePr>
        <xdr:cNvPr id="36" name="3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16</xdr:row>
      <xdr:rowOff>0</xdr:rowOff>
    </xdr:from>
    <xdr:to>
      <xdr:col>21</xdr:col>
      <xdr:colOff>86400</xdr:colOff>
      <xdr:row>33</xdr:row>
      <xdr:rowOff>1500</xdr:rowOff>
    </xdr:to>
    <xdr:graphicFrame macro="">
      <xdr:nvGraphicFramePr>
        <xdr:cNvPr id="37" name="36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16</xdr:row>
      <xdr:rowOff>0</xdr:rowOff>
    </xdr:from>
    <xdr:to>
      <xdr:col>27</xdr:col>
      <xdr:colOff>86400</xdr:colOff>
      <xdr:row>33</xdr:row>
      <xdr:rowOff>1500</xdr:rowOff>
    </xdr:to>
    <xdr:graphicFrame macro="">
      <xdr:nvGraphicFramePr>
        <xdr:cNvPr id="38" name="37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31</xdr:row>
      <xdr:rowOff>0</xdr:rowOff>
    </xdr:from>
    <xdr:to>
      <xdr:col>15</xdr:col>
      <xdr:colOff>86400</xdr:colOff>
      <xdr:row>48</xdr:row>
      <xdr:rowOff>1500</xdr:rowOff>
    </xdr:to>
    <xdr:graphicFrame macro="">
      <xdr:nvGraphicFramePr>
        <xdr:cNvPr id="39" name="38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0</xdr:colOff>
      <xdr:row>31</xdr:row>
      <xdr:rowOff>0</xdr:rowOff>
    </xdr:from>
    <xdr:to>
      <xdr:col>21</xdr:col>
      <xdr:colOff>86400</xdr:colOff>
      <xdr:row>48</xdr:row>
      <xdr:rowOff>1500</xdr:rowOff>
    </xdr:to>
    <xdr:graphicFrame macro="">
      <xdr:nvGraphicFramePr>
        <xdr:cNvPr id="40" name="39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0</xdr:colOff>
      <xdr:row>31</xdr:row>
      <xdr:rowOff>0</xdr:rowOff>
    </xdr:from>
    <xdr:to>
      <xdr:col>27</xdr:col>
      <xdr:colOff>86400</xdr:colOff>
      <xdr:row>48</xdr:row>
      <xdr:rowOff>1500</xdr:rowOff>
    </xdr:to>
    <xdr:graphicFrame macro="">
      <xdr:nvGraphicFramePr>
        <xdr:cNvPr id="41" name="40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0</xdr:colOff>
      <xdr:row>46</xdr:row>
      <xdr:rowOff>0</xdr:rowOff>
    </xdr:from>
    <xdr:to>
      <xdr:col>15</xdr:col>
      <xdr:colOff>86400</xdr:colOff>
      <xdr:row>63</xdr:row>
      <xdr:rowOff>1500</xdr:rowOff>
    </xdr:to>
    <xdr:graphicFrame macro="">
      <xdr:nvGraphicFramePr>
        <xdr:cNvPr id="45" name="4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46</xdr:row>
      <xdr:rowOff>0</xdr:rowOff>
    </xdr:from>
    <xdr:to>
      <xdr:col>21</xdr:col>
      <xdr:colOff>86400</xdr:colOff>
      <xdr:row>63</xdr:row>
      <xdr:rowOff>1500</xdr:rowOff>
    </xdr:to>
    <xdr:graphicFrame macro="">
      <xdr:nvGraphicFramePr>
        <xdr:cNvPr id="46" name="4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0</xdr:colOff>
      <xdr:row>46</xdr:row>
      <xdr:rowOff>0</xdr:rowOff>
    </xdr:from>
    <xdr:to>
      <xdr:col>27</xdr:col>
      <xdr:colOff>86400</xdr:colOff>
      <xdr:row>63</xdr:row>
      <xdr:rowOff>1500</xdr:rowOff>
    </xdr:to>
    <xdr:graphicFrame macro="">
      <xdr:nvGraphicFramePr>
        <xdr:cNvPr id="47" name="46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61</xdr:row>
      <xdr:rowOff>0</xdr:rowOff>
    </xdr:from>
    <xdr:to>
      <xdr:col>15</xdr:col>
      <xdr:colOff>86400</xdr:colOff>
      <xdr:row>78</xdr:row>
      <xdr:rowOff>1500</xdr:rowOff>
    </xdr:to>
    <xdr:graphicFrame macro="">
      <xdr:nvGraphicFramePr>
        <xdr:cNvPr id="48" name="47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61</xdr:row>
      <xdr:rowOff>0</xdr:rowOff>
    </xdr:from>
    <xdr:to>
      <xdr:col>21</xdr:col>
      <xdr:colOff>86400</xdr:colOff>
      <xdr:row>78</xdr:row>
      <xdr:rowOff>1500</xdr:rowOff>
    </xdr:to>
    <xdr:graphicFrame macro="">
      <xdr:nvGraphicFramePr>
        <xdr:cNvPr id="49" name="48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0.90375</cdr:x>
      <cdr:y>0.54093</cdr:y>
    </cdr:from>
    <cdr:to>
      <cdr:x>0.90375</cdr:x>
      <cdr:y>0.6938</cdr:y>
    </cdr:to>
    <cdr:sp macro="" textlink="">
      <cdr:nvSpPr>
        <cdr:cNvPr id="3" name="2 Conector recto de flecha"/>
        <cdr:cNvSpPr/>
      </cdr:nvSpPr>
      <cdr:spPr>
        <a:xfrm xmlns:a="http://schemas.openxmlformats.org/drawingml/2006/main">
          <a:off x="4210050" y="1752600"/>
          <a:ext cx="0" cy="495300"/>
        </a:xfrm>
        <a:prstGeom xmlns:a="http://schemas.openxmlformats.org/drawingml/2006/main" prst="straightConnector1">
          <a:avLst/>
        </a:prstGeom>
        <a:ln xmlns:a="http://schemas.openxmlformats.org/drawingml/2006/main" w="28575">
          <a:solidFill>
            <a:sysClr val="windowText" lastClr="000000"/>
          </a:solidFill>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s-MX"/>
        </a:p>
      </cdr:txBody>
    </cdr:sp>
  </cdr:relSizeAnchor>
  <cdr:relSizeAnchor xmlns:cdr="http://schemas.openxmlformats.org/drawingml/2006/chartDrawing">
    <cdr:from>
      <cdr:x>0.45051</cdr:x>
      <cdr:y>0.17345</cdr:y>
    </cdr:from>
    <cdr:to>
      <cdr:x>0.45051</cdr:x>
      <cdr:y>0.32632</cdr:y>
    </cdr:to>
    <cdr:sp macro="" textlink="">
      <cdr:nvSpPr>
        <cdr:cNvPr id="4" name="1 Conector recto de flecha"/>
        <cdr:cNvSpPr/>
      </cdr:nvSpPr>
      <cdr:spPr>
        <a:xfrm xmlns:a="http://schemas.openxmlformats.org/drawingml/2006/main">
          <a:off x="2098675" y="561975"/>
          <a:ext cx="0" cy="495300"/>
        </a:xfrm>
        <a:prstGeom xmlns:a="http://schemas.openxmlformats.org/drawingml/2006/main" prst="straightConnector1">
          <a:avLst/>
        </a:prstGeom>
        <a:ln xmlns:a="http://schemas.openxmlformats.org/drawingml/2006/main" w="28575">
          <a:solidFill>
            <a:srgbClr val="FF0000"/>
          </a:solidFill>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s-MX"/>
        </a:p>
      </cdr:txBody>
    </cdr:sp>
  </cdr:relSizeAnchor>
</c:userShapes>
</file>

<file path=xl/drawings/drawing5.xml><?xml version="1.0" encoding="utf-8"?>
<c:userShapes xmlns:c="http://schemas.openxmlformats.org/drawingml/2006/chart">
  <cdr:relSizeAnchor xmlns:cdr="http://schemas.openxmlformats.org/drawingml/2006/chartDrawing">
    <cdr:from>
      <cdr:x>0.90375</cdr:x>
      <cdr:y>0.54093</cdr:y>
    </cdr:from>
    <cdr:to>
      <cdr:x>0.90375</cdr:x>
      <cdr:y>0.6938</cdr:y>
    </cdr:to>
    <cdr:sp macro="" textlink="">
      <cdr:nvSpPr>
        <cdr:cNvPr id="2" name="1 Conector recto de flecha"/>
        <cdr:cNvSpPr/>
      </cdr:nvSpPr>
      <cdr:spPr>
        <a:xfrm xmlns:a="http://schemas.openxmlformats.org/drawingml/2006/main">
          <a:off x="4210050" y="1752600"/>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0.43007</cdr:x>
      <cdr:y>0.29594</cdr:y>
    </cdr:from>
    <cdr:to>
      <cdr:x>0.43007</cdr:x>
      <cdr:y>0.44881</cdr:y>
    </cdr:to>
    <cdr:sp macro="" textlink="">
      <cdr:nvSpPr>
        <cdr:cNvPr id="3" name="1 Conector recto de flecha"/>
        <cdr:cNvSpPr/>
      </cdr:nvSpPr>
      <cdr:spPr>
        <a:xfrm xmlns:a="http://schemas.openxmlformats.org/drawingml/2006/main">
          <a:off x="2003425" y="958850"/>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6.xml><?xml version="1.0" encoding="utf-8"?>
<c:userShapes xmlns:c="http://schemas.openxmlformats.org/drawingml/2006/chart">
  <cdr:relSizeAnchor xmlns:cdr="http://schemas.openxmlformats.org/drawingml/2006/chartDrawing">
    <cdr:from>
      <cdr:x>0.90375</cdr:x>
      <cdr:y>0.54093</cdr:y>
    </cdr:from>
    <cdr:to>
      <cdr:x>0.90375</cdr:x>
      <cdr:y>0.6938</cdr:y>
    </cdr:to>
    <cdr:sp macro="" textlink="">
      <cdr:nvSpPr>
        <cdr:cNvPr id="2" name="1 Conector recto de flecha"/>
        <cdr:cNvSpPr/>
      </cdr:nvSpPr>
      <cdr:spPr>
        <a:xfrm xmlns:a="http://schemas.openxmlformats.org/drawingml/2006/main">
          <a:off x="4210050" y="1752600"/>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0.44711</cdr:x>
      <cdr:y>0.27634</cdr:y>
    </cdr:from>
    <cdr:to>
      <cdr:x>0.44711</cdr:x>
      <cdr:y>0.42921</cdr:y>
    </cdr:to>
    <cdr:sp macro="" textlink="">
      <cdr:nvSpPr>
        <cdr:cNvPr id="3" name="1 Conector recto de flecha"/>
        <cdr:cNvSpPr/>
      </cdr:nvSpPr>
      <cdr:spPr>
        <a:xfrm xmlns:a="http://schemas.openxmlformats.org/drawingml/2006/main">
          <a:off x="2082800" y="895350"/>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7.xml><?xml version="1.0" encoding="utf-8"?>
<c:userShapes xmlns:c="http://schemas.openxmlformats.org/drawingml/2006/chart">
  <cdr:relSizeAnchor xmlns:cdr="http://schemas.openxmlformats.org/drawingml/2006/chartDrawing">
    <cdr:from>
      <cdr:x>0.90375</cdr:x>
      <cdr:y>0.54093</cdr:y>
    </cdr:from>
    <cdr:to>
      <cdr:x>0.90375</cdr:x>
      <cdr:y>0.6938</cdr:y>
    </cdr:to>
    <cdr:sp macro="" textlink="">
      <cdr:nvSpPr>
        <cdr:cNvPr id="2" name="1 Conector recto de flecha"/>
        <cdr:cNvSpPr/>
      </cdr:nvSpPr>
      <cdr:spPr>
        <a:xfrm xmlns:a="http://schemas.openxmlformats.org/drawingml/2006/main">
          <a:off x="4210050" y="1752600"/>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0.43007</cdr:x>
      <cdr:y>0.52623</cdr:y>
    </cdr:from>
    <cdr:to>
      <cdr:x>0.43007</cdr:x>
      <cdr:y>0.6791</cdr:y>
    </cdr:to>
    <cdr:sp macro="" textlink="">
      <cdr:nvSpPr>
        <cdr:cNvPr id="3" name="1 Conector recto de flecha"/>
        <cdr:cNvSpPr/>
      </cdr:nvSpPr>
      <cdr:spPr>
        <a:xfrm xmlns:a="http://schemas.openxmlformats.org/drawingml/2006/main">
          <a:off x="2003425" y="1704975"/>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8.xml><?xml version="1.0" encoding="utf-8"?>
<c:userShapes xmlns:c="http://schemas.openxmlformats.org/drawingml/2006/chart">
  <cdr:relSizeAnchor xmlns:cdr="http://schemas.openxmlformats.org/drawingml/2006/chartDrawing">
    <cdr:from>
      <cdr:x>0.90375</cdr:x>
      <cdr:y>0.54093</cdr:y>
    </cdr:from>
    <cdr:to>
      <cdr:x>0.90375</cdr:x>
      <cdr:y>0.6938</cdr:y>
    </cdr:to>
    <cdr:sp macro="" textlink="">
      <cdr:nvSpPr>
        <cdr:cNvPr id="2" name="1 Conector recto de flecha"/>
        <cdr:cNvSpPr/>
      </cdr:nvSpPr>
      <cdr:spPr>
        <a:xfrm xmlns:a="http://schemas.openxmlformats.org/drawingml/2006/main">
          <a:off x="4210050" y="1752600"/>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0.42666</cdr:x>
      <cdr:y>0.53603</cdr:y>
    </cdr:from>
    <cdr:to>
      <cdr:x>0.42666</cdr:x>
      <cdr:y>0.6889</cdr:y>
    </cdr:to>
    <cdr:sp macro="" textlink="">
      <cdr:nvSpPr>
        <cdr:cNvPr id="3" name="1 Conector recto de flecha"/>
        <cdr:cNvSpPr/>
      </cdr:nvSpPr>
      <cdr:spPr>
        <a:xfrm xmlns:a="http://schemas.openxmlformats.org/drawingml/2006/main">
          <a:off x="1987550" y="1736725"/>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9.xml><?xml version="1.0" encoding="utf-8"?>
<c:userShapes xmlns:c="http://schemas.openxmlformats.org/drawingml/2006/chart">
  <cdr:relSizeAnchor xmlns:cdr="http://schemas.openxmlformats.org/drawingml/2006/chartDrawing">
    <cdr:from>
      <cdr:x>0.90375</cdr:x>
      <cdr:y>0.54093</cdr:y>
    </cdr:from>
    <cdr:to>
      <cdr:x>0.90375</cdr:x>
      <cdr:y>0.6938</cdr:y>
    </cdr:to>
    <cdr:sp macro="" textlink="">
      <cdr:nvSpPr>
        <cdr:cNvPr id="2" name="1 Conector recto de flecha"/>
        <cdr:cNvSpPr/>
      </cdr:nvSpPr>
      <cdr:spPr>
        <a:xfrm xmlns:a="http://schemas.openxmlformats.org/drawingml/2006/main">
          <a:off x="4210050" y="1752600"/>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0.40962</cdr:x>
      <cdr:y>0.54583</cdr:y>
    </cdr:from>
    <cdr:to>
      <cdr:x>0.40962</cdr:x>
      <cdr:y>0.6987</cdr:y>
    </cdr:to>
    <cdr:sp macro="" textlink="">
      <cdr:nvSpPr>
        <cdr:cNvPr id="3" name="1 Conector recto de flecha"/>
        <cdr:cNvSpPr/>
      </cdr:nvSpPr>
      <cdr:spPr>
        <a:xfrm xmlns:a="http://schemas.openxmlformats.org/drawingml/2006/main">
          <a:off x="1908175" y="1768475"/>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10.xml><?xml version="1.0" encoding="utf-8"?>
<c:userShapes xmlns:c="http://schemas.openxmlformats.org/drawingml/2006/chart">
  <cdr:relSizeAnchor xmlns:cdr="http://schemas.openxmlformats.org/drawingml/2006/chartDrawing">
    <cdr:from>
      <cdr:x>0.90375</cdr:x>
      <cdr:y>0.54093</cdr:y>
    </cdr:from>
    <cdr:to>
      <cdr:x>0.90375</cdr:x>
      <cdr:y>0.6938</cdr:y>
    </cdr:to>
    <cdr:sp macro="" textlink="">
      <cdr:nvSpPr>
        <cdr:cNvPr id="2" name="1 Conector recto de flecha"/>
        <cdr:cNvSpPr/>
      </cdr:nvSpPr>
      <cdr:spPr>
        <a:xfrm xmlns:a="http://schemas.openxmlformats.org/drawingml/2006/main">
          <a:off x="4210050" y="1752600"/>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0.30057</cdr:x>
      <cdr:y>0.05586</cdr:y>
    </cdr:from>
    <cdr:to>
      <cdr:x>0.30057</cdr:x>
      <cdr:y>0.20873</cdr:y>
    </cdr:to>
    <cdr:sp macro="" textlink="">
      <cdr:nvSpPr>
        <cdr:cNvPr id="3" name="1 Conector recto de flecha"/>
        <cdr:cNvSpPr/>
      </cdr:nvSpPr>
      <cdr:spPr>
        <a:xfrm xmlns:a="http://schemas.openxmlformats.org/drawingml/2006/main">
          <a:off x="1400175" y="180975"/>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11.xml><?xml version="1.0" encoding="utf-8"?>
<c:userShapes xmlns:c="http://schemas.openxmlformats.org/drawingml/2006/chart">
  <cdr:relSizeAnchor xmlns:cdr="http://schemas.openxmlformats.org/drawingml/2006/chartDrawing">
    <cdr:from>
      <cdr:x>0.90375</cdr:x>
      <cdr:y>0.54093</cdr:y>
    </cdr:from>
    <cdr:to>
      <cdr:x>0.90375</cdr:x>
      <cdr:y>0.6938</cdr:y>
    </cdr:to>
    <cdr:sp macro="" textlink="">
      <cdr:nvSpPr>
        <cdr:cNvPr id="2" name="1 Conector recto de flecha"/>
        <cdr:cNvSpPr/>
      </cdr:nvSpPr>
      <cdr:spPr>
        <a:xfrm xmlns:a="http://schemas.openxmlformats.org/drawingml/2006/main">
          <a:off x="4210050" y="1752600"/>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0.37895</cdr:x>
      <cdr:y>0.25674</cdr:y>
    </cdr:from>
    <cdr:to>
      <cdr:x>0.37895</cdr:x>
      <cdr:y>0.40961</cdr:y>
    </cdr:to>
    <cdr:sp macro="" textlink="">
      <cdr:nvSpPr>
        <cdr:cNvPr id="3" name="1 Conector recto de flecha"/>
        <cdr:cNvSpPr/>
      </cdr:nvSpPr>
      <cdr:spPr>
        <a:xfrm xmlns:a="http://schemas.openxmlformats.org/drawingml/2006/main">
          <a:off x="1765300" y="831850"/>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12.xml><?xml version="1.0" encoding="utf-8"?>
<c:userShapes xmlns:c="http://schemas.openxmlformats.org/drawingml/2006/chart">
  <cdr:relSizeAnchor xmlns:cdr="http://schemas.openxmlformats.org/drawingml/2006/chartDrawing">
    <cdr:from>
      <cdr:x>0.90375</cdr:x>
      <cdr:y>0.54093</cdr:y>
    </cdr:from>
    <cdr:to>
      <cdr:x>0.90375</cdr:x>
      <cdr:y>0.6938</cdr:y>
    </cdr:to>
    <cdr:sp macro="" textlink="">
      <cdr:nvSpPr>
        <cdr:cNvPr id="2" name="1 Conector recto de flecha"/>
        <cdr:cNvSpPr/>
      </cdr:nvSpPr>
      <cdr:spPr>
        <a:xfrm xmlns:a="http://schemas.openxmlformats.org/drawingml/2006/main">
          <a:off x="4210050" y="1752600"/>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0.4437</cdr:x>
      <cdr:y>0.43313</cdr:y>
    </cdr:from>
    <cdr:to>
      <cdr:x>0.4437</cdr:x>
      <cdr:y>0.586</cdr:y>
    </cdr:to>
    <cdr:sp macro="" textlink="">
      <cdr:nvSpPr>
        <cdr:cNvPr id="3" name="1 Conector recto de flecha"/>
        <cdr:cNvSpPr/>
      </cdr:nvSpPr>
      <cdr:spPr>
        <a:xfrm xmlns:a="http://schemas.openxmlformats.org/drawingml/2006/main">
          <a:off x="2066925" y="1403350"/>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13.xml><?xml version="1.0" encoding="utf-8"?>
<c:userShapes xmlns:c="http://schemas.openxmlformats.org/drawingml/2006/chart">
  <cdr:relSizeAnchor xmlns:cdr="http://schemas.openxmlformats.org/drawingml/2006/chartDrawing">
    <cdr:from>
      <cdr:x>0.90375</cdr:x>
      <cdr:y>0.54093</cdr:y>
    </cdr:from>
    <cdr:to>
      <cdr:x>0.90375</cdr:x>
      <cdr:y>0.6938</cdr:y>
    </cdr:to>
    <cdr:sp macro="" textlink="">
      <cdr:nvSpPr>
        <cdr:cNvPr id="2" name="1 Conector recto de flecha"/>
        <cdr:cNvSpPr/>
      </cdr:nvSpPr>
      <cdr:spPr>
        <a:xfrm xmlns:a="http://schemas.openxmlformats.org/drawingml/2006/main">
          <a:off x="4210050" y="1752600"/>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0.30398</cdr:x>
      <cdr:y>0.07056</cdr:y>
    </cdr:from>
    <cdr:to>
      <cdr:x>0.30398</cdr:x>
      <cdr:y>0.22343</cdr:y>
    </cdr:to>
    <cdr:sp macro="" textlink="">
      <cdr:nvSpPr>
        <cdr:cNvPr id="3" name="1 Conector recto de flecha"/>
        <cdr:cNvSpPr/>
      </cdr:nvSpPr>
      <cdr:spPr>
        <a:xfrm xmlns:a="http://schemas.openxmlformats.org/drawingml/2006/main">
          <a:off x="1416050" y="228600"/>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14.xml><?xml version="1.0" encoding="utf-8"?>
<c:userShapes xmlns:c="http://schemas.openxmlformats.org/drawingml/2006/chart">
  <cdr:relSizeAnchor xmlns:cdr="http://schemas.openxmlformats.org/drawingml/2006/chartDrawing">
    <cdr:from>
      <cdr:x>0.90375</cdr:x>
      <cdr:y>0.54093</cdr:y>
    </cdr:from>
    <cdr:to>
      <cdr:x>0.90375</cdr:x>
      <cdr:y>0.6938</cdr:y>
    </cdr:to>
    <cdr:sp macro="" textlink="">
      <cdr:nvSpPr>
        <cdr:cNvPr id="2" name="1 Conector recto de flecha"/>
        <cdr:cNvSpPr/>
      </cdr:nvSpPr>
      <cdr:spPr>
        <a:xfrm xmlns:a="http://schemas.openxmlformats.org/drawingml/2006/main">
          <a:off x="4210050" y="1752600"/>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0.30739</cdr:x>
      <cdr:y>0.21755</cdr:y>
    </cdr:from>
    <cdr:to>
      <cdr:x>0.30739</cdr:x>
      <cdr:y>0.37042</cdr:y>
    </cdr:to>
    <cdr:sp macro="" textlink="">
      <cdr:nvSpPr>
        <cdr:cNvPr id="3" name="1 Conector recto de flecha"/>
        <cdr:cNvSpPr/>
      </cdr:nvSpPr>
      <cdr:spPr>
        <a:xfrm xmlns:a="http://schemas.openxmlformats.org/drawingml/2006/main">
          <a:off x="1431925" y="704850"/>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15.xml><?xml version="1.0" encoding="utf-8"?>
<c:userShapes xmlns:c="http://schemas.openxmlformats.org/drawingml/2006/chart">
  <cdr:relSizeAnchor xmlns:cdr="http://schemas.openxmlformats.org/drawingml/2006/chartDrawing">
    <cdr:from>
      <cdr:x>0.90375</cdr:x>
      <cdr:y>0.54093</cdr:y>
    </cdr:from>
    <cdr:to>
      <cdr:x>0.90375</cdr:x>
      <cdr:y>0.6938</cdr:y>
    </cdr:to>
    <cdr:sp macro="" textlink="">
      <cdr:nvSpPr>
        <cdr:cNvPr id="2" name="1 Conector recto de flecha"/>
        <cdr:cNvSpPr/>
      </cdr:nvSpPr>
      <cdr:spPr>
        <a:xfrm xmlns:a="http://schemas.openxmlformats.org/drawingml/2006/main">
          <a:off x="4210050" y="1752600"/>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0.3142</cdr:x>
      <cdr:y>0.13915</cdr:y>
    </cdr:from>
    <cdr:to>
      <cdr:x>0.3142</cdr:x>
      <cdr:y>0.29202</cdr:y>
    </cdr:to>
    <cdr:sp macro="" textlink="">
      <cdr:nvSpPr>
        <cdr:cNvPr id="3" name="1 Conector recto de flecha"/>
        <cdr:cNvSpPr/>
      </cdr:nvSpPr>
      <cdr:spPr>
        <a:xfrm xmlns:a="http://schemas.openxmlformats.org/drawingml/2006/main">
          <a:off x="1463675" y="450850"/>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16.xml><?xml version="1.0" encoding="utf-8"?>
<c:userShapes xmlns:c="http://schemas.openxmlformats.org/drawingml/2006/chart">
  <cdr:relSizeAnchor xmlns:cdr="http://schemas.openxmlformats.org/drawingml/2006/chartDrawing">
    <cdr:from>
      <cdr:x>0.90375</cdr:x>
      <cdr:y>0.54093</cdr:y>
    </cdr:from>
    <cdr:to>
      <cdr:x>0.90375</cdr:x>
      <cdr:y>0.6938</cdr:y>
    </cdr:to>
    <cdr:sp macro="" textlink="">
      <cdr:nvSpPr>
        <cdr:cNvPr id="2" name="1 Conector recto de flecha"/>
        <cdr:cNvSpPr/>
      </cdr:nvSpPr>
      <cdr:spPr>
        <a:xfrm xmlns:a="http://schemas.openxmlformats.org/drawingml/2006/main">
          <a:off x="4210050" y="1752600"/>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0.47096</cdr:x>
      <cdr:y>0.51153</cdr:y>
    </cdr:from>
    <cdr:to>
      <cdr:x>0.47096</cdr:x>
      <cdr:y>0.6644</cdr:y>
    </cdr:to>
    <cdr:sp macro="" textlink="">
      <cdr:nvSpPr>
        <cdr:cNvPr id="3" name="1 Conector recto de flecha"/>
        <cdr:cNvSpPr/>
      </cdr:nvSpPr>
      <cdr:spPr>
        <a:xfrm xmlns:a="http://schemas.openxmlformats.org/drawingml/2006/main">
          <a:off x="2193925" y="1657350"/>
          <a:ext cx="0" cy="4953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17.xml><?xml version="1.0" encoding="utf-8"?>
<xdr:wsDr xmlns:xdr="http://schemas.openxmlformats.org/drawingml/2006/spreadsheetDrawing" xmlns:a="http://schemas.openxmlformats.org/drawingml/2006/main">
  <xdr:twoCellAnchor>
    <xdr:from>
      <xdr:col>13</xdr:col>
      <xdr:colOff>0</xdr:colOff>
      <xdr:row>1</xdr:row>
      <xdr:rowOff>0</xdr:rowOff>
    </xdr:from>
    <xdr:to>
      <xdr:col>19</xdr:col>
      <xdr:colOff>86400</xdr:colOff>
      <xdr:row>18</xdr:row>
      <xdr:rowOff>1500</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0</xdr:colOff>
      <xdr:row>1</xdr:row>
      <xdr:rowOff>0</xdr:rowOff>
    </xdr:from>
    <xdr:to>
      <xdr:col>25</xdr:col>
      <xdr:colOff>86400</xdr:colOff>
      <xdr:row>18</xdr:row>
      <xdr:rowOff>1500</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0</xdr:colOff>
      <xdr:row>1</xdr:row>
      <xdr:rowOff>0</xdr:rowOff>
    </xdr:from>
    <xdr:to>
      <xdr:col>31</xdr:col>
      <xdr:colOff>86400</xdr:colOff>
      <xdr:row>18</xdr:row>
      <xdr:rowOff>1500</xdr:rowOff>
    </xdr:to>
    <xdr:graphicFrame macro="">
      <xdr:nvGraphicFramePr>
        <xdr:cNvPr id="4" name="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16</xdr:row>
      <xdr:rowOff>0</xdr:rowOff>
    </xdr:from>
    <xdr:to>
      <xdr:col>19</xdr:col>
      <xdr:colOff>86400</xdr:colOff>
      <xdr:row>33</xdr:row>
      <xdr:rowOff>1500</xdr:rowOff>
    </xdr:to>
    <xdr:graphicFrame macro="">
      <xdr:nvGraphicFramePr>
        <xdr:cNvPr id="5" name="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16</xdr:row>
      <xdr:rowOff>0</xdr:rowOff>
    </xdr:from>
    <xdr:to>
      <xdr:col>25</xdr:col>
      <xdr:colOff>86400</xdr:colOff>
      <xdr:row>33</xdr:row>
      <xdr:rowOff>1500</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16</xdr:row>
      <xdr:rowOff>0</xdr:rowOff>
    </xdr:from>
    <xdr:to>
      <xdr:col>31</xdr:col>
      <xdr:colOff>86400</xdr:colOff>
      <xdr:row>33</xdr:row>
      <xdr:rowOff>1500</xdr:rowOff>
    </xdr:to>
    <xdr:graphicFrame macro="">
      <xdr:nvGraphicFramePr>
        <xdr:cNvPr id="7" name="6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0</xdr:colOff>
      <xdr:row>31</xdr:row>
      <xdr:rowOff>0</xdr:rowOff>
    </xdr:from>
    <xdr:to>
      <xdr:col>19</xdr:col>
      <xdr:colOff>86400</xdr:colOff>
      <xdr:row>48</xdr:row>
      <xdr:rowOff>1500</xdr:rowOff>
    </xdr:to>
    <xdr:graphicFrame macro="">
      <xdr:nvGraphicFramePr>
        <xdr:cNvPr id="8" name="7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31</xdr:row>
      <xdr:rowOff>0</xdr:rowOff>
    </xdr:from>
    <xdr:to>
      <xdr:col>25</xdr:col>
      <xdr:colOff>86400</xdr:colOff>
      <xdr:row>48</xdr:row>
      <xdr:rowOff>1500</xdr:rowOff>
    </xdr:to>
    <xdr:graphicFrame macro="">
      <xdr:nvGraphicFramePr>
        <xdr:cNvPr id="9" name="8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0</xdr:colOff>
      <xdr:row>31</xdr:row>
      <xdr:rowOff>0</xdr:rowOff>
    </xdr:from>
    <xdr:to>
      <xdr:col>31</xdr:col>
      <xdr:colOff>86400</xdr:colOff>
      <xdr:row>48</xdr:row>
      <xdr:rowOff>1500</xdr:rowOff>
    </xdr:to>
    <xdr:graphicFrame macro="">
      <xdr:nvGraphicFramePr>
        <xdr:cNvPr id="10" name="9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0</xdr:colOff>
      <xdr:row>46</xdr:row>
      <xdr:rowOff>0</xdr:rowOff>
    </xdr:from>
    <xdr:to>
      <xdr:col>19</xdr:col>
      <xdr:colOff>86400</xdr:colOff>
      <xdr:row>63</xdr:row>
      <xdr:rowOff>1500</xdr:rowOff>
    </xdr:to>
    <xdr:graphicFrame macro="">
      <xdr:nvGraphicFramePr>
        <xdr:cNvPr id="11" name="10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0</xdr:colOff>
      <xdr:row>46</xdr:row>
      <xdr:rowOff>0</xdr:rowOff>
    </xdr:from>
    <xdr:to>
      <xdr:col>25</xdr:col>
      <xdr:colOff>86400</xdr:colOff>
      <xdr:row>63</xdr:row>
      <xdr:rowOff>1500</xdr:rowOff>
    </xdr:to>
    <xdr:graphicFrame macro="">
      <xdr:nvGraphicFramePr>
        <xdr:cNvPr id="12" name="1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25</xdr:col>
      <xdr:colOff>0</xdr:colOff>
      <xdr:row>46</xdr:row>
      <xdr:rowOff>0</xdr:rowOff>
    </xdr:from>
    <xdr:to>
      <xdr:col>31</xdr:col>
      <xdr:colOff>86400</xdr:colOff>
      <xdr:row>63</xdr:row>
      <xdr:rowOff>1500</xdr:rowOff>
    </xdr:to>
    <xdr:graphicFrame macro="">
      <xdr:nvGraphicFramePr>
        <xdr:cNvPr id="13" name="1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0</xdr:colOff>
      <xdr:row>61</xdr:row>
      <xdr:rowOff>0</xdr:rowOff>
    </xdr:from>
    <xdr:to>
      <xdr:col>19</xdr:col>
      <xdr:colOff>86400</xdr:colOff>
      <xdr:row>78</xdr:row>
      <xdr:rowOff>1500</xdr:rowOff>
    </xdr:to>
    <xdr:graphicFrame macro="">
      <xdr:nvGraphicFramePr>
        <xdr:cNvPr id="14" name="1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0</xdr:colOff>
      <xdr:row>61</xdr:row>
      <xdr:rowOff>0</xdr:rowOff>
    </xdr:from>
    <xdr:to>
      <xdr:col>25</xdr:col>
      <xdr:colOff>86400</xdr:colOff>
      <xdr:row>78</xdr:row>
      <xdr:rowOff>1500</xdr:rowOff>
    </xdr:to>
    <xdr:graphicFrame macro="">
      <xdr:nvGraphicFramePr>
        <xdr:cNvPr id="15" name="1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8.xml><?xml version="1.0" encoding="utf-8"?>
<c:userShapes xmlns:c="http://schemas.openxmlformats.org/drawingml/2006/chart">
  <cdr:relSizeAnchor xmlns:cdr="http://schemas.openxmlformats.org/drawingml/2006/chartDrawing">
    <cdr:from>
      <cdr:x>0.8874</cdr:x>
      <cdr:y>0.55269</cdr:y>
    </cdr:from>
    <cdr:to>
      <cdr:x>0.8874</cdr:x>
      <cdr:y>0.70602</cdr:y>
    </cdr:to>
    <cdr:sp macro="" textlink="">
      <cdr:nvSpPr>
        <cdr:cNvPr id="5" name="4 Conector recto de flecha"/>
        <cdr:cNvSpPr/>
      </cdr:nvSpPr>
      <cdr:spPr>
        <a:xfrm xmlns:a="http://schemas.openxmlformats.org/drawingml/2006/main">
          <a:off x="4133850" y="1790700"/>
          <a:ext cx="0" cy="496800"/>
        </a:xfrm>
        <a:prstGeom xmlns:a="http://schemas.openxmlformats.org/drawingml/2006/main" prst="straightConnector1">
          <a:avLst/>
        </a:prstGeom>
        <a:ln xmlns:a="http://schemas.openxmlformats.org/drawingml/2006/main" w="28575">
          <a:solidFill>
            <a:sysClr val="windowText" lastClr="000000"/>
          </a:solidFill>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s-MX"/>
        </a:p>
      </cdr:txBody>
    </cdr:sp>
  </cdr:relSizeAnchor>
  <cdr:relSizeAnchor xmlns:cdr="http://schemas.openxmlformats.org/drawingml/2006/chartDrawing">
    <cdr:from>
      <cdr:x>0.50777</cdr:x>
      <cdr:y>0.55171</cdr:y>
    </cdr:from>
    <cdr:to>
      <cdr:x>0.50777</cdr:x>
      <cdr:y>0.70504</cdr:y>
    </cdr:to>
    <cdr:sp macro="" textlink="">
      <cdr:nvSpPr>
        <cdr:cNvPr id="6" name="1 Conector recto de flecha"/>
        <cdr:cNvSpPr/>
      </cdr:nvSpPr>
      <cdr:spPr>
        <a:xfrm xmlns:a="http://schemas.openxmlformats.org/drawingml/2006/main">
          <a:off x="2365375" y="1787525"/>
          <a:ext cx="0" cy="496800"/>
        </a:xfrm>
        <a:prstGeom xmlns:a="http://schemas.openxmlformats.org/drawingml/2006/main" prst="straightConnector1">
          <a:avLst/>
        </a:prstGeom>
        <a:ln xmlns:a="http://schemas.openxmlformats.org/drawingml/2006/main" w="28575">
          <a:solidFill>
            <a:srgbClr val="FF0000"/>
          </a:solidFill>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s-MX"/>
        </a:p>
      </cdr:txBody>
    </cdr:sp>
  </cdr:relSizeAnchor>
</c:userShapes>
</file>

<file path=xl/drawings/drawing19.xml><?xml version="1.0" encoding="utf-8"?>
<c:userShapes xmlns:c="http://schemas.openxmlformats.org/drawingml/2006/chart">
  <cdr:relSizeAnchor xmlns:cdr="http://schemas.openxmlformats.org/drawingml/2006/chartDrawing">
    <cdr:from>
      <cdr:x>0.8874</cdr:x>
      <cdr:y>0.55269</cdr:y>
    </cdr:from>
    <cdr:to>
      <cdr:x>0.8874</cdr:x>
      <cdr:y>0.70602</cdr:y>
    </cdr:to>
    <cdr:sp macro="" textlink="">
      <cdr:nvSpPr>
        <cdr:cNvPr id="2" name="1 Conector recto de flecha"/>
        <cdr:cNvSpPr/>
      </cdr:nvSpPr>
      <cdr:spPr>
        <a:xfrm xmlns:a="http://schemas.openxmlformats.org/drawingml/2006/main">
          <a:off x="413385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0.51458</cdr:x>
      <cdr:y>0.28712</cdr:y>
    </cdr:from>
    <cdr:to>
      <cdr:x>0.51458</cdr:x>
      <cdr:y>0.44046</cdr:y>
    </cdr:to>
    <cdr:sp macro="" textlink="">
      <cdr:nvSpPr>
        <cdr:cNvPr id="3" name="1 Conector recto de flecha"/>
        <cdr:cNvSpPr/>
      </cdr:nvSpPr>
      <cdr:spPr>
        <a:xfrm xmlns:a="http://schemas.openxmlformats.org/drawingml/2006/main">
          <a:off x="2397125" y="930275"/>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20.xml><?xml version="1.0" encoding="utf-8"?>
<c:userShapes xmlns:c="http://schemas.openxmlformats.org/drawingml/2006/chart">
  <cdr:relSizeAnchor xmlns:cdr="http://schemas.openxmlformats.org/drawingml/2006/chartDrawing">
    <cdr:from>
      <cdr:x>0.8874</cdr:x>
      <cdr:y>0.55269</cdr:y>
    </cdr:from>
    <cdr:to>
      <cdr:x>0.8874</cdr:x>
      <cdr:y>0.70602</cdr:y>
    </cdr:to>
    <cdr:sp macro="" textlink="">
      <cdr:nvSpPr>
        <cdr:cNvPr id="2" name="1 Conector recto de flecha"/>
        <cdr:cNvSpPr/>
      </cdr:nvSpPr>
      <cdr:spPr>
        <a:xfrm xmlns:a="http://schemas.openxmlformats.org/drawingml/2006/main">
          <a:off x="413385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0.55548</cdr:x>
      <cdr:y>0.31652</cdr:y>
    </cdr:from>
    <cdr:to>
      <cdr:x>0.55548</cdr:x>
      <cdr:y>0.46985</cdr:y>
    </cdr:to>
    <cdr:sp macro="" textlink="">
      <cdr:nvSpPr>
        <cdr:cNvPr id="3" name="1 Conector recto de flecha"/>
        <cdr:cNvSpPr/>
      </cdr:nvSpPr>
      <cdr:spPr>
        <a:xfrm xmlns:a="http://schemas.openxmlformats.org/drawingml/2006/main">
          <a:off x="2587625" y="1025525"/>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21.xml><?xml version="1.0" encoding="utf-8"?>
<c:userShapes xmlns:c="http://schemas.openxmlformats.org/drawingml/2006/chart">
  <cdr:relSizeAnchor xmlns:cdr="http://schemas.openxmlformats.org/drawingml/2006/chartDrawing">
    <cdr:from>
      <cdr:x>0.8874</cdr:x>
      <cdr:y>0.55269</cdr:y>
    </cdr:from>
    <cdr:to>
      <cdr:x>0.8874</cdr:x>
      <cdr:y>0.70602</cdr:y>
    </cdr:to>
    <cdr:sp macro="" textlink="">
      <cdr:nvSpPr>
        <cdr:cNvPr id="2" name="1 Conector recto de flecha"/>
        <cdr:cNvSpPr/>
      </cdr:nvSpPr>
      <cdr:spPr>
        <a:xfrm xmlns:a="http://schemas.openxmlformats.org/drawingml/2006/main">
          <a:off x="413385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0.5214</cdr:x>
      <cdr:y>0.30672</cdr:y>
    </cdr:from>
    <cdr:to>
      <cdr:x>0.5214</cdr:x>
      <cdr:y>0.46005</cdr:y>
    </cdr:to>
    <cdr:sp macro="" textlink="">
      <cdr:nvSpPr>
        <cdr:cNvPr id="3" name="1 Conector recto de flecha"/>
        <cdr:cNvSpPr/>
      </cdr:nvSpPr>
      <cdr:spPr>
        <a:xfrm xmlns:a="http://schemas.openxmlformats.org/drawingml/2006/main">
          <a:off x="2428875" y="993775"/>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22.xml><?xml version="1.0" encoding="utf-8"?>
<c:userShapes xmlns:c="http://schemas.openxmlformats.org/drawingml/2006/chart">
  <cdr:relSizeAnchor xmlns:cdr="http://schemas.openxmlformats.org/drawingml/2006/chartDrawing">
    <cdr:from>
      <cdr:x>0.8874</cdr:x>
      <cdr:y>0.55269</cdr:y>
    </cdr:from>
    <cdr:to>
      <cdr:x>0.8874</cdr:x>
      <cdr:y>0.70602</cdr:y>
    </cdr:to>
    <cdr:sp macro="" textlink="">
      <cdr:nvSpPr>
        <cdr:cNvPr id="2" name="1 Conector recto de flecha"/>
        <cdr:cNvSpPr/>
      </cdr:nvSpPr>
      <cdr:spPr>
        <a:xfrm xmlns:a="http://schemas.openxmlformats.org/drawingml/2006/main">
          <a:off x="413385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0.55548</cdr:x>
      <cdr:y>0.15973</cdr:y>
    </cdr:from>
    <cdr:to>
      <cdr:x>0.55548</cdr:x>
      <cdr:y>0.31306</cdr:y>
    </cdr:to>
    <cdr:sp macro="" textlink="">
      <cdr:nvSpPr>
        <cdr:cNvPr id="3" name="1 Conector recto de flecha"/>
        <cdr:cNvSpPr/>
      </cdr:nvSpPr>
      <cdr:spPr>
        <a:xfrm xmlns:a="http://schemas.openxmlformats.org/drawingml/2006/main">
          <a:off x="2587625" y="517525"/>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23.xml><?xml version="1.0" encoding="utf-8"?>
<c:userShapes xmlns:c="http://schemas.openxmlformats.org/drawingml/2006/chart">
  <cdr:relSizeAnchor xmlns:cdr="http://schemas.openxmlformats.org/drawingml/2006/chartDrawing">
    <cdr:from>
      <cdr:x>0.8874</cdr:x>
      <cdr:y>0.55269</cdr:y>
    </cdr:from>
    <cdr:to>
      <cdr:x>0.8874</cdr:x>
      <cdr:y>0.70602</cdr:y>
    </cdr:to>
    <cdr:sp macro="" textlink="">
      <cdr:nvSpPr>
        <cdr:cNvPr id="2" name="1 Conector recto de flecha"/>
        <cdr:cNvSpPr/>
      </cdr:nvSpPr>
      <cdr:spPr>
        <a:xfrm xmlns:a="http://schemas.openxmlformats.org/drawingml/2006/main">
          <a:off x="413385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0.49754</cdr:x>
      <cdr:y>0.50271</cdr:y>
    </cdr:from>
    <cdr:to>
      <cdr:x>0.49754</cdr:x>
      <cdr:y>0.65604</cdr:y>
    </cdr:to>
    <cdr:sp macro="" textlink="">
      <cdr:nvSpPr>
        <cdr:cNvPr id="3" name="1 Conector recto de flecha"/>
        <cdr:cNvSpPr/>
      </cdr:nvSpPr>
      <cdr:spPr>
        <a:xfrm xmlns:a="http://schemas.openxmlformats.org/drawingml/2006/main">
          <a:off x="2317750" y="1628775"/>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24.xml><?xml version="1.0" encoding="utf-8"?>
<c:userShapes xmlns:c="http://schemas.openxmlformats.org/drawingml/2006/chart">
  <cdr:relSizeAnchor xmlns:cdr="http://schemas.openxmlformats.org/drawingml/2006/chartDrawing">
    <cdr:from>
      <cdr:x>0.8874</cdr:x>
      <cdr:y>0.55269</cdr:y>
    </cdr:from>
    <cdr:to>
      <cdr:x>0.8874</cdr:x>
      <cdr:y>0.70602</cdr:y>
    </cdr:to>
    <cdr:sp macro="" textlink="">
      <cdr:nvSpPr>
        <cdr:cNvPr id="2" name="1 Conector recto de flecha"/>
        <cdr:cNvSpPr/>
      </cdr:nvSpPr>
      <cdr:spPr>
        <a:xfrm xmlns:a="http://schemas.openxmlformats.org/drawingml/2006/main">
          <a:off x="413385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0.49754</cdr:x>
      <cdr:y>0.39002</cdr:y>
    </cdr:from>
    <cdr:to>
      <cdr:x>0.49754</cdr:x>
      <cdr:y>0.54335</cdr:y>
    </cdr:to>
    <cdr:sp macro="" textlink="">
      <cdr:nvSpPr>
        <cdr:cNvPr id="3" name="1 Conector recto de flecha"/>
        <cdr:cNvSpPr/>
      </cdr:nvSpPr>
      <cdr:spPr>
        <a:xfrm xmlns:a="http://schemas.openxmlformats.org/drawingml/2006/main">
          <a:off x="2317750" y="126365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25.xml><?xml version="1.0" encoding="utf-8"?>
<c:userShapes xmlns:c="http://schemas.openxmlformats.org/drawingml/2006/chart">
  <cdr:relSizeAnchor xmlns:cdr="http://schemas.openxmlformats.org/drawingml/2006/chartDrawing">
    <cdr:from>
      <cdr:x>0.8874</cdr:x>
      <cdr:y>0.55269</cdr:y>
    </cdr:from>
    <cdr:to>
      <cdr:x>0.8874</cdr:x>
      <cdr:y>0.70602</cdr:y>
    </cdr:to>
    <cdr:sp macro="" textlink="">
      <cdr:nvSpPr>
        <cdr:cNvPr id="2" name="1 Conector recto de flecha"/>
        <cdr:cNvSpPr/>
      </cdr:nvSpPr>
      <cdr:spPr>
        <a:xfrm xmlns:a="http://schemas.openxmlformats.org/drawingml/2006/main">
          <a:off x="413385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0.67816</cdr:x>
      <cdr:y>0.42431</cdr:y>
    </cdr:from>
    <cdr:to>
      <cdr:x>0.67816</cdr:x>
      <cdr:y>0.57765</cdr:y>
    </cdr:to>
    <cdr:sp macro="" textlink="">
      <cdr:nvSpPr>
        <cdr:cNvPr id="3" name="1 Conector recto de flecha"/>
        <cdr:cNvSpPr/>
      </cdr:nvSpPr>
      <cdr:spPr>
        <a:xfrm xmlns:a="http://schemas.openxmlformats.org/drawingml/2006/main">
          <a:off x="3159125" y="1374775"/>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26.xml><?xml version="1.0" encoding="utf-8"?>
<c:userShapes xmlns:c="http://schemas.openxmlformats.org/drawingml/2006/chart">
  <cdr:relSizeAnchor xmlns:cdr="http://schemas.openxmlformats.org/drawingml/2006/chartDrawing">
    <cdr:from>
      <cdr:x>0.8874</cdr:x>
      <cdr:y>0.55269</cdr:y>
    </cdr:from>
    <cdr:to>
      <cdr:x>0.8874</cdr:x>
      <cdr:y>0.70602</cdr:y>
    </cdr:to>
    <cdr:sp macro="" textlink="">
      <cdr:nvSpPr>
        <cdr:cNvPr id="2" name="1 Conector recto de flecha"/>
        <cdr:cNvSpPr/>
      </cdr:nvSpPr>
      <cdr:spPr>
        <a:xfrm xmlns:a="http://schemas.openxmlformats.org/drawingml/2006/main">
          <a:off x="413385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0.4805</cdr:x>
      <cdr:y>0.34102</cdr:y>
    </cdr:from>
    <cdr:to>
      <cdr:x>0.4805</cdr:x>
      <cdr:y>0.49435</cdr:y>
    </cdr:to>
    <cdr:sp macro="" textlink="">
      <cdr:nvSpPr>
        <cdr:cNvPr id="3" name="1 Conector recto de flecha"/>
        <cdr:cNvSpPr/>
      </cdr:nvSpPr>
      <cdr:spPr>
        <a:xfrm xmlns:a="http://schemas.openxmlformats.org/drawingml/2006/main">
          <a:off x="2238375" y="11049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27.xml><?xml version="1.0" encoding="utf-8"?>
<c:userShapes xmlns:c="http://schemas.openxmlformats.org/drawingml/2006/chart">
  <cdr:relSizeAnchor xmlns:cdr="http://schemas.openxmlformats.org/drawingml/2006/chartDrawing">
    <cdr:from>
      <cdr:x>0.8874</cdr:x>
      <cdr:y>0.55269</cdr:y>
    </cdr:from>
    <cdr:to>
      <cdr:x>0.8874</cdr:x>
      <cdr:y>0.70602</cdr:y>
    </cdr:to>
    <cdr:sp macro="" textlink="">
      <cdr:nvSpPr>
        <cdr:cNvPr id="2" name="1 Conector recto de flecha"/>
        <cdr:cNvSpPr/>
      </cdr:nvSpPr>
      <cdr:spPr>
        <a:xfrm xmlns:a="http://schemas.openxmlformats.org/drawingml/2006/main">
          <a:off x="413385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0.47028</cdr:x>
      <cdr:y>0.40471</cdr:y>
    </cdr:from>
    <cdr:to>
      <cdr:x>0.47028</cdr:x>
      <cdr:y>0.55805</cdr:y>
    </cdr:to>
    <cdr:sp macro="" textlink="">
      <cdr:nvSpPr>
        <cdr:cNvPr id="3" name="1 Conector recto de flecha"/>
        <cdr:cNvSpPr/>
      </cdr:nvSpPr>
      <cdr:spPr>
        <a:xfrm xmlns:a="http://schemas.openxmlformats.org/drawingml/2006/main">
          <a:off x="2190750" y="1311275"/>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28.xml><?xml version="1.0" encoding="utf-8"?>
<c:userShapes xmlns:c="http://schemas.openxmlformats.org/drawingml/2006/chart">
  <cdr:relSizeAnchor xmlns:cdr="http://schemas.openxmlformats.org/drawingml/2006/chartDrawing">
    <cdr:from>
      <cdr:x>0.8874</cdr:x>
      <cdr:y>0.55269</cdr:y>
    </cdr:from>
    <cdr:to>
      <cdr:x>0.8874</cdr:x>
      <cdr:y>0.70602</cdr:y>
    </cdr:to>
    <cdr:sp macro="" textlink="">
      <cdr:nvSpPr>
        <cdr:cNvPr id="2" name="1 Conector recto de flecha"/>
        <cdr:cNvSpPr/>
      </cdr:nvSpPr>
      <cdr:spPr>
        <a:xfrm xmlns:a="http://schemas.openxmlformats.org/drawingml/2006/main">
          <a:off x="413385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0.52821</cdr:x>
      <cdr:y>0.19403</cdr:y>
    </cdr:from>
    <cdr:to>
      <cdr:x>0.52821</cdr:x>
      <cdr:y>0.34736</cdr:y>
    </cdr:to>
    <cdr:sp macro="" textlink="">
      <cdr:nvSpPr>
        <cdr:cNvPr id="3" name="1 Conector recto de flecha"/>
        <cdr:cNvSpPr/>
      </cdr:nvSpPr>
      <cdr:spPr>
        <a:xfrm xmlns:a="http://schemas.openxmlformats.org/drawingml/2006/main">
          <a:off x="2460625" y="62865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29.xml><?xml version="1.0" encoding="utf-8"?>
<xdr:wsDr xmlns:xdr="http://schemas.openxmlformats.org/drawingml/2006/spreadsheetDrawing" xmlns:a="http://schemas.openxmlformats.org/drawingml/2006/main">
  <xdr:twoCellAnchor>
    <xdr:from>
      <xdr:col>9</xdr:col>
      <xdr:colOff>0</xdr:colOff>
      <xdr:row>1</xdr:row>
      <xdr:rowOff>0</xdr:rowOff>
    </xdr:from>
    <xdr:to>
      <xdr:col>15</xdr:col>
      <xdr:colOff>86400</xdr:colOff>
      <xdr:row>18</xdr:row>
      <xdr:rowOff>1500</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1</xdr:row>
      <xdr:rowOff>0</xdr:rowOff>
    </xdr:from>
    <xdr:to>
      <xdr:col>21</xdr:col>
      <xdr:colOff>86400</xdr:colOff>
      <xdr:row>18</xdr:row>
      <xdr:rowOff>1500</xdr:rowOff>
    </xdr:to>
    <xdr:graphicFrame macro="">
      <xdr:nvGraphicFramePr>
        <xdr:cNvPr id="4" name="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1</xdr:row>
      <xdr:rowOff>0</xdr:rowOff>
    </xdr:from>
    <xdr:to>
      <xdr:col>27</xdr:col>
      <xdr:colOff>86400</xdr:colOff>
      <xdr:row>18</xdr:row>
      <xdr:rowOff>1500</xdr:rowOff>
    </xdr:to>
    <xdr:graphicFrame macro="">
      <xdr:nvGraphicFramePr>
        <xdr:cNvPr id="5" name="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16</xdr:row>
      <xdr:rowOff>0</xdr:rowOff>
    </xdr:from>
    <xdr:to>
      <xdr:col>15</xdr:col>
      <xdr:colOff>86400</xdr:colOff>
      <xdr:row>33</xdr:row>
      <xdr:rowOff>1500</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16</xdr:row>
      <xdr:rowOff>0</xdr:rowOff>
    </xdr:from>
    <xdr:to>
      <xdr:col>21</xdr:col>
      <xdr:colOff>86400</xdr:colOff>
      <xdr:row>33</xdr:row>
      <xdr:rowOff>1500</xdr:rowOff>
    </xdr:to>
    <xdr:graphicFrame macro="">
      <xdr:nvGraphicFramePr>
        <xdr:cNvPr id="7" name="6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16</xdr:row>
      <xdr:rowOff>0</xdr:rowOff>
    </xdr:from>
    <xdr:to>
      <xdr:col>27</xdr:col>
      <xdr:colOff>86400</xdr:colOff>
      <xdr:row>33</xdr:row>
      <xdr:rowOff>1500</xdr:rowOff>
    </xdr:to>
    <xdr:graphicFrame macro="">
      <xdr:nvGraphicFramePr>
        <xdr:cNvPr id="8" name="7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31</xdr:row>
      <xdr:rowOff>0</xdr:rowOff>
    </xdr:from>
    <xdr:to>
      <xdr:col>15</xdr:col>
      <xdr:colOff>86400</xdr:colOff>
      <xdr:row>48</xdr:row>
      <xdr:rowOff>1500</xdr:rowOff>
    </xdr:to>
    <xdr:graphicFrame macro="">
      <xdr:nvGraphicFramePr>
        <xdr:cNvPr id="9" name="8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0</xdr:colOff>
      <xdr:row>31</xdr:row>
      <xdr:rowOff>0</xdr:rowOff>
    </xdr:from>
    <xdr:to>
      <xdr:col>21</xdr:col>
      <xdr:colOff>86400</xdr:colOff>
      <xdr:row>48</xdr:row>
      <xdr:rowOff>1500</xdr:rowOff>
    </xdr:to>
    <xdr:graphicFrame macro="">
      <xdr:nvGraphicFramePr>
        <xdr:cNvPr id="10" name="9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0</xdr:colOff>
      <xdr:row>31</xdr:row>
      <xdr:rowOff>0</xdr:rowOff>
    </xdr:from>
    <xdr:to>
      <xdr:col>27</xdr:col>
      <xdr:colOff>86400</xdr:colOff>
      <xdr:row>48</xdr:row>
      <xdr:rowOff>1500</xdr:rowOff>
    </xdr:to>
    <xdr:graphicFrame macro="">
      <xdr:nvGraphicFramePr>
        <xdr:cNvPr id="11" name="10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0</xdr:colOff>
      <xdr:row>46</xdr:row>
      <xdr:rowOff>0</xdr:rowOff>
    </xdr:from>
    <xdr:to>
      <xdr:col>15</xdr:col>
      <xdr:colOff>86400</xdr:colOff>
      <xdr:row>63</xdr:row>
      <xdr:rowOff>1500</xdr:rowOff>
    </xdr:to>
    <xdr:graphicFrame macro="">
      <xdr:nvGraphicFramePr>
        <xdr:cNvPr id="12" name="1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46</xdr:row>
      <xdr:rowOff>0</xdr:rowOff>
    </xdr:from>
    <xdr:to>
      <xdr:col>21</xdr:col>
      <xdr:colOff>86400</xdr:colOff>
      <xdr:row>63</xdr:row>
      <xdr:rowOff>1500</xdr:rowOff>
    </xdr:to>
    <xdr:graphicFrame macro="">
      <xdr:nvGraphicFramePr>
        <xdr:cNvPr id="13" name="1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0</xdr:colOff>
      <xdr:row>46</xdr:row>
      <xdr:rowOff>0</xdr:rowOff>
    </xdr:from>
    <xdr:to>
      <xdr:col>27</xdr:col>
      <xdr:colOff>86400</xdr:colOff>
      <xdr:row>63</xdr:row>
      <xdr:rowOff>1500</xdr:rowOff>
    </xdr:to>
    <xdr:graphicFrame macro="">
      <xdr:nvGraphicFramePr>
        <xdr:cNvPr id="14" name="1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61</xdr:row>
      <xdr:rowOff>0</xdr:rowOff>
    </xdr:from>
    <xdr:to>
      <xdr:col>15</xdr:col>
      <xdr:colOff>86400</xdr:colOff>
      <xdr:row>78</xdr:row>
      <xdr:rowOff>1500</xdr:rowOff>
    </xdr:to>
    <xdr:graphicFrame macro="">
      <xdr:nvGraphicFramePr>
        <xdr:cNvPr id="15" name="1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61</xdr:row>
      <xdr:rowOff>0</xdr:rowOff>
    </xdr:from>
    <xdr:to>
      <xdr:col>21</xdr:col>
      <xdr:colOff>86400</xdr:colOff>
      <xdr:row>78</xdr:row>
      <xdr:rowOff>1500</xdr:rowOff>
    </xdr:to>
    <xdr:graphicFrame macro="">
      <xdr:nvGraphicFramePr>
        <xdr:cNvPr id="16" name="1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30.xml><?xml version="1.0" encoding="utf-8"?>
<c:userShapes xmlns:c="http://schemas.openxmlformats.org/drawingml/2006/chart">
  <cdr:relSizeAnchor xmlns:cdr="http://schemas.openxmlformats.org/drawingml/2006/chartDrawing">
    <cdr:from>
      <cdr:x>0.89149</cdr:x>
      <cdr:y>0.55269</cdr:y>
    </cdr:from>
    <cdr:to>
      <cdr:x>0.89149</cdr:x>
      <cdr:y>0.70602</cdr:y>
    </cdr:to>
    <cdr:sp macro="" textlink="">
      <cdr:nvSpPr>
        <cdr:cNvPr id="3" name="2 Conector recto de flecha"/>
        <cdr:cNvSpPr/>
      </cdr:nvSpPr>
      <cdr:spPr>
        <a:xfrm xmlns:a="http://schemas.openxmlformats.org/drawingml/2006/main">
          <a:off x="4152900" y="1790700"/>
          <a:ext cx="0" cy="496800"/>
        </a:xfrm>
        <a:prstGeom xmlns:a="http://schemas.openxmlformats.org/drawingml/2006/main" prst="straightConnector1">
          <a:avLst/>
        </a:prstGeom>
        <a:ln xmlns:a="http://schemas.openxmlformats.org/drawingml/2006/main" w="28575">
          <a:solidFill>
            <a:sysClr val="windowText" lastClr="000000"/>
          </a:solidFill>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s-MX"/>
        </a:p>
      </cdr:txBody>
    </cdr:sp>
  </cdr:relSizeAnchor>
  <cdr:relSizeAnchor xmlns:cdr="http://schemas.openxmlformats.org/drawingml/2006/chartDrawing">
    <cdr:from>
      <cdr:x>0.44506</cdr:x>
      <cdr:y>0.49389</cdr:y>
    </cdr:from>
    <cdr:to>
      <cdr:x>0.44506</cdr:x>
      <cdr:y>0.64722</cdr:y>
    </cdr:to>
    <cdr:sp macro="" textlink="">
      <cdr:nvSpPr>
        <cdr:cNvPr id="4" name="1 Conector recto de flecha"/>
        <cdr:cNvSpPr/>
      </cdr:nvSpPr>
      <cdr:spPr>
        <a:xfrm xmlns:a="http://schemas.openxmlformats.org/drawingml/2006/main">
          <a:off x="2073275" y="1600200"/>
          <a:ext cx="0" cy="496800"/>
        </a:xfrm>
        <a:prstGeom xmlns:a="http://schemas.openxmlformats.org/drawingml/2006/main" prst="straightConnector1">
          <a:avLst/>
        </a:prstGeom>
        <a:ln xmlns:a="http://schemas.openxmlformats.org/drawingml/2006/main" w="28575">
          <a:solidFill>
            <a:srgbClr val="FF0000"/>
          </a:solidFill>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s-MX"/>
        </a:p>
      </cdr:txBody>
    </cdr:sp>
  </cdr:relSizeAnchor>
</c:userShapes>
</file>

<file path=xl/drawings/drawing31.xml><?xml version="1.0" encoding="utf-8"?>
<c:userShapes xmlns:c="http://schemas.openxmlformats.org/drawingml/2006/chart">
  <cdr:relSizeAnchor xmlns:cdr="http://schemas.openxmlformats.org/drawingml/2006/chartDrawing">
    <cdr:from>
      <cdr:x>0.89149</cdr:x>
      <cdr:y>0.55269</cdr:y>
    </cdr:from>
    <cdr:to>
      <cdr:x>0.89149</cdr:x>
      <cdr:y>0.70602</cdr:y>
    </cdr:to>
    <cdr:sp macro="" textlink="">
      <cdr:nvSpPr>
        <cdr:cNvPr id="2" name="1 Conector recto de flecha"/>
        <cdr:cNvSpPr/>
      </cdr:nvSpPr>
      <cdr:spPr>
        <a:xfrm xmlns:a="http://schemas.openxmlformats.org/drawingml/2006/main">
          <a:off x="415290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0.39054</cdr:x>
      <cdr:y>0.13131</cdr:y>
    </cdr:from>
    <cdr:to>
      <cdr:x>0.39054</cdr:x>
      <cdr:y>0.28465</cdr:y>
    </cdr:to>
    <cdr:sp macro="" textlink="">
      <cdr:nvSpPr>
        <cdr:cNvPr id="3" name="1 Conector recto de flecha"/>
        <cdr:cNvSpPr/>
      </cdr:nvSpPr>
      <cdr:spPr>
        <a:xfrm xmlns:a="http://schemas.openxmlformats.org/drawingml/2006/main">
          <a:off x="1819275" y="42545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32.xml><?xml version="1.0" encoding="utf-8"?>
<c:userShapes xmlns:c="http://schemas.openxmlformats.org/drawingml/2006/chart">
  <cdr:relSizeAnchor xmlns:cdr="http://schemas.openxmlformats.org/drawingml/2006/chartDrawing">
    <cdr:from>
      <cdr:x>0.89149</cdr:x>
      <cdr:y>0.55269</cdr:y>
    </cdr:from>
    <cdr:to>
      <cdr:x>0.89149</cdr:x>
      <cdr:y>0.70602</cdr:y>
    </cdr:to>
    <cdr:sp macro="" textlink="">
      <cdr:nvSpPr>
        <cdr:cNvPr id="2" name="1 Conector recto de flecha"/>
        <cdr:cNvSpPr/>
      </cdr:nvSpPr>
      <cdr:spPr>
        <a:xfrm xmlns:a="http://schemas.openxmlformats.org/drawingml/2006/main">
          <a:off x="415290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0.29853</cdr:x>
      <cdr:y>0.06762</cdr:y>
    </cdr:from>
    <cdr:to>
      <cdr:x>0.29853</cdr:x>
      <cdr:y>0.22095</cdr:y>
    </cdr:to>
    <cdr:sp macro="" textlink="">
      <cdr:nvSpPr>
        <cdr:cNvPr id="3" name="1 Conector recto de flecha"/>
        <cdr:cNvSpPr/>
      </cdr:nvSpPr>
      <cdr:spPr>
        <a:xfrm xmlns:a="http://schemas.openxmlformats.org/drawingml/2006/main">
          <a:off x="1390650" y="219075"/>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33.xml><?xml version="1.0" encoding="utf-8"?>
<c:userShapes xmlns:c="http://schemas.openxmlformats.org/drawingml/2006/chart">
  <cdr:relSizeAnchor xmlns:cdr="http://schemas.openxmlformats.org/drawingml/2006/chartDrawing">
    <cdr:from>
      <cdr:x>0.89149</cdr:x>
      <cdr:y>0.55269</cdr:y>
    </cdr:from>
    <cdr:to>
      <cdr:x>0.89149</cdr:x>
      <cdr:y>0.70602</cdr:y>
    </cdr:to>
    <cdr:sp macro="" textlink="">
      <cdr:nvSpPr>
        <cdr:cNvPr id="2" name="1 Conector recto de flecha"/>
        <cdr:cNvSpPr/>
      </cdr:nvSpPr>
      <cdr:spPr>
        <a:xfrm xmlns:a="http://schemas.openxmlformats.org/drawingml/2006/main">
          <a:off x="415290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0.44847</cdr:x>
      <cdr:y>0.53799</cdr:y>
    </cdr:from>
    <cdr:to>
      <cdr:x>0.44847</cdr:x>
      <cdr:y>0.69132</cdr:y>
    </cdr:to>
    <cdr:sp macro="" textlink="">
      <cdr:nvSpPr>
        <cdr:cNvPr id="3" name="1 Conector recto de flecha"/>
        <cdr:cNvSpPr/>
      </cdr:nvSpPr>
      <cdr:spPr>
        <a:xfrm xmlns:a="http://schemas.openxmlformats.org/drawingml/2006/main">
          <a:off x="2089150" y="1743075"/>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34.xml><?xml version="1.0" encoding="utf-8"?>
<c:userShapes xmlns:c="http://schemas.openxmlformats.org/drawingml/2006/chart">
  <cdr:relSizeAnchor xmlns:cdr="http://schemas.openxmlformats.org/drawingml/2006/chartDrawing">
    <cdr:from>
      <cdr:x>0.89149</cdr:x>
      <cdr:y>0.55269</cdr:y>
    </cdr:from>
    <cdr:to>
      <cdr:x>0.89149</cdr:x>
      <cdr:y>0.70602</cdr:y>
    </cdr:to>
    <cdr:sp macro="" textlink="">
      <cdr:nvSpPr>
        <cdr:cNvPr id="2" name="1 Conector recto de flecha"/>
        <cdr:cNvSpPr/>
      </cdr:nvSpPr>
      <cdr:spPr>
        <a:xfrm xmlns:a="http://schemas.openxmlformats.org/drawingml/2006/main">
          <a:off x="415290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0.44847</cdr:x>
      <cdr:y>0.51839</cdr:y>
    </cdr:from>
    <cdr:to>
      <cdr:x>0.44847</cdr:x>
      <cdr:y>0.67172</cdr:y>
    </cdr:to>
    <cdr:sp macro="" textlink="">
      <cdr:nvSpPr>
        <cdr:cNvPr id="3" name="1 Conector recto de flecha"/>
        <cdr:cNvSpPr/>
      </cdr:nvSpPr>
      <cdr:spPr>
        <a:xfrm xmlns:a="http://schemas.openxmlformats.org/drawingml/2006/main">
          <a:off x="2089150" y="1679575"/>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35.xml><?xml version="1.0" encoding="utf-8"?>
<c:userShapes xmlns:c="http://schemas.openxmlformats.org/drawingml/2006/chart">
  <cdr:relSizeAnchor xmlns:cdr="http://schemas.openxmlformats.org/drawingml/2006/chartDrawing">
    <cdr:from>
      <cdr:x>0.89149</cdr:x>
      <cdr:y>0.55269</cdr:y>
    </cdr:from>
    <cdr:to>
      <cdr:x>0.89149</cdr:x>
      <cdr:y>0.70602</cdr:y>
    </cdr:to>
    <cdr:sp macro="" textlink="">
      <cdr:nvSpPr>
        <cdr:cNvPr id="2" name="1 Conector recto de flecha"/>
        <cdr:cNvSpPr/>
      </cdr:nvSpPr>
      <cdr:spPr>
        <a:xfrm xmlns:a="http://schemas.openxmlformats.org/drawingml/2006/main">
          <a:off x="415290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0.43825</cdr:x>
      <cdr:y>0.3567</cdr:y>
    </cdr:from>
    <cdr:to>
      <cdr:x>0.43825</cdr:x>
      <cdr:y>0.51003</cdr:y>
    </cdr:to>
    <cdr:sp macro="" textlink="">
      <cdr:nvSpPr>
        <cdr:cNvPr id="3" name="1 Conector recto de flecha"/>
        <cdr:cNvSpPr/>
      </cdr:nvSpPr>
      <cdr:spPr>
        <a:xfrm xmlns:a="http://schemas.openxmlformats.org/drawingml/2006/main">
          <a:off x="2041525" y="1155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36.xml><?xml version="1.0" encoding="utf-8"?>
<c:userShapes xmlns:c="http://schemas.openxmlformats.org/drawingml/2006/chart">
  <cdr:relSizeAnchor xmlns:cdr="http://schemas.openxmlformats.org/drawingml/2006/chartDrawing">
    <cdr:from>
      <cdr:x>0.89149</cdr:x>
      <cdr:y>0.55269</cdr:y>
    </cdr:from>
    <cdr:to>
      <cdr:x>0.89149</cdr:x>
      <cdr:y>0.70602</cdr:y>
    </cdr:to>
    <cdr:sp macro="" textlink="">
      <cdr:nvSpPr>
        <cdr:cNvPr id="2" name="1 Conector recto de flecha"/>
        <cdr:cNvSpPr/>
      </cdr:nvSpPr>
      <cdr:spPr>
        <a:xfrm xmlns:a="http://schemas.openxmlformats.org/drawingml/2006/main">
          <a:off x="415290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0.42121</cdr:x>
      <cdr:y>0.45959</cdr:y>
    </cdr:from>
    <cdr:to>
      <cdr:x>0.42121</cdr:x>
      <cdr:y>0.61292</cdr:y>
    </cdr:to>
    <cdr:sp macro="" textlink="">
      <cdr:nvSpPr>
        <cdr:cNvPr id="3" name="1 Conector recto de flecha"/>
        <cdr:cNvSpPr/>
      </cdr:nvSpPr>
      <cdr:spPr>
        <a:xfrm xmlns:a="http://schemas.openxmlformats.org/drawingml/2006/main">
          <a:off x="1962150" y="1489075"/>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37.xml><?xml version="1.0" encoding="utf-8"?>
<c:userShapes xmlns:c="http://schemas.openxmlformats.org/drawingml/2006/chart">
  <cdr:relSizeAnchor xmlns:cdr="http://schemas.openxmlformats.org/drawingml/2006/chartDrawing">
    <cdr:from>
      <cdr:x>0.89149</cdr:x>
      <cdr:y>0.55269</cdr:y>
    </cdr:from>
    <cdr:to>
      <cdr:x>0.89149</cdr:x>
      <cdr:y>0.70602</cdr:y>
    </cdr:to>
    <cdr:sp macro="" textlink="">
      <cdr:nvSpPr>
        <cdr:cNvPr id="2" name="1 Conector recto de flecha"/>
        <cdr:cNvSpPr/>
      </cdr:nvSpPr>
      <cdr:spPr>
        <a:xfrm xmlns:a="http://schemas.openxmlformats.org/drawingml/2006/main">
          <a:off x="415290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0.37691</cdr:x>
      <cdr:y>0.244</cdr:y>
    </cdr:from>
    <cdr:to>
      <cdr:x>0.37691</cdr:x>
      <cdr:y>0.39734</cdr:y>
    </cdr:to>
    <cdr:sp macro="" textlink="">
      <cdr:nvSpPr>
        <cdr:cNvPr id="3" name="1 Conector recto de flecha"/>
        <cdr:cNvSpPr/>
      </cdr:nvSpPr>
      <cdr:spPr>
        <a:xfrm xmlns:a="http://schemas.openxmlformats.org/drawingml/2006/main">
          <a:off x="1755775" y="790575"/>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38.xml><?xml version="1.0" encoding="utf-8"?>
<c:userShapes xmlns:c="http://schemas.openxmlformats.org/drawingml/2006/chart">
  <cdr:relSizeAnchor xmlns:cdr="http://schemas.openxmlformats.org/drawingml/2006/chartDrawing">
    <cdr:from>
      <cdr:x>0.89149</cdr:x>
      <cdr:y>0.55269</cdr:y>
    </cdr:from>
    <cdr:to>
      <cdr:x>0.89149</cdr:x>
      <cdr:y>0.70602</cdr:y>
    </cdr:to>
    <cdr:sp macro="" textlink="">
      <cdr:nvSpPr>
        <cdr:cNvPr id="2" name="1 Conector recto de flecha"/>
        <cdr:cNvSpPr/>
      </cdr:nvSpPr>
      <cdr:spPr>
        <a:xfrm xmlns:a="http://schemas.openxmlformats.org/drawingml/2006/main">
          <a:off x="415290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0.30193</cdr:x>
      <cdr:y>0.15091</cdr:y>
    </cdr:from>
    <cdr:to>
      <cdr:x>0.30193</cdr:x>
      <cdr:y>0.30424</cdr:y>
    </cdr:to>
    <cdr:sp macro="" textlink="">
      <cdr:nvSpPr>
        <cdr:cNvPr id="3" name="1 Conector recto de flecha"/>
        <cdr:cNvSpPr/>
      </cdr:nvSpPr>
      <cdr:spPr>
        <a:xfrm xmlns:a="http://schemas.openxmlformats.org/drawingml/2006/main">
          <a:off x="1406525" y="48895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39.xml><?xml version="1.0" encoding="utf-8"?>
<c:userShapes xmlns:c="http://schemas.openxmlformats.org/drawingml/2006/chart">
  <cdr:relSizeAnchor xmlns:cdr="http://schemas.openxmlformats.org/drawingml/2006/chartDrawing">
    <cdr:from>
      <cdr:x>0.89149</cdr:x>
      <cdr:y>0.55269</cdr:y>
    </cdr:from>
    <cdr:to>
      <cdr:x>0.89149</cdr:x>
      <cdr:y>0.70602</cdr:y>
    </cdr:to>
    <cdr:sp macro="" textlink="">
      <cdr:nvSpPr>
        <cdr:cNvPr id="2" name="1 Conector recto de flecha"/>
        <cdr:cNvSpPr/>
      </cdr:nvSpPr>
      <cdr:spPr>
        <a:xfrm xmlns:a="http://schemas.openxmlformats.org/drawingml/2006/main">
          <a:off x="415290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0.52685</cdr:x>
      <cdr:y>0.2538</cdr:y>
    </cdr:from>
    <cdr:to>
      <cdr:x>0.52685</cdr:x>
      <cdr:y>0.40714</cdr:y>
    </cdr:to>
    <cdr:sp macro="" textlink="">
      <cdr:nvSpPr>
        <cdr:cNvPr id="3" name="1 Conector recto de flecha"/>
        <cdr:cNvSpPr/>
      </cdr:nvSpPr>
      <cdr:spPr>
        <a:xfrm xmlns:a="http://schemas.openxmlformats.org/drawingml/2006/main">
          <a:off x="2454275" y="822325"/>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40.xml><?xml version="1.0" encoding="utf-8"?>
<c:userShapes xmlns:c="http://schemas.openxmlformats.org/drawingml/2006/chart">
  <cdr:relSizeAnchor xmlns:cdr="http://schemas.openxmlformats.org/drawingml/2006/chartDrawing">
    <cdr:from>
      <cdr:x>0.89149</cdr:x>
      <cdr:y>0.55269</cdr:y>
    </cdr:from>
    <cdr:to>
      <cdr:x>0.89149</cdr:x>
      <cdr:y>0.70602</cdr:y>
    </cdr:to>
    <cdr:sp macro="" textlink="">
      <cdr:nvSpPr>
        <cdr:cNvPr id="2" name="1 Conector recto de flecha"/>
        <cdr:cNvSpPr/>
      </cdr:nvSpPr>
      <cdr:spPr>
        <a:xfrm xmlns:a="http://schemas.openxmlformats.org/drawingml/2006/main">
          <a:off x="415290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0.4621</cdr:x>
      <cdr:y>0.54289</cdr:y>
    </cdr:from>
    <cdr:to>
      <cdr:x>0.4621</cdr:x>
      <cdr:y>0.69622</cdr:y>
    </cdr:to>
    <cdr:sp macro="" textlink="">
      <cdr:nvSpPr>
        <cdr:cNvPr id="3" name="1 Conector recto de flecha"/>
        <cdr:cNvSpPr/>
      </cdr:nvSpPr>
      <cdr:spPr>
        <a:xfrm xmlns:a="http://schemas.openxmlformats.org/drawingml/2006/main">
          <a:off x="2152650" y="175895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41.xml><?xml version="1.0" encoding="utf-8"?>
<c:userShapes xmlns:c="http://schemas.openxmlformats.org/drawingml/2006/chart">
  <cdr:relSizeAnchor xmlns:cdr="http://schemas.openxmlformats.org/drawingml/2006/chartDrawing">
    <cdr:from>
      <cdr:x>0.89149</cdr:x>
      <cdr:y>0.55269</cdr:y>
    </cdr:from>
    <cdr:to>
      <cdr:x>0.89149</cdr:x>
      <cdr:y>0.70602</cdr:y>
    </cdr:to>
    <cdr:sp macro="" textlink="">
      <cdr:nvSpPr>
        <cdr:cNvPr id="2" name="1 Conector recto de flecha"/>
        <cdr:cNvSpPr/>
      </cdr:nvSpPr>
      <cdr:spPr>
        <a:xfrm xmlns:a="http://schemas.openxmlformats.org/drawingml/2006/main">
          <a:off x="415290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0.40758</cdr:x>
      <cdr:y>0.47429</cdr:y>
    </cdr:from>
    <cdr:to>
      <cdr:x>0.40758</cdr:x>
      <cdr:y>0.62762</cdr:y>
    </cdr:to>
    <cdr:sp macro="" textlink="">
      <cdr:nvSpPr>
        <cdr:cNvPr id="3" name="1 Conector recto de flecha"/>
        <cdr:cNvSpPr/>
      </cdr:nvSpPr>
      <cdr:spPr>
        <a:xfrm xmlns:a="http://schemas.openxmlformats.org/drawingml/2006/main">
          <a:off x="1898650" y="1536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42.xml><?xml version="1.0" encoding="utf-8"?>
<c:userShapes xmlns:c="http://schemas.openxmlformats.org/drawingml/2006/chart">
  <cdr:relSizeAnchor xmlns:cdr="http://schemas.openxmlformats.org/drawingml/2006/chartDrawing">
    <cdr:from>
      <cdr:x>0.89149</cdr:x>
      <cdr:y>0.55269</cdr:y>
    </cdr:from>
    <cdr:to>
      <cdr:x>0.89149</cdr:x>
      <cdr:y>0.70602</cdr:y>
    </cdr:to>
    <cdr:sp macro="" textlink="">
      <cdr:nvSpPr>
        <cdr:cNvPr id="2" name="1 Conector recto de flecha"/>
        <cdr:cNvSpPr/>
      </cdr:nvSpPr>
      <cdr:spPr>
        <a:xfrm xmlns:a="http://schemas.openxmlformats.org/drawingml/2006/main">
          <a:off x="415290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0.44847</cdr:x>
      <cdr:y>0.53799</cdr:y>
    </cdr:from>
    <cdr:to>
      <cdr:x>0.44847</cdr:x>
      <cdr:y>0.69132</cdr:y>
    </cdr:to>
    <cdr:sp macro="" textlink="">
      <cdr:nvSpPr>
        <cdr:cNvPr id="3" name="1 Conector recto de flecha"/>
        <cdr:cNvSpPr/>
      </cdr:nvSpPr>
      <cdr:spPr>
        <a:xfrm xmlns:a="http://schemas.openxmlformats.org/drawingml/2006/main">
          <a:off x="2089150" y="1743075"/>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43.xml><?xml version="1.0" encoding="utf-8"?>
<c:userShapes xmlns:c="http://schemas.openxmlformats.org/drawingml/2006/chart">
  <cdr:relSizeAnchor xmlns:cdr="http://schemas.openxmlformats.org/drawingml/2006/chartDrawing">
    <cdr:from>
      <cdr:x>0.89149</cdr:x>
      <cdr:y>0.55269</cdr:y>
    </cdr:from>
    <cdr:to>
      <cdr:x>0.89149</cdr:x>
      <cdr:y>0.70602</cdr:y>
    </cdr:to>
    <cdr:sp macro="" textlink="">
      <cdr:nvSpPr>
        <cdr:cNvPr id="2" name="1 Conector recto de flecha"/>
        <cdr:cNvSpPr/>
      </cdr:nvSpPr>
      <cdr:spPr>
        <a:xfrm xmlns:a="http://schemas.openxmlformats.org/drawingml/2006/main">
          <a:off x="4152900" y="17907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0.4621</cdr:x>
      <cdr:y>0.46449</cdr:y>
    </cdr:from>
    <cdr:to>
      <cdr:x>0.4621</cdr:x>
      <cdr:y>0.61782</cdr:y>
    </cdr:to>
    <cdr:sp macro="" textlink="">
      <cdr:nvSpPr>
        <cdr:cNvPr id="3" name="1 Conector recto de flecha"/>
        <cdr:cNvSpPr/>
      </cdr:nvSpPr>
      <cdr:spPr>
        <a:xfrm xmlns:a="http://schemas.openxmlformats.org/drawingml/2006/main">
          <a:off x="2152650" y="150495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44.xml><?xml version="1.0" encoding="utf-8"?>
<xdr:wsDr xmlns:xdr="http://schemas.openxmlformats.org/drawingml/2006/spreadsheetDrawing" xmlns:a="http://schemas.openxmlformats.org/drawingml/2006/main">
  <xdr:twoCellAnchor>
    <xdr:from>
      <xdr:col>19</xdr:col>
      <xdr:colOff>0</xdr:colOff>
      <xdr:row>1</xdr:row>
      <xdr:rowOff>0</xdr:rowOff>
    </xdr:from>
    <xdr:to>
      <xdr:col>25</xdr:col>
      <xdr:colOff>86400</xdr:colOff>
      <xdr:row>18</xdr:row>
      <xdr:rowOff>1500</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0</xdr:colOff>
      <xdr:row>1</xdr:row>
      <xdr:rowOff>0</xdr:rowOff>
    </xdr:from>
    <xdr:to>
      <xdr:col>31</xdr:col>
      <xdr:colOff>86400</xdr:colOff>
      <xdr:row>18</xdr:row>
      <xdr:rowOff>1500</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0</xdr:colOff>
      <xdr:row>1</xdr:row>
      <xdr:rowOff>0</xdr:rowOff>
    </xdr:from>
    <xdr:to>
      <xdr:col>37</xdr:col>
      <xdr:colOff>86400</xdr:colOff>
      <xdr:row>18</xdr:row>
      <xdr:rowOff>1500</xdr:rowOff>
    </xdr:to>
    <xdr:graphicFrame macro="">
      <xdr:nvGraphicFramePr>
        <xdr:cNvPr id="4" name="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16</xdr:row>
      <xdr:rowOff>0</xdr:rowOff>
    </xdr:from>
    <xdr:to>
      <xdr:col>25</xdr:col>
      <xdr:colOff>86400</xdr:colOff>
      <xdr:row>33</xdr:row>
      <xdr:rowOff>1500</xdr:rowOff>
    </xdr:to>
    <xdr:graphicFrame macro="">
      <xdr:nvGraphicFramePr>
        <xdr:cNvPr id="8" name="7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0</xdr:colOff>
      <xdr:row>16</xdr:row>
      <xdr:rowOff>0</xdr:rowOff>
    </xdr:from>
    <xdr:to>
      <xdr:col>31</xdr:col>
      <xdr:colOff>86400</xdr:colOff>
      <xdr:row>33</xdr:row>
      <xdr:rowOff>1500</xdr:rowOff>
    </xdr:to>
    <xdr:graphicFrame macro="">
      <xdr:nvGraphicFramePr>
        <xdr:cNvPr id="9" name="8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31</xdr:col>
      <xdr:colOff>0</xdr:colOff>
      <xdr:row>16</xdr:row>
      <xdr:rowOff>0</xdr:rowOff>
    </xdr:from>
    <xdr:to>
      <xdr:col>37</xdr:col>
      <xdr:colOff>86400</xdr:colOff>
      <xdr:row>33</xdr:row>
      <xdr:rowOff>1500</xdr:rowOff>
    </xdr:to>
    <xdr:graphicFrame macro="">
      <xdr:nvGraphicFramePr>
        <xdr:cNvPr id="10" name="9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31</xdr:row>
      <xdr:rowOff>0</xdr:rowOff>
    </xdr:from>
    <xdr:to>
      <xdr:col>25</xdr:col>
      <xdr:colOff>86400</xdr:colOff>
      <xdr:row>48</xdr:row>
      <xdr:rowOff>1500</xdr:rowOff>
    </xdr:to>
    <xdr:graphicFrame macro="">
      <xdr:nvGraphicFramePr>
        <xdr:cNvPr id="11" name="10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0</xdr:colOff>
      <xdr:row>31</xdr:row>
      <xdr:rowOff>0</xdr:rowOff>
    </xdr:from>
    <xdr:to>
      <xdr:col>31</xdr:col>
      <xdr:colOff>86400</xdr:colOff>
      <xdr:row>48</xdr:row>
      <xdr:rowOff>1500</xdr:rowOff>
    </xdr:to>
    <xdr:graphicFrame macro="">
      <xdr:nvGraphicFramePr>
        <xdr:cNvPr id="12" name="1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0</xdr:colOff>
      <xdr:row>31</xdr:row>
      <xdr:rowOff>0</xdr:rowOff>
    </xdr:from>
    <xdr:to>
      <xdr:col>37</xdr:col>
      <xdr:colOff>86400</xdr:colOff>
      <xdr:row>48</xdr:row>
      <xdr:rowOff>1500</xdr:rowOff>
    </xdr:to>
    <xdr:graphicFrame macro="">
      <xdr:nvGraphicFramePr>
        <xdr:cNvPr id="13" name="1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46</xdr:row>
      <xdr:rowOff>0</xdr:rowOff>
    </xdr:from>
    <xdr:to>
      <xdr:col>25</xdr:col>
      <xdr:colOff>86400</xdr:colOff>
      <xdr:row>63</xdr:row>
      <xdr:rowOff>1500</xdr:rowOff>
    </xdr:to>
    <xdr:graphicFrame macro="">
      <xdr:nvGraphicFramePr>
        <xdr:cNvPr id="14" name="1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0</xdr:colOff>
      <xdr:row>46</xdr:row>
      <xdr:rowOff>0</xdr:rowOff>
    </xdr:from>
    <xdr:to>
      <xdr:col>31</xdr:col>
      <xdr:colOff>86400</xdr:colOff>
      <xdr:row>63</xdr:row>
      <xdr:rowOff>1500</xdr:rowOff>
    </xdr:to>
    <xdr:graphicFrame macro="">
      <xdr:nvGraphicFramePr>
        <xdr:cNvPr id="15" name="1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31</xdr:col>
      <xdr:colOff>0</xdr:colOff>
      <xdr:row>46</xdr:row>
      <xdr:rowOff>0</xdr:rowOff>
    </xdr:from>
    <xdr:to>
      <xdr:col>37</xdr:col>
      <xdr:colOff>86400</xdr:colOff>
      <xdr:row>63</xdr:row>
      <xdr:rowOff>1500</xdr:rowOff>
    </xdr:to>
    <xdr:graphicFrame macro="">
      <xdr:nvGraphicFramePr>
        <xdr:cNvPr id="16" name="1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0</xdr:colOff>
      <xdr:row>61</xdr:row>
      <xdr:rowOff>0</xdr:rowOff>
    </xdr:from>
    <xdr:to>
      <xdr:col>25</xdr:col>
      <xdr:colOff>86400</xdr:colOff>
      <xdr:row>78</xdr:row>
      <xdr:rowOff>1500</xdr:rowOff>
    </xdr:to>
    <xdr:graphicFrame macro="">
      <xdr:nvGraphicFramePr>
        <xdr:cNvPr id="17" name="16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25</xdr:col>
      <xdr:colOff>0</xdr:colOff>
      <xdr:row>61</xdr:row>
      <xdr:rowOff>0</xdr:rowOff>
    </xdr:from>
    <xdr:to>
      <xdr:col>31</xdr:col>
      <xdr:colOff>86400</xdr:colOff>
      <xdr:row>78</xdr:row>
      <xdr:rowOff>1500</xdr:rowOff>
    </xdr:to>
    <xdr:graphicFrame macro="">
      <xdr:nvGraphicFramePr>
        <xdr:cNvPr id="18" name="17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45.xml><?xml version="1.0" encoding="utf-8"?>
<c:userShapes xmlns:c="http://schemas.openxmlformats.org/drawingml/2006/chart">
  <cdr:relSizeAnchor xmlns:cdr="http://schemas.openxmlformats.org/drawingml/2006/chartDrawing">
    <cdr:from>
      <cdr:x>0.94669</cdr:x>
      <cdr:y>0.55268</cdr:y>
    </cdr:from>
    <cdr:to>
      <cdr:x>0.94669</cdr:x>
      <cdr:y>0.70602</cdr:y>
    </cdr:to>
    <cdr:sp macro="" textlink="">
      <cdr:nvSpPr>
        <cdr:cNvPr id="5" name="4 Conector recto de flecha"/>
        <cdr:cNvSpPr/>
      </cdr:nvSpPr>
      <cdr:spPr>
        <a:xfrm xmlns:a="http://schemas.openxmlformats.org/drawingml/2006/main">
          <a:off x="4410075" y="1790699"/>
          <a:ext cx="0" cy="496800"/>
        </a:xfrm>
        <a:prstGeom xmlns:a="http://schemas.openxmlformats.org/drawingml/2006/main" prst="straightConnector1">
          <a:avLst/>
        </a:prstGeom>
        <a:ln xmlns:a="http://schemas.openxmlformats.org/drawingml/2006/main" w="28575">
          <a:solidFill>
            <a:sysClr val="windowText" lastClr="000000"/>
          </a:solidFill>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s-MX"/>
        </a:p>
      </cdr:txBody>
    </cdr:sp>
  </cdr:relSizeAnchor>
  <cdr:relSizeAnchor xmlns:cdr="http://schemas.openxmlformats.org/drawingml/2006/chartDrawing">
    <cdr:from>
      <cdr:x>0.40144</cdr:x>
      <cdr:y>0.3812</cdr:y>
    </cdr:from>
    <cdr:to>
      <cdr:x>0.40144</cdr:x>
      <cdr:y>0.53453</cdr:y>
    </cdr:to>
    <cdr:sp macro="" textlink="">
      <cdr:nvSpPr>
        <cdr:cNvPr id="6" name="1 Conector recto de flecha"/>
        <cdr:cNvSpPr/>
      </cdr:nvSpPr>
      <cdr:spPr>
        <a:xfrm xmlns:a="http://schemas.openxmlformats.org/drawingml/2006/main">
          <a:off x="1870075" y="1235074"/>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46.xml><?xml version="1.0" encoding="utf-8"?>
<c:userShapes xmlns:c="http://schemas.openxmlformats.org/drawingml/2006/chart">
  <cdr:relSizeAnchor xmlns:cdr="http://schemas.openxmlformats.org/drawingml/2006/chartDrawing">
    <cdr:from>
      <cdr:x>0.94669</cdr:x>
      <cdr:y>0.55268</cdr:y>
    </cdr:from>
    <cdr:to>
      <cdr:x>0.94669</cdr:x>
      <cdr:y>0.70602</cdr:y>
    </cdr:to>
    <cdr:sp macro="" textlink="">
      <cdr:nvSpPr>
        <cdr:cNvPr id="2" name="1 Conector recto de flecha"/>
        <cdr:cNvSpPr/>
      </cdr:nvSpPr>
      <cdr:spPr>
        <a:xfrm xmlns:a="http://schemas.openxmlformats.org/drawingml/2006/main">
          <a:off x="4410075" y="1790699"/>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0.39122</cdr:x>
      <cdr:y>0.55758</cdr:y>
    </cdr:from>
    <cdr:to>
      <cdr:x>0.39122</cdr:x>
      <cdr:y>0.71092</cdr:y>
    </cdr:to>
    <cdr:sp macro="" textlink="">
      <cdr:nvSpPr>
        <cdr:cNvPr id="3" name="1 Conector recto de flecha"/>
        <cdr:cNvSpPr/>
      </cdr:nvSpPr>
      <cdr:spPr>
        <a:xfrm xmlns:a="http://schemas.openxmlformats.org/drawingml/2006/main">
          <a:off x="1822450" y="1806574"/>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47.xml><?xml version="1.0" encoding="utf-8"?>
<c:userShapes xmlns:c="http://schemas.openxmlformats.org/drawingml/2006/chart">
  <cdr:relSizeAnchor xmlns:cdr="http://schemas.openxmlformats.org/drawingml/2006/chartDrawing">
    <cdr:from>
      <cdr:x>0.94669</cdr:x>
      <cdr:y>0.55268</cdr:y>
    </cdr:from>
    <cdr:to>
      <cdr:x>0.94669</cdr:x>
      <cdr:y>0.70602</cdr:y>
    </cdr:to>
    <cdr:sp macro="" textlink="">
      <cdr:nvSpPr>
        <cdr:cNvPr id="2" name="1 Conector recto de flecha"/>
        <cdr:cNvSpPr/>
      </cdr:nvSpPr>
      <cdr:spPr>
        <a:xfrm xmlns:a="http://schemas.openxmlformats.org/drawingml/2006/main">
          <a:off x="4410075" y="1790699"/>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0.40485</cdr:x>
      <cdr:y>0.45469</cdr:y>
    </cdr:from>
    <cdr:to>
      <cdr:x>0.40485</cdr:x>
      <cdr:y>0.60802</cdr:y>
    </cdr:to>
    <cdr:sp macro="" textlink="">
      <cdr:nvSpPr>
        <cdr:cNvPr id="3" name="1 Conector recto de flecha"/>
        <cdr:cNvSpPr/>
      </cdr:nvSpPr>
      <cdr:spPr>
        <a:xfrm xmlns:a="http://schemas.openxmlformats.org/drawingml/2006/main">
          <a:off x="1885950" y="1473199"/>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48.xml><?xml version="1.0" encoding="utf-8"?>
<c:userShapes xmlns:c="http://schemas.openxmlformats.org/drawingml/2006/chart">
  <cdr:relSizeAnchor xmlns:cdr="http://schemas.openxmlformats.org/drawingml/2006/chartDrawing">
    <cdr:from>
      <cdr:x>0.94669</cdr:x>
      <cdr:y>0.55268</cdr:y>
    </cdr:from>
    <cdr:to>
      <cdr:x>0.94669</cdr:x>
      <cdr:y>0.70602</cdr:y>
    </cdr:to>
    <cdr:sp macro="" textlink="">
      <cdr:nvSpPr>
        <cdr:cNvPr id="2" name="1 Conector recto de flecha"/>
        <cdr:cNvSpPr/>
      </cdr:nvSpPr>
      <cdr:spPr>
        <a:xfrm xmlns:a="http://schemas.openxmlformats.org/drawingml/2006/main">
          <a:off x="4410075" y="1790699"/>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0.39463</cdr:x>
      <cdr:y>0.3371</cdr:y>
    </cdr:from>
    <cdr:to>
      <cdr:x>0.39463</cdr:x>
      <cdr:y>0.49043</cdr:y>
    </cdr:to>
    <cdr:sp macro="" textlink="">
      <cdr:nvSpPr>
        <cdr:cNvPr id="3" name="1 Conector recto de flecha"/>
        <cdr:cNvSpPr/>
      </cdr:nvSpPr>
      <cdr:spPr>
        <a:xfrm xmlns:a="http://schemas.openxmlformats.org/drawingml/2006/main">
          <a:off x="1838325" y="1092199"/>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49.xml><?xml version="1.0" encoding="utf-8"?>
<c:userShapes xmlns:c="http://schemas.openxmlformats.org/drawingml/2006/chart">
  <cdr:relSizeAnchor xmlns:cdr="http://schemas.openxmlformats.org/drawingml/2006/chartDrawing">
    <cdr:from>
      <cdr:x>0.94669</cdr:x>
      <cdr:y>0.55268</cdr:y>
    </cdr:from>
    <cdr:to>
      <cdr:x>0.94669</cdr:x>
      <cdr:y>0.70602</cdr:y>
    </cdr:to>
    <cdr:sp macro="" textlink="">
      <cdr:nvSpPr>
        <cdr:cNvPr id="2" name="1 Conector recto de flecha"/>
        <cdr:cNvSpPr/>
      </cdr:nvSpPr>
      <cdr:spPr>
        <a:xfrm xmlns:a="http://schemas.openxmlformats.org/drawingml/2006/main">
          <a:off x="4410075" y="1790699"/>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0.35373</cdr:x>
      <cdr:y>0.41549</cdr:y>
    </cdr:from>
    <cdr:to>
      <cdr:x>0.35373</cdr:x>
      <cdr:y>0.56883</cdr:y>
    </cdr:to>
    <cdr:sp macro="" textlink="">
      <cdr:nvSpPr>
        <cdr:cNvPr id="3" name="1 Conector recto de flecha"/>
        <cdr:cNvSpPr/>
      </cdr:nvSpPr>
      <cdr:spPr>
        <a:xfrm xmlns:a="http://schemas.openxmlformats.org/drawingml/2006/main">
          <a:off x="1647825" y="1346199"/>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50.xml><?xml version="1.0" encoding="utf-8"?>
<c:userShapes xmlns:c="http://schemas.openxmlformats.org/drawingml/2006/chart">
  <cdr:relSizeAnchor xmlns:cdr="http://schemas.openxmlformats.org/drawingml/2006/chartDrawing">
    <cdr:from>
      <cdr:x>0.94669</cdr:x>
      <cdr:y>0.55268</cdr:y>
    </cdr:from>
    <cdr:to>
      <cdr:x>0.94669</cdr:x>
      <cdr:y>0.70602</cdr:y>
    </cdr:to>
    <cdr:sp macro="" textlink="">
      <cdr:nvSpPr>
        <cdr:cNvPr id="2" name="1 Conector recto de flecha"/>
        <cdr:cNvSpPr/>
      </cdr:nvSpPr>
      <cdr:spPr>
        <a:xfrm xmlns:a="http://schemas.openxmlformats.org/drawingml/2006/main">
          <a:off x="4410075" y="1790699"/>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0.41507</cdr:x>
      <cdr:y>0.21951</cdr:y>
    </cdr:from>
    <cdr:to>
      <cdr:x>0.41507</cdr:x>
      <cdr:y>0.37284</cdr:y>
    </cdr:to>
    <cdr:sp macro="" textlink="">
      <cdr:nvSpPr>
        <cdr:cNvPr id="3" name="1 Conector recto de flecha"/>
        <cdr:cNvSpPr/>
      </cdr:nvSpPr>
      <cdr:spPr>
        <a:xfrm xmlns:a="http://schemas.openxmlformats.org/drawingml/2006/main">
          <a:off x="1933575" y="711199"/>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51.xml><?xml version="1.0" encoding="utf-8"?>
<c:userShapes xmlns:c="http://schemas.openxmlformats.org/drawingml/2006/chart">
  <cdr:relSizeAnchor xmlns:cdr="http://schemas.openxmlformats.org/drawingml/2006/chartDrawing">
    <cdr:from>
      <cdr:x>0.94669</cdr:x>
      <cdr:y>0.55268</cdr:y>
    </cdr:from>
    <cdr:to>
      <cdr:x>0.94669</cdr:x>
      <cdr:y>0.70602</cdr:y>
    </cdr:to>
    <cdr:sp macro="" textlink="">
      <cdr:nvSpPr>
        <cdr:cNvPr id="2" name="1 Conector recto de flecha"/>
        <cdr:cNvSpPr/>
      </cdr:nvSpPr>
      <cdr:spPr>
        <a:xfrm xmlns:a="http://schemas.openxmlformats.org/drawingml/2006/main">
          <a:off x="4410075" y="1790699"/>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0.39803</cdr:x>
      <cdr:y>0.55758</cdr:y>
    </cdr:from>
    <cdr:to>
      <cdr:x>0.39803</cdr:x>
      <cdr:y>0.71092</cdr:y>
    </cdr:to>
    <cdr:sp macro="" textlink="">
      <cdr:nvSpPr>
        <cdr:cNvPr id="3" name="1 Conector recto de flecha"/>
        <cdr:cNvSpPr/>
      </cdr:nvSpPr>
      <cdr:spPr>
        <a:xfrm xmlns:a="http://schemas.openxmlformats.org/drawingml/2006/main">
          <a:off x="1854200" y="1806574"/>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52.xml><?xml version="1.0" encoding="utf-8"?>
<c:userShapes xmlns:c="http://schemas.openxmlformats.org/drawingml/2006/chart">
  <cdr:relSizeAnchor xmlns:cdr="http://schemas.openxmlformats.org/drawingml/2006/chartDrawing">
    <cdr:from>
      <cdr:x>0.94669</cdr:x>
      <cdr:y>0.55268</cdr:y>
    </cdr:from>
    <cdr:to>
      <cdr:x>0.94669</cdr:x>
      <cdr:y>0.70602</cdr:y>
    </cdr:to>
    <cdr:sp macro="" textlink="">
      <cdr:nvSpPr>
        <cdr:cNvPr id="2" name="1 Conector recto de flecha"/>
        <cdr:cNvSpPr/>
      </cdr:nvSpPr>
      <cdr:spPr>
        <a:xfrm xmlns:a="http://schemas.openxmlformats.org/drawingml/2006/main">
          <a:off x="4410075" y="1790699"/>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0.40485</cdr:x>
      <cdr:y>0.40569</cdr:y>
    </cdr:from>
    <cdr:to>
      <cdr:x>0.40485</cdr:x>
      <cdr:y>0.55903</cdr:y>
    </cdr:to>
    <cdr:sp macro="" textlink="">
      <cdr:nvSpPr>
        <cdr:cNvPr id="3" name="1 Conector recto de flecha"/>
        <cdr:cNvSpPr/>
      </cdr:nvSpPr>
      <cdr:spPr>
        <a:xfrm xmlns:a="http://schemas.openxmlformats.org/drawingml/2006/main">
          <a:off x="1885950" y="1314449"/>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53.xml><?xml version="1.0" encoding="utf-8"?>
<c:userShapes xmlns:c="http://schemas.openxmlformats.org/drawingml/2006/chart">
  <cdr:relSizeAnchor xmlns:cdr="http://schemas.openxmlformats.org/drawingml/2006/chartDrawing">
    <cdr:from>
      <cdr:x>0.94669</cdr:x>
      <cdr:y>0.55268</cdr:y>
    </cdr:from>
    <cdr:to>
      <cdr:x>0.94669</cdr:x>
      <cdr:y>0.70602</cdr:y>
    </cdr:to>
    <cdr:sp macro="" textlink="">
      <cdr:nvSpPr>
        <cdr:cNvPr id="2" name="1 Conector recto de flecha"/>
        <cdr:cNvSpPr/>
      </cdr:nvSpPr>
      <cdr:spPr>
        <a:xfrm xmlns:a="http://schemas.openxmlformats.org/drawingml/2006/main">
          <a:off x="4410075" y="1790699"/>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0.40485</cdr:x>
      <cdr:y>0.391</cdr:y>
    </cdr:from>
    <cdr:to>
      <cdr:x>0.40485</cdr:x>
      <cdr:y>0.54433</cdr:y>
    </cdr:to>
    <cdr:sp macro="" textlink="">
      <cdr:nvSpPr>
        <cdr:cNvPr id="3" name="1 Conector recto de flecha"/>
        <cdr:cNvSpPr/>
      </cdr:nvSpPr>
      <cdr:spPr>
        <a:xfrm xmlns:a="http://schemas.openxmlformats.org/drawingml/2006/main">
          <a:off x="1885950" y="1266824"/>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54.xml><?xml version="1.0" encoding="utf-8"?>
<c:userShapes xmlns:c="http://schemas.openxmlformats.org/drawingml/2006/chart">
  <cdr:relSizeAnchor xmlns:cdr="http://schemas.openxmlformats.org/drawingml/2006/chartDrawing">
    <cdr:from>
      <cdr:x>0.94669</cdr:x>
      <cdr:y>0.55268</cdr:y>
    </cdr:from>
    <cdr:to>
      <cdr:x>0.94669</cdr:x>
      <cdr:y>0.70602</cdr:y>
    </cdr:to>
    <cdr:sp macro="" textlink="">
      <cdr:nvSpPr>
        <cdr:cNvPr id="2" name="1 Conector recto de flecha"/>
        <cdr:cNvSpPr/>
      </cdr:nvSpPr>
      <cdr:spPr>
        <a:xfrm xmlns:a="http://schemas.openxmlformats.org/drawingml/2006/main">
          <a:off x="4410075" y="1790699"/>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0.50027</cdr:x>
      <cdr:y>0.51839</cdr:y>
    </cdr:from>
    <cdr:to>
      <cdr:x>0.50027</cdr:x>
      <cdr:y>0.67172</cdr:y>
    </cdr:to>
    <cdr:sp macro="" textlink="">
      <cdr:nvSpPr>
        <cdr:cNvPr id="3" name="1 Conector recto de flecha"/>
        <cdr:cNvSpPr/>
      </cdr:nvSpPr>
      <cdr:spPr>
        <a:xfrm xmlns:a="http://schemas.openxmlformats.org/drawingml/2006/main">
          <a:off x="2330450" y="1679574"/>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55.xml><?xml version="1.0" encoding="utf-8"?>
<c:userShapes xmlns:c="http://schemas.openxmlformats.org/drawingml/2006/chart">
  <cdr:relSizeAnchor xmlns:cdr="http://schemas.openxmlformats.org/drawingml/2006/chartDrawing">
    <cdr:from>
      <cdr:x>0.94669</cdr:x>
      <cdr:y>0.55268</cdr:y>
    </cdr:from>
    <cdr:to>
      <cdr:x>0.94669</cdr:x>
      <cdr:y>0.70602</cdr:y>
    </cdr:to>
    <cdr:sp macro="" textlink="">
      <cdr:nvSpPr>
        <cdr:cNvPr id="2" name="1 Conector recto de flecha"/>
        <cdr:cNvSpPr/>
      </cdr:nvSpPr>
      <cdr:spPr>
        <a:xfrm xmlns:a="http://schemas.openxmlformats.org/drawingml/2006/main">
          <a:off x="4410075" y="1790699"/>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0.54457</cdr:x>
      <cdr:y>0.39589</cdr:y>
    </cdr:from>
    <cdr:to>
      <cdr:x>0.54457</cdr:x>
      <cdr:y>0.54923</cdr:y>
    </cdr:to>
    <cdr:sp macro="" textlink="">
      <cdr:nvSpPr>
        <cdr:cNvPr id="3" name="1 Conector recto de flecha"/>
        <cdr:cNvSpPr/>
      </cdr:nvSpPr>
      <cdr:spPr>
        <a:xfrm xmlns:a="http://schemas.openxmlformats.org/drawingml/2006/main">
          <a:off x="2536825" y="1282699"/>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56.xml><?xml version="1.0" encoding="utf-8"?>
<c:userShapes xmlns:c="http://schemas.openxmlformats.org/drawingml/2006/chart">
  <cdr:relSizeAnchor xmlns:cdr="http://schemas.openxmlformats.org/drawingml/2006/chartDrawing">
    <cdr:from>
      <cdr:x>0.94669</cdr:x>
      <cdr:y>0.55268</cdr:y>
    </cdr:from>
    <cdr:to>
      <cdr:x>0.94669</cdr:x>
      <cdr:y>0.70602</cdr:y>
    </cdr:to>
    <cdr:sp macro="" textlink="">
      <cdr:nvSpPr>
        <cdr:cNvPr id="2" name="1 Conector recto de flecha"/>
        <cdr:cNvSpPr/>
      </cdr:nvSpPr>
      <cdr:spPr>
        <a:xfrm xmlns:a="http://schemas.openxmlformats.org/drawingml/2006/main">
          <a:off x="4410075" y="1790699"/>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0.5991</cdr:x>
      <cdr:y>0.42039</cdr:y>
    </cdr:from>
    <cdr:to>
      <cdr:x>0.5991</cdr:x>
      <cdr:y>0.57373</cdr:y>
    </cdr:to>
    <cdr:sp macro="" textlink="">
      <cdr:nvSpPr>
        <cdr:cNvPr id="3" name="1 Conector recto de flecha"/>
        <cdr:cNvSpPr/>
      </cdr:nvSpPr>
      <cdr:spPr>
        <a:xfrm xmlns:a="http://schemas.openxmlformats.org/drawingml/2006/main">
          <a:off x="2790825" y="1362074"/>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57.xml><?xml version="1.0" encoding="utf-8"?>
<c:userShapes xmlns:c="http://schemas.openxmlformats.org/drawingml/2006/chart">
  <cdr:relSizeAnchor xmlns:cdr="http://schemas.openxmlformats.org/drawingml/2006/chartDrawing">
    <cdr:from>
      <cdr:x>0.94669</cdr:x>
      <cdr:y>0.55268</cdr:y>
    </cdr:from>
    <cdr:to>
      <cdr:x>0.94669</cdr:x>
      <cdr:y>0.70602</cdr:y>
    </cdr:to>
    <cdr:sp macro="" textlink="">
      <cdr:nvSpPr>
        <cdr:cNvPr id="2" name="1 Conector recto de flecha"/>
        <cdr:cNvSpPr/>
      </cdr:nvSpPr>
      <cdr:spPr>
        <a:xfrm xmlns:a="http://schemas.openxmlformats.org/drawingml/2006/main">
          <a:off x="4410075" y="1790699"/>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0.50027</cdr:x>
      <cdr:y>0.42529</cdr:y>
    </cdr:from>
    <cdr:to>
      <cdr:x>0.50027</cdr:x>
      <cdr:y>0.57863</cdr:y>
    </cdr:to>
    <cdr:sp macro="" textlink="">
      <cdr:nvSpPr>
        <cdr:cNvPr id="3" name="1 Conector recto de flecha"/>
        <cdr:cNvSpPr/>
      </cdr:nvSpPr>
      <cdr:spPr>
        <a:xfrm xmlns:a="http://schemas.openxmlformats.org/drawingml/2006/main">
          <a:off x="2330450" y="1377949"/>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58.xml><?xml version="1.0" encoding="utf-8"?>
<c:userShapes xmlns:c="http://schemas.openxmlformats.org/drawingml/2006/chart">
  <cdr:relSizeAnchor xmlns:cdr="http://schemas.openxmlformats.org/drawingml/2006/chartDrawing">
    <cdr:from>
      <cdr:x>0.94669</cdr:x>
      <cdr:y>0.55268</cdr:y>
    </cdr:from>
    <cdr:to>
      <cdr:x>0.94669</cdr:x>
      <cdr:y>0.70602</cdr:y>
    </cdr:to>
    <cdr:sp macro="" textlink="">
      <cdr:nvSpPr>
        <cdr:cNvPr id="2" name="1 Conector recto de flecha"/>
        <cdr:cNvSpPr/>
      </cdr:nvSpPr>
      <cdr:spPr>
        <a:xfrm xmlns:a="http://schemas.openxmlformats.org/drawingml/2006/main">
          <a:off x="4410075" y="1790699"/>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0.50368</cdr:x>
      <cdr:y>0.55268</cdr:y>
    </cdr:from>
    <cdr:to>
      <cdr:x>0.50368</cdr:x>
      <cdr:y>0.70602</cdr:y>
    </cdr:to>
    <cdr:sp macro="" textlink="">
      <cdr:nvSpPr>
        <cdr:cNvPr id="3" name="1 Conector recto de flecha"/>
        <cdr:cNvSpPr/>
      </cdr:nvSpPr>
      <cdr:spPr>
        <a:xfrm xmlns:a="http://schemas.openxmlformats.org/drawingml/2006/main">
          <a:off x="2346325" y="1790699"/>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59.xml><?xml version="1.0" encoding="utf-8"?>
<xdr:wsDr xmlns:xdr="http://schemas.openxmlformats.org/drawingml/2006/spreadsheetDrawing" xmlns:a="http://schemas.openxmlformats.org/drawingml/2006/main">
  <xdr:twoCellAnchor>
    <xdr:from>
      <xdr:col>14</xdr:col>
      <xdr:colOff>0</xdr:colOff>
      <xdr:row>1</xdr:row>
      <xdr:rowOff>0</xdr:rowOff>
    </xdr:from>
    <xdr:to>
      <xdr:col>20</xdr:col>
      <xdr:colOff>86400</xdr:colOff>
      <xdr:row>18</xdr:row>
      <xdr:rowOff>1500</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0</xdr:colOff>
      <xdr:row>1</xdr:row>
      <xdr:rowOff>0</xdr:rowOff>
    </xdr:from>
    <xdr:to>
      <xdr:col>26</xdr:col>
      <xdr:colOff>86400</xdr:colOff>
      <xdr:row>18</xdr:row>
      <xdr:rowOff>1500</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0</xdr:colOff>
      <xdr:row>1</xdr:row>
      <xdr:rowOff>0</xdr:rowOff>
    </xdr:from>
    <xdr:to>
      <xdr:col>32</xdr:col>
      <xdr:colOff>86400</xdr:colOff>
      <xdr:row>18</xdr:row>
      <xdr:rowOff>1500</xdr:rowOff>
    </xdr:to>
    <xdr:graphicFrame macro="">
      <xdr:nvGraphicFramePr>
        <xdr:cNvPr id="4" name="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16</xdr:row>
      <xdr:rowOff>0</xdr:rowOff>
    </xdr:from>
    <xdr:to>
      <xdr:col>20</xdr:col>
      <xdr:colOff>86400</xdr:colOff>
      <xdr:row>33</xdr:row>
      <xdr:rowOff>1500</xdr:rowOff>
    </xdr:to>
    <xdr:graphicFrame macro="">
      <xdr:nvGraphicFramePr>
        <xdr:cNvPr id="5" name="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0</xdr:colOff>
      <xdr:row>16</xdr:row>
      <xdr:rowOff>0</xdr:rowOff>
    </xdr:from>
    <xdr:to>
      <xdr:col>26</xdr:col>
      <xdr:colOff>86400</xdr:colOff>
      <xdr:row>33</xdr:row>
      <xdr:rowOff>1500</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0</xdr:colOff>
      <xdr:row>16</xdr:row>
      <xdr:rowOff>0</xdr:rowOff>
    </xdr:from>
    <xdr:to>
      <xdr:col>32</xdr:col>
      <xdr:colOff>86400</xdr:colOff>
      <xdr:row>33</xdr:row>
      <xdr:rowOff>1500</xdr:rowOff>
    </xdr:to>
    <xdr:graphicFrame macro="">
      <xdr:nvGraphicFramePr>
        <xdr:cNvPr id="7" name="6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0</xdr:colOff>
      <xdr:row>31</xdr:row>
      <xdr:rowOff>0</xdr:rowOff>
    </xdr:from>
    <xdr:to>
      <xdr:col>20</xdr:col>
      <xdr:colOff>86400</xdr:colOff>
      <xdr:row>48</xdr:row>
      <xdr:rowOff>1500</xdr:rowOff>
    </xdr:to>
    <xdr:graphicFrame macro="">
      <xdr:nvGraphicFramePr>
        <xdr:cNvPr id="8" name="7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0</xdr:colOff>
      <xdr:row>31</xdr:row>
      <xdr:rowOff>0</xdr:rowOff>
    </xdr:from>
    <xdr:to>
      <xdr:col>26</xdr:col>
      <xdr:colOff>86400</xdr:colOff>
      <xdr:row>48</xdr:row>
      <xdr:rowOff>1500</xdr:rowOff>
    </xdr:to>
    <xdr:graphicFrame macro="">
      <xdr:nvGraphicFramePr>
        <xdr:cNvPr id="9" name="8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0</xdr:colOff>
      <xdr:row>31</xdr:row>
      <xdr:rowOff>0</xdr:rowOff>
    </xdr:from>
    <xdr:to>
      <xdr:col>32</xdr:col>
      <xdr:colOff>86400</xdr:colOff>
      <xdr:row>48</xdr:row>
      <xdr:rowOff>1500</xdr:rowOff>
    </xdr:to>
    <xdr:graphicFrame macro="">
      <xdr:nvGraphicFramePr>
        <xdr:cNvPr id="10" name="9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0</xdr:colOff>
      <xdr:row>46</xdr:row>
      <xdr:rowOff>0</xdr:rowOff>
    </xdr:from>
    <xdr:to>
      <xdr:col>20</xdr:col>
      <xdr:colOff>86400</xdr:colOff>
      <xdr:row>63</xdr:row>
      <xdr:rowOff>1500</xdr:rowOff>
    </xdr:to>
    <xdr:graphicFrame macro="">
      <xdr:nvGraphicFramePr>
        <xdr:cNvPr id="11" name="10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0</xdr:colOff>
      <xdr:row>46</xdr:row>
      <xdr:rowOff>0</xdr:rowOff>
    </xdr:from>
    <xdr:to>
      <xdr:col>26</xdr:col>
      <xdr:colOff>86400</xdr:colOff>
      <xdr:row>63</xdr:row>
      <xdr:rowOff>1500</xdr:rowOff>
    </xdr:to>
    <xdr:graphicFrame macro="">
      <xdr:nvGraphicFramePr>
        <xdr:cNvPr id="12" name="1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0</xdr:colOff>
      <xdr:row>46</xdr:row>
      <xdr:rowOff>0</xdr:rowOff>
    </xdr:from>
    <xdr:to>
      <xdr:col>32</xdr:col>
      <xdr:colOff>86400</xdr:colOff>
      <xdr:row>63</xdr:row>
      <xdr:rowOff>1500</xdr:rowOff>
    </xdr:to>
    <xdr:graphicFrame macro="">
      <xdr:nvGraphicFramePr>
        <xdr:cNvPr id="13" name="1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0</xdr:colOff>
      <xdr:row>61</xdr:row>
      <xdr:rowOff>0</xdr:rowOff>
    </xdr:from>
    <xdr:to>
      <xdr:col>20</xdr:col>
      <xdr:colOff>86400</xdr:colOff>
      <xdr:row>78</xdr:row>
      <xdr:rowOff>1500</xdr:rowOff>
    </xdr:to>
    <xdr:graphicFrame macro="">
      <xdr:nvGraphicFramePr>
        <xdr:cNvPr id="14" name="1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0</xdr:colOff>
      <xdr:row>61</xdr:row>
      <xdr:rowOff>0</xdr:rowOff>
    </xdr:from>
    <xdr:to>
      <xdr:col>26</xdr:col>
      <xdr:colOff>86400</xdr:colOff>
      <xdr:row>78</xdr:row>
      <xdr:rowOff>1500</xdr:rowOff>
    </xdr:to>
    <xdr:graphicFrame macro="">
      <xdr:nvGraphicFramePr>
        <xdr:cNvPr id="15" name="1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60.xml><?xml version="1.0" encoding="utf-8"?>
<c:userShapes xmlns:c="http://schemas.openxmlformats.org/drawingml/2006/chart">
  <cdr:relSizeAnchor xmlns:cdr="http://schemas.openxmlformats.org/drawingml/2006/chartDrawing">
    <cdr:from>
      <cdr:x>0.87104</cdr:x>
      <cdr:y>0.54093</cdr:y>
    </cdr:from>
    <cdr:to>
      <cdr:x>0.87104</cdr:x>
      <cdr:y>0.69426</cdr:y>
    </cdr:to>
    <cdr:sp macro="" textlink="">
      <cdr:nvSpPr>
        <cdr:cNvPr id="5" name="4 Conector recto de flecha"/>
        <cdr:cNvSpPr/>
      </cdr:nvSpPr>
      <cdr:spPr>
        <a:xfrm xmlns:a="http://schemas.openxmlformats.org/drawingml/2006/main">
          <a:off x="4057650" y="1752600"/>
          <a:ext cx="0" cy="496800"/>
        </a:xfrm>
        <a:prstGeom xmlns:a="http://schemas.openxmlformats.org/drawingml/2006/main" prst="straightConnector1">
          <a:avLst/>
        </a:prstGeom>
        <a:ln xmlns:a="http://schemas.openxmlformats.org/drawingml/2006/main" w="28575">
          <a:solidFill>
            <a:sysClr val="windowText" lastClr="000000"/>
          </a:solidFill>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s-MX"/>
        </a:p>
      </cdr:txBody>
    </cdr:sp>
  </cdr:relSizeAnchor>
  <cdr:relSizeAnchor xmlns:cdr="http://schemas.openxmlformats.org/drawingml/2006/chartDrawing">
    <cdr:from>
      <cdr:x>0.45392</cdr:x>
      <cdr:y>0.49977</cdr:y>
    </cdr:from>
    <cdr:to>
      <cdr:x>0.45392</cdr:x>
      <cdr:y>0.6531</cdr:y>
    </cdr:to>
    <cdr:sp macro="" textlink="">
      <cdr:nvSpPr>
        <cdr:cNvPr id="6" name="1 Conector recto de flecha"/>
        <cdr:cNvSpPr/>
      </cdr:nvSpPr>
      <cdr:spPr>
        <a:xfrm xmlns:a="http://schemas.openxmlformats.org/drawingml/2006/main">
          <a:off x="2114550" y="1619250"/>
          <a:ext cx="0" cy="496800"/>
        </a:xfrm>
        <a:prstGeom xmlns:a="http://schemas.openxmlformats.org/drawingml/2006/main" prst="straightConnector1">
          <a:avLst/>
        </a:prstGeom>
        <a:ln xmlns:a="http://schemas.openxmlformats.org/drawingml/2006/main" w="28575">
          <a:solidFill>
            <a:srgbClr val="FF0000"/>
          </a:solidFill>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s-MX"/>
        </a:p>
      </cdr:txBody>
    </cdr:sp>
  </cdr:relSizeAnchor>
</c:userShapes>
</file>

<file path=xl/drawings/drawing61.xml><?xml version="1.0" encoding="utf-8"?>
<c:userShapes xmlns:c="http://schemas.openxmlformats.org/drawingml/2006/chart">
  <cdr:relSizeAnchor xmlns:cdr="http://schemas.openxmlformats.org/drawingml/2006/chartDrawing">
    <cdr:from>
      <cdr:x>0.87104</cdr:x>
      <cdr:y>0.54093</cdr:y>
    </cdr:from>
    <cdr:to>
      <cdr:x>0.87104</cdr:x>
      <cdr:y>0.69426</cdr:y>
    </cdr:to>
    <cdr:sp macro="" textlink="">
      <cdr:nvSpPr>
        <cdr:cNvPr id="2" name="1 Conector recto de flecha"/>
        <cdr:cNvSpPr/>
      </cdr:nvSpPr>
      <cdr:spPr>
        <a:xfrm xmlns:a="http://schemas.openxmlformats.org/drawingml/2006/main">
          <a:off x="4057650" y="17526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0.52549</cdr:x>
      <cdr:y>0.30868</cdr:y>
    </cdr:from>
    <cdr:to>
      <cdr:x>0.52549</cdr:x>
      <cdr:y>0.46201</cdr:y>
    </cdr:to>
    <cdr:sp macro="" textlink="">
      <cdr:nvSpPr>
        <cdr:cNvPr id="3" name="1 Conector recto de flecha"/>
        <cdr:cNvSpPr/>
      </cdr:nvSpPr>
      <cdr:spPr>
        <a:xfrm xmlns:a="http://schemas.openxmlformats.org/drawingml/2006/main">
          <a:off x="2447925" y="1000125"/>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62.xml><?xml version="1.0" encoding="utf-8"?>
<c:userShapes xmlns:c="http://schemas.openxmlformats.org/drawingml/2006/chart">
  <cdr:relSizeAnchor xmlns:cdr="http://schemas.openxmlformats.org/drawingml/2006/chartDrawing">
    <cdr:from>
      <cdr:x>0.87104</cdr:x>
      <cdr:y>0.54093</cdr:y>
    </cdr:from>
    <cdr:to>
      <cdr:x>0.87104</cdr:x>
      <cdr:y>0.69426</cdr:y>
    </cdr:to>
    <cdr:sp macro="" textlink="">
      <cdr:nvSpPr>
        <cdr:cNvPr id="2" name="1 Conector recto de flecha"/>
        <cdr:cNvSpPr/>
      </cdr:nvSpPr>
      <cdr:spPr>
        <a:xfrm xmlns:a="http://schemas.openxmlformats.org/drawingml/2006/main">
          <a:off x="4057650" y="17526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0.49141</cdr:x>
      <cdr:y>0.12739</cdr:y>
    </cdr:from>
    <cdr:to>
      <cdr:x>0.49141</cdr:x>
      <cdr:y>0.28073</cdr:y>
    </cdr:to>
    <cdr:sp macro="" textlink="">
      <cdr:nvSpPr>
        <cdr:cNvPr id="3" name="1 Conector recto de flecha"/>
        <cdr:cNvSpPr/>
      </cdr:nvSpPr>
      <cdr:spPr>
        <a:xfrm xmlns:a="http://schemas.openxmlformats.org/drawingml/2006/main">
          <a:off x="2289175" y="41275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63.xml><?xml version="1.0" encoding="utf-8"?>
<c:userShapes xmlns:c="http://schemas.openxmlformats.org/drawingml/2006/chart">
  <cdr:relSizeAnchor xmlns:cdr="http://schemas.openxmlformats.org/drawingml/2006/chartDrawing">
    <cdr:from>
      <cdr:x>0.87104</cdr:x>
      <cdr:y>0.54093</cdr:y>
    </cdr:from>
    <cdr:to>
      <cdr:x>0.87104</cdr:x>
      <cdr:y>0.69426</cdr:y>
    </cdr:to>
    <cdr:sp macro="" textlink="">
      <cdr:nvSpPr>
        <cdr:cNvPr id="2" name="1 Conector recto de flecha"/>
        <cdr:cNvSpPr/>
      </cdr:nvSpPr>
      <cdr:spPr>
        <a:xfrm xmlns:a="http://schemas.openxmlformats.org/drawingml/2006/main">
          <a:off x="4057650" y="17526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0.64135</cdr:x>
      <cdr:y>0.15679</cdr:y>
    </cdr:from>
    <cdr:to>
      <cdr:x>0.64135</cdr:x>
      <cdr:y>0.31012</cdr:y>
    </cdr:to>
    <cdr:sp macro="" textlink="">
      <cdr:nvSpPr>
        <cdr:cNvPr id="3" name="1 Conector recto de flecha"/>
        <cdr:cNvSpPr/>
      </cdr:nvSpPr>
      <cdr:spPr>
        <a:xfrm xmlns:a="http://schemas.openxmlformats.org/drawingml/2006/main">
          <a:off x="2987675" y="5080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64.xml><?xml version="1.0" encoding="utf-8"?>
<c:userShapes xmlns:c="http://schemas.openxmlformats.org/drawingml/2006/chart">
  <cdr:relSizeAnchor xmlns:cdr="http://schemas.openxmlformats.org/drawingml/2006/chartDrawing">
    <cdr:from>
      <cdr:x>0.87104</cdr:x>
      <cdr:y>0.54093</cdr:y>
    </cdr:from>
    <cdr:to>
      <cdr:x>0.87104</cdr:x>
      <cdr:y>0.69426</cdr:y>
    </cdr:to>
    <cdr:sp macro="" textlink="">
      <cdr:nvSpPr>
        <cdr:cNvPr id="2" name="1 Conector recto de flecha"/>
        <cdr:cNvSpPr/>
      </cdr:nvSpPr>
      <cdr:spPr>
        <a:xfrm xmlns:a="http://schemas.openxmlformats.org/drawingml/2006/main">
          <a:off x="4057650" y="17526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0.49141</cdr:x>
      <cdr:y>0.14699</cdr:y>
    </cdr:from>
    <cdr:to>
      <cdr:x>0.49141</cdr:x>
      <cdr:y>0.30032</cdr:y>
    </cdr:to>
    <cdr:sp macro="" textlink="">
      <cdr:nvSpPr>
        <cdr:cNvPr id="3" name="1 Conector recto de flecha"/>
        <cdr:cNvSpPr/>
      </cdr:nvSpPr>
      <cdr:spPr>
        <a:xfrm xmlns:a="http://schemas.openxmlformats.org/drawingml/2006/main">
          <a:off x="2289175" y="47625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65.xml><?xml version="1.0" encoding="utf-8"?>
<c:userShapes xmlns:c="http://schemas.openxmlformats.org/drawingml/2006/chart">
  <cdr:relSizeAnchor xmlns:cdr="http://schemas.openxmlformats.org/drawingml/2006/chartDrawing">
    <cdr:from>
      <cdr:x>0.87104</cdr:x>
      <cdr:y>0.54093</cdr:y>
    </cdr:from>
    <cdr:to>
      <cdr:x>0.87104</cdr:x>
      <cdr:y>0.69426</cdr:y>
    </cdr:to>
    <cdr:sp macro="" textlink="">
      <cdr:nvSpPr>
        <cdr:cNvPr id="2" name="1 Conector recto de flecha"/>
        <cdr:cNvSpPr/>
      </cdr:nvSpPr>
      <cdr:spPr>
        <a:xfrm xmlns:a="http://schemas.openxmlformats.org/drawingml/2006/main">
          <a:off x="4057650" y="17526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0.3994</cdr:x>
      <cdr:y>0.54387</cdr:y>
    </cdr:from>
    <cdr:to>
      <cdr:x>0.3994</cdr:x>
      <cdr:y>0.6972</cdr:y>
    </cdr:to>
    <cdr:sp macro="" textlink="">
      <cdr:nvSpPr>
        <cdr:cNvPr id="3" name="1 Conector recto de flecha"/>
        <cdr:cNvSpPr/>
      </cdr:nvSpPr>
      <cdr:spPr>
        <a:xfrm xmlns:a="http://schemas.openxmlformats.org/drawingml/2006/main">
          <a:off x="1860550" y="1762125"/>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66.xml><?xml version="1.0" encoding="utf-8"?>
<c:userShapes xmlns:c="http://schemas.openxmlformats.org/drawingml/2006/chart">
  <cdr:relSizeAnchor xmlns:cdr="http://schemas.openxmlformats.org/drawingml/2006/chartDrawing">
    <cdr:from>
      <cdr:x>0.87104</cdr:x>
      <cdr:y>0.54093</cdr:y>
    </cdr:from>
    <cdr:to>
      <cdr:x>0.87104</cdr:x>
      <cdr:y>0.69426</cdr:y>
    </cdr:to>
    <cdr:sp macro="" textlink="">
      <cdr:nvSpPr>
        <cdr:cNvPr id="2" name="1 Conector recto de flecha"/>
        <cdr:cNvSpPr/>
      </cdr:nvSpPr>
      <cdr:spPr>
        <a:xfrm xmlns:a="http://schemas.openxmlformats.org/drawingml/2006/main">
          <a:off x="4057650" y="17526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0.49141</cdr:x>
      <cdr:y>0.52917</cdr:y>
    </cdr:from>
    <cdr:to>
      <cdr:x>0.49141</cdr:x>
      <cdr:y>0.6825</cdr:y>
    </cdr:to>
    <cdr:sp macro="" textlink="">
      <cdr:nvSpPr>
        <cdr:cNvPr id="3" name="1 Conector recto de flecha"/>
        <cdr:cNvSpPr/>
      </cdr:nvSpPr>
      <cdr:spPr>
        <a:xfrm xmlns:a="http://schemas.openxmlformats.org/drawingml/2006/main">
          <a:off x="2289175" y="17145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67.xml><?xml version="1.0" encoding="utf-8"?>
<c:userShapes xmlns:c="http://schemas.openxmlformats.org/drawingml/2006/chart">
  <cdr:relSizeAnchor xmlns:cdr="http://schemas.openxmlformats.org/drawingml/2006/chartDrawing">
    <cdr:from>
      <cdr:x>0.87104</cdr:x>
      <cdr:y>0.54093</cdr:y>
    </cdr:from>
    <cdr:to>
      <cdr:x>0.87104</cdr:x>
      <cdr:y>0.69426</cdr:y>
    </cdr:to>
    <cdr:sp macro="" textlink="">
      <cdr:nvSpPr>
        <cdr:cNvPr id="2" name="1 Conector recto de flecha"/>
        <cdr:cNvSpPr/>
      </cdr:nvSpPr>
      <cdr:spPr>
        <a:xfrm xmlns:a="http://schemas.openxmlformats.org/drawingml/2006/main">
          <a:off x="4057650" y="17526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0.58342</cdr:x>
      <cdr:y>0.22539</cdr:y>
    </cdr:from>
    <cdr:to>
      <cdr:x>0.58342</cdr:x>
      <cdr:y>0.37872</cdr:y>
    </cdr:to>
    <cdr:sp macro="" textlink="">
      <cdr:nvSpPr>
        <cdr:cNvPr id="3" name="1 Conector recto de flecha"/>
        <cdr:cNvSpPr/>
      </cdr:nvSpPr>
      <cdr:spPr>
        <a:xfrm xmlns:a="http://schemas.openxmlformats.org/drawingml/2006/main">
          <a:off x="2717800" y="73025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68.xml><?xml version="1.0" encoding="utf-8"?>
<c:userShapes xmlns:c="http://schemas.openxmlformats.org/drawingml/2006/chart">
  <cdr:relSizeAnchor xmlns:cdr="http://schemas.openxmlformats.org/drawingml/2006/chartDrawing">
    <cdr:from>
      <cdr:x>0.87104</cdr:x>
      <cdr:y>0.54093</cdr:y>
    </cdr:from>
    <cdr:to>
      <cdr:x>0.87104</cdr:x>
      <cdr:y>0.69426</cdr:y>
    </cdr:to>
    <cdr:sp macro="" textlink="">
      <cdr:nvSpPr>
        <cdr:cNvPr id="2" name="1 Conector recto de flecha"/>
        <cdr:cNvSpPr/>
      </cdr:nvSpPr>
      <cdr:spPr>
        <a:xfrm xmlns:a="http://schemas.openxmlformats.org/drawingml/2006/main">
          <a:off x="4057650" y="17526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0.74699</cdr:x>
      <cdr:y>0.55856</cdr:y>
    </cdr:from>
    <cdr:to>
      <cdr:x>0.74699</cdr:x>
      <cdr:y>0.7119</cdr:y>
    </cdr:to>
    <cdr:sp macro="" textlink="">
      <cdr:nvSpPr>
        <cdr:cNvPr id="3" name="1 Conector recto de flecha"/>
        <cdr:cNvSpPr/>
      </cdr:nvSpPr>
      <cdr:spPr>
        <a:xfrm xmlns:a="http://schemas.openxmlformats.org/drawingml/2006/main">
          <a:off x="3479800" y="180975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69.xml><?xml version="1.0" encoding="utf-8"?>
<c:userShapes xmlns:c="http://schemas.openxmlformats.org/drawingml/2006/chart">
  <cdr:relSizeAnchor xmlns:cdr="http://schemas.openxmlformats.org/drawingml/2006/chartDrawing">
    <cdr:from>
      <cdr:x>0.87104</cdr:x>
      <cdr:y>0.54093</cdr:y>
    </cdr:from>
    <cdr:to>
      <cdr:x>0.87104</cdr:x>
      <cdr:y>0.69426</cdr:y>
    </cdr:to>
    <cdr:sp macro="" textlink="">
      <cdr:nvSpPr>
        <cdr:cNvPr id="2" name="1 Conector recto de flecha"/>
        <cdr:cNvSpPr/>
      </cdr:nvSpPr>
      <cdr:spPr>
        <a:xfrm xmlns:a="http://schemas.openxmlformats.org/drawingml/2006/main">
          <a:off x="4057650" y="17526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0.49822</cdr:x>
      <cdr:y>0.46547</cdr:y>
    </cdr:from>
    <cdr:to>
      <cdr:x>0.49822</cdr:x>
      <cdr:y>0.6188</cdr:y>
    </cdr:to>
    <cdr:sp macro="" textlink="">
      <cdr:nvSpPr>
        <cdr:cNvPr id="3" name="1 Conector recto de flecha"/>
        <cdr:cNvSpPr/>
      </cdr:nvSpPr>
      <cdr:spPr>
        <a:xfrm xmlns:a="http://schemas.openxmlformats.org/drawingml/2006/main">
          <a:off x="2320925" y="1508125"/>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70.xml><?xml version="1.0" encoding="utf-8"?>
<c:userShapes xmlns:c="http://schemas.openxmlformats.org/drawingml/2006/chart">
  <cdr:relSizeAnchor xmlns:cdr="http://schemas.openxmlformats.org/drawingml/2006/chartDrawing">
    <cdr:from>
      <cdr:x>0.87104</cdr:x>
      <cdr:y>0.54093</cdr:y>
    </cdr:from>
    <cdr:to>
      <cdr:x>0.87104</cdr:x>
      <cdr:y>0.69426</cdr:y>
    </cdr:to>
    <cdr:sp macro="" textlink="">
      <cdr:nvSpPr>
        <cdr:cNvPr id="2" name="1 Conector recto de flecha"/>
        <cdr:cNvSpPr/>
      </cdr:nvSpPr>
      <cdr:spPr>
        <a:xfrm xmlns:a="http://schemas.openxmlformats.org/drawingml/2006/main">
          <a:off x="4057650" y="17526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0.63794</cdr:x>
      <cdr:y>0.39198</cdr:y>
    </cdr:from>
    <cdr:to>
      <cdr:x>0.63794</cdr:x>
      <cdr:y>0.54531</cdr:y>
    </cdr:to>
    <cdr:sp macro="" textlink="">
      <cdr:nvSpPr>
        <cdr:cNvPr id="3" name="1 Conector recto de flecha"/>
        <cdr:cNvSpPr/>
      </cdr:nvSpPr>
      <cdr:spPr>
        <a:xfrm xmlns:a="http://schemas.openxmlformats.org/drawingml/2006/main">
          <a:off x="2971800" y="12700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71.xml><?xml version="1.0" encoding="utf-8"?>
<c:userShapes xmlns:c="http://schemas.openxmlformats.org/drawingml/2006/chart">
  <cdr:relSizeAnchor xmlns:cdr="http://schemas.openxmlformats.org/drawingml/2006/chartDrawing">
    <cdr:from>
      <cdr:x>0.87104</cdr:x>
      <cdr:y>0.54093</cdr:y>
    </cdr:from>
    <cdr:to>
      <cdr:x>0.87104</cdr:x>
      <cdr:y>0.69426</cdr:y>
    </cdr:to>
    <cdr:sp macro="" textlink="">
      <cdr:nvSpPr>
        <cdr:cNvPr id="2" name="1 Conector recto de flecha"/>
        <cdr:cNvSpPr/>
      </cdr:nvSpPr>
      <cdr:spPr>
        <a:xfrm xmlns:a="http://schemas.openxmlformats.org/drawingml/2006/main">
          <a:off x="4057650" y="17526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0.60046</cdr:x>
      <cdr:y>0.30868</cdr:y>
    </cdr:from>
    <cdr:to>
      <cdr:x>0.60046</cdr:x>
      <cdr:y>0.46201</cdr:y>
    </cdr:to>
    <cdr:sp macro="" textlink="">
      <cdr:nvSpPr>
        <cdr:cNvPr id="3" name="1 Conector recto de flecha"/>
        <cdr:cNvSpPr/>
      </cdr:nvSpPr>
      <cdr:spPr>
        <a:xfrm xmlns:a="http://schemas.openxmlformats.org/drawingml/2006/main">
          <a:off x="2797175" y="1000125"/>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72.xml><?xml version="1.0" encoding="utf-8"?>
<c:userShapes xmlns:c="http://schemas.openxmlformats.org/drawingml/2006/chart">
  <cdr:relSizeAnchor xmlns:cdr="http://schemas.openxmlformats.org/drawingml/2006/chartDrawing">
    <cdr:from>
      <cdr:x>0.87104</cdr:x>
      <cdr:y>0.54093</cdr:y>
    </cdr:from>
    <cdr:to>
      <cdr:x>0.87104</cdr:x>
      <cdr:y>0.69426</cdr:y>
    </cdr:to>
    <cdr:sp macro="" textlink="">
      <cdr:nvSpPr>
        <cdr:cNvPr id="2" name="1 Conector recto de flecha"/>
        <cdr:cNvSpPr/>
      </cdr:nvSpPr>
      <cdr:spPr>
        <a:xfrm xmlns:a="http://schemas.openxmlformats.org/drawingml/2006/main">
          <a:off x="4057650" y="175260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0.60727</cdr:x>
      <cdr:y>0.26458</cdr:y>
    </cdr:from>
    <cdr:to>
      <cdr:x>0.60727</cdr:x>
      <cdr:y>0.41792</cdr:y>
    </cdr:to>
    <cdr:sp macro="" textlink="">
      <cdr:nvSpPr>
        <cdr:cNvPr id="3" name="1 Conector recto de flecha"/>
        <cdr:cNvSpPr/>
      </cdr:nvSpPr>
      <cdr:spPr>
        <a:xfrm xmlns:a="http://schemas.openxmlformats.org/drawingml/2006/main">
          <a:off x="2828925" y="857250"/>
          <a:ext cx="0" cy="496800"/>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73.xml><?xml version="1.0" encoding="utf-8"?>
<xdr:wsDr xmlns:xdr="http://schemas.openxmlformats.org/drawingml/2006/spreadsheetDrawing" xmlns:a="http://schemas.openxmlformats.org/drawingml/2006/main">
  <xdr:twoCellAnchor>
    <xdr:from>
      <xdr:col>24</xdr:col>
      <xdr:colOff>0</xdr:colOff>
      <xdr:row>1</xdr:row>
      <xdr:rowOff>0</xdr:rowOff>
    </xdr:from>
    <xdr:to>
      <xdr:col>30</xdr:col>
      <xdr:colOff>86400</xdr:colOff>
      <xdr:row>18</xdr:row>
      <xdr:rowOff>1500</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0</xdr:colOff>
      <xdr:row>1</xdr:row>
      <xdr:rowOff>0</xdr:rowOff>
    </xdr:from>
    <xdr:to>
      <xdr:col>36</xdr:col>
      <xdr:colOff>86400</xdr:colOff>
      <xdr:row>18</xdr:row>
      <xdr:rowOff>1500</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0</xdr:colOff>
      <xdr:row>1</xdr:row>
      <xdr:rowOff>0</xdr:rowOff>
    </xdr:from>
    <xdr:to>
      <xdr:col>42</xdr:col>
      <xdr:colOff>86400</xdr:colOff>
      <xdr:row>18</xdr:row>
      <xdr:rowOff>1500</xdr:rowOff>
    </xdr:to>
    <xdr:graphicFrame macro="">
      <xdr:nvGraphicFramePr>
        <xdr:cNvPr id="4" name="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0</xdr:colOff>
      <xdr:row>16</xdr:row>
      <xdr:rowOff>0</xdr:rowOff>
    </xdr:from>
    <xdr:to>
      <xdr:col>30</xdr:col>
      <xdr:colOff>86400</xdr:colOff>
      <xdr:row>33</xdr:row>
      <xdr:rowOff>1500</xdr:rowOff>
    </xdr:to>
    <xdr:graphicFrame macro="">
      <xdr:nvGraphicFramePr>
        <xdr:cNvPr id="5" name="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0</xdr:colOff>
      <xdr:row>16</xdr:row>
      <xdr:rowOff>0</xdr:rowOff>
    </xdr:from>
    <xdr:to>
      <xdr:col>36</xdr:col>
      <xdr:colOff>86400</xdr:colOff>
      <xdr:row>33</xdr:row>
      <xdr:rowOff>1500</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0</xdr:colOff>
      <xdr:row>16</xdr:row>
      <xdr:rowOff>0</xdr:rowOff>
    </xdr:from>
    <xdr:to>
      <xdr:col>42</xdr:col>
      <xdr:colOff>86400</xdr:colOff>
      <xdr:row>33</xdr:row>
      <xdr:rowOff>1500</xdr:rowOff>
    </xdr:to>
    <xdr:graphicFrame macro="">
      <xdr:nvGraphicFramePr>
        <xdr:cNvPr id="7" name="6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0</xdr:colOff>
      <xdr:row>31</xdr:row>
      <xdr:rowOff>0</xdr:rowOff>
    </xdr:from>
    <xdr:to>
      <xdr:col>30</xdr:col>
      <xdr:colOff>86400</xdr:colOff>
      <xdr:row>48</xdr:row>
      <xdr:rowOff>1500</xdr:rowOff>
    </xdr:to>
    <xdr:graphicFrame macro="">
      <xdr:nvGraphicFramePr>
        <xdr:cNvPr id="8" name="7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0</xdr:colOff>
      <xdr:row>31</xdr:row>
      <xdr:rowOff>0</xdr:rowOff>
    </xdr:from>
    <xdr:to>
      <xdr:col>36</xdr:col>
      <xdr:colOff>86400</xdr:colOff>
      <xdr:row>48</xdr:row>
      <xdr:rowOff>1500</xdr:rowOff>
    </xdr:to>
    <xdr:graphicFrame macro="">
      <xdr:nvGraphicFramePr>
        <xdr:cNvPr id="9" name="8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36</xdr:col>
      <xdr:colOff>0</xdr:colOff>
      <xdr:row>31</xdr:row>
      <xdr:rowOff>0</xdr:rowOff>
    </xdr:from>
    <xdr:to>
      <xdr:col>42</xdr:col>
      <xdr:colOff>86400</xdr:colOff>
      <xdr:row>48</xdr:row>
      <xdr:rowOff>1500</xdr:rowOff>
    </xdr:to>
    <xdr:graphicFrame macro="">
      <xdr:nvGraphicFramePr>
        <xdr:cNvPr id="10" name="9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24</xdr:col>
      <xdr:colOff>0</xdr:colOff>
      <xdr:row>46</xdr:row>
      <xdr:rowOff>0</xdr:rowOff>
    </xdr:from>
    <xdr:to>
      <xdr:col>30</xdr:col>
      <xdr:colOff>86400</xdr:colOff>
      <xdr:row>63</xdr:row>
      <xdr:rowOff>1500</xdr:rowOff>
    </xdr:to>
    <xdr:graphicFrame macro="">
      <xdr:nvGraphicFramePr>
        <xdr:cNvPr id="11" name="10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30</xdr:col>
      <xdr:colOff>0</xdr:colOff>
      <xdr:row>46</xdr:row>
      <xdr:rowOff>0</xdr:rowOff>
    </xdr:from>
    <xdr:to>
      <xdr:col>36</xdr:col>
      <xdr:colOff>86400</xdr:colOff>
      <xdr:row>63</xdr:row>
      <xdr:rowOff>1500</xdr:rowOff>
    </xdr:to>
    <xdr:graphicFrame macro="">
      <xdr:nvGraphicFramePr>
        <xdr:cNvPr id="12" name="1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36</xdr:col>
      <xdr:colOff>0</xdr:colOff>
      <xdr:row>46</xdr:row>
      <xdr:rowOff>0</xdr:rowOff>
    </xdr:from>
    <xdr:to>
      <xdr:col>42</xdr:col>
      <xdr:colOff>86400</xdr:colOff>
      <xdr:row>63</xdr:row>
      <xdr:rowOff>1500</xdr:rowOff>
    </xdr:to>
    <xdr:graphicFrame macro="">
      <xdr:nvGraphicFramePr>
        <xdr:cNvPr id="13" name="1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24</xdr:col>
      <xdr:colOff>0</xdr:colOff>
      <xdr:row>61</xdr:row>
      <xdr:rowOff>0</xdr:rowOff>
    </xdr:from>
    <xdr:to>
      <xdr:col>30</xdr:col>
      <xdr:colOff>86400</xdr:colOff>
      <xdr:row>78</xdr:row>
      <xdr:rowOff>1500</xdr:rowOff>
    </xdr:to>
    <xdr:graphicFrame macro="">
      <xdr:nvGraphicFramePr>
        <xdr:cNvPr id="14" name="1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30</xdr:col>
      <xdr:colOff>0</xdr:colOff>
      <xdr:row>61</xdr:row>
      <xdr:rowOff>0</xdr:rowOff>
    </xdr:from>
    <xdr:to>
      <xdr:col>36</xdr:col>
      <xdr:colOff>86400</xdr:colOff>
      <xdr:row>78</xdr:row>
      <xdr:rowOff>1500</xdr:rowOff>
    </xdr:to>
    <xdr:graphicFrame macro="">
      <xdr:nvGraphicFramePr>
        <xdr:cNvPr id="16" name="1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0.91602</cdr:x>
      <cdr:y>0.55857</cdr:y>
    </cdr:from>
    <cdr:to>
      <cdr:x>0.91602</cdr:x>
      <cdr:y>0.7119</cdr:y>
    </cdr:to>
    <cdr:sp macro="" textlink="">
      <cdr:nvSpPr>
        <cdr:cNvPr id="5" name="4 Conector recto de flecha"/>
        <cdr:cNvSpPr/>
      </cdr:nvSpPr>
      <cdr:spPr>
        <a:xfrm xmlns:a="http://schemas.openxmlformats.org/drawingml/2006/main">
          <a:off x="4267203" y="1809763"/>
          <a:ext cx="0" cy="496789"/>
        </a:xfrm>
        <a:prstGeom xmlns:a="http://schemas.openxmlformats.org/drawingml/2006/main" prst="straightConnector1">
          <a:avLst/>
        </a:prstGeom>
        <a:ln xmlns:a="http://schemas.openxmlformats.org/drawingml/2006/main" w="28575">
          <a:solidFill>
            <a:sysClr val="windowText" lastClr="000000"/>
          </a:solidFill>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s-MX"/>
        </a:p>
      </cdr:txBody>
    </cdr:sp>
  </cdr:relSizeAnchor>
  <cdr:relSizeAnchor xmlns:cdr="http://schemas.openxmlformats.org/drawingml/2006/chartDrawing">
    <cdr:from>
      <cdr:x>0.32647</cdr:x>
      <cdr:y>0.48017</cdr:y>
    </cdr:from>
    <cdr:to>
      <cdr:x>0.32647</cdr:x>
      <cdr:y>0.6335</cdr:y>
    </cdr:to>
    <cdr:sp macro="" textlink="">
      <cdr:nvSpPr>
        <cdr:cNvPr id="3" name="1 Conector recto de flecha"/>
        <cdr:cNvSpPr/>
      </cdr:nvSpPr>
      <cdr:spPr>
        <a:xfrm xmlns:a="http://schemas.openxmlformats.org/drawingml/2006/main">
          <a:off x="1520828" y="1555763"/>
          <a:ext cx="0" cy="496789"/>
        </a:xfrm>
        <a:prstGeom xmlns:a="http://schemas.openxmlformats.org/drawingml/2006/main" prst="straightConnector1">
          <a:avLst/>
        </a:prstGeom>
        <a:ln xmlns:a="http://schemas.openxmlformats.org/drawingml/2006/main" w="28575">
          <a:solidFill>
            <a:srgbClr val="FF0000"/>
          </a:solidFill>
          <a:prstDash val="solid"/>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endParaRPr lang="es-MX"/>
        </a:p>
      </cdr:txBody>
    </cdr:sp>
  </cdr:relSizeAnchor>
</c:userShapes>
</file>

<file path=xl/drawings/drawing75.xml><?xml version="1.0" encoding="utf-8"?>
<c:userShapes xmlns:c="http://schemas.openxmlformats.org/drawingml/2006/chart">
  <cdr:relSizeAnchor xmlns:cdr="http://schemas.openxmlformats.org/drawingml/2006/chartDrawing">
    <cdr:from>
      <cdr:x>0.91602</cdr:x>
      <cdr:y>0.55857</cdr:y>
    </cdr:from>
    <cdr:to>
      <cdr:x>0.91602</cdr:x>
      <cdr:y>0.7119</cdr:y>
    </cdr:to>
    <cdr:sp macro="" textlink="">
      <cdr:nvSpPr>
        <cdr:cNvPr id="3" name="1 Conector recto de flecha"/>
        <cdr:cNvSpPr/>
      </cdr:nvSpPr>
      <cdr:spPr>
        <a:xfrm xmlns:a="http://schemas.openxmlformats.org/drawingml/2006/main">
          <a:off x="4267203" y="1809763"/>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0.43163</cdr:x>
      <cdr:y>0.48857</cdr:y>
    </cdr:from>
    <cdr:to>
      <cdr:x>0.43163</cdr:x>
      <cdr:y>0.6419</cdr:y>
    </cdr:to>
    <cdr:sp macro="" textlink="">
      <cdr:nvSpPr>
        <cdr:cNvPr id="4" name="1 Conector recto de flecha"/>
        <cdr:cNvSpPr/>
      </cdr:nvSpPr>
      <cdr:spPr>
        <a:xfrm xmlns:a="http://schemas.openxmlformats.org/drawingml/2006/main">
          <a:off x="2010685" y="1582977"/>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76.xml><?xml version="1.0" encoding="utf-8"?>
<c:userShapes xmlns:c="http://schemas.openxmlformats.org/drawingml/2006/chart">
  <cdr:relSizeAnchor xmlns:cdr="http://schemas.openxmlformats.org/drawingml/2006/chartDrawing">
    <cdr:from>
      <cdr:x>0.91602</cdr:x>
      <cdr:y>0.55857</cdr:y>
    </cdr:from>
    <cdr:to>
      <cdr:x>0.91602</cdr:x>
      <cdr:y>0.7119</cdr:y>
    </cdr:to>
    <cdr:sp macro="" textlink="">
      <cdr:nvSpPr>
        <cdr:cNvPr id="3" name="1 Conector recto de flecha"/>
        <cdr:cNvSpPr/>
      </cdr:nvSpPr>
      <cdr:spPr>
        <a:xfrm xmlns:a="http://schemas.openxmlformats.org/drawingml/2006/main">
          <a:off x="4267203" y="1809763"/>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0.39949</cdr:x>
      <cdr:y>0.53057</cdr:y>
    </cdr:from>
    <cdr:to>
      <cdr:x>0.39949</cdr:x>
      <cdr:y>0.6839</cdr:y>
    </cdr:to>
    <cdr:sp macro="" textlink="">
      <cdr:nvSpPr>
        <cdr:cNvPr id="4" name="1 Conector recto de flecha"/>
        <cdr:cNvSpPr/>
      </cdr:nvSpPr>
      <cdr:spPr>
        <a:xfrm xmlns:a="http://schemas.openxmlformats.org/drawingml/2006/main">
          <a:off x="1861007" y="1719048"/>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77.xml><?xml version="1.0" encoding="utf-8"?>
<c:userShapes xmlns:c="http://schemas.openxmlformats.org/drawingml/2006/chart">
  <cdr:relSizeAnchor xmlns:cdr="http://schemas.openxmlformats.org/drawingml/2006/chartDrawing">
    <cdr:from>
      <cdr:x>0.91602</cdr:x>
      <cdr:y>0.55857</cdr:y>
    </cdr:from>
    <cdr:to>
      <cdr:x>0.91602</cdr:x>
      <cdr:y>0.7119</cdr:y>
    </cdr:to>
    <cdr:sp macro="" textlink="">
      <cdr:nvSpPr>
        <cdr:cNvPr id="3" name="1 Conector recto de flecha"/>
        <cdr:cNvSpPr/>
      </cdr:nvSpPr>
      <cdr:spPr>
        <a:xfrm xmlns:a="http://schemas.openxmlformats.org/drawingml/2006/main">
          <a:off x="4267203" y="1809763"/>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0.43747</cdr:x>
      <cdr:y>0.46757</cdr:y>
    </cdr:from>
    <cdr:to>
      <cdr:x>0.43747</cdr:x>
      <cdr:y>0.6209</cdr:y>
    </cdr:to>
    <cdr:sp macro="" textlink="">
      <cdr:nvSpPr>
        <cdr:cNvPr id="4" name="1 Conector recto de flecha"/>
        <cdr:cNvSpPr/>
      </cdr:nvSpPr>
      <cdr:spPr>
        <a:xfrm xmlns:a="http://schemas.openxmlformats.org/drawingml/2006/main">
          <a:off x="2037900" y="1514942"/>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78.xml><?xml version="1.0" encoding="utf-8"?>
<c:userShapes xmlns:c="http://schemas.openxmlformats.org/drawingml/2006/chart">
  <cdr:relSizeAnchor xmlns:cdr="http://schemas.openxmlformats.org/drawingml/2006/chartDrawing">
    <cdr:from>
      <cdr:x>0.91602</cdr:x>
      <cdr:y>0.55857</cdr:y>
    </cdr:from>
    <cdr:to>
      <cdr:x>0.91602</cdr:x>
      <cdr:y>0.7119</cdr:y>
    </cdr:to>
    <cdr:sp macro="" textlink="">
      <cdr:nvSpPr>
        <cdr:cNvPr id="3" name="1 Conector recto de flecha"/>
        <cdr:cNvSpPr/>
      </cdr:nvSpPr>
      <cdr:spPr>
        <a:xfrm xmlns:a="http://schemas.openxmlformats.org/drawingml/2006/main">
          <a:off x="4267203" y="1809763"/>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0.39073</cdr:x>
      <cdr:y>0.35838</cdr:y>
    </cdr:from>
    <cdr:to>
      <cdr:x>0.39073</cdr:x>
      <cdr:y>0.51171</cdr:y>
    </cdr:to>
    <cdr:sp macro="" textlink="">
      <cdr:nvSpPr>
        <cdr:cNvPr id="4" name="1 Conector recto de flecha"/>
        <cdr:cNvSpPr/>
      </cdr:nvSpPr>
      <cdr:spPr>
        <a:xfrm xmlns:a="http://schemas.openxmlformats.org/drawingml/2006/main">
          <a:off x="1820185" y="1161156"/>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79.xml><?xml version="1.0" encoding="utf-8"?>
<c:userShapes xmlns:c="http://schemas.openxmlformats.org/drawingml/2006/chart">
  <cdr:relSizeAnchor xmlns:cdr="http://schemas.openxmlformats.org/drawingml/2006/chartDrawing">
    <cdr:from>
      <cdr:x>0.91602</cdr:x>
      <cdr:y>0.55857</cdr:y>
    </cdr:from>
    <cdr:to>
      <cdr:x>0.91602</cdr:x>
      <cdr:y>0.7119</cdr:y>
    </cdr:to>
    <cdr:sp macro="" textlink="">
      <cdr:nvSpPr>
        <cdr:cNvPr id="3" name="1 Conector recto de flecha"/>
        <cdr:cNvSpPr/>
      </cdr:nvSpPr>
      <cdr:spPr>
        <a:xfrm xmlns:a="http://schemas.openxmlformats.org/drawingml/2006/main">
          <a:off x="4267203" y="1809763"/>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0.36152</cdr:x>
      <cdr:y>0.37938</cdr:y>
    </cdr:from>
    <cdr:to>
      <cdr:x>0.36152</cdr:x>
      <cdr:y>0.53271</cdr:y>
    </cdr:to>
    <cdr:sp macro="" textlink="">
      <cdr:nvSpPr>
        <cdr:cNvPr id="4" name="1 Conector recto de flecha"/>
        <cdr:cNvSpPr/>
      </cdr:nvSpPr>
      <cdr:spPr>
        <a:xfrm xmlns:a="http://schemas.openxmlformats.org/drawingml/2006/main">
          <a:off x="1684114" y="1229191"/>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80.xml><?xml version="1.0" encoding="utf-8"?>
<c:userShapes xmlns:c="http://schemas.openxmlformats.org/drawingml/2006/chart">
  <cdr:relSizeAnchor xmlns:cdr="http://schemas.openxmlformats.org/drawingml/2006/chartDrawing">
    <cdr:from>
      <cdr:x>0.91602</cdr:x>
      <cdr:y>0.55857</cdr:y>
    </cdr:from>
    <cdr:to>
      <cdr:x>0.91602</cdr:x>
      <cdr:y>0.7119</cdr:y>
    </cdr:to>
    <cdr:sp macro="" textlink="">
      <cdr:nvSpPr>
        <cdr:cNvPr id="3" name="1 Conector recto de flecha"/>
        <cdr:cNvSpPr/>
      </cdr:nvSpPr>
      <cdr:spPr>
        <a:xfrm xmlns:a="http://schemas.openxmlformats.org/drawingml/2006/main">
          <a:off x="4267203" y="1809763"/>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0.39949</cdr:x>
      <cdr:y>0.55997</cdr:y>
    </cdr:from>
    <cdr:to>
      <cdr:x>0.39949</cdr:x>
      <cdr:y>0.7133</cdr:y>
    </cdr:to>
    <cdr:sp macro="" textlink="">
      <cdr:nvSpPr>
        <cdr:cNvPr id="4" name="1 Conector recto de flecha"/>
        <cdr:cNvSpPr/>
      </cdr:nvSpPr>
      <cdr:spPr>
        <a:xfrm xmlns:a="http://schemas.openxmlformats.org/drawingml/2006/main">
          <a:off x="1861006" y="1814298"/>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81.xml><?xml version="1.0" encoding="utf-8"?>
<c:userShapes xmlns:c="http://schemas.openxmlformats.org/drawingml/2006/chart">
  <cdr:relSizeAnchor xmlns:cdr="http://schemas.openxmlformats.org/drawingml/2006/chartDrawing">
    <cdr:from>
      <cdr:x>0.91602</cdr:x>
      <cdr:y>0.55857</cdr:y>
    </cdr:from>
    <cdr:to>
      <cdr:x>0.91602</cdr:x>
      <cdr:y>0.7119</cdr:y>
    </cdr:to>
    <cdr:sp macro="" textlink="">
      <cdr:nvSpPr>
        <cdr:cNvPr id="3" name="1 Conector recto de flecha"/>
        <cdr:cNvSpPr/>
      </cdr:nvSpPr>
      <cdr:spPr>
        <a:xfrm xmlns:a="http://schemas.openxmlformats.org/drawingml/2006/main">
          <a:off x="4267203" y="1809763"/>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0.2885</cdr:x>
      <cdr:y>0.035</cdr:y>
    </cdr:from>
    <cdr:to>
      <cdr:x>0.2885</cdr:x>
      <cdr:y>0.18833</cdr:y>
    </cdr:to>
    <cdr:sp macro="" textlink="">
      <cdr:nvSpPr>
        <cdr:cNvPr id="4" name="1 Conector recto de flecha"/>
        <cdr:cNvSpPr/>
      </cdr:nvSpPr>
      <cdr:spPr>
        <a:xfrm xmlns:a="http://schemas.openxmlformats.org/drawingml/2006/main">
          <a:off x="1343935" y="113406"/>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82.xml><?xml version="1.0" encoding="utf-8"?>
<c:userShapes xmlns:c="http://schemas.openxmlformats.org/drawingml/2006/chart">
  <cdr:relSizeAnchor xmlns:cdr="http://schemas.openxmlformats.org/drawingml/2006/chartDrawing">
    <cdr:from>
      <cdr:x>0.91602</cdr:x>
      <cdr:y>0.55857</cdr:y>
    </cdr:from>
    <cdr:to>
      <cdr:x>0.91602</cdr:x>
      <cdr:y>0.7119</cdr:y>
    </cdr:to>
    <cdr:sp macro="" textlink="">
      <cdr:nvSpPr>
        <cdr:cNvPr id="3" name="1 Conector recto de flecha"/>
        <cdr:cNvSpPr/>
      </cdr:nvSpPr>
      <cdr:spPr>
        <a:xfrm xmlns:a="http://schemas.openxmlformats.org/drawingml/2006/main">
          <a:off x="4267203" y="1809763"/>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0.36444</cdr:x>
      <cdr:y>0.45498</cdr:y>
    </cdr:from>
    <cdr:to>
      <cdr:x>0.36444</cdr:x>
      <cdr:y>0.60831</cdr:y>
    </cdr:to>
    <cdr:sp macro="" textlink="">
      <cdr:nvSpPr>
        <cdr:cNvPr id="4" name="1 Conector recto de flecha"/>
        <cdr:cNvSpPr/>
      </cdr:nvSpPr>
      <cdr:spPr>
        <a:xfrm xmlns:a="http://schemas.openxmlformats.org/drawingml/2006/main">
          <a:off x="1697721" y="1474120"/>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83.xml><?xml version="1.0" encoding="utf-8"?>
<c:userShapes xmlns:c="http://schemas.openxmlformats.org/drawingml/2006/chart">
  <cdr:relSizeAnchor xmlns:cdr="http://schemas.openxmlformats.org/drawingml/2006/chartDrawing">
    <cdr:from>
      <cdr:x>0.91602</cdr:x>
      <cdr:y>0.55857</cdr:y>
    </cdr:from>
    <cdr:to>
      <cdr:x>0.91602</cdr:x>
      <cdr:y>0.7119</cdr:y>
    </cdr:to>
    <cdr:sp macro="" textlink="">
      <cdr:nvSpPr>
        <cdr:cNvPr id="3" name="1 Conector recto de flecha"/>
        <cdr:cNvSpPr/>
      </cdr:nvSpPr>
      <cdr:spPr>
        <a:xfrm xmlns:a="http://schemas.openxmlformats.org/drawingml/2006/main">
          <a:off x="4267203" y="1809763"/>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0.36444</cdr:x>
      <cdr:y>0.41718</cdr:y>
    </cdr:from>
    <cdr:to>
      <cdr:x>0.36444</cdr:x>
      <cdr:y>0.57051</cdr:y>
    </cdr:to>
    <cdr:sp macro="" textlink="">
      <cdr:nvSpPr>
        <cdr:cNvPr id="4" name="1 Conector recto de flecha"/>
        <cdr:cNvSpPr/>
      </cdr:nvSpPr>
      <cdr:spPr>
        <a:xfrm xmlns:a="http://schemas.openxmlformats.org/drawingml/2006/main">
          <a:off x="1697721" y="1351656"/>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84.xml><?xml version="1.0" encoding="utf-8"?>
<c:userShapes xmlns:c="http://schemas.openxmlformats.org/drawingml/2006/chart">
  <cdr:relSizeAnchor xmlns:cdr="http://schemas.openxmlformats.org/drawingml/2006/chartDrawing">
    <cdr:from>
      <cdr:x>0.91602</cdr:x>
      <cdr:y>0.55857</cdr:y>
    </cdr:from>
    <cdr:to>
      <cdr:x>0.91602</cdr:x>
      <cdr:y>0.7119</cdr:y>
    </cdr:to>
    <cdr:sp macro="" textlink="">
      <cdr:nvSpPr>
        <cdr:cNvPr id="3" name="1 Conector recto de flecha"/>
        <cdr:cNvSpPr/>
      </cdr:nvSpPr>
      <cdr:spPr>
        <a:xfrm xmlns:a="http://schemas.openxmlformats.org/drawingml/2006/main">
          <a:off x="4267203" y="1809763"/>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0.43163</cdr:x>
      <cdr:y>0.55997</cdr:y>
    </cdr:from>
    <cdr:to>
      <cdr:x>0.43163</cdr:x>
      <cdr:y>0.7133</cdr:y>
    </cdr:to>
    <cdr:sp macro="" textlink="">
      <cdr:nvSpPr>
        <cdr:cNvPr id="4" name="1 Conector recto de flecha"/>
        <cdr:cNvSpPr/>
      </cdr:nvSpPr>
      <cdr:spPr>
        <a:xfrm xmlns:a="http://schemas.openxmlformats.org/drawingml/2006/main">
          <a:off x="2010685" y="1814299"/>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85.xml><?xml version="1.0" encoding="utf-8"?>
<c:userShapes xmlns:c="http://schemas.openxmlformats.org/drawingml/2006/chart">
  <cdr:relSizeAnchor xmlns:cdr="http://schemas.openxmlformats.org/drawingml/2006/chartDrawing">
    <cdr:from>
      <cdr:x>0.91602</cdr:x>
      <cdr:y>0.55857</cdr:y>
    </cdr:from>
    <cdr:to>
      <cdr:x>0.91602</cdr:x>
      <cdr:y>0.7119</cdr:y>
    </cdr:to>
    <cdr:sp macro="" textlink="">
      <cdr:nvSpPr>
        <cdr:cNvPr id="3" name="1 Conector recto de flecha"/>
        <cdr:cNvSpPr/>
      </cdr:nvSpPr>
      <cdr:spPr>
        <a:xfrm xmlns:a="http://schemas.openxmlformats.org/drawingml/2006/main">
          <a:off x="4267203" y="1809763"/>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0.4696</cdr:x>
      <cdr:y>0.51377</cdr:y>
    </cdr:from>
    <cdr:to>
      <cdr:x>0.4696</cdr:x>
      <cdr:y>0.6671</cdr:y>
    </cdr:to>
    <cdr:sp macro="" textlink="">
      <cdr:nvSpPr>
        <cdr:cNvPr id="4" name="1 Conector recto de flecha"/>
        <cdr:cNvSpPr/>
      </cdr:nvSpPr>
      <cdr:spPr>
        <a:xfrm xmlns:a="http://schemas.openxmlformats.org/drawingml/2006/main">
          <a:off x="2187578" y="1664620"/>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86.xml><?xml version="1.0" encoding="utf-8"?>
<c:userShapes xmlns:c="http://schemas.openxmlformats.org/drawingml/2006/chart">
  <cdr:relSizeAnchor xmlns:cdr="http://schemas.openxmlformats.org/drawingml/2006/chartDrawing">
    <cdr:from>
      <cdr:x>0.91602</cdr:x>
      <cdr:y>0.55857</cdr:y>
    </cdr:from>
    <cdr:to>
      <cdr:x>0.91602</cdr:x>
      <cdr:y>0.7119</cdr:y>
    </cdr:to>
    <cdr:sp macro="" textlink="">
      <cdr:nvSpPr>
        <cdr:cNvPr id="3" name="1 Conector recto de flecha"/>
        <cdr:cNvSpPr/>
      </cdr:nvSpPr>
      <cdr:spPr>
        <a:xfrm xmlns:a="http://schemas.openxmlformats.org/drawingml/2006/main">
          <a:off x="4267203" y="1809763"/>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0.47252</cdr:x>
      <cdr:y>0.56417</cdr:y>
    </cdr:from>
    <cdr:to>
      <cdr:x>0.47252</cdr:x>
      <cdr:y>0.7175</cdr:y>
    </cdr:to>
    <cdr:sp macro="" textlink="">
      <cdr:nvSpPr>
        <cdr:cNvPr id="4" name="1 Conector recto de flecha"/>
        <cdr:cNvSpPr/>
      </cdr:nvSpPr>
      <cdr:spPr>
        <a:xfrm xmlns:a="http://schemas.openxmlformats.org/drawingml/2006/main">
          <a:off x="2201185" y="1827906"/>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87.xml><?xml version="1.0" encoding="utf-8"?>
<c:userShapes xmlns:c="http://schemas.openxmlformats.org/drawingml/2006/chart">
  <cdr:relSizeAnchor xmlns:cdr="http://schemas.openxmlformats.org/drawingml/2006/chartDrawing">
    <cdr:from>
      <cdr:x>0.91602</cdr:x>
      <cdr:y>0.55857</cdr:y>
    </cdr:from>
    <cdr:to>
      <cdr:x>0.91602</cdr:x>
      <cdr:y>0.7119</cdr:y>
    </cdr:to>
    <cdr:sp macro="" textlink="">
      <cdr:nvSpPr>
        <cdr:cNvPr id="3" name="1 Conector recto de flecha"/>
        <cdr:cNvSpPr/>
      </cdr:nvSpPr>
      <cdr:spPr>
        <a:xfrm xmlns:a="http://schemas.openxmlformats.org/drawingml/2006/main">
          <a:off x="4267203" y="1809763"/>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0.47252</cdr:x>
      <cdr:y>0.51377</cdr:y>
    </cdr:from>
    <cdr:to>
      <cdr:x>0.47252</cdr:x>
      <cdr:y>0.6671</cdr:y>
    </cdr:to>
    <cdr:sp macro="" textlink="">
      <cdr:nvSpPr>
        <cdr:cNvPr id="4" name="1 Conector recto de flecha"/>
        <cdr:cNvSpPr/>
      </cdr:nvSpPr>
      <cdr:spPr>
        <a:xfrm xmlns:a="http://schemas.openxmlformats.org/drawingml/2006/main">
          <a:off x="2201185" y="1664620"/>
          <a:ext cx="0" cy="496789"/>
        </a:xfrm>
        <a:prstGeom xmlns:a="http://schemas.openxmlformats.org/drawingml/2006/main" prst="straightConnector1">
          <a:avLst/>
        </a:prstGeom>
        <a:noFill xmlns:a="http://schemas.openxmlformats.org/drawingml/2006/main"/>
        <a:ln xmlns:a="http://schemas.openxmlformats.org/drawingml/2006/main" w="28575" cap="flat" cmpd="sng" algn="ctr">
          <a:solidFill>
            <a:srgbClr val="FF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userShapes>
</file>

<file path=xl/drawings/drawing88.xml><?xml version="1.0" encoding="utf-8"?>
<xdr:wsDr xmlns:xdr="http://schemas.openxmlformats.org/drawingml/2006/spreadsheetDrawing" xmlns:a="http://schemas.openxmlformats.org/drawingml/2006/main">
  <xdr:twoCellAnchor>
    <xdr:from>
      <xdr:col>15</xdr:col>
      <xdr:colOff>152400</xdr:colOff>
      <xdr:row>1</xdr:row>
      <xdr:rowOff>19050</xdr:rowOff>
    </xdr:from>
    <xdr:to>
      <xdr:col>15</xdr:col>
      <xdr:colOff>152400</xdr:colOff>
      <xdr:row>43</xdr:row>
      <xdr:rowOff>57150</xdr:rowOff>
    </xdr:to>
    <xdr:cxnSp macro="">
      <xdr:nvCxnSpPr>
        <xdr:cNvPr id="23" name="22 Conector recto"/>
        <xdr:cNvCxnSpPr/>
      </xdr:nvCxnSpPr>
      <xdr:spPr>
        <a:xfrm>
          <a:off x="4133850" y="266700"/>
          <a:ext cx="0" cy="836295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9.xml><?xml version="1.0" encoding="utf-8"?>
<xdr:wsDr xmlns:xdr="http://schemas.openxmlformats.org/drawingml/2006/spreadsheetDrawing" xmlns:a="http://schemas.openxmlformats.org/drawingml/2006/main">
  <xdr:twoCellAnchor>
    <xdr:from>
      <xdr:col>10</xdr:col>
      <xdr:colOff>9524</xdr:colOff>
      <xdr:row>5</xdr:row>
      <xdr:rowOff>0</xdr:rowOff>
    </xdr:from>
    <xdr:to>
      <xdr:col>16</xdr:col>
      <xdr:colOff>294649</xdr:colOff>
      <xdr:row>22</xdr:row>
      <xdr:rowOff>145500</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761999</xdr:colOff>
      <xdr:row>22</xdr:row>
      <xdr:rowOff>63500</xdr:rowOff>
    </xdr:from>
    <xdr:to>
      <xdr:col>16</xdr:col>
      <xdr:colOff>285124</xdr:colOff>
      <xdr:row>40</xdr:row>
      <xdr:rowOff>18500</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761999</xdr:colOff>
      <xdr:row>39</xdr:row>
      <xdr:rowOff>142875</xdr:rowOff>
    </xdr:from>
    <xdr:to>
      <xdr:col>16</xdr:col>
      <xdr:colOff>285124</xdr:colOff>
      <xdr:row>57</xdr:row>
      <xdr:rowOff>97875</xdr:rowOff>
    </xdr:to>
    <xdr:graphicFrame macro="">
      <xdr:nvGraphicFramePr>
        <xdr:cNvPr id="4" name="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77098</xdr:colOff>
      <xdr:row>5</xdr:row>
      <xdr:rowOff>0</xdr:rowOff>
    </xdr:from>
    <xdr:to>
      <xdr:col>24</xdr:col>
      <xdr:colOff>69348</xdr:colOff>
      <xdr:row>22</xdr:row>
      <xdr:rowOff>145500</xdr:rowOff>
    </xdr:to>
    <xdr:graphicFrame macro="">
      <xdr:nvGraphicFramePr>
        <xdr:cNvPr id="5" name="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77098</xdr:colOff>
      <xdr:row>22</xdr:row>
      <xdr:rowOff>63500</xdr:rowOff>
    </xdr:from>
    <xdr:to>
      <xdr:col>24</xdr:col>
      <xdr:colOff>69348</xdr:colOff>
      <xdr:row>40</xdr:row>
      <xdr:rowOff>18500</xdr:rowOff>
    </xdr:to>
    <xdr:graphicFrame macro="">
      <xdr:nvGraphicFramePr>
        <xdr:cNvPr id="7" name="6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77098</xdr:colOff>
      <xdr:row>39</xdr:row>
      <xdr:rowOff>142875</xdr:rowOff>
    </xdr:from>
    <xdr:to>
      <xdr:col>24</xdr:col>
      <xdr:colOff>69348</xdr:colOff>
      <xdr:row>57</xdr:row>
      <xdr:rowOff>97875</xdr:rowOff>
    </xdr:to>
    <xdr:graphicFrame macro="">
      <xdr:nvGraphicFramePr>
        <xdr:cNvPr id="8" name="7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117475</xdr:colOff>
      <xdr:row>28</xdr:row>
      <xdr:rowOff>95250</xdr:rowOff>
    </xdr:from>
    <xdr:to>
      <xdr:col>16</xdr:col>
      <xdr:colOff>117475</xdr:colOff>
      <xdr:row>30</xdr:row>
      <xdr:rowOff>74250</xdr:rowOff>
    </xdr:to>
    <xdr:sp macro="" textlink="">
      <xdr:nvSpPr>
        <xdr:cNvPr id="18" name="1 Conector recto de flecha"/>
        <xdr:cNvSpPr/>
      </xdr:nvSpPr>
      <xdr:spPr>
        <a:xfrm>
          <a:off x="14039850" y="4667250"/>
          <a:ext cx="0" cy="360000"/>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txBody>
        <a:bodyPr wrap="square"/>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endParaRPr lang="es-MX"/>
        </a:p>
      </xdr:txBody>
    </xdr:sp>
    <xdr:clientData/>
  </xdr:twoCellAnchor>
  <xdr:twoCellAnchor>
    <xdr:from>
      <xdr:col>15</xdr:col>
      <xdr:colOff>457200</xdr:colOff>
      <xdr:row>44</xdr:row>
      <xdr:rowOff>174625</xdr:rowOff>
    </xdr:from>
    <xdr:to>
      <xdr:col>15</xdr:col>
      <xdr:colOff>457200</xdr:colOff>
      <xdr:row>46</xdr:row>
      <xdr:rowOff>153625</xdr:rowOff>
    </xdr:to>
    <xdr:sp macro="" textlink="">
      <xdr:nvSpPr>
        <xdr:cNvPr id="19" name="1 Conector recto de flecha"/>
        <xdr:cNvSpPr/>
      </xdr:nvSpPr>
      <xdr:spPr>
        <a:xfrm>
          <a:off x="13617575" y="7794625"/>
          <a:ext cx="0" cy="360000"/>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txBody>
        <a:bodyPr wrap="square"/>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endParaRPr lang="es-MX"/>
        </a:p>
      </xdr:txBody>
    </xdr:sp>
    <xdr:clientData/>
  </xdr:twoCellAnchor>
  <xdr:twoCellAnchor>
    <xdr:from>
      <xdr:col>23</xdr:col>
      <xdr:colOff>320675</xdr:colOff>
      <xdr:row>47</xdr:row>
      <xdr:rowOff>47625</xdr:rowOff>
    </xdr:from>
    <xdr:to>
      <xdr:col>23</xdr:col>
      <xdr:colOff>320675</xdr:colOff>
      <xdr:row>49</xdr:row>
      <xdr:rowOff>26625</xdr:rowOff>
    </xdr:to>
    <xdr:sp macro="" textlink="">
      <xdr:nvSpPr>
        <xdr:cNvPr id="20" name="1 Conector recto de flecha"/>
        <xdr:cNvSpPr/>
      </xdr:nvSpPr>
      <xdr:spPr>
        <a:xfrm>
          <a:off x="19608800" y="8239125"/>
          <a:ext cx="0" cy="360000"/>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txBody>
        <a:bodyPr wrap="square"/>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endParaRPr lang="es-MX"/>
        </a:p>
      </xdr:txBody>
    </xdr:sp>
    <xdr:clientData/>
  </xdr:twoCellAnchor>
  <xdr:twoCellAnchor>
    <xdr:from>
      <xdr:col>22</xdr:col>
      <xdr:colOff>755650</xdr:colOff>
      <xdr:row>27</xdr:row>
      <xdr:rowOff>15875</xdr:rowOff>
    </xdr:from>
    <xdr:to>
      <xdr:col>22</xdr:col>
      <xdr:colOff>755650</xdr:colOff>
      <xdr:row>28</xdr:row>
      <xdr:rowOff>185375</xdr:rowOff>
    </xdr:to>
    <xdr:sp macro="" textlink="">
      <xdr:nvSpPr>
        <xdr:cNvPr id="21" name="1 Conector recto de flecha"/>
        <xdr:cNvSpPr/>
      </xdr:nvSpPr>
      <xdr:spPr>
        <a:xfrm>
          <a:off x="19281775" y="4397375"/>
          <a:ext cx="0" cy="360000"/>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txBody>
        <a:bodyPr wrap="square"/>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endParaRPr lang="es-MX"/>
        </a:p>
      </xdr:txBody>
    </xdr:sp>
    <xdr:clientData/>
  </xdr:twoCellAnchor>
  <xdr:twoCellAnchor>
    <xdr:from>
      <xdr:col>23</xdr:col>
      <xdr:colOff>527050</xdr:colOff>
      <xdr:row>11</xdr:row>
      <xdr:rowOff>41275</xdr:rowOff>
    </xdr:from>
    <xdr:to>
      <xdr:col>23</xdr:col>
      <xdr:colOff>527050</xdr:colOff>
      <xdr:row>13</xdr:row>
      <xdr:rowOff>20275</xdr:rowOff>
    </xdr:to>
    <xdr:sp macro="" textlink="">
      <xdr:nvSpPr>
        <xdr:cNvPr id="22" name="1 Conector recto de flecha"/>
        <xdr:cNvSpPr/>
      </xdr:nvSpPr>
      <xdr:spPr>
        <a:xfrm>
          <a:off x="19815175" y="1374775"/>
          <a:ext cx="0" cy="360000"/>
        </a:xfrm>
        <a:prstGeom prst="straightConnector1">
          <a:avLst/>
        </a:prstGeom>
        <a:ln w="28575">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txBody>
        <a:bodyPr wrap="square"/>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endParaRPr lang="es-MX"/>
        </a:p>
      </xdr:txBody>
    </xdr:sp>
    <xdr:clientData/>
  </xdr:twoCellAnchor>
  <xdr:twoCellAnchor>
    <xdr:from>
      <xdr:col>16</xdr:col>
      <xdr:colOff>412750</xdr:colOff>
      <xdr:row>3</xdr:row>
      <xdr:rowOff>15875</xdr:rowOff>
    </xdr:from>
    <xdr:to>
      <xdr:col>16</xdr:col>
      <xdr:colOff>412750</xdr:colOff>
      <xdr:row>57</xdr:row>
      <xdr:rowOff>31750</xdr:rowOff>
    </xdr:to>
    <xdr:cxnSp macro="">
      <xdr:nvCxnSpPr>
        <xdr:cNvPr id="14" name="13 Conector recto"/>
        <xdr:cNvCxnSpPr/>
      </xdr:nvCxnSpPr>
      <xdr:spPr>
        <a:xfrm>
          <a:off x="14335125" y="206375"/>
          <a:ext cx="0" cy="10302875"/>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793750</xdr:colOff>
      <xdr:row>3</xdr:row>
      <xdr:rowOff>31750</xdr:rowOff>
    </xdr:from>
    <xdr:ext cx="383888" cy="387222"/>
    <xdr:sp macro="" textlink="">
      <xdr:nvSpPr>
        <xdr:cNvPr id="16" name="15 CuadroTexto"/>
        <xdr:cNvSpPr txBox="1"/>
      </xdr:nvSpPr>
      <xdr:spPr>
        <a:xfrm>
          <a:off x="11779250" y="222250"/>
          <a:ext cx="383888" cy="387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s-MX" sz="2000">
              <a:latin typeface="Times New Roman" pitchFamily="18" charset="0"/>
              <a:cs typeface="Times New Roman" pitchFamily="18" charset="0"/>
            </a:rPr>
            <a:t>a)</a:t>
          </a:r>
          <a:endParaRPr lang="es-MX" sz="1200">
            <a:latin typeface="Times New Roman" pitchFamily="18" charset="0"/>
            <a:cs typeface="Times New Roman" pitchFamily="18" charset="0"/>
          </a:endParaRPr>
        </a:p>
      </xdr:txBody>
    </xdr:sp>
    <xdr:clientData/>
  </xdr:oneCellAnchor>
  <xdr:oneCellAnchor>
    <xdr:from>
      <xdr:col>20</xdr:col>
      <xdr:colOff>746125</xdr:colOff>
      <xdr:row>3</xdr:row>
      <xdr:rowOff>31750</xdr:rowOff>
    </xdr:from>
    <xdr:ext cx="398314" cy="387222"/>
    <xdr:sp macro="" textlink="">
      <xdr:nvSpPr>
        <xdr:cNvPr id="17" name="16 CuadroTexto"/>
        <xdr:cNvSpPr txBox="1"/>
      </xdr:nvSpPr>
      <xdr:spPr>
        <a:xfrm>
          <a:off x="17748250" y="222250"/>
          <a:ext cx="398314" cy="387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s-MX" sz="2000">
              <a:latin typeface="Times New Roman" pitchFamily="18" charset="0"/>
              <a:cs typeface="Times New Roman" pitchFamily="18" charset="0"/>
            </a:rPr>
            <a:t>b)</a:t>
          </a:r>
          <a:endParaRPr lang="es-MX" sz="1200">
            <a:latin typeface="Times New Roman" pitchFamily="18" charset="0"/>
            <a:cs typeface="Times New Roman" pitchFamily="18" charset="0"/>
          </a:endParaRPr>
        </a:p>
      </xdr:txBody>
    </xdr:sp>
    <xdr:clientData/>
  </xdr:oneCellAnchor>
</xdr:wsDr>
</file>

<file path=xl/drawings/drawing90.xml><?xml version="1.0" encoding="utf-8"?>
<c:userShapes xmlns:c="http://schemas.openxmlformats.org/drawingml/2006/chart">
  <cdr:relSizeAnchor xmlns:cdr="http://schemas.openxmlformats.org/drawingml/2006/chartDrawing">
    <cdr:from>
      <cdr:x>0.57252</cdr:x>
      <cdr:y>0.00868</cdr:y>
    </cdr:from>
    <cdr:to>
      <cdr:x>0.99387</cdr:x>
      <cdr:y>0.3125</cdr:y>
    </cdr:to>
    <cdr:sp macro="" textlink="">
      <cdr:nvSpPr>
        <cdr:cNvPr id="2" name="1 CuadroTexto"/>
        <cdr:cNvSpPr txBox="1"/>
      </cdr:nvSpPr>
      <cdr:spPr>
        <a:xfrm xmlns:a="http://schemas.openxmlformats.org/drawingml/2006/main">
          <a:off x="2576344" y="23811"/>
          <a:ext cx="1896093" cy="83343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r"/>
          <a:r>
            <a:rPr lang="es-MX" sz="1800" i="1">
              <a:latin typeface="Times New Roman" pitchFamily="18" charset="0"/>
              <a:cs typeface="Times New Roman" pitchFamily="18" charset="0"/>
            </a:rPr>
            <a:t>Chromis punctipinnis</a:t>
          </a:r>
        </a:p>
        <a:p xmlns:a="http://schemas.openxmlformats.org/drawingml/2006/main">
          <a:pPr algn="r"/>
          <a:r>
            <a:rPr lang="es-MX" sz="1800">
              <a:latin typeface="Times New Roman" pitchFamily="18" charset="0"/>
              <a:cs typeface="Times New Roman" pitchFamily="18" charset="0"/>
            </a:rPr>
            <a:t>N=2871</a:t>
          </a:r>
        </a:p>
        <a:p xmlns:a="http://schemas.openxmlformats.org/drawingml/2006/main">
          <a:pPr algn="r"/>
          <a:r>
            <a:rPr lang="es-MX" sz="1800">
              <a:latin typeface="Times New Roman" pitchFamily="18" charset="0"/>
              <a:cs typeface="Times New Roman" pitchFamily="18" charset="0"/>
            </a:rPr>
            <a:t>LT</a:t>
          </a:r>
          <a:r>
            <a:rPr lang="es-MX" sz="1800" baseline="-25000">
              <a:latin typeface="Times New Roman" pitchFamily="18" charset="0"/>
              <a:cs typeface="Times New Roman" pitchFamily="18" charset="0"/>
            </a:rPr>
            <a:t>E</a:t>
          </a:r>
          <a:r>
            <a:rPr lang="es-MX" sz="1800">
              <a:latin typeface="Times New Roman" pitchFamily="18" charset="0"/>
              <a:cs typeface="Times New Roman" pitchFamily="18" charset="0"/>
            </a:rPr>
            <a:t>=8</a:t>
          </a:r>
        </a:p>
      </cdr:txBody>
    </cdr:sp>
  </cdr:relSizeAnchor>
  <cdr:relSizeAnchor xmlns:cdr="http://schemas.openxmlformats.org/drawingml/2006/chartDrawing">
    <cdr:from>
      <cdr:x>0.73647</cdr:x>
      <cdr:y>0.64567</cdr:y>
    </cdr:from>
    <cdr:to>
      <cdr:x>0.99387</cdr:x>
      <cdr:y>0.83912</cdr:y>
    </cdr:to>
    <cdr:sp macro="" textlink="">
      <cdr:nvSpPr>
        <cdr:cNvPr id="3" name="1 CuadroTexto"/>
        <cdr:cNvSpPr txBox="1"/>
      </cdr:nvSpPr>
      <cdr:spPr>
        <a:xfrm xmlns:a="http://schemas.openxmlformats.org/drawingml/2006/main">
          <a:off x="3314094" y="1771196"/>
          <a:ext cx="1158343" cy="53067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r" defTabSz="914400" eaLnBrk="1" fontAlgn="auto" latinLnBrk="0" hangingPunct="1">
            <a:lnSpc>
              <a:spcPct val="100000"/>
            </a:lnSpc>
            <a:spcBef>
              <a:spcPts val="0"/>
            </a:spcBef>
            <a:spcAft>
              <a:spcPts val="0"/>
            </a:spcAft>
            <a:buClrTx/>
            <a:buSzTx/>
            <a:buFontTx/>
            <a:buNone/>
            <a:tabLst/>
            <a:defRPr/>
          </a:pPr>
          <a:r>
            <a:rPr lang="es-MX" sz="1800">
              <a:latin typeface="Times New Roman" pitchFamily="18" charset="0"/>
              <a:cs typeface="Times New Roman" pitchFamily="18" charset="0"/>
            </a:rPr>
            <a:t>N=2017</a:t>
          </a:r>
        </a:p>
        <a:p xmlns:a="http://schemas.openxmlformats.org/drawingml/2006/main">
          <a:pPr marL="0" marR="0" indent="0" algn="r" defTabSz="914400" eaLnBrk="1" fontAlgn="auto" latinLnBrk="0" hangingPunct="1">
            <a:lnSpc>
              <a:spcPct val="100000"/>
            </a:lnSpc>
            <a:spcBef>
              <a:spcPts val="0"/>
            </a:spcBef>
            <a:spcAft>
              <a:spcPts val="0"/>
            </a:spcAft>
            <a:buClrTx/>
            <a:buSzTx/>
            <a:buFontTx/>
            <a:buNone/>
            <a:tabLst/>
            <a:defRPr/>
          </a:pPr>
          <a:r>
            <a:rPr lang="es-MX" sz="1800">
              <a:latin typeface="Times New Roman" pitchFamily="18" charset="0"/>
              <a:ea typeface="+mn-ea"/>
              <a:cs typeface="Times New Roman" pitchFamily="18" charset="0"/>
            </a:rPr>
            <a:t>LT</a:t>
          </a:r>
          <a:r>
            <a:rPr lang="es-MX" sz="1800" baseline="-25000">
              <a:latin typeface="Times New Roman" pitchFamily="18" charset="0"/>
              <a:ea typeface="+mn-ea"/>
              <a:cs typeface="Times New Roman" pitchFamily="18" charset="0"/>
            </a:rPr>
            <a:t>E</a:t>
          </a:r>
          <a:r>
            <a:rPr lang="es-MX" sz="1800">
              <a:latin typeface="Times New Roman" pitchFamily="18" charset="0"/>
              <a:ea typeface="+mn-ea"/>
              <a:cs typeface="Times New Roman" pitchFamily="18" charset="0"/>
            </a:rPr>
            <a:t>=9</a:t>
          </a:r>
          <a:endParaRPr lang="es-MX" sz="1800">
            <a:latin typeface="Times New Roman" pitchFamily="18" charset="0"/>
            <a:cs typeface="Times New Roman" pitchFamily="18" charset="0"/>
          </a:endParaRPr>
        </a:p>
        <a:p xmlns:a="http://schemas.openxmlformats.org/drawingml/2006/main">
          <a:pPr algn="r"/>
          <a:endParaRPr lang="es-MX" sz="1800">
            <a:latin typeface="Times New Roman" pitchFamily="18" charset="0"/>
            <a:cs typeface="Times New Roman" pitchFamily="18" charset="0"/>
          </a:endParaRPr>
        </a:p>
      </cdr:txBody>
    </cdr:sp>
  </cdr:relSizeAnchor>
  <cdr:relSizeAnchor xmlns:cdr="http://schemas.openxmlformats.org/drawingml/2006/chartDrawing">
    <cdr:from>
      <cdr:x>0.89394</cdr:x>
      <cdr:y>0.37616</cdr:y>
    </cdr:from>
    <cdr:to>
      <cdr:x>0.89394</cdr:x>
      <cdr:y>0.50739</cdr:y>
    </cdr:to>
    <cdr:sp macro="" textlink="">
      <cdr:nvSpPr>
        <cdr:cNvPr id="5" name="4 Conector recto de flecha"/>
        <cdr:cNvSpPr/>
      </cdr:nvSpPr>
      <cdr:spPr>
        <a:xfrm xmlns:a="http://schemas.openxmlformats.org/drawingml/2006/main">
          <a:off x="4022725" y="1031875"/>
          <a:ext cx="0" cy="360000"/>
        </a:xfrm>
        <a:prstGeom xmlns:a="http://schemas.openxmlformats.org/drawingml/2006/main" prst="straightConnector1">
          <a:avLst/>
        </a:prstGeom>
        <a:ln xmlns:a="http://schemas.openxmlformats.org/drawingml/2006/main" w="28575">
          <a:solidFill>
            <a:sysClr val="windowText" lastClr="000000"/>
          </a:solidFill>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vertOverflow="clip"/>
        <a:lstStyle xmlns:a="http://schemas.openxmlformats.org/drawingml/2006/main"/>
        <a:p xmlns:a="http://schemas.openxmlformats.org/drawingml/2006/main">
          <a:endParaRPr lang="es-MX"/>
        </a:p>
      </cdr:txBody>
    </cdr:sp>
  </cdr:relSizeAnchor>
</c:userShapes>
</file>

<file path=xl/drawings/drawing91.xml><?xml version="1.0" encoding="utf-8"?>
<c:userShapes xmlns:c="http://schemas.openxmlformats.org/drawingml/2006/chart">
  <cdr:relSizeAnchor xmlns:cdr="http://schemas.openxmlformats.org/drawingml/2006/chartDrawing">
    <cdr:from>
      <cdr:x>0.63488</cdr:x>
      <cdr:y>0.00694</cdr:y>
    </cdr:from>
    <cdr:to>
      <cdr:x>0.99321</cdr:x>
      <cdr:y>0.33565</cdr:y>
    </cdr:to>
    <cdr:sp macro="" textlink="">
      <cdr:nvSpPr>
        <cdr:cNvPr id="2" name="1 CuadroTexto"/>
        <cdr:cNvSpPr txBox="1"/>
      </cdr:nvSpPr>
      <cdr:spPr>
        <a:xfrm xmlns:a="http://schemas.openxmlformats.org/drawingml/2006/main">
          <a:off x="2856961" y="19038"/>
          <a:ext cx="1612486" cy="90171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r"/>
          <a:r>
            <a:rPr lang="es-MX" sz="1800" i="1">
              <a:latin typeface="Times New Roman" pitchFamily="18" charset="0"/>
              <a:cs typeface="Times New Roman" pitchFamily="18" charset="0"/>
            </a:rPr>
            <a:t>Embiotoca</a:t>
          </a:r>
          <a:r>
            <a:rPr lang="es-MX" sz="1800" i="1" baseline="0">
              <a:latin typeface="Times New Roman" pitchFamily="18" charset="0"/>
              <a:cs typeface="Times New Roman" pitchFamily="18" charset="0"/>
            </a:rPr>
            <a:t> jacksoni</a:t>
          </a:r>
          <a:endParaRPr lang="es-MX" sz="1800" i="1">
            <a:latin typeface="Times New Roman" pitchFamily="18" charset="0"/>
            <a:cs typeface="Times New Roman" pitchFamily="18" charset="0"/>
          </a:endParaRPr>
        </a:p>
        <a:p xmlns:a="http://schemas.openxmlformats.org/drawingml/2006/main">
          <a:pPr algn="r"/>
          <a:r>
            <a:rPr lang="es-MX" sz="1800">
              <a:latin typeface="Times New Roman" pitchFamily="18" charset="0"/>
              <a:cs typeface="Times New Roman" pitchFamily="18" charset="0"/>
            </a:rPr>
            <a:t>N=121</a:t>
          </a:r>
        </a:p>
        <a:p xmlns:a="http://schemas.openxmlformats.org/drawingml/2006/main">
          <a:pPr algn="r"/>
          <a:r>
            <a:rPr lang="es-MX" sz="1800">
              <a:latin typeface="Times New Roman" pitchFamily="18" charset="0"/>
              <a:cs typeface="Times New Roman" pitchFamily="18" charset="0"/>
            </a:rPr>
            <a:t>LT</a:t>
          </a:r>
          <a:r>
            <a:rPr lang="es-MX" sz="1800" baseline="-25000">
              <a:latin typeface="Times New Roman" pitchFamily="18" charset="0"/>
              <a:cs typeface="Times New Roman" pitchFamily="18" charset="0"/>
            </a:rPr>
            <a:t>E</a:t>
          </a:r>
          <a:r>
            <a:rPr lang="es-MX" sz="1800">
              <a:latin typeface="Times New Roman" pitchFamily="18" charset="0"/>
              <a:cs typeface="Times New Roman" pitchFamily="18" charset="0"/>
            </a:rPr>
            <a:t>=19</a:t>
          </a:r>
        </a:p>
        <a:p xmlns:a="http://schemas.openxmlformats.org/drawingml/2006/main">
          <a:pPr algn="r"/>
          <a:endParaRPr lang="es-MX" sz="1800">
            <a:latin typeface="Times New Roman" pitchFamily="18" charset="0"/>
            <a:cs typeface="Times New Roman" pitchFamily="18" charset="0"/>
          </a:endParaRPr>
        </a:p>
      </cdr:txBody>
    </cdr:sp>
  </cdr:relSizeAnchor>
  <cdr:relSizeAnchor xmlns:cdr="http://schemas.openxmlformats.org/drawingml/2006/chartDrawing">
    <cdr:from>
      <cdr:x>0.73351</cdr:x>
      <cdr:y>0.67047</cdr:y>
    </cdr:from>
    <cdr:to>
      <cdr:x>1</cdr:x>
      <cdr:y>0.91435</cdr:y>
    </cdr:to>
    <cdr:sp macro="" textlink="">
      <cdr:nvSpPr>
        <cdr:cNvPr id="3" name="1 CuadroTexto"/>
        <cdr:cNvSpPr txBox="1"/>
      </cdr:nvSpPr>
      <cdr:spPr>
        <a:xfrm xmlns:a="http://schemas.openxmlformats.org/drawingml/2006/main">
          <a:off x="3778218" y="1839242"/>
          <a:ext cx="1372657" cy="66901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MX" sz="1800">
              <a:latin typeface="Times New Roman" pitchFamily="18" charset="0"/>
              <a:cs typeface="Times New Roman" pitchFamily="18" charset="0"/>
            </a:rPr>
            <a:t>N=113</a:t>
          </a:r>
        </a:p>
        <a:p xmlns:a="http://schemas.openxmlformats.org/drawingml/2006/main">
          <a:pPr algn="r"/>
          <a:r>
            <a:rPr lang="es-MX" sz="1800">
              <a:latin typeface="Times New Roman" pitchFamily="18" charset="0"/>
              <a:cs typeface="Times New Roman" pitchFamily="18" charset="0"/>
            </a:rPr>
            <a:t>LT</a:t>
          </a:r>
          <a:r>
            <a:rPr lang="es-MX" sz="1800" baseline="-25000">
              <a:latin typeface="Times New Roman" pitchFamily="18" charset="0"/>
              <a:cs typeface="Times New Roman" pitchFamily="18" charset="0"/>
            </a:rPr>
            <a:t>E</a:t>
          </a:r>
          <a:r>
            <a:rPr lang="es-MX" sz="1800">
              <a:latin typeface="Times New Roman" pitchFamily="18" charset="0"/>
              <a:cs typeface="Times New Roman" pitchFamily="18" charset="0"/>
            </a:rPr>
            <a:t>=20</a:t>
          </a:r>
        </a:p>
      </cdr:txBody>
    </cdr:sp>
  </cdr:relSizeAnchor>
</c:userShapes>
</file>

<file path=xl/drawings/drawing92.xml><?xml version="1.0" encoding="utf-8"?>
<c:userShapes xmlns:c="http://schemas.openxmlformats.org/drawingml/2006/chart">
  <cdr:relSizeAnchor xmlns:cdr="http://schemas.openxmlformats.org/drawingml/2006/chartDrawing">
    <cdr:from>
      <cdr:x>0.58687</cdr:x>
      <cdr:y>0.0026</cdr:y>
    </cdr:from>
    <cdr:to>
      <cdr:x>0.99483</cdr:x>
      <cdr:y>0.30093</cdr:y>
    </cdr:to>
    <cdr:sp macro="" textlink="">
      <cdr:nvSpPr>
        <cdr:cNvPr id="2" name="1 CuadroTexto"/>
        <cdr:cNvSpPr txBox="1"/>
      </cdr:nvSpPr>
      <cdr:spPr>
        <a:xfrm xmlns:a="http://schemas.openxmlformats.org/drawingml/2006/main">
          <a:off x="2640921" y="7130"/>
          <a:ext cx="1835829" cy="81836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r"/>
          <a:r>
            <a:rPr lang="es-MX" sz="1800" i="1">
              <a:latin typeface="Times New Roman" pitchFamily="18" charset="0"/>
              <a:cs typeface="Times New Roman" pitchFamily="18" charset="0"/>
            </a:rPr>
            <a:t>Oxyjulis californica</a:t>
          </a:r>
        </a:p>
        <a:p xmlns:a="http://schemas.openxmlformats.org/drawingml/2006/main">
          <a:pPr algn="r"/>
          <a:r>
            <a:rPr lang="es-MX" sz="1800">
              <a:latin typeface="Times New Roman" pitchFamily="18" charset="0"/>
              <a:cs typeface="Times New Roman" pitchFamily="18" charset="0"/>
            </a:rPr>
            <a:t>N=4349</a:t>
          </a:r>
        </a:p>
        <a:p xmlns:a="http://schemas.openxmlformats.org/drawingml/2006/main">
          <a:pPr algn="r"/>
          <a:r>
            <a:rPr lang="es-MX" sz="1800">
              <a:latin typeface="Times New Roman" pitchFamily="18" charset="0"/>
              <a:cs typeface="Times New Roman" pitchFamily="18" charset="0"/>
            </a:rPr>
            <a:t>LT</a:t>
          </a:r>
          <a:r>
            <a:rPr lang="es-MX" sz="1800" baseline="-25000">
              <a:latin typeface="Times New Roman" pitchFamily="18" charset="0"/>
              <a:cs typeface="Times New Roman" pitchFamily="18" charset="0"/>
            </a:rPr>
            <a:t>E</a:t>
          </a:r>
          <a:r>
            <a:rPr lang="es-MX" sz="1800">
              <a:latin typeface="Times New Roman" pitchFamily="18" charset="0"/>
              <a:cs typeface="Times New Roman" pitchFamily="18" charset="0"/>
            </a:rPr>
            <a:t>=9</a:t>
          </a:r>
        </a:p>
      </cdr:txBody>
    </cdr:sp>
  </cdr:relSizeAnchor>
  <cdr:relSizeAnchor xmlns:cdr="http://schemas.openxmlformats.org/drawingml/2006/chartDrawing">
    <cdr:from>
      <cdr:x>0.74045</cdr:x>
      <cdr:y>0.6589</cdr:y>
    </cdr:from>
    <cdr:to>
      <cdr:x>0.99483</cdr:x>
      <cdr:y>0.86227</cdr:y>
    </cdr:to>
    <cdr:sp macro="" textlink="">
      <cdr:nvSpPr>
        <cdr:cNvPr id="3" name="1 CuadroTexto"/>
        <cdr:cNvSpPr txBox="1"/>
      </cdr:nvSpPr>
      <cdr:spPr>
        <a:xfrm xmlns:a="http://schemas.openxmlformats.org/drawingml/2006/main">
          <a:off x="3332021" y="1807482"/>
          <a:ext cx="1144729" cy="55789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MX" sz="1800">
              <a:latin typeface="Times New Roman" pitchFamily="18" charset="0"/>
              <a:cs typeface="Times New Roman" pitchFamily="18" charset="0"/>
            </a:rPr>
            <a:t>N=4792</a:t>
          </a:r>
        </a:p>
        <a:p xmlns:a="http://schemas.openxmlformats.org/drawingml/2006/main">
          <a:pPr algn="r"/>
          <a:r>
            <a:rPr lang="es-MX" sz="1800">
              <a:latin typeface="Times New Roman" pitchFamily="18" charset="0"/>
              <a:cs typeface="Times New Roman" pitchFamily="18" charset="0"/>
            </a:rPr>
            <a:t>LT</a:t>
          </a:r>
          <a:r>
            <a:rPr lang="es-MX" sz="1800" baseline="-25000">
              <a:latin typeface="Times New Roman" pitchFamily="18" charset="0"/>
              <a:cs typeface="Times New Roman" pitchFamily="18" charset="0"/>
            </a:rPr>
            <a:t>E</a:t>
          </a:r>
          <a:r>
            <a:rPr lang="es-MX" sz="1800">
              <a:latin typeface="Times New Roman" pitchFamily="18" charset="0"/>
              <a:cs typeface="Times New Roman" pitchFamily="18" charset="0"/>
            </a:rPr>
            <a:t>=7</a:t>
          </a:r>
        </a:p>
      </cdr:txBody>
    </cdr:sp>
  </cdr:relSizeAnchor>
</c:userShapes>
</file>

<file path=xl/drawings/drawing93.xml><?xml version="1.0" encoding="utf-8"?>
<c:userShapes xmlns:c="http://schemas.openxmlformats.org/drawingml/2006/chart">
  <cdr:relSizeAnchor xmlns:cdr="http://schemas.openxmlformats.org/drawingml/2006/chartDrawing">
    <cdr:from>
      <cdr:x>0.6387</cdr:x>
      <cdr:y>0.0026</cdr:y>
    </cdr:from>
    <cdr:to>
      <cdr:x>0.99703</cdr:x>
      <cdr:y>0.32986</cdr:y>
    </cdr:to>
    <cdr:sp macro="" textlink="">
      <cdr:nvSpPr>
        <cdr:cNvPr id="2" name="1 CuadroTexto"/>
        <cdr:cNvSpPr txBox="1"/>
      </cdr:nvSpPr>
      <cdr:spPr>
        <a:xfrm xmlns:a="http://schemas.openxmlformats.org/drawingml/2006/main">
          <a:off x="3448955" y="7131"/>
          <a:ext cx="1934982" cy="89774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r"/>
          <a:r>
            <a:rPr lang="es-MX" sz="1800" i="1">
              <a:latin typeface="Times New Roman" pitchFamily="18" charset="0"/>
              <a:cs typeface="Times New Roman" pitchFamily="18" charset="0"/>
            </a:rPr>
            <a:t>Paralabrax clathratus</a:t>
          </a:r>
        </a:p>
        <a:p xmlns:a="http://schemas.openxmlformats.org/drawingml/2006/main">
          <a:pPr algn="r"/>
          <a:r>
            <a:rPr lang="es-MX" sz="1800">
              <a:latin typeface="Times New Roman" pitchFamily="18" charset="0"/>
              <a:cs typeface="Times New Roman" pitchFamily="18" charset="0"/>
            </a:rPr>
            <a:t>N=118</a:t>
          </a:r>
        </a:p>
        <a:p xmlns:a="http://schemas.openxmlformats.org/drawingml/2006/main">
          <a:pPr algn="r"/>
          <a:r>
            <a:rPr lang="es-MX" sz="1800">
              <a:latin typeface="Times New Roman" pitchFamily="18" charset="0"/>
              <a:cs typeface="Times New Roman" pitchFamily="18" charset="0"/>
            </a:rPr>
            <a:t>LT</a:t>
          </a:r>
          <a:r>
            <a:rPr lang="es-MX" sz="1800" baseline="-25000">
              <a:latin typeface="Times New Roman" pitchFamily="18" charset="0"/>
              <a:cs typeface="Times New Roman" pitchFamily="18" charset="0"/>
            </a:rPr>
            <a:t>E</a:t>
          </a:r>
          <a:r>
            <a:rPr lang="es-MX" sz="1800">
              <a:latin typeface="Times New Roman" pitchFamily="18" charset="0"/>
              <a:cs typeface="Times New Roman" pitchFamily="18" charset="0"/>
            </a:rPr>
            <a:t>=23</a:t>
          </a:r>
        </a:p>
      </cdr:txBody>
    </cdr:sp>
  </cdr:relSizeAnchor>
  <cdr:relSizeAnchor xmlns:cdr="http://schemas.openxmlformats.org/drawingml/2006/chartDrawing">
    <cdr:from>
      <cdr:x>0.76219</cdr:x>
      <cdr:y>0.67822</cdr:y>
    </cdr:from>
    <cdr:to>
      <cdr:x>0.99444</cdr:x>
      <cdr:y>0.93781</cdr:y>
    </cdr:to>
    <cdr:sp macro="" textlink="">
      <cdr:nvSpPr>
        <cdr:cNvPr id="3" name="1 CuadroTexto"/>
        <cdr:cNvSpPr txBox="1"/>
      </cdr:nvSpPr>
      <cdr:spPr>
        <a:xfrm xmlns:a="http://schemas.openxmlformats.org/drawingml/2006/main">
          <a:off x="4664579" y="2295083"/>
          <a:ext cx="1421370" cy="87845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MX" sz="1800">
              <a:latin typeface="Times New Roman" pitchFamily="18" charset="0"/>
              <a:cs typeface="Times New Roman" pitchFamily="18" charset="0"/>
            </a:rPr>
            <a:t>N=127</a:t>
          </a:r>
        </a:p>
        <a:p xmlns:a="http://schemas.openxmlformats.org/drawingml/2006/main">
          <a:pPr algn="r"/>
          <a:r>
            <a:rPr lang="es-MX" sz="1800">
              <a:latin typeface="Times New Roman" pitchFamily="18" charset="0"/>
              <a:cs typeface="Times New Roman" pitchFamily="18" charset="0"/>
            </a:rPr>
            <a:t>LT</a:t>
          </a:r>
          <a:r>
            <a:rPr lang="es-MX" sz="1800" baseline="-25000">
              <a:latin typeface="Times New Roman" pitchFamily="18" charset="0"/>
              <a:cs typeface="Times New Roman" pitchFamily="18" charset="0"/>
            </a:rPr>
            <a:t>E</a:t>
          </a:r>
          <a:r>
            <a:rPr lang="es-MX" sz="1800">
              <a:latin typeface="Times New Roman" pitchFamily="18" charset="0"/>
              <a:cs typeface="Times New Roman" pitchFamily="18" charset="0"/>
            </a:rPr>
            <a:t> = 27 </a:t>
          </a:r>
        </a:p>
      </cdr:txBody>
    </cdr:sp>
  </cdr:relSizeAnchor>
</c:userShapes>
</file>

<file path=xl/drawings/drawing94.xml><?xml version="1.0" encoding="utf-8"?>
<c:userShapes xmlns:c="http://schemas.openxmlformats.org/drawingml/2006/chart">
  <cdr:relSizeAnchor xmlns:cdr="http://schemas.openxmlformats.org/drawingml/2006/chartDrawing">
    <cdr:from>
      <cdr:x>0.62732</cdr:x>
      <cdr:y>0.00839</cdr:y>
    </cdr:from>
    <cdr:to>
      <cdr:x>1</cdr:x>
      <cdr:y>0.33565</cdr:y>
    </cdr:to>
    <cdr:sp macro="" textlink="">
      <cdr:nvSpPr>
        <cdr:cNvPr id="2" name="1 CuadroTexto"/>
        <cdr:cNvSpPr txBox="1"/>
      </cdr:nvSpPr>
      <cdr:spPr>
        <a:xfrm xmlns:a="http://schemas.openxmlformats.org/drawingml/2006/main">
          <a:off x="3387554" y="23006"/>
          <a:ext cx="2012446" cy="89774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r"/>
          <a:r>
            <a:rPr lang="es-MX" sz="1800" i="1">
              <a:latin typeface="Times New Roman" pitchFamily="18" charset="0"/>
              <a:cs typeface="Times New Roman" pitchFamily="18" charset="0"/>
            </a:rPr>
            <a:t>Sebastes atrovirens</a:t>
          </a:r>
        </a:p>
        <a:p xmlns:a="http://schemas.openxmlformats.org/drawingml/2006/main">
          <a:pPr algn="r"/>
          <a:r>
            <a:rPr lang="es-MX" sz="1800">
              <a:latin typeface="Times New Roman" pitchFamily="18" charset="0"/>
              <a:cs typeface="Times New Roman" pitchFamily="18" charset="0"/>
            </a:rPr>
            <a:t>N=95</a:t>
          </a:r>
        </a:p>
        <a:p xmlns:a="http://schemas.openxmlformats.org/drawingml/2006/main">
          <a:pPr algn="r"/>
          <a:r>
            <a:rPr lang="es-MX" sz="1800">
              <a:latin typeface="Times New Roman" pitchFamily="18" charset="0"/>
              <a:cs typeface="Times New Roman" pitchFamily="18" charset="0"/>
            </a:rPr>
            <a:t>LT</a:t>
          </a:r>
          <a:r>
            <a:rPr lang="es-MX" sz="1800" baseline="-25000">
              <a:latin typeface="Times New Roman" pitchFamily="18" charset="0"/>
              <a:cs typeface="Times New Roman" pitchFamily="18" charset="0"/>
            </a:rPr>
            <a:t>E</a:t>
          </a:r>
          <a:r>
            <a:rPr lang="es-MX" sz="1800">
              <a:latin typeface="Times New Roman" pitchFamily="18" charset="0"/>
              <a:cs typeface="Times New Roman" pitchFamily="18" charset="0"/>
            </a:rPr>
            <a:t>=19</a:t>
          </a:r>
        </a:p>
      </cdr:txBody>
    </cdr:sp>
  </cdr:relSizeAnchor>
  <cdr:relSizeAnchor xmlns:cdr="http://schemas.openxmlformats.org/drawingml/2006/chartDrawing">
    <cdr:from>
      <cdr:x>0.73832</cdr:x>
      <cdr:y>0.62169</cdr:y>
    </cdr:from>
    <cdr:to>
      <cdr:x>1</cdr:x>
      <cdr:y>0.90278</cdr:y>
    </cdr:to>
    <cdr:sp macro="" textlink="">
      <cdr:nvSpPr>
        <cdr:cNvPr id="3" name="1 CuadroTexto"/>
        <cdr:cNvSpPr txBox="1"/>
      </cdr:nvSpPr>
      <cdr:spPr>
        <a:xfrm xmlns:a="http://schemas.openxmlformats.org/drawingml/2006/main">
          <a:off x="3986902" y="1705428"/>
          <a:ext cx="1413098" cy="77107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MX" sz="1800">
              <a:latin typeface="Times New Roman" pitchFamily="18" charset="0"/>
              <a:cs typeface="Times New Roman" pitchFamily="18" charset="0"/>
            </a:rPr>
            <a:t>N=109</a:t>
          </a:r>
        </a:p>
        <a:p xmlns:a="http://schemas.openxmlformats.org/drawingml/2006/main">
          <a:pPr algn="r"/>
          <a:r>
            <a:rPr lang="es-MX" sz="1800">
              <a:latin typeface="Times New Roman" pitchFamily="18" charset="0"/>
              <a:cs typeface="Times New Roman" pitchFamily="18" charset="0"/>
            </a:rPr>
            <a:t>LT</a:t>
          </a:r>
          <a:r>
            <a:rPr lang="es-MX" sz="1800" baseline="-25000">
              <a:latin typeface="Times New Roman" pitchFamily="18" charset="0"/>
              <a:cs typeface="Times New Roman" pitchFamily="18" charset="0"/>
            </a:rPr>
            <a:t>E</a:t>
          </a:r>
          <a:r>
            <a:rPr lang="es-MX" sz="1800">
              <a:latin typeface="Times New Roman" pitchFamily="18" charset="0"/>
              <a:cs typeface="Times New Roman" pitchFamily="18" charset="0"/>
            </a:rPr>
            <a:t>=23</a:t>
          </a:r>
        </a:p>
      </cdr:txBody>
    </cdr:sp>
  </cdr:relSizeAnchor>
</c:userShapes>
</file>

<file path=xl/drawings/drawing95.xml><?xml version="1.0" encoding="utf-8"?>
<c:userShapes xmlns:c="http://schemas.openxmlformats.org/drawingml/2006/chart">
  <cdr:relSizeAnchor xmlns:cdr="http://schemas.openxmlformats.org/drawingml/2006/chartDrawing">
    <cdr:from>
      <cdr:x>0.63542</cdr:x>
      <cdr:y>0.00115</cdr:y>
    </cdr:from>
    <cdr:to>
      <cdr:x>0.99375</cdr:x>
      <cdr:y>0.30671</cdr:y>
    </cdr:to>
    <cdr:sp macro="" textlink="">
      <cdr:nvSpPr>
        <cdr:cNvPr id="2" name="1 CuadroTexto"/>
        <cdr:cNvSpPr txBox="1"/>
      </cdr:nvSpPr>
      <cdr:spPr>
        <a:xfrm xmlns:a="http://schemas.openxmlformats.org/drawingml/2006/main">
          <a:off x="3431267" y="3162"/>
          <a:ext cx="1934982" cy="83821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r"/>
          <a:r>
            <a:rPr lang="es-MX" sz="1800" i="1">
              <a:latin typeface="Times New Roman" pitchFamily="18" charset="0"/>
              <a:cs typeface="Times New Roman" pitchFamily="18" charset="0"/>
            </a:rPr>
            <a:t>Semicossyphus</a:t>
          </a:r>
          <a:r>
            <a:rPr lang="es-MX" sz="1800" i="1" baseline="0">
              <a:latin typeface="Times New Roman" pitchFamily="18" charset="0"/>
              <a:cs typeface="Times New Roman" pitchFamily="18" charset="0"/>
            </a:rPr>
            <a:t> pulcher</a:t>
          </a:r>
          <a:endParaRPr lang="es-MX" sz="1800" i="1">
            <a:latin typeface="Times New Roman" pitchFamily="18" charset="0"/>
            <a:cs typeface="Times New Roman" pitchFamily="18" charset="0"/>
          </a:endParaRPr>
        </a:p>
        <a:p xmlns:a="http://schemas.openxmlformats.org/drawingml/2006/main">
          <a:pPr algn="r"/>
          <a:r>
            <a:rPr lang="es-MX" sz="1800">
              <a:latin typeface="Times New Roman" pitchFamily="18" charset="0"/>
              <a:cs typeface="Times New Roman" pitchFamily="18" charset="0"/>
            </a:rPr>
            <a:t>N=220</a:t>
          </a:r>
        </a:p>
        <a:p xmlns:a="http://schemas.openxmlformats.org/drawingml/2006/main">
          <a:pPr algn="r"/>
          <a:r>
            <a:rPr lang="es-MX" sz="1800">
              <a:latin typeface="Times New Roman" pitchFamily="18" charset="0"/>
              <a:cs typeface="Times New Roman" pitchFamily="18" charset="0"/>
            </a:rPr>
            <a:t>LT</a:t>
          </a:r>
          <a:r>
            <a:rPr lang="es-MX" sz="1800" baseline="-25000">
              <a:latin typeface="Times New Roman" pitchFamily="18" charset="0"/>
              <a:cs typeface="Times New Roman" pitchFamily="18" charset="0"/>
            </a:rPr>
            <a:t>E</a:t>
          </a:r>
          <a:r>
            <a:rPr lang="es-MX" sz="1800">
              <a:latin typeface="Times New Roman" pitchFamily="18" charset="0"/>
              <a:cs typeface="Times New Roman" pitchFamily="18" charset="0"/>
            </a:rPr>
            <a:t>=21</a:t>
          </a:r>
        </a:p>
      </cdr:txBody>
    </cdr:sp>
  </cdr:relSizeAnchor>
  <cdr:relSizeAnchor xmlns:cdr="http://schemas.openxmlformats.org/drawingml/2006/chartDrawing">
    <cdr:from>
      <cdr:x>0.79351</cdr:x>
      <cdr:y>0.75816</cdr:y>
    </cdr:from>
    <cdr:to>
      <cdr:x>0.99183</cdr:x>
      <cdr:y>0.94762</cdr:y>
    </cdr:to>
    <cdr:sp macro="" textlink="">
      <cdr:nvSpPr>
        <cdr:cNvPr id="3" name="1 CuadroTexto"/>
        <cdr:cNvSpPr txBox="1"/>
      </cdr:nvSpPr>
      <cdr:spPr>
        <a:xfrm xmlns:a="http://schemas.openxmlformats.org/drawingml/2006/main">
          <a:off x="4856286" y="2565628"/>
          <a:ext cx="1213718" cy="64112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MX" sz="1800">
              <a:latin typeface="Times New Roman" pitchFamily="18" charset="0"/>
              <a:cs typeface="Times New Roman" pitchFamily="18" charset="0"/>
            </a:rPr>
            <a:t>N=191</a:t>
          </a:r>
        </a:p>
        <a:p xmlns:a="http://schemas.openxmlformats.org/drawingml/2006/main">
          <a:pPr algn="r"/>
          <a:r>
            <a:rPr lang="es-MX" sz="1800">
              <a:latin typeface="Times New Roman" pitchFamily="18" charset="0"/>
              <a:cs typeface="Times New Roman" pitchFamily="18" charset="0"/>
            </a:rPr>
            <a:t>LT</a:t>
          </a:r>
          <a:r>
            <a:rPr lang="es-MX" sz="1800" baseline="-25000">
              <a:latin typeface="Times New Roman" pitchFamily="18" charset="0"/>
              <a:cs typeface="Times New Roman" pitchFamily="18" charset="0"/>
            </a:rPr>
            <a:t>E</a:t>
          </a:r>
          <a:r>
            <a:rPr lang="es-MX" sz="1800">
              <a:latin typeface="Times New Roman" pitchFamily="18" charset="0"/>
              <a:cs typeface="Times New Roman" pitchFamily="18" charset="0"/>
            </a:rPr>
            <a:t>=30</a:t>
          </a:r>
        </a:p>
      </cdr:txBody>
    </cdr:sp>
  </cdr:relSizeAnchor>
</c:userShapes>
</file>

<file path=xl/drawings/drawing96.xml><?xml version="1.0" encoding="utf-8"?>
<xdr:wsDr xmlns:xdr="http://schemas.openxmlformats.org/drawingml/2006/spreadsheetDrawing" xmlns:a="http://schemas.openxmlformats.org/drawingml/2006/main">
  <xdr:twoCellAnchor>
    <xdr:from>
      <xdr:col>21</xdr:col>
      <xdr:colOff>0</xdr:colOff>
      <xdr:row>1</xdr:row>
      <xdr:rowOff>0</xdr:rowOff>
    </xdr:from>
    <xdr:to>
      <xdr:col>27</xdr:col>
      <xdr:colOff>0</xdr:colOff>
      <xdr:row>15</xdr:row>
      <xdr:rowOff>71438</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13</xdr:row>
      <xdr:rowOff>0</xdr:rowOff>
    </xdr:from>
    <xdr:to>
      <xdr:col>27</xdr:col>
      <xdr:colOff>0</xdr:colOff>
      <xdr:row>27</xdr:row>
      <xdr:rowOff>71438</xdr:rowOff>
    </xdr:to>
    <xdr:graphicFrame macro="">
      <xdr:nvGraphicFramePr>
        <xdr:cNvPr id="7" name="6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25</xdr:row>
      <xdr:rowOff>0</xdr:rowOff>
    </xdr:from>
    <xdr:to>
      <xdr:col>27</xdr:col>
      <xdr:colOff>0</xdr:colOff>
      <xdr:row>39</xdr:row>
      <xdr:rowOff>71438</xdr:rowOff>
    </xdr:to>
    <xdr:graphicFrame macro="">
      <xdr:nvGraphicFramePr>
        <xdr:cNvPr id="10" name="9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27</xdr:col>
      <xdr:colOff>142875</xdr:colOff>
      <xdr:row>15</xdr:row>
      <xdr:rowOff>71438</xdr:rowOff>
    </xdr:from>
    <xdr:ext cx="1666875" cy="1262062"/>
    <xdr:sp macro="" textlink="">
      <xdr:nvSpPr>
        <xdr:cNvPr id="5" name="4 CuadroTexto"/>
        <xdr:cNvSpPr txBox="1"/>
      </xdr:nvSpPr>
      <xdr:spPr>
        <a:xfrm>
          <a:off x="17145000" y="2928938"/>
          <a:ext cx="1666875" cy="12620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endParaRPr lang="es-MX" sz="1100"/>
        </a:p>
      </xdr:txBody>
    </xdr:sp>
    <xdr:clientData/>
  </xdr:oneCellAnchor>
</xdr:wsDr>
</file>

<file path=xl/drawings/drawing97.xml><?xml version="1.0" encoding="utf-8"?>
<c:userShapes xmlns:c="http://schemas.openxmlformats.org/drawingml/2006/chart">
  <cdr:relSizeAnchor xmlns:cdr="http://schemas.openxmlformats.org/drawingml/2006/chartDrawing">
    <cdr:from>
      <cdr:x>0.94792</cdr:x>
      <cdr:y>0.2402</cdr:y>
    </cdr:from>
    <cdr:to>
      <cdr:x>0.94792</cdr:x>
      <cdr:y>0.40236</cdr:y>
    </cdr:to>
    <cdr:sp macro="" textlink="">
      <cdr:nvSpPr>
        <cdr:cNvPr id="2" name="1 Conector recto de flecha"/>
        <cdr:cNvSpPr/>
      </cdr:nvSpPr>
      <cdr:spPr>
        <a:xfrm xmlns:a="http://schemas.openxmlformats.org/drawingml/2006/main">
          <a:off x="4333890" y="657782"/>
          <a:ext cx="0" cy="444065"/>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0.61198</cdr:x>
      <cdr:y>0.05217</cdr:y>
    </cdr:from>
    <cdr:to>
      <cdr:x>0.96875</cdr:x>
      <cdr:y>0.35652</cdr:y>
    </cdr:to>
    <cdr:sp macro="" textlink="">
      <cdr:nvSpPr>
        <cdr:cNvPr id="3" name="2 CuadroTexto"/>
        <cdr:cNvSpPr txBox="1"/>
      </cdr:nvSpPr>
      <cdr:spPr>
        <a:xfrm xmlns:a="http://schemas.openxmlformats.org/drawingml/2006/main">
          <a:off x="2797973" y="142863"/>
          <a:ext cx="1631152" cy="83344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r"/>
          <a:r>
            <a:rPr lang="es-MX" sz="1200" i="1">
              <a:latin typeface="Times New Roman" pitchFamily="18" charset="0"/>
              <a:cs typeface="Times New Roman" pitchFamily="18" charset="0"/>
            </a:rPr>
            <a:t>Paralabrax</a:t>
          </a:r>
          <a:r>
            <a:rPr lang="es-MX" sz="1200" i="1" baseline="0">
              <a:latin typeface="Times New Roman" pitchFamily="18" charset="0"/>
              <a:cs typeface="Times New Roman" pitchFamily="18" charset="0"/>
            </a:rPr>
            <a:t> clathratus</a:t>
          </a:r>
        </a:p>
        <a:p xmlns:a="http://schemas.openxmlformats.org/drawingml/2006/main">
          <a:pPr algn="r"/>
          <a:endParaRPr lang="es-MX" sz="1200" i="1" baseline="0">
            <a:latin typeface="Times New Roman" pitchFamily="18" charset="0"/>
            <a:cs typeface="Times New Roman" pitchFamily="18" charset="0"/>
          </a:endParaRPr>
        </a:p>
        <a:p xmlns:a="http://schemas.openxmlformats.org/drawingml/2006/main">
          <a:pPr algn="r"/>
          <a:r>
            <a:rPr lang="es-MX" sz="1200" i="0" baseline="0">
              <a:latin typeface="Times New Roman" pitchFamily="18" charset="0"/>
              <a:cs typeface="Times New Roman" pitchFamily="18" charset="0"/>
            </a:rPr>
            <a:t>High       </a:t>
          </a:r>
        </a:p>
        <a:p xmlns:a="http://schemas.openxmlformats.org/drawingml/2006/main">
          <a:pPr algn="r"/>
          <a:r>
            <a:rPr lang="es-MX" sz="1200" i="0" baseline="0">
              <a:latin typeface="Times New Roman" pitchFamily="18" charset="0"/>
              <a:cs typeface="Times New Roman" pitchFamily="18" charset="0"/>
            </a:rPr>
            <a:t>Low       </a:t>
          </a:r>
          <a:endParaRPr lang="es-MX" sz="1200" i="0">
            <a:latin typeface="Times New Roman" pitchFamily="18" charset="0"/>
            <a:cs typeface="Times New Roman" pitchFamily="18" charset="0"/>
          </a:endParaRPr>
        </a:p>
      </cdr:txBody>
    </cdr:sp>
  </cdr:relSizeAnchor>
  <cdr:relSizeAnchor xmlns:cdr="http://schemas.openxmlformats.org/drawingml/2006/chartDrawing">
    <cdr:from>
      <cdr:x>0.0651</cdr:x>
      <cdr:y>0.47826</cdr:y>
    </cdr:from>
    <cdr:to>
      <cdr:x>0.09115</cdr:x>
      <cdr:y>0.83478</cdr:y>
    </cdr:to>
    <cdr:sp macro="" textlink="">
      <cdr:nvSpPr>
        <cdr:cNvPr id="4" name="3 Rectángulo"/>
        <cdr:cNvSpPr/>
      </cdr:nvSpPr>
      <cdr:spPr>
        <a:xfrm xmlns:a="http://schemas.openxmlformats.org/drawingml/2006/main">
          <a:off x="297656" y="1309688"/>
          <a:ext cx="119063" cy="976312"/>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s-MX"/>
        </a:p>
      </cdr:txBody>
    </cdr:sp>
  </cdr:relSizeAnchor>
  <cdr:relSizeAnchor xmlns:cdr="http://schemas.openxmlformats.org/drawingml/2006/chartDrawing">
    <cdr:from>
      <cdr:x>0.79427</cdr:x>
      <cdr:y>0.20435</cdr:y>
    </cdr:from>
    <cdr:to>
      <cdr:x>0.81789</cdr:x>
      <cdr:y>0.24379</cdr:y>
    </cdr:to>
    <cdr:sp macro="" textlink="">
      <cdr:nvSpPr>
        <cdr:cNvPr id="8" name="7 Rectángulo"/>
        <cdr:cNvSpPr/>
      </cdr:nvSpPr>
      <cdr:spPr>
        <a:xfrm xmlns:a="http://schemas.openxmlformats.org/drawingml/2006/main">
          <a:off x="3631406" y="559593"/>
          <a:ext cx="108000" cy="108000"/>
        </a:xfrm>
        <a:prstGeom xmlns:a="http://schemas.openxmlformats.org/drawingml/2006/main" prst="rect">
          <a:avLst/>
        </a:prstGeom>
        <a:solidFill xmlns:a="http://schemas.openxmlformats.org/drawingml/2006/main">
          <a:schemeClr val="bg1">
            <a:lumMod val="95000"/>
          </a:schemeClr>
        </a:solidFill>
        <a:ln xmlns:a="http://schemas.openxmlformats.org/drawingml/2006/main" w="12700">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s-MX"/>
        </a:p>
      </cdr:txBody>
    </cdr:sp>
  </cdr:relSizeAnchor>
  <cdr:relSizeAnchor xmlns:cdr="http://schemas.openxmlformats.org/drawingml/2006/chartDrawing">
    <cdr:from>
      <cdr:x>0.79167</cdr:x>
      <cdr:y>0.27391</cdr:y>
    </cdr:from>
    <cdr:to>
      <cdr:x>0.81529</cdr:x>
      <cdr:y>0.31335</cdr:y>
    </cdr:to>
    <cdr:sp macro="" textlink="">
      <cdr:nvSpPr>
        <cdr:cNvPr id="9" name="1 Rectángulo"/>
        <cdr:cNvSpPr/>
      </cdr:nvSpPr>
      <cdr:spPr>
        <a:xfrm xmlns:a="http://schemas.openxmlformats.org/drawingml/2006/main">
          <a:off x="3619500" y="750095"/>
          <a:ext cx="108000" cy="108000"/>
        </a:xfrm>
        <a:prstGeom xmlns:a="http://schemas.openxmlformats.org/drawingml/2006/main" prst="rect">
          <a:avLst/>
        </a:prstGeom>
        <a:solidFill xmlns:a="http://schemas.openxmlformats.org/drawingml/2006/main">
          <a:schemeClr val="bg1">
            <a:lumMod val="65000"/>
          </a:schemeClr>
        </a:solidFill>
        <a:ln xmlns:a="http://schemas.openxmlformats.org/drawingml/2006/main" w="12700">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s-MX"/>
        </a:p>
      </cdr:txBody>
    </cdr:sp>
  </cdr:relSizeAnchor>
</c:userShapes>
</file>

<file path=xl/drawings/drawing98.xml><?xml version="1.0" encoding="utf-8"?>
<c:userShapes xmlns:c="http://schemas.openxmlformats.org/drawingml/2006/chart">
  <cdr:relSizeAnchor xmlns:cdr="http://schemas.openxmlformats.org/drawingml/2006/chartDrawing">
    <cdr:from>
      <cdr:x>0.84722</cdr:x>
      <cdr:y>0.31556</cdr:y>
    </cdr:from>
    <cdr:to>
      <cdr:x>0.84722</cdr:x>
      <cdr:y>0.47773</cdr:y>
    </cdr:to>
    <cdr:sp macro="" textlink="">
      <cdr:nvSpPr>
        <cdr:cNvPr id="2" name="1 Conector recto de flecha"/>
        <cdr:cNvSpPr/>
      </cdr:nvSpPr>
      <cdr:spPr>
        <a:xfrm xmlns:a="http://schemas.openxmlformats.org/drawingml/2006/main">
          <a:off x="3873500" y="864139"/>
          <a:ext cx="0" cy="444092"/>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0.66667</cdr:x>
      <cdr:y>0.05217</cdr:y>
    </cdr:from>
    <cdr:to>
      <cdr:x>0.96875</cdr:x>
      <cdr:y>0.17826</cdr:y>
    </cdr:to>
    <cdr:sp macro="" textlink="">
      <cdr:nvSpPr>
        <cdr:cNvPr id="4" name="1 CuadroTexto"/>
        <cdr:cNvSpPr txBox="1"/>
      </cdr:nvSpPr>
      <cdr:spPr>
        <a:xfrm xmlns:a="http://schemas.openxmlformats.org/drawingml/2006/main">
          <a:off x="3048001" y="142875"/>
          <a:ext cx="1381125" cy="34528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r"/>
          <a:r>
            <a:rPr lang="es-MX" sz="1200" i="1">
              <a:latin typeface="Times New Roman" pitchFamily="18" charset="0"/>
              <a:cs typeface="Times New Roman" pitchFamily="18" charset="0"/>
            </a:rPr>
            <a:t>Sebastes atrovirens</a:t>
          </a:r>
        </a:p>
      </cdr:txBody>
    </cdr:sp>
  </cdr:relSizeAnchor>
  <cdr:relSizeAnchor xmlns:cdr="http://schemas.openxmlformats.org/drawingml/2006/chartDrawing">
    <cdr:from>
      <cdr:x>0.0651</cdr:x>
      <cdr:y>0.54348</cdr:y>
    </cdr:from>
    <cdr:to>
      <cdr:x>0.09375</cdr:x>
      <cdr:y>0.80435</cdr:y>
    </cdr:to>
    <cdr:sp macro="" textlink="">
      <cdr:nvSpPr>
        <cdr:cNvPr id="5" name="1 Rectángulo"/>
        <cdr:cNvSpPr/>
      </cdr:nvSpPr>
      <cdr:spPr>
        <a:xfrm xmlns:a="http://schemas.openxmlformats.org/drawingml/2006/main">
          <a:off x="297656" y="1488281"/>
          <a:ext cx="130969" cy="714375"/>
        </a:xfrm>
        <a:prstGeom xmlns:a="http://schemas.openxmlformats.org/drawingml/2006/main" prst="rect">
          <a:avLst/>
        </a:prstGeom>
        <a:solidFill xmlns:a="http://schemas.openxmlformats.org/drawingml/2006/main">
          <a:sysClr val="window" lastClr="FFFFFF"/>
        </a:solidFill>
        <a:ln xmlns:a="http://schemas.openxmlformats.org/drawingml/2006/main" w="25400" cap="flat" cmpd="sng" algn="ctr">
          <a:noFill/>
          <a:prstDash val="solid"/>
        </a:ln>
        <a:effectLst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ysClr val="window" lastClr="FFFFFF"/>
              </a:solidFill>
              <a:latin typeface="Calibri"/>
            </a:defRPr>
          </a:lvl1pPr>
          <a:lvl2pPr marL="457200" indent="0">
            <a:defRPr sz="1100">
              <a:solidFill>
                <a:sysClr val="window" lastClr="FFFFFF"/>
              </a:solidFill>
              <a:latin typeface="Calibri"/>
            </a:defRPr>
          </a:lvl2pPr>
          <a:lvl3pPr marL="914400" indent="0">
            <a:defRPr sz="1100">
              <a:solidFill>
                <a:sysClr val="window" lastClr="FFFFFF"/>
              </a:solidFill>
              <a:latin typeface="Calibri"/>
            </a:defRPr>
          </a:lvl3pPr>
          <a:lvl4pPr marL="1371600" indent="0">
            <a:defRPr sz="1100">
              <a:solidFill>
                <a:sysClr val="window" lastClr="FFFFFF"/>
              </a:solidFill>
              <a:latin typeface="Calibri"/>
            </a:defRPr>
          </a:lvl4pPr>
          <a:lvl5pPr marL="1828800" indent="0">
            <a:defRPr sz="1100">
              <a:solidFill>
                <a:sysClr val="window" lastClr="FFFFFF"/>
              </a:solidFill>
              <a:latin typeface="Calibri"/>
            </a:defRPr>
          </a:lvl5pPr>
          <a:lvl6pPr marL="2286000" indent="0">
            <a:defRPr sz="1100">
              <a:solidFill>
                <a:sysClr val="window" lastClr="FFFFFF"/>
              </a:solidFill>
              <a:latin typeface="Calibri"/>
            </a:defRPr>
          </a:lvl6pPr>
          <a:lvl7pPr marL="2743200" indent="0">
            <a:defRPr sz="1100">
              <a:solidFill>
                <a:sysClr val="window" lastClr="FFFFFF"/>
              </a:solidFill>
              <a:latin typeface="Calibri"/>
            </a:defRPr>
          </a:lvl7pPr>
          <a:lvl8pPr marL="3200400" indent="0">
            <a:defRPr sz="1100">
              <a:solidFill>
                <a:sysClr val="window" lastClr="FFFFFF"/>
              </a:solidFill>
              <a:latin typeface="Calibri"/>
            </a:defRPr>
          </a:lvl8pPr>
          <a:lvl9pPr marL="3657600" indent="0">
            <a:defRPr sz="1100">
              <a:solidFill>
                <a:sysClr val="window" lastClr="FFFFFF"/>
              </a:solidFill>
              <a:latin typeface="Calibri"/>
            </a:defRPr>
          </a:lvl9pPr>
        </a:lstStyle>
        <a:p xmlns:a="http://schemas.openxmlformats.org/drawingml/2006/main">
          <a:endParaRPr lang="es-MX"/>
        </a:p>
      </cdr:txBody>
    </cdr:sp>
  </cdr:relSizeAnchor>
</c:userShapes>
</file>

<file path=xl/drawings/drawing99.xml><?xml version="1.0" encoding="utf-8"?>
<c:userShapes xmlns:c="http://schemas.openxmlformats.org/drawingml/2006/chart">
  <cdr:relSizeAnchor xmlns:cdr="http://schemas.openxmlformats.org/drawingml/2006/chartDrawing">
    <cdr:from>
      <cdr:x>0.90365</cdr:x>
      <cdr:y>0.25904</cdr:y>
    </cdr:from>
    <cdr:to>
      <cdr:x>0.90365</cdr:x>
      <cdr:y>0.42121</cdr:y>
    </cdr:to>
    <cdr:sp macro="" textlink="">
      <cdr:nvSpPr>
        <cdr:cNvPr id="2" name="1 Conector recto de flecha"/>
        <cdr:cNvSpPr/>
      </cdr:nvSpPr>
      <cdr:spPr>
        <a:xfrm xmlns:a="http://schemas.openxmlformats.org/drawingml/2006/main">
          <a:off x="4131488" y="709362"/>
          <a:ext cx="0" cy="444093"/>
        </a:xfrm>
        <a:prstGeom xmlns:a="http://schemas.openxmlformats.org/drawingml/2006/main" prst="straightConnector1">
          <a:avLst/>
        </a:prstGeom>
        <a:noFill xmlns:a="http://schemas.openxmlformats.org/drawingml/2006/main"/>
        <a:ln xmlns:a="http://schemas.openxmlformats.org/drawingml/2006/main" w="28575" cap="flat" cmpd="sng" algn="ctr">
          <a:solidFill>
            <a:sysClr val="windowText" lastClr="000000"/>
          </a:solidFill>
          <a:prstDash val="solid"/>
          <a:tailEnd type="arrow"/>
        </a:ln>
        <a:effectLst xmlns:a="http://schemas.openxmlformats.org/drawingml/2006/mai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txBody>
        <a:bodyPr xmlns:a="http://schemas.openxmlformats.org/drawingml/2006/main"/>
        <a:lstStyle xmlns:a="http://schemas.openxmlformats.org/drawingml/2006/main">
          <a:lvl1pPr marL="0" indent="0">
            <a:defRPr sz="1100">
              <a:solidFill>
                <a:sysClr val="windowText" lastClr="000000"/>
              </a:solidFill>
              <a:latin typeface="Calibri"/>
            </a:defRPr>
          </a:lvl1pPr>
          <a:lvl2pPr marL="457200" indent="0">
            <a:defRPr sz="1100">
              <a:solidFill>
                <a:sysClr val="windowText" lastClr="000000"/>
              </a:solidFill>
              <a:latin typeface="Calibri"/>
            </a:defRPr>
          </a:lvl2pPr>
          <a:lvl3pPr marL="914400" indent="0">
            <a:defRPr sz="1100">
              <a:solidFill>
                <a:sysClr val="windowText" lastClr="000000"/>
              </a:solidFill>
              <a:latin typeface="Calibri"/>
            </a:defRPr>
          </a:lvl3pPr>
          <a:lvl4pPr marL="1371600" indent="0">
            <a:defRPr sz="1100">
              <a:solidFill>
                <a:sysClr val="windowText" lastClr="000000"/>
              </a:solidFill>
              <a:latin typeface="Calibri"/>
            </a:defRPr>
          </a:lvl4pPr>
          <a:lvl5pPr marL="1828800" indent="0">
            <a:defRPr sz="1100">
              <a:solidFill>
                <a:sysClr val="windowText" lastClr="000000"/>
              </a:solidFill>
              <a:latin typeface="Calibri"/>
            </a:defRPr>
          </a:lvl5pPr>
          <a:lvl6pPr marL="2286000" indent="0">
            <a:defRPr sz="1100">
              <a:solidFill>
                <a:sysClr val="windowText" lastClr="000000"/>
              </a:solidFill>
              <a:latin typeface="Calibri"/>
            </a:defRPr>
          </a:lvl6pPr>
          <a:lvl7pPr marL="2743200" indent="0">
            <a:defRPr sz="1100">
              <a:solidFill>
                <a:sysClr val="windowText" lastClr="000000"/>
              </a:solidFill>
              <a:latin typeface="Calibri"/>
            </a:defRPr>
          </a:lvl7pPr>
          <a:lvl8pPr marL="3200400" indent="0">
            <a:defRPr sz="1100">
              <a:solidFill>
                <a:sysClr val="windowText" lastClr="000000"/>
              </a:solidFill>
              <a:latin typeface="Calibri"/>
            </a:defRPr>
          </a:lvl8pPr>
          <a:lvl9pPr marL="3657600" indent="0">
            <a:defRPr sz="1100">
              <a:solidFill>
                <a:sysClr val="windowText" lastClr="000000"/>
              </a:solidFill>
              <a:latin typeface="Calibri"/>
            </a:defRPr>
          </a:lvl9pPr>
        </a:lstStyle>
        <a:p xmlns:a="http://schemas.openxmlformats.org/drawingml/2006/main">
          <a:endParaRPr lang="es-MX"/>
        </a:p>
      </cdr:txBody>
    </cdr:sp>
  </cdr:relSizeAnchor>
  <cdr:relSizeAnchor xmlns:cdr="http://schemas.openxmlformats.org/drawingml/2006/chartDrawing">
    <cdr:from>
      <cdr:x>0.59896</cdr:x>
      <cdr:y>0.05217</cdr:y>
    </cdr:from>
    <cdr:to>
      <cdr:x>0.96875</cdr:x>
      <cdr:y>0.17391</cdr:y>
    </cdr:to>
    <cdr:sp macro="" textlink="">
      <cdr:nvSpPr>
        <cdr:cNvPr id="4" name="1 CuadroTexto"/>
        <cdr:cNvSpPr txBox="1"/>
      </cdr:nvSpPr>
      <cdr:spPr>
        <a:xfrm xmlns:a="http://schemas.openxmlformats.org/drawingml/2006/main">
          <a:off x="2738438" y="142875"/>
          <a:ext cx="1690687" cy="33337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r"/>
          <a:r>
            <a:rPr lang="es-MX" sz="1200" i="1">
              <a:latin typeface="Times New Roman" pitchFamily="18" charset="0"/>
              <a:cs typeface="Times New Roman" pitchFamily="18" charset="0"/>
            </a:rPr>
            <a:t>Semicossyphus</a:t>
          </a:r>
          <a:r>
            <a:rPr lang="es-MX" sz="1200" i="1" baseline="0">
              <a:latin typeface="Times New Roman" pitchFamily="18" charset="0"/>
              <a:cs typeface="Times New Roman" pitchFamily="18" charset="0"/>
            </a:rPr>
            <a:t> pulcher</a:t>
          </a:r>
          <a:endParaRPr lang="es-MX" sz="1200" i="1">
            <a:latin typeface="Times New Roman" pitchFamily="18" charset="0"/>
            <a:cs typeface="Times New Roman" pitchFamily="18" charset="0"/>
          </a:endParaRPr>
        </a:p>
      </cdr:txBody>
    </cdr:sp>
  </cdr:relSizeAnchor>
  <cdr:relSizeAnchor xmlns:cdr="http://schemas.openxmlformats.org/drawingml/2006/chartDrawing">
    <cdr:from>
      <cdr:x>0.0651</cdr:x>
      <cdr:y>0.4913</cdr:y>
    </cdr:from>
    <cdr:to>
      <cdr:x>0.09115</cdr:x>
      <cdr:y>0.84783</cdr:y>
    </cdr:to>
    <cdr:sp macro="" textlink="">
      <cdr:nvSpPr>
        <cdr:cNvPr id="5" name="1 Rectángulo"/>
        <cdr:cNvSpPr/>
      </cdr:nvSpPr>
      <cdr:spPr>
        <a:xfrm xmlns:a="http://schemas.openxmlformats.org/drawingml/2006/main">
          <a:off x="297656" y="1345407"/>
          <a:ext cx="119063" cy="976312"/>
        </a:xfrm>
        <a:prstGeom xmlns:a="http://schemas.openxmlformats.org/drawingml/2006/main" prst="rect">
          <a:avLst/>
        </a:prstGeom>
        <a:solidFill xmlns:a="http://schemas.openxmlformats.org/drawingml/2006/main">
          <a:sysClr val="window" lastClr="FFFFFF"/>
        </a:solidFill>
        <a:ln xmlns:a="http://schemas.openxmlformats.org/drawingml/2006/main" w="25400" cap="flat" cmpd="sng" algn="ctr">
          <a:noFill/>
          <a:prstDash val="solid"/>
        </a:ln>
        <a:effectLst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ysClr val="window" lastClr="FFFFFF"/>
              </a:solidFill>
              <a:latin typeface="Calibri"/>
            </a:defRPr>
          </a:lvl1pPr>
          <a:lvl2pPr marL="457200" indent="0">
            <a:defRPr sz="1100">
              <a:solidFill>
                <a:sysClr val="window" lastClr="FFFFFF"/>
              </a:solidFill>
              <a:latin typeface="Calibri"/>
            </a:defRPr>
          </a:lvl2pPr>
          <a:lvl3pPr marL="914400" indent="0">
            <a:defRPr sz="1100">
              <a:solidFill>
                <a:sysClr val="window" lastClr="FFFFFF"/>
              </a:solidFill>
              <a:latin typeface="Calibri"/>
            </a:defRPr>
          </a:lvl3pPr>
          <a:lvl4pPr marL="1371600" indent="0">
            <a:defRPr sz="1100">
              <a:solidFill>
                <a:sysClr val="window" lastClr="FFFFFF"/>
              </a:solidFill>
              <a:latin typeface="Calibri"/>
            </a:defRPr>
          </a:lvl4pPr>
          <a:lvl5pPr marL="1828800" indent="0">
            <a:defRPr sz="1100">
              <a:solidFill>
                <a:sysClr val="window" lastClr="FFFFFF"/>
              </a:solidFill>
              <a:latin typeface="Calibri"/>
            </a:defRPr>
          </a:lvl5pPr>
          <a:lvl6pPr marL="2286000" indent="0">
            <a:defRPr sz="1100">
              <a:solidFill>
                <a:sysClr val="window" lastClr="FFFFFF"/>
              </a:solidFill>
              <a:latin typeface="Calibri"/>
            </a:defRPr>
          </a:lvl6pPr>
          <a:lvl7pPr marL="2743200" indent="0">
            <a:defRPr sz="1100">
              <a:solidFill>
                <a:sysClr val="window" lastClr="FFFFFF"/>
              </a:solidFill>
              <a:latin typeface="Calibri"/>
            </a:defRPr>
          </a:lvl7pPr>
          <a:lvl8pPr marL="3200400" indent="0">
            <a:defRPr sz="1100">
              <a:solidFill>
                <a:sysClr val="window" lastClr="FFFFFF"/>
              </a:solidFill>
              <a:latin typeface="Calibri"/>
            </a:defRPr>
          </a:lvl8pPr>
          <a:lvl9pPr marL="3657600" indent="0">
            <a:defRPr sz="1100">
              <a:solidFill>
                <a:sysClr val="window" lastClr="FFFFFF"/>
              </a:solidFill>
              <a:latin typeface="Calibri"/>
            </a:defRPr>
          </a:lvl9pPr>
        </a:lstStyle>
        <a:p xmlns:a="http://schemas.openxmlformats.org/drawingml/2006/main">
          <a:endParaRPr lang="es-MX"/>
        </a:p>
      </cdr:txBody>
    </cdr:sp>
  </cdr:relSizeAnchor>
</c:userShapes>
</file>

<file path=xl/drawings/drawing100.xml><?xml version="1.0" encoding="utf-8"?>
<xdr:wsDr xmlns:xdr="http://schemas.openxmlformats.org/drawingml/2006/spreadsheetDrawing" xmlns:a="http://schemas.openxmlformats.org/drawingml/2006/main">
  <xdr:twoCellAnchor>
    <xdr:from>
      <xdr:col>22</xdr:col>
      <xdr:colOff>419100</xdr:colOff>
      <xdr:row>9</xdr:row>
      <xdr:rowOff>47625</xdr:rowOff>
    </xdr:from>
    <xdr:to>
      <xdr:col>37</xdr:col>
      <xdr:colOff>133350</xdr:colOff>
      <xdr:row>23</xdr:row>
      <xdr:rowOff>123825</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1.xml><?xml version="1.0" encoding="utf-8"?>
<xdr:wsDr xmlns:xdr="http://schemas.openxmlformats.org/drawingml/2006/spreadsheetDrawing" xmlns:a="http://schemas.openxmlformats.org/drawingml/2006/main">
  <xdr:twoCellAnchor>
    <xdr:from>
      <xdr:col>8</xdr:col>
      <xdr:colOff>554831</xdr:colOff>
      <xdr:row>3</xdr:row>
      <xdr:rowOff>0</xdr:rowOff>
    </xdr:from>
    <xdr:to>
      <xdr:col>14</xdr:col>
      <xdr:colOff>662831</xdr:colOff>
      <xdr:row>17</xdr:row>
      <xdr:rowOff>22500</xdr:rowOff>
    </xdr:to>
    <xdr:graphicFrame macro="">
      <xdr:nvGraphicFramePr>
        <xdr:cNvPr id="5" name="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752475</xdr:colOff>
      <xdr:row>3</xdr:row>
      <xdr:rowOff>0</xdr:rowOff>
    </xdr:from>
    <xdr:to>
      <xdr:col>21</xdr:col>
      <xdr:colOff>98475</xdr:colOff>
      <xdr:row>17</xdr:row>
      <xdr:rowOff>22500</xdr:rowOff>
    </xdr:to>
    <xdr:graphicFrame macro="">
      <xdr:nvGraphicFramePr>
        <xdr:cNvPr id="11" name="10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554831</xdr:colOff>
      <xdr:row>17</xdr:row>
      <xdr:rowOff>114300</xdr:rowOff>
    </xdr:from>
    <xdr:to>
      <xdr:col>14</xdr:col>
      <xdr:colOff>662831</xdr:colOff>
      <xdr:row>32</xdr:row>
      <xdr:rowOff>136800</xdr:rowOff>
    </xdr:to>
    <xdr:graphicFrame macro="">
      <xdr:nvGraphicFramePr>
        <xdr:cNvPr id="12" name="1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752475</xdr:colOff>
      <xdr:row>17</xdr:row>
      <xdr:rowOff>114300</xdr:rowOff>
    </xdr:from>
    <xdr:to>
      <xdr:col>21</xdr:col>
      <xdr:colOff>98475</xdr:colOff>
      <xdr:row>32</xdr:row>
      <xdr:rowOff>136800</xdr:rowOff>
    </xdr:to>
    <xdr:graphicFrame macro="">
      <xdr:nvGraphicFramePr>
        <xdr:cNvPr id="13" name="1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554831</xdr:colOff>
      <xdr:row>33</xdr:row>
      <xdr:rowOff>38100</xdr:rowOff>
    </xdr:from>
    <xdr:to>
      <xdr:col>14</xdr:col>
      <xdr:colOff>662831</xdr:colOff>
      <xdr:row>48</xdr:row>
      <xdr:rowOff>60600</xdr:rowOff>
    </xdr:to>
    <xdr:graphicFrame macro="">
      <xdr:nvGraphicFramePr>
        <xdr:cNvPr id="14" name="1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752475</xdr:colOff>
      <xdr:row>33</xdr:row>
      <xdr:rowOff>38100</xdr:rowOff>
    </xdr:from>
    <xdr:to>
      <xdr:col>21</xdr:col>
      <xdr:colOff>98475</xdr:colOff>
      <xdr:row>48</xdr:row>
      <xdr:rowOff>60600</xdr:rowOff>
    </xdr:to>
    <xdr:graphicFrame macro="">
      <xdr:nvGraphicFramePr>
        <xdr:cNvPr id="15" name="1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13607</xdr:colOff>
      <xdr:row>1</xdr:row>
      <xdr:rowOff>13607</xdr:rowOff>
    </xdr:from>
    <xdr:to>
      <xdr:col>15</xdr:col>
      <xdr:colOff>13607</xdr:colOff>
      <xdr:row>48</xdr:row>
      <xdr:rowOff>40821</xdr:rowOff>
    </xdr:to>
    <xdr:cxnSp macro="">
      <xdr:nvCxnSpPr>
        <xdr:cNvPr id="16" name="15 Conector recto"/>
        <xdr:cNvCxnSpPr/>
      </xdr:nvCxnSpPr>
      <xdr:spPr>
        <a:xfrm>
          <a:off x="11715750" y="204107"/>
          <a:ext cx="0" cy="917121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625928</xdr:colOff>
      <xdr:row>1</xdr:row>
      <xdr:rowOff>27214</xdr:rowOff>
    </xdr:from>
    <xdr:ext cx="395365" cy="328295"/>
    <xdr:sp macro="" textlink="">
      <xdr:nvSpPr>
        <xdr:cNvPr id="18" name="17 CuadroTexto"/>
        <xdr:cNvSpPr txBox="1"/>
      </xdr:nvSpPr>
      <xdr:spPr>
        <a:xfrm>
          <a:off x="9280071" y="217714"/>
          <a:ext cx="395365"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s-MX" sz="1600">
              <a:latin typeface="Times New Roman" pitchFamily="18" charset="0"/>
              <a:cs typeface="Times New Roman" pitchFamily="18" charset="0"/>
            </a:rPr>
            <a:t>a) </a:t>
          </a:r>
          <a:endParaRPr lang="es-MX" sz="1100">
            <a:latin typeface="Times New Roman" pitchFamily="18" charset="0"/>
            <a:cs typeface="Times New Roman" pitchFamily="18" charset="0"/>
          </a:endParaRPr>
        </a:p>
      </xdr:txBody>
    </xdr:sp>
    <xdr:clientData/>
  </xdr:oneCellAnchor>
  <xdr:oneCellAnchor>
    <xdr:from>
      <xdr:col>18</xdr:col>
      <xdr:colOff>149678</xdr:colOff>
      <xdr:row>1</xdr:row>
      <xdr:rowOff>27214</xdr:rowOff>
    </xdr:from>
    <xdr:ext cx="355610" cy="328295"/>
    <xdr:sp macro="" textlink="">
      <xdr:nvSpPr>
        <xdr:cNvPr id="19" name="18 CuadroTexto"/>
        <xdr:cNvSpPr txBox="1"/>
      </xdr:nvSpPr>
      <xdr:spPr>
        <a:xfrm>
          <a:off x="14137821" y="217714"/>
          <a:ext cx="35561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s-MX" sz="1600">
              <a:solidFill>
                <a:schemeClr val="tx1"/>
              </a:solidFill>
              <a:latin typeface="Times New Roman" pitchFamily="18" charset="0"/>
              <a:ea typeface="+mn-ea"/>
              <a:cs typeface="Times New Roman" pitchFamily="18" charset="0"/>
            </a:rPr>
            <a:t>b)</a:t>
          </a:r>
          <a:endParaRPr lang="es-MX" sz="1100">
            <a:latin typeface="Times New Roman" pitchFamily="18" charset="0"/>
            <a:cs typeface="Times New Roman" pitchFamily="18" charset="0"/>
          </a:endParaRPr>
        </a:p>
      </xdr:txBody>
    </xdr:sp>
    <xdr:clientData/>
  </xdr:oneCellAnchor>
</xdr:wsDr>
</file>

<file path=xl/drawings/drawing102.xml><?xml version="1.0" encoding="utf-8"?>
<xdr:wsDr xmlns:xdr="http://schemas.openxmlformats.org/drawingml/2006/spreadsheetDrawing" xmlns:a="http://schemas.openxmlformats.org/drawingml/2006/main">
  <xdr:twoCellAnchor editAs="oneCell">
    <xdr:from>
      <xdr:col>10</xdr:col>
      <xdr:colOff>212271</xdr:colOff>
      <xdr:row>13</xdr:row>
      <xdr:rowOff>10885</xdr:rowOff>
    </xdr:from>
    <xdr:to>
      <xdr:col>19</xdr:col>
      <xdr:colOff>403284</xdr:colOff>
      <xdr:row>31</xdr:row>
      <xdr:rowOff>181885</xdr:rowOff>
    </xdr:to>
    <xdr:pic>
      <xdr:nvPicPr>
        <xdr:cNvPr id="3073" name="Picture 1"/>
        <xdr:cNvPicPr>
          <a:picLocks noChangeAspect="1" noChangeArrowheads="1"/>
        </xdr:cNvPicPr>
      </xdr:nvPicPr>
      <xdr:blipFill>
        <a:blip xmlns:r="http://schemas.openxmlformats.org/officeDocument/2006/relationships" r:embed="rId1" cstate="print"/>
        <a:srcRect l="9686"/>
        <a:stretch>
          <a:fillRect/>
        </a:stretch>
      </xdr:blipFill>
      <xdr:spPr bwMode="auto">
        <a:xfrm>
          <a:off x="9873342" y="2500992"/>
          <a:ext cx="6749656" cy="3600000"/>
        </a:xfrm>
        <a:prstGeom prst="rect">
          <a:avLst/>
        </a:prstGeom>
        <a:noFill/>
      </xdr:spPr>
    </xdr:pic>
    <xdr:clientData/>
  </xdr:twoCellAnchor>
</xdr:wsDr>
</file>

<file path=xl/drawings/drawing103.xml><?xml version="1.0" encoding="utf-8"?>
<xdr:wsDr xmlns:xdr="http://schemas.openxmlformats.org/drawingml/2006/spreadsheetDrawing" xmlns:a="http://schemas.openxmlformats.org/drawingml/2006/main">
  <xdr:twoCellAnchor>
    <xdr:from>
      <xdr:col>18</xdr:col>
      <xdr:colOff>0</xdr:colOff>
      <xdr:row>1</xdr:row>
      <xdr:rowOff>0</xdr:rowOff>
    </xdr:from>
    <xdr:to>
      <xdr:col>25</xdr:col>
      <xdr:colOff>66675</xdr:colOff>
      <xdr:row>16</xdr:row>
      <xdr:rowOff>152400</xdr:rowOff>
    </xdr:to>
    <xdr:graphicFrame macro="">
      <xdr:nvGraphicFramePr>
        <xdr:cNvPr id="2" name="5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17</xdr:row>
      <xdr:rowOff>0</xdr:rowOff>
    </xdr:from>
    <xdr:to>
      <xdr:col>25</xdr:col>
      <xdr:colOff>66675</xdr:colOff>
      <xdr:row>32</xdr:row>
      <xdr:rowOff>152400</xdr:rowOff>
    </xdr:to>
    <xdr:graphicFrame macro="">
      <xdr:nvGraphicFramePr>
        <xdr:cNvPr id="3"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33</xdr:row>
      <xdr:rowOff>0</xdr:rowOff>
    </xdr:from>
    <xdr:to>
      <xdr:col>25</xdr:col>
      <xdr:colOff>66675</xdr:colOff>
      <xdr:row>48</xdr:row>
      <xdr:rowOff>152400</xdr:rowOff>
    </xdr:to>
    <xdr:graphicFrame macro="">
      <xdr:nvGraphicFramePr>
        <xdr:cNvPr id="4"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11906</xdr:colOff>
      <xdr:row>1</xdr:row>
      <xdr:rowOff>178592</xdr:rowOff>
    </xdr:from>
    <xdr:to>
      <xdr:col>17</xdr:col>
      <xdr:colOff>78581</xdr:colOff>
      <xdr:row>17</xdr:row>
      <xdr:rowOff>140492</xdr:rowOff>
    </xdr:to>
    <xdr:graphicFrame macro="">
      <xdr:nvGraphicFramePr>
        <xdr:cNvPr id="5" name="5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0.23369</cdr:x>
      <cdr:y>0.05142</cdr:y>
    </cdr:from>
    <cdr:to>
      <cdr:x>0.85317</cdr:x>
      <cdr:y>0.62896</cdr:y>
    </cdr:to>
    <cdr:sp macro="" textlink="">
      <cdr:nvSpPr>
        <cdr:cNvPr id="2" name="1 CuadroTexto"/>
        <cdr:cNvSpPr txBox="1"/>
      </cdr:nvSpPr>
      <cdr:spPr>
        <a:xfrm xmlns:a="http://schemas.openxmlformats.org/drawingml/2006/main">
          <a:off x="1262063" y="154783"/>
          <a:ext cx="3345656" cy="173831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s-MX" sz="1200">
              <a:latin typeface="Times New Roman" pitchFamily="18" charset="0"/>
              <a:cs typeface="Times New Roman" pitchFamily="18" charset="0"/>
            </a:rPr>
            <a:t>1</a:t>
          </a:r>
        </a:p>
        <a:p xmlns:a="http://schemas.openxmlformats.org/drawingml/2006/main">
          <a:r>
            <a:rPr lang="es-MX" sz="1200" baseline="0">
              <a:latin typeface="Times New Roman" pitchFamily="18" charset="0"/>
              <a:cs typeface="Times New Roman" pitchFamily="18" charset="0"/>
            </a:rPr>
            <a:t>              4</a:t>
          </a:r>
        </a:p>
        <a:p xmlns:a="http://schemas.openxmlformats.org/drawingml/2006/main">
          <a:r>
            <a:rPr lang="es-MX" sz="1200" baseline="0">
              <a:latin typeface="Times New Roman" pitchFamily="18" charset="0"/>
              <a:cs typeface="Times New Roman" pitchFamily="18" charset="0"/>
            </a:rPr>
            <a:t>                                          2</a:t>
          </a:r>
        </a:p>
        <a:p xmlns:a="http://schemas.openxmlformats.org/drawingml/2006/main">
          <a:r>
            <a:rPr lang="es-MX" sz="1200" baseline="0">
              <a:latin typeface="Times New Roman" pitchFamily="18" charset="0"/>
              <a:cs typeface="Times New Roman" pitchFamily="18" charset="0"/>
            </a:rPr>
            <a:t>       1         1    1  </a:t>
          </a:r>
        </a:p>
        <a:p xmlns:a="http://schemas.openxmlformats.org/drawingml/2006/main">
          <a:endParaRPr lang="es-MX" sz="1200" baseline="0">
            <a:latin typeface="Times New Roman" pitchFamily="18" charset="0"/>
            <a:cs typeface="Times New Roman" pitchFamily="18" charset="0"/>
          </a:endParaRPr>
        </a:p>
        <a:p xmlns:a="http://schemas.openxmlformats.org/drawingml/2006/main">
          <a:r>
            <a:rPr lang="es-MX" sz="1200" baseline="0">
              <a:latin typeface="Times New Roman" pitchFamily="18" charset="0"/>
              <a:cs typeface="Times New Roman" pitchFamily="18" charset="0"/>
            </a:rPr>
            <a:t> </a:t>
          </a:r>
        </a:p>
        <a:p xmlns:a="http://schemas.openxmlformats.org/drawingml/2006/main">
          <a:r>
            <a:rPr lang="es-MX" sz="1200" baseline="0">
              <a:latin typeface="Times New Roman" pitchFamily="18" charset="0"/>
              <a:cs typeface="Times New Roman" pitchFamily="18" charset="0"/>
            </a:rPr>
            <a:t>		           3</a:t>
          </a:r>
        </a:p>
        <a:p xmlns:a="http://schemas.openxmlformats.org/drawingml/2006/main">
          <a:r>
            <a:rPr lang="es-MX" sz="1200" baseline="0">
              <a:latin typeface="Times New Roman" pitchFamily="18" charset="0"/>
              <a:cs typeface="Times New Roman" pitchFamily="18" charset="0"/>
            </a:rPr>
            <a:t>		                1</a:t>
          </a:r>
          <a:endParaRPr lang="es-MX" sz="1200">
            <a:latin typeface="Times New Roman" pitchFamily="18" charset="0"/>
            <a:cs typeface="Times New Roman" pitchFamily="18" charset="0"/>
          </a:endParaRPr>
        </a:p>
      </cdr:txBody>
    </cdr:sp>
  </cdr:relSizeAnchor>
</c:userShapes>
</file>

<file path=xl/drawings/drawing105.xml><?xml version="1.0" encoding="utf-8"?>
<xdr:wsDr xmlns:xdr="http://schemas.openxmlformats.org/drawingml/2006/spreadsheetDrawing" xmlns:a="http://schemas.openxmlformats.org/drawingml/2006/main">
  <xdr:twoCellAnchor>
    <xdr:from>
      <xdr:col>2</xdr:col>
      <xdr:colOff>111918</xdr:colOff>
      <xdr:row>7</xdr:row>
      <xdr:rowOff>111917</xdr:rowOff>
    </xdr:from>
    <xdr:to>
      <xdr:col>17</xdr:col>
      <xdr:colOff>320793</xdr:colOff>
      <xdr:row>23</xdr:row>
      <xdr:rowOff>73517</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25</xdr:row>
      <xdr:rowOff>0</xdr:rowOff>
    </xdr:from>
    <xdr:to>
      <xdr:col>17</xdr:col>
      <xdr:colOff>208875</xdr:colOff>
      <xdr:row>40</xdr:row>
      <xdr:rowOff>152100</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6.xml><?xml version="1.0" encoding="utf-8"?>
<xdr:wsDr xmlns:xdr="http://schemas.openxmlformats.org/drawingml/2006/spreadsheetDrawing" xmlns:a="http://schemas.openxmlformats.org/drawingml/2006/main">
  <xdr:twoCellAnchor>
    <xdr:from>
      <xdr:col>10</xdr:col>
      <xdr:colOff>0</xdr:colOff>
      <xdr:row>1</xdr:row>
      <xdr:rowOff>0</xdr:rowOff>
    </xdr:from>
    <xdr:to>
      <xdr:col>14</xdr:col>
      <xdr:colOff>95250</xdr:colOff>
      <xdr:row>15</xdr:row>
      <xdr:rowOff>76200</xdr:rowOff>
    </xdr:to>
    <xdr:graphicFrame macro="">
      <xdr:nvGraphicFramePr>
        <xdr:cNvPr id="9" name="8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13</xdr:row>
      <xdr:rowOff>0</xdr:rowOff>
    </xdr:from>
    <xdr:to>
      <xdr:col>14</xdr:col>
      <xdr:colOff>95250</xdr:colOff>
      <xdr:row>27</xdr:row>
      <xdr:rowOff>76200</xdr:rowOff>
    </xdr:to>
    <xdr:graphicFrame macro="">
      <xdr:nvGraphicFramePr>
        <xdr:cNvPr id="5" name="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25</xdr:row>
      <xdr:rowOff>0</xdr:rowOff>
    </xdr:from>
    <xdr:to>
      <xdr:col>14</xdr:col>
      <xdr:colOff>95250</xdr:colOff>
      <xdr:row>39</xdr:row>
      <xdr:rowOff>76200</xdr:rowOff>
    </xdr:to>
    <xdr:graphicFrame macro="">
      <xdr:nvGraphicFramePr>
        <xdr:cNvPr id="8" name="7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7.xml><?xml version="1.0" encoding="utf-8"?>
<xdr:wsDr xmlns:xdr="http://schemas.openxmlformats.org/drawingml/2006/spreadsheetDrawing" xmlns:a="http://schemas.openxmlformats.org/drawingml/2006/main">
  <xdr:twoCellAnchor>
    <xdr:from>
      <xdr:col>14</xdr:col>
      <xdr:colOff>142875</xdr:colOff>
      <xdr:row>5</xdr:row>
      <xdr:rowOff>0</xdr:rowOff>
    </xdr:from>
    <xdr:to>
      <xdr:col>20</xdr:col>
      <xdr:colOff>142875</xdr:colOff>
      <xdr:row>19</xdr:row>
      <xdr:rowOff>76200</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8.xml><?xml version="1.0" encoding="utf-8"?>
<xdr:wsDr xmlns:xdr="http://schemas.openxmlformats.org/drawingml/2006/spreadsheetDrawing" xmlns:a="http://schemas.openxmlformats.org/drawingml/2006/main">
  <xdr:twoCellAnchor>
    <xdr:from>
      <xdr:col>5</xdr:col>
      <xdr:colOff>190498</xdr:colOff>
      <xdr:row>2</xdr:row>
      <xdr:rowOff>19050</xdr:rowOff>
    </xdr:from>
    <xdr:to>
      <xdr:col>11</xdr:col>
      <xdr:colOff>533399</xdr:colOff>
      <xdr:row>16</xdr:row>
      <xdr:rowOff>95250</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9.xml><?xml version="1.0" encoding="utf-8"?>
<xdr:wsDr xmlns:xdr="http://schemas.openxmlformats.org/drawingml/2006/spreadsheetDrawing" xmlns:a="http://schemas.openxmlformats.org/drawingml/2006/main">
  <xdr:twoCellAnchor>
    <xdr:from>
      <xdr:col>6</xdr:col>
      <xdr:colOff>76199</xdr:colOff>
      <xdr:row>3</xdr:row>
      <xdr:rowOff>38100</xdr:rowOff>
    </xdr:from>
    <xdr:to>
      <xdr:col>13</xdr:col>
      <xdr:colOff>142199</xdr:colOff>
      <xdr:row>18</xdr:row>
      <xdr:rowOff>190200</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20</xdr:row>
      <xdr:rowOff>0</xdr:rowOff>
    </xdr:from>
    <xdr:to>
      <xdr:col>13</xdr:col>
      <xdr:colOff>66000</xdr:colOff>
      <xdr:row>35</xdr:row>
      <xdr:rowOff>152100</xdr:rowOff>
    </xdr:to>
    <xdr:graphicFrame macro="">
      <xdr:nvGraphicFramePr>
        <xdr:cNvPr id="4" name="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xdr:wsDr xmlns:xdr="http://schemas.openxmlformats.org/drawingml/2006/spreadsheetDrawing" xmlns:a="http://schemas.openxmlformats.org/drawingml/2006/main">
  <xdr:twoCellAnchor>
    <xdr:from>
      <xdr:col>7</xdr:col>
      <xdr:colOff>152400</xdr:colOff>
      <xdr:row>2</xdr:row>
      <xdr:rowOff>47625</xdr:rowOff>
    </xdr:from>
    <xdr:to>
      <xdr:col>12</xdr:col>
      <xdr:colOff>600075</xdr:colOff>
      <xdr:row>16</xdr:row>
      <xdr:rowOff>123825</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1.xml><?xml version="1.0" encoding="utf-8"?>
<xdr:wsDr xmlns:xdr="http://schemas.openxmlformats.org/drawingml/2006/spreadsheetDrawing" xmlns:a="http://schemas.openxmlformats.org/drawingml/2006/main">
  <xdr:twoCellAnchor>
    <xdr:from>
      <xdr:col>8</xdr:col>
      <xdr:colOff>0</xdr:colOff>
      <xdr:row>14</xdr:row>
      <xdr:rowOff>0</xdr:rowOff>
    </xdr:from>
    <xdr:to>
      <xdr:col>14</xdr:col>
      <xdr:colOff>0</xdr:colOff>
      <xdr:row>28</xdr:row>
      <xdr:rowOff>76200</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27</xdr:row>
      <xdr:rowOff>0</xdr:rowOff>
    </xdr:from>
    <xdr:to>
      <xdr:col>14</xdr:col>
      <xdr:colOff>0</xdr:colOff>
      <xdr:row>41</xdr:row>
      <xdr:rowOff>76200</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1</xdr:row>
      <xdr:rowOff>0</xdr:rowOff>
    </xdr:from>
    <xdr:to>
      <xdr:col>14</xdr:col>
      <xdr:colOff>0</xdr:colOff>
      <xdr:row>15</xdr:row>
      <xdr:rowOff>76200</xdr:rowOff>
    </xdr:to>
    <xdr:graphicFrame macro="">
      <xdr:nvGraphicFramePr>
        <xdr:cNvPr id="4" name="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2.xml><?xml version="1.0" encoding="utf-8"?>
<c:userShapes xmlns:c="http://schemas.openxmlformats.org/drawingml/2006/chart">
  <cdr:relSizeAnchor xmlns:cdr="http://schemas.openxmlformats.org/drawingml/2006/chartDrawing">
    <cdr:from>
      <cdr:x>0.56875</cdr:x>
      <cdr:y>0</cdr:y>
    </cdr:from>
    <cdr:to>
      <cdr:x>1</cdr:x>
      <cdr:y>0.13194</cdr:y>
    </cdr:to>
    <cdr:sp macro="" textlink="">
      <cdr:nvSpPr>
        <cdr:cNvPr id="2" name="1 CuadroTexto"/>
        <cdr:cNvSpPr txBox="1"/>
      </cdr:nvSpPr>
      <cdr:spPr>
        <a:xfrm xmlns:a="http://schemas.openxmlformats.org/drawingml/2006/main">
          <a:off x="3533775" y="0"/>
          <a:ext cx="1971675" cy="36195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r"/>
          <a:r>
            <a:rPr lang="es-MX" sz="1000" i="1">
              <a:latin typeface="Times New Roman" pitchFamily="18" charset="0"/>
              <a:cs typeface="Times New Roman" pitchFamily="18" charset="0"/>
            </a:rPr>
            <a:t>Sebastes atrovirens</a:t>
          </a:r>
        </a:p>
      </cdr:txBody>
    </cdr:sp>
  </cdr:relSizeAnchor>
</c:userShapes>
</file>

<file path=xl/drawings/drawing113.xml><?xml version="1.0" encoding="utf-8"?>
<c:userShapes xmlns:c="http://schemas.openxmlformats.org/drawingml/2006/chart">
  <cdr:relSizeAnchor xmlns:cdr="http://schemas.openxmlformats.org/drawingml/2006/chartDrawing">
    <cdr:from>
      <cdr:x>0.56875</cdr:x>
      <cdr:y>0</cdr:y>
    </cdr:from>
    <cdr:to>
      <cdr:x>1</cdr:x>
      <cdr:y>0.13194</cdr:y>
    </cdr:to>
    <cdr:sp macro="" textlink="">
      <cdr:nvSpPr>
        <cdr:cNvPr id="2" name="1 CuadroTexto"/>
        <cdr:cNvSpPr txBox="1"/>
      </cdr:nvSpPr>
      <cdr:spPr>
        <a:xfrm xmlns:a="http://schemas.openxmlformats.org/drawingml/2006/main">
          <a:off x="4648200" y="0"/>
          <a:ext cx="1971675" cy="36195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algn="r"/>
          <a:r>
            <a:rPr lang="es-MX" sz="1000" i="1">
              <a:latin typeface="Times New Roman" pitchFamily="18" charset="0"/>
              <a:cs typeface="Times New Roman" pitchFamily="18" charset="0"/>
            </a:rPr>
            <a:t>Semicossyphus pulcher</a:t>
          </a:r>
        </a:p>
      </cdr:txBody>
    </cdr:sp>
  </cdr:relSizeAnchor>
</c:userShapes>
</file>

<file path=xl/drawings/drawing114.xml><?xml version="1.0" encoding="utf-8"?>
<c:userShapes xmlns:c="http://schemas.openxmlformats.org/drawingml/2006/chart">
  <cdr:relSizeAnchor xmlns:cdr="http://schemas.openxmlformats.org/drawingml/2006/chartDrawing">
    <cdr:from>
      <cdr:x>0.56875</cdr:x>
      <cdr:y>0</cdr:y>
    </cdr:from>
    <cdr:to>
      <cdr:x>1</cdr:x>
      <cdr:y>0.13194</cdr:y>
    </cdr:to>
    <cdr:sp macro="" textlink="">
      <cdr:nvSpPr>
        <cdr:cNvPr id="2" name="1 CuadroTexto"/>
        <cdr:cNvSpPr txBox="1"/>
      </cdr:nvSpPr>
      <cdr:spPr>
        <a:xfrm xmlns:a="http://schemas.openxmlformats.org/drawingml/2006/main">
          <a:off x="2847975" y="0"/>
          <a:ext cx="1971675" cy="3619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r"/>
          <a:r>
            <a:rPr lang="es-MX" sz="1000" i="1">
              <a:latin typeface="Times New Roman" pitchFamily="18" charset="0"/>
              <a:cs typeface="Times New Roman" pitchFamily="18" charset="0"/>
            </a:rPr>
            <a:t>Paralabrax clathratus</a:t>
          </a:r>
        </a:p>
      </cdr:txBody>
    </cdr:sp>
  </cdr:relSizeAnchor>
</c:userShapes>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BD_Tesi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JC" refreshedDate="42104.665572337966" createdVersion="1" refreshedVersion="3" recordCount="32">
  <cacheSource type="worksheet">
    <worksheetSource ref="A1:D65536" sheet="BD_PresP" r:id="rId2"/>
  </cacheSource>
  <cacheFields count="4">
    <cacheField name="NO." numFmtId="0">
      <sharedItems containsString="0" containsBlank="1" containsNumber="1" containsInteger="1" minValue="1" maxValue="31"/>
    </cacheField>
    <cacheField name="CIUDAD_ASOCIADA" numFmtId="0">
      <sharedItems containsBlank="1"/>
    </cacheField>
    <cacheField name="SITIO_PESCA" numFmtId="0">
      <sharedItems containsBlank="1" containsMixedTypes="1" containsNumber="1" containsInteger="1" minValue="6" maxValue="240"/>
    </cacheField>
    <cacheField name="REGIÓN" numFmtId="0">
      <sharedItems containsString="0" containsBlank="1" containsNumber="1" containsInteger="1" minValue="1" maxValue="8" count="5">
        <n v="1"/>
        <n v="3"/>
        <n v="5"/>
        <n v="8"/>
        <m/>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refreshedBy="JC" refreshedDate="42125.91182465278" createdVersion="3" refreshedVersion="3" minRefreshableVersion="3" recordCount="871">
  <cacheSource type="worksheet">
    <worksheetSource ref="A1:L1048576" sheet="XLTE"/>
  </cacheSource>
  <cacheFields count="12">
    <cacheField name="Location" numFmtId="0">
      <sharedItems containsBlank="1" count="16">
        <s v="ICO"/>
        <s v="BMA"/>
        <s v="SSI"/>
        <s v="SMI"/>
        <s v="ITSP"/>
        <s v="ITSE"/>
        <s v="RET"/>
        <s v="ERE"/>
        <s v="ISME"/>
        <s v="ISMP"/>
        <s v="ERO"/>
        <s v="ISJE"/>
        <s v="ISJP"/>
        <s v="ASA"/>
        <s v="N/A"/>
        <m/>
      </sharedItems>
    </cacheField>
    <cacheField name="Latitude" numFmtId="0">
      <sharedItems containsString="0" containsBlank="1" containsNumber="1" minValue="29.731835" maxValue="32.361992999999998" count="15">
        <n v="32.361992999999998"/>
        <n v="32.025275999999998"/>
        <n v="31.975977"/>
        <n v="31.899616000000002"/>
        <n v="31.807960000000001"/>
        <n v="31.797256999999998"/>
        <n v="31.580677999999999"/>
        <n v="31.258831000000001"/>
        <n v="30.485448000000002"/>
        <n v="30.460253999999999"/>
        <n v="29.844652"/>
        <n v="29.786619000000002"/>
        <n v="29.784571"/>
        <n v="29.731835"/>
        <m/>
      </sharedItems>
    </cacheField>
    <cacheField name="Longitude" numFmtId="0">
      <sharedItems containsString="0" containsBlank="1" containsNumber="1" minValue="-117.23078599999999" maxValue="-115.76808"/>
    </cacheField>
    <cacheField name="Latitudinal distance (km)" numFmtId="0">
      <sharedItems containsString="0" containsBlank="1" containsNumber="1" minValue="0" maxValue="291.94753800000001"/>
    </cacheField>
    <cacheField name="Fishing Pressure" numFmtId="0">
      <sharedItems containsBlank="1" count="3">
        <s v="High"/>
        <s v="Low"/>
        <m/>
      </sharedItems>
    </cacheField>
    <cacheField name="Species" numFmtId="0">
      <sharedItems containsBlank="1" count="4">
        <s v="Paralabrax clathratus"/>
        <s v="Sebastes atrovirens"/>
        <s v="Semicossyphus pulcher"/>
        <m/>
      </sharedItems>
    </cacheField>
    <cacheField name="English" numFmtId="0">
      <sharedItems containsBlank="1"/>
    </cacheField>
    <cacheField name="Spanish" numFmtId="0">
      <sharedItems containsBlank="1"/>
    </cacheField>
    <cacheField name="Lt (cm)" numFmtId="0">
      <sharedItems containsString="0" containsBlank="1" containsNumber="1" containsInteger="1" minValue="5" maxValue="100" count="16">
        <n v="10"/>
        <n v="25"/>
        <n v="15"/>
        <n v="20"/>
        <n v="5"/>
        <n v="30"/>
        <n v="35"/>
        <n v="40"/>
        <n v="50"/>
        <n v="80"/>
        <n v="55"/>
        <n v="45"/>
        <n v="100"/>
        <n v="60"/>
        <n v="95"/>
        <m/>
      </sharedItems>
    </cacheField>
    <cacheField name="LATITUDE2" numFmtId="0">
      <sharedItems containsString="0" containsBlank="1" containsNumber="1" minValue="28.25" maxValue="32.5"/>
    </cacheField>
    <cacheField name="LONGITUDE2" numFmtId="0">
      <sharedItems containsString="0" containsBlank="1" containsNumber="1" minValue="-117.105" maxValue="-114.05800000000001"/>
    </cacheField>
    <cacheField name="POPULATION" numFmtId="0">
      <sharedItems containsString="0" containsBlank="1" containsNumber="1" containsInteger="1" minValue="14" maxValue="1618706"/>
    </cacheField>
  </cacheFields>
</pivotCacheDefinition>
</file>

<file path=xl/pivotCache/pivotCacheDefinition3.xml><?xml version="1.0" encoding="utf-8"?>
<pivotCacheDefinition xmlns="http://schemas.openxmlformats.org/spreadsheetml/2006/main" xmlns:r="http://schemas.openxmlformats.org/officeDocument/2006/relationships" r:id="rId1" refreshedBy="JC" refreshedDate="42322.86541539352" createdVersion="3" refreshedVersion="3" minRefreshableVersion="3" recordCount="2459">
  <cacheSource type="worksheet">
    <worksheetSource ref="A1:J65536" sheet="Población"/>
  </cacheSource>
  <cacheFields count="10">
    <cacheField name="ESTADO" numFmtId="0">
      <sharedItems containsBlank="1"/>
    </cacheField>
    <cacheField name="MUNICIPIO" numFmtId="0">
      <sharedItems containsBlank="1"/>
    </cacheField>
    <cacheField name="LOCALIDAD" numFmtId="0">
      <sharedItems containsString="0" containsBlank="1" containsNumber="1" containsInteger="1" minValue="1" maxValue="5085"/>
    </cacheField>
    <cacheField name="NOMBRE_LCALIDAD" numFmtId="0">
      <sharedItems containsBlank="1"/>
    </cacheField>
    <cacheField name="LONGITUD W" numFmtId="0">
      <sharedItems containsString="0" containsBlank="1" containsNumber="1" minValue="112.95555555555555" maxValue="117.26"/>
    </cacheField>
    <cacheField name="LATITUD (N)" numFmtId="0">
      <sharedItems containsString="0" containsBlank="1" containsNumber="1" minValue="28.06388888888889" maxValue="32.550555555555555"/>
    </cacheField>
    <cacheField name="POBTOT" numFmtId="0">
      <sharedItems containsString="0" containsBlank="1" containsNumber="1" containsInteger="1" minValue="1" maxValue="1300983"/>
    </cacheField>
    <cacheField name="MARCA" numFmtId="0">
      <sharedItems containsString="0" containsBlank="1" containsNumber="1" minValue="28.175555559999999" maxValue="32.425555559999999" count="19">
        <n v="32.425555559999999"/>
        <n v="32.175555559999999"/>
        <n v="31.925555559999999"/>
        <n v="31.675555559999999"/>
        <n v="31.425555559999999"/>
        <n v="31.175555559999999"/>
        <n v="28.175555559999999"/>
        <n v="28.675555559999999"/>
        <n v="28.925555559999999"/>
        <n v="30.925555559999999"/>
        <n v="30.675555559999999"/>
        <n v="29.175555559999999"/>
        <n v="29.425555559999999"/>
        <n v="30.425555559999999"/>
        <n v="28.425555559999999"/>
        <n v="29.675555559999999"/>
        <n v="30.175555559999999"/>
        <n v="29.925555559999999"/>
        <m/>
      </sharedItems>
    </cacheField>
    <cacheField name="REGIÓN" numFmtId="0">
      <sharedItems containsString="0" containsBlank="1" containsNumber="1" containsInteger="1" minValue="1" maxValue="18" count="19">
        <n v="1"/>
        <n v="2"/>
        <n v="3"/>
        <n v="4"/>
        <n v="5"/>
        <n v="6"/>
        <n v="18"/>
        <n v="16"/>
        <n v="15"/>
        <n v="7"/>
        <n v="8"/>
        <n v="14"/>
        <n v="13"/>
        <n v="9"/>
        <n v="17"/>
        <n v="12"/>
        <n v="10"/>
        <n v="11"/>
        <m/>
      </sharedItems>
    </cacheField>
    <cacheField name="PACÍFICO" numFmtId="0">
      <sharedItems containsString="0" containsBlank="1" containsNumber="1" containsInteger="1" minValue="0" maxValue="1" count="3">
        <n v="0"/>
        <n v="1"/>
        <m/>
      </sharedItems>
    </cacheField>
  </cacheFields>
</pivotCacheDefinition>
</file>

<file path=xl/pivotCache/pivotCacheDefinition4.xml><?xml version="1.0" encoding="utf-8"?>
<pivotCacheDefinition xmlns="http://schemas.openxmlformats.org/spreadsheetml/2006/main" xmlns:r="http://schemas.openxmlformats.org/officeDocument/2006/relationships" r:id="rId1" refreshedBy="JC" refreshedDate="42421.643791898146" createdVersion="3" refreshedVersion="3" minRefreshableVersion="3" recordCount="871">
  <cacheSource type="worksheet">
    <worksheetSource ref="A1:O1048576" sheet="XLTE"/>
  </cacheSource>
  <cacheFields count="15">
    <cacheField name="Index" numFmtId="0">
      <sharedItems containsString="0" containsBlank="1" containsNumber="1" containsInteger="1" minValue="1" maxValue="859"/>
    </cacheField>
    <cacheField name="Location" numFmtId="0">
      <sharedItems containsBlank="1" count="15">
        <s v="ASA"/>
        <s v="BMA"/>
        <s v="ERE"/>
        <s v="ERO"/>
        <s v="ICO"/>
        <s v="ISJE"/>
        <s v="ISJP"/>
        <s v="ISME"/>
        <s v="ISMP"/>
        <s v="ITSE"/>
        <s v="ITSP"/>
        <s v="RET"/>
        <s v="SMI"/>
        <s v="SSI"/>
        <m/>
      </sharedItems>
    </cacheField>
    <cacheField name="Latitude" numFmtId="0">
      <sharedItems containsString="0" containsBlank="1" containsNumber="1" minValue="29.731835" maxValue="32.361992999999998" count="15">
        <n v="29.731835"/>
        <n v="32.025275999999998"/>
        <n v="31.258831000000001"/>
        <n v="29.844652"/>
        <n v="32.361992999999998"/>
        <n v="29.786619000000002"/>
        <n v="29.784571"/>
        <n v="30.485448000000002"/>
        <n v="30.460253999999999"/>
        <n v="31.797256999999998"/>
        <n v="31.807960000000001"/>
        <n v="31.580677999999999"/>
        <n v="31.899616000000002"/>
        <n v="31.975977"/>
        <m/>
      </sharedItems>
    </cacheField>
    <cacheField name="Longitude" numFmtId="0">
      <sharedItems containsString="0" containsBlank="1" containsNumber="1" minValue="-117.23078599999999" maxValue="-115.76808" count="15">
        <n v="-115.76808"/>
        <n v="-116.901537"/>
        <n v="-116.401248"/>
        <n v="-115.77828599999999"/>
        <n v="-117.23078599999999"/>
        <n v="-115.799029"/>
        <n v="-115.78982600000001"/>
        <n v="-116.12249199999999"/>
        <n v="-116.11249599999999"/>
        <n v="-116.800004"/>
        <n v="-116.798563"/>
        <n v="-116.68069199999999"/>
        <n v="-116.75689800000001"/>
        <n v="-116.838891"/>
        <m/>
      </sharedItems>
    </cacheField>
    <cacheField name="Latitudinal distance (km)" numFmtId="0">
      <sharedItems containsString="0" containsBlank="1" containsNumber="1" minValue="0" maxValue="291.94753800000001"/>
    </cacheField>
    <cacheField name="Fishing Pressure" numFmtId="0">
      <sharedItems containsBlank="1" count="3">
        <s v="Low"/>
        <s v="High"/>
        <m/>
      </sharedItems>
    </cacheField>
    <cacheField name="Species" numFmtId="0">
      <sharedItems containsBlank="1" count="4">
        <s v="Paralabrax clathratus"/>
        <s v="Sebastes atrovirens"/>
        <s v="Semicossyphus pulcher"/>
        <m/>
      </sharedItems>
    </cacheField>
    <cacheField name="English" numFmtId="0">
      <sharedItems containsBlank="1"/>
    </cacheField>
    <cacheField name="Spanish" numFmtId="0">
      <sharedItems containsBlank="1"/>
    </cacheField>
    <cacheField name="Lt (cm)" numFmtId="0">
      <sharedItems containsString="0" containsBlank="1" containsNumber="1" containsInteger="1" minValue="5" maxValue="95"/>
    </cacheField>
    <cacheField name="Abundance" numFmtId="0">
      <sharedItems containsString="0" containsBlank="1" containsNumber="1" containsInteger="1" minValue="1" maxValue="1"/>
    </cacheField>
    <cacheField name="SampleArea" numFmtId="0">
      <sharedItems containsString="0" containsBlank="1" containsNumber="1" containsInteger="1" minValue="600" maxValue="720"/>
    </cacheField>
    <cacheField name="Population" numFmtId="0">
      <sharedItems containsString="0" containsBlank="1" containsNumber="1" containsInteger="1" minValue="38" maxValue="1618706" count="9">
        <n v="38"/>
        <n v="23209"/>
        <n v="7106"/>
        <n v="255"/>
        <n v="1618706"/>
        <n v="47050"/>
        <n v="322842"/>
        <n v="11203"/>
        <m/>
      </sharedItems>
    </cacheField>
    <cacheField name="Latitude2" numFmtId="0">
      <sharedItems containsString="0" containsBlank="1" containsNumber="1" minValue="29.75" maxValue="32.5"/>
    </cacheField>
    <cacheField name="Longitude2" numFmtId="0">
      <sharedItems containsString="0" containsBlank="1" containsNumber="1" minValue="-117.105" maxValue="-115.691"/>
    </cacheField>
  </cacheFields>
</pivotCacheDefinition>
</file>

<file path=xl/pivotCache/pivotCacheRecords1.xml><?xml version="1.0" encoding="utf-8"?>
<pivotCacheRecords xmlns="http://schemas.openxmlformats.org/spreadsheetml/2006/main" xmlns:r="http://schemas.openxmlformats.org/officeDocument/2006/relationships" count="32">
  <r>
    <n v="1"/>
    <s v="TIJ"/>
    <s v="IslasCoronado"/>
    <x v="0"/>
  </r>
  <r>
    <n v="2"/>
    <s v="ENS"/>
    <s v="ElBajo"/>
    <x v="1"/>
  </r>
  <r>
    <n v="3"/>
    <s v="ENS"/>
    <s v="AfueraDelBajo"/>
    <x v="1"/>
  </r>
  <r>
    <n v="4"/>
    <s v="ENS"/>
    <s v="PuntaNorte"/>
    <x v="1"/>
  </r>
  <r>
    <n v="5"/>
    <s v="ENS"/>
    <s v="PuntaSur"/>
    <x v="1"/>
  </r>
  <r>
    <n v="6"/>
    <s v="ENS"/>
    <s v="Bajo"/>
    <x v="1"/>
  </r>
  <r>
    <n v="7"/>
    <s v="ENS"/>
    <s v="Estero"/>
    <x v="1"/>
  </r>
  <r>
    <n v="8"/>
    <s v="ENS"/>
    <s v="SanJoséKelp"/>
    <x v="1"/>
  </r>
  <r>
    <n v="9"/>
    <s v="ENS"/>
    <s v="SantoTomás"/>
    <x v="1"/>
  </r>
  <r>
    <n v="10"/>
    <s v="ENS"/>
    <s v="Salsipuedes"/>
    <x v="1"/>
  </r>
  <r>
    <n v="11"/>
    <s v="ENS"/>
    <s v="IslasCoronado"/>
    <x v="1"/>
  </r>
  <r>
    <n v="12"/>
    <s v="ENS"/>
    <s v="SanMiguel"/>
    <x v="1"/>
  </r>
  <r>
    <n v="13"/>
    <s v="ENS"/>
    <s v="PtaMorro"/>
    <x v="1"/>
  </r>
  <r>
    <n v="14"/>
    <s v="ERE"/>
    <s v="LaCalavera"/>
    <x v="2"/>
  </r>
  <r>
    <n v="15"/>
    <s v="ERE"/>
    <s v="SanJuanDeLasPulgas"/>
    <x v="2"/>
  </r>
  <r>
    <n v="16"/>
    <s v="ERE"/>
    <s v="CampoDeEnMedio"/>
    <x v="2"/>
  </r>
  <r>
    <n v="17"/>
    <s v="ERE"/>
    <s v="LaConcha"/>
    <x v="2"/>
  </r>
  <r>
    <n v="18"/>
    <s v="SAN"/>
    <n v="15"/>
    <x v="3"/>
  </r>
  <r>
    <n v="19"/>
    <s v="SAN"/>
    <s v="RocaBenson"/>
    <x v="3"/>
  </r>
  <r>
    <n v="20"/>
    <s v="SAN"/>
    <s v="ElChute"/>
    <x v="3"/>
  </r>
  <r>
    <n v="21"/>
    <s v="SAN"/>
    <s v="IslaSanMartin"/>
    <x v="3"/>
  </r>
  <r>
    <n v="22"/>
    <s v="SAN"/>
    <s v="Kym"/>
    <x v="3"/>
  </r>
  <r>
    <n v="23"/>
    <s v="SAN"/>
    <s v="MolinoViejo"/>
    <x v="3"/>
  </r>
  <r>
    <n v="24"/>
    <s v="SAN"/>
    <s v="PtaAzufre"/>
    <x v="3"/>
  </r>
  <r>
    <n v="25"/>
    <s v="SAN"/>
    <s v="Volcanes"/>
    <x v="3"/>
  </r>
  <r>
    <n v="26"/>
    <s v="SAN"/>
    <n v="240"/>
    <x v="3"/>
  </r>
  <r>
    <n v="27"/>
    <s v="SAN"/>
    <n v="15"/>
    <x v="3"/>
  </r>
  <r>
    <n v="28"/>
    <s v="SAN"/>
    <s v="Weste"/>
    <x v="3"/>
  </r>
  <r>
    <n v="29"/>
    <s v="SAN"/>
    <n v="6"/>
    <x v="3"/>
  </r>
  <r>
    <n v="30"/>
    <s v="SAN"/>
    <s v="Socorro"/>
    <x v="3"/>
  </r>
  <r>
    <n v="31"/>
    <s v="SAN"/>
    <n v="210"/>
    <x v="3"/>
  </r>
  <r>
    <m/>
    <m/>
    <m/>
    <x v="4"/>
  </r>
</pivotCacheRecords>
</file>

<file path=xl/pivotCache/pivotCacheRecords2.xml><?xml version="1.0" encoding="utf-8"?>
<pivotCacheRecords xmlns="http://schemas.openxmlformats.org/spreadsheetml/2006/main" xmlns:r="http://schemas.openxmlformats.org/officeDocument/2006/relationships" count="871">
  <r>
    <x v="0"/>
    <x v="0"/>
    <n v="-117.23078599999999"/>
    <n v="0"/>
    <x v="0"/>
    <x v="0"/>
    <s v="Kelp bass"/>
    <s v="Cabrilla Sargacera"/>
    <x v="0"/>
    <n v="32.5"/>
    <n v="-117.105"/>
    <n v="1618706"/>
  </r>
  <r>
    <x v="0"/>
    <x v="0"/>
    <n v="-117.23078599999999"/>
    <n v="0"/>
    <x v="0"/>
    <x v="0"/>
    <s v="Kelp bass"/>
    <s v="Cabrilla Sargacera"/>
    <x v="0"/>
    <n v="32.5"/>
    <n v="-117.105"/>
    <n v="1618706"/>
  </r>
  <r>
    <x v="0"/>
    <x v="0"/>
    <n v="-117.23078599999999"/>
    <n v="0"/>
    <x v="0"/>
    <x v="0"/>
    <s v="Kelp bass"/>
    <s v="Cabrilla Sargacera"/>
    <x v="0"/>
    <n v="32.5"/>
    <n v="-117.105"/>
    <n v="1618706"/>
  </r>
  <r>
    <x v="0"/>
    <x v="0"/>
    <n v="-117.23078599999999"/>
    <n v="0"/>
    <x v="0"/>
    <x v="0"/>
    <s v="Kelp bass"/>
    <s v="Cabrilla Sargacera"/>
    <x v="1"/>
    <n v="32.5"/>
    <n v="-117.105"/>
    <n v="1618706"/>
  </r>
  <r>
    <x v="0"/>
    <x v="0"/>
    <n v="-117.23078599999999"/>
    <n v="0"/>
    <x v="0"/>
    <x v="0"/>
    <s v="Kelp bass"/>
    <s v="Cabrilla Sargacera"/>
    <x v="1"/>
    <n v="32.5"/>
    <n v="-117.105"/>
    <n v="1618706"/>
  </r>
  <r>
    <x v="0"/>
    <x v="0"/>
    <n v="-117.23078599999999"/>
    <n v="0"/>
    <x v="0"/>
    <x v="0"/>
    <s v="Kelp bass"/>
    <s v="Cabrilla Sargacera"/>
    <x v="1"/>
    <n v="32.5"/>
    <n v="-117.105"/>
    <n v="1618706"/>
  </r>
  <r>
    <x v="0"/>
    <x v="0"/>
    <n v="-117.23078599999999"/>
    <n v="0"/>
    <x v="0"/>
    <x v="0"/>
    <s v="Kelp bass"/>
    <s v="Cabrilla Sargacera"/>
    <x v="1"/>
    <n v="32.5"/>
    <n v="-117.105"/>
    <n v="1618706"/>
  </r>
  <r>
    <x v="0"/>
    <x v="0"/>
    <n v="-117.23078599999999"/>
    <n v="0"/>
    <x v="0"/>
    <x v="0"/>
    <s v="Kelp bass"/>
    <s v="Cabrilla Sargacera"/>
    <x v="2"/>
    <n v="32.5"/>
    <n v="-117.105"/>
    <n v="1618706"/>
  </r>
  <r>
    <x v="0"/>
    <x v="0"/>
    <n v="-117.23078599999999"/>
    <n v="0"/>
    <x v="0"/>
    <x v="0"/>
    <s v="Kelp bass"/>
    <s v="Cabrilla Sargacera"/>
    <x v="0"/>
    <n v="32.5"/>
    <n v="-117.105"/>
    <n v="1618706"/>
  </r>
  <r>
    <x v="0"/>
    <x v="0"/>
    <n v="-117.23078599999999"/>
    <n v="0"/>
    <x v="0"/>
    <x v="0"/>
    <s v="Kelp bass"/>
    <s v="Cabrilla Sargacera"/>
    <x v="3"/>
    <n v="32.5"/>
    <n v="-117.105"/>
    <n v="1618706"/>
  </r>
  <r>
    <x v="0"/>
    <x v="0"/>
    <n v="-117.23078599999999"/>
    <n v="0"/>
    <x v="0"/>
    <x v="0"/>
    <s v="Kelp bass"/>
    <s v="Cabrilla Sargacera"/>
    <x v="3"/>
    <n v="32.5"/>
    <n v="-117.105"/>
    <n v="1618706"/>
  </r>
  <r>
    <x v="0"/>
    <x v="0"/>
    <n v="-117.23078599999999"/>
    <n v="0"/>
    <x v="0"/>
    <x v="0"/>
    <s v="Kelp bass"/>
    <s v="Cabrilla Sargacera"/>
    <x v="3"/>
    <n v="32.5"/>
    <n v="-117.105"/>
    <n v="1618706"/>
  </r>
  <r>
    <x v="0"/>
    <x v="0"/>
    <n v="-117.23078599999999"/>
    <n v="0"/>
    <x v="0"/>
    <x v="0"/>
    <s v="Kelp bass"/>
    <s v="Cabrilla Sargacera"/>
    <x v="3"/>
    <n v="32.5"/>
    <n v="-117.105"/>
    <n v="1618706"/>
  </r>
  <r>
    <x v="0"/>
    <x v="0"/>
    <n v="-117.23078599999999"/>
    <n v="0"/>
    <x v="0"/>
    <x v="0"/>
    <s v="Kelp bass"/>
    <s v="Cabrilla Sargacera"/>
    <x v="3"/>
    <n v="32.5"/>
    <n v="-117.105"/>
    <n v="1618706"/>
  </r>
  <r>
    <x v="0"/>
    <x v="0"/>
    <n v="-117.23078599999999"/>
    <n v="0"/>
    <x v="0"/>
    <x v="1"/>
    <s v="Kelp rockfish"/>
    <s v="Rocot sargacero"/>
    <x v="4"/>
    <n v="32.5"/>
    <n v="-117.105"/>
    <n v="1618706"/>
  </r>
  <r>
    <x v="0"/>
    <x v="0"/>
    <n v="-117.23078599999999"/>
    <n v="0"/>
    <x v="0"/>
    <x v="1"/>
    <s v="Kelp rockfish"/>
    <s v="Rocot sargacero"/>
    <x v="4"/>
    <n v="32.5"/>
    <n v="-117.105"/>
    <n v="1618706"/>
  </r>
  <r>
    <x v="0"/>
    <x v="0"/>
    <n v="-117.23078599999999"/>
    <n v="0"/>
    <x v="0"/>
    <x v="1"/>
    <s v="Kelp rockfish"/>
    <s v="Rocot sargacero"/>
    <x v="4"/>
    <n v="32.5"/>
    <n v="-117.105"/>
    <n v="1618706"/>
  </r>
  <r>
    <x v="0"/>
    <x v="0"/>
    <n v="-117.23078599999999"/>
    <n v="0"/>
    <x v="0"/>
    <x v="1"/>
    <s v="Kelp rockfish"/>
    <s v="Rocot sargacero"/>
    <x v="3"/>
    <n v="32.5"/>
    <n v="-117.105"/>
    <n v="1618706"/>
  </r>
  <r>
    <x v="0"/>
    <x v="0"/>
    <n v="-117.23078599999999"/>
    <n v="0"/>
    <x v="0"/>
    <x v="1"/>
    <s v="Kelp rockfish"/>
    <s v="Rocot sargacero"/>
    <x v="1"/>
    <n v="32.5"/>
    <n v="-117.105"/>
    <n v="1618706"/>
  </r>
  <r>
    <x v="0"/>
    <x v="0"/>
    <n v="-117.23078599999999"/>
    <n v="0"/>
    <x v="0"/>
    <x v="1"/>
    <s v="Kelp rockfish"/>
    <s v="Rocot sargacero"/>
    <x v="1"/>
    <n v="32.5"/>
    <n v="-117.105"/>
    <n v="1618706"/>
  </r>
  <r>
    <x v="0"/>
    <x v="0"/>
    <n v="-117.23078599999999"/>
    <n v="0"/>
    <x v="0"/>
    <x v="1"/>
    <s v="Kelp rockfish"/>
    <s v="Rocot sargacero"/>
    <x v="1"/>
    <n v="32.5"/>
    <n v="-117.105"/>
    <n v="1618706"/>
  </r>
  <r>
    <x v="0"/>
    <x v="0"/>
    <n v="-117.23078599999999"/>
    <n v="0"/>
    <x v="0"/>
    <x v="1"/>
    <s v="Kelp rockfish"/>
    <s v="Rocot sargacero"/>
    <x v="2"/>
    <n v="32.5"/>
    <n v="-117.105"/>
    <n v="1618706"/>
  </r>
  <r>
    <x v="0"/>
    <x v="0"/>
    <n v="-117.23078599999999"/>
    <n v="0"/>
    <x v="0"/>
    <x v="1"/>
    <s v="Kelp rockfish"/>
    <s v="Rocot sargacero"/>
    <x v="5"/>
    <n v="32.5"/>
    <n v="-117.105"/>
    <n v="1618706"/>
  </r>
  <r>
    <x v="0"/>
    <x v="0"/>
    <n v="-117.23078599999999"/>
    <n v="0"/>
    <x v="0"/>
    <x v="2"/>
    <s v="California sheephead"/>
    <s v="Vieja"/>
    <x v="0"/>
    <n v="32.5"/>
    <n v="-117.105"/>
    <n v="1618706"/>
  </r>
  <r>
    <x v="0"/>
    <x v="0"/>
    <n v="-117.23078599999999"/>
    <n v="0"/>
    <x v="0"/>
    <x v="2"/>
    <s v="California sheephead"/>
    <s v="Vieja"/>
    <x v="0"/>
    <n v="32.5"/>
    <n v="-117.105"/>
    <n v="1618706"/>
  </r>
  <r>
    <x v="0"/>
    <x v="0"/>
    <n v="-117.23078599999999"/>
    <n v="0"/>
    <x v="0"/>
    <x v="2"/>
    <s v="California sheephead"/>
    <s v="Vieja"/>
    <x v="2"/>
    <n v="32.5"/>
    <n v="-117.105"/>
    <n v="1618706"/>
  </r>
  <r>
    <x v="0"/>
    <x v="0"/>
    <n v="-117.23078599999999"/>
    <n v="0"/>
    <x v="0"/>
    <x v="2"/>
    <s v="California sheephead"/>
    <s v="Vieja"/>
    <x v="2"/>
    <n v="32.5"/>
    <n v="-117.105"/>
    <n v="1618706"/>
  </r>
  <r>
    <x v="0"/>
    <x v="0"/>
    <n v="-117.23078599999999"/>
    <n v="0"/>
    <x v="0"/>
    <x v="2"/>
    <s v="California sheephead"/>
    <s v="Vieja"/>
    <x v="3"/>
    <n v="32.5"/>
    <n v="-117.105"/>
    <n v="1618706"/>
  </r>
  <r>
    <x v="0"/>
    <x v="0"/>
    <n v="-117.23078599999999"/>
    <n v="0"/>
    <x v="0"/>
    <x v="2"/>
    <s v="California sheephead"/>
    <s v="Vieja"/>
    <x v="3"/>
    <n v="32.5"/>
    <n v="-117.105"/>
    <n v="1618706"/>
  </r>
  <r>
    <x v="0"/>
    <x v="0"/>
    <n v="-117.23078599999999"/>
    <n v="0"/>
    <x v="0"/>
    <x v="2"/>
    <s v="California sheephead"/>
    <s v="Vieja"/>
    <x v="3"/>
    <n v="32.5"/>
    <n v="-117.105"/>
    <n v="1618706"/>
  </r>
  <r>
    <x v="0"/>
    <x v="0"/>
    <n v="-117.23078599999999"/>
    <n v="0"/>
    <x v="0"/>
    <x v="2"/>
    <s v="California sheephead"/>
    <s v="Vieja"/>
    <x v="3"/>
    <n v="32.5"/>
    <n v="-117.105"/>
    <n v="1618706"/>
  </r>
  <r>
    <x v="0"/>
    <x v="0"/>
    <n v="-117.23078599999999"/>
    <n v="0"/>
    <x v="0"/>
    <x v="2"/>
    <s v="California sheephead"/>
    <s v="Vieja"/>
    <x v="3"/>
    <n v="32.5"/>
    <n v="-117.105"/>
    <n v="1618706"/>
  </r>
  <r>
    <x v="0"/>
    <x v="0"/>
    <n v="-117.23078599999999"/>
    <n v="0"/>
    <x v="0"/>
    <x v="2"/>
    <s v="California sheephead"/>
    <s v="Vieja"/>
    <x v="0"/>
    <n v="32.5"/>
    <n v="-117.105"/>
    <n v="1618706"/>
  </r>
  <r>
    <x v="0"/>
    <x v="0"/>
    <n v="-117.23078599999999"/>
    <n v="0"/>
    <x v="0"/>
    <x v="2"/>
    <s v="California sheephead"/>
    <s v="Vieja"/>
    <x v="0"/>
    <n v="32.5"/>
    <n v="-117.105"/>
    <n v="1618706"/>
  </r>
  <r>
    <x v="0"/>
    <x v="0"/>
    <n v="-117.23078599999999"/>
    <n v="0"/>
    <x v="0"/>
    <x v="2"/>
    <s v="California sheephead"/>
    <s v="Vieja"/>
    <x v="0"/>
    <n v="32.5"/>
    <n v="-117.105"/>
    <n v="1618706"/>
  </r>
  <r>
    <x v="0"/>
    <x v="0"/>
    <n v="-117.23078599999999"/>
    <n v="0"/>
    <x v="0"/>
    <x v="2"/>
    <s v="California sheephead"/>
    <s v="Vieja"/>
    <x v="0"/>
    <n v="32.5"/>
    <n v="-117.105"/>
    <n v="1618706"/>
  </r>
  <r>
    <x v="0"/>
    <x v="0"/>
    <n v="-117.23078599999999"/>
    <n v="0"/>
    <x v="0"/>
    <x v="2"/>
    <s v="California sheephead"/>
    <s v="Vieja"/>
    <x v="0"/>
    <n v="32.5"/>
    <n v="-117.105"/>
    <n v="1618706"/>
  </r>
  <r>
    <x v="0"/>
    <x v="0"/>
    <n v="-117.23078599999999"/>
    <n v="0"/>
    <x v="0"/>
    <x v="2"/>
    <s v="California sheephead"/>
    <s v="Vieja"/>
    <x v="0"/>
    <n v="32.5"/>
    <n v="-117.105"/>
    <n v="1618706"/>
  </r>
  <r>
    <x v="0"/>
    <x v="0"/>
    <n v="-117.23078599999999"/>
    <n v="0"/>
    <x v="0"/>
    <x v="2"/>
    <s v="California sheephead"/>
    <s v="Vieja"/>
    <x v="0"/>
    <n v="32.5"/>
    <n v="-117.105"/>
    <n v="1618706"/>
  </r>
  <r>
    <x v="0"/>
    <x v="0"/>
    <n v="-117.23078599999999"/>
    <n v="0"/>
    <x v="0"/>
    <x v="2"/>
    <s v="California sheephead"/>
    <s v="Vieja"/>
    <x v="1"/>
    <n v="32.5"/>
    <n v="-117.105"/>
    <n v="1618706"/>
  </r>
  <r>
    <x v="0"/>
    <x v="0"/>
    <n v="-117.23078599999999"/>
    <n v="0"/>
    <x v="0"/>
    <x v="2"/>
    <s v="California sheephead"/>
    <s v="Vieja"/>
    <x v="0"/>
    <n v="32.5"/>
    <n v="-117.105"/>
    <n v="1618706"/>
  </r>
  <r>
    <x v="0"/>
    <x v="0"/>
    <n v="-117.23078599999999"/>
    <n v="0"/>
    <x v="0"/>
    <x v="2"/>
    <s v="California sheephead"/>
    <s v="Vieja"/>
    <x v="1"/>
    <n v="32.5"/>
    <n v="-117.105"/>
    <n v="1618706"/>
  </r>
  <r>
    <x v="0"/>
    <x v="0"/>
    <n v="-117.23078599999999"/>
    <n v="0"/>
    <x v="0"/>
    <x v="2"/>
    <s v="California sheephead"/>
    <s v="Vieja"/>
    <x v="1"/>
    <n v="32.5"/>
    <n v="-117.105"/>
    <n v="1618706"/>
  </r>
  <r>
    <x v="0"/>
    <x v="0"/>
    <n v="-117.23078599999999"/>
    <n v="0"/>
    <x v="0"/>
    <x v="2"/>
    <s v="California sheephead"/>
    <s v="Vieja"/>
    <x v="2"/>
    <n v="32.5"/>
    <n v="-117.105"/>
    <n v="1618706"/>
  </r>
  <r>
    <x v="0"/>
    <x v="0"/>
    <n v="-117.23078599999999"/>
    <n v="0"/>
    <x v="0"/>
    <x v="2"/>
    <s v="California sheephead"/>
    <s v="Vieja"/>
    <x v="1"/>
    <n v="32.5"/>
    <n v="-117.105"/>
    <n v="1618706"/>
  </r>
  <r>
    <x v="1"/>
    <x v="1"/>
    <n v="-116.901537"/>
    <n v="37.375587000000003"/>
    <x v="1"/>
    <x v="0"/>
    <s v="Kelp bass"/>
    <s v="Cabrilla Sargacera"/>
    <x v="2"/>
    <n v="32.25"/>
    <n v="-117.00700000000001"/>
    <n v="23209"/>
  </r>
  <r>
    <x v="1"/>
    <x v="1"/>
    <n v="-116.901537"/>
    <n v="37.375587000000003"/>
    <x v="1"/>
    <x v="0"/>
    <s v="Kelp bass"/>
    <s v="Cabrilla Sargacera"/>
    <x v="2"/>
    <n v="32.25"/>
    <n v="-117.00700000000001"/>
    <n v="23209"/>
  </r>
  <r>
    <x v="1"/>
    <x v="1"/>
    <n v="-116.901537"/>
    <n v="37.375587000000003"/>
    <x v="1"/>
    <x v="0"/>
    <s v="Kelp bass"/>
    <s v="Cabrilla Sargacera"/>
    <x v="1"/>
    <n v="32.25"/>
    <n v="-117.00700000000001"/>
    <n v="23209"/>
  </r>
  <r>
    <x v="1"/>
    <x v="1"/>
    <n v="-116.901537"/>
    <n v="37.375587000000003"/>
    <x v="1"/>
    <x v="1"/>
    <s v="Kelp rockfish"/>
    <s v="Rocot sargacero"/>
    <x v="3"/>
    <n v="32.25"/>
    <n v="-117.00700000000001"/>
    <n v="23209"/>
  </r>
  <r>
    <x v="1"/>
    <x v="1"/>
    <n v="-116.901537"/>
    <n v="37.375587000000003"/>
    <x v="1"/>
    <x v="1"/>
    <s v="Kelp rockfish"/>
    <s v="Rocot sargacero"/>
    <x v="3"/>
    <n v="32.25"/>
    <n v="-117.00700000000001"/>
    <n v="23209"/>
  </r>
  <r>
    <x v="1"/>
    <x v="1"/>
    <n v="-116.901537"/>
    <n v="37.375587000000003"/>
    <x v="1"/>
    <x v="1"/>
    <s v="Kelp rockfish"/>
    <s v="Rocot sargacero"/>
    <x v="3"/>
    <n v="32.25"/>
    <n v="-117.00700000000001"/>
    <n v="23209"/>
  </r>
  <r>
    <x v="1"/>
    <x v="1"/>
    <n v="-116.901537"/>
    <n v="37.375587000000003"/>
    <x v="1"/>
    <x v="1"/>
    <s v="Kelp rockfish"/>
    <s v="Rocot sargacero"/>
    <x v="3"/>
    <n v="32.25"/>
    <n v="-117.00700000000001"/>
    <n v="23209"/>
  </r>
  <r>
    <x v="1"/>
    <x v="1"/>
    <n v="-116.901537"/>
    <n v="37.375587000000003"/>
    <x v="1"/>
    <x v="1"/>
    <s v="Kelp rockfish"/>
    <s v="Rocot sargacero"/>
    <x v="3"/>
    <n v="32.25"/>
    <n v="-117.00700000000001"/>
    <n v="23209"/>
  </r>
  <r>
    <x v="1"/>
    <x v="1"/>
    <n v="-116.901537"/>
    <n v="37.375587000000003"/>
    <x v="1"/>
    <x v="1"/>
    <s v="Kelp rockfish"/>
    <s v="Rocot sargacero"/>
    <x v="3"/>
    <n v="32.25"/>
    <n v="-117.00700000000001"/>
    <n v="23209"/>
  </r>
  <r>
    <x v="1"/>
    <x v="1"/>
    <n v="-116.901537"/>
    <n v="37.375587000000003"/>
    <x v="1"/>
    <x v="1"/>
    <s v="Kelp rockfish"/>
    <s v="Rocot sargacero"/>
    <x v="3"/>
    <n v="32.25"/>
    <n v="-117.00700000000001"/>
    <n v="23209"/>
  </r>
  <r>
    <x v="1"/>
    <x v="1"/>
    <n v="-116.901537"/>
    <n v="37.375587000000003"/>
    <x v="1"/>
    <x v="1"/>
    <s v="Kelp rockfish"/>
    <s v="Rocot sargacero"/>
    <x v="3"/>
    <n v="32.25"/>
    <n v="-117.00700000000001"/>
    <n v="23209"/>
  </r>
  <r>
    <x v="1"/>
    <x v="1"/>
    <n v="-116.901537"/>
    <n v="37.375587000000003"/>
    <x v="1"/>
    <x v="1"/>
    <s v="Kelp rockfish"/>
    <s v="Rocot sargacero"/>
    <x v="3"/>
    <n v="32.25"/>
    <n v="-117.00700000000001"/>
    <n v="23209"/>
  </r>
  <r>
    <x v="1"/>
    <x v="1"/>
    <n v="-116.901537"/>
    <n v="37.375587000000003"/>
    <x v="1"/>
    <x v="1"/>
    <s v="Kelp rockfish"/>
    <s v="Rocot sargacero"/>
    <x v="3"/>
    <n v="32.25"/>
    <n v="-117.00700000000001"/>
    <n v="23209"/>
  </r>
  <r>
    <x v="1"/>
    <x v="1"/>
    <n v="-116.901537"/>
    <n v="37.375587000000003"/>
    <x v="1"/>
    <x v="1"/>
    <s v="Kelp rockfish"/>
    <s v="Rocot sargacero"/>
    <x v="3"/>
    <n v="32.25"/>
    <n v="-117.00700000000001"/>
    <n v="23209"/>
  </r>
  <r>
    <x v="1"/>
    <x v="1"/>
    <n v="-116.901537"/>
    <n v="37.375587000000003"/>
    <x v="1"/>
    <x v="1"/>
    <s v="Kelp rockfish"/>
    <s v="Rocot sargacero"/>
    <x v="3"/>
    <n v="32.25"/>
    <n v="-117.00700000000001"/>
    <n v="23209"/>
  </r>
  <r>
    <x v="1"/>
    <x v="1"/>
    <n v="-116.901537"/>
    <n v="37.375587000000003"/>
    <x v="1"/>
    <x v="1"/>
    <s v="Kelp rockfish"/>
    <s v="Rocot sargacero"/>
    <x v="3"/>
    <n v="32.25"/>
    <n v="-117.00700000000001"/>
    <n v="23209"/>
  </r>
  <r>
    <x v="1"/>
    <x v="1"/>
    <n v="-116.901537"/>
    <n v="37.375587000000003"/>
    <x v="1"/>
    <x v="1"/>
    <s v="Kelp rockfish"/>
    <s v="Rocot sargacero"/>
    <x v="3"/>
    <n v="32.25"/>
    <n v="-117.00700000000001"/>
    <n v="23209"/>
  </r>
  <r>
    <x v="1"/>
    <x v="1"/>
    <n v="-116.901537"/>
    <n v="37.375587000000003"/>
    <x v="1"/>
    <x v="1"/>
    <s v="Kelp rockfish"/>
    <s v="Rocot sargacero"/>
    <x v="3"/>
    <n v="32.25"/>
    <n v="-117.00700000000001"/>
    <n v="23209"/>
  </r>
  <r>
    <x v="1"/>
    <x v="1"/>
    <n v="-116.901537"/>
    <n v="37.375587000000003"/>
    <x v="1"/>
    <x v="1"/>
    <s v="Kelp rockfish"/>
    <s v="Rocot sargacero"/>
    <x v="3"/>
    <n v="32.25"/>
    <n v="-117.00700000000001"/>
    <n v="23209"/>
  </r>
  <r>
    <x v="1"/>
    <x v="1"/>
    <n v="-116.901537"/>
    <n v="37.375587000000003"/>
    <x v="1"/>
    <x v="1"/>
    <s v="Kelp rockfish"/>
    <s v="Rocot sargacero"/>
    <x v="1"/>
    <n v="32.25"/>
    <n v="-117.00700000000001"/>
    <n v="23209"/>
  </r>
  <r>
    <x v="1"/>
    <x v="1"/>
    <n v="-116.901537"/>
    <n v="37.375587000000003"/>
    <x v="1"/>
    <x v="1"/>
    <s v="Kelp rockfish"/>
    <s v="Rocot sargacero"/>
    <x v="1"/>
    <n v="32.25"/>
    <n v="-117.00700000000001"/>
    <n v="23209"/>
  </r>
  <r>
    <x v="1"/>
    <x v="1"/>
    <n v="-116.901537"/>
    <n v="37.375587000000003"/>
    <x v="1"/>
    <x v="1"/>
    <s v="Kelp rockfish"/>
    <s v="Rocot sargacero"/>
    <x v="1"/>
    <n v="32.25"/>
    <n v="-117.00700000000001"/>
    <n v="23209"/>
  </r>
  <r>
    <x v="1"/>
    <x v="1"/>
    <n v="-116.901537"/>
    <n v="37.375587000000003"/>
    <x v="1"/>
    <x v="1"/>
    <s v="Kelp rockfish"/>
    <s v="Rocot sargacero"/>
    <x v="1"/>
    <n v="32.25"/>
    <n v="-117.00700000000001"/>
    <n v="23209"/>
  </r>
  <r>
    <x v="1"/>
    <x v="1"/>
    <n v="-116.901537"/>
    <n v="37.375587000000003"/>
    <x v="1"/>
    <x v="1"/>
    <s v="Kelp rockfish"/>
    <s v="Rocot sargacero"/>
    <x v="1"/>
    <n v="32.25"/>
    <n v="-117.00700000000001"/>
    <n v="23209"/>
  </r>
  <r>
    <x v="1"/>
    <x v="1"/>
    <n v="-116.901537"/>
    <n v="37.375587000000003"/>
    <x v="1"/>
    <x v="1"/>
    <s v="Kelp rockfish"/>
    <s v="Rocot sargacero"/>
    <x v="5"/>
    <n v="32.25"/>
    <n v="-117.00700000000001"/>
    <n v="23209"/>
  </r>
  <r>
    <x v="1"/>
    <x v="1"/>
    <n v="-116.901537"/>
    <n v="37.375587000000003"/>
    <x v="1"/>
    <x v="1"/>
    <s v="Kelp rockfish"/>
    <s v="Rocot sargacero"/>
    <x v="1"/>
    <n v="32.25"/>
    <n v="-117.00700000000001"/>
    <n v="23209"/>
  </r>
  <r>
    <x v="1"/>
    <x v="1"/>
    <n v="-116.901537"/>
    <n v="37.375587000000003"/>
    <x v="1"/>
    <x v="1"/>
    <s v="Kelp rockfish"/>
    <s v="Rocot sargacero"/>
    <x v="1"/>
    <n v="32.25"/>
    <n v="-117.00700000000001"/>
    <n v="23209"/>
  </r>
  <r>
    <x v="1"/>
    <x v="1"/>
    <n v="-116.901537"/>
    <n v="37.375587000000003"/>
    <x v="1"/>
    <x v="1"/>
    <s v="Kelp rockfish"/>
    <s v="Rocot sargacero"/>
    <x v="1"/>
    <n v="32.25"/>
    <n v="-117.00700000000001"/>
    <n v="23209"/>
  </r>
  <r>
    <x v="1"/>
    <x v="1"/>
    <n v="-116.901537"/>
    <n v="37.375587000000003"/>
    <x v="1"/>
    <x v="1"/>
    <s v="Kelp rockfish"/>
    <s v="Rocot sargacero"/>
    <x v="1"/>
    <n v="32.25"/>
    <n v="-117.00700000000001"/>
    <n v="23209"/>
  </r>
  <r>
    <x v="1"/>
    <x v="1"/>
    <n v="-116.901537"/>
    <n v="37.375587000000003"/>
    <x v="1"/>
    <x v="1"/>
    <s v="Kelp rockfish"/>
    <s v="Rocot sargacero"/>
    <x v="3"/>
    <n v="32.25"/>
    <n v="-117.00700000000001"/>
    <n v="23209"/>
  </r>
  <r>
    <x v="1"/>
    <x v="1"/>
    <n v="-116.901537"/>
    <n v="37.375587000000003"/>
    <x v="1"/>
    <x v="1"/>
    <s v="Kelp rockfish"/>
    <s v="Rocot sargacero"/>
    <x v="3"/>
    <n v="32.25"/>
    <n v="-117.00700000000001"/>
    <n v="23209"/>
  </r>
  <r>
    <x v="1"/>
    <x v="1"/>
    <n v="-116.901537"/>
    <n v="37.375587000000003"/>
    <x v="1"/>
    <x v="1"/>
    <s v="Kelp rockfish"/>
    <s v="Rocot sargacero"/>
    <x v="3"/>
    <n v="32.25"/>
    <n v="-117.00700000000001"/>
    <n v="23209"/>
  </r>
  <r>
    <x v="1"/>
    <x v="1"/>
    <n v="-116.901537"/>
    <n v="37.375587000000003"/>
    <x v="1"/>
    <x v="1"/>
    <s v="Kelp rockfish"/>
    <s v="Rocot sargacero"/>
    <x v="6"/>
    <n v="32.25"/>
    <n v="-117.00700000000001"/>
    <n v="23209"/>
  </r>
  <r>
    <x v="1"/>
    <x v="1"/>
    <n v="-116.901537"/>
    <n v="37.375587000000003"/>
    <x v="1"/>
    <x v="1"/>
    <s v="Kelp rockfish"/>
    <s v="Rocot sargacero"/>
    <x v="6"/>
    <n v="32.25"/>
    <n v="-117.00700000000001"/>
    <n v="23209"/>
  </r>
  <r>
    <x v="1"/>
    <x v="1"/>
    <n v="-116.901537"/>
    <n v="37.375587000000003"/>
    <x v="1"/>
    <x v="1"/>
    <s v="Kelp rockfish"/>
    <s v="Rocot sargacero"/>
    <x v="6"/>
    <n v="32.25"/>
    <n v="-117.00700000000001"/>
    <n v="23209"/>
  </r>
  <r>
    <x v="1"/>
    <x v="1"/>
    <n v="-116.901537"/>
    <n v="37.375587000000003"/>
    <x v="1"/>
    <x v="1"/>
    <s v="Kelp rockfish"/>
    <s v="Rocot sargacero"/>
    <x v="1"/>
    <n v="32.25"/>
    <n v="-117.00700000000001"/>
    <n v="23209"/>
  </r>
  <r>
    <x v="1"/>
    <x v="1"/>
    <n v="-116.901537"/>
    <n v="37.375587000000003"/>
    <x v="1"/>
    <x v="1"/>
    <s v="Kelp rockfish"/>
    <s v="Rocot sargacero"/>
    <x v="1"/>
    <n v="32.25"/>
    <n v="-117.00700000000001"/>
    <n v="23209"/>
  </r>
  <r>
    <x v="1"/>
    <x v="1"/>
    <n v="-116.901537"/>
    <n v="37.375587000000003"/>
    <x v="1"/>
    <x v="1"/>
    <s v="Kelp rockfish"/>
    <s v="Rocot sargacero"/>
    <x v="1"/>
    <n v="32.25"/>
    <n v="-117.00700000000001"/>
    <n v="23209"/>
  </r>
  <r>
    <x v="1"/>
    <x v="1"/>
    <n v="-116.901537"/>
    <n v="37.375587000000003"/>
    <x v="1"/>
    <x v="1"/>
    <s v="Kelp rockfish"/>
    <s v="Rocot sargacero"/>
    <x v="1"/>
    <n v="32.25"/>
    <n v="-117.00700000000001"/>
    <n v="23209"/>
  </r>
  <r>
    <x v="1"/>
    <x v="1"/>
    <n v="-116.901537"/>
    <n v="37.375587000000003"/>
    <x v="1"/>
    <x v="1"/>
    <s v="Kelp rockfish"/>
    <s v="Rocot sargacero"/>
    <x v="5"/>
    <n v="32.25"/>
    <n v="-117.00700000000001"/>
    <n v="23209"/>
  </r>
  <r>
    <x v="1"/>
    <x v="1"/>
    <n v="-116.901537"/>
    <n v="37.375587000000003"/>
    <x v="1"/>
    <x v="1"/>
    <s v="Kelp rockfish"/>
    <s v="Rocot sargacero"/>
    <x v="5"/>
    <n v="32.25"/>
    <n v="-117.00700000000001"/>
    <n v="23209"/>
  </r>
  <r>
    <x v="1"/>
    <x v="1"/>
    <n v="-116.901537"/>
    <n v="37.375587000000003"/>
    <x v="1"/>
    <x v="2"/>
    <s v="California sheephead"/>
    <s v="Vieja"/>
    <x v="2"/>
    <n v="32.25"/>
    <n v="-117.00700000000001"/>
    <n v="23209"/>
  </r>
  <r>
    <x v="1"/>
    <x v="1"/>
    <n v="-116.901537"/>
    <n v="37.375587000000003"/>
    <x v="1"/>
    <x v="2"/>
    <s v="California sheephead"/>
    <s v="Vieja"/>
    <x v="3"/>
    <n v="32.25"/>
    <n v="-117.00700000000001"/>
    <n v="23209"/>
  </r>
  <r>
    <x v="1"/>
    <x v="1"/>
    <n v="-116.901537"/>
    <n v="37.375587000000003"/>
    <x v="1"/>
    <x v="2"/>
    <s v="California sheephead"/>
    <s v="Vieja"/>
    <x v="7"/>
    <n v="32.25"/>
    <n v="-117.00700000000001"/>
    <n v="23209"/>
  </r>
  <r>
    <x v="1"/>
    <x v="1"/>
    <n v="-116.901537"/>
    <n v="37.375587000000003"/>
    <x v="1"/>
    <x v="2"/>
    <s v="California sheephead"/>
    <s v="Vieja"/>
    <x v="3"/>
    <n v="32.25"/>
    <n v="-117.00700000000001"/>
    <n v="23209"/>
  </r>
  <r>
    <x v="1"/>
    <x v="1"/>
    <n v="-116.901537"/>
    <n v="37.375587000000003"/>
    <x v="1"/>
    <x v="2"/>
    <s v="California sheephead"/>
    <s v="Vieja"/>
    <x v="3"/>
    <n v="32.25"/>
    <n v="-117.00700000000001"/>
    <n v="23209"/>
  </r>
  <r>
    <x v="1"/>
    <x v="1"/>
    <n v="-116.901537"/>
    <n v="37.375587000000003"/>
    <x v="1"/>
    <x v="2"/>
    <s v="California sheephead"/>
    <s v="Vieja"/>
    <x v="3"/>
    <n v="32.25"/>
    <n v="-117.00700000000001"/>
    <n v="23209"/>
  </r>
  <r>
    <x v="1"/>
    <x v="1"/>
    <n v="-116.901537"/>
    <n v="37.375587000000003"/>
    <x v="1"/>
    <x v="2"/>
    <s v="California sheephead"/>
    <s v="Vieja"/>
    <x v="8"/>
    <n v="32.25"/>
    <n v="-117.00700000000001"/>
    <n v="23209"/>
  </r>
  <r>
    <x v="1"/>
    <x v="1"/>
    <n v="-116.901537"/>
    <n v="37.375587000000003"/>
    <x v="1"/>
    <x v="2"/>
    <s v="California sheephead"/>
    <s v="Vieja"/>
    <x v="2"/>
    <n v="32.25"/>
    <n v="-117.00700000000001"/>
    <n v="23209"/>
  </r>
  <r>
    <x v="1"/>
    <x v="1"/>
    <n v="-116.901537"/>
    <n v="37.375587000000003"/>
    <x v="1"/>
    <x v="2"/>
    <s v="California sheephead"/>
    <s v="Vieja"/>
    <x v="2"/>
    <n v="32.25"/>
    <n v="-117.00700000000001"/>
    <n v="23209"/>
  </r>
  <r>
    <x v="1"/>
    <x v="1"/>
    <n v="-116.901537"/>
    <n v="37.375587000000003"/>
    <x v="1"/>
    <x v="2"/>
    <s v="California sheephead"/>
    <s v="Vieja"/>
    <x v="3"/>
    <n v="32.25"/>
    <n v="-117.00700000000001"/>
    <n v="23209"/>
  </r>
  <r>
    <x v="1"/>
    <x v="1"/>
    <n v="-116.901537"/>
    <n v="37.375587000000003"/>
    <x v="1"/>
    <x v="2"/>
    <s v="California sheephead"/>
    <s v="Vieja"/>
    <x v="1"/>
    <n v="32.25"/>
    <n v="-117.00700000000001"/>
    <n v="23209"/>
  </r>
  <r>
    <x v="1"/>
    <x v="1"/>
    <n v="-116.901537"/>
    <n v="37.375587000000003"/>
    <x v="1"/>
    <x v="2"/>
    <s v="California sheephead"/>
    <s v="Vieja"/>
    <x v="9"/>
    <n v="32.25"/>
    <n v="-117.00700000000001"/>
    <n v="23209"/>
  </r>
  <r>
    <x v="1"/>
    <x v="1"/>
    <n v="-116.901537"/>
    <n v="37.375587000000003"/>
    <x v="1"/>
    <x v="2"/>
    <s v="California sheephead"/>
    <s v="Vieja"/>
    <x v="1"/>
    <n v="32.25"/>
    <n v="-117.00700000000001"/>
    <n v="23209"/>
  </r>
  <r>
    <x v="1"/>
    <x v="1"/>
    <n v="-116.901537"/>
    <n v="37.375587000000003"/>
    <x v="1"/>
    <x v="2"/>
    <s v="California sheephead"/>
    <s v="Vieja"/>
    <x v="1"/>
    <n v="32.25"/>
    <n v="-117.00700000000001"/>
    <n v="23209"/>
  </r>
  <r>
    <x v="1"/>
    <x v="1"/>
    <n v="-116.901537"/>
    <n v="37.375587000000003"/>
    <x v="1"/>
    <x v="2"/>
    <s v="California sheephead"/>
    <s v="Vieja"/>
    <x v="1"/>
    <n v="32.25"/>
    <n v="-117.00700000000001"/>
    <n v="23209"/>
  </r>
  <r>
    <x v="1"/>
    <x v="1"/>
    <n v="-116.901537"/>
    <n v="37.375587000000003"/>
    <x v="1"/>
    <x v="2"/>
    <s v="California sheephead"/>
    <s v="Vieja"/>
    <x v="5"/>
    <n v="32.25"/>
    <n v="-117.00700000000001"/>
    <n v="23209"/>
  </r>
  <r>
    <x v="1"/>
    <x v="1"/>
    <n v="-116.901537"/>
    <n v="37.375587000000003"/>
    <x v="1"/>
    <x v="2"/>
    <s v="California sheephead"/>
    <s v="Vieja"/>
    <x v="2"/>
    <n v="32.25"/>
    <n v="-117.00700000000001"/>
    <n v="23209"/>
  </r>
  <r>
    <x v="1"/>
    <x v="1"/>
    <n v="-116.901537"/>
    <n v="37.375587000000003"/>
    <x v="1"/>
    <x v="2"/>
    <s v="California sheephead"/>
    <s v="Vieja"/>
    <x v="3"/>
    <n v="32.25"/>
    <n v="-117.00700000000001"/>
    <n v="23209"/>
  </r>
  <r>
    <x v="1"/>
    <x v="1"/>
    <n v="-116.901537"/>
    <n v="37.375587000000003"/>
    <x v="1"/>
    <x v="2"/>
    <s v="California sheephead"/>
    <s v="Vieja"/>
    <x v="1"/>
    <n v="32.25"/>
    <n v="-117.00700000000001"/>
    <n v="23209"/>
  </r>
  <r>
    <x v="1"/>
    <x v="1"/>
    <n v="-116.901537"/>
    <n v="37.375587000000003"/>
    <x v="1"/>
    <x v="2"/>
    <s v="California sheephead"/>
    <s v="Vieja"/>
    <x v="1"/>
    <n v="32.25"/>
    <n v="-117.00700000000001"/>
    <n v="23209"/>
  </r>
  <r>
    <x v="1"/>
    <x v="1"/>
    <n v="-116.901537"/>
    <n v="37.375587000000003"/>
    <x v="1"/>
    <x v="2"/>
    <s v="California sheephead"/>
    <s v="Vieja"/>
    <x v="1"/>
    <n v="32.25"/>
    <n v="-117.00700000000001"/>
    <n v="23209"/>
  </r>
  <r>
    <x v="1"/>
    <x v="1"/>
    <n v="-116.901537"/>
    <n v="37.375587000000003"/>
    <x v="1"/>
    <x v="2"/>
    <s v="California sheephead"/>
    <s v="Vieja"/>
    <x v="5"/>
    <n v="32.25"/>
    <n v="-117.00700000000001"/>
    <n v="23209"/>
  </r>
  <r>
    <x v="1"/>
    <x v="1"/>
    <n v="-116.901537"/>
    <n v="37.375587000000003"/>
    <x v="1"/>
    <x v="2"/>
    <s v="California sheephead"/>
    <s v="Vieja"/>
    <x v="5"/>
    <n v="32.25"/>
    <n v="-117.00700000000001"/>
    <n v="23209"/>
  </r>
  <r>
    <x v="1"/>
    <x v="1"/>
    <n v="-116.901537"/>
    <n v="37.375587000000003"/>
    <x v="1"/>
    <x v="2"/>
    <s v="California sheephead"/>
    <s v="Vieja"/>
    <x v="6"/>
    <n v="32.25"/>
    <n v="-117.00700000000001"/>
    <n v="23209"/>
  </r>
  <r>
    <x v="2"/>
    <x v="2"/>
    <n v="-116.838891"/>
    <n v="42.847776000000003"/>
    <x v="1"/>
    <x v="0"/>
    <s v="Kelp bass"/>
    <s v="Cabrilla Sargacera"/>
    <x v="2"/>
    <n v="32"/>
    <n v="-116.858"/>
    <n v="322842"/>
  </r>
  <r>
    <x v="2"/>
    <x v="2"/>
    <n v="-116.838891"/>
    <n v="42.847776000000003"/>
    <x v="1"/>
    <x v="0"/>
    <s v="Kelp bass"/>
    <s v="Cabrilla Sargacera"/>
    <x v="2"/>
    <n v="32"/>
    <n v="-116.858"/>
    <n v="322842"/>
  </r>
  <r>
    <x v="2"/>
    <x v="2"/>
    <n v="-116.838891"/>
    <n v="42.847776000000003"/>
    <x v="1"/>
    <x v="0"/>
    <s v="Kelp bass"/>
    <s v="Cabrilla Sargacera"/>
    <x v="2"/>
    <n v="32"/>
    <n v="-116.858"/>
    <n v="322842"/>
  </r>
  <r>
    <x v="2"/>
    <x v="2"/>
    <n v="-116.838891"/>
    <n v="42.847776000000003"/>
    <x v="1"/>
    <x v="0"/>
    <s v="Kelp bass"/>
    <s v="Cabrilla Sargacera"/>
    <x v="3"/>
    <n v="32"/>
    <n v="-116.858"/>
    <n v="322842"/>
  </r>
  <r>
    <x v="2"/>
    <x v="2"/>
    <n v="-116.838891"/>
    <n v="42.847776000000003"/>
    <x v="1"/>
    <x v="0"/>
    <s v="Kelp bass"/>
    <s v="Cabrilla Sargacera"/>
    <x v="3"/>
    <n v="32"/>
    <n v="-116.858"/>
    <n v="322842"/>
  </r>
  <r>
    <x v="2"/>
    <x v="2"/>
    <n v="-116.838891"/>
    <n v="42.847776000000003"/>
    <x v="1"/>
    <x v="0"/>
    <s v="Kelp bass"/>
    <s v="Cabrilla Sargacera"/>
    <x v="2"/>
    <n v="32"/>
    <n v="-116.858"/>
    <n v="322842"/>
  </r>
  <r>
    <x v="2"/>
    <x v="2"/>
    <n v="-116.838891"/>
    <n v="42.847776000000003"/>
    <x v="1"/>
    <x v="0"/>
    <s v="Kelp bass"/>
    <s v="Cabrilla Sargacera"/>
    <x v="7"/>
    <n v="32"/>
    <n v="-116.858"/>
    <n v="322842"/>
  </r>
  <r>
    <x v="2"/>
    <x v="2"/>
    <n v="-116.838891"/>
    <n v="42.847776000000003"/>
    <x v="1"/>
    <x v="0"/>
    <s v="Kelp bass"/>
    <s v="Cabrilla Sargacera"/>
    <x v="0"/>
    <n v="32"/>
    <n v="-116.858"/>
    <n v="322842"/>
  </r>
  <r>
    <x v="2"/>
    <x v="2"/>
    <n v="-116.838891"/>
    <n v="42.847776000000003"/>
    <x v="1"/>
    <x v="0"/>
    <s v="Kelp bass"/>
    <s v="Cabrilla Sargacera"/>
    <x v="7"/>
    <n v="32"/>
    <n v="-116.858"/>
    <n v="322842"/>
  </r>
  <r>
    <x v="2"/>
    <x v="2"/>
    <n v="-116.838891"/>
    <n v="42.847776000000003"/>
    <x v="1"/>
    <x v="0"/>
    <s v="Kelp bass"/>
    <s v="Cabrilla Sargacera"/>
    <x v="7"/>
    <n v="32"/>
    <n v="-116.858"/>
    <n v="322842"/>
  </r>
  <r>
    <x v="2"/>
    <x v="2"/>
    <n v="-116.838891"/>
    <n v="42.847776000000003"/>
    <x v="1"/>
    <x v="0"/>
    <s v="Kelp bass"/>
    <s v="Cabrilla Sargacera"/>
    <x v="0"/>
    <n v="32"/>
    <n v="-116.858"/>
    <n v="322842"/>
  </r>
  <r>
    <x v="2"/>
    <x v="2"/>
    <n v="-116.838891"/>
    <n v="42.847776000000003"/>
    <x v="1"/>
    <x v="0"/>
    <s v="Kelp bass"/>
    <s v="Cabrilla Sargacera"/>
    <x v="0"/>
    <n v="32"/>
    <n v="-116.858"/>
    <n v="322842"/>
  </r>
  <r>
    <x v="2"/>
    <x v="2"/>
    <n v="-116.838891"/>
    <n v="42.847776000000003"/>
    <x v="1"/>
    <x v="0"/>
    <s v="Kelp bass"/>
    <s v="Cabrilla Sargacera"/>
    <x v="3"/>
    <n v="32"/>
    <n v="-116.858"/>
    <n v="322842"/>
  </r>
  <r>
    <x v="2"/>
    <x v="2"/>
    <n v="-116.838891"/>
    <n v="42.847776000000003"/>
    <x v="1"/>
    <x v="0"/>
    <s v="Kelp bass"/>
    <s v="Cabrilla Sargacera"/>
    <x v="2"/>
    <n v="32"/>
    <n v="-116.858"/>
    <n v="322842"/>
  </r>
  <r>
    <x v="2"/>
    <x v="2"/>
    <n v="-116.838891"/>
    <n v="42.847776000000003"/>
    <x v="1"/>
    <x v="0"/>
    <s v="Kelp bass"/>
    <s v="Cabrilla Sargacera"/>
    <x v="2"/>
    <n v="32"/>
    <n v="-116.858"/>
    <n v="322842"/>
  </r>
  <r>
    <x v="2"/>
    <x v="2"/>
    <n v="-116.838891"/>
    <n v="42.847776000000003"/>
    <x v="1"/>
    <x v="0"/>
    <s v="Kelp bass"/>
    <s v="Cabrilla Sargacera"/>
    <x v="3"/>
    <n v="32"/>
    <n v="-116.858"/>
    <n v="322842"/>
  </r>
  <r>
    <x v="2"/>
    <x v="2"/>
    <n v="-116.838891"/>
    <n v="42.847776000000003"/>
    <x v="1"/>
    <x v="0"/>
    <s v="Kelp bass"/>
    <s v="Cabrilla Sargacera"/>
    <x v="5"/>
    <n v="32"/>
    <n v="-116.858"/>
    <n v="322842"/>
  </r>
  <r>
    <x v="2"/>
    <x v="2"/>
    <n v="-116.838891"/>
    <n v="42.847776000000003"/>
    <x v="1"/>
    <x v="0"/>
    <s v="Kelp bass"/>
    <s v="Cabrilla Sargacera"/>
    <x v="2"/>
    <n v="32"/>
    <n v="-116.858"/>
    <n v="322842"/>
  </r>
  <r>
    <x v="2"/>
    <x v="2"/>
    <n v="-116.838891"/>
    <n v="42.847776000000003"/>
    <x v="1"/>
    <x v="0"/>
    <s v="Kelp bass"/>
    <s v="Cabrilla Sargacera"/>
    <x v="1"/>
    <n v="32"/>
    <n v="-116.858"/>
    <n v="322842"/>
  </r>
  <r>
    <x v="2"/>
    <x v="2"/>
    <n v="-116.838891"/>
    <n v="42.847776000000003"/>
    <x v="1"/>
    <x v="0"/>
    <s v="Kelp bass"/>
    <s v="Cabrilla Sargacera"/>
    <x v="6"/>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5"/>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1"/>
    <n v="32"/>
    <n v="-116.858"/>
    <n v="322842"/>
  </r>
  <r>
    <x v="2"/>
    <x v="2"/>
    <n v="-116.838891"/>
    <n v="42.847776000000003"/>
    <x v="1"/>
    <x v="1"/>
    <s v="Kelp rockfish"/>
    <s v="Rocot sargacero"/>
    <x v="5"/>
    <n v="32"/>
    <n v="-116.858"/>
    <n v="322842"/>
  </r>
  <r>
    <x v="2"/>
    <x v="2"/>
    <n v="-116.838891"/>
    <n v="42.847776000000003"/>
    <x v="1"/>
    <x v="1"/>
    <s v="Kelp rockfish"/>
    <s v="Rocot sargacero"/>
    <x v="5"/>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3"/>
    <n v="32"/>
    <n v="-116.858"/>
    <n v="322842"/>
  </r>
  <r>
    <x v="2"/>
    <x v="2"/>
    <n v="-116.838891"/>
    <n v="42.847776000000003"/>
    <x v="1"/>
    <x v="1"/>
    <s v="Kelp rockfish"/>
    <s v="Rocot sargacero"/>
    <x v="1"/>
    <n v="32"/>
    <n v="-116.858"/>
    <n v="322842"/>
  </r>
  <r>
    <x v="2"/>
    <x v="2"/>
    <n v="-116.838891"/>
    <n v="42.847776000000003"/>
    <x v="1"/>
    <x v="2"/>
    <s v="California sheephead"/>
    <s v="Vieja"/>
    <x v="0"/>
    <n v="32"/>
    <n v="-116.858"/>
    <n v="322842"/>
  </r>
  <r>
    <x v="2"/>
    <x v="2"/>
    <n v="-116.838891"/>
    <n v="42.847776000000003"/>
    <x v="1"/>
    <x v="2"/>
    <s v="California sheephead"/>
    <s v="Vieja"/>
    <x v="0"/>
    <n v="32"/>
    <n v="-116.858"/>
    <n v="322842"/>
  </r>
  <r>
    <x v="2"/>
    <x v="2"/>
    <n v="-116.838891"/>
    <n v="42.847776000000003"/>
    <x v="1"/>
    <x v="2"/>
    <s v="California sheephead"/>
    <s v="Vieja"/>
    <x v="0"/>
    <n v="32"/>
    <n v="-116.858"/>
    <n v="322842"/>
  </r>
  <r>
    <x v="2"/>
    <x v="2"/>
    <n v="-116.838891"/>
    <n v="42.847776000000003"/>
    <x v="1"/>
    <x v="2"/>
    <s v="California sheephead"/>
    <s v="Vieja"/>
    <x v="0"/>
    <n v="32"/>
    <n v="-116.858"/>
    <n v="322842"/>
  </r>
  <r>
    <x v="2"/>
    <x v="2"/>
    <n v="-116.838891"/>
    <n v="42.847776000000003"/>
    <x v="1"/>
    <x v="2"/>
    <s v="California sheephead"/>
    <s v="Vieja"/>
    <x v="1"/>
    <n v="32"/>
    <n v="-116.858"/>
    <n v="322842"/>
  </r>
  <r>
    <x v="2"/>
    <x v="2"/>
    <n v="-116.838891"/>
    <n v="42.847776000000003"/>
    <x v="1"/>
    <x v="2"/>
    <s v="California sheephead"/>
    <s v="Vieja"/>
    <x v="1"/>
    <n v="32"/>
    <n v="-116.858"/>
    <n v="322842"/>
  </r>
  <r>
    <x v="2"/>
    <x v="2"/>
    <n v="-116.838891"/>
    <n v="42.847776000000003"/>
    <x v="1"/>
    <x v="2"/>
    <s v="California sheephead"/>
    <s v="Vieja"/>
    <x v="10"/>
    <n v="32"/>
    <n v="-116.858"/>
    <n v="322842"/>
  </r>
  <r>
    <x v="2"/>
    <x v="2"/>
    <n v="-116.838891"/>
    <n v="42.847776000000003"/>
    <x v="1"/>
    <x v="2"/>
    <s v="California sheephead"/>
    <s v="Vieja"/>
    <x v="10"/>
    <n v="32"/>
    <n v="-116.858"/>
    <n v="322842"/>
  </r>
  <r>
    <x v="2"/>
    <x v="2"/>
    <n v="-116.838891"/>
    <n v="42.847776000000003"/>
    <x v="1"/>
    <x v="2"/>
    <s v="California sheephead"/>
    <s v="Vieja"/>
    <x v="10"/>
    <n v="32"/>
    <n v="-116.858"/>
    <n v="322842"/>
  </r>
  <r>
    <x v="2"/>
    <x v="2"/>
    <n v="-116.838891"/>
    <n v="42.847776000000003"/>
    <x v="1"/>
    <x v="2"/>
    <s v="California sheephead"/>
    <s v="Vieja"/>
    <x v="2"/>
    <n v="32"/>
    <n v="-116.858"/>
    <n v="322842"/>
  </r>
  <r>
    <x v="2"/>
    <x v="2"/>
    <n v="-116.838891"/>
    <n v="42.847776000000003"/>
    <x v="1"/>
    <x v="2"/>
    <s v="California sheephead"/>
    <s v="Vieja"/>
    <x v="2"/>
    <n v="32"/>
    <n v="-116.858"/>
    <n v="322842"/>
  </r>
  <r>
    <x v="2"/>
    <x v="2"/>
    <n v="-116.838891"/>
    <n v="42.847776000000003"/>
    <x v="1"/>
    <x v="2"/>
    <s v="California sheephead"/>
    <s v="Vieja"/>
    <x v="3"/>
    <n v="32"/>
    <n v="-116.858"/>
    <n v="322842"/>
  </r>
  <r>
    <x v="2"/>
    <x v="2"/>
    <n v="-116.838891"/>
    <n v="42.847776000000003"/>
    <x v="1"/>
    <x v="2"/>
    <s v="California sheephead"/>
    <s v="Vieja"/>
    <x v="3"/>
    <n v="32"/>
    <n v="-116.858"/>
    <n v="322842"/>
  </r>
  <r>
    <x v="2"/>
    <x v="2"/>
    <n v="-116.838891"/>
    <n v="42.847776000000003"/>
    <x v="1"/>
    <x v="2"/>
    <s v="California sheephead"/>
    <s v="Vieja"/>
    <x v="10"/>
    <n v="32"/>
    <n v="-116.858"/>
    <n v="322842"/>
  </r>
  <r>
    <x v="2"/>
    <x v="2"/>
    <n v="-116.838891"/>
    <n v="42.847776000000003"/>
    <x v="1"/>
    <x v="2"/>
    <s v="California sheephead"/>
    <s v="Vieja"/>
    <x v="10"/>
    <n v="32"/>
    <n v="-116.858"/>
    <n v="322842"/>
  </r>
  <r>
    <x v="2"/>
    <x v="2"/>
    <n v="-116.838891"/>
    <n v="42.847776000000003"/>
    <x v="1"/>
    <x v="2"/>
    <s v="California sheephead"/>
    <s v="Vieja"/>
    <x v="10"/>
    <n v="32"/>
    <n v="-116.858"/>
    <n v="322842"/>
  </r>
  <r>
    <x v="2"/>
    <x v="2"/>
    <n v="-116.838891"/>
    <n v="42.847776000000003"/>
    <x v="1"/>
    <x v="2"/>
    <s v="California sheephead"/>
    <s v="Vieja"/>
    <x v="10"/>
    <n v="32"/>
    <n v="-116.858"/>
    <n v="322842"/>
  </r>
  <r>
    <x v="2"/>
    <x v="2"/>
    <n v="-116.838891"/>
    <n v="42.847776000000003"/>
    <x v="1"/>
    <x v="2"/>
    <s v="California sheephead"/>
    <s v="Vieja"/>
    <x v="10"/>
    <n v="32"/>
    <n v="-116.858"/>
    <n v="322842"/>
  </r>
  <r>
    <x v="2"/>
    <x v="2"/>
    <n v="-116.838891"/>
    <n v="42.847776000000003"/>
    <x v="1"/>
    <x v="2"/>
    <s v="California sheephead"/>
    <s v="Vieja"/>
    <x v="0"/>
    <n v="32"/>
    <n v="-116.858"/>
    <n v="322842"/>
  </r>
  <r>
    <x v="2"/>
    <x v="2"/>
    <n v="-116.838891"/>
    <n v="42.847776000000003"/>
    <x v="1"/>
    <x v="2"/>
    <s v="California sheephead"/>
    <s v="Vieja"/>
    <x v="3"/>
    <n v="32"/>
    <n v="-116.858"/>
    <n v="322842"/>
  </r>
  <r>
    <x v="2"/>
    <x v="2"/>
    <n v="-116.838891"/>
    <n v="42.847776000000003"/>
    <x v="1"/>
    <x v="2"/>
    <s v="California sheephead"/>
    <s v="Vieja"/>
    <x v="3"/>
    <n v="32"/>
    <n v="-116.858"/>
    <n v="322842"/>
  </r>
  <r>
    <x v="2"/>
    <x v="2"/>
    <n v="-116.838891"/>
    <n v="42.847776000000003"/>
    <x v="1"/>
    <x v="2"/>
    <s v="California sheephead"/>
    <s v="Vieja"/>
    <x v="3"/>
    <n v="32"/>
    <n v="-116.858"/>
    <n v="322842"/>
  </r>
  <r>
    <x v="2"/>
    <x v="2"/>
    <n v="-116.838891"/>
    <n v="42.847776000000003"/>
    <x v="1"/>
    <x v="2"/>
    <s v="California sheephead"/>
    <s v="Vieja"/>
    <x v="3"/>
    <n v="32"/>
    <n v="-116.858"/>
    <n v="322842"/>
  </r>
  <r>
    <x v="2"/>
    <x v="2"/>
    <n v="-116.838891"/>
    <n v="42.847776000000003"/>
    <x v="1"/>
    <x v="2"/>
    <s v="California sheephead"/>
    <s v="Vieja"/>
    <x v="5"/>
    <n v="32"/>
    <n v="-116.858"/>
    <n v="322842"/>
  </r>
  <r>
    <x v="2"/>
    <x v="2"/>
    <n v="-116.838891"/>
    <n v="42.847776000000003"/>
    <x v="1"/>
    <x v="2"/>
    <s v="California sheephead"/>
    <s v="Vieja"/>
    <x v="5"/>
    <n v="32"/>
    <n v="-116.858"/>
    <n v="322842"/>
  </r>
  <r>
    <x v="2"/>
    <x v="2"/>
    <n v="-116.838891"/>
    <n v="42.847776000000003"/>
    <x v="1"/>
    <x v="2"/>
    <s v="California sheephead"/>
    <s v="Vieja"/>
    <x v="5"/>
    <n v="32"/>
    <n v="-116.858"/>
    <n v="322842"/>
  </r>
  <r>
    <x v="2"/>
    <x v="2"/>
    <n v="-116.838891"/>
    <n v="42.847776000000003"/>
    <x v="1"/>
    <x v="2"/>
    <s v="California sheephead"/>
    <s v="Vieja"/>
    <x v="5"/>
    <n v="32"/>
    <n v="-116.858"/>
    <n v="322842"/>
  </r>
  <r>
    <x v="2"/>
    <x v="2"/>
    <n v="-116.838891"/>
    <n v="42.847776000000003"/>
    <x v="1"/>
    <x v="2"/>
    <s v="California sheephead"/>
    <s v="Vieja"/>
    <x v="4"/>
    <n v="32"/>
    <n v="-116.858"/>
    <n v="322842"/>
  </r>
  <r>
    <x v="2"/>
    <x v="2"/>
    <n v="-116.838891"/>
    <n v="42.847776000000003"/>
    <x v="1"/>
    <x v="2"/>
    <s v="California sheephead"/>
    <s v="Vieja"/>
    <x v="4"/>
    <n v="32"/>
    <n v="-116.858"/>
    <n v="322842"/>
  </r>
  <r>
    <x v="2"/>
    <x v="2"/>
    <n v="-116.838891"/>
    <n v="42.847776000000003"/>
    <x v="1"/>
    <x v="2"/>
    <s v="California sheephead"/>
    <s v="Vieja"/>
    <x v="5"/>
    <n v="32"/>
    <n v="-116.858"/>
    <n v="322842"/>
  </r>
  <r>
    <x v="2"/>
    <x v="2"/>
    <n v="-116.838891"/>
    <n v="42.847776000000003"/>
    <x v="1"/>
    <x v="2"/>
    <s v="California sheephead"/>
    <s v="Vieja"/>
    <x v="3"/>
    <n v="32"/>
    <n v="-116.858"/>
    <n v="322842"/>
  </r>
  <r>
    <x v="2"/>
    <x v="2"/>
    <n v="-116.838891"/>
    <n v="42.847776000000003"/>
    <x v="1"/>
    <x v="2"/>
    <s v="California sheephead"/>
    <s v="Vieja"/>
    <x v="3"/>
    <n v="32"/>
    <n v="-116.858"/>
    <n v="322842"/>
  </r>
  <r>
    <x v="2"/>
    <x v="2"/>
    <n v="-116.838891"/>
    <n v="42.847776000000003"/>
    <x v="1"/>
    <x v="2"/>
    <s v="California sheephead"/>
    <s v="Vieja"/>
    <x v="3"/>
    <n v="32"/>
    <n v="-116.858"/>
    <n v="322842"/>
  </r>
  <r>
    <x v="2"/>
    <x v="2"/>
    <n v="-116.838891"/>
    <n v="42.847776000000003"/>
    <x v="1"/>
    <x v="2"/>
    <s v="California sheephead"/>
    <s v="Vieja"/>
    <x v="3"/>
    <n v="32"/>
    <n v="-116.858"/>
    <n v="322842"/>
  </r>
  <r>
    <x v="2"/>
    <x v="2"/>
    <n v="-116.838891"/>
    <n v="42.847776000000003"/>
    <x v="1"/>
    <x v="2"/>
    <s v="California sheephead"/>
    <s v="Vieja"/>
    <x v="3"/>
    <n v="32"/>
    <n v="-116.858"/>
    <n v="322842"/>
  </r>
  <r>
    <x v="2"/>
    <x v="2"/>
    <n v="-116.838891"/>
    <n v="42.847776000000003"/>
    <x v="1"/>
    <x v="2"/>
    <s v="California sheephead"/>
    <s v="Vieja"/>
    <x v="4"/>
    <n v="32"/>
    <n v="-116.858"/>
    <n v="322842"/>
  </r>
  <r>
    <x v="2"/>
    <x v="2"/>
    <n v="-116.838891"/>
    <n v="42.847776000000003"/>
    <x v="1"/>
    <x v="2"/>
    <s v="California sheephead"/>
    <s v="Vieja"/>
    <x v="0"/>
    <n v="32"/>
    <n v="-116.858"/>
    <n v="322842"/>
  </r>
  <r>
    <x v="2"/>
    <x v="2"/>
    <n v="-116.838891"/>
    <n v="42.847776000000003"/>
    <x v="1"/>
    <x v="2"/>
    <s v="California sheephead"/>
    <s v="Vieja"/>
    <x v="3"/>
    <n v="32"/>
    <n v="-116.858"/>
    <n v="322842"/>
  </r>
  <r>
    <x v="2"/>
    <x v="2"/>
    <n v="-116.838891"/>
    <n v="42.847776000000003"/>
    <x v="1"/>
    <x v="2"/>
    <s v="California sheephead"/>
    <s v="Vieja"/>
    <x v="3"/>
    <n v="32"/>
    <n v="-116.858"/>
    <n v="322842"/>
  </r>
  <r>
    <x v="2"/>
    <x v="2"/>
    <n v="-116.838891"/>
    <n v="42.847776000000003"/>
    <x v="1"/>
    <x v="2"/>
    <s v="California sheephead"/>
    <s v="Vieja"/>
    <x v="3"/>
    <n v="32"/>
    <n v="-116.858"/>
    <n v="322842"/>
  </r>
  <r>
    <x v="2"/>
    <x v="2"/>
    <n v="-116.838891"/>
    <n v="42.847776000000003"/>
    <x v="1"/>
    <x v="2"/>
    <s v="California sheephead"/>
    <s v="Vieja"/>
    <x v="3"/>
    <n v="32"/>
    <n v="-116.858"/>
    <n v="322842"/>
  </r>
  <r>
    <x v="2"/>
    <x v="2"/>
    <n v="-116.838891"/>
    <n v="42.847776000000003"/>
    <x v="1"/>
    <x v="2"/>
    <s v="California sheephead"/>
    <s v="Vieja"/>
    <x v="3"/>
    <n v="32"/>
    <n v="-116.858"/>
    <n v="322842"/>
  </r>
  <r>
    <x v="2"/>
    <x v="2"/>
    <n v="-116.838891"/>
    <n v="42.847776000000003"/>
    <x v="1"/>
    <x v="2"/>
    <s v="California sheephead"/>
    <s v="Vieja"/>
    <x v="5"/>
    <n v="32"/>
    <n v="-116.858"/>
    <n v="322842"/>
  </r>
  <r>
    <x v="3"/>
    <x v="3"/>
    <n v="-116.75689800000001"/>
    <n v="51.323847000000001"/>
    <x v="0"/>
    <x v="0"/>
    <s v="Kelp bass"/>
    <s v="Cabrilla Sargacera"/>
    <x v="3"/>
    <n v="32"/>
    <n v="-116.858"/>
    <n v="322842"/>
  </r>
  <r>
    <x v="3"/>
    <x v="3"/>
    <n v="-116.75689800000001"/>
    <n v="51.323847000000001"/>
    <x v="0"/>
    <x v="0"/>
    <s v="Kelp bass"/>
    <s v="Cabrilla Sargacera"/>
    <x v="3"/>
    <n v="32"/>
    <n v="-116.858"/>
    <n v="322842"/>
  </r>
  <r>
    <x v="3"/>
    <x v="3"/>
    <n v="-116.75689800000001"/>
    <n v="51.323847000000001"/>
    <x v="0"/>
    <x v="0"/>
    <s v="Kelp bass"/>
    <s v="Cabrilla Sargacera"/>
    <x v="3"/>
    <n v="32"/>
    <n v="-116.858"/>
    <n v="322842"/>
  </r>
  <r>
    <x v="3"/>
    <x v="3"/>
    <n v="-116.75689800000001"/>
    <n v="51.323847000000001"/>
    <x v="0"/>
    <x v="0"/>
    <s v="Kelp bass"/>
    <s v="Cabrilla Sargacera"/>
    <x v="5"/>
    <n v="32"/>
    <n v="-116.858"/>
    <n v="322842"/>
  </r>
  <r>
    <x v="3"/>
    <x v="3"/>
    <n v="-116.75689800000001"/>
    <n v="51.323847000000001"/>
    <x v="0"/>
    <x v="0"/>
    <s v="Kelp bass"/>
    <s v="Cabrilla Sargacera"/>
    <x v="2"/>
    <n v="32"/>
    <n v="-116.858"/>
    <n v="322842"/>
  </r>
  <r>
    <x v="3"/>
    <x v="3"/>
    <n v="-116.75689800000001"/>
    <n v="51.323847000000001"/>
    <x v="0"/>
    <x v="0"/>
    <s v="Kelp bass"/>
    <s v="Cabrilla Sargacera"/>
    <x v="2"/>
    <n v="32"/>
    <n v="-116.858"/>
    <n v="322842"/>
  </r>
  <r>
    <x v="3"/>
    <x v="3"/>
    <n v="-116.75689800000001"/>
    <n v="51.323847000000001"/>
    <x v="0"/>
    <x v="0"/>
    <s v="Kelp bass"/>
    <s v="Cabrilla Sargacera"/>
    <x v="2"/>
    <n v="32"/>
    <n v="-116.858"/>
    <n v="322842"/>
  </r>
  <r>
    <x v="3"/>
    <x v="3"/>
    <n v="-116.75689800000001"/>
    <n v="51.323847000000001"/>
    <x v="0"/>
    <x v="0"/>
    <s v="Kelp bass"/>
    <s v="Cabrilla Sargacera"/>
    <x v="2"/>
    <n v="32"/>
    <n v="-116.858"/>
    <n v="322842"/>
  </r>
  <r>
    <x v="3"/>
    <x v="3"/>
    <n v="-116.75689800000001"/>
    <n v="51.323847000000001"/>
    <x v="0"/>
    <x v="0"/>
    <s v="Kelp bass"/>
    <s v="Cabrilla Sargacera"/>
    <x v="2"/>
    <n v="32"/>
    <n v="-116.858"/>
    <n v="322842"/>
  </r>
  <r>
    <x v="3"/>
    <x v="3"/>
    <n v="-116.75689800000001"/>
    <n v="51.323847000000001"/>
    <x v="0"/>
    <x v="0"/>
    <s v="Kelp bass"/>
    <s v="Cabrilla Sargacera"/>
    <x v="3"/>
    <n v="32"/>
    <n v="-116.858"/>
    <n v="322842"/>
  </r>
  <r>
    <x v="3"/>
    <x v="3"/>
    <n v="-116.75689800000001"/>
    <n v="51.323847000000001"/>
    <x v="0"/>
    <x v="0"/>
    <s v="Kelp bass"/>
    <s v="Cabrilla Sargacera"/>
    <x v="3"/>
    <n v="32"/>
    <n v="-116.858"/>
    <n v="322842"/>
  </r>
  <r>
    <x v="3"/>
    <x v="3"/>
    <n v="-116.75689800000001"/>
    <n v="51.323847000000001"/>
    <x v="0"/>
    <x v="1"/>
    <s v="Kelp rockfish"/>
    <s v="Rocot sargacero"/>
    <x v="3"/>
    <n v="32"/>
    <n v="-116.858"/>
    <n v="322842"/>
  </r>
  <r>
    <x v="3"/>
    <x v="3"/>
    <n v="-116.75689800000001"/>
    <n v="51.323847000000001"/>
    <x v="0"/>
    <x v="1"/>
    <s v="Kelp rockfish"/>
    <s v="Rocot sargacero"/>
    <x v="5"/>
    <n v="32"/>
    <n v="-116.858"/>
    <n v="322842"/>
  </r>
  <r>
    <x v="3"/>
    <x v="3"/>
    <n v="-116.75689800000001"/>
    <n v="51.323847000000001"/>
    <x v="0"/>
    <x v="1"/>
    <s v="Kelp rockfish"/>
    <s v="Rocot sargacero"/>
    <x v="5"/>
    <n v="32"/>
    <n v="-116.858"/>
    <n v="322842"/>
  </r>
  <r>
    <x v="3"/>
    <x v="3"/>
    <n v="-116.75689800000001"/>
    <n v="51.323847000000001"/>
    <x v="0"/>
    <x v="1"/>
    <s v="Kelp rockfish"/>
    <s v="Rocot sargacero"/>
    <x v="5"/>
    <n v="32"/>
    <n v="-116.858"/>
    <n v="322842"/>
  </r>
  <r>
    <x v="3"/>
    <x v="3"/>
    <n v="-116.75689800000001"/>
    <n v="51.323847000000001"/>
    <x v="0"/>
    <x v="1"/>
    <s v="Kelp rockfish"/>
    <s v="Rocot sargacero"/>
    <x v="5"/>
    <n v="32"/>
    <n v="-116.858"/>
    <n v="322842"/>
  </r>
  <r>
    <x v="3"/>
    <x v="3"/>
    <n v="-116.75689800000001"/>
    <n v="51.323847000000001"/>
    <x v="0"/>
    <x v="2"/>
    <s v="California sheephead"/>
    <s v="Vieja"/>
    <x v="2"/>
    <n v="32"/>
    <n v="-116.858"/>
    <n v="322842"/>
  </r>
  <r>
    <x v="3"/>
    <x v="3"/>
    <n v="-116.75689800000001"/>
    <n v="51.323847000000001"/>
    <x v="0"/>
    <x v="2"/>
    <s v="California sheephead"/>
    <s v="Vieja"/>
    <x v="2"/>
    <n v="32"/>
    <n v="-116.858"/>
    <n v="322842"/>
  </r>
  <r>
    <x v="3"/>
    <x v="3"/>
    <n v="-116.75689800000001"/>
    <n v="51.323847000000001"/>
    <x v="0"/>
    <x v="2"/>
    <s v="California sheephead"/>
    <s v="Vieja"/>
    <x v="3"/>
    <n v="32"/>
    <n v="-116.858"/>
    <n v="322842"/>
  </r>
  <r>
    <x v="3"/>
    <x v="3"/>
    <n v="-116.75689800000001"/>
    <n v="51.323847000000001"/>
    <x v="0"/>
    <x v="2"/>
    <s v="California sheephead"/>
    <s v="Vieja"/>
    <x v="0"/>
    <n v="32"/>
    <n v="-116.858"/>
    <n v="322842"/>
  </r>
  <r>
    <x v="3"/>
    <x v="3"/>
    <n v="-116.75689800000001"/>
    <n v="51.323847000000001"/>
    <x v="0"/>
    <x v="2"/>
    <s v="California sheephead"/>
    <s v="Vieja"/>
    <x v="7"/>
    <n v="32"/>
    <n v="-116.858"/>
    <n v="322842"/>
  </r>
  <r>
    <x v="3"/>
    <x v="3"/>
    <n v="-116.75689800000001"/>
    <n v="51.323847000000001"/>
    <x v="0"/>
    <x v="2"/>
    <s v="California sheephead"/>
    <s v="Vieja"/>
    <x v="0"/>
    <n v="32"/>
    <n v="-116.858"/>
    <n v="322842"/>
  </r>
  <r>
    <x v="3"/>
    <x v="3"/>
    <n v="-116.75689800000001"/>
    <n v="51.323847000000001"/>
    <x v="0"/>
    <x v="2"/>
    <s v="California sheephead"/>
    <s v="Vieja"/>
    <x v="3"/>
    <n v="32"/>
    <n v="-116.858"/>
    <n v="322842"/>
  </r>
  <r>
    <x v="3"/>
    <x v="3"/>
    <n v="-116.75689800000001"/>
    <n v="51.323847000000001"/>
    <x v="0"/>
    <x v="2"/>
    <s v="California sheephead"/>
    <s v="Vieja"/>
    <x v="5"/>
    <n v="32"/>
    <n v="-116.858"/>
    <n v="322842"/>
  </r>
  <r>
    <x v="3"/>
    <x v="3"/>
    <n v="-116.75689800000001"/>
    <n v="51.323847000000001"/>
    <x v="0"/>
    <x v="2"/>
    <s v="California sheephead"/>
    <s v="Vieja"/>
    <x v="3"/>
    <n v="32"/>
    <n v="-116.858"/>
    <n v="322842"/>
  </r>
  <r>
    <x v="3"/>
    <x v="3"/>
    <n v="-116.75689800000001"/>
    <n v="51.323847000000001"/>
    <x v="0"/>
    <x v="2"/>
    <s v="California sheephead"/>
    <s v="Vieja"/>
    <x v="5"/>
    <n v="32"/>
    <n v="-116.858"/>
    <n v="322842"/>
  </r>
  <r>
    <x v="3"/>
    <x v="3"/>
    <n v="-116.75689800000001"/>
    <n v="51.323847000000001"/>
    <x v="0"/>
    <x v="2"/>
    <s v="California sheephead"/>
    <s v="Vieja"/>
    <x v="7"/>
    <n v="32"/>
    <n v="-116.858"/>
    <n v="322842"/>
  </r>
  <r>
    <x v="3"/>
    <x v="3"/>
    <n v="-116.75689800000001"/>
    <n v="51.323847000000001"/>
    <x v="0"/>
    <x v="2"/>
    <s v="California sheephead"/>
    <s v="Vieja"/>
    <x v="7"/>
    <n v="32"/>
    <n v="-116.858"/>
    <n v="322842"/>
  </r>
  <r>
    <x v="3"/>
    <x v="3"/>
    <n v="-116.75689800000001"/>
    <n v="51.323847000000001"/>
    <x v="0"/>
    <x v="2"/>
    <s v="California sheephead"/>
    <s v="Vieja"/>
    <x v="8"/>
    <n v="32"/>
    <n v="-116.858"/>
    <n v="322842"/>
  </r>
  <r>
    <x v="3"/>
    <x v="3"/>
    <n v="-116.75689800000001"/>
    <n v="51.323847000000001"/>
    <x v="0"/>
    <x v="2"/>
    <s v="California sheephead"/>
    <s v="Vieja"/>
    <x v="10"/>
    <n v="32"/>
    <n v="-116.858"/>
    <n v="322842"/>
  </r>
  <r>
    <x v="3"/>
    <x v="3"/>
    <n v="-116.75689800000001"/>
    <n v="51.323847000000001"/>
    <x v="0"/>
    <x v="2"/>
    <s v="California sheephead"/>
    <s v="Vieja"/>
    <x v="5"/>
    <n v="32"/>
    <n v="-116.858"/>
    <n v="322842"/>
  </r>
  <r>
    <x v="3"/>
    <x v="3"/>
    <n v="-116.75689800000001"/>
    <n v="51.323847000000001"/>
    <x v="0"/>
    <x v="2"/>
    <s v="California sheephead"/>
    <s v="Vieja"/>
    <x v="8"/>
    <n v="32"/>
    <n v="-116.858"/>
    <n v="322842"/>
  </r>
  <r>
    <x v="3"/>
    <x v="3"/>
    <n v="-116.75689800000001"/>
    <n v="51.323847000000001"/>
    <x v="0"/>
    <x v="2"/>
    <s v="California sheephead"/>
    <s v="Vieja"/>
    <x v="8"/>
    <n v="32"/>
    <n v="-116.858"/>
    <n v="322842"/>
  </r>
  <r>
    <x v="4"/>
    <x v="4"/>
    <n v="-116.798563"/>
    <n v="61.497663000000003"/>
    <x v="0"/>
    <x v="0"/>
    <s v="Kelp bass"/>
    <s v="Cabrilla Sargacera"/>
    <x v="3"/>
    <n v="32"/>
    <n v="-116.858"/>
    <n v="322842"/>
  </r>
  <r>
    <x v="4"/>
    <x v="4"/>
    <n v="-116.798563"/>
    <n v="61.497663000000003"/>
    <x v="0"/>
    <x v="0"/>
    <s v="Kelp bass"/>
    <s v="Cabrilla Sargacera"/>
    <x v="7"/>
    <n v="32"/>
    <n v="-116.858"/>
    <n v="322842"/>
  </r>
  <r>
    <x v="4"/>
    <x v="4"/>
    <n v="-116.798563"/>
    <n v="61.497663000000003"/>
    <x v="0"/>
    <x v="0"/>
    <s v="Kelp bass"/>
    <s v="Cabrilla Sargacera"/>
    <x v="7"/>
    <n v="32"/>
    <n v="-116.858"/>
    <n v="322842"/>
  </r>
  <r>
    <x v="4"/>
    <x v="4"/>
    <n v="-116.798563"/>
    <n v="61.497663000000003"/>
    <x v="0"/>
    <x v="0"/>
    <s v="Kelp bass"/>
    <s v="Cabrilla Sargacera"/>
    <x v="7"/>
    <n v="32"/>
    <n v="-116.858"/>
    <n v="322842"/>
  </r>
  <r>
    <x v="4"/>
    <x v="4"/>
    <n v="-116.798563"/>
    <n v="61.497663000000003"/>
    <x v="0"/>
    <x v="0"/>
    <s v="Kelp bass"/>
    <s v="Cabrilla Sargacera"/>
    <x v="1"/>
    <n v="32"/>
    <n v="-116.858"/>
    <n v="322842"/>
  </r>
  <r>
    <x v="4"/>
    <x v="4"/>
    <n v="-116.798563"/>
    <n v="61.497663000000003"/>
    <x v="0"/>
    <x v="0"/>
    <s v="Kelp bass"/>
    <s v="Cabrilla Sargacera"/>
    <x v="3"/>
    <n v="32"/>
    <n v="-116.858"/>
    <n v="322842"/>
  </r>
  <r>
    <x v="4"/>
    <x v="4"/>
    <n v="-116.798563"/>
    <n v="61.497663000000003"/>
    <x v="0"/>
    <x v="0"/>
    <s v="Kelp bass"/>
    <s v="Cabrilla Sargacera"/>
    <x v="3"/>
    <n v="32"/>
    <n v="-116.858"/>
    <n v="322842"/>
  </r>
  <r>
    <x v="4"/>
    <x v="4"/>
    <n v="-116.798563"/>
    <n v="61.497663000000003"/>
    <x v="0"/>
    <x v="0"/>
    <s v="Kelp bass"/>
    <s v="Cabrilla Sargacera"/>
    <x v="3"/>
    <n v="32"/>
    <n v="-116.858"/>
    <n v="322842"/>
  </r>
  <r>
    <x v="4"/>
    <x v="4"/>
    <n v="-116.798563"/>
    <n v="61.497663000000003"/>
    <x v="0"/>
    <x v="0"/>
    <s v="Kelp bass"/>
    <s v="Cabrilla Sargacera"/>
    <x v="3"/>
    <n v="32"/>
    <n v="-116.858"/>
    <n v="322842"/>
  </r>
  <r>
    <x v="4"/>
    <x v="4"/>
    <n v="-116.798563"/>
    <n v="61.497663000000003"/>
    <x v="0"/>
    <x v="0"/>
    <s v="Kelp bass"/>
    <s v="Cabrilla Sargacera"/>
    <x v="3"/>
    <n v="32"/>
    <n v="-116.858"/>
    <n v="322842"/>
  </r>
  <r>
    <x v="4"/>
    <x v="4"/>
    <n v="-116.798563"/>
    <n v="61.497663000000003"/>
    <x v="0"/>
    <x v="0"/>
    <s v="Kelp bass"/>
    <s v="Cabrilla Sargacera"/>
    <x v="3"/>
    <n v="32"/>
    <n v="-116.858"/>
    <n v="322842"/>
  </r>
  <r>
    <x v="4"/>
    <x v="4"/>
    <n v="-116.798563"/>
    <n v="61.497663000000003"/>
    <x v="0"/>
    <x v="0"/>
    <s v="Kelp bass"/>
    <s v="Cabrilla Sargacera"/>
    <x v="1"/>
    <n v="32"/>
    <n v="-116.858"/>
    <n v="322842"/>
  </r>
  <r>
    <x v="4"/>
    <x v="4"/>
    <n v="-116.798563"/>
    <n v="61.497663000000003"/>
    <x v="0"/>
    <x v="0"/>
    <s v="Kelp bass"/>
    <s v="Cabrilla Sargacera"/>
    <x v="3"/>
    <n v="32"/>
    <n v="-116.858"/>
    <n v="322842"/>
  </r>
  <r>
    <x v="4"/>
    <x v="4"/>
    <n v="-116.798563"/>
    <n v="61.497663000000003"/>
    <x v="0"/>
    <x v="0"/>
    <s v="Kelp bass"/>
    <s v="Cabrilla Sargacera"/>
    <x v="3"/>
    <n v="32"/>
    <n v="-116.858"/>
    <n v="322842"/>
  </r>
  <r>
    <x v="4"/>
    <x v="4"/>
    <n v="-116.798563"/>
    <n v="61.497663000000003"/>
    <x v="0"/>
    <x v="0"/>
    <s v="Kelp bass"/>
    <s v="Cabrilla Sargacera"/>
    <x v="3"/>
    <n v="32"/>
    <n v="-116.858"/>
    <n v="322842"/>
  </r>
  <r>
    <x v="4"/>
    <x v="4"/>
    <n v="-116.798563"/>
    <n v="61.497663000000003"/>
    <x v="0"/>
    <x v="0"/>
    <s v="Kelp bass"/>
    <s v="Cabrilla Sargacera"/>
    <x v="3"/>
    <n v="32"/>
    <n v="-116.858"/>
    <n v="322842"/>
  </r>
  <r>
    <x v="4"/>
    <x v="4"/>
    <n v="-116.798563"/>
    <n v="61.497663000000003"/>
    <x v="0"/>
    <x v="0"/>
    <s v="Kelp bass"/>
    <s v="Cabrilla Sargacera"/>
    <x v="2"/>
    <n v="32"/>
    <n v="-116.858"/>
    <n v="322842"/>
  </r>
  <r>
    <x v="4"/>
    <x v="4"/>
    <n v="-116.798563"/>
    <n v="61.497663000000003"/>
    <x v="0"/>
    <x v="0"/>
    <s v="Kelp bass"/>
    <s v="Cabrilla Sargacera"/>
    <x v="3"/>
    <n v="32"/>
    <n v="-116.858"/>
    <n v="322842"/>
  </r>
  <r>
    <x v="4"/>
    <x v="4"/>
    <n v="-116.798563"/>
    <n v="61.497663000000003"/>
    <x v="0"/>
    <x v="0"/>
    <s v="Kelp bass"/>
    <s v="Cabrilla Sargacera"/>
    <x v="3"/>
    <n v="32"/>
    <n v="-116.858"/>
    <n v="322842"/>
  </r>
  <r>
    <x v="4"/>
    <x v="4"/>
    <n v="-116.798563"/>
    <n v="61.497663000000003"/>
    <x v="0"/>
    <x v="0"/>
    <s v="Kelp bass"/>
    <s v="Cabrilla Sargacera"/>
    <x v="3"/>
    <n v="32"/>
    <n v="-116.858"/>
    <n v="322842"/>
  </r>
  <r>
    <x v="4"/>
    <x v="4"/>
    <n v="-116.798563"/>
    <n v="61.497663000000003"/>
    <x v="0"/>
    <x v="0"/>
    <s v="Kelp bass"/>
    <s v="Cabrilla Sargacera"/>
    <x v="5"/>
    <n v="32"/>
    <n v="-116.858"/>
    <n v="322842"/>
  </r>
  <r>
    <x v="4"/>
    <x v="4"/>
    <n v="-116.798563"/>
    <n v="61.497663000000003"/>
    <x v="0"/>
    <x v="1"/>
    <s v="Kelp rockfish"/>
    <s v="Rocot sargacero"/>
    <x v="3"/>
    <n v="32"/>
    <n v="-116.858"/>
    <n v="322842"/>
  </r>
  <r>
    <x v="4"/>
    <x v="4"/>
    <n v="-116.798563"/>
    <n v="61.497663000000003"/>
    <x v="0"/>
    <x v="1"/>
    <s v="Kelp rockfish"/>
    <s v="Rocot sargacero"/>
    <x v="3"/>
    <n v="32"/>
    <n v="-116.858"/>
    <n v="322842"/>
  </r>
  <r>
    <x v="4"/>
    <x v="4"/>
    <n v="-116.798563"/>
    <n v="61.497663000000003"/>
    <x v="0"/>
    <x v="1"/>
    <s v="Kelp rockfish"/>
    <s v="Rocot sargacero"/>
    <x v="3"/>
    <n v="32"/>
    <n v="-116.858"/>
    <n v="322842"/>
  </r>
  <r>
    <x v="4"/>
    <x v="4"/>
    <n v="-116.798563"/>
    <n v="61.497663000000003"/>
    <x v="0"/>
    <x v="1"/>
    <s v="Kelp rockfish"/>
    <s v="Rocot sargacero"/>
    <x v="3"/>
    <n v="32"/>
    <n v="-116.858"/>
    <n v="322842"/>
  </r>
  <r>
    <x v="4"/>
    <x v="4"/>
    <n v="-116.798563"/>
    <n v="61.497663000000003"/>
    <x v="0"/>
    <x v="1"/>
    <s v="Kelp rockfish"/>
    <s v="Rocot sargacero"/>
    <x v="3"/>
    <n v="32"/>
    <n v="-116.858"/>
    <n v="322842"/>
  </r>
  <r>
    <x v="4"/>
    <x v="4"/>
    <n v="-116.798563"/>
    <n v="61.497663000000003"/>
    <x v="0"/>
    <x v="1"/>
    <s v="Kelp rockfish"/>
    <s v="Rocot sargacero"/>
    <x v="3"/>
    <n v="32"/>
    <n v="-116.858"/>
    <n v="322842"/>
  </r>
  <r>
    <x v="4"/>
    <x v="4"/>
    <n v="-116.798563"/>
    <n v="61.497663000000003"/>
    <x v="0"/>
    <x v="1"/>
    <s v="Kelp rockfish"/>
    <s v="Rocot sargacero"/>
    <x v="3"/>
    <n v="32"/>
    <n v="-116.858"/>
    <n v="322842"/>
  </r>
  <r>
    <x v="4"/>
    <x v="4"/>
    <n v="-116.798563"/>
    <n v="61.497663000000003"/>
    <x v="0"/>
    <x v="1"/>
    <s v="Kelp rockfish"/>
    <s v="Rocot sargacero"/>
    <x v="3"/>
    <n v="32"/>
    <n v="-116.858"/>
    <n v="322842"/>
  </r>
  <r>
    <x v="4"/>
    <x v="4"/>
    <n v="-116.798563"/>
    <n v="61.497663000000003"/>
    <x v="0"/>
    <x v="1"/>
    <s v="Kelp rockfish"/>
    <s v="Rocot sargacero"/>
    <x v="2"/>
    <n v="32"/>
    <n v="-116.858"/>
    <n v="322842"/>
  </r>
  <r>
    <x v="4"/>
    <x v="4"/>
    <n v="-116.798563"/>
    <n v="61.497663000000003"/>
    <x v="0"/>
    <x v="1"/>
    <s v="Kelp rockfish"/>
    <s v="Rocot sargacero"/>
    <x v="3"/>
    <n v="32"/>
    <n v="-116.858"/>
    <n v="322842"/>
  </r>
  <r>
    <x v="4"/>
    <x v="4"/>
    <n v="-116.798563"/>
    <n v="61.497663000000003"/>
    <x v="0"/>
    <x v="1"/>
    <s v="Kelp rockfish"/>
    <s v="Rocot sargacero"/>
    <x v="4"/>
    <n v="32"/>
    <n v="-116.858"/>
    <n v="322842"/>
  </r>
  <r>
    <x v="4"/>
    <x v="4"/>
    <n v="-116.798563"/>
    <n v="61.497663000000003"/>
    <x v="0"/>
    <x v="1"/>
    <s v="Kelp rockfish"/>
    <s v="Rocot sargacero"/>
    <x v="4"/>
    <n v="32"/>
    <n v="-116.858"/>
    <n v="322842"/>
  </r>
  <r>
    <x v="4"/>
    <x v="4"/>
    <n v="-116.798563"/>
    <n v="61.497663000000003"/>
    <x v="0"/>
    <x v="1"/>
    <s v="Kelp rockfish"/>
    <s v="Rocot sargacero"/>
    <x v="4"/>
    <n v="32"/>
    <n v="-116.858"/>
    <n v="322842"/>
  </r>
  <r>
    <x v="4"/>
    <x v="4"/>
    <n v="-116.798563"/>
    <n v="61.497663000000003"/>
    <x v="0"/>
    <x v="1"/>
    <s v="Kelp rockfish"/>
    <s v="Rocot sargacero"/>
    <x v="4"/>
    <n v="32"/>
    <n v="-116.858"/>
    <n v="322842"/>
  </r>
  <r>
    <x v="4"/>
    <x v="4"/>
    <n v="-116.798563"/>
    <n v="61.497663000000003"/>
    <x v="0"/>
    <x v="1"/>
    <s v="Kelp rockfish"/>
    <s v="Rocot sargacero"/>
    <x v="4"/>
    <n v="32"/>
    <n v="-116.858"/>
    <n v="322842"/>
  </r>
  <r>
    <x v="4"/>
    <x v="4"/>
    <n v="-116.798563"/>
    <n v="61.497663000000003"/>
    <x v="0"/>
    <x v="1"/>
    <s v="Kelp rockfish"/>
    <s v="Rocot sargacero"/>
    <x v="4"/>
    <n v="32"/>
    <n v="-116.858"/>
    <n v="322842"/>
  </r>
  <r>
    <x v="4"/>
    <x v="4"/>
    <n v="-116.798563"/>
    <n v="61.497663000000003"/>
    <x v="0"/>
    <x v="1"/>
    <s v="Kelp rockfish"/>
    <s v="Rocot sargacero"/>
    <x v="4"/>
    <n v="32"/>
    <n v="-116.858"/>
    <n v="322842"/>
  </r>
  <r>
    <x v="4"/>
    <x v="4"/>
    <n v="-116.798563"/>
    <n v="61.497663000000003"/>
    <x v="0"/>
    <x v="1"/>
    <s v="Kelp rockfish"/>
    <s v="Rocot sargacero"/>
    <x v="4"/>
    <n v="32"/>
    <n v="-116.858"/>
    <n v="322842"/>
  </r>
  <r>
    <x v="4"/>
    <x v="4"/>
    <n v="-116.798563"/>
    <n v="61.497663000000003"/>
    <x v="0"/>
    <x v="1"/>
    <s v="Kelp rockfish"/>
    <s v="Rocot sargacero"/>
    <x v="4"/>
    <n v="32"/>
    <n v="-116.858"/>
    <n v="322842"/>
  </r>
  <r>
    <x v="4"/>
    <x v="4"/>
    <n v="-116.798563"/>
    <n v="61.497663000000003"/>
    <x v="0"/>
    <x v="1"/>
    <s v="Kelp rockfish"/>
    <s v="Rocot sargacero"/>
    <x v="4"/>
    <n v="32"/>
    <n v="-116.858"/>
    <n v="322842"/>
  </r>
  <r>
    <x v="4"/>
    <x v="4"/>
    <n v="-116.798563"/>
    <n v="61.497663000000003"/>
    <x v="0"/>
    <x v="1"/>
    <s v="Kelp rockfish"/>
    <s v="Rocot sargacero"/>
    <x v="4"/>
    <n v="32"/>
    <n v="-116.858"/>
    <n v="322842"/>
  </r>
  <r>
    <x v="4"/>
    <x v="4"/>
    <n v="-116.798563"/>
    <n v="61.497663000000003"/>
    <x v="0"/>
    <x v="1"/>
    <s v="Kelp rockfish"/>
    <s v="Rocot sargacero"/>
    <x v="4"/>
    <n v="32"/>
    <n v="-116.858"/>
    <n v="322842"/>
  </r>
  <r>
    <x v="4"/>
    <x v="4"/>
    <n v="-116.798563"/>
    <n v="61.497663000000003"/>
    <x v="0"/>
    <x v="1"/>
    <s v="Kelp rockfish"/>
    <s v="Rocot sargacero"/>
    <x v="4"/>
    <n v="32"/>
    <n v="-116.858"/>
    <n v="322842"/>
  </r>
  <r>
    <x v="4"/>
    <x v="4"/>
    <n v="-116.798563"/>
    <n v="61.497663000000003"/>
    <x v="0"/>
    <x v="1"/>
    <s v="Kelp rockfish"/>
    <s v="Rocot sargacero"/>
    <x v="4"/>
    <n v="32"/>
    <n v="-116.858"/>
    <n v="322842"/>
  </r>
  <r>
    <x v="4"/>
    <x v="4"/>
    <n v="-116.798563"/>
    <n v="61.497663000000003"/>
    <x v="0"/>
    <x v="1"/>
    <s v="Kelp rockfish"/>
    <s v="Rocot sargacero"/>
    <x v="4"/>
    <n v="32"/>
    <n v="-116.858"/>
    <n v="322842"/>
  </r>
  <r>
    <x v="4"/>
    <x v="4"/>
    <n v="-116.798563"/>
    <n v="61.497663000000003"/>
    <x v="0"/>
    <x v="1"/>
    <s v="Kelp rockfish"/>
    <s v="Rocot sargacero"/>
    <x v="4"/>
    <n v="32"/>
    <n v="-116.858"/>
    <n v="322842"/>
  </r>
  <r>
    <x v="4"/>
    <x v="4"/>
    <n v="-116.798563"/>
    <n v="61.497663000000003"/>
    <x v="0"/>
    <x v="1"/>
    <s v="Kelp rockfish"/>
    <s v="Rocot sargacero"/>
    <x v="4"/>
    <n v="32"/>
    <n v="-116.858"/>
    <n v="322842"/>
  </r>
  <r>
    <x v="4"/>
    <x v="4"/>
    <n v="-116.798563"/>
    <n v="61.497663000000003"/>
    <x v="0"/>
    <x v="1"/>
    <s v="Kelp rockfish"/>
    <s v="Rocot sargacero"/>
    <x v="4"/>
    <n v="32"/>
    <n v="-116.858"/>
    <n v="322842"/>
  </r>
  <r>
    <x v="4"/>
    <x v="4"/>
    <n v="-116.798563"/>
    <n v="61.497663000000003"/>
    <x v="0"/>
    <x v="1"/>
    <s v="Kelp rockfish"/>
    <s v="Rocot sargacero"/>
    <x v="4"/>
    <n v="32"/>
    <n v="-116.858"/>
    <n v="322842"/>
  </r>
  <r>
    <x v="4"/>
    <x v="4"/>
    <n v="-116.798563"/>
    <n v="61.497663000000003"/>
    <x v="0"/>
    <x v="1"/>
    <s v="Kelp rockfish"/>
    <s v="Rocot sargacero"/>
    <x v="3"/>
    <n v="32"/>
    <n v="-116.858"/>
    <n v="322842"/>
  </r>
  <r>
    <x v="4"/>
    <x v="4"/>
    <n v="-116.798563"/>
    <n v="61.497663000000003"/>
    <x v="0"/>
    <x v="1"/>
    <s v="Kelp rockfish"/>
    <s v="Rocot sargacero"/>
    <x v="1"/>
    <n v="32"/>
    <n v="-116.858"/>
    <n v="322842"/>
  </r>
  <r>
    <x v="4"/>
    <x v="4"/>
    <n v="-116.798563"/>
    <n v="61.497663000000003"/>
    <x v="0"/>
    <x v="1"/>
    <s v="Kelp rockfish"/>
    <s v="Rocot sargacero"/>
    <x v="1"/>
    <n v="32"/>
    <n v="-116.858"/>
    <n v="322842"/>
  </r>
  <r>
    <x v="4"/>
    <x v="4"/>
    <n v="-116.798563"/>
    <n v="61.497663000000003"/>
    <x v="0"/>
    <x v="1"/>
    <s v="Kelp rockfish"/>
    <s v="Rocot sargacero"/>
    <x v="5"/>
    <n v="32"/>
    <n v="-116.858"/>
    <n v="322842"/>
  </r>
  <r>
    <x v="4"/>
    <x v="4"/>
    <n v="-116.798563"/>
    <n v="61.497663000000003"/>
    <x v="0"/>
    <x v="1"/>
    <s v="Kelp rockfish"/>
    <s v="Rocot sargacero"/>
    <x v="5"/>
    <n v="32"/>
    <n v="-116.858"/>
    <n v="322842"/>
  </r>
  <r>
    <x v="4"/>
    <x v="4"/>
    <n v="-116.798563"/>
    <n v="61.497663000000003"/>
    <x v="0"/>
    <x v="1"/>
    <s v="Kelp rockfish"/>
    <s v="Rocot sargacero"/>
    <x v="5"/>
    <n v="32"/>
    <n v="-116.858"/>
    <n v="322842"/>
  </r>
  <r>
    <x v="4"/>
    <x v="4"/>
    <n v="-116.798563"/>
    <n v="61.497663000000003"/>
    <x v="0"/>
    <x v="1"/>
    <s v="Kelp rockfish"/>
    <s v="Rocot sargacero"/>
    <x v="1"/>
    <n v="32"/>
    <n v="-116.858"/>
    <n v="322842"/>
  </r>
  <r>
    <x v="4"/>
    <x v="4"/>
    <n v="-116.798563"/>
    <n v="61.497663000000003"/>
    <x v="0"/>
    <x v="1"/>
    <s v="Kelp rockfish"/>
    <s v="Rocot sargacero"/>
    <x v="1"/>
    <n v="32"/>
    <n v="-116.858"/>
    <n v="322842"/>
  </r>
  <r>
    <x v="4"/>
    <x v="4"/>
    <n v="-116.798563"/>
    <n v="61.497663000000003"/>
    <x v="0"/>
    <x v="2"/>
    <s v="California sheephead"/>
    <s v="Vieja"/>
    <x v="3"/>
    <n v="32"/>
    <n v="-116.858"/>
    <n v="322842"/>
  </r>
  <r>
    <x v="4"/>
    <x v="4"/>
    <n v="-116.798563"/>
    <n v="61.497663000000003"/>
    <x v="0"/>
    <x v="2"/>
    <s v="California sheephead"/>
    <s v="Vieja"/>
    <x v="3"/>
    <n v="32"/>
    <n v="-116.858"/>
    <n v="322842"/>
  </r>
  <r>
    <x v="4"/>
    <x v="4"/>
    <n v="-116.798563"/>
    <n v="61.497663000000003"/>
    <x v="0"/>
    <x v="2"/>
    <s v="California sheephead"/>
    <s v="Vieja"/>
    <x v="3"/>
    <n v="32"/>
    <n v="-116.858"/>
    <n v="322842"/>
  </r>
  <r>
    <x v="4"/>
    <x v="4"/>
    <n v="-116.798563"/>
    <n v="61.497663000000003"/>
    <x v="0"/>
    <x v="2"/>
    <s v="California sheephead"/>
    <s v="Vieja"/>
    <x v="3"/>
    <n v="32"/>
    <n v="-116.858"/>
    <n v="322842"/>
  </r>
  <r>
    <x v="4"/>
    <x v="4"/>
    <n v="-116.798563"/>
    <n v="61.497663000000003"/>
    <x v="0"/>
    <x v="2"/>
    <s v="California sheephead"/>
    <s v="Vieja"/>
    <x v="3"/>
    <n v="32"/>
    <n v="-116.858"/>
    <n v="322842"/>
  </r>
  <r>
    <x v="4"/>
    <x v="4"/>
    <n v="-116.798563"/>
    <n v="61.497663000000003"/>
    <x v="0"/>
    <x v="2"/>
    <s v="California sheephead"/>
    <s v="Vieja"/>
    <x v="3"/>
    <n v="32"/>
    <n v="-116.858"/>
    <n v="322842"/>
  </r>
  <r>
    <x v="4"/>
    <x v="4"/>
    <n v="-116.798563"/>
    <n v="61.497663000000003"/>
    <x v="0"/>
    <x v="2"/>
    <s v="California sheephead"/>
    <s v="Vieja"/>
    <x v="1"/>
    <n v="32"/>
    <n v="-116.858"/>
    <n v="322842"/>
  </r>
  <r>
    <x v="4"/>
    <x v="4"/>
    <n v="-116.798563"/>
    <n v="61.497663000000003"/>
    <x v="0"/>
    <x v="2"/>
    <s v="California sheephead"/>
    <s v="Vieja"/>
    <x v="1"/>
    <n v="32"/>
    <n v="-116.858"/>
    <n v="322842"/>
  </r>
  <r>
    <x v="4"/>
    <x v="4"/>
    <n v="-116.798563"/>
    <n v="61.497663000000003"/>
    <x v="0"/>
    <x v="2"/>
    <s v="California sheephead"/>
    <s v="Vieja"/>
    <x v="3"/>
    <n v="32"/>
    <n v="-116.858"/>
    <n v="322842"/>
  </r>
  <r>
    <x v="4"/>
    <x v="4"/>
    <n v="-116.798563"/>
    <n v="61.497663000000003"/>
    <x v="0"/>
    <x v="2"/>
    <s v="California sheephead"/>
    <s v="Vieja"/>
    <x v="3"/>
    <n v="32"/>
    <n v="-116.858"/>
    <n v="322842"/>
  </r>
  <r>
    <x v="4"/>
    <x v="4"/>
    <n v="-116.798563"/>
    <n v="61.497663000000003"/>
    <x v="0"/>
    <x v="2"/>
    <s v="California sheephead"/>
    <s v="Vieja"/>
    <x v="3"/>
    <n v="32"/>
    <n v="-116.858"/>
    <n v="322842"/>
  </r>
  <r>
    <x v="4"/>
    <x v="4"/>
    <n v="-116.798563"/>
    <n v="61.497663000000003"/>
    <x v="0"/>
    <x v="2"/>
    <s v="California sheephead"/>
    <s v="Vieja"/>
    <x v="3"/>
    <n v="32"/>
    <n v="-116.858"/>
    <n v="322842"/>
  </r>
  <r>
    <x v="4"/>
    <x v="4"/>
    <n v="-116.798563"/>
    <n v="61.497663000000003"/>
    <x v="0"/>
    <x v="2"/>
    <s v="California sheephead"/>
    <s v="Vieja"/>
    <x v="3"/>
    <n v="32"/>
    <n v="-116.858"/>
    <n v="322842"/>
  </r>
  <r>
    <x v="4"/>
    <x v="4"/>
    <n v="-116.798563"/>
    <n v="61.497663000000003"/>
    <x v="0"/>
    <x v="2"/>
    <s v="California sheephead"/>
    <s v="Vieja"/>
    <x v="5"/>
    <n v="32"/>
    <n v="-116.858"/>
    <n v="322842"/>
  </r>
  <r>
    <x v="4"/>
    <x v="4"/>
    <n v="-116.798563"/>
    <n v="61.497663000000003"/>
    <x v="0"/>
    <x v="2"/>
    <s v="California sheephead"/>
    <s v="Vieja"/>
    <x v="5"/>
    <n v="32"/>
    <n v="-116.858"/>
    <n v="322842"/>
  </r>
  <r>
    <x v="4"/>
    <x v="4"/>
    <n v="-116.798563"/>
    <n v="61.497663000000003"/>
    <x v="0"/>
    <x v="2"/>
    <s v="California sheephead"/>
    <s v="Vieja"/>
    <x v="0"/>
    <n v="32"/>
    <n v="-116.858"/>
    <n v="322842"/>
  </r>
  <r>
    <x v="4"/>
    <x v="4"/>
    <n v="-116.798563"/>
    <n v="61.497663000000003"/>
    <x v="0"/>
    <x v="2"/>
    <s v="California sheephead"/>
    <s v="Vieja"/>
    <x v="1"/>
    <n v="32"/>
    <n v="-116.858"/>
    <n v="322842"/>
  </r>
  <r>
    <x v="4"/>
    <x v="4"/>
    <n v="-116.798563"/>
    <n v="61.497663000000003"/>
    <x v="0"/>
    <x v="2"/>
    <s v="California sheephead"/>
    <s v="Vieja"/>
    <x v="1"/>
    <n v="32"/>
    <n v="-116.858"/>
    <n v="322842"/>
  </r>
  <r>
    <x v="4"/>
    <x v="4"/>
    <n v="-116.798563"/>
    <n v="61.497663000000003"/>
    <x v="0"/>
    <x v="2"/>
    <s v="California sheephead"/>
    <s v="Vieja"/>
    <x v="1"/>
    <n v="32"/>
    <n v="-116.858"/>
    <n v="322842"/>
  </r>
  <r>
    <x v="4"/>
    <x v="4"/>
    <n v="-116.798563"/>
    <n v="61.497663000000003"/>
    <x v="0"/>
    <x v="2"/>
    <s v="California sheephead"/>
    <s v="Vieja"/>
    <x v="4"/>
    <n v="32"/>
    <n v="-116.858"/>
    <n v="322842"/>
  </r>
  <r>
    <x v="4"/>
    <x v="4"/>
    <n v="-116.798563"/>
    <n v="61.497663000000003"/>
    <x v="0"/>
    <x v="2"/>
    <s v="California sheephead"/>
    <s v="Vieja"/>
    <x v="4"/>
    <n v="32"/>
    <n v="-116.858"/>
    <n v="322842"/>
  </r>
  <r>
    <x v="4"/>
    <x v="4"/>
    <n v="-116.798563"/>
    <n v="61.497663000000003"/>
    <x v="0"/>
    <x v="2"/>
    <s v="California sheephead"/>
    <s v="Vieja"/>
    <x v="5"/>
    <n v="32"/>
    <n v="-116.858"/>
    <n v="322842"/>
  </r>
  <r>
    <x v="4"/>
    <x v="4"/>
    <n v="-116.798563"/>
    <n v="61.497663000000003"/>
    <x v="0"/>
    <x v="2"/>
    <s v="California sheephead"/>
    <s v="Vieja"/>
    <x v="4"/>
    <n v="32"/>
    <n v="-116.858"/>
    <n v="322842"/>
  </r>
  <r>
    <x v="4"/>
    <x v="4"/>
    <n v="-116.798563"/>
    <n v="61.497663000000003"/>
    <x v="0"/>
    <x v="2"/>
    <s v="California sheephead"/>
    <s v="Vieja"/>
    <x v="4"/>
    <n v="32"/>
    <n v="-116.858"/>
    <n v="322842"/>
  </r>
  <r>
    <x v="4"/>
    <x v="4"/>
    <n v="-116.798563"/>
    <n v="61.497663000000003"/>
    <x v="0"/>
    <x v="2"/>
    <s v="California sheephead"/>
    <s v="Vieja"/>
    <x v="4"/>
    <n v="32"/>
    <n v="-116.858"/>
    <n v="322842"/>
  </r>
  <r>
    <x v="4"/>
    <x v="4"/>
    <n v="-116.798563"/>
    <n v="61.497663000000003"/>
    <x v="0"/>
    <x v="2"/>
    <s v="California sheephead"/>
    <s v="Vieja"/>
    <x v="4"/>
    <n v="32"/>
    <n v="-116.858"/>
    <n v="322842"/>
  </r>
  <r>
    <x v="4"/>
    <x v="4"/>
    <n v="-116.798563"/>
    <n v="61.497663000000003"/>
    <x v="0"/>
    <x v="2"/>
    <s v="California sheephead"/>
    <s v="Vieja"/>
    <x v="1"/>
    <n v="32"/>
    <n v="-116.858"/>
    <n v="322842"/>
  </r>
  <r>
    <x v="4"/>
    <x v="4"/>
    <n v="-116.798563"/>
    <n v="61.497663000000003"/>
    <x v="0"/>
    <x v="2"/>
    <s v="California sheephead"/>
    <s v="Vieja"/>
    <x v="5"/>
    <n v="32"/>
    <n v="-116.858"/>
    <n v="322842"/>
  </r>
  <r>
    <x v="4"/>
    <x v="4"/>
    <n v="-116.798563"/>
    <n v="61.497663000000003"/>
    <x v="0"/>
    <x v="2"/>
    <s v="California sheephead"/>
    <s v="Vieja"/>
    <x v="5"/>
    <n v="32"/>
    <n v="-116.858"/>
    <n v="322842"/>
  </r>
  <r>
    <x v="4"/>
    <x v="4"/>
    <n v="-116.798563"/>
    <n v="61.497663000000003"/>
    <x v="0"/>
    <x v="2"/>
    <s v="California sheephead"/>
    <s v="Vieja"/>
    <x v="5"/>
    <n v="32"/>
    <n v="-116.858"/>
    <n v="322842"/>
  </r>
  <r>
    <x v="4"/>
    <x v="4"/>
    <n v="-116.798563"/>
    <n v="61.497663000000003"/>
    <x v="0"/>
    <x v="2"/>
    <s v="California sheephead"/>
    <s v="Vieja"/>
    <x v="5"/>
    <n v="32"/>
    <n v="-116.858"/>
    <n v="322842"/>
  </r>
  <r>
    <x v="4"/>
    <x v="4"/>
    <n v="-116.798563"/>
    <n v="61.497663000000003"/>
    <x v="0"/>
    <x v="2"/>
    <s v="California sheephead"/>
    <s v="Vieja"/>
    <x v="5"/>
    <n v="32"/>
    <n v="-116.858"/>
    <n v="322842"/>
  </r>
  <r>
    <x v="5"/>
    <x v="5"/>
    <n v="-116.800004"/>
    <n v="62.685696"/>
    <x v="0"/>
    <x v="0"/>
    <s v="Kelp bass"/>
    <s v="Cabrilla Sargacera"/>
    <x v="5"/>
    <n v="32"/>
    <n v="-116.858"/>
    <n v="322842"/>
  </r>
  <r>
    <x v="5"/>
    <x v="5"/>
    <n v="-116.800004"/>
    <n v="62.685696"/>
    <x v="0"/>
    <x v="0"/>
    <s v="Kelp bass"/>
    <s v="Cabrilla Sargacera"/>
    <x v="0"/>
    <n v="32"/>
    <n v="-116.858"/>
    <n v="322842"/>
  </r>
  <r>
    <x v="5"/>
    <x v="5"/>
    <n v="-116.800004"/>
    <n v="62.685696"/>
    <x v="0"/>
    <x v="0"/>
    <s v="Kelp bass"/>
    <s v="Cabrilla Sargacera"/>
    <x v="0"/>
    <n v="32"/>
    <n v="-116.858"/>
    <n v="322842"/>
  </r>
  <r>
    <x v="5"/>
    <x v="5"/>
    <n v="-116.800004"/>
    <n v="62.685696"/>
    <x v="0"/>
    <x v="0"/>
    <s v="Kelp bass"/>
    <s v="Cabrilla Sargacera"/>
    <x v="0"/>
    <n v="32"/>
    <n v="-116.858"/>
    <n v="322842"/>
  </r>
  <r>
    <x v="5"/>
    <x v="5"/>
    <n v="-116.800004"/>
    <n v="62.685696"/>
    <x v="0"/>
    <x v="0"/>
    <s v="Kelp bass"/>
    <s v="Cabrilla Sargacera"/>
    <x v="0"/>
    <n v="32"/>
    <n v="-116.858"/>
    <n v="322842"/>
  </r>
  <r>
    <x v="5"/>
    <x v="5"/>
    <n v="-116.800004"/>
    <n v="62.685696"/>
    <x v="0"/>
    <x v="0"/>
    <s v="Kelp bass"/>
    <s v="Cabrilla Sargacera"/>
    <x v="2"/>
    <n v="32"/>
    <n v="-116.858"/>
    <n v="322842"/>
  </r>
  <r>
    <x v="5"/>
    <x v="5"/>
    <n v="-116.800004"/>
    <n v="62.685696"/>
    <x v="0"/>
    <x v="0"/>
    <s v="Kelp bass"/>
    <s v="Cabrilla Sargacera"/>
    <x v="2"/>
    <n v="32"/>
    <n v="-116.858"/>
    <n v="322842"/>
  </r>
  <r>
    <x v="5"/>
    <x v="5"/>
    <n v="-116.800004"/>
    <n v="62.685696"/>
    <x v="0"/>
    <x v="1"/>
    <s v="Kelp rockfish"/>
    <s v="Rocot sargacero"/>
    <x v="2"/>
    <n v="32"/>
    <n v="-116.858"/>
    <n v="322842"/>
  </r>
  <r>
    <x v="5"/>
    <x v="5"/>
    <n v="-116.800004"/>
    <n v="62.685696"/>
    <x v="0"/>
    <x v="1"/>
    <s v="Kelp rockfish"/>
    <s v="Rocot sargacero"/>
    <x v="2"/>
    <n v="32"/>
    <n v="-116.858"/>
    <n v="322842"/>
  </r>
  <r>
    <x v="5"/>
    <x v="5"/>
    <n v="-116.800004"/>
    <n v="62.685696"/>
    <x v="0"/>
    <x v="1"/>
    <s v="Kelp rockfish"/>
    <s v="Rocot sargacero"/>
    <x v="3"/>
    <n v="32"/>
    <n v="-116.858"/>
    <n v="322842"/>
  </r>
  <r>
    <x v="5"/>
    <x v="5"/>
    <n v="-116.800004"/>
    <n v="62.685696"/>
    <x v="0"/>
    <x v="1"/>
    <s v="Kelp rockfish"/>
    <s v="Rocot sargacero"/>
    <x v="3"/>
    <n v="32"/>
    <n v="-116.858"/>
    <n v="322842"/>
  </r>
  <r>
    <x v="5"/>
    <x v="5"/>
    <n v="-116.800004"/>
    <n v="62.685696"/>
    <x v="0"/>
    <x v="1"/>
    <s v="Kelp rockfish"/>
    <s v="Rocot sargacero"/>
    <x v="3"/>
    <n v="32"/>
    <n v="-116.858"/>
    <n v="322842"/>
  </r>
  <r>
    <x v="5"/>
    <x v="5"/>
    <n v="-116.800004"/>
    <n v="62.685696"/>
    <x v="0"/>
    <x v="1"/>
    <s v="Kelp rockfish"/>
    <s v="Rocot sargacero"/>
    <x v="3"/>
    <n v="32"/>
    <n v="-116.858"/>
    <n v="322842"/>
  </r>
  <r>
    <x v="5"/>
    <x v="5"/>
    <n v="-116.800004"/>
    <n v="62.685696"/>
    <x v="0"/>
    <x v="1"/>
    <s v="Kelp rockfish"/>
    <s v="Rocot sargacero"/>
    <x v="3"/>
    <n v="32"/>
    <n v="-116.858"/>
    <n v="322842"/>
  </r>
  <r>
    <x v="5"/>
    <x v="5"/>
    <n v="-116.800004"/>
    <n v="62.685696"/>
    <x v="0"/>
    <x v="1"/>
    <s v="Kelp rockfish"/>
    <s v="Rocot sargacero"/>
    <x v="3"/>
    <n v="32"/>
    <n v="-116.858"/>
    <n v="322842"/>
  </r>
  <r>
    <x v="5"/>
    <x v="5"/>
    <n v="-116.800004"/>
    <n v="62.685696"/>
    <x v="0"/>
    <x v="1"/>
    <s v="Kelp rockfish"/>
    <s v="Rocot sargacero"/>
    <x v="3"/>
    <n v="32"/>
    <n v="-116.858"/>
    <n v="322842"/>
  </r>
  <r>
    <x v="5"/>
    <x v="5"/>
    <n v="-116.800004"/>
    <n v="62.685696"/>
    <x v="0"/>
    <x v="1"/>
    <s v="Kelp rockfish"/>
    <s v="Rocot sargacero"/>
    <x v="5"/>
    <n v="32"/>
    <n v="-116.858"/>
    <n v="322842"/>
  </r>
  <r>
    <x v="5"/>
    <x v="5"/>
    <n v="-116.800004"/>
    <n v="62.685696"/>
    <x v="0"/>
    <x v="1"/>
    <s v="Kelp rockfish"/>
    <s v="Rocot sargacero"/>
    <x v="3"/>
    <n v="32"/>
    <n v="-116.858"/>
    <n v="322842"/>
  </r>
  <r>
    <x v="5"/>
    <x v="5"/>
    <n v="-116.800004"/>
    <n v="62.685696"/>
    <x v="0"/>
    <x v="1"/>
    <s v="Kelp rockfish"/>
    <s v="Rocot sargacero"/>
    <x v="3"/>
    <n v="32"/>
    <n v="-116.858"/>
    <n v="322842"/>
  </r>
  <r>
    <x v="5"/>
    <x v="5"/>
    <n v="-116.800004"/>
    <n v="62.685696"/>
    <x v="0"/>
    <x v="1"/>
    <s v="Kelp rockfish"/>
    <s v="Rocot sargacero"/>
    <x v="3"/>
    <n v="32"/>
    <n v="-116.858"/>
    <n v="322842"/>
  </r>
  <r>
    <x v="5"/>
    <x v="5"/>
    <n v="-116.800004"/>
    <n v="62.685696"/>
    <x v="0"/>
    <x v="1"/>
    <s v="Kelp rockfish"/>
    <s v="Rocot sargacero"/>
    <x v="3"/>
    <n v="32"/>
    <n v="-116.858"/>
    <n v="322842"/>
  </r>
  <r>
    <x v="5"/>
    <x v="5"/>
    <n v="-116.800004"/>
    <n v="62.685696"/>
    <x v="0"/>
    <x v="1"/>
    <s v="Kelp rockfish"/>
    <s v="Rocot sargacero"/>
    <x v="3"/>
    <n v="32"/>
    <n v="-116.858"/>
    <n v="322842"/>
  </r>
  <r>
    <x v="5"/>
    <x v="5"/>
    <n v="-116.800004"/>
    <n v="62.685696"/>
    <x v="0"/>
    <x v="1"/>
    <s v="Kelp rockfish"/>
    <s v="Rocot sargacero"/>
    <x v="3"/>
    <n v="32"/>
    <n v="-116.858"/>
    <n v="322842"/>
  </r>
  <r>
    <x v="5"/>
    <x v="5"/>
    <n v="-116.800004"/>
    <n v="62.685696"/>
    <x v="0"/>
    <x v="2"/>
    <s v="California sheephead"/>
    <s v="Vieja"/>
    <x v="2"/>
    <n v="32"/>
    <n v="-116.858"/>
    <n v="322842"/>
  </r>
  <r>
    <x v="5"/>
    <x v="5"/>
    <n v="-116.800004"/>
    <n v="62.685696"/>
    <x v="0"/>
    <x v="2"/>
    <s v="California sheephead"/>
    <s v="Vieja"/>
    <x v="1"/>
    <n v="32"/>
    <n v="-116.858"/>
    <n v="322842"/>
  </r>
  <r>
    <x v="5"/>
    <x v="5"/>
    <n v="-116.800004"/>
    <n v="62.685696"/>
    <x v="0"/>
    <x v="2"/>
    <s v="California sheephead"/>
    <s v="Vieja"/>
    <x v="1"/>
    <n v="32"/>
    <n v="-116.858"/>
    <n v="322842"/>
  </r>
  <r>
    <x v="5"/>
    <x v="5"/>
    <n v="-116.800004"/>
    <n v="62.685696"/>
    <x v="0"/>
    <x v="2"/>
    <s v="California sheephead"/>
    <s v="Vieja"/>
    <x v="1"/>
    <n v="32"/>
    <n v="-116.858"/>
    <n v="322842"/>
  </r>
  <r>
    <x v="5"/>
    <x v="5"/>
    <n v="-116.800004"/>
    <n v="62.685696"/>
    <x v="0"/>
    <x v="2"/>
    <s v="California sheephead"/>
    <s v="Vieja"/>
    <x v="1"/>
    <n v="32"/>
    <n v="-116.858"/>
    <n v="322842"/>
  </r>
  <r>
    <x v="5"/>
    <x v="5"/>
    <n v="-116.800004"/>
    <n v="62.685696"/>
    <x v="0"/>
    <x v="2"/>
    <s v="California sheephead"/>
    <s v="Vieja"/>
    <x v="1"/>
    <n v="32"/>
    <n v="-116.858"/>
    <n v="322842"/>
  </r>
  <r>
    <x v="5"/>
    <x v="5"/>
    <n v="-116.800004"/>
    <n v="62.685696"/>
    <x v="0"/>
    <x v="2"/>
    <s v="California sheephead"/>
    <s v="Vieja"/>
    <x v="1"/>
    <n v="32"/>
    <n v="-116.858"/>
    <n v="322842"/>
  </r>
  <r>
    <x v="5"/>
    <x v="5"/>
    <n v="-116.800004"/>
    <n v="62.685696"/>
    <x v="0"/>
    <x v="2"/>
    <s v="California sheephead"/>
    <s v="Vieja"/>
    <x v="1"/>
    <n v="32"/>
    <n v="-116.858"/>
    <n v="322842"/>
  </r>
  <r>
    <x v="5"/>
    <x v="5"/>
    <n v="-116.800004"/>
    <n v="62.685696"/>
    <x v="0"/>
    <x v="2"/>
    <s v="California sheephead"/>
    <s v="Vieja"/>
    <x v="1"/>
    <n v="32"/>
    <n v="-116.858"/>
    <n v="322842"/>
  </r>
  <r>
    <x v="5"/>
    <x v="5"/>
    <n v="-116.800004"/>
    <n v="62.685696"/>
    <x v="0"/>
    <x v="2"/>
    <s v="California sheephead"/>
    <s v="Vieja"/>
    <x v="1"/>
    <n v="32"/>
    <n v="-116.858"/>
    <n v="322842"/>
  </r>
  <r>
    <x v="5"/>
    <x v="5"/>
    <n v="-116.800004"/>
    <n v="62.685696"/>
    <x v="0"/>
    <x v="2"/>
    <s v="California sheephead"/>
    <s v="Vieja"/>
    <x v="1"/>
    <n v="32"/>
    <n v="-116.858"/>
    <n v="322842"/>
  </r>
  <r>
    <x v="5"/>
    <x v="5"/>
    <n v="-116.800004"/>
    <n v="62.685696"/>
    <x v="0"/>
    <x v="2"/>
    <s v="California sheephead"/>
    <s v="Vieja"/>
    <x v="5"/>
    <n v="32"/>
    <n v="-116.858"/>
    <n v="322842"/>
  </r>
  <r>
    <x v="5"/>
    <x v="5"/>
    <n v="-116.800004"/>
    <n v="62.685696"/>
    <x v="0"/>
    <x v="2"/>
    <s v="California sheephead"/>
    <s v="Vieja"/>
    <x v="5"/>
    <n v="32"/>
    <n v="-116.858"/>
    <n v="322842"/>
  </r>
  <r>
    <x v="5"/>
    <x v="5"/>
    <n v="-116.800004"/>
    <n v="62.685696"/>
    <x v="0"/>
    <x v="2"/>
    <s v="California sheephead"/>
    <s v="Vieja"/>
    <x v="3"/>
    <n v="32"/>
    <n v="-116.858"/>
    <n v="322842"/>
  </r>
  <r>
    <x v="5"/>
    <x v="5"/>
    <n v="-116.800004"/>
    <n v="62.685696"/>
    <x v="0"/>
    <x v="2"/>
    <s v="California sheephead"/>
    <s v="Vieja"/>
    <x v="3"/>
    <n v="32"/>
    <n v="-116.858"/>
    <n v="322842"/>
  </r>
  <r>
    <x v="5"/>
    <x v="5"/>
    <n v="-116.800004"/>
    <n v="62.685696"/>
    <x v="0"/>
    <x v="2"/>
    <s v="California sheephead"/>
    <s v="Vieja"/>
    <x v="1"/>
    <n v="32"/>
    <n v="-116.858"/>
    <n v="322842"/>
  </r>
  <r>
    <x v="5"/>
    <x v="5"/>
    <n v="-116.800004"/>
    <n v="62.685696"/>
    <x v="0"/>
    <x v="2"/>
    <s v="California sheephead"/>
    <s v="Vieja"/>
    <x v="1"/>
    <n v="32"/>
    <n v="-116.858"/>
    <n v="322842"/>
  </r>
  <r>
    <x v="5"/>
    <x v="5"/>
    <n v="-116.800004"/>
    <n v="62.685696"/>
    <x v="0"/>
    <x v="2"/>
    <s v="California sheephead"/>
    <s v="Vieja"/>
    <x v="1"/>
    <n v="32"/>
    <n v="-116.858"/>
    <n v="322842"/>
  </r>
  <r>
    <x v="5"/>
    <x v="5"/>
    <n v="-116.800004"/>
    <n v="62.685696"/>
    <x v="0"/>
    <x v="2"/>
    <s v="California sheephead"/>
    <s v="Vieja"/>
    <x v="1"/>
    <n v="32"/>
    <n v="-116.858"/>
    <n v="322842"/>
  </r>
  <r>
    <x v="5"/>
    <x v="5"/>
    <n v="-116.800004"/>
    <n v="62.685696"/>
    <x v="0"/>
    <x v="2"/>
    <s v="California sheephead"/>
    <s v="Vieja"/>
    <x v="1"/>
    <n v="32"/>
    <n v="-116.858"/>
    <n v="322842"/>
  </r>
  <r>
    <x v="5"/>
    <x v="5"/>
    <n v="-116.800004"/>
    <n v="62.685696"/>
    <x v="0"/>
    <x v="2"/>
    <s v="California sheephead"/>
    <s v="Vieja"/>
    <x v="2"/>
    <n v="32"/>
    <n v="-116.858"/>
    <n v="322842"/>
  </r>
  <r>
    <x v="5"/>
    <x v="5"/>
    <n v="-116.800004"/>
    <n v="62.685696"/>
    <x v="0"/>
    <x v="2"/>
    <s v="California sheephead"/>
    <s v="Vieja"/>
    <x v="2"/>
    <n v="32"/>
    <n v="-116.858"/>
    <n v="322842"/>
  </r>
  <r>
    <x v="5"/>
    <x v="5"/>
    <n v="-116.800004"/>
    <n v="62.685696"/>
    <x v="0"/>
    <x v="2"/>
    <s v="California sheephead"/>
    <s v="Vieja"/>
    <x v="2"/>
    <n v="32"/>
    <n v="-116.858"/>
    <n v="322842"/>
  </r>
  <r>
    <x v="5"/>
    <x v="5"/>
    <n v="-116.800004"/>
    <n v="62.685696"/>
    <x v="0"/>
    <x v="2"/>
    <s v="California sheephead"/>
    <s v="Vieja"/>
    <x v="5"/>
    <n v="32"/>
    <n v="-116.858"/>
    <n v="322842"/>
  </r>
  <r>
    <x v="5"/>
    <x v="5"/>
    <n v="-116.800004"/>
    <n v="62.685696"/>
    <x v="0"/>
    <x v="2"/>
    <s v="California sheephead"/>
    <s v="Vieja"/>
    <x v="5"/>
    <n v="32"/>
    <n v="-116.858"/>
    <n v="322842"/>
  </r>
  <r>
    <x v="5"/>
    <x v="5"/>
    <n v="-116.800004"/>
    <n v="62.685696"/>
    <x v="0"/>
    <x v="2"/>
    <s v="California sheephead"/>
    <s v="Vieja"/>
    <x v="6"/>
    <n v="32"/>
    <n v="-116.858"/>
    <n v="322842"/>
  </r>
  <r>
    <x v="5"/>
    <x v="5"/>
    <n v="-116.800004"/>
    <n v="62.685696"/>
    <x v="0"/>
    <x v="2"/>
    <s v="California sheephead"/>
    <s v="Vieja"/>
    <x v="3"/>
    <n v="32"/>
    <n v="-116.858"/>
    <n v="322842"/>
  </r>
  <r>
    <x v="5"/>
    <x v="5"/>
    <n v="-116.800004"/>
    <n v="62.685696"/>
    <x v="0"/>
    <x v="2"/>
    <s v="California sheephead"/>
    <s v="Vieja"/>
    <x v="4"/>
    <n v="32"/>
    <n v="-116.858"/>
    <n v="322842"/>
  </r>
  <r>
    <x v="5"/>
    <x v="5"/>
    <n v="-116.800004"/>
    <n v="62.685696"/>
    <x v="0"/>
    <x v="2"/>
    <s v="California sheephead"/>
    <s v="Vieja"/>
    <x v="0"/>
    <n v="32"/>
    <n v="-116.858"/>
    <n v="322842"/>
  </r>
  <r>
    <x v="5"/>
    <x v="5"/>
    <n v="-116.800004"/>
    <n v="62.685696"/>
    <x v="0"/>
    <x v="2"/>
    <s v="California sheephead"/>
    <s v="Vieja"/>
    <x v="0"/>
    <n v="32"/>
    <n v="-116.858"/>
    <n v="322842"/>
  </r>
  <r>
    <x v="5"/>
    <x v="5"/>
    <n v="-116.800004"/>
    <n v="62.685696"/>
    <x v="0"/>
    <x v="2"/>
    <s v="California sheephead"/>
    <s v="Vieja"/>
    <x v="2"/>
    <n v="32"/>
    <n v="-116.858"/>
    <n v="322842"/>
  </r>
  <r>
    <x v="5"/>
    <x v="5"/>
    <n v="-116.800004"/>
    <n v="62.685696"/>
    <x v="0"/>
    <x v="2"/>
    <s v="California sheephead"/>
    <s v="Vieja"/>
    <x v="2"/>
    <n v="32"/>
    <n v="-116.858"/>
    <n v="322842"/>
  </r>
  <r>
    <x v="5"/>
    <x v="5"/>
    <n v="-116.800004"/>
    <n v="62.685696"/>
    <x v="0"/>
    <x v="2"/>
    <s v="California sheephead"/>
    <s v="Vieja"/>
    <x v="2"/>
    <n v="32"/>
    <n v="-116.858"/>
    <n v="322842"/>
  </r>
  <r>
    <x v="5"/>
    <x v="5"/>
    <n v="-116.800004"/>
    <n v="62.685696"/>
    <x v="0"/>
    <x v="2"/>
    <s v="California sheephead"/>
    <s v="Vieja"/>
    <x v="3"/>
    <n v="32"/>
    <n v="-116.858"/>
    <n v="322842"/>
  </r>
  <r>
    <x v="5"/>
    <x v="5"/>
    <n v="-116.800004"/>
    <n v="62.685696"/>
    <x v="0"/>
    <x v="2"/>
    <s v="California sheephead"/>
    <s v="Vieja"/>
    <x v="0"/>
    <n v="32"/>
    <n v="-116.858"/>
    <n v="322842"/>
  </r>
  <r>
    <x v="5"/>
    <x v="5"/>
    <n v="-116.800004"/>
    <n v="62.685696"/>
    <x v="0"/>
    <x v="2"/>
    <s v="California sheephead"/>
    <s v="Vieja"/>
    <x v="3"/>
    <n v="32"/>
    <n v="-116.858"/>
    <n v="322842"/>
  </r>
  <r>
    <x v="5"/>
    <x v="5"/>
    <n v="-116.800004"/>
    <n v="62.685696"/>
    <x v="0"/>
    <x v="2"/>
    <s v="California sheephead"/>
    <s v="Vieja"/>
    <x v="0"/>
    <n v="32"/>
    <n v="-116.858"/>
    <n v="322842"/>
  </r>
  <r>
    <x v="5"/>
    <x v="5"/>
    <n v="-116.800004"/>
    <n v="62.685696"/>
    <x v="0"/>
    <x v="2"/>
    <s v="California sheephead"/>
    <s v="Vieja"/>
    <x v="3"/>
    <n v="32"/>
    <n v="-116.858"/>
    <n v="322842"/>
  </r>
  <r>
    <x v="6"/>
    <x v="6"/>
    <n v="-116.68069199999999"/>
    <n v="86.725965000000002"/>
    <x v="1"/>
    <x v="0"/>
    <s v="Kelp bass"/>
    <s v="Cabrilla Sargacera"/>
    <x v="6"/>
    <n v="31.75"/>
    <n v="-116.614"/>
    <n v="11203"/>
  </r>
  <r>
    <x v="6"/>
    <x v="6"/>
    <n v="-116.68069199999999"/>
    <n v="86.725965000000002"/>
    <x v="1"/>
    <x v="0"/>
    <s v="Kelp bass"/>
    <s v="Cabrilla Sargacera"/>
    <x v="2"/>
    <n v="31.75"/>
    <n v="-116.614"/>
    <n v="11203"/>
  </r>
  <r>
    <x v="6"/>
    <x v="6"/>
    <n v="-116.68069199999999"/>
    <n v="86.725965000000002"/>
    <x v="1"/>
    <x v="0"/>
    <s v="Kelp bass"/>
    <s v="Cabrilla Sargacera"/>
    <x v="2"/>
    <n v="31.75"/>
    <n v="-116.614"/>
    <n v="11203"/>
  </r>
  <r>
    <x v="6"/>
    <x v="6"/>
    <n v="-116.68069199999999"/>
    <n v="86.725965000000002"/>
    <x v="1"/>
    <x v="0"/>
    <s v="Kelp bass"/>
    <s v="Cabrilla Sargacera"/>
    <x v="1"/>
    <n v="31.75"/>
    <n v="-116.614"/>
    <n v="11203"/>
  </r>
  <r>
    <x v="6"/>
    <x v="6"/>
    <n v="-116.68069199999999"/>
    <n v="86.725965000000002"/>
    <x v="1"/>
    <x v="0"/>
    <s v="Kelp bass"/>
    <s v="Cabrilla Sargacera"/>
    <x v="5"/>
    <n v="31.75"/>
    <n v="-116.614"/>
    <n v="11203"/>
  </r>
  <r>
    <x v="6"/>
    <x v="6"/>
    <n v="-116.68069199999999"/>
    <n v="86.725965000000002"/>
    <x v="1"/>
    <x v="0"/>
    <s v="Kelp bass"/>
    <s v="Cabrilla Sargacera"/>
    <x v="2"/>
    <n v="31.75"/>
    <n v="-116.614"/>
    <n v="11203"/>
  </r>
  <r>
    <x v="6"/>
    <x v="6"/>
    <n v="-116.68069199999999"/>
    <n v="86.725965000000002"/>
    <x v="1"/>
    <x v="0"/>
    <s v="Kelp bass"/>
    <s v="Cabrilla Sargacera"/>
    <x v="2"/>
    <n v="31.75"/>
    <n v="-116.614"/>
    <n v="11203"/>
  </r>
  <r>
    <x v="6"/>
    <x v="6"/>
    <n v="-116.68069199999999"/>
    <n v="86.725965000000002"/>
    <x v="1"/>
    <x v="0"/>
    <s v="Kelp bass"/>
    <s v="Cabrilla Sargacera"/>
    <x v="2"/>
    <n v="31.75"/>
    <n v="-116.614"/>
    <n v="11203"/>
  </r>
  <r>
    <x v="6"/>
    <x v="6"/>
    <n v="-116.68069199999999"/>
    <n v="86.725965000000002"/>
    <x v="1"/>
    <x v="0"/>
    <s v="Kelp bass"/>
    <s v="Cabrilla Sargacera"/>
    <x v="2"/>
    <n v="31.75"/>
    <n v="-116.614"/>
    <n v="11203"/>
  </r>
  <r>
    <x v="6"/>
    <x v="6"/>
    <n v="-116.68069199999999"/>
    <n v="86.725965000000002"/>
    <x v="1"/>
    <x v="0"/>
    <s v="Kelp bass"/>
    <s v="Cabrilla Sargacera"/>
    <x v="5"/>
    <n v="31.75"/>
    <n v="-116.614"/>
    <n v="11203"/>
  </r>
  <r>
    <x v="6"/>
    <x v="6"/>
    <n v="-116.68069199999999"/>
    <n v="86.725965000000002"/>
    <x v="1"/>
    <x v="0"/>
    <s v="Kelp bass"/>
    <s v="Cabrilla Sargacera"/>
    <x v="6"/>
    <n v="31.75"/>
    <n v="-116.614"/>
    <n v="11203"/>
  </r>
  <r>
    <x v="6"/>
    <x v="6"/>
    <n v="-116.68069199999999"/>
    <n v="86.725965000000002"/>
    <x v="1"/>
    <x v="0"/>
    <s v="Kelp bass"/>
    <s v="Cabrilla Sargacera"/>
    <x v="2"/>
    <n v="31.75"/>
    <n v="-116.614"/>
    <n v="11203"/>
  </r>
  <r>
    <x v="6"/>
    <x v="6"/>
    <n v="-116.68069199999999"/>
    <n v="86.725965000000002"/>
    <x v="1"/>
    <x v="0"/>
    <s v="Kelp bass"/>
    <s v="Cabrilla Sargacera"/>
    <x v="1"/>
    <n v="31.75"/>
    <n v="-116.614"/>
    <n v="11203"/>
  </r>
  <r>
    <x v="6"/>
    <x v="6"/>
    <n v="-116.68069199999999"/>
    <n v="86.725965000000002"/>
    <x v="1"/>
    <x v="1"/>
    <s v="Kelp rockfish"/>
    <s v="Rocot sargacero"/>
    <x v="0"/>
    <n v="31.75"/>
    <n v="-116.614"/>
    <n v="11203"/>
  </r>
  <r>
    <x v="6"/>
    <x v="6"/>
    <n v="-116.68069199999999"/>
    <n v="86.725965000000002"/>
    <x v="1"/>
    <x v="1"/>
    <s v="Kelp rockfish"/>
    <s v="Rocot sargacero"/>
    <x v="0"/>
    <n v="31.75"/>
    <n v="-116.614"/>
    <n v="11203"/>
  </r>
  <r>
    <x v="6"/>
    <x v="6"/>
    <n v="-116.68069199999999"/>
    <n v="86.725965000000002"/>
    <x v="1"/>
    <x v="1"/>
    <s v="Kelp rockfish"/>
    <s v="Rocot sargacero"/>
    <x v="0"/>
    <n v="31.75"/>
    <n v="-116.614"/>
    <n v="11203"/>
  </r>
  <r>
    <x v="6"/>
    <x v="6"/>
    <n v="-116.68069199999999"/>
    <n v="86.725965000000002"/>
    <x v="1"/>
    <x v="1"/>
    <s v="Kelp rockfish"/>
    <s v="Rocot sargacero"/>
    <x v="1"/>
    <n v="31.75"/>
    <n v="-116.614"/>
    <n v="11203"/>
  </r>
  <r>
    <x v="6"/>
    <x v="6"/>
    <n v="-116.68069199999999"/>
    <n v="86.725965000000002"/>
    <x v="1"/>
    <x v="1"/>
    <s v="Kelp rockfish"/>
    <s v="Rocot sargacero"/>
    <x v="1"/>
    <n v="31.75"/>
    <n v="-116.614"/>
    <n v="11203"/>
  </r>
  <r>
    <x v="6"/>
    <x v="6"/>
    <n v="-116.68069199999999"/>
    <n v="86.725965000000002"/>
    <x v="1"/>
    <x v="1"/>
    <s v="Kelp rockfish"/>
    <s v="Rocot sargacero"/>
    <x v="0"/>
    <n v="31.75"/>
    <n v="-116.614"/>
    <n v="11203"/>
  </r>
  <r>
    <x v="6"/>
    <x v="6"/>
    <n v="-116.68069199999999"/>
    <n v="86.725965000000002"/>
    <x v="1"/>
    <x v="1"/>
    <s v="Kelp rockfish"/>
    <s v="Rocot sargacero"/>
    <x v="5"/>
    <n v="31.75"/>
    <n v="-116.614"/>
    <n v="11203"/>
  </r>
  <r>
    <x v="6"/>
    <x v="6"/>
    <n v="-116.68069199999999"/>
    <n v="86.725965000000002"/>
    <x v="1"/>
    <x v="1"/>
    <s v="Kelp rockfish"/>
    <s v="Rocot sargacero"/>
    <x v="6"/>
    <n v="31.75"/>
    <n v="-116.614"/>
    <n v="11203"/>
  </r>
  <r>
    <x v="6"/>
    <x v="6"/>
    <n v="-116.68069199999999"/>
    <n v="86.725965000000002"/>
    <x v="1"/>
    <x v="1"/>
    <s v="Kelp rockfish"/>
    <s v="Rocot sargacero"/>
    <x v="0"/>
    <n v="31.75"/>
    <n v="-116.614"/>
    <n v="11203"/>
  </r>
  <r>
    <x v="6"/>
    <x v="6"/>
    <n v="-116.68069199999999"/>
    <n v="86.725965000000002"/>
    <x v="1"/>
    <x v="1"/>
    <s v="Kelp rockfish"/>
    <s v="Rocot sargacero"/>
    <x v="0"/>
    <n v="31.75"/>
    <n v="-116.614"/>
    <n v="11203"/>
  </r>
  <r>
    <x v="6"/>
    <x v="6"/>
    <n v="-116.68069199999999"/>
    <n v="86.725965000000002"/>
    <x v="1"/>
    <x v="1"/>
    <s v="Kelp rockfish"/>
    <s v="Rocot sargacero"/>
    <x v="2"/>
    <n v="31.75"/>
    <n v="-116.614"/>
    <n v="11203"/>
  </r>
  <r>
    <x v="6"/>
    <x v="6"/>
    <n v="-116.68069199999999"/>
    <n v="86.725965000000002"/>
    <x v="1"/>
    <x v="1"/>
    <s v="Kelp rockfish"/>
    <s v="Rocot sargacero"/>
    <x v="5"/>
    <n v="31.75"/>
    <n v="-116.614"/>
    <n v="11203"/>
  </r>
  <r>
    <x v="6"/>
    <x v="6"/>
    <n v="-116.68069199999999"/>
    <n v="86.725965000000002"/>
    <x v="1"/>
    <x v="1"/>
    <s v="Kelp rockfish"/>
    <s v="Rocot sargacero"/>
    <x v="6"/>
    <n v="31.75"/>
    <n v="-116.614"/>
    <n v="11203"/>
  </r>
  <r>
    <x v="6"/>
    <x v="6"/>
    <n v="-116.68069199999999"/>
    <n v="86.725965000000002"/>
    <x v="1"/>
    <x v="2"/>
    <s v="California sheephead"/>
    <s v="Vieja"/>
    <x v="0"/>
    <n v="31.75"/>
    <n v="-116.614"/>
    <n v="11203"/>
  </r>
  <r>
    <x v="6"/>
    <x v="6"/>
    <n v="-116.68069199999999"/>
    <n v="86.725965000000002"/>
    <x v="1"/>
    <x v="2"/>
    <s v="California sheephead"/>
    <s v="Vieja"/>
    <x v="2"/>
    <n v="31.75"/>
    <n v="-116.614"/>
    <n v="11203"/>
  </r>
  <r>
    <x v="6"/>
    <x v="6"/>
    <n v="-116.68069199999999"/>
    <n v="86.725965000000002"/>
    <x v="1"/>
    <x v="2"/>
    <s v="California sheephead"/>
    <s v="Vieja"/>
    <x v="6"/>
    <n v="31.75"/>
    <n v="-116.614"/>
    <n v="11203"/>
  </r>
  <r>
    <x v="6"/>
    <x v="6"/>
    <n v="-116.68069199999999"/>
    <n v="86.725965000000002"/>
    <x v="1"/>
    <x v="2"/>
    <s v="California sheephead"/>
    <s v="Vieja"/>
    <x v="6"/>
    <n v="31.75"/>
    <n v="-116.614"/>
    <n v="11203"/>
  </r>
  <r>
    <x v="6"/>
    <x v="6"/>
    <n v="-116.68069199999999"/>
    <n v="86.725965000000002"/>
    <x v="1"/>
    <x v="2"/>
    <s v="California sheephead"/>
    <s v="Vieja"/>
    <x v="6"/>
    <n v="31.75"/>
    <n v="-116.614"/>
    <n v="11203"/>
  </r>
  <r>
    <x v="6"/>
    <x v="6"/>
    <n v="-116.68069199999999"/>
    <n v="86.725965000000002"/>
    <x v="1"/>
    <x v="2"/>
    <s v="California sheephead"/>
    <s v="Vieja"/>
    <x v="2"/>
    <n v="31.75"/>
    <n v="-116.614"/>
    <n v="11203"/>
  </r>
  <r>
    <x v="6"/>
    <x v="6"/>
    <n v="-116.68069199999999"/>
    <n v="86.725965000000002"/>
    <x v="1"/>
    <x v="2"/>
    <s v="California sheephead"/>
    <s v="Vieja"/>
    <x v="2"/>
    <n v="31.75"/>
    <n v="-116.614"/>
    <n v="11203"/>
  </r>
  <r>
    <x v="6"/>
    <x v="6"/>
    <n v="-116.68069199999999"/>
    <n v="86.725965000000002"/>
    <x v="1"/>
    <x v="2"/>
    <s v="California sheephead"/>
    <s v="Vieja"/>
    <x v="2"/>
    <n v="31.75"/>
    <n v="-116.614"/>
    <n v="11203"/>
  </r>
  <r>
    <x v="6"/>
    <x v="6"/>
    <n v="-116.68069199999999"/>
    <n v="86.725965000000002"/>
    <x v="1"/>
    <x v="2"/>
    <s v="California sheephead"/>
    <s v="Vieja"/>
    <x v="6"/>
    <n v="31.75"/>
    <n v="-116.614"/>
    <n v="11203"/>
  </r>
  <r>
    <x v="7"/>
    <x v="7"/>
    <n v="-116.401248"/>
    <n v="122.450982"/>
    <x v="1"/>
    <x v="0"/>
    <s v="Kelp bass"/>
    <s v="Cabrilla Sargacera"/>
    <x v="2"/>
    <n v="31.5"/>
    <n v="-116.637"/>
    <n v="7106"/>
  </r>
  <r>
    <x v="7"/>
    <x v="7"/>
    <n v="-116.401248"/>
    <n v="122.450982"/>
    <x v="1"/>
    <x v="0"/>
    <s v="Kelp bass"/>
    <s v="Cabrilla Sargacera"/>
    <x v="3"/>
    <n v="31.5"/>
    <n v="-116.637"/>
    <n v="7106"/>
  </r>
  <r>
    <x v="7"/>
    <x v="7"/>
    <n v="-116.401248"/>
    <n v="122.450982"/>
    <x v="1"/>
    <x v="0"/>
    <s v="Kelp bass"/>
    <s v="Cabrilla Sargacera"/>
    <x v="3"/>
    <n v="31.5"/>
    <n v="-116.637"/>
    <n v="7106"/>
  </r>
  <r>
    <x v="7"/>
    <x v="7"/>
    <n v="-116.401248"/>
    <n v="122.450982"/>
    <x v="1"/>
    <x v="0"/>
    <s v="Kelp bass"/>
    <s v="Cabrilla Sargacera"/>
    <x v="1"/>
    <n v="31.5"/>
    <n v="-116.637"/>
    <n v="7106"/>
  </r>
  <r>
    <x v="7"/>
    <x v="7"/>
    <n v="-116.401248"/>
    <n v="122.450982"/>
    <x v="1"/>
    <x v="0"/>
    <s v="Kelp bass"/>
    <s v="Cabrilla Sargacera"/>
    <x v="5"/>
    <n v="31.5"/>
    <n v="-116.637"/>
    <n v="7106"/>
  </r>
  <r>
    <x v="7"/>
    <x v="7"/>
    <n v="-116.401248"/>
    <n v="122.450982"/>
    <x v="1"/>
    <x v="0"/>
    <s v="Kelp bass"/>
    <s v="Cabrilla Sargacera"/>
    <x v="5"/>
    <n v="31.5"/>
    <n v="-116.637"/>
    <n v="7106"/>
  </r>
  <r>
    <x v="7"/>
    <x v="7"/>
    <n v="-116.401248"/>
    <n v="122.450982"/>
    <x v="1"/>
    <x v="0"/>
    <s v="Kelp bass"/>
    <s v="Cabrilla Sargacera"/>
    <x v="5"/>
    <n v="31.5"/>
    <n v="-116.637"/>
    <n v="7106"/>
  </r>
  <r>
    <x v="7"/>
    <x v="7"/>
    <n v="-116.401248"/>
    <n v="122.450982"/>
    <x v="1"/>
    <x v="0"/>
    <s v="Kelp bass"/>
    <s v="Cabrilla Sargacera"/>
    <x v="2"/>
    <n v="31.5"/>
    <n v="-116.637"/>
    <n v="7106"/>
  </r>
  <r>
    <x v="7"/>
    <x v="7"/>
    <n v="-116.401248"/>
    <n v="122.450982"/>
    <x v="1"/>
    <x v="0"/>
    <s v="Kelp bass"/>
    <s v="Cabrilla Sargacera"/>
    <x v="2"/>
    <n v="31.5"/>
    <n v="-116.637"/>
    <n v="7106"/>
  </r>
  <r>
    <x v="7"/>
    <x v="7"/>
    <n v="-116.401248"/>
    <n v="122.450982"/>
    <x v="1"/>
    <x v="0"/>
    <s v="Kelp bass"/>
    <s v="Cabrilla Sargacera"/>
    <x v="2"/>
    <n v="31.5"/>
    <n v="-116.637"/>
    <n v="7106"/>
  </r>
  <r>
    <x v="7"/>
    <x v="7"/>
    <n v="-116.401248"/>
    <n v="122.450982"/>
    <x v="1"/>
    <x v="0"/>
    <s v="Kelp bass"/>
    <s v="Cabrilla Sargacera"/>
    <x v="2"/>
    <n v="31.5"/>
    <n v="-116.637"/>
    <n v="7106"/>
  </r>
  <r>
    <x v="7"/>
    <x v="7"/>
    <n v="-116.401248"/>
    <n v="122.450982"/>
    <x v="1"/>
    <x v="0"/>
    <s v="Kelp bass"/>
    <s v="Cabrilla Sargacera"/>
    <x v="2"/>
    <n v="31.5"/>
    <n v="-116.637"/>
    <n v="7106"/>
  </r>
  <r>
    <x v="7"/>
    <x v="7"/>
    <n v="-116.401248"/>
    <n v="122.450982"/>
    <x v="1"/>
    <x v="0"/>
    <s v="Kelp bass"/>
    <s v="Cabrilla Sargacera"/>
    <x v="2"/>
    <n v="31.5"/>
    <n v="-116.637"/>
    <n v="7106"/>
  </r>
  <r>
    <x v="7"/>
    <x v="7"/>
    <n v="-116.401248"/>
    <n v="122.450982"/>
    <x v="1"/>
    <x v="0"/>
    <s v="Kelp bass"/>
    <s v="Cabrilla Sargacera"/>
    <x v="3"/>
    <n v="31.5"/>
    <n v="-116.637"/>
    <n v="7106"/>
  </r>
  <r>
    <x v="7"/>
    <x v="7"/>
    <n v="-116.401248"/>
    <n v="122.450982"/>
    <x v="1"/>
    <x v="0"/>
    <s v="Kelp bass"/>
    <s v="Cabrilla Sargacera"/>
    <x v="1"/>
    <n v="31.5"/>
    <n v="-116.637"/>
    <n v="7106"/>
  </r>
  <r>
    <x v="7"/>
    <x v="7"/>
    <n v="-116.401248"/>
    <n v="122.450982"/>
    <x v="1"/>
    <x v="0"/>
    <s v="Kelp bass"/>
    <s v="Cabrilla Sargacera"/>
    <x v="2"/>
    <n v="31.5"/>
    <n v="-116.637"/>
    <n v="7106"/>
  </r>
  <r>
    <x v="7"/>
    <x v="7"/>
    <n v="-116.401248"/>
    <n v="122.450982"/>
    <x v="1"/>
    <x v="0"/>
    <s v="Kelp bass"/>
    <s v="Cabrilla Sargacera"/>
    <x v="3"/>
    <n v="31.5"/>
    <n v="-116.637"/>
    <n v="7106"/>
  </r>
  <r>
    <x v="7"/>
    <x v="7"/>
    <n v="-116.401248"/>
    <n v="122.450982"/>
    <x v="1"/>
    <x v="0"/>
    <s v="Kelp bass"/>
    <s v="Cabrilla Sargacera"/>
    <x v="3"/>
    <n v="31.5"/>
    <n v="-116.637"/>
    <n v="7106"/>
  </r>
  <r>
    <x v="7"/>
    <x v="7"/>
    <n v="-116.401248"/>
    <n v="122.450982"/>
    <x v="1"/>
    <x v="1"/>
    <s v="Kelp rockfish"/>
    <s v="Rocot sargacero"/>
    <x v="1"/>
    <n v="31.5"/>
    <n v="-116.637"/>
    <n v="7106"/>
  </r>
  <r>
    <x v="7"/>
    <x v="7"/>
    <n v="-116.401248"/>
    <n v="122.450982"/>
    <x v="1"/>
    <x v="1"/>
    <s v="Kelp rockfish"/>
    <s v="Rocot sargacero"/>
    <x v="1"/>
    <n v="31.5"/>
    <n v="-116.637"/>
    <n v="7106"/>
  </r>
  <r>
    <x v="7"/>
    <x v="7"/>
    <n v="-116.401248"/>
    <n v="122.450982"/>
    <x v="1"/>
    <x v="1"/>
    <s v="Kelp rockfish"/>
    <s v="Rocot sargacero"/>
    <x v="5"/>
    <n v="31.5"/>
    <n v="-116.637"/>
    <n v="7106"/>
  </r>
  <r>
    <x v="7"/>
    <x v="7"/>
    <n v="-116.401248"/>
    <n v="122.450982"/>
    <x v="1"/>
    <x v="2"/>
    <s v="California sheephead"/>
    <s v="Vieja"/>
    <x v="0"/>
    <n v="31.5"/>
    <n v="-116.637"/>
    <n v="7106"/>
  </r>
  <r>
    <x v="8"/>
    <x v="8"/>
    <n v="-116.12249199999999"/>
    <n v="208.29649499999999"/>
    <x v="0"/>
    <x v="0"/>
    <s v="Kelp bass"/>
    <s v="Cabrilla Sargacera"/>
    <x v="3"/>
    <n v="30.75"/>
    <n v="-116.03400000000001"/>
    <n v="47050"/>
  </r>
  <r>
    <x v="8"/>
    <x v="8"/>
    <n v="-116.12249199999999"/>
    <n v="208.29649499999999"/>
    <x v="0"/>
    <x v="0"/>
    <s v="Kelp bass"/>
    <s v="Cabrilla Sargacera"/>
    <x v="3"/>
    <n v="30.75"/>
    <n v="-116.03400000000001"/>
    <n v="47050"/>
  </r>
  <r>
    <x v="8"/>
    <x v="8"/>
    <n v="-116.12249199999999"/>
    <n v="208.29649499999999"/>
    <x v="0"/>
    <x v="0"/>
    <s v="Kelp bass"/>
    <s v="Cabrilla Sargacera"/>
    <x v="3"/>
    <n v="30.75"/>
    <n v="-116.03400000000001"/>
    <n v="47050"/>
  </r>
  <r>
    <x v="8"/>
    <x v="8"/>
    <n v="-116.12249199999999"/>
    <n v="208.29649499999999"/>
    <x v="0"/>
    <x v="0"/>
    <s v="Kelp bass"/>
    <s v="Cabrilla Sargacera"/>
    <x v="3"/>
    <n v="30.75"/>
    <n v="-116.03400000000001"/>
    <n v="47050"/>
  </r>
  <r>
    <x v="8"/>
    <x v="8"/>
    <n v="-116.12249199999999"/>
    <n v="208.29649499999999"/>
    <x v="0"/>
    <x v="0"/>
    <s v="Kelp bass"/>
    <s v="Cabrilla Sargacera"/>
    <x v="3"/>
    <n v="30.75"/>
    <n v="-116.03400000000001"/>
    <n v="47050"/>
  </r>
  <r>
    <x v="8"/>
    <x v="8"/>
    <n v="-116.12249199999999"/>
    <n v="208.29649499999999"/>
    <x v="0"/>
    <x v="0"/>
    <s v="Kelp bass"/>
    <s v="Cabrilla Sargacera"/>
    <x v="1"/>
    <n v="30.75"/>
    <n v="-116.03400000000001"/>
    <n v="47050"/>
  </r>
  <r>
    <x v="8"/>
    <x v="8"/>
    <n v="-116.12249199999999"/>
    <n v="208.29649499999999"/>
    <x v="0"/>
    <x v="0"/>
    <s v="Kelp bass"/>
    <s v="Cabrilla Sargacera"/>
    <x v="3"/>
    <n v="30.75"/>
    <n v="-116.03400000000001"/>
    <n v="47050"/>
  </r>
  <r>
    <x v="8"/>
    <x v="8"/>
    <n v="-116.12249199999999"/>
    <n v="208.29649499999999"/>
    <x v="0"/>
    <x v="0"/>
    <s v="Kelp bass"/>
    <s v="Cabrilla Sargacera"/>
    <x v="3"/>
    <n v="30.75"/>
    <n v="-116.03400000000001"/>
    <n v="47050"/>
  </r>
  <r>
    <x v="8"/>
    <x v="8"/>
    <n v="-116.12249199999999"/>
    <n v="208.29649499999999"/>
    <x v="0"/>
    <x v="0"/>
    <s v="Kelp bass"/>
    <s v="Cabrilla Sargacera"/>
    <x v="7"/>
    <n v="30.75"/>
    <n v="-116.03400000000001"/>
    <n v="47050"/>
  </r>
  <r>
    <x v="8"/>
    <x v="8"/>
    <n v="-116.12249199999999"/>
    <n v="208.29649499999999"/>
    <x v="0"/>
    <x v="0"/>
    <s v="Kelp bass"/>
    <s v="Cabrilla Sargacera"/>
    <x v="2"/>
    <n v="30.75"/>
    <n v="-116.03400000000001"/>
    <n v="47050"/>
  </r>
  <r>
    <x v="8"/>
    <x v="8"/>
    <n v="-116.12249199999999"/>
    <n v="208.29649499999999"/>
    <x v="0"/>
    <x v="0"/>
    <s v="Kelp bass"/>
    <s v="Cabrilla Sargacera"/>
    <x v="2"/>
    <n v="30.75"/>
    <n v="-116.03400000000001"/>
    <n v="47050"/>
  </r>
  <r>
    <x v="8"/>
    <x v="8"/>
    <n v="-116.12249199999999"/>
    <n v="208.29649499999999"/>
    <x v="0"/>
    <x v="0"/>
    <s v="Kelp bass"/>
    <s v="Cabrilla Sargacera"/>
    <x v="2"/>
    <n v="30.75"/>
    <n v="-116.03400000000001"/>
    <n v="47050"/>
  </r>
  <r>
    <x v="8"/>
    <x v="8"/>
    <n v="-116.12249199999999"/>
    <n v="208.29649499999999"/>
    <x v="0"/>
    <x v="0"/>
    <s v="Kelp bass"/>
    <s v="Cabrilla Sargacera"/>
    <x v="2"/>
    <n v="30.75"/>
    <n v="-116.03400000000001"/>
    <n v="47050"/>
  </r>
  <r>
    <x v="8"/>
    <x v="8"/>
    <n v="-116.12249199999999"/>
    <n v="208.29649499999999"/>
    <x v="0"/>
    <x v="0"/>
    <s v="Kelp bass"/>
    <s v="Cabrilla Sargacera"/>
    <x v="2"/>
    <n v="30.75"/>
    <n v="-116.03400000000001"/>
    <n v="47050"/>
  </r>
  <r>
    <x v="8"/>
    <x v="8"/>
    <n v="-116.12249199999999"/>
    <n v="208.29649499999999"/>
    <x v="0"/>
    <x v="0"/>
    <s v="Kelp bass"/>
    <s v="Cabrilla Sargacera"/>
    <x v="2"/>
    <n v="30.75"/>
    <n v="-116.03400000000001"/>
    <n v="47050"/>
  </r>
  <r>
    <x v="8"/>
    <x v="8"/>
    <n v="-116.12249199999999"/>
    <n v="208.29649499999999"/>
    <x v="0"/>
    <x v="0"/>
    <s v="Kelp bass"/>
    <s v="Cabrilla Sargacera"/>
    <x v="2"/>
    <n v="30.75"/>
    <n v="-116.03400000000001"/>
    <n v="47050"/>
  </r>
  <r>
    <x v="8"/>
    <x v="8"/>
    <n v="-116.12249199999999"/>
    <n v="208.29649499999999"/>
    <x v="0"/>
    <x v="0"/>
    <s v="Kelp bass"/>
    <s v="Cabrilla Sargacera"/>
    <x v="2"/>
    <n v="30.75"/>
    <n v="-116.03400000000001"/>
    <n v="47050"/>
  </r>
  <r>
    <x v="8"/>
    <x v="8"/>
    <n v="-116.12249199999999"/>
    <n v="208.29649499999999"/>
    <x v="0"/>
    <x v="0"/>
    <s v="Kelp bass"/>
    <s v="Cabrilla Sargacera"/>
    <x v="3"/>
    <n v="30.75"/>
    <n v="-116.03400000000001"/>
    <n v="47050"/>
  </r>
  <r>
    <x v="8"/>
    <x v="8"/>
    <n v="-116.12249199999999"/>
    <n v="208.29649499999999"/>
    <x v="0"/>
    <x v="0"/>
    <s v="Kelp bass"/>
    <s v="Cabrilla Sargacera"/>
    <x v="3"/>
    <n v="30.75"/>
    <n v="-116.03400000000001"/>
    <n v="47050"/>
  </r>
  <r>
    <x v="8"/>
    <x v="8"/>
    <n v="-116.12249199999999"/>
    <n v="208.29649499999999"/>
    <x v="0"/>
    <x v="0"/>
    <s v="Kelp bass"/>
    <s v="Cabrilla Sargacera"/>
    <x v="3"/>
    <n v="30.75"/>
    <n v="-116.03400000000001"/>
    <n v="47050"/>
  </r>
  <r>
    <x v="8"/>
    <x v="8"/>
    <n v="-116.12249199999999"/>
    <n v="208.29649499999999"/>
    <x v="0"/>
    <x v="0"/>
    <s v="Kelp bass"/>
    <s v="Cabrilla Sargacera"/>
    <x v="2"/>
    <n v="30.75"/>
    <n v="-116.03400000000001"/>
    <n v="47050"/>
  </r>
  <r>
    <x v="8"/>
    <x v="8"/>
    <n v="-116.12249199999999"/>
    <n v="208.29649499999999"/>
    <x v="0"/>
    <x v="0"/>
    <s v="Kelp bass"/>
    <s v="Cabrilla Sargacera"/>
    <x v="10"/>
    <n v="30.75"/>
    <n v="-116.03400000000001"/>
    <n v="47050"/>
  </r>
  <r>
    <x v="8"/>
    <x v="8"/>
    <n v="-116.12249199999999"/>
    <n v="208.29649499999999"/>
    <x v="0"/>
    <x v="0"/>
    <s v="Kelp bass"/>
    <s v="Cabrilla Sargacera"/>
    <x v="10"/>
    <n v="30.75"/>
    <n v="-116.03400000000001"/>
    <n v="47050"/>
  </r>
  <r>
    <x v="8"/>
    <x v="8"/>
    <n v="-116.12249199999999"/>
    <n v="208.29649499999999"/>
    <x v="0"/>
    <x v="0"/>
    <s v="Kelp bass"/>
    <s v="Cabrilla Sargacera"/>
    <x v="2"/>
    <n v="30.75"/>
    <n v="-116.03400000000001"/>
    <n v="47050"/>
  </r>
  <r>
    <x v="8"/>
    <x v="8"/>
    <n v="-116.12249199999999"/>
    <n v="208.29649499999999"/>
    <x v="0"/>
    <x v="0"/>
    <s v="Kelp bass"/>
    <s v="Cabrilla Sargacera"/>
    <x v="1"/>
    <n v="30.75"/>
    <n v="-116.03400000000001"/>
    <n v="47050"/>
  </r>
  <r>
    <x v="8"/>
    <x v="8"/>
    <n v="-116.12249199999999"/>
    <n v="208.29649499999999"/>
    <x v="0"/>
    <x v="0"/>
    <s v="Kelp bass"/>
    <s v="Cabrilla Sargacera"/>
    <x v="6"/>
    <n v="30.75"/>
    <n v="-116.03400000000001"/>
    <n v="47050"/>
  </r>
  <r>
    <x v="8"/>
    <x v="8"/>
    <n v="-116.12249199999999"/>
    <n v="208.29649499999999"/>
    <x v="0"/>
    <x v="0"/>
    <s v="Kelp bass"/>
    <s v="Cabrilla Sargacera"/>
    <x v="0"/>
    <n v="30.75"/>
    <n v="-116.03400000000001"/>
    <n v="47050"/>
  </r>
  <r>
    <x v="8"/>
    <x v="8"/>
    <n v="-116.12249199999999"/>
    <n v="208.29649499999999"/>
    <x v="0"/>
    <x v="0"/>
    <s v="Kelp bass"/>
    <s v="Cabrilla Sargacera"/>
    <x v="0"/>
    <n v="30.75"/>
    <n v="-116.03400000000001"/>
    <n v="47050"/>
  </r>
  <r>
    <x v="8"/>
    <x v="8"/>
    <n v="-116.12249199999999"/>
    <n v="208.29649499999999"/>
    <x v="0"/>
    <x v="0"/>
    <s v="Kelp bass"/>
    <s v="Cabrilla Sargacera"/>
    <x v="1"/>
    <n v="30.75"/>
    <n v="-116.03400000000001"/>
    <n v="47050"/>
  </r>
  <r>
    <x v="8"/>
    <x v="8"/>
    <n v="-116.12249199999999"/>
    <n v="208.29649499999999"/>
    <x v="0"/>
    <x v="0"/>
    <s v="Kelp bass"/>
    <s v="Cabrilla Sargacera"/>
    <x v="2"/>
    <n v="30.75"/>
    <n v="-116.03400000000001"/>
    <n v="47050"/>
  </r>
  <r>
    <x v="8"/>
    <x v="8"/>
    <n v="-116.12249199999999"/>
    <n v="208.29649499999999"/>
    <x v="0"/>
    <x v="0"/>
    <s v="Kelp bass"/>
    <s v="Cabrilla Sargacera"/>
    <x v="2"/>
    <n v="30.75"/>
    <n v="-116.03400000000001"/>
    <n v="47050"/>
  </r>
  <r>
    <x v="8"/>
    <x v="8"/>
    <n v="-116.12249199999999"/>
    <n v="208.29649499999999"/>
    <x v="0"/>
    <x v="0"/>
    <s v="Kelp bass"/>
    <s v="Cabrilla Sargacera"/>
    <x v="2"/>
    <n v="30.75"/>
    <n v="-116.03400000000001"/>
    <n v="47050"/>
  </r>
  <r>
    <x v="8"/>
    <x v="8"/>
    <n v="-116.12249199999999"/>
    <n v="208.29649499999999"/>
    <x v="0"/>
    <x v="0"/>
    <s v="Kelp bass"/>
    <s v="Cabrilla Sargacera"/>
    <x v="3"/>
    <n v="30.75"/>
    <n v="-116.03400000000001"/>
    <n v="47050"/>
  </r>
  <r>
    <x v="8"/>
    <x v="8"/>
    <n v="-116.12249199999999"/>
    <n v="208.29649499999999"/>
    <x v="0"/>
    <x v="0"/>
    <s v="Kelp bass"/>
    <s v="Cabrilla Sargacera"/>
    <x v="11"/>
    <n v="30.75"/>
    <n v="-116.03400000000001"/>
    <n v="47050"/>
  </r>
  <r>
    <x v="8"/>
    <x v="8"/>
    <n v="-116.12249199999999"/>
    <n v="208.29649499999999"/>
    <x v="0"/>
    <x v="0"/>
    <s v="Kelp bass"/>
    <s v="Cabrilla Sargacera"/>
    <x v="4"/>
    <n v="30.75"/>
    <n v="-116.03400000000001"/>
    <n v="47050"/>
  </r>
  <r>
    <x v="8"/>
    <x v="8"/>
    <n v="-116.12249199999999"/>
    <n v="208.29649499999999"/>
    <x v="0"/>
    <x v="0"/>
    <s v="Kelp bass"/>
    <s v="Cabrilla Sargacera"/>
    <x v="2"/>
    <n v="30.75"/>
    <n v="-116.03400000000001"/>
    <n v="47050"/>
  </r>
  <r>
    <x v="8"/>
    <x v="8"/>
    <n v="-116.12249199999999"/>
    <n v="208.29649499999999"/>
    <x v="0"/>
    <x v="0"/>
    <s v="Kelp bass"/>
    <s v="Cabrilla Sargacera"/>
    <x v="3"/>
    <n v="30.75"/>
    <n v="-116.03400000000001"/>
    <n v="47050"/>
  </r>
  <r>
    <x v="8"/>
    <x v="8"/>
    <n v="-116.12249199999999"/>
    <n v="208.29649499999999"/>
    <x v="0"/>
    <x v="0"/>
    <s v="Kelp bass"/>
    <s v="Cabrilla Sargacera"/>
    <x v="3"/>
    <n v="30.75"/>
    <n v="-116.03400000000001"/>
    <n v="47050"/>
  </r>
  <r>
    <x v="8"/>
    <x v="8"/>
    <n v="-116.12249199999999"/>
    <n v="208.29649499999999"/>
    <x v="0"/>
    <x v="0"/>
    <s v="Kelp bass"/>
    <s v="Cabrilla Sargacera"/>
    <x v="2"/>
    <n v="30.75"/>
    <n v="-116.03400000000001"/>
    <n v="47050"/>
  </r>
  <r>
    <x v="8"/>
    <x v="8"/>
    <n v="-116.12249199999999"/>
    <n v="208.29649499999999"/>
    <x v="0"/>
    <x v="0"/>
    <s v="Kelp bass"/>
    <s v="Cabrilla Sargacera"/>
    <x v="2"/>
    <n v="30.75"/>
    <n v="-116.03400000000001"/>
    <n v="47050"/>
  </r>
  <r>
    <x v="8"/>
    <x v="8"/>
    <n v="-116.12249199999999"/>
    <n v="208.29649499999999"/>
    <x v="0"/>
    <x v="1"/>
    <s v="Kelp rockfish"/>
    <s v="Rocot sargacero"/>
    <x v="8"/>
    <n v="30.75"/>
    <n v="-116.03400000000001"/>
    <n v="47050"/>
  </r>
  <r>
    <x v="8"/>
    <x v="8"/>
    <n v="-116.12249199999999"/>
    <n v="208.29649499999999"/>
    <x v="0"/>
    <x v="1"/>
    <s v="Kelp rockfish"/>
    <s v="Rocot sargacero"/>
    <x v="1"/>
    <n v="30.75"/>
    <n v="-116.03400000000001"/>
    <n v="47050"/>
  </r>
  <r>
    <x v="8"/>
    <x v="8"/>
    <n v="-116.12249199999999"/>
    <n v="208.29649499999999"/>
    <x v="0"/>
    <x v="2"/>
    <s v="California sheephead"/>
    <s v="Vieja"/>
    <x v="3"/>
    <n v="30.75"/>
    <n v="-116.03400000000001"/>
    <n v="47050"/>
  </r>
  <r>
    <x v="8"/>
    <x v="8"/>
    <n v="-116.12249199999999"/>
    <n v="208.29649499999999"/>
    <x v="0"/>
    <x v="2"/>
    <s v="California sheephead"/>
    <s v="Vieja"/>
    <x v="3"/>
    <n v="30.75"/>
    <n v="-116.03400000000001"/>
    <n v="47050"/>
  </r>
  <r>
    <x v="8"/>
    <x v="8"/>
    <n v="-116.12249199999999"/>
    <n v="208.29649499999999"/>
    <x v="0"/>
    <x v="2"/>
    <s v="California sheephead"/>
    <s v="Vieja"/>
    <x v="3"/>
    <n v="30.75"/>
    <n v="-116.03400000000001"/>
    <n v="47050"/>
  </r>
  <r>
    <x v="8"/>
    <x v="8"/>
    <n v="-116.12249199999999"/>
    <n v="208.29649499999999"/>
    <x v="0"/>
    <x v="2"/>
    <s v="California sheephead"/>
    <s v="Vieja"/>
    <x v="3"/>
    <n v="30.75"/>
    <n v="-116.03400000000001"/>
    <n v="47050"/>
  </r>
  <r>
    <x v="8"/>
    <x v="8"/>
    <n v="-116.12249199999999"/>
    <n v="208.29649499999999"/>
    <x v="0"/>
    <x v="2"/>
    <s v="California sheephead"/>
    <s v="Vieja"/>
    <x v="6"/>
    <n v="30.75"/>
    <n v="-116.03400000000001"/>
    <n v="47050"/>
  </r>
  <r>
    <x v="8"/>
    <x v="8"/>
    <n v="-116.12249199999999"/>
    <n v="208.29649499999999"/>
    <x v="0"/>
    <x v="2"/>
    <s v="California sheephead"/>
    <s v="Vieja"/>
    <x v="6"/>
    <n v="30.75"/>
    <n v="-116.03400000000001"/>
    <n v="47050"/>
  </r>
  <r>
    <x v="8"/>
    <x v="8"/>
    <n v="-116.12249199999999"/>
    <n v="208.29649499999999"/>
    <x v="0"/>
    <x v="2"/>
    <s v="California sheephead"/>
    <s v="Vieja"/>
    <x v="4"/>
    <n v="30.75"/>
    <n v="-116.03400000000001"/>
    <n v="47050"/>
  </r>
  <r>
    <x v="8"/>
    <x v="8"/>
    <n v="-116.12249199999999"/>
    <n v="208.29649499999999"/>
    <x v="0"/>
    <x v="2"/>
    <s v="California sheephead"/>
    <s v="Vieja"/>
    <x v="0"/>
    <n v="30.75"/>
    <n v="-116.03400000000001"/>
    <n v="47050"/>
  </r>
  <r>
    <x v="8"/>
    <x v="8"/>
    <n v="-116.12249199999999"/>
    <n v="208.29649499999999"/>
    <x v="0"/>
    <x v="2"/>
    <s v="California sheephead"/>
    <s v="Vieja"/>
    <x v="2"/>
    <n v="30.75"/>
    <n v="-116.03400000000001"/>
    <n v="47050"/>
  </r>
  <r>
    <x v="8"/>
    <x v="8"/>
    <n v="-116.12249199999999"/>
    <n v="208.29649499999999"/>
    <x v="0"/>
    <x v="2"/>
    <s v="California sheephead"/>
    <s v="Vieja"/>
    <x v="2"/>
    <n v="30.75"/>
    <n v="-116.03400000000001"/>
    <n v="47050"/>
  </r>
  <r>
    <x v="8"/>
    <x v="8"/>
    <n v="-116.12249199999999"/>
    <n v="208.29649499999999"/>
    <x v="0"/>
    <x v="2"/>
    <s v="California sheephead"/>
    <s v="Vieja"/>
    <x v="2"/>
    <n v="30.75"/>
    <n v="-116.03400000000001"/>
    <n v="47050"/>
  </r>
  <r>
    <x v="8"/>
    <x v="8"/>
    <n v="-116.12249199999999"/>
    <n v="208.29649499999999"/>
    <x v="0"/>
    <x v="2"/>
    <s v="California sheephead"/>
    <s v="Vieja"/>
    <x v="2"/>
    <n v="30.75"/>
    <n v="-116.03400000000001"/>
    <n v="47050"/>
  </r>
  <r>
    <x v="8"/>
    <x v="8"/>
    <n v="-116.12249199999999"/>
    <n v="208.29649499999999"/>
    <x v="0"/>
    <x v="2"/>
    <s v="California sheephead"/>
    <s v="Vieja"/>
    <x v="2"/>
    <n v="30.75"/>
    <n v="-116.03400000000001"/>
    <n v="47050"/>
  </r>
  <r>
    <x v="8"/>
    <x v="8"/>
    <n v="-116.12249199999999"/>
    <n v="208.29649499999999"/>
    <x v="0"/>
    <x v="2"/>
    <s v="California sheephead"/>
    <s v="Vieja"/>
    <x v="2"/>
    <n v="30.75"/>
    <n v="-116.03400000000001"/>
    <n v="47050"/>
  </r>
  <r>
    <x v="8"/>
    <x v="8"/>
    <n v="-116.12249199999999"/>
    <n v="208.29649499999999"/>
    <x v="0"/>
    <x v="2"/>
    <s v="California sheephead"/>
    <s v="Vieja"/>
    <x v="3"/>
    <n v="30.75"/>
    <n v="-116.03400000000001"/>
    <n v="47050"/>
  </r>
  <r>
    <x v="8"/>
    <x v="8"/>
    <n v="-116.12249199999999"/>
    <n v="208.29649499999999"/>
    <x v="0"/>
    <x v="2"/>
    <s v="California sheephead"/>
    <s v="Vieja"/>
    <x v="3"/>
    <n v="30.75"/>
    <n v="-116.03400000000001"/>
    <n v="47050"/>
  </r>
  <r>
    <x v="8"/>
    <x v="8"/>
    <n v="-116.12249199999999"/>
    <n v="208.29649499999999"/>
    <x v="0"/>
    <x v="2"/>
    <s v="California sheephead"/>
    <s v="Vieja"/>
    <x v="3"/>
    <n v="30.75"/>
    <n v="-116.03400000000001"/>
    <n v="47050"/>
  </r>
  <r>
    <x v="8"/>
    <x v="8"/>
    <n v="-116.12249199999999"/>
    <n v="208.29649499999999"/>
    <x v="0"/>
    <x v="2"/>
    <s v="California sheephead"/>
    <s v="Vieja"/>
    <x v="0"/>
    <n v="30.75"/>
    <n v="-116.03400000000001"/>
    <n v="47050"/>
  </r>
  <r>
    <x v="8"/>
    <x v="8"/>
    <n v="-116.12249199999999"/>
    <n v="208.29649499999999"/>
    <x v="0"/>
    <x v="2"/>
    <s v="California sheephead"/>
    <s v="Vieja"/>
    <x v="0"/>
    <n v="30.75"/>
    <n v="-116.03400000000001"/>
    <n v="47050"/>
  </r>
  <r>
    <x v="8"/>
    <x v="8"/>
    <n v="-116.12249199999999"/>
    <n v="208.29649499999999"/>
    <x v="0"/>
    <x v="2"/>
    <s v="California sheephead"/>
    <s v="Vieja"/>
    <x v="0"/>
    <n v="30.75"/>
    <n v="-116.03400000000001"/>
    <n v="47050"/>
  </r>
  <r>
    <x v="8"/>
    <x v="8"/>
    <n v="-116.12249199999999"/>
    <n v="208.29649499999999"/>
    <x v="0"/>
    <x v="2"/>
    <s v="California sheephead"/>
    <s v="Vieja"/>
    <x v="0"/>
    <n v="30.75"/>
    <n v="-116.03400000000001"/>
    <n v="47050"/>
  </r>
  <r>
    <x v="8"/>
    <x v="8"/>
    <n v="-116.12249199999999"/>
    <n v="208.29649499999999"/>
    <x v="0"/>
    <x v="2"/>
    <s v="California sheephead"/>
    <s v="Vieja"/>
    <x v="0"/>
    <n v="30.75"/>
    <n v="-116.03400000000001"/>
    <n v="47050"/>
  </r>
  <r>
    <x v="8"/>
    <x v="8"/>
    <n v="-116.12249199999999"/>
    <n v="208.29649499999999"/>
    <x v="0"/>
    <x v="2"/>
    <s v="California sheephead"/>
    <s v="Vieja"/>
    <x v="3"/>
    <n v="30.75"/>
    <n v="-116.03400000000001"/>
    <n v="47050"/>
  </r>
  <r>
    <x v="8"/>
    <x v="8"/>
    <n v="-116.12249199999999"/>
    <n v="208.29649499999999"/>
    <x v="0"/>
    <x v="2"/>
    <s v="California sheephead"/>
    <s v="Vieja"/>
    <x v="3"/>
    <n v="30.75"/>
    <n v="-116.03400000000001"/>
    <n v="47050"/>
  </r>
  <r>
    <x v="8"/>
    <x v="8"/>
    <n v="-116.12249199999999"/>
    <n v="208.29649499999999"/>
    <x v="0"/>
    <x v="2"/>
    <s v="California sheephead"/>
    <s v="Vieja"/>
    <x v="3"/>
    <n v="30.75"/>
    <n v="-116.03400000000001"/>
    <n v="47050"/>
  </r>
  <r>
    <x v="8"/>
    <x v="8"/>
    <n v="-116.12249199999999"/>
    <n v="208.29649499999999"/>
    <x v="0"/>
    <x v="2"/>
    <s v="California sheephead"/>
    <s v="Vieja"/>
    <x v="1"/>
    <n v="30.75"/>
    <n v="-116.03400000000001"/>
    <n v="47050"/>
  </r>
  <r>
    <x v="8"/>
    <x v="8"/>
    <n v="-116.12249199999999"/>
    <n v="208.29649499999999"/>
    <x v="0"/>
    <x v="2"/>
    <s v="California sheephead"/>
    <s v="Vieja"/>
    <x v="1"/>
    <n v="30.75"/>
    <n v="-116.03400000000001"/>
    <n v="47050"/>
  </r>
  <r>
    <x v="8"/>
    <x v="8"/>
    <n v="-116.12249199999999"/>
    <n v="208.29649499999999"/>
    <x v="0"/>
    <x v="2"/>
    <s v="California sheephead"/>
    <s v="Vieja"/>
    <x v="5"/>
    <n v="30.75"/>
    <n v="-116.03400000000001"/>
    <n v="47050"/>
  </r>
  <r>
    <x v="8"/>
    <x v="8"/>
    <n v="-116.12249199999999"/>
    <n v="208.29649499999999"/>
    <x v="0"/>
    <x v="2"/>
    <s v="California sheephead"/>
    <s v="Vieja"/>
    <x v="7"/>
    <n v="30.75"/>
    <n v="-116.03400000000001"/>
    <n v="47050"/>
  </r>
  <r>
    <x v="8"/>
    <x v="8"/>
    <n v="-116.12249199999999"/>
    <n v="208.29649499999999"/>
    <x v="0"/>
    <x v="2"/>
    <s v="California sheephead"/>
    <s v="Vieja"/>
    <x v="4"/>
    <n v="30.75"/>
    <n v="-116.03400000000001"/>
    <n v="47050"/>
  </r>
  <r>
    <x v="8"/>
    <x v="8"/>
    <n v="-116.12249199999999"/>
    <n v="208.29649499999999"/>
    <x v="0"/>
    <x v="2"/>
    <s v="California sheephead"/>
    <s v="Vieja"/>
    <x v="0"/>
    <n v="30.75"/>
    <n v="-116.03400000000001"/>
    <n v="47050"/>
  </r>
  <r>
    <x v="8"/>
    <x v="8"/>
    <n v="-116.12249199999999"/>
    <n v="208.29649499999999"/>
    <x v="0"/>
    <x v="2"/>
    <s v="California sheephead"/>
    <s v="Vieja"/>
    <x v="0"/>
    <n v="30.75"/>
    <n v="-116.03400000000001"/>
    <n v="47050"/>
  </r>
  <r>
    <x v="8"/>
    <x v="8"/>
    <n v="-116.12249199999999"/>
    <n v="208.29649499999999"/>
    <x v="0"/>
    <x v="2"/>
    <s v="California sheephead"/>
    <s v="Vieja"/>
    <x v="0"/>
    <n v="30.75"/>
    <n v="-116.03400000000001"/>
    <n v="47050"/>
  </r>
  <r>
    <x v="8"/>
    <x v="8"/>
    <n v="-116.12249199999999"/>
    <n v="208.29649499999999"/>
    <x v="0"/>
    <x v="2"/>
    <s v="California sheephead"/>
    <s v="Vieja"/>
    <x v="0"/>
    <n v="30.75"/>
    <n v="-116.03400000000001"/>
    <n v="47050"/>
  </r>
  <r>
    <x v="8"/>
    <x v="8"/>
    <n v="-116.12249199999999"/>
    <n v="208.29649499999999"/>
    <x v="0"/>
    <x v="2"/>
    <s v="California sheephead"/>
    <s v="Vieja"/>
    <x v="2"/>
    <n v="30.75"/>
    <n v="-116.03400000000001"/>
    <n v="47050"/>
  </r>
  <r>
    <x v="8"/>
    <x v="8"/>
    <n v="-116.12249199999999"/>
    <n v="208.29649499999999"/>
    <x v="0"/>
    <x v="2"/>
    <s v="California sheephead"/>
    <s v="Vieja"/>
    <x v="2"/>
    <n v="30.75"/>
    <n v="-116.03400000000001"/>
    <n v="47050"/>
  </r>
  <r>
    <x v="8"/>
    <x v="8"/>
    <n v="-116.12249199999999"/>
    <n v="208.29649499999999"/>
    <x v="0"/>
    <x v="2"/>
    <s v="California sheephead"/>
    <s v="Vieja"/>
    <x v="3"/>
    <n v="30.75"/>
    <n v="-116.03400000000001"/>
    <n v="47050"/>
  </r>
  <r>
    <x v="8"/>
    <x v="8"/>
    <n v="-116.12249199999999"/>
    <n v="208.29649499999999"/>
    <x v="0"/>
    <x v="2"/>
    <s v="California sheephead"/>
    <s v="Vieja"/>
    <x v="1"/>
    <n v="30.75"/>
    <n v="-116.03400000000001"/>
    <n v="47050"/>
  </r>
  <r>
    <x v="8"/>
    <x v="8"/>
    <n v="-116.12249199999999"/>
    <n v="208.29649499999999"/>
    <x v="0"/>
    <x v="2"/>
    <s v="California sheephead"/>
    <s v="Vieja"/>
    <x v="4"/>
    <n v="30.75"/>
    <n v="-116.03400000000001"/>
    <n v="47050"/>
  </r>
  <r>
    <x v="8"/>
    <x v="8"/>
    <n v="-116.12249199999999"/>
    <n v="208.29649499999999"/>
    <x v="0"/>
    <x v="2"/>
    <s v="California sheephead"/>
    <s v="Vieja"/>
    <x v="4"/>
    <n v="30.75"/>
    <n v="-116.03400000000001"/>
    <n v="47050"/>
  </r>
  <r>
    <x v="8"/>
    <x v="8"/>
    <n v="-116.12249199999999"/>
    <n v="208.29649499999999"/>
    <x v="0"/>
    <x v="2"/>
    <s v="California sheephead"/>
    <s v="Vieja"/>
    <x v="0"/>
    <n v="30.75"/>
    <n v="-116.03400000000001"/>
    <n v="47050"/>
  </r>
  <r>
    <x v="8"/>
    <x v="8"/>
    <n v="-116.12249199999999"/>
    <n v="208.29649499999999"/>
    <x v="0"/>
    <x v="2"/>
    <s v="California sheephead"/>
    <s v="Vieja"/>
    <x v="0"/>
    <n v="30.75"/>
    <n v="-116.03400000000001"/>
    <n v="47050"/>
  </r>
  <r>
    <x v="8"/>
    <x v="8"/>
    <n v="-116.12249199999999"/>
    <n v="208.29649499999999"/>
    <x v="0"/>
    <x v="2"/>
    <s v="California sheephead"/>
    <s v="Vieja"/>
    <x v="0"/>
    <n v="30.75"/>
    <n v="-116.03400000000001"/>
    <n v="47050"/>
  </r>
  <r>
    <x v="8"/>
    <x v="8"/>
    <n v="-116.12249199999999"/>
    <n v="208.29649499999999"/>
    <x v="0"/>
    <x v="2"/>
    <s v="California sheephead"/>
    <s v="Vieja"/>
    <x v="0"/>
    <n v="30.75"/>
    <n v="-116.03400000000001"/>
    <n v="47050"/>
  </r>
  <r>
    <x v="8"/>
    <x v="8"/>
    <n v="-116.12249199999999"/>
    <n v="208.29649499999999"/>
    <x v="0"/>
    <x v="2"/>
    <s v="California sheephead"/>
    <s v="Vieja"/>
    <x v="2"/>
    <n v="30.75"/>
    <n v="-116.03400000000001"/>
    <n v="47050"/>
  </r>
  <r>
    <x v="8"/>
    <x v="8"/>
    <n v="-116.12249199999999"/>
    <n v="208.29649499999999"/>
    <x v="0"/>
    <x v="2"/>
    <s v="California sheephead"/>
    <s v="Vieja"/>
    <x v="3"/>
    <n v="30.75"/>
    <n v="-116.03400000000001"/>
    <n v="47050"/>
  </r>
  <r>
    <x v="8"/>
    <x v="8"/>
    <n v="-116.12249199999999"/>
    <n v="208.29649499999999"/>
    <x v="0"/>
    <x v="2"/>
    <s v="California sheephead"/>
    <s v="Vieja"/>
    <x v="5"/>
    <n v="30.75"/>
    <n v="-116.03400000000001"/>
    <n v="47050"/>
  </r>
  <r>
    <x v="8"/>
    <x v="8"/>
    <n v="-116.12249199999999"/>
    <n v="208.29649499999999"/>
    <x v="0"/>
    <x v="2"/>
    <s v="California sheephead"/>
    <s v="Vieja"/>
    <x v="6"/>
    <n v="30.75"/>
    <n v="-116.03400000000001"/>
    <n v="47050"/>
  </r>
  <r>
    <x v="8"/>
    <x v="8"/>
    <n v="-116.12249199999999"/>
    <n v="208.29649499999999"/>
    <x v="0"/>
    <x v="2"/>
    <s v="California sheephead"/>
    <s v="Vieja"/>
    <x v="6"/>
    <n v="30.75"/>
    <n v="-116.03400000000001"/>
    <n v="47050"/>
  </r>
  <r>
    <x v="8"/>
    <x v="8"/>
    <n v="-116.12249199999999"/>
    <n v="208.29649499999999"/>
    <x v="0"/>
    <x v="2"/>
    <s v="California sheephead"/>
    <s v="Vieja"/>
    <x v="7"/>
    <n v="30.75"/>
    <n v="-116.03400000000001"/>
    <n v="47050"/>
  </r>
  <r>
    <x v="8"/>
    <x v="8"/>
    <n v="-116.12249199999999"/>
    <n v="208.29649499999999"/>
    <x v="0"/>
    <x v="2"/>
    <s v="California sheephead"/>
    <s v="Vieja"/>
    <x v="8"/>
    <n v="30.75"/>
    <n v="-116.03400000000001"/>
    <n v="47050"/>
  </r>
  <r>
    <x v="8"/>
    <x v="8"/>
    <n v="-116.12249199999999"/>
    <n v="208.29649499999999"/>
    <x v="0"/>
    <x v="2"/>
    <s v="California sheephead"/>
    <s v="Vieja"/>
    <x v="8"/>
    <n v="30.75"/>
    <n v="-116.03400000000001"/>
    <n v="47050"/>
  </r>
  <r>
    <x v="8"/>
    <x v="8"/>
    <n v="-116.12249199999999"/>
    <n v="208.29649499999999"/>
    <x v="0"/>
    <x v="2"/>
    <s v="California sheephead"/>
    <s v="Vieja"/>
    <x v="0"/>
    <n v="30.75"/>
    <n v="-116.03400000000001"/>
    <n v="47050"/>
  </r>
  <r>
    <x v="8"/>
    <x v="8"/>
    <n v="-116.12249199999999"/>
    <n v="208.29649499999999"/>
    <x v="0"/>
    <x v="2"/>
    <s v="California sheephead"/>
    <s v="Vieja"/>
    <x v="0"/>
    <n v="30.75"/>
    <n v="-116.03400000000001"/>
    <n v="47050"/>
  </r>
  <r>
    <x v="8"/>
    <x v="8"/>
    <n v="-116.12249199999999"/>
    <n v="208.29649499999999"/>
    <x v="0"/>
    <x v="2"/>
    <s v="California sheephead"/>
    <s v="Vieja"/>
    <x v="3"/>
    <n v="30.75"/>
    <n v="-116.03400000000001"/>
    <n v="47050"/>
  </r>
  <r>
    <x v="8"/>
    <x v="8"/>
    <n v="-116.12249199999999"/>
    <n v="208.29649499999999"/>
    <x v="0"/>
    <x v="2"/>
    <s v="California sheephead"/>
    <s v="Vieja"/>
    <x v="5"/>
    <n v="30.75"/>
    <n v="-116.03400000000001"/>
    <n v="47050"/>
  </r>
  <r>
    <x v="8"/>
    <x v="8"/>
    <n v="-116.12249199999999"/>
    <n v="208.29649499999999"/>
    <x v="0"/>
    <x v="2"/>
    <s v="California sheephead"/>
    <s v="Vieja"/>
    <x v="5"/>
    <n v="30.75"/>
    <n v="-116.03400000000001"/>
    <n v="47050"/>
  </r>
  <r>
    <x v="8"/>
    <x v="8"/>
    <n v="-116.12249199999999"/>
    <n v="208.29649499999999"/>
    <x v="0"/>
    <x v="2"/>
    <s v="California sheephead"/>
    <s v="Vieja"/>
    <x v="6"/>
    <n v="30.75"/>
    <n v="-116.03400000000001"/>
    <n v="47050"/>
  </r>
  <r>
    <x v="8"/>
    <x v="8"/>
    <n v="-116.12249199999999"/>
    <n v="208.29649499999999"/>
    <x v="0"/>
    <x v="2"/>
    <s v="California sheephead"/>
    <s v="Vieja"/>
    <x v="6"/>
    <n v="30.75"/>
    <n v="-116.03400000000001"/>
    <n v="47050"/>
  </r>
  <r>
    <x v="8"/>
    <x v="8"/>
    <n v="-116.12249199999999"/>
    <n v="208.29649499999999"/>
    <x v="0"/>
    <x v="2"/>
    <s v="California sheephead"/>
    <s v="Vieja"/>
    <x v="6"/>
    <n v="30.75"/>
    <n v="-116.03400000000001"/>
    <n v="47050"/>
  </r>
  <r>
    <x v="8"/>
    <x v="8"/>
    <n v="-116.12249199999999"/>
    <n v="208.29649499999999"/>
    <x v="0"/>
    <x v="2"/>
    <s v="California sheephead"/>
    <s v="Vieja"/>
    <x v="6"/>
    <n v="30.75"/>
    <n v="-116.03400000000001"/>
    <n v="47050"/>
  </r>
  <r>
    <x v="8"/>
    <x v="8"/>
    <n v="-116.12249199999999"/>
    <n v="208.29649499999999"/>
    <x v="0"/>
    <x v="2"/>
    <s v="California sheephead"/>
    <s v="Vieja"/>
    <x v="7"/>
    <n v="30.75"/>
    <n v="-116.03400000000001"/>
    <n v="47050"/>
  </r>
  <r>
    <x v="9"/>
    <x v="9"/>
    <n v="-116.11249599999999"/>
    <n v="211.093029"/>
    <x v="0"/>
    <x v="0"/>
    <s v="Kelp bass"/>
    <s v="Cabrilla Sargacera"/>
    <x v="2"/>
    <n v="30.75"/>
    <n v="-116.03400000000001"/>
    <n v="47050"/>
  </r>
  <r>
    <x v="9"/>
    <x v="9"/>
    <n v="-116.11249599999999"/>
    <n v="211.093029"/>
    <x v="0"/>
    <x v="0"/>
    <s v="Kelp bass"/>
    <s v="Cabrilla Sargacera"/>
    <x v="1"/>
    <n v="30.75"/>
    <n v="-116.03400000000001"/>
    <n v="47050"/>
  </r>
  <r>
    <x v="9"/>
    <x v="9"/>
    <n v="-116.11249599999999"/>
    <n v="211.093029"/>
    <x v="0"/>
    <x v="0"/>
    <s v="Kelp bass"/>
    <s v="Cabrilla Sargacera"/>
    <x v="2"/>
    <n v="30.75"/>
    <n v="-116.03400000000001"/>
    <n v="47050"/>
  </r>
  <r>
    <x v="9"/>
    <x v="9"/>
    <n v="-116.11249599999999"/>
    <n v="211.093029"/>
    <x v="0"/>
    <x v="0"/>
    <s v="Kelp bass"/>
    <s v="Cabrilla Sargacera"/>
    <x v="2"/>
    <n v="30.75"/>
    <n v="-116.03400000000001"/>
    <n v="47050"/>
  </r>
  <r>
    <x v="9"/>
    <x v="9"/>
    <n v="-116.11249599999999"/>
    <n v="211.093029"/>
    <x v="0"/>
    <x v="0"/>
    <s v="Kelp bass"/>
    <s v="Cabrilla Sargacera"/>
    <x v="2"/>
    <n v="30.75"/>
    <n v="-116.03400000000001"/>
    <n v="47050"/>
  </r>
  <r>
    <x v="9"/>
    <x v="9"/>
    <n v="-116.11249599999999"/>
    <n v="211.093029"/>
    <x v="0"/>
    <x v="0"/>
    <s v="Kelp bass"/>
    <s v="Cabrilla Sargacera"/>
    <x v="3"/>
    <n v="30.75"/>
    <n v="-116.03400000000001"/>
    <n v="47050"/>
  </r>
  <r>
    <x v="9"/>
    <x v="9"/>
    <n v="-116.11249599999999"/>
    <n v="211.093029"/>
    <x v="0"/>
    <x v="0"/>
    <s v="Kelp bass"/>
    <s v="Cabrilla Sargacera"/>
    <x v="6"/>
    <n v="30.75"/>
    <n v="-116.03400000000001"/>
    <n v="47050"/>
  </r>
  <r>
    <x v="9"/>
    <x v="9"/>
    <n v="-116.11249599999999"/>
    <n v="211.093029"/>
    <x v="0"/>
    <x v="0"/>
    <s v="Kelp bass"/>
    <s v="Cabrilla Sargacera"/>
    <x v="7"/>
    <n v="30.75"/>
    <n v="-116.03400000000001"/>
    <n v="47050"/>
  </r>
  <r>
    <x v="9"/>
    <x v="9"/>
    <n v="-116.11249599999999"/>
    <n v="211.093029"/>
    <x v="0"/>
    <x v="0"/>
    <s v="Kelp bass"/>
    <s v="Cabrilla Sargacera"/>
    <x v="6"/>
    <n v="30.75"/>
    <n v="-116.03400000000001"/>
    <n v="47050"/>
  </r>
  <r>
    <x v="9"/>
    <x v="9"/>
    <n v="-116.11249599999999"/>
    <n v="211.093029"/>
    <x v="0"/>
    <x v="0"/>
    <s v="Kelp bass"/>
    <s v="Cabrilla Sargacera"/>
    <x v="8"/>
    <n v="30.75"/>
    <n v="-116.03400000000001"/>
    <n v="47050"/>
  </r>
  <r>
    <x v="9"/>
    <x v="9"/>
    <n v="-116.11249599999999"/>
    <n v="211.093029"/>
    <x v="0"/>
    <x v="0"/>
    <s v="Kelp bass"/>
    <s v="Cabrilla Sargacera"/>
    <x v="8"/>
    <n v="30.75"/>
    <n v="-116.03400000000001"/>
    <n v="47050"/>
  </r>
  <r>
    <x v="9"/>
    <x v="9"/>
    <n v="-116.11249599999999"/>
    <n v="211.093029"/>
    <x v="0"/>
    <x v="0"/>
    <s v="Kelp bass"/>
    <s v="Cabrilla Sargacera"/>
    <x v="8"/>
    <n v="30.75"/>
    <n v="-116.03400000000001"/>
    <n v="47050"/>
  </r>
  <r>
    <x v="9"/>
    <x v="9"/>
    <n v="-116.11249599999999"/>
    <n v="211.093029"/>
    <x v="0"/>
    <x v="0"/>
    <s v="Kelp bass"/>
    <s v="Cabrilla Sargacera"/>
    <x v="8"/>
    <n v="30.75"/>
    <n v="-116.03400000000001"/>
    <n v="47050"/>
  </r>
  <r>
    <x v="9"/>
    <x v="9"/>
    <n v="-116.11249599999999"/>
    <n v="211.093029"/>
    <x v="0"/>
    <x v="0"/>
    <s v="Kelp bass"/>
    <s v="Cabrilla Sargacera"/>
    <x v="8"/>
    <n v="30.75"/>
    <n v="-116.03400000000001"/>
    <n v="47050"/>
  </r>
  <r>
    <x v="9"/>
    <x v="9"/>
    <n v="-116.11249599999999"/>
    <n v="211.093029"/>
    <x v="0"/>
    <x v="0"/>
    <s v="Kelp bass"/>
    <s v="Cabrilla Sargacera"/>
    <x v="8"/>
    <n v="30.75"/>
    <n v="-116.03400000000001"/>
    <n v="47050"/>
  </r>
  <r>
    <x v="9"/>
    <x v="9"/>
    <n v="-116.11249599999999"/>
    <n v="211.093029"/>
    <x v="0"/>
    <x v="0"/>
    <s v="Kelp bass"/>
    <s v="Cabrilla Sargacera"/>
    <x v="8"/>
    <n v="30.75"/>
    <n v="-116.03400000000001"/>
    <n v="47050"/>
  </r>
  <r>
    <x v="9"/>
    <x v="9"/>
    <n v="-116.11249599999999"/>
    <n v="211.093029"/>
    <x v="0"/>
    <x v="0"/>
    <s v="Kelp bass"/>
    <s v="Cabrilla Sargacera"/>
    <x v="1"/>
    <n v="30.75"/>
    <n v="-116.03400000000001"/>
    <n v="47050"/>
  </r>
  <r>
    <x v="9"/>
    <x v="9"/>
    <n v="-116.11249599999999"/>
    <n v="211.093029"/>
    <x v="0"/>
    <x v="0"/>
    <s v="Kelp bass"/>
    <s v="Cabrilla Sargacera"/>
    <x v="7"/>
    <n v="30.75"/>
    <n v="-116.03400000000001"/>
    <n v="47050"/>
  </r>
  <r>
    <x v="9"/>
    <x v="9"/>
    <n v="-116.11249599999999"/>
    <n v="211.093029"/>
    <x v="0"/>
    <x v="0"/>
    <s v="Kelp bass"/>
    <s v="Cabrilla Sargacera"/>
    <x v="2"/>
    <n v="30.75"/>
    <n v="-116.03400000000001"/>
    <n v="47050"/>
  </r>
  <r>
    <x v="9"/>
    <x v="9"/>
    <n v="-116.11249599999999"/>
    <n v="211.093029"/>
    <x v="0"/>
    <x v="0"/>
    <s v="Kelp bass"/>
    <s v="Cabrilla Sargacera"/>
    <x v="2"/>
    <n v="30.75"/>
    <n v="-116.03400000000001"/>
    <n v="47050"/>
  </r>
  <r>
    <x v="9"/>
    <x v="9"/>
    <n v="-116.11249599999999"/>
    <n v="211.093029"/>
    <x v="0"/>
    <x v="0"/>
    <s v="Kelp bass"/>
    <s v="Cabrilla Sargacera"/>
    <x v="5"/>
    <n v="30.75"/>
    <n v="-116.03400000000001"/>
    <n v="47050"/>
  </r>
  <r>
    <x v="9"/>
    <x v="9"/>
    <n v="-116.11249599999999"/>
    <n v="211.093029"/>
    <x v="0"/>
    <x v="0"/>
    <s v="Kelp bass"/>
    <s v="Cabrilla Sargacera"/>
    <x v="2"/>
    <n v="30.75"/>
    <n v="-116.03400000000001"/>
    <n v="47050"/>
  </r>
  <r>
    <x v="9"/>
    <x v="9"/>
    <n v="-116.11249599999999"/>
    <n v="211.093029"/>
    <x v="0"/>
    <x v="0"/>
    <s v="Kelp bass"/>
    <s v="Cabrilla Sargacera"/>
    <x v="5"/>
    <n v="30.75"/>
    <n v="-116.03400000000001"/>
    <n v="47050"/>
  </r>
  <r>
    <x v="9"/>
    <x v="9"/>
    <n v="-116.11249599999999"/>
    <n v="211.093029"/>
    <x v="0"/>
    <x v="0"/>
    <s v="Kelp bass"/>
    <s v="Cabrilla Sargacera"/>
    <x v="2"/>
    <n v="30.75"/>
    <n v="-116.03400000000001"/>
    <n v="47050"/>
  </r>
  <r>
    <x v="9"/>
    <x v="9"/>
    <n v="-116.11249599999999"/>
    <n v="211.093029"/>
    <x v="0"/>
    <x v="0"/>
    <s v="Kelp bass"/>
    <s v="Cabrilla Sargacera"/>
    <x v="3"/>
    <n v="30.75"/>
    <n v="-116.03400000000001"/>
    <n v="47050"/>
  </r>
  <r>
    <x v="9"/>
    <x v="9"/>
    <n v="-116.11249599999999"/>
    <n v="211.093029"/>
    <x v="0"/>
    <x v="1"/>
    <s v="Kelp rockfish"/>
    <s v="Rocot sargacero"/>
    <x v="3"/>
    <n v="30.75"/>
    <n v="-116.03400000000001"/>
    <n v="47050"/>
  </r>
  <r>
    <x v="9"/>
    <x v="9"/>
    <n v="-116.11249599999999"/>
    <n v="211.093029"/>
    <x v="0"/>
    <x v="1"/>
    <s v="Kelp rockfish"/>
    <s v="Rocot sargacero"/>
    <x v="1"/>
    <n v="30.75"/>
    <n v="-116.03400000000001"/>
    <n v="47050"/>
  </r>
  <r>
    <x v="9"/>
    <x v="9"/>
    <n v="-116.11249599999999"/>
    <n v="211.093029"/>
    <x v="0"/>
    <x v="1"/>
    <s v="Kelp rockfish"/>
    <s v="Rocot sargacero"/>
    <x v="1"/>
    <n v="30.75"/>
    <n v="-116.03400000000001"/>
    <n v="47050"/>
  </r>
  <r>
    <x v="9"/>
    <x v="9"/>
    <n v="-116.11249599999999"/>
    <n v="211.093029"/>
    <x v="0"/>
    <x v="1"/>
    <s v="Kelp rockfish"/>
    <s v="Rocot sargacero"/>
    <x v="1"/>
    <n v="30.75"/>
    <n v="-116.03400000000001"/>
    <n v="47050"/>
  </r>
  <r>
    <x v="9"/>
    <x v="9"/>
    <n v="-116.11249599999999"/>
    <n v="211.093029"/>
    <x v="0"/>
    <x v="1"/>
    <s v="Kelp rockfish"/>
    <s v="Rocot sargacero"/>
    <x v="2"/>
    <n v="30.75"/>
    <n v="-116.03400000000001"/>
    <n v="47050"/>
  </r>
  <r>
    <x v="9"/>
    <x v="9"/>
    <n v="-116.11249599999999"/>
    <n v="211.093029"/>
    <x v="0"/>
    <x v="1"/>
    <s v="Kelp rockfish"/>
    <s v="Rocot sargacero"/>
    <x v="3"/>
    <n v="30.75"/>
    <n v="-116.03400000000001"/>
    <n v="47050"/>
  </r>
  <r>
    <x v="9"/>
    <x v="9"/>
    <n v="-116.11249599999999"/>
    <n v="211.093029"/>
    <x v="0"/>
    <x v="1"/>
    <s v="Kelp rockfish"/>
    <s v="Rocot sargacero"/>
    <x v="3"/>
    <n v="30.75"/>
    <n v="-116.03400000000001"/>
    <n v="47050"/>
  </r>
  <r>
    <x v="9"/>
    <x v="9"/>
    <n v="-116.11249599999999"/>
    <n v="211.093029"/>
    <x v="0"/>
    <x v="1"/>
    <s v="Kelp rockfish"/>
    <s v="Rocot sargacero"/>
    <x v="5"/>
    <n v="30.75"/>
    <n v="-116.03400000000001"/>
    <n v="47050"/>
  </r>
  <r>
    <x v="9"/>
    <x v="9"/>
    <n v="-116.11249599999999"/>
    <n v="211.093029"/>
    <x v="0"/>
    <x v="1"/>
    <s v="Kelp rockfish"/>
    <s v="Rocot sargacero"/>
    <x v="5"/>
    <n v="30.75"/>
    <n v="-116.03400000000001"/>
    <n v="47050"/>
  </r>
  <r>
    <x v="9"/>
    <x v="9"/>
    <n v="-116.11249599999999"/>
    <n v="211.093029"/>
    <x v="0"/>
    <x v="1"/>
    <s v="Kelp rockfish"/>
    <s v="Rocot sargacero"/>
    <x v="3"/>
    <n v="30.75"/>
    <n v="-116.03400000000001"/>
    <n v="47050"/>
  </r>
  <r>
    <x v="9"/>
    <x v="9"/>
    <n v="-116.11249599999999"/>
    <n v="211.093029"/>
    <x v="0"/>
    <x v="1"/>
    <s v="Kelp rockfish"/>
    <s v="Rocot sargacero"/>
    <x v="3"/>
    <n v="30.75"/>
    <n v="-116.03400000000001"/>
    <n v="47050"/>
  </r>
  <r>
    <x v="9"/>
    <x v="9"/>
    <n v="-116.11249599999999"/>
    <n v="211.093029"/>
    <x v="0"/>
    <x v="1"/>
    <s v="Kelp rockfish"/>
    <s v="Rocot sargacero"/>
    <x v="5"/>
    <n v="30.75"/>
    <n v="-116.03400000000001"/>
    <n v="47050"/>
  </r>
  <r>
    <x v="9"/>
    <x v="9"/>
    <n v="-116.11249599999999"/>
    <n v="211.093029"/>
    <x v="0"/>
    <x v="1"/>
    <s v="Kelp rockfish"/>
    <s v="Rocot sargacero"/>
    <x v="5"/>
    <n v="30.75"/>
    <n v="-116.03400000000001"/>
    <n v="47050"/>
  </r>
  <r>
    <x v="9"/>
    <x v="9"/>
    <n v="-116.11249599999999"/>
    <n v="211.093029"/>
    <x v="0"/>
    <x v="1"/>
    <s v="Kelp rockfish"/>
    <s v="Rocot sargacero"/>
    <x v="5"/>
    <n v="30.75"/>
    <n v="-116.03400000000001"/>
    <n v="47050"/>
  </r>
  <r>
    <x v="9"/>
    <x v="9"/>
    <n v="-116.11249599999999"/>
    <n v="211.093029"/>
    <x v="0"/>
    <x v="1"/>
    <s v="Kelp rockfish"/>
    <s v="Rocot sargacero"/>
    <x v="5"/>
    <n v="30.75"/>
    <n v="-116.03400000000001"/>
    <n v="47050"/>
  </r>
  <r>
    <x v="9"/>
    <x v="9"/>
    <n v="-116.11249599999999"/>
    <n v="211.093029"/>
    <x v="0"/>
    <x v="1"/>
    <s v="Kelp rockfish"/>
    <s v="Rocot sargacero"/>
    <x v="5"/>
    <n v="30.75"/>
    <n v="-116.03400000000001"/>
    <n v="47050"/>
  </r>
  <r>
    <x v="9"/>
    <x v="9"/>
    <n v="-116.11249599999999"/>
    <n v="211.093029"/>
    <x v="0"/>
    <x v="1"/>
    <s v="Kelp rockfish"/>
    <s v="Rocot sargacero"/>
    <x v="1"/>
    <n v="30.75"/>
    <n v="-116.03400000000001"/>
    <n v="47050"/>
  </r>
  <r>
    <x v="9"/>
    <x v="9"/>
    <n v="-116.11249599999999"/>
    <n v="211.093029"/>
    <x v="0"/>
    <x v="1"/>
    <s v="Kelp rockfish"/>
    <s v="Rocot sargacero"/>
    <x v="1"/>
    <n v="30.75"/>
    <n v="-116.03400000000001"/>
    <n v="47050"/>
  </r>
  <r>
    <x v="9"/>
    <x v="9"/>
    <n v="-116.11249599999999"/>
    <n v="211.093029"/>
    <x v="0"/>
    <x v="1"/>
    <s v="Kelp rockfish"/>
    <s v="Rocot sargacero"/>
    <x v="2"/>
    <n v="30.75"/>
    <n v="-116.03400000000001"/>
    <n v="47050"/>
  </r>
  <r>
    <x v="9"/>
    <x v="9"/>
    <n v="-116.11249599999999"/>
    <n v="211.093029"/>
    <x v="0"/>
    <x v="1"/>
    <s v="Kelp rockfish"/>
    <s v="Rocot sargacero"/>
    <x v="2"/>
    <n v="30.75"/>
    <n v="-116.03400000000001"/>
    <n v="47050"/>
  </r>
  <r>
    <x v="9"/>
    <x v="9"/>
    <n v="-116.11249599999999"/>
    <n v="211.093029"/>
    <x v="0"/>
    <x v="1"/>
    <s v="Kelp rockfish"/>
    <s v="Rocot sargacero"/>
    <x v="2"/>
    <n v="30.75"/>
    <n v="-116.03400000000001"/>
    <n v="47050"/>
  </r>
  <r>
    <x v="9"/>
    <x v="9"/>
    <n v="-116.11249599999999"/>
    <n v="211.093029"/>
    <x v="0"/>
    <x v="1"/>
    <s v="Kelp rockfish"/>
    <s v="Rocot sargacero"/>
    <x v="2"/>
    <n v="30.75"/>
    <n v="-116.03400000000001"/>
    <n v="47050"/>
  </r>
  <r>
    <x v="9"/>
    <x v="9"/>
    <n v="-116.11249599999999"/>
    <n v="211.093029"/>
    <x v="0"/>
    <x v="1"/>
    <s v="Kelp rockfish"/>
    <s v="Rocot sargacero"/>
    <x v="2"/>
    <n v="30.75"/>
    <n v="-116.03400000000001"/>
    <n v="47050"/>
  </r>
  <r>
    <x v="9"/>
    <x v="9"/>
    <n v="-116.11249599999999"/>
    <n v="211.093029"/>
    <x v="0"/>
    <x v="1"/>
    <s v="Kelp rockfish"/>
    <s v="Rocot sargacero"/>
    <x v="2"/>
    <n v="30.75"/>
    <n v="-116.03400000000001"/>
    <n v="47050"/>
  </r>
  <r>
    <x v="9"/>
    <x v="9"/>
    <n v="-116.11249599999999"/>
    <n v="211.093029"/>
    <x v="0"/>
    <x v="1"/>
    <s v="Kelp rockfish"/>
    <s v="Rocot sargacero"/>
    <x v="2"/>
    <n v="30.75"/>
    <n v="-116.03400000000001"/>
    <n v="47050"/>
  </r>
  <r>
    <x v="9"/>
    <x v="9"/>
    <n v="-116.11249599999999"/>
    <n v="211.093029"/>
    <x v="0"/>
    <x v="1"/>
    <s v="Kelp rockfish"/>
    <s v="Rocot sargacero"/>
    <x v="2"/>
    <n v="30.75"/>
    <n v="-116.03400000000001"/>
    <n v="47050"/>
  </r>
  <r>
    <x v="9"/>
    <x v="9"/>
    <n v="-116.11249599999999"/>
    <n v="211.093029"/>
    <x v="0"/>
    <x v="2"/>
    <s v="California sheephead"/>
    <s v="Vieja"/>
    <x v="4"/>
    <n v="30.75"/>
    <n v="-116.03400000000001"/>
    <n v="47050"/>
  </r>
  <r>
    <x v="9"/>
    <x v="9"/>
    <n v="-116.11249599999999"/>
    <n v="211.093029"/>
    <x v="0"/>
    <x v="2"/>
    <s v="California sheephead"/>
    <s v="Vieja"/>
    <x v="4"/>
    <n v="30.75"/>
    <n v="-116.03400000000001"/>
    <n v="47050"/>
  </r>
  <r>
    <x v="9"/>
    <x v="9"/>
    <n v="-116.11249599999999"/>
    <n v="211.093029"/>
    <x v="0"/>
    <x v="2"/>
    <s v="California sheephead"/>
    <s v="Vieja"/>
    <x v="4"/>
    <n v="30.75"/>
    <n v="-116.03400000000001"/>
    <n v="47050"/>
  </r>
  <r>
    <x v="9"/>
    <x v="9"/>
    <n v="-116.11249599999999"/>
    <n v="211.093029"/>
    <x v="0"/>
    <x v="2"/>
    <s v="California sheephead"/>
    <s v="Vieja"/>
    <x v="4"/>
    <n v="30.75"/>
    <n v="-116.03400000000001"/>
    <n v="47050"/>
  </r>
  <r>
    <x v="9"/>
    <x v="9"/>
    <n v="-116.11249599999999"/>
    <n v="211.093029"/>
    <x v="0"/>
    <x v="2"/>
    <s v="California sheephead"/>
    <s v="Vieja"/>
    <x v="0"/>
    <n v="30.75"/>
    <n v="-116.03400000000001"/>
    <n v="47050"/>
  </r>
  <r>
    <x v="9"/>
    <x v="9"/>
    <n v="-116.11249599999999"/>
    <n v="211.093029"/>
    <x v="0"/>
    <x v="2"/>
    <s v="California sheephead"/>
    <s v="Vieja"/>
    <x v="0"/>
    <n v="30.75"/>
    <n v="-116.03400000000001"/>
    <n v="47050"/>
  </r>
  <r>
    <x v="9"/>
    <x v="9"/>
    <n v="-116.11249599999999"/>
    <n v="211.093029"/>
    <x v="0"/>
    <x v="2"/>
    <s v="California sheephead"/>
    <s v="Vieja"/>
    <x v="3"/>
    <n v="30.75"/>
    <n v="-116.03400000000001"/>
    <n v="47050"/>
  </r>
  <r>
    <x v="9"/>
    <x v="9"/>
    <n v="-116.11249599999999"/>
    <n v="211.093029"/>
    <x v="0"/>
    <x v="2"/>
    <s v="California sheephead"/>
    <s v="Vieja"/>
    <x v="3"/>
    <n v="30.75"/>
    <n v="-116.03400000000001"/>
    <n v="47050"/>
  </r>
  <r>
    <x v="9"/>
    <x v="9"/>
    <n v="-116.11249599999999"/>
    <n v="211.093029"/>
    <x v="0"/>
    <x v="2"/>
    <s v="California sheephead"/>
    <s v="Vieja"/>
    <x v="3"/>
    <n v="30.75"/>
    <n v="-116.03400000000001"/>
    <n v="47050"/>
  </r>
  <r>
    <x v="9"/>
    <x v="9"/>
    <n v="-116.11249599999999"/>
    <n v="211.093029"/>
    <x v="0"/>
    <x v="2"/>
    <s v="California sheephead"/>
    <s v="Vieja"/>
    <x v="3"/>
    <n v="30.75"/>
    <n v="-116.03400000000001"/>
    <n v="47050"/>
  </r>
  <r>
    <x v="9"/>
    <x v="9"/>
    <n v="-116.11249599999999"/>
    <n v="211.093029"/>
    <x v="0"/>
    <x v="2"/>
    <s v="California sheephead"/>
    <s v="Vieja"/>
    <x v="3"/>
    <n v="30.75"/>
    <n v="-116.03400000000001"/>
    <n v="47050"/>
  </r>
  <r>
    <x v="9"/>
    <x v="9"/>
    <n v="-116.11249599999999"/>
    <n v="211.093029"/>
    <x v="0"/>
    <x v="2"/>
    <s v="California sheephead"/>
    <s v="Vieja"/>
    <x v="3"/>
    <n v="30.75"/>
    <n v="-116.03400000000001"/>
    <n v="47050"/>
  </r>
  <r>
    <x v="9"/>
    <x v="9"/>
    <n v="-116.11249599999999"/>
    <n v="211.093029"/>
    <x v="0"/>
    <x v="2"/>
    <s v="California sheephead"/>
    <s v="Vieja"/>
    <x v="3"/>
    <n v="30.75"/>
    <n v="-116.03400000000001"/>
    <n v="47050"/>
  </r>
  <r>
    <x v="9"/>
    <x v="9"/>
    <n v="-116.11249599999999"/>
    <n v="211.093029"/>
    <x v="0"/>
    <x v="2"/>
    <s v="California sheephead"/>
    <s v="Vieja"/>
    <x v="3"/>
    <n v="30.75"/>
    <n v="-116.03400000000001"/>
    <n v="47050"/>
  </r>
  <r>
    <x v="9"/>
    <x v="9"/>
    <n v="-116.11249599999999"/>
    <n v="211.093029"/>
    <x v="0"/>
    <x v="2"/>
    <s v="California sheephead"/>
    <s v="Vieja"/>
    <x v="3"/>
    <n v="30.75"/>
    <n v="-116.03400000000001"/>
    <n v="47050"/>
  </r>
  <r>
    <x v="9"/>
    <x v="9"/>
    <n v="-116.11249599999999"/>
    <n v="211.093029"/>
    <x v="0"/>
    <x v="2"/>
    <s v="California sheephead"/>
    <s v="Vieja"/>
    <x v="1"/>
    <n v="30.75"/>
    <n v="-116.03400000000001"/>
    <n v="47050"/>
  </r>
  <r>
    <x v="9"/>
    <x v="9"/>
    <n v="-116.11249599999999"/>
    <n v="211.093029"/>
    <x v="0"/>
    <x v="2"/>
    <s v="California sheephead"/>
    <s v="Vieja"/>
    <x v="1"/>
    <n v="30.75"/>
    <n v="-116.03400000000001"/>
    <n v="47050"/>
  </r>
  <r>
    <x v="9"/>
    <x v="9"/>
    <n v="-116.11249599999999"/>
    <n v="211.093029"/>
    <x v="0"/>
    <x v="2"/>
    <s v="California sheephead"/>
    <s v="Vieja"/>
    <x v="5"/>
    <n v="30.75"/>
    <n v="-116.03400000000001"/>
    <n v="47050"/>
  </r>
  <r>
    <x v="9"/>
    <x v="9"/>
    <n v="-116.11249599999999"/>
    <n v="211.093029"/>
    <x v="0"/>
    <x v="2"/>
    <s v="California sheephead"/>
    <s v="Vieja"/>
    <x v="5"/>
    <n v="30.75"/>
    <n v="-116.03400000000001"/>
    <n v="47050"/>
  </r>
  <r>
    <x v="9"/>
    <x v="9"/>
    <n v="-116.11249599999999"/>
    <n v="211.093029"/>
    <x v="0"/>
    <x v="2"/>
    <s v="California sheephead"/>
    <s v="Vieja"/>
    <x v="6"/>
    <n v="30.75"/>
    <n v="-116.03400000000001"/>
    <n v="47050"/>
  </r>
  <r>
    <x v="9"/>
    <x v="9"/>
    <n v="-116.11249599999999"/>
    <n v="211.093029"/>
    <x v="0"/>
    <x v="2"/>
    <s v="California sheephead"/>
    <s v="Vieja"/>
    <x v="6"/>
    <n v="30.75"/>
    <n v="-116.03400000000001"/>
    <n v="47050"/>
  </r>
  <r>
    <x v="9"/>
    <x v="9"/>
    <n v="-116.11249599999999"/>
    <n v="211.093029"/>
    <x v="0"/>
    <x v="2"/>
    <s v="California sheephead"/>
    <s v="Vieja"/>
    <x v="0"/>
    <n v="30.75"/>
    <n v="-116.03400000000001"/>
    <n v="47050"/>
  </r>
  <r>
    <x v="9"/>
    <x v="9"/>
    <n v="-116.11249599999999"/>
    <n v="211.093029"/>
    <x v="0"/>
    <x v="2"/>
    <s v="California sheephead"/>
    <s v="Vieja"/>
    <x v="3"/>
    <n v="30.75"/>
    <n v="-116.03400000000001"/>
    <n v="47050"/>
  </r>
  <r>
    <x v="9"/>
    <x v="9"/>
    <n v="-116.11249599999999"/>
    <n v="211.093029"/>
    <x v="0"/>
    <x v="2"/>
    <s v="California sheephead"/>
    <s v="Vieja"/>
    <x v="3"/>
    <n v="30.75"/>
    <n v="-116.03400000000001"/>
    <n v="47050"/>
  </r>
  <r>
    <x v="9"/>
    <x v="9"/>
    <n v="-116.11249599999999"/>
    <n v="211.093029"/>
    <x v="0"/>
    <x v="2"/>
    <s v="California sheephead"/>
    <s v="Vieja"/>
    <x v="3"/>
    <n v="30.75"/>
    <n v="-116.03400000000001"/>
    <n v="47050"/>
  </r>
  <r>
    <x v="9"/>
    <x v="9"/>
    <n v="-116.11249599999999"/>
    <n v="211.093029"/>
    <x v="0"/>
    <x v="2"/>
    <s v="California sheephead"/>
    <s v="Vieja"/>
    <x v="3"/>
    <n v="30.75"/>
    <n v="-116.03400000000001"/>
    <n v="47050"/>
  </r>
  <r>
    <x v="9"/>
    <x v="9"/>
    <n v="-116.11249599999999"/>
    <n v="211.093029"/>
    <x v="0"/>
    <x v="2"/>
    <s v="California sheephead"/>
    <s v="Vieja"/>
    <x v="3"/>
    <n v="30.75"/>
    <n v="-116.03400000000001"/>
    <n v="47050"/>
  </r>
  <r>
    <x v="9"/>
    <x v="9"/>
    <n v="-116.11249599999999"/>
    <n v="211.093029"/>
    <x v="0"/>
    <x v="2"/>
    <s v="California sheephead"/>
    <s v="Vieja"/>
    <x v="12"/>
    <n v="30.75"/>
    <n v="-116.03400000000001"/>
    <n v="47050"/>
  </r>
  <r>
    <x v="9"/>
    <x v="9"/>
    <n v="-116.11249599999999"/>
    <n v="211.093029"/>
    <x v="0"/>
    <x v="2"/>
    <s v="California sheephead"/>
    <s v="Vieja"/>
    <x v="4"/>
    <n v="30.75"/>
    <n v="-116.03400000000001"/>
    <n v="47050"/>
  </r>
  <r>
    <x v="9"/>
    <x v="9"/>
    <n v="-116.11249599999999"/>
    <n v="211.093029"/>
    <x v="0"/>
    <x v="2"/>
    <s v="California sheephead"/>
    <s v="Vieja"/>
    <x v="1"/>
    <n v="30.75"/>
    <n v="-116.03400000000001"/>
    <n v="47050"/>
  </r>
  <r>
    <x v="9"/>
    <x v="9"/>
    <n v="-116.11249599999999"/>
    <n v="211.093029"/>
    <x v="0"/>
    <x v="2"/>
    <s v="California sheephead"/>
    <s v="Vieja"/>
    <x v="1"/>
    <n v="30.75"/>
    <n v="-116.03400000000001"/>
    <n v="47050"/>
  </r>
  <r>
    <x v="9"/>
    <x v="9"/>
    <n v="-116.11249599999999"/>
    <n v="211.093029"/>
    <x v="0"/>
    <x v="2"/>
    <s v="California sheephead"/>
    <s v="Vieja"/>
    <x v="1"/>
    <n v="30.75"/>
    <n v="-116.03400000000001"/>
    <n v="47050"/>
  </r>
  <r>
    <x v="9"/>
    <x v="9"/>
    <n v="-116.11249599999999"/>
    <n v="211.093029"/>
    <x v="0"/>
    <x v="2"/>
    <s v="California sheephead"/>
    <s v="Vieja"/>
    <x v="6"/>
    <n v="30.75"/>
    <n v="-116.03400000000001"/>
    <n v="47050"/>
  </r>
  <r>
    <x v="9"/>
    <x v="9"/>
    <n v="-116.11249599999999"/>
    <n v="211.093029"/>
    <x v="0"/>
    <x v="2"/>
    <s v="California sheephead"/>
    <s v="Vieja"/>
    <x v="7"/>
    <n v="30.75"/>
    <n v="-116.03400000000001"/>
    <n v="47050"/>
  </r>
  <r>
    <x v="9"/>
    <x v="9"/>
    <n v="-116.11249599999999"/>
    <n v="211.093029"/>
    <x v="0"/>
    <x v="2"/>
    <s v="California sheephead"/>
    <s v="Vieja"/>
    <x v="0"/>
    <n v="30.75"/>
    <n v="-116.03400000000001"/>
    <n v="47050"/>
  </r>
  <r>
    <x v="9"/>
    <x v="9"/>
    <n v="-116.11249599999999"/>
    <n v="211.093029"/>
    <x v="0"/>
    <x v="2"/>
    <s v="California sheephead"/>
    <s v="Vieja"/>
    <x v="0"/>
    <n v="30.75"/>
    <n v="-116.03400000000001"/>
    <n v="47050"/>
  </r>
  <r>
    <x v="9"/>
    <x v="9"/>
    <n v="-116.11249599999999"/>
    <n v="211.093029"/>
    <x v="0"/>
    <x v="2"/>
    <s v="California sheephead"/>
    <s v="Vieja"/>
    <x v="0"/>
    <n v="30.75"/>
    <n v="-116.03400000000001"/>
    <n v="47050"/>
  </r>
  <r>
    <x v="9"/>
    <x v="9"/>
    <n v="-116.11249599999999"/>
    <n v="211.093029"/>
    <x v="0"/>
    <x v="2"/>
    <s v="California sheephead"/>
    <s v="Vieja"/>
    <x v="0"/>
    <n v="30.75"/>
    <n v="-116.03400000000001"/>
    <n v="47050"/>
  </r>
  <r>
    <x v="9"/>
    <x v="9"/>
    <n v="-116.11249599999999"/>
    <n v="211.093029"/>
    <x v="0"/>
    <x v="2"/>
    <s v="California sheephead"/>
    <s v="Vieja"/>
    <x v="0"/>
    <n v="30.75"/>
    <n v="-116.03400000000001"/>
    <n v="47050"/>
  </r>
  <r>
    <x v="9"/>
    <x v="9"/>
    <n v="-116.11249599999999"/>
    <n v="211.093029"/>
    <x v="0"/>
    <x v="2"/>
    <s v="California sheephead"/>
    <s v="Vieja"/>
    <x v="5"/>
    <n v="30.75"/>
    <n v="-116.03400000000001"/>
    <n v="47050"/>
  </r>
  <r>
    <x v="9"/>
    <x v="9"/>
    <n v="-116.11249599999999"/>
    <n v="211.093029"/>
    <x v="0"/>
    <x v="2"/>
    <s v="California sheephead"/>
    <s v="Vieja"/>
    <x v="5"/>
    <n v="30.75"/>
    <n v="-116.03400000000001"/>
    <n v="47050"/>
  </r>
  <r>
    <x v="9"/>
    <x v="9"/>
    <n v="-116.11249599999999"/>
    <n v="211.093029"/>
    <x v="0"/>
    <x v="2"/>
    <s v="California sheephead"/>
    <s v="Vieja"/>
    <x v="5"/>
    <n v="30.75"/>
    <n v="-116.03400000000001"/>
    <n v="47050"/>
  </r>
  <r>
    <x v="9"/>
    <x v="9"/>
    <n v="-116.11249599999999"/>
    <n v="211.093029"/>
    <x v="0"/>
    <x v="2"/>
    <s v="California sheephead"/>
    <s v="Vieja"/>
    <x v="0"/>
    <n v="30.75"/>
    <n v="-116.03400000000001"/>
    <n v="47050"/>
  </r>
  <r>
    <x v="9"/>
    <x v="9"/>
    <n v="-116.11249599999999"/>
    <n v="211.093029"/>
    <x v="0"/>
    <x v="2"/>
    <s v="California sheephead"/>
    <s v="Vieja"/>
    <x v="2"/>
    <n v="30.75"/>
    <n v="-116.03400000000001"/>
    <n v="47050"/>
  </r>
  <r>
    <x v="9"/>
    <x v="9"/>
    <n v="-116.11249599999999"/>
    <n v="211.093029"/>
    <x v="0"/>
    <x v="2"/>
    <s v="California sheephead"/>
    <s v="Vieja"/>
    <x v="2"/>
    <n v="30.75"/>
    <n v="-116.03400000000001"/>
    <n v="47050"/>
  </r>
  <r>
    <x v="9"/>
    <x v="9"/>
    <n v="-116.11249599999999"/>
    <n v="211.093029"/>
    <x v="0"/>
    <x v="2"/>
    <s v="California sheephead"/>
    <s v="Vieja"/>
    <x v="5"/>
    <n v="30.75"/>
    <n v="-116.03400000000001"/>
    <n v="47050"/>
  </r>
  <r>
    <x v="9"/>
    <x v="9"/>
    <n v="-116.11249599999999"/>
    <n v="211.093029"/>
    <x v="0"/>
    <x v="2"/>
    <s v="California sheephead"/>
    <s v="Vieja"/>
    <x v="5"/>
    <n v="30.75"/>
    <n v="-116.03400000000001"/>
    <n v="47050"/>
  </r>
  <r>
    <x v="9"/>
    <x v="9"/>
    <n v="-116.11249599999999"/>
    <n v="211.093029"/>
    <x v="0"/>
    <x v="2"/>
    <s v="California sheephead"/>
    <s v="Vieja"/>
    <x v="5"/>
    <n v="30.75"/>
    <n v="-116.03400000000001"/>
    <n v="47050"/>
  </r>
  <r>
    <x v="9"/>
    <x v="9"/>
    <n v="-116.11249599999999"/>
    <n v="211.093029"/>
    <x v="0"/>
    <x v="2"/>
    <s v="California sheephead"/>
    <s v="Vieja"/>
    <x v="6"/>
    <n v="30.75"/>
    <n v="-116.03400000000001"/>
    <n v="47050"/>
  </r>
  <r>
    <x v="10"/>
    <x v="10"/>
    <n v="-115.77828599999999"/>
    <n v="279.42485099999999"/>
    <x v="1"/>
    <x v="0"/>
    <s v="Kelp bass"/>
    <s v="Cabrilla Sargacera"/>
    <x v="6"/>
    <n v="30"/>
    <n v="-115.791"/>
    <n v="255"/>
  </r>
  <r>
    <x v="10"/>
    <x v="10"/>
    <n v="-115.77828599999999"/>
    <n v="279.42485099999999"/>
    <x v="1"/>
    <x v="0"/>
    <s v="Kelp bass"/>
    <s v="Cabrilla Sargacera"/>
    <x v="7"/>
    <n v="30"/>
    <n v="-115.791"/>
    <n v="255"/>
  </r>
  <r>
    <x v="10"/>
    <x v="10"/>
    <n v="-115.77828599999999"/>
    <n v="279.42485099999999"/>
    <x v="1"/>
    <x v="0"/>
    <s v="Kelp bass"/>
    <s v="Cabrilla Sargacera"/>
    <x v="7"/>
    <n v="30"/>
    <n v="-115.791"/>
    <n v="255"/>
  </r>
  <r>
    <x v="10"/>
    <x v="10"/>
    <n v="-115.77828599999999"/>
    <n v="279.42485099999999"/>
    <x v="1"/>
    <x v="0"/>
    <s v="Kelp bass"/>
    <s v="Cabrilla Sargacera"/>
    <x v="6"/>
    <n v="30"/>
    <n v="-115.791"/>
    <n v="255"/>
  </r>
  <r>
    <x v="10"/>
    <x v="10"/>
    <n v="-115.77828599999999"/>
    <n v="279.42485099999999"/>
    <x v="1"/>
    <x v="0"/>
    <s v="Kelp bass"/>
    <s v="Cabrilla Sargacera"/>
    <x v="6"/>
    <n v="30"/>
    <n v="-115.791"/>
    <n v="255"/>
  </r>
  <r>
    <x v="10"/>
    <x v="10"/>
    <n v="-115.77828599999999"/>
    <n v="279.42485099999999"/>
    <x v="1"/>
    <x v="0"/>
    <s v="Kelp bass"/>
    <s v="Cabrilla Sargacera"/>
    <x v="7"/>
    <n v="30"/>
    <n v="-115.791"/>
    <n v="255"/>
  </r>
  <r>
    <x v="10"/>
    <x v="10"/>
    <n v="-115.77828599999999"/>
    <n v="279.42485099999999"/>
    <x v="1"/>
    <x v="0"/>
    <s v="Kelp bass"/>
    <s v="Cabrilla Sargacera"/>
    <x v="2"/>
    <n v="30"/>
    <n v="-115.791"/>
    <n v="255"/>
  </r>
  <r>
    <x v="10"/>
    <x v="10"/>
    <n v="-115.77828599999999"/>
    <n v="279.42485099999999"/>
    <x v="1"/>
    <x v="0"/>
    <s v="Kelp bass"/>
    <s v="Cabrilla Sargacera"/>
    <x v="2"/>
    <n v="30"/>
    <n v="-115.791"/>
    <n v="255"/>
  </r>
  <r>
    <x v="10"/>
    <x v="10"/>
    <n v="-115.77828599999999"/>
    <n v="279.42485099999999"/>
    <x v="1"/>
    <x v="0"/>
    <s v="Kelp bass"/>
    <s v="Cabrilla Sargacera"/>
    <x v="11"/>
    <n v="30"/>
    <n v="-115.791"/>
    <n v="255"/>
  </r>
  <r>
    <x v="10"/>
    <x v="10"/>
    <n v="-115.77828599999999"/>
    <n v="279.42485099999999"/>
    <x v="1"/>
    <x v="1"/>
    <s v="Kelp rockfish"/>
    <s v="Rocot sargacero"/>
    <x v="1"/>
    <n v="30"/>
    <n v="-115.791"/>
    <n v="255"/>
  </r>
  <r>
    <x v="10"/>
    <x v="10"/>
    <n v="-115.77828599999999"/>
    <n v="279.42485099999999"/>
    <x v="1"/>
    <x v="1"/>
    <s v="Kelp rockfish"/>
    <s v="Rocot sargacero"/>
    <x v="5"/>
    <n v="30"/>
    <n v="-115.791"/>
    <n v="255"/>
  </r>
  <r>
    <x v="10"/>
    <x v="10"/>
    <n v="-115.77828599999999"/>
    <n v="279.42485099999999"/>
    <x v="1"/>
    <x v="1"/>
    <s v="Kelp rockfish"/>
    <s v="Rocot sargacero"/>
    <x v="6"/>
    <n v="30"/>
    <n v="-115.791"/>
    <n v="255"/>
  </r>
  <r>
    <x v="10"/>
    <x v="10"/>
    <n v="-115.77828599999999"/>
    <n v="279.42485099999999"/>
    <x v="1"/>
    <x v="2"/>
    <s v="California sheephead"/>
    <s v="Vieja"/>
    <x v="4"/>
    <n v="30"/>
    <n v="-115.791"/>
    <n v="255"/>
  </r>
  <r>
    <x v="10"/>
    <x v="10"/>
    <n v="-115.77828599999999"/>
    <n v="279.42485099999999"/>
    <x v="1"/>
    <x v="2"/>
    <s v="California sheephead"/>
    <s v="Vieja"/>
    <x v="7"/>
    <n v="30"/>
    <n v="-115.791"/>
    <n v="255"/>
  </r>
  <r>
    <x v="10"/>
    <x v="10"/>
    <n v="-115.77828599999999"/>
    <n v="279.42485099999999"/>
    <x v="1"/>
    <x v="2"/>
    <s v="California sheephead"/>
    <s v="Vieja"/>
    <x v="7"/>
    <n v="30"/>
    <n v="-115.791"/>
    <n v="255"/>
  </r>
  <r>
    <x v="10"/>
    <x v="10"/>
    <n v="-115.77828599999999"/>
    <n v="279.42485099999999"/>
    <x v="1"/>
    <x v="2"/>
    <s v="California sheephead"/>
    <s v="Vieja"/>
    <x v="7"/>
    <n v="30"/>
    <n v="-115.791"/>
    <n v="255"/>
  </r>
  <r>
    <x v="10"/>
    <x v="10"/>
    <n v="-115.77828599999999"/>
    <n v="279.42485099999999"/>
    <x v="1"/>
    <x v="2"/>
    <s v="California sheephead"/>
    <s v="Vieja"/>
    <x v="10"/>
    <n v="30"/>
    <n v="-115.791"/>
    <n v="255"/>
  </r>
  <r>
    <x v="10"/>
    <x v="10"/>
    <n v="-115.77828599999999"/>
    <n v="279.42485099999999"/>
    <x v="1"/>
    <x v="2"/>
    <s v="California sheephead"/>
    <s v="Vieja"/>
    <x v="2"/>
    <n v="30"/>
    <n v="-115.791"/>
    <n v="255"/>
  </r>
  <r>
    <x v="10"/>
    <x v="10"/>
    <n v="-115.77828599999999"/>
    <n v="279.42485099999999"/>
    <x v="1"/>
    <x v="2"/>
    <s v="California sheephead"/>
    <s v="Vieja"/>
    <x v="6"/>
    <n v="30"/>
    <n v="-115.791"/>
    <n v="255"/>
  </r>
  <r>
    <x v="10"/>
    <x v="10"/>
    <n v="-115.77828599999999"/>
    <n v="279.42485099999999"/>
    <x v="1"/>
    <x v="2"/>
    <s v="California sheephead"/>
    <s v="Vieja"/>
    <x v="2"/>
    <n v="30"/>
    <n v="-115.791"/>
    <n v="255"/>
  </r>
  <r>
    <x v="11"/>
    <x v="11"/>
    <n v="-115.799029"/>
    <n v="285.866514"/>
    <x v="1"/>
    <x v="0"/>
    <s v="Kelp bass"/>
    <s v="Cabrilla Sargacera"/>
    <x v="1"/>
    <n v="30"/>
    <n v="-115.791"/>
    <n v="255"/>
  </r>
  <r>
    <x v="11"/>
    <x v="11"/>
    <n v="-115.799029"/>
    <n v="285.866514"/>
    <x v="1"/>
    <x v="0"/>
    <s v="Kelp bass"/>
    <s v="Cabrilla Sargacera"/>
    <x v="5"/>
    <n v="30"/>
    <n v="-115.791"/>
    <n v="255"/>
  </r>
  <r>
    <x v="11"/>
    <x v="11"/>
    <n v="-115.799029"/>
    <n v="285.866514"/>
    <x v="1"/>
    <x v="0"/>
    <s v="Kelp bass"/>
    <s v="Cabrilla Sargacera"/>
    <x v="7"/>
    <n v="30"/>
    <n v="-115.791"/>
    <n v="255"/>
  </r>
  <r>
    <x v="11"/>
    <x v="11"/>
    <n v="-115.799029"/>
    <n v="285.866514"/>
    <x v="1"/>
    <x v="0"/>
    <s v="Kelp bass"/>
    <s v="Cabrilla Sargacera"/>
    <x v="7"/>
    <n v="30"/>
    <n v="-115.791"/>
    <n v="255"/>
  </r>
  <r>
    <x v="11"/>
    <x v="11"/>
    <n v="-115.799029"/>
    <n v="285.866514"/>
    <x v="1"/>
    <x v="0"/>
    <s v="Kelp bass"/>
    <s v="Cabrilla Sargacera"/>
    <x v="7"/>
    <n v="30"/>
    <n v="-115.791"/>
    <n v="255"/>
  </r>
  <r>
    <x v="11"/>
    <x v="11"/>
    <n v="-115.799029"/>
    <n v="285.866514"/>
    <x v="1"/>
    <x v="0"/>
    <s v="Kelp bass"/>
    <s v="Cabrilla Sargacera"/>
    <x v="13"/>
    <n v="30"/>
    <n v="-115.791"/>
    <n v="255"/>
  </r>
  <r>
    <x v="11"/>
    <x v="11"/>
    <n v="-115.799029"/>
    <n v="285.866514"/>
    <x v="1"/>
    <x v="0"/>
    <s v="Kelp bass"/>
    <s v="Cabrilla Sargacera"/>
    <x v="7"/>
    <n v="30"/>
    <n v="-115.791"/>
    <n v="255"/>
  </r>
  <r>
    <x v="11"/>
    <x v="11"/>
    <n v="-115.799029"/>
    <n v="285.866514"/>
    <x v="1"/>
    <x v="0"/>
    <s v="Kelp bass"/>
    <s v="Cabrilla Sargacera"/>
    <x v="8"/>
    <n v="30"/>
    <n v="-115.791"/>
    <n v="255"/>
  </r>
  <r>
    <x v="11"/>
    <x v="11"/>
    <n v="-115.799029"/>
    <n v="285.866514"/>
    <x v="1"/>
    <x v="0"/>
    <s v="Kelp bass"/>
    <s v="Cabrilla Sargacera"/>
    <x v="8"/>
    <n v="30"/>
    <n v="-115.791"/>
    <n v="255"/>
  </r>
  <r>
    <x v="11"/>
    <x v="11"/>
    <n v="-115.799029"/>
    <n v="285.866514"/>
    <x v="1"/>
    <x v="0"/>
    <s v="Kelp bass"/>
    <s v="Cabrilla Sargacera"/>
    <x v="8"/>
    <n v="30"/>
    <n v="-115.791"/>
    <n v="255"/>
  </r>
  <r>
    <x v="11"/>
    <x v="11"/>
    <n v="-115.799029"/>
    <n v="285.866514"/>
    <x v="1"/>
    <x v="0"/>
    <s v="Kelp bass"/>
    <s v="Cabrilla Sargacera"/>
    <x v="10"/>
    <n v="30"/>
    <n v="-115.791"/>
    <n v="255"/>
  </r>
  <r>
    <x v="11"/>
    <x v="11"/>
    <n v="-115.799029"/>
    <n v="285.866514"/>
    <x v="1"/>
    <x v="0"/>
    <s v="Kelp bass"/>
    <s v="Cabrilla Sargacera"/>
    <x v="10"/>
    <n v="30"/>
    <n v="-115.791"/>
    <n v="255"/>
  </r>
  <r>
    <x v="11"/>
    <x v="11"/>
    <n v="-115.799029"/>
    <n v="285.866514"/>
    <x v="1"/>
    <x v="0"/>
    <s v="Kelp bass"/>
    <s v="Cabrilla Sargacera"/>
    <x v="1"/>
    <n v="30"/>
    <n v="-115.791"/>
    <n v="255"/>
  </r>
  <r>
    <x v="11"/>
    <x v="11"/>
    <n v="-115.799029"/>
    <n v="285.866514"/>
    <x v="1"/>
    <x v="0"/>
    <s v="Kelp bass"/>
    <s v="Cabrilla Sargacera"/>
    <x v="5"/>
    <n v="30"/>
    <n v="-115.791"/>
    <n v="255"/>
  </r>
  <r>
    <x v="11"/>
    <x v="11"/>
    <n v="-115.799029"/>
    <n v="285.866514"/>
    <x v="1"/>
    <x v="0"/>
    <s v="Kelp bass"/>
    <s v="Cabrilla Sargacera"/>
    <x v="6"/>
    <n v="30"/>
    <n v="-115.791"/>
    <n v="255"/>
  </r>
  <r>
    <x v="11"/>
    <x v="11"/>
    <n v="-115.799029"/>
    <n v="285.866514"/>
    <x v="1"/>
    <x v="1"/>
    <s v="Kelp rockfish"/>
    <s v="Rocot sargacero"/>
    <x v="2"/>
    <n v="30"/>
    <n v="-115.791"/>
    <n v="255"/>
  </r>
  <r>
    <x v="11"/>
    <x v="11"/>
    <n v="-115.799029"/>
    <n v="285.866514"/>
    <x v="1"/>
    <x v="1"/>
    <s v="Kelp rockfish"/>
    <s v="Rocot sargacero"/>
    <x v="1"/>
    <n v="30"/>
    <n v="-115.791"/>
    <n v="255"/>
  </r>
  <r>
    <x v="11"/>
    <x v="11"/>
    <n v="-115.799029"/>
    <n v="285.866514"/>
    <x v="1"/>
    <x v="1"/>
    <s v="Kelp rockfish"/>
    <s v="Rocot sargacero"/>
    <x v="1"/>
    <n v="30"/>
    <n v="-115.791"/>
    <n v="255"/>
  </r>
  <r>
    <x v="11"/>
    <x v="11"/>
    <n v="-115.799029"/>
    <n v="285.866514"/>
    <x v="1"/>
    <x v="1"/>
    <s v="Kelp rockfish"/>
    <s v="Rocot sargacero"/>
    <x v="7"/>
    <n v="30"/>
    <n v="-115.791"/>
    <n v="255"/>
  </r>
  <r>
    <x v="11"/>
    <x v="11"/>
    <n v="-115.799029"/>
    <n v="285.866514"/>
    <x v="1"/>
    <x v="1"/>
    <s v="Kelp rockfish"/>
    <s v="Rocot sargacero"/>
    <x v="1"/>
    <n v="30"/>
    <n v="-115.791"/>
    <n v="255"/>
  </r>
  <r>
    <x v="11"/>
    <x v="11"/>
    <n v="-115.799029"/>
    <n v="285.866514"/>
    <x v="1"/>
    <x v="1"/>
    <s v="Kelp rockfish"/>
    <s v="Rocot sargacero"/>
    <x v="7"/>
    <n v="30"/>
    <n v="-115.791"/>
    <n v="255"/>
  </r>
  <r>
    <x v="11"/>
    <x v="11"/>
    <n v="-115.799029"/>
    <n v="285.866514"/>
    <x v="1"/>
    <x v="2"/>
    <s v="California sheephead"/>
    <s v="Vieja"/>
    <x v="0"/>
    <n v="30"/>
    <n v="-115.791"/>
    <n v="255"/>
  </r>
  <r>
    <x v="11"/>
    <x v="11"/>
    <n v="-115.799029"/>
    <n v="285.866514"/>
    <x v="1"/>
    <x v="2"/>
    <s v="California sheephead"/>
    <s v="Vieja"/>
    <x v="0"/>
    <n v="30"/>
    <n v="-115.791"/>
    <n v="255"/>
  </r>
  <r>
    <x v="11"/>
    <x v="11"/>
    <n v="-115.799029"/>
    <n v="285.866514"/>
    <x v="1"/>
    <x v="2"/>
    <s v="California sheephead"/>
    <s v="Vieja"/>
    <x v="0"/>
    <n v="30"/>
    <n v="-115.791"/>
    <n v="255"/>
  </r>
  <r>
    <x v="11"/>
    <x v="11"/>
    <n v="-115.799029"/>
    <n v="285.866514"/>
    <x v="1"/>
    <x v="2"/>
    <s v="California sheephead"/>
    <s v="Vieja"/>
    <x v="6"/>
    <n v="30"/>
    <n v="-115.791"/>
    <n v="255"/>
  </r>
  <r>
    <x v="11"/>
    <x v="11"/>
    <n v="-115.799029"/>
    <n v="285.866514"/>
    <x v="1"/>
    <x v="2"/>
    <s v="California sheephead"/>
    <s v="Vieja"/>
    <x v="7"/>
    <n v="30"/>
    <n v="-115.791"/>
    <n v="255"/>
  </r>
  <r>
    <x v="11"/>
    <x v="11"/>
    <n v="-115.799029"/>
    <n v="285.866514"/>
    <x v="1"/>
    <x v="2"/>
    <s v="California sheephead"/>
    <s v="Vieja"/>
    <x v="7"/>
    <n v="30"/>
    <n v="-115.791"/>
    <n v="255"/>
  </r>
  <r>
    <x v="11"/>
    <x v="11"/>
    <n v="-115.799029"/>
    <n v="285.866514"/>
    <x v="1"/>
    <x v="2"/>
    <s v="California sheephead"/>
    <s v="Vieja"/>
    <x v="8"/>
    <n v="30"/>
    <n v="-115.791"/>
    <n v="255"/>
  </r>
  <r>
    <x v="11"/>
    <x v="11"/>
    <n v="-115.799029"/>
    <n v="285.866514"/>
    <x v="1"/>
    <x v="2"/>
    <s v="California sheephead"/>
    <s v="Vieja"/>
    <x v="0"/>
    <n v="30"/>
    <n v="-115.791"/>
    <n v="255"/>
  </r>
  <r>
    <x v="11"/>
    <x v="11"/>
    <n v="-115.799029"/>
    <n v="285.866514"/>
    <x v="1"/>
    <x v="2"/>
    <s v="California sheephead"/>
    <s v="Vieja"/>
    <x v="0"/>
    <n v="30"/>
    <n v="-115.791"/>
    <n v="255"/>
  </r>
  <r>
    <x v="11"/>
    <x v="11"/>
    <n v="-115.799029"/>
    <n v="285.866514"/>
    <x v="1"/>
    <x v="2"/>
    <s v="California sheephead"/>
    <s v="Vieja"/>
    <x v="2"/>
    <n v="30"/>
    <n v="-115.791"/>
    <n v="255"/>
  </r>
  <r>
    <x v="11"/>
    <x v="11"/>
    <n v="-115.799029"/>
    <n v="285.866514"/>
    <x v="1"/>
    <x v="2"/>
    <s v="California sheephead"/>
    <s v="Vieja"/>
    <x v="7"/>
    <n v="30"/>
    <n v="-115.791"/>
    <n v="255"/>
  </r>
  <r>
    <x v="11"/>
    <x v="11"/>
    <n v="-115.799029"/>
    <n v="285.866514"/>
    <x v="1"/>
    <x v="2"/>
    <s v="California sheephead"/>
    <s v="Vieja"/>
    <x v="7"/>
    <n v="30"/>
    <n v="-115.791"/>
    <n v="255"/>
  </r>
  <r>
    <x v="11"/>
    <x v="11"/>
    <n v="-115.799029"/>
    <n v="285.866514"/>
    <x v="1"/>
    <x v="2"/>
    <s v="California sheephead"/>
    <s v="Vieja"/>
    <x v="7"/>
    <n v="30"/>
    <n v="-115.791"/>
    <n v="255"/>
  </r>
  <r>
    <x v="11"/>
    <x v="11"/>
    <n v="-115.799029"/>
    <n v="285.866514"/>
    <x v="1"/>
    <x v="2"/>
    <s v="California sheephead"/>
    <s v="Vieja"/>
    <x v="5"/>
    <n v="30"/>
    <n v="-115.791"/>
    <n v="255"/>
  </r>
  <r>
    <x v="11"/>
    <x v="11"/>
    <n v="-115.799029"/>
    <n v="285.866514"/>
    <x v="1"/>
    <x v="2"/>
    <s v="California sheephead"/>
    <s v="Vieja"/>
    <x v="5"/>
    <n v="30"/>
    <n v="-115.791"/>
    <n v="255"/>
  </r>
  <r>
    <x v="11"/>
    <x v="11"/>
    <n v="-115.799029"/>
    <n v="285.866514"/>
    <x v="1"/>
    <x v="2"/>
    <s v="California sheephead"/>
    <s v="Vieja"/>
    <x v="6"/>
    <n v="30"/>
    <n v="-115.791"/>
    <n v="255"/>
  </r>
  <r>
    <x v="11"/>
    <x v="11"/>
    <n v="-115.799029"/>
    <n v="285.866514"/>
    <x v="1"/>
    <x v="2"/>
    <s v="California sheephead"/>
    <s v="Vieja"/>
    <x v="13"/>
    <n v="30"/>
    <n v="-115.791"/>
    <n v="255"/>
  </r>
  <r>
    <x v="11"/>
    <x v="11"/>
    <n v="-115.799029"/>
    <n v="285.866514"/>
    <x v="1"/>
    <x v="2"/>
    <s v="California sheephead"/>
    <s v="Vieja"/>
    <x v="8"/>
    <n v="30"/>
    <n v="-115.791"/>
    <n v="255"/>
  </r>
  <r>
    <x v="11"/>
    <x v="11"/>
    <n v="-115.799029"/>
    <n v="285.866514"/>
    <x v="1"/>
    <x v="2"/>
    <s v="California sheephead"/>
    <s v="Vieja"/>
    <x v="2"/>
    <n v="30"/>
    <n v="-115.791"/>
    <n v="255"/>
  </r>
  <r>
    <x v="11"/>
    <x v="11"/>
    <n v="-115.799029"/>
    <n v="285.866514"/>
    <x v="1"/>
    <x v="2"/>
    <s v="California sheephead"/>
    <s v="Vieja"/>
    <x v="2"/>
    <n v="30"/>
    <n v="-115.791"/>
    <n v="255"/>
  </r>
  <r>
    <x v="11"/>
    <x v="11"/>
    <n v="-115.799029"/>
    <n v="285.866514"/>
    <x v="1"/>
    <x v="2"/>
    <s v="California sheephead"/>
    <s v="Vieja"/>
    <x v="7"/>
    <n v="30"/>
    <n v="-115.791"/>
    <n v="255"/>
  </r>
  <r>
    <x v="11"/>
    <x v="11"/>
    <n v="-115.799029"/>
    <n v="285.866514"/>
    <x v="1"/>
    <x v="2"/>
    <s v="California sheephead"/>
    <s v="Vieja"/>
    <x v="7"/>
    <n v="30"/>
    <n v="-115.791"/>
    <n v="255"/>
  </r>
  <r>
    <x v="11"/>
    <x v="11"/>
    <n v="-115.799029"/>
    <n v="285.866514"/>
    <x v="1"/>
    <x v="2"/>
    <s v="California sheephead"/>
    <s v="Vieja"/>
    <x v="7"/>
    <n v="30"/>
    <n v="-115.791"/>
    <n v="255"/>
  </r>
  <r>
    <x v="11"/>
    <x v="11"/>
    <n v="-115.799029"/>
    <n v="285.866514"/>
    <x v="1"/>
    <x v="2"/>
    <s v="California sheephead"/>
    <s v="Vieja"/>
    <x v="7"/>
    <n v="30"/>
    <n v="-115.791"/>
    <n v="255"/>
  </r>
  <r>
    <x v="11"/>
    <x v="11"/>
    <n v="-115.799029"/>
    <n v="285.866514"/>
    <x v="1"/>
    <x v="2"/>
    <s v="California sheephead"/>
    <s v="Vieja"/>
    <x v="10"/>
    <n v="30"/>
    <n v="-115.791"/>
    <n v="255"/>
  </r>
  <r>
    <x v="12"/>
    <x v="12"/>
    <n v="-115.78982600000001"/>
    <n v="286.093842"/>
    <x v="1"/>
    <x v="0"/>
    <s v="Kelp bass"/>
    <s v="Cabrilla Sargacera"/>
    <x v="3"/>
    <n v="30"/>
    <n v="-115.791"/>
    <n v="255"/>
  </r>
  <r>
    <x v="12"/>
    <x v="12"/>
    <n v="-115.78982600000001"/>
    <n v="286.093842"/>
    <x v="1"/>
    <x v="0"/>
    <s v="Kelp bass"/>
    <s v="Cabrilla Sargacera"/>
    <x v="3"/>
    <n v="30"/>
    <n v="-115.791"/>
    <n v="255"/>
  </r>
  <r>
    <x v="12"/>
    <x v="12"/>
    <n v="-115.78982600000001"/>
    <n v="286.093842"/>
    <x v="1"/>
    <x v="0"/>
    <s v="Kelp bass"/>
    <s v="Cabrilla Sargacera"/>
    <x v="3"/>
    <n v="30"/>
    <n v="-115.791"/>
    <n v="255"/>
  </r>
  <r>
    <x v="12"/>
    <x v="12"/>
    <n v="-115.78982600000001"/>
    <n v="286.093842"/>
    <x v="1"/>
    <x v="0"/>
    <s v="Kelp bass"/>
    <s v="Cabrilla Sargacera"/>
    <x v="3"/>
    <n v="30"/>
    <n v="-115.791"/>
    <n v="255"/>
  </r>
  <r>
    <x v="12"/>
    <x v="12"/>
    <n v="-115.78982600000001"/>
    <n v="286.093842"/>
    <x v="1"/>
    <x v="0"/>
    <s v="Kelp bass"/>
    <s v="Cabrilla Sargacera"/>
    <x v="3"/>
    <n v="30"/>
    <n v="-115.791"/>
    <n v="255"/>
  </r>
  <r>
    <x v="12"/>
    <x v="12"/>
    <n v="-115.78982600000001"/>
    <n v="286.093842"/>
    <x v="1"/>
    <x v="0"/>
    <s v="Kelp bass"/>
    <s v="Cabrilla Sargacera"/>
    <x v="5"/>
    <n v="30"/>
    <n v="-115.791"/>
    <n v="255"/>
  </r>
  <r>
    <x v="12"/>
    <x v="12"/>
    <n v="-115.78982600000001"/>
    <n v="286.093842"/>
    <x v="1"/>
    <x v="0"/>
    <s v="Kelp bass"/>
    <s v="Cabrilla Sargacera"/>
    <x v="5"/>
    <n v="30"/>
    <n v="-115.791"/>
    <n v="255"/>
  </r>
  <r>
    <x v="12"/>
    <x v="12"/>
    <n v="-115.78982600000001"/>
    <n v="286.093842"/>
    <x v="1"/>
    <x v="0"/>
    <s v="Kelp bass"/>
    <s v="Cabrilla Sargacera"/>
    <x v="7"/>
    <n v="30"/>
    <n v="-115.791"/>
    <n v="255"/>
  </r>
  <r>
    <x v="12"/>
    <x v="12"/>
    <n v="-115.78982600000001"/>
    <n v="286.093842"/>
    <x v="1"/>
    <x v="0"/>
    <s v="Kelp bass"/>
    <s v="Cabrilla Sargacera"/>
    <x v="7"/>
    <n v="30"/>
    <n v="-115.791"/>
    <n v="255"/>
  </r>
  <r>
    <x v="12"/>
    <x v="12"/>
    <n v="-115.78982600000001"/>
    <n v="286.093842"/>
    <x v="1"/>
    <x v="0"/>
    <s v="Kelp bass"/>
    <s v="Cabrilla Sargacera"/>
    <x v="7"/>
    <n v="30"/>
    <n v="-115.791"/>
    <n v="255"/>
  </r>
  <r>
    <x v="12"/>
    <x v="12"/>
    <n v="-115.78982600000001"/>
    <n v="286.093842"/>
    <x v="1"/>
    <x v="0"/>
    <s v="Kelp bass"/>
    <s v="Cabrilla Sargacera"/>
    <x v="2"/>
    <n v="30"/>
    <n v="-115.791"/>
    <n v="255"/>
  </r>
  <r>
    <x v="12"/>
    <x v="12"/>
    <n v="-115.78982600000001"/>
    <n v="286.093842"/>
    <x v="1"/>
    <x v="0"/>
    <s v="Kelp bass"/>
    <s v="Cabrilla Sargacera"/>
    <x v="5"/>
    <n v="30"/>
    <n v="-115.791"/>
    <n v="255"/>
  </r>
  <r>
    <x v="12"/>
    <x v="12"/>
    <n v="-115.78982600000001"/>
    <n v="286.093842"/>
    <x v="1"/>
    <x v="0"/>
    <s v="Kelp bass"/>
    <s v="Cabrilla Sargacera"/>
    <x v="5"/>
    <n v="30"/>
    <n v="-115.791"/>
    <n v="255"/>
  </r>
  <r>
    <x v="12"/>
    <x v="12"/>
    <n v="-115.78982600000001"/>
    <n v="286.093842"/>
    <x v="1"/>
    <x v="0"/>
    <s v="Kelp bass"/>
    <s v="Cabrilla Sargacera"/>
    <x v="5"/>
    <n v="30"/>
    <n v="-115.791"/>
    <n v="255"/>
  </r>
  <r>
    <x v="12"/>
    <x v="12"/>
    <n v="-115.78982600000001"/>
    <n v="286.093842"/>
    <x v="1"/>
    <x v="0"/>
    <s v="Kelp bass"/>
    <s v="Cabrilla Sargacera"/>
    <x v="5"/>
    <n v="30"/>
    <n v="-115.791"/>
    <n v="255"/>
  </r>
  <r>
    <x v="12"/>
    <x v="12"/>
    <n v="-115.78982600000001"/>
    <n v="286.093842"/>
    <x v="1"/>
    <x v="0"/>
    <s v="Kelp bass"/>
    <s v="Cabrilla Sargacera"/>
    <x v="7"/>
    <n v="30"/>
    <n v="-115.791"/>
    <n v="255"/>
  </r>
  <r>
    <x v="12"/>
    <x v="12"/>
    <n v="-115.78982600000001"/>
    <n v="286.093842"/>
    <x v="1"/>
    <x v="0"/>
    <s v="Kelp bass"/>
    <s v="Cabrilla Sargacera"/>
    <x v="7"/>
    <n v="30"/>
    <n v="-115.791"/>
    <n v="255"/>
  </r>
  <r>
    <x v="12"/>
    <x v="12"/>
    <n v="-115.78982600000001"/>
    <n v="286.093842"/>
    <x v="1"/>
    <x v="0"/>
    <s v="Kelp bass"/>
    <s v="Cabrilla Sargacera"/>
    <x v="7"/>
    <n v="30"/>
    <n v="-115.791"/>
    <n v="255"/>
  </r>
  <r>
    <x v="12"/>
    <x v="12"/>
    <n v="-115.78982600000001"/>
    <n v="286.093842"/>
    <x v="1"/>
    <x v="0"/>
    <s v="Kelp bass"/>
    <s v="Cabrilla Sargacera"/>
    <x v="6"/>
    <n v="30"/>
    <n v="-115.791"/>
    <n v="255"/>
  </r>
  <r>
    <x v="12"/>
    <x v="12"/>
    <n v="-115.78982600000001"/>
    <n v="286.093842"/>
    <x v="1"/>
    <x v="0"/>
    <s v="Kelp bass"/>
    <s v="Cabrilla Sargacera"/>
    <x v="6"/>
    <n v="30"/>
    <n v="-115.791"/>
    <n v="255"/>
  </r>
  <r>
    <x v="12"/>
    <x v="12"/>
    <n v="-115.78982600000001"/>
    <n v="286.093842"/>
    <x v="1"/>
    <x v="0"/>
    <s v="Kelp bass"/>
    <s v="Cabrilla Sargacera"/>
    <x v="5"/>
    <n v="30"/>
    <n v="-115.791"/>
    <n v="255"/>
  </r>
  <r>
    <x v="12"/>
    <x v="12"/>
    <n v="-115.78982600000001"/>
    <n v="286.093842"/>
    <x v="1"/>
    <x v="0"/>
    <s v="Kelp bass"/>
    <s v="Cabrilla Sargacera"/>
    <x v="6"/>
    <n v="30"/>
    <n v="-115.791"/>
    <n v="255"/>
  </r>
  <r>
    <x v="12"/>
    <x v="12"/>
    <n v="-115.78982600000001"/>
    <n v="286.093842"/>
    <x v="1"/>
    <x v="0"/>
    <s v="Kelp bass"/>
    <s v="Cabrilla Sargacera"/>
    <x v="13"/>
    <n v="30"/>
    <n v="-115.791"/>
    <n v="255"/>
  </r>
  <r>
    <x v="12"/>
    <x v="12"/>
    <n v="-115.78982600000001"/>
    <n v="286.093842"/>
    <x v="1"/>
    <x v="0"/>
    <s v="Kelp bass"/>
    <s v="Cabrilla Sargacera"/>
    <x v="5"/>
    <n v="30"/>
    <n v="-115.791"/>
    <n v="255"/>
  </r>
  <r>
    <x v="12"/>
    <x v="12"/>
    <n v="-115.78982600000001"/>
    <n v="286.093842"/>
    <x v="1"/>
    <x v="0"/>
    <s v="Kelp bass"/>
    <s v="Cabrilla Sargacera"/>
    <x v="2"/>
    <n v="30"/>
    <n v="-115.791"/>
    <n v="255"/>
  </r>
  <r>
    <x v="12"/>
    <x v="12"/>
    <n v="-115.78982600000001"/>
    <n v="286.093842"/>
    <x v="1"/>
    <x v="0"/>
    <s v="Kelp bass"/>
    <s v="Cabrilla Sargacera"/>
    <x v="2"/>
    <n v="30"/>
    <n v="-115.791"/>
    <n v="255"/>
  </r>
  <r>
    <x v="12"/>
    <x v="12"/>
    <n v="-115.78982600000001"/>
    <n v="286.093842"/>
    <x v="1"/>
    <x v="0"/>
    <s v="Kelp bass"/>
    <s v="Cabrilla Sargacera"/>
    <x v="2"/>
    <n v="30"/>
    <n v="-115.791"/>
    <n v="255"/>
  </r>
  <r>
    <x v="12"/>
    <x v="12"/>
    <n v="-115.78982600000001"/>
    <n v="286.093842"/>
    <x v="1"/>
    <x v="0"/>
    <s v="Kelp bass"/>
    <s v="Cabrilla Sargacera"/>
    <x v="2"/>
    <n v="30"/>
    <n v="-115.791"/>
    <n v="255"/>
  </r>
  <r>
    <x v="12"/>
    <x v="12"/>
    <n v="-115.78982600000001"/>
    <n v="286.093842"/>
    <x v="1"/>
    <x v="0"/>
    <s v="Kelp bass"/>
    <s v="Cabrilla Sargacera"/>
    <x v="2"/>
    <n v="30"/>
    <n v="-115.791"/>
    <n v="255"/>
  </r>
  <r>
    <x v="12"/>
    <x v="12"/>
    <n v="-115.78982600000001"/>
    <n v="286.093842"/>
    <x v="1"/>
    <x v="0"/>
    <s v="Kelp bass"/>
    <s v="Cabrilla Sargacera"/>
    <x v="2"/>
    <n v="30"/>
    <n v="-115.791"/>
    <n v="255"/>
  </r>
  <r>
    <x v="12"/>
    <x v="12"/>
    <n v="-115.78982600000001"/>
    <n v="286.093842"/>
    <x v="1"/>
    <x v="0"/>
    <s v="Kelp bass"/>
    <s v="Cabrilla Sargacera"/>
    <x v="2"/>
    <n v="30"/>
    <n v="-115.791"/>
    <n v="255"/>
  </r>
  <r>
    <x v="12"/>
    <x v="12"/>
    <n v="-115.78982600000001"/>
    <n v="286.093842"/>
    <x v="1"/>
    <x v="0"/>
    <s v="Kelp bass"/>
    <s v="Cabrilla Sargacera"/>
    <x v="2"/>
    <n v="30"/>
    <n v="-115.791"/>
    <n v="255"/>
  </r>
  <r>
    <x v="12"/>
    <x v="12"/>
    <n v="-115.78982600000001"/>
    <n v="286.093842"/>
    <x v="1"/>
    <x v="2"/>
    <s v="California sheephead"/>
    <s v="Vieja"/>
    <x v="0"/>
    <n v="30"/>
    <n v="-115.791"/>
    <n v="255"/>
  </r>
  <r>
    <x v="12"/>
    <x v="12"/>
    <n v="-115.78982600000001"/>
    <n v="286.093842"/>
    <x v="1"/>
    <x v="2"/>
    <s v="California sheephead"/>
    <s v="Vieja"/>
    <x v="5"/>
    <n v="30"/>
    <n v="-115.791"/>
    <n v="255"/>
  </r>
  <r>
    <x v="12"/>
    <x v="12"/>
    <n v="-115.78982600000001"/>
    <n v="286.093842"/>
    <x v="1"/>
    <x v="2"/>
    <s v="California sheephead"/>
    <s v="Vieja"/>
    <x v="7"/>
    <n v="30"/>
    <n v="-115.791"/>
    <n v="255"/>
  </r>
  <r>
    <x v="12"/>
    <x v="12"/>
    <n v="-115.78982600000001"/>
    <n v="286.093842"/>
    <x v="1"/>
    <x v="2"/>
    <s v="California sheephead"/>
    <s v="Vieja"/>
    <x v="7"/>
    <n v="30"/>
    <n v="-115.791"/>
    <n v="255"/>
  </r>
  <r>
    <x v="12"/>
    <x v="12"/>
    <n v="-115.78982600000001"/>
    <n v="286.093842"/>
    <x v="1"/>
    <x v="2"/>
    <s v="California sheephead"/>
    <s v="Vieja"/>
    <x v="7"/>
    <n v="30"/>
    <n v="-115.791"/>
    <n v="255"/>
  </r>
  <r>
    <x v="12"/>
    <x v="12"/>
    <n v="-115.78982600000001"/>
    <n v="286.093842"/>
    <x v="1"/>
    <x v="2"/>
    <s v="California sheephead"/>
    <s v="Vieja"/>
    <x v="7"/>
    <n v="30"/>
    <n v="-115.791"/>
    <n v="255"/>
  </r>
  <r>
    <x v="12"/>
    <x v="12"/>
    <n v="-115.78982600000001"/>
    <n v="286.093842"/>
    <x v="1"/>
    <x v="2"/>
    <s v="California sheephead"/>
    <s v="Vieja"/>
    <x v="11"/>
    <n v="30"/>
    <n v="-115.791"/>
    <n v="255"/>
  </r>
  <r>
    <x v="12"/>
    <x v="12"/>
    <n v="-115.78982600000001"/>
    <n v="286.093842"/>
    <x v="1"/>
    <x v="2"/>
    <s v="California sheephead"/>
    <s v="Vieja"/>
    <x v="11"/>
    <n v="30"/>
    <n v="-115.791"/>
    <n v="255"/>
  </r>
  <r>
    <x v="12"/>
    <x v="12"/>
    <n v="-115.78982600000001"/>
    <n v="286.093842"/>
    <x v="1"/>
    <x v="2"/>
    <s v="California sheephead"/>
    <s v="Vieja"/>
    <x v="11"/>
    <n v="30"/>
    <n v="-115.791"/>
    <n v="255"/>
  </r>
  <r>
    <x v="12"/>
    <x v="12"/>
    <n v="-115.78982600000001"/>
    <n v="286.093842"/>
    <x v="1"/>
    <x v="2"/>
    <s v="California sheephead"/>
    <s v="Vieja"/>
    <x v="0"/>
    <n v="30"/>
    <n v="-115.791"/>
    <n v="255"/>
  </r>
  <r>
    <x v="12"/>
    <x v="12"/>
    <n v="-115.78982600000001"/>
    <n v="286.093842"/>
    <x v="1"/>
    <x v="2"/>
    <s v="California sheephead"/>
    <s v="Vieja"/>
    <x v="5"/>
    <n v="30"/>
    <n v="-115.791"/>
    <n v="255"/>
  </r>
  <r>
    <x v="12"/>
    <x v="12"/>
    <n v="-115.78982600000001"/>
    <n v="286.093842"/>
    <x v="1"/>
    <x v="2"/>
    <s v="California sheephead"/>
    <s v="Vieja"/>
    <x v="5"/>
    <n v="30"/>
    <n v="-115.791"/>
    <n v="255"/>
  </r>
  <r>
    <x v="12"/>
    <x v="12"/>
    <n v="-115.78982600000001"/>
    <n v="286.093842"/>
    <x v="1"/>
    <x v="2"/>
    <s v="California sheephead"/>
    <s v="Vieja"/>
    <x v="5"/>
    <n v="30"/>
    <n v="-115.791"/>
    <n v="255"/>
  </r>
  <r>
    <x v="12"/>
    <x v="12"/>
    <n v="-115.78982600000001"/>
    <n v="286.093842"/>
    <x v="1"/>
    <x v="2"/>
    <s v="California sheephead"/>
    <s v="Vieja"/>
    <x v="5"/>
    <n v="30"/>
    <n v="-115.791"/>
    <n v="255"/>
  </r>
  <r>
    <x v="12"/>
    <x v="12"/>
    <n v="-115.78982600000001"/>
    <n v="286.093842"/>
    <x v="1"/>
    <x v="2"/>
    <s v="California sheephead"/>
    <s v="Vieja"/>
    <x v="5"/>
    <n v="30"/>
    <n v="-115.791"/>
    <n v="255"/>
  </r>
  <r>
    <x v="12"/>
    <x v="12"/>
    <n v="-115.78982600000001"/>
    <n v="286.093842"/>
    <x v="1"/>
    <x v="2"/>
    <s v="California sheephead"/>
    <s v="Vieja"/>
    <x v="5"/>
    <n v="30"/>
    <n v="-115.791"/>
    <n v="255"/>
  </r>
  <r>
    <x v="12"/>
    <x v="12"/>
    <n v="-115.78982600000001"/>
    <n v="286.093842"/>
    <x v="1"/>
    <x v="2"/>
    <s v="California sheephead"/>
    <s v="Vieja"/>
    <x v="5"/>
    <n v="30"/>
    <n v="-115.791"/>
    <n v="255"/>
  </r>
  <r>
    <x v="12"/>
    <x v="12"/>
    <n v="-115.78982600000001"/>
    <n v="286.093842"/>
    <x v="1"/>
    <x v="2"/>
    <s v="California sheephead"/>
    <s v="Vieja"/>
    <x v="5"/>
    <n v="30"/>
    <n v="-115.791"/>
    <n v="255"/>
  </r>
  <r>
    <x v="12"/>
    <x v="12"/>
    <n v="-115.78982600000001"/>
    <n v="286.093842"/>
    <x v="1"/>
    <x v="2"/>
    <s v="California sheephead"/>
    <s v="Vieja"/>
    <x v="5"/>
    <n v="30"/>
    <n v="-115.791"/>
    <n v="255"/>
  </r>
  <r>
    <x v="12"/>
    <x v="12"/>
    <n v="-115.78982600000001"/>
    <n v="286.093842"/>
    <x v="1"/>
    <x v="2"/>
    <s v="California sheephead"/>
    <s v="Vieja"/>
    <x v="5"/>
    <n v="30"/>
    <n v="-115.791"/>
    <n v="255"/>
  </r>
  <r>
    <x v="12"/>
    <x v="12"/>
    <n v="-115.78982600000001"/>
    <n v="286.093842"/>
    <x v="1"/>
    <x v="2"/>
    <s v="California sheephead"/>
    <s v="Vieja"/>
    <x v="5"/>
    <n v="30"/>
    <n v="-115.791"/>
    <n v="255"/>
  </r>
  <r>
    <x v="12"/>
    <x v="12"/>
    <n v="-115.78982600000001"/>
    <n v="286.093842"/>
    <x v="1"/>
    <x v="2"/>
    <s v="California sheephead"/>
    <s v="Vieja"/>
    <x v="5"/>
    <n v="30"/>
    <n v="-115.791"/>
    <n v="255"/>
  </r>
  <r>
    <x v="12"/>
    <x v="12"/>
    <n v="-115.78982600000001"/>
    <n v="286.093842"/>
    <x v="1"/>
    <x v="2"/>
    <s v="California sheephead"/>
    <s v="Vieja"/>
    <x v="5"/>
    <n v="30"/>
    <n v="-115.791"/>
    <n v="255"/>
  </r>
  <r>
    <x v="12"/>
    <x v="12"/>
    <n v="-115.78982600000001"/>
    <n v="286.093842"/>
    <x v="1"/>
    <x v="2"/>
    <s v="California sheephead"/>
    <s v="Vieja"/>
    <x v="5"/>
    <n v="30"/>
    <n v="-115.791"/>
    <n v="255"/>
  </r>
  <r>
    <x v="12"/>
    <x v="12"/>
    <n v="-115.78982600000001"/>
    <n v="286.093842"/>
    <x v="1"/>
    <x v="2"/>
    <s v="California sheephead"/>
    <s v="Vieja"/>
    <x v="7"/>
    <n v="30"/>
    <n v="-115.791"/>
    <n v="255"/>
  </r>
  <r>
    <x v="12"/>
    <x v="12"/>
    <n v="-115.78982600000001"/>
    <n v="286.093842"/>
    <x v="1"/>
    <x v="2"/>
    <s v="California sheephead"/>
    <s v="Vieja"/>
    <x v="7"/>
    <n v="30"/>
    <n v="-115.791"/>
    <n v="255"/>
  </r>
  <r>
    <x v="12"/>
    <x v="12"/>
    <n v="-115.78982600000001"/>
    <n v="286.093842"/>
    <x v="1"/>
    <x v="2"/>
    <s v="California sheephead"/>
    <s v="Vieja"/>
    <x v="7"/>
    <n v="30"/>
    <n v="-115.791"/>
    <n v="255"/>
  </r>
  <r>
    <x v="12"/>
    <x v="12"/>
    <n v="-115.78982600000001"/>
    <n v="286.093842"/>
    <x v="1"/>
    <x v="2"/>
    <s v="California sheephead"/>
    <s v="Vieja"/>
    <x v="7"/>
    <n v="30"/>
    <n v="-115.791"/>
    <n v="255"/>
  </r>
  <r>
    <x v="12"/>
    <x v="12"/>
    <n v="-115.78982600000001"/>
    <n v="286.093842"/>
    <x v="1"/>
    <x v="2"/>
    <s v="California sheephead"/>
    <s v="Vieja"/>
    <x v="7"/>
    <n v="30"/>
    <n v="-115.791"/>
    <n v="255"/>
  </r>
  <r>
    <x v="12"/>
    <x v="12"/>
    <n v="-115.78982600000001"/>
    <n v="286.093842"/>
    <x v="1"/>
    <x v="2"/>
    <s v="California sheephead"/>
    <s v="Vieja"/>
    <x v="7"/>
    <n v="30"/>
    <n v="-115.791"/>
    <n v="255"/>
  </r>
  <r>
    <x v="12"/>
    <x v="12"/>
    <n v="-115.78982600000001"/>
    <n v="286.093842"/>
    <x v="1"/>
    <x v="2"/>
    <s v="California sheephead"/>
    <s v="Vieja"/>
    <x v="7"/>
    <n v="30"/>
    <n v="-115.791"/>
    <n v="255"/>
  </r>
  <r>
    <x v="12"/>
    <x v="12"/>
    <n v="-115.78982600000001"/>
    <n v="286.093842"/>
    <x v="1"/>
    <x v="2"/>
    <s v="California sheephead"/>
    <s v="Vieja"/>
    <x v="7"/>
    <n v="30"/>
    <n v="-115.791"/>
    <n v="255"/>
  </r>
  <r>
    <x v="12"/>
    <x v="12"/>
    <n v="-115.78982600000001"/>
    <n v="286.093842"/>
    <x v="1"/>
    <x v="2"/>
    <s v="California sheephead"/>
    <s v="Vieja"/>
    <x v="7"/>
    <n v="30"/>
    <n v="-115.791"/>
    <n v="255"/>
  </r>
  <r>
    <x v="12"/>
    <x v="12"/>
    <n v="-115.78982600000001"/>
    <n v="286.093842"/>
    <x v="1"/>
    <x v="2"/>
    <s v="California sheephead"/>
    <s v="Vieja"/>
    <x v="7"/>
    <n v="30"/>
    <n v="-115.791"/>
    <n v="255"/>
  </r>
  <r>
    <x v="12"/>
    <x v="12"/>
    <n v="-115.78982600000001"/>
    <n v="286.093842"/>
    <x v="1"/>
    <x v="2"/>
    <s v="California sheephead"/>
    <s v="Vieja"/>
    <x v="8"/>
    <n v="30"/>
    <n v="-115.791"/>
    <n v="255"/>
  </r>
  <r>
    <x v="12"/>
    <x v="12"/>
    <n v="-115.78982600000001"/>
    <n v="286.093842"/>
    <x v="1"/>
    <x v="2"/>
    <s v="California sheephead"/>
    <s v="Vieja"/>
    <x v="8"/>
    <n v="30"/>
    <n v="-115.791"/>
    <n v="255"/>
  </r>
  <r>
    <x v="12"/>
    <x v="12"/>
    <n v="-115.78982600000001"/>
    <n v="286.093842"/>
    <x v="1"/>
    <x v="2"/>
    <s v="California sheephead"/>
    <s v="Vieja"/>
    <x v="8"/>
    <n v="30"/>
    <n v="-115.791"/>
    <n v="255"/>
  </r>
  <r>
    <x v="12"/>
    <x v="12"/>
    <n v="-115.78982600000001"/>
    <n v="286.093842"/>
    <x v="1"/>
    <x v="2"/>
    <s v="California sheephead"/>
    <s v="Vieja"/>
    <x v="8"/>
    <n v="30"/>
    <n v="-115.791"/>
    <n v="255"/>
  </r>
  <r>
    <x v="12"/>
    <x v="12"/>
    <n v="-115.78982600000001"/>
    <n v="286.093842"/>
    <x v="1"/>
    <x v="2"/>
    <s v="California sheephead"/>
    <s v="Vieja"/>
    <x v="8"/>
    <n v="30"/>
    <n v="-115.791"/>
    <n v="255"/>
  </r>
  <r>
    <x v="12"/>
    <x v="12"/>
    <n v="-115.78982600000001"/>
    <n v="286.093842"/>
    <x v="1"/>
    <x v="2"/>
    <s v="California sheephead"/>
    <s v="Vieja"/>
    <x v="8"/>
    <n v="30"/>
    <n v="-115.791"/>
    <n v="255"/>
  </r>
  <r>
    <x v="12"/>
    <x v="12"/>
    <n v="-115.78982600000001"/>
    <n v="286.093842"/>
    <x v="1"/>
    <x v="2"/>
    <s v="California sheephead"/>
    <s v="Vieja"/>
    <x v="8"/>
    <n v="30"/>
    <n v="-115.791"/>
    <n v="255"/>
  </r>
  <r>
    <x v="12"/>
    <x v="12"/>
    <n v="-115.78982600000001"/>
    <n v="286.093842"/>
    <x v="1"/>
    <x v="2"/>
    <s v="California sheephead"/>
    <s v="Vieja"/>
    <x v="8"/>
    <n v="30"/>
    <n v="-115.791"/>
    <n v="255"/>
  </r>
  <r>
    <x v="12"/>
    <x v="12"/>
    <n v="-115.78982600000001"/>
    <n v="286.093842"/>
    <x v="1"/>
    <x v="2"/>
    <s v="California sheephead"/>
    <s v="Vieja"/>
    <x v="0"/>
    <n v="30"/>
    <n v="-115.791"/>
    <n v="255"/>
  </r>
  <r>
    <x v="12"/>
    <x v="12"/>
    <n v="-115.78982600000001"/>
    <n v="286.093842"/>
    <x v="1"/>
    <x v="2"/>
    <s v="California sheephead"/>
    <s v="Vieja"/>
    <x v="0"/>
    <n v="30"/>
    <n v="-115.791"/>
    <n v="255"/>
  </r>
  <r>
    <x v="12"/>
    <x v="12"/>
    <n v="-115.78982600000001"/>
    <n v="286.093842"/>
    <x v="1"/>
    <x v="2"/>
    <s v="California sheephead"/>
    <s v="Vieja"/>
    <x v="0"/>
    <n v="30"/>
    <n v="-115.791"/>
    <n v="255"/>
  </r>
  <r>
    <x v="12"/>
    <x v="12"/>
    <n v="-115.78982600000001"/>
    <n v="286.093842"/>
    <x v="1"/>
    <x v="2"/>
    <s v="California sheephead"/>
    <s v="Vieja"/>
    <x v="1"/>
    <n v="30"/>
    <n v="-115.791"/>
    <n v="255"/>
  </r>
  <r>
    <x v="12"/>
    <x v="12"/>
    <n v="-115.78982600000001"/>
    <n v="286.093842"/>
    <x v="1"/>
    <x v="2"/>
    <s v="California sheephead"/>
    <s v="Vieja"/>
    <x v="10"/>
    <n v="30"/>
    <n v="-115.791"/>
    <n v="255"/>
  </r>
  <r>
    <x v="12"/>
    <x v="12"/>
    <n v="-115.78982600000001"/>
    <n v="286.093842"/>
    <x v="1"/>
    <x v="2"/>
    <s v="California sheephead"/>
    <s v="Vieja"/>
    <x v="5"/>
    <n v="30"/>
    <n v="-115.791"/>
    <n v="255"/>
  </r>
  <r>
    <x v="12"/>
    <x v="12"/>
    <n v="-115.78982600000001"/>
    <n v="286.093842"/>
    <x v="1"/>
    <x v="2"/>
    <s v="California sheephead"/>
    <s v="Vieja"/>
    <x v="11"/>
    <n v="30"/>
    <n v="-115.791"/>
    <n v="255"/>
  </r>
  <r>
    <x v="12"/>
    <x v="12"/>
    <n v="-115.78982600000001"/>
    <n v="286.093842"/>
    <x v="1"/>
    <x v="2"/>
    <s v="California sheephead"/>
    <s v="Vieja"/>
    <x v="8"/>
    <n v="30"/>
    <n v="-115.791"/>
    <n v="255"/>
  </r>
  <r>
    <x v="12"/>
    <x v="12"/>
    <n v="-115.78982600000001"/>
    <n v="286.093842"/>
    <x v="1"/>
    <x v="2"/>
    <s v="California sheephead"/>
    <s v="Vieja"/>
    <x v="5"/>
    <n v="30"/>
    <n v="-115.791"/>
    <n v="255"/>
  </r>
  <r>
    <x v="13"/>
    <x v="13"/>
    <n v="-115.76808"/>
    <n v="291.94753800000001"/>
    <x v="1"/>
    <x v="0"/>
    <s v="Kelp bass"/>
    <s v="Cabrilla Sargacera"/>
    <x v="2"/>
    <n v="29.75"/>
    <n v="-115.691"/>
    <n v="38"/>
  </r>
  <r>
    <x v="13"/>
    <x v="13"/>
    <n v="-115.76808"/>
    <n v="291.94753800000001"/>
    <x v="1"/>
    <x v="0"/>
    <s v="Kelp bass"/>
    <s v="Cabrilla Sargacera"/>
    <x v="11"/>
    <n v="29.75"/>
    <n v="-115.691"/>
    <n v="38"/>
  </r>
  <r>
    <x v="13"/>
    <x v="13"/>
    <n v="-115.76808"/>
    <n v="291.94753800000001"/>
    <x v="1"/>
    <x v="0"/>
    <s v="Kelp bass"/>
    <s v="Cabrilla Sargacera"/>
    <x v="11"/>
    <n v="29.75"/>
    <n v="-115.691"/>
    <n v="38"/>
  </r>
  <r>
    <x v="13"/>
    <x v="13"/>
    <n v="-115.76808"/>
    <n v="291.94753800000001"/>
    <x v="1"/>
    <x v="0"/>
    <s v="Kelp bass"/>
    <s v="Cabrilla Sargacera"/>
    <x v="3"/>
    <n v="29.75"/>
    <n v="-115.691"/>
    <n v="38"/>
  </r>
  <r>
    <x v="13"/>
    <x v="13"/>
    <n v="-115.76808"/>
    <n v="291.94753800000001"/>
    <x v="1"/>
    <x v="0"/>
    <s v="Kelp bass"/>
    <s v="Cabrilla Sargacera"/>
    <x v="3"/>
    <n v="29.75"/>
    <n v="-115.691"/>
    <n v="38"/>
  </r>
  <r>
    <x v="13"/>
    <x v="13"/>
    <n v="-115.76808"/>
    <n v="291.94753800000001"/>
    <x v="1"/>
    <x v="0"/>
    <s v="Kelp bass"/>
    <s v="Cabrilla Sargacera"/>
    <x v="2"/>
    <n v="29.75"/>
    <n v="-115.691"/>
    <n v="38"/>
  </r>
  <r>
    <x v="13"/>
    <x v="13"/>
    <n v="-115.76808"/>
    <n v="291.94753800000001"/>
    <x v="1"/>
    <x v="0"/>
    <s v="Kelp bass"/>
    <s v="Cabrilla Sargacera"/>
    <x v="2"/>
    <n v="29.75"/>
    <n v="-115.691"/>
    <n v="38"/>
  </r>
  <r>
    <x v="13"/>
    <x v="13"/>
    <n v="-115.76808"/>
    <n v="291.94753800000001"/>
    <x v="1"/>
    <x v="0"/>
    <s v="Kelp bass"/>
    <s v="Cabrilla Sargacera"/>
    <x v="2"/>
    <n v="29.75"/>
    <n v="-115.691"/>
    <n v="38"/>
  </r>
  <r>
    <x v="13"/>
    <x v="13"/>
    <n v="-115.76808"/>
    <n v="291.94753800000001"/>
    <x v="1"/>
    <x v="0"/>
    <s v="Kelp bass"/>
    <s v="Cabrilla Sargacera"/>
    <x v="2"/>
    <n v="29.75"/>
    <n v="-115.691"/>
    <n v="38"/>
  </r>
  <r>
    <x v="13"/>
    <x v="13"/>
    <n v="-115.76808"/>
    <n v="291.94753800000001"/>
    <x v="1"/>
    <x v="0"/>
    <s v="Kelp bass"/>
    <s v="Cabrilla Sargacera"/>
    <x v="2"/>
    <n v="29.75"/>
    <n v="-115.691"/>
    <n v="38"/>
  </r>
  <r>
    <x v="13"/>
    <x v="13"/>
    <n v="-115.76808"/>
    <n v="291.94753800000001"/>
    <x v="1"/>
    <x v="0"/>
    <s v="Kelp bass"/>
    <s v="Cabrilla Sargacera"/>
    <x v="2"/>
    <n v="29.75"/>
    <n v="-115.691"/>
    <n v="38"/>
  </r>
  <r>
    <x v="13"/>
    <x v="13"/>
    <n v="-115.76808"/>
    <n v="291.94753800000001"/>
    <x v="1"/>
    <x v="0"/>
    <s v="Kelp bass"/>
    <s v="Cabrilla Sargacera"/>
    <x v="11"/>
    <n v="29.75"/>
    <n v="-115.691"/>
    <n v="38"/>
  </r>
  <r>
    <x v="13"/>
    <x v="13"/>
    <n v="-115.76808"/>
    <n v="291.94753800000001"/>
    <x v="1"/>
    <x v="0"/>
    <s v="Kelp bass"/>
    <s v="Cabrilla Sargacera"/>
    <x v="6"/>
    <n v="29.75"/>
    <n v="-115.691"/>
    <n v="38"/>
  </r>
  <r>
    <x v="13"/>
    <x v="13"/>
    <n v="-115.76808"/>
    <n v="291.94753800000001"/>
    <x v="1"/>
    <x v="0"/>
    <s v="Kelp bass"/>
    <s v="Cabrilla Sargacera"/>
    <x v="7"/>
    <n v="29.75"/>
    <n v="-115.691"/>
    <n v="38"/>
  </r>
  <r>
    <x v="13"/>
    <x v="13"/>
    <n v="-115.76808"/>
    <n v="291.94753800000001"/>
    <x v="1"/>
    <x v="0"/>
    <s v="Kelp bass"/>
    <s v="Cabrilla Sargacera"/>
    <x v="10"/>
    <n v="29.75"/>
    <n v="-115.691"/>
    <n v="38"/>
  </r>
  <r>
    <x v="13"/>
    <x v="13"/>
    <n v="-115.76808"/>
    <n v="291.94753800000001"/>
    <x v="1"/>
    <x v="0"/>
    <s v="Kelp bass"/>
    <s v="Cabrilla Sargacera"/>
    <x v="11"/>
    <n v="29.75"/>
    <n v="-115.691"/>
    <n v="38"/>
  </r>
  <r>
    <x v="13"/>
    <x v="13"/>
    <n v="-115.76808"/>
    <n v="291.94753800000001"/>
    <x v="1"/>
    <x v="0"/>
    <s v="Kelp bass"/>
    <s v="Cabrilla Sargacera"/>
    <x v="8"/>
    <n v="29.75"/>
    <n v="-115.691"/>
    <n v="38"/>
  </r>
  <r>
    <x v="13"/>
    <x v="13"/>
    <n v="-115.76808"/>
    <n v="291.94753800000001"/>
    <x v="1"/>
    <x v="1"/>
    <s v="Kelp rockfish"/>
    <s v="Rocot sargacero"/>
    <x v="3"/>
    <n v="29.75"/>
    <n v="-115.691"/>
    <n v="38"/>
  </r>
  <r>
    <x v="13"/>
    <x v="13"/>
    <n v="-115.76808"/>
    <n v="291.94753800000001"/>
    <x v="1"/>
    <x v="1"/>
    <s v="Kelp rockfish"/>
    <s v="Rocot sargacero"/>
    <x v="1"/>
    <n v="29.75"/>
    <n v="-115.691"/>
    <n v="38"/>
  </r>
  <r>
    <x v="13"/>
    <x v="13"/>
    <n v="-115.76808"/>
    <n v="291.94753800000001"/>
    <x v="1"/>
    <x v="1"/>
    <s v="Kelp rockfish"/>
    <s v="Rocot sargacero"/>
    <x v="5"/>
    <n v="29.75"/>
    <n v="-115.691"/>
    <n v="38"/>
  </r>
  <r>
    <x v="13"/>
    <x v="13"/>
    <n v="-115.76808"/>
    <n v="291.94753800000001"/>
    <x v="1"/>
    <x v="1"/>
    <s v="Kelp rockfish"/>
    <s v="Rocot sargacero"/>
    <x v="5"/>
    <n v="29.75"/>
    <n v="-115.691"/>
    <n v="38"/>
  </r>
  <r>
    <x v="13"/>
    <x v="13"/>
    <n v="-115.76808"/>
    <n v="291.94753800000001"/>
    <x v="1"/>
    <x v="1"/>
    <s v="Kelp rockfish"/>
    <s v="Rocot sargacero"/>
    <x v="5"/>
    <n v="29.75"/>
    <n v="-115.691"/>
    <n v="38"/>
  </r>
  <r>
    <x v="13"/>
    <x v="13"/>
    <n v="-115.76808"/>
    <n v="291.94753800000001"/>
    <x v="1"/>
    <x v="2"/>
    <s v="California sheephead"/>
    <s v="Vieja"/>
    <x v="0"/>
    <n v="29.75"/>
    <n v="-115.691"/>
    <n v="38"/>
  </r>
  <r>
    <x v="13"/>
    <x v="13"/>
    <n v="-115.76808"/>
    <n v="291.94753800000001"/>
    <x v="1"/>
    <x v="2"/>
    <s v="California sheephead"/>
    <s v="Vieja"/>
    <x v="3"/>
    <n v="29.75"/>
    <n v="-115.691"/>
    <n v="38"/>
  </r>
  <r>
    <x v="13"/>
    <x v="13"/>
    <n v="-115.76808"/>
    <n v="291.94753800000001"/>
    <x v="1"/>
    <x v="2"/>
    <s v="California sheephead"/>
    <s v="Vieja"/>
    <x v="3"/>
    <n v="29.75"/>
    <n v="-115.691"/>
    <n v="38"/>
  </r>
  <r>
    <x v="13"/>
    <x v="13"/>
    <n v="-115.76808"/>
    <n v="291.94753800000001"/>
    <x v="1"/>
    <x v="2"/>
    <s v="California sheephead"/>
    <s v="Vieja"/>
    <x v="3"/>
    <n v="29.75"/>
    <n v="-115.691"/>
    <n v="38"/>
  </r>
  <r>
    <x v="13"/>
    <x v="13"/>
    <n v="-115.76808"/>
    <n v="291.94753800000001"/>
    <x v="1"/>
    <x v="2"/>
    <s v="California sheephead"/>
    <s v="Vieja"/>
    <x v="6"/>
    <n v="29.75"/>
    <n v="-115.691"/>
    <n v="38"/>
  </r>
  <r>
    <x v="13"/>
    <x v="13"/>
    <n v="-115.76808"/>
    <n v="291.94753800000001"/>
    <x v="1"/>
    <x v="2"/>
    <s v="California sheephead"/>
    <s v="Vieja"/>
    <x v="3"/>
    <n v="29.75"/>
    <n v="-115.691"/>
    <n v="38"/>
  </r>
  <r>
    <x v="13"/>
    <x v="13"/>
    <n v="-115.76808"/>
    <n v="291.94753800000001"/>
    <x v="1"/>
    <x v="2"/>
    <s v="California sheephead"/>
    <s v="Vieja"/>
    <x v="3"/>
    <n v="29.75"/>
    <n v="-115.691"/>
    <n v="38"/>
  </r>
  <r>
    <x v="13"/>
    <x v="13"/>
    <n v="-115.76808"/>
    <n v="291.94753800000001"/>
    <x v="1"/>
    <x v="2"/>
    <s v="California sheephead"/>
    <s v="Vieja"/>
    <x v="3"/>
    <n v="29.75"/>
    <n v="-115.691"/>
    <n v="38"/>
  </r>
  <r>
    <x v="13"/>
    <x v="13"/>
    <n v="-115.76808"/>
    <n v="291.94753800000001"/>
    <x v="1"/>
    <x v="2"/>
    <s v="California sheephead"/>
    <s v="Vieja"/>
    <x v="1"/>
    <n v="29.75"/>
    <n v="-115.691"/>
    <n v="38"/>
  </r>
  <r>
    <x v="13"/>
    <x v="13"/>
    <n v="-115.76808"/>
    <n v="291.94753800000001"/>
    <x v="1"/>
    <x v="2"/>
    <s v="California sheephead"/>
    <s v="Vieja"/>
    <x v="2"/>
    <n v="29.75"/>
    <n v="-115.691"/>
    <n v="38"/>
  </r>
  <r>
    <x v="13"/>
    <x v="13"/>
    <n v="-115.76808"/>
    <n v="291.94753800000001"/>
    <x v="1"/>
    <x v="2"/>
    <s v="California sheephead"/>
    <s v="Vieja"/>
    <x v="2"/>
    <n v="29.75"/>
    <n v="-115.691"/>
    <n v="38"/>
  </r>
  <r>
    <x v="13"/>
    <x v="13"/>
    <n v="-115.76808"/>
    <n v="291.94753800000001"/>
    <x v="1"/>
    <x v="2"/>
    <s v="California sheephead"/>
    <s v="Vieja"/>
    <x v="2"/>
    <n v="29.75"/>
    <n v="-115.691"/>
    <n v="38"/>
  </r>
  <r>
    <x v="13"/>
    <x v="13"/>
    <n v="-115.76808"/>
    <n v="291.94753800000001"/>
    <x v="1"/>
    <x v="2"/>
    <s v="California sheephead"/>
    <s v="Vieja"/>
    <x v="2"/>
    <n v="29.75"/>
    <n v="-115.691"/>
    <n v="38"/>
  </r>
  <r>
    <x v="13"/>
    <x v="13"/>
    <n v="-115.76808"/>
    <n v="291.94753800000001"/>
    <x v="1"/>
    <x v="2"/>
    <s v="California sheephead"/>
    <s v="Vieja"/>
    <x v="2"/>
    <n v="29.75"/>
    <n v="-115.691"/>
    <n v="38"/>
  </r>
  <r>
    <x v="13"/>
    <x v="13"/>
    <n v="-115.76808"/>
    <n v="291.94753800000001"/>
    <x v="1"/>
    <x v="2"/>
    <s v="California sheephead"/>
    <s v="Vieja"/>
    <x v="2"/>
    <n v="29.75"/>
    <n v="-115.691"/>
    <n v="38"/>
  </r>
  <r>
    <x v="13"/>
    <x v="13"/>
    <n v="-115.76808"/>
    <n v="291.94753800000001"/>
    <x v="1"/>
    <x v="2"/>
    <s v="California sheephead"/>
    <s v="Vieja"/>
    <x v="2"/>
    <n v="29.75"/>
    <n v="-115.691"/>
    <n v="38"/>
  </r>
  <r>
    <x v="13"/>
    <x v="13"/>
    <n v="-115.76808"/>
    <n v="291.94753800000001"/>
    <x v="1"/>
    <x v="2"/>
    <s v="California sheephead"/>
    <s v="Vieja"/>
    <x v="5"/>
    <n v="29.75"/>
    <n v="-115.691"/>
    <n v="38"/>
  </r>
  <r>
    <x v="13"/>
    <x v="13"/>
    <n v="-115.76808"/>
    <n v="291.94753800000001"/>
    <x v="1"/>
    <x v="2"/>
    <s v="California sheephead"/>
    <s v="Vieja"/>
    <x v="5"/>
    <n v="29.75"/>
    <n v="-115.691"/>
    <n v="38"/>
  </r>
  <r>
    <x v="13"/>
    <x v="13"/>
    <n v="-115.76808"/>
    <n v="291.94753800000001"/>
    <x v="1"/>
    <x v="2"/>
    <s v="California sheephead"/>
    <s v="Vieja"/>
    <x v="5"/>
    <n v="29.75"/>
    <n v="-115.691"/>
    <n v="38"/>
  </r>
  <r>
    <x v="13"/>
    <x v="13"/>
    <n v="-115.76808"/>
    <n v="291.94753800000001"/>
    <x v="1"/>
    <x v="2"/>
    <s v="California sheephead"/>
    <s v="Vieja"/>
    <x v="6"/>
    <n v="29.75"/>
    <n v="-115.691"/>
    <n v="38"/>
  </r>
  <r>
    <x v="13"/>
    <x v="13"/>
    <n v="-115.76808"/>
    <n v="291.94753800000001"/>
    <x v="1"/>
    <x v="2"/>
    <s v="California sheephead"/>
    <s v="Vieja"/>
    <x v="6"/>
    <n v="29.75"/>
    <n v="-115.691"/>
    <n v="38"/>
  </r>
  <r>
    <x v="13"/>
    <x v="13"/>
    <n v="-115.76808"/>
    <n v="291.94753800000001"/>
    <x v="1"/>
    <x v="2"/>
    <s v="California sheephead"/>
    <s v="Vieja"/>
    <x v="11"/>
    <n v="29.75"/>
    <n v="-115.691"/>
    <n v="38"/>
  </r>
  <r>
    <x v="13"/>
    <x v="13"/>
    <n v="-115.76808"/>
    <n v="291.94753800000001"/>
    <x v="1"/>
    <x v="2"/>
    <s v="California sheephead"/>
    <s v="Vieja"/>
    <x v="11"/>
    <n v="29.75"/>
    <n v="-115.691"/>
    <n v="38"/>
  </r>
  <r>
    <x v="13"/>
    <x v="13"/>
    <n v="-115.76808"/>
    <n v="291.94753800000001"/>
    <x v="1"/>
    <x v="2"/>
    <s v="California sheephead"/>
    <s v="Vieja"/>
    <x v="11"/>
    <n v="29.75"/>
    <n v="-115.691"/>
    <n v="38"/>
  </r>
  <r>
    <x v="13"/>
    <x v="13"/>
    <n v="-115.76808"/>
    <n v="291.94753800000001"/>
    <x v="1"/>
    <x v="2"/>
    <s v="California sheephead"/>
    <s v="Vieja"/>
    <x v="14"/>
    <n v="29.75"/>
    <n v="-115.691"/>
    <n v="38"/>
  </r>
  <r>
    <x v="13"/>
    <x v="13"/>
    <n v="-115.76808"/>
    <n v="291.94753800000001"/>
    <x v="1"/>
    <x v="2"/>
    <s v="California sheephead"/>
    <s v="Vieja"/>
    <x v="13"/>
    <n v="29.75"/>
    <n v="-115.691"/>
    <n v="38"/>
  </r>
  <r>
    <x v="13"/>
    <x v="13"/>
    <n v="-115.76808"/>
    <n v="291.94753800000001"/>
    <x v="1"/>
    <x v="2"/>
    <s v="California sheephead"/>
    <s v="Vieja"/>
    <x v="8"/>
    <n v="29.75"/>
    <n v="-115.691"/>
    <n v="38"/>
  </r>
  <r>
    <x v="13"/>
    <x v="13"/>
    <n v="-115.76808"/>
    <n v="291.94753800000001"/>
    <x v="1"/>
    <x v="2"/>
    <s v="California sheephead"/>
    <s v="Vieja"/>
    <x v="10"/>
    <n v="29.75"/>
    <n v="-115.691"/>
    <n v="38"/>
  </r>
  <r>
    <x v="13"/>
    <x v="13"/>
    <n v="-115.76808"/>
    <n v="291.94753800000001"/>
    <x v="1"/>
    <x v="2"/>
    <s v="California sheephead"/>
    <s v="Vieja"/>
    <x v="10"/>
    <n v="29.75"/>
    <n v="-115.691"/>
    <n v="38"/>
  </r>
  <r>
    <x v="13"/>
    <x v="13"/>
    <n v="-115.76808"/>
    <n v="291.94753800000001"/>
    <x v="1"/>
    <x v="2"/>
    <s v="California sheephead"/>
    <s v="Vieja"/>
    <x v="10"/>
    <n v="29.75"/>
    <n v="-115.691"/>
    <n v="38"/>
  </r>
  <r>
    <x v="14"/>
    <x v="14"/>
    <m/>
    <m/>
    <x v="1"/>
    <x v="3"/>
    <m/>
    <m/>
    <x v="15"/>
    <n v="31.25"/>
    <n v="-116.39"/>
    <n v="8661"/>
  </r>
  <r>
    <x v="14"/>
    <x v="14"/>
    <m/>
    <m/>
    <x v="1"/>
    <x v="3"/>
    <m/>
    <m/>
    <x v="15"/>
    <n v="31"/>
    <n v="-116.336"/>
    <n v="29508"/>
  </r>
  <r>
    <x v="14"/>
    <x v="14"/>
    <m/>
    <m/>
    <x v="1"/>
    <x v="3"/>
    <m/>
    <m/>
    <x v="15"/>
    <n v="30.5"/>
    <n v="-116.05800000000001"/>
    <n v="8678"/>
  </r>
  <r>
    <x v="14"/>
    <x v="14"/>
    <m/>
    <m/>
    <x v="1"/>
    <x v="3"/>
    <m/>
    <m/>
    <x v="15"/>
    <n v="30.25"/>
    <n v="-115.79"/>
    <n v="3040"/>
  </r>
  <r>
    <x v="14"/>
    <x v="14"/>
    <m/>
    <m/>
    <x v="1"/>
    <x v="3"/>
    <m/>
    <m/>
    <x v="15"/>
    <n v="29.25"/>
    <n v="-114.851"/>
    <n v="14"/>
  </r>
  <r>
    <x v="14"/>
    <x v="14"/>
    <m/>
    <m/>
    <x v="1"/>
    <x v="3"/>
    <m/>
    <m/>
    <x v="15"/>
    <n v="29"/>
    <n v="-114.59099999999999"/>
    <n v="126"/>
  </r>
  <r>
    <x v="14"/>
    <x v="14"/>
    <m/>
    <m/>
    <x v="1"/>
    <x v="3"/>
    <m/>
    <m/>
    <x v="15"/>
    <n v="28.75"/>
    <n v="-114.35899999999999"/>
    <n v="282"/>
  </r>
  <r>
    <x v="14"/>
    <x v="14"/>
    <m/>
    <m/>
    <x v="1"/>
    <x v="3"/>
    <m/>
    <m/>
    <x v="15"/>
    <n v="28.5"/>
    <n v="-114.05800000000001"/>
    <n v="478"/>
  </r>
  <r>
    <x v="14"/>
    <x v="14"/>
    <m/>
    <m/>
    <x v="1"/>
    <x v="3"/>
    <m/>
    <m/>
    <x v="15"/>
    <n v="28.25"/>
    <n v="-114.121"/>
    <n v="2044"/>
  </r>
  <r>
    <x v="14"/>
    <x v="14"/>
    <m/>
    <m/>
    <x v="1"/>
    <x v="3"/>
    <m/>
    <m/>
    <x v="15"/>
    <n v="29.5"/>
    <n v="-115.241"/>
    <n v="22"/>
  </r>
  <r>
    <x v="15"/>
    <x v="14"/>
    <m/>
    <m/>
    <x v="2"/>
    <x v="3"/>
    <m/>
    <m/>
    <x v="15"/>
    <m/>
    <m/>
    <m/>
  </r>
</pivotCacheRecords>
</file>

<file path=xl/pivotCache/pivotCacheRecords3.xml><?xml version="1.0" encoding="utf-8"?>
<pivotCacheRecords xmlns="http://schemas.openxmlformats.org/spreadsheetml/2006/main" xmlns:r="http://schemas.openxmlformats.org/officeDocument/2006/relationships" count="2459">
  <r>
    <s v="Baja California"/>
    <s v="Tijuana"/>
    <n v="254"/>
    <s v="El Remolino"/>
    <n v="116.73777777777778"/>
    <n v="32.550555555555555"/>
    <n v="1"/>
    <x v="0"/>
    <x v="0"/>
    <x v="0"/>
  </r>
  <r>
    <s v="Baja California"/>
    <s v="Tijuana"/>
    <n v="178"/>
    <s v="Rancho Escondido"/>
    <n v="116.73944444444444"/>
    <n v="32.548055555555557"/>
    <n v="10"/>
    <x v="0"/>
    <x v="0"/>
    <x v="0"/>
  </r>
  <r>
    <s v="Baja California"/>
    <s v="Tijuana"/>
    <n v="146"/>
    <s v="Los Aguajitos"/>
    <n v="116.76722222222222"/>
    <n v="32.547777777777775"/>
    <n v="1"/>
    <x v="0"/>
    <x v="0"/>
    <x v="1"/>
  </r>
  <r>
    <s v="Baja California"/>
    <s v="Tijuana"/>
    <n v="1329"/>
    <s v="Familia Muñoz"/>
    <n v="116.76638888888888"/>
    <n v="32.545555555555552"/>
    <n v="4"/>
    <x v="0"/>
    <x v="0"/>
    <x v="1"/>
  </r>
  <r>
    <s v="Baja California"/>
    <s v="Tijuana"/>
    <n v="1194"/>
    <s v="La Pila"/>
    <n v="116.74361111111111"/>
    <n v="32.545555555555552"/>
    <n v="3"/>
    <x v="0"/>
    <x v="0"/>
    <x v="0"/>
  </r>
  <r>
    <s v="Baja California"/>
    <s v="Tijuana"/>
    <n v="562"/>
    <s v="Ackerman"/>
    <n v="116.79277777777777"/>
    <n v="32.544722222222219"/>
    <n v="3"/>
    <x v="0"/>
    <x v="0"/>
    <x v="1"/>
  </r>
  <r>
    <s v="Baja California"/>
    <s v="Tijuana"/>
    <n v="262"/>
    <s v="Las Margaritas"/>
    <n v="116.78138888888888"/>
    <n v="32.542777777777779"/>
    <n v="3"/>
    <x v="0"/>
    <x v="0"/>
    <x v="1"/>
  </r>
  <r>
    <s v="Baja California"/>
    <s v="Tijuana"/>
    <n v="1406"/>
    <s v="Rancho de sus Niños"/>
    <n v="116.75388888888889"/>
    <n v="32.542777777777779"/>
    <n v="108"/>
    <x v="0"/>
    <x v="0"/>
    <x v="0"/>
  </r>
  <r>
    <s v="Baja California"/>
    <s v="Tijuana"/>
    <n v="1440"/>
    <s v="Rancho Gutiérrez"/>
    <n v="116.74250000000001"/>
    <n v="32.541388888888889"/>
    <n v="7"/>
    <x v="0"/>
    <x v="0"/>
    <x v="0"/>
  </r>
  <r>
    <s v="Baja California"/>
    <s v="Tijuana"/>
    <n v="253"/>
    <s v="La Puerta"/>
    <n v="116.75749999999999"/>
    <n v="32.541111111111107"/>
    <n v="3"/>
    <x v="0"/>
    <x v="0"/>
    <x v="0"/>
  </r>
  <r>
    <s v="Baja California"/>
    <s v="Tijuana"/>
    <n v="1157"/>
    <s v="Rancho Zavala"/>
    <n v="116.755"/>
    <n v="32.541111111111107"/>
    <n v="3"/>
    <x v="0"/>
    <x v="0"/>
    <x v="0"/>
  </r>
  <r>
    <s v="Baja California"/>
    <s v="Tijuana"/>
    <n v="1435"/>
    <s v="El Valle"/>
    <n v="116.76027777777777"/>
    <n v="32.540833333333332"/>
    <n v="23"/>
    <x v="0"/>
    <x v="0"/>
    <x v="1"/>
  </r>
  <r>
    <s v="Baja California"/>
    <s v="Tijuana"/>
    <n v="263"/>
    <s v="San Isidro"/>
    <n v="116.78972222222222"/>
    <n v="32.540277777777774"/>
    <n v="7"/>
    <x v="0"/>
    <x v="0"/>
    <x v="1"/>
  </r>
  <r>
    <s v="Baja California"/>
    <s v="Tijuana"/>
    <n v="1398"/>
    <s v="Rancho Blanco"/>
    <n v="116.75555555555556"/>
    <n v="32.540277777777774"/>
    <n v="5"/>
    <x v="0"/>
    <x v="0"/>
    <x v="0"/>
  </r>
  <r>
    <s v="Baja California"/>
    <s v="Tijuana"/>
    <n v="1404"/>
    <s v="Rancho de Irene"/>
    <n v="116.76611111111112"/>
    <n v="32.54"/>
    <n v="11"/>
    <x v="0"/>
    <x v="0"/>
    <x v="1"/>
  </r>
  <r>
    <s v="Baja California"/>
    <s v="Tijuana"/>
    <n v="585"/>
    <s v="Dos Palmas"/>
    <n v="116.73666666666666"/>
    <n v="32.54"/>
    <n v="7"/>
    <x v="0"/>
    <x v="0"/>
    <x v="0"/>
  </r>
  <r>
    <s v="Baja California"/>
    <s v="Tijuana"/>
    <n v="1618"/>
    <s v="Las Rosas"/>
    <n v="116.76166666666667"/>
    <n v="32.539722222222217"/>
    <n v="5"/>
    <x v="0"/>
    <x v="0"/>
    <x v="1"/>
  </r>
  <r>
    <s v="Baja California"/>
    <s v="Tijuana"/>
    <n v="1161"/>
    <s v="Los Camarena"/>
    <n v="116.75666666666666"/>
    <n v="32.539722222222217"/>
    <n v="5"/>
    <x v="0"/>
    <x v="0"/>
    <x v="0"/>
  </r>
  <r>
    <s v="Baja California"/>
    <s v="Tijuana"/>
    <n v="1943"/>
    <s v="Rancho Ontiveros"/>
    <n v="116.86666666666666"/>
    <n v="32.539166666666667"/>
    <n v="5"/>
    <x v="0"/>
    <x v="0"/>
    <x v="1"/>
  </r>
  <r>
    <s v="Baja California"/>
    <s v="Tijuana"/>
    <n v="974"/>
    <s v="Los González"/>
    <n v="116.73055555555555"/>
    <n v="32.539166666666667"/>
    <n v="1"/>
    <x v="0"/>
    <x v="0"/>
    <x v="0"/>
  </r>
  <r>
    <s v="Baja California"/>
    <s v="Tijuana"/>
    <n v="276"/>
    <s v="La Avena"/>
    <n v="116.82805555555555"/>
    <n v="32.538888888888884"/>
    <n v="2"/>
    <x v="0"/>
    <x v="0"/>
    <x v="1"/>
  </r>
  <r>
    <s v="Baja California"/>
    <s v="Tijuana"/>
    <n v="1448"/>
    <s v="La Esperanza"/>
    <n v="116.75638888888889"/>
    <n v="32.538888888888884"/>
    <n v="8"/>
    <x v="0"/>
    <x v="0"/>
    <x v="0"/>
  </r>
  <r>
    <s v="Baja California"/>
    <s v="Tijuana"/>
    <n v="1571"/>
    <s v="Palo Alto"/>
    <n v="116.88388888888889"/>
    <n v="32.538611111111109"/>
    <n v="10"/>
    <x v="0"/>
    <x v="0"/>
    <x v="1"/>
  </r>
  <r>
    <s v="Baja California"/>
    <s v="Tijuana"/>
    <n v="1286"/>
    <s v="Familia Carrasco"/>
    <n v="116.755"/>
    <n v="32.538611111111109"/>
    <n v="3"/>
    <x v="0"/>
    <x v="0"/>
    <x v="0"/>
  </r>
  <r>
    <s v="Baja California"/>
    <s v="Tijuana"/>
    <n v="1453"/>
    <s v="La Higuera"/>
    <n v="116.74888888888889"/>
    <n v="32.537500000000001"/>
    <n v="1"/>
    <x v="0"/>
    <x v="0"/>
    <x v="0"/>
  </r>
  <r>
    <s v="Baja California"/>
    <s v="Tijuana"/>
    <n v="1428"/>
    <s v="El Rosario"/>
    <n v="116.74"/>
    <n v="32.536388888888887"/>
    <n v="14"/>
    <x v="0"/>
    <x v="0"/>
    <x v="0"/>
  </r>
  <r>
    <s v="Baja California"/>
    <s v="Tijuana"/>
    <n v="1572"/>
    <s v="Rancho Ramírez"/>
    <n v="116.89"/>
    <n v="32.536111111111111"/>
    <n v="8"/>
    <x v="0"/>
    <x v="0"/>
    <x v="1"/>
  </r>
  <r>
    <s v="Baja California"/>
    <s v="Tijuana"/>
    <n v="1494"/>
    <s v="San Rafael"/>
    <n v="116.75416666666666"/>
    <n v="32.535555555555554"/>
    <n v="11"/>
    <x v="0"/>
    <x v="0"/>
    <x v="0"/>
  </r>
  <r>
    <s v="Baja California"/>
    <s v="Tijuana"/>
    <n v="1"/>
    <s v="Tijuana"/>
    <n v="117.0436111111111"/>
    <n v="32.534722222222221"/>
    <n v="1300983"/>
    <x v="0"/>
    <x v="0"/>
    <x v="1"/>
  </r>
  <r>
    <s v="Baja California"/>
    <s v="Tijuana"/>
    <n v="1294"/>
    <s v="Familia Cuéllar"/>
    <n v="116.76027777777777"/>
    <n v="32.534722222222221"/>
    <n v="7"/>
    <x v="0"/>
    <x v="0"/>
    <x v="1"/>
  </r>
  <r>
    <s v="Baja California"/>
    <s v="Tijuana"/>
    <n v="1416"/>
    <s v="El Cerezo"/>
    <n v="116.74861111111112"/>
    <n v="32.534722222222221"/>
    <n v="1"/>
    <x v="0"/>
    <x v="0"/>
    <x v="0"/>
  </r>
  <r>
    <s v="Baja California"/>
    <s v="Tijuana"/>
    <n v="1449"/>
    <s v="La Esperanza"/>
    <n v="116.73944444444444"/>
    <n v="32.534722222222221"/>
    <n v="11"/>
    <x v="0"/>
    <x v="0"/>
    <x v="0"/>
  </r>
  <r>
    <s v="Baja California"/>
    <s v="Tijuana"/>
    <n v="1945"/>
    <s v="Rancho Hernández"/>
    <n v="116.89111111111112"/>
    <n v="32.533888888888889"/>
    <n v="23"/>
    <x v="0"/>
    <x v="0"/>
    <x v="1"/>
  </r>
  <r>
    <s v="Baja California"/>
    <s v="Tijuana"/>
    <n v="1465"/>
    <s v="Los Tres García"/>
    <n v="116.76138888888889"/>
    <n v="32.533333333333331"/>
    <n v="18"/>
    <x v="0"/>
    <x v="0"/>
    <x v="1"/>
  </r>
  <r>
    <s v="Baja California"/>
    <s v="Tijuana"/>
    <n v="1268"/>
    <s v="La Herradura"/>
    <n v="116.8863888888889"/>
    <n v="32.531666666666666"/>
    <n v="6"/>
    <x v="0"/>
    <x v="0"/>
    <x v="1"/>
  </r>
  <r>
    <s v="Baja California"/>
    <s v="Tijuana"/>
    <n v="249"/>
    <s v="Viñedos de Vaco"/>
    <n v="116.74611111111111"/>
    <n v="32.531666666666666"/>
    <n v="5"/>
    <x v="0"/>
    <x v="0"/>
    <x v="0"/>
  </r>
  <r>
    <s v="Baja California"/>
    <s v="Tijuana"/>
    <n v="1619"/>
    <s v="Los González"/>
    <n v="116.75138888888888"/>
    <n v="32.530833333333334"/>
    <n v="12"/>
    <x v="0"/>
    <x v="0"/>
    <x v="0"/>
  </r>
  <r>
    <s v="Baja California"/>
    <s v="Tijuana"/>
    <n v="1944"/>
    <s v="El Rosal"/>
    <n v="116.89472222222223"/>
    <n v="32.529722222222219"/>
    <n v="19"/>
    <x v="0"/>
    <x v="0"/>
    <x v="1"/>
  </r>
  <r>
    <s v="Baja California"/>
    <s v="Tijuana"/>
    <n v="248"/>
    <s v="El Rinconcito"/>
    <n v="116.74472222222222"/>
    <n v="32.529444444444444"/>
    <n v="1"/>
    <x v="0"/>
    <x v="0"/>
    <x v="0"/>
  </r>
  <r>
    <s v="Baja California"/>
    <s v="Tijuana"/>
    <n v="519"/>
    <s v="El Moro"/>
    <n v="116.76861111111111"/>
    <n v="32.529166666666669"/>
    <n v="37"/>
    <x v="0"/>
    <x v="0"/>
    <x v="1"/>
  </r>
  <r>
    <s v="Baja California"/>
    <s v="Tijuana"/>
    <n v="1545"/>
    <s v="Familia Villalobos"/>
    <n v="116.76722222222222"/>
    <n v="32.529166666666669"/>
    <n v="2"/>
    <x v="0"/>
    <x v="0"/>
    <x v="1"/>
  </r>
  <r>
    <s v="Baja California"/>
    <s v="Tijuana"/>
    <n v="1046"/>
    <s v="Rancho Escondido"/>
    <n v="116.76555555555555"/>
    <n v="32.529166666666669"/>
    <n v="4"/>
    <x v="0"/>
    <x v="0"/>
    <x v="1"/>
  </r>
  <r>
    <s v="Baja California"/>
    <s v="Tijuana"/>
    <n v="1639"/>
    <s v="Los Aguajitos"/>
    <n v="116.70611111111111"/>
    <n v="32.529166666666669"/>
    <n v="3"/>
    <x v="0"/>
    <x v="0"/>
    <x v="0"/>
  </r>
  <r>
    <s v="Baja California"/>
    <s v="Tijuana"/>
    <n v="1671"/>
    <s v="Rancho Machado"/>
    <n v="116.71333333333334"/>
    <n v="32.528888888888886"/>
    <n v="2"/>
    <x v="0"/>
    <x v="0"/>
    <x v="0"/>
  </r>
  <r>
    <s v="Baja California"/>
    <s v="Tijuana"/>
    <n v="1051"/>
    <s v="Santa Rosa"/>
    <n v="116.76722222222222"/>
    <n v="32.528333333333329"/>
    <n v="8"/>
    <x v="0"/>
    <x v="0"/>
    <x v="1"/>
  </r>
  <r>
    <s v="Baja California"/>
    <s v="Tijuana"/>
    <n v="994"/>
    <s v="Valencia [Granja]"/>
    <n v="116.75722222222223"/>
    <n v="32.527222222222221"/>
    <n v="8"/>
    <x v="0"/>
    <x v="0"/>
    <x v="0"/>
  </r>
  <r>
    <s v="Baja California"/>
    <s v="Tijuana"/>
    <n v="1629"/>
    <s v="El Nazaret"/>
    <n v="116.70027777777779"/>
    <n v="32.525555555555556"/>
    <n v="7"/>
    <x v="0"/>
    <x v="0"/>
    <x v="0"/>
  </r>
  <r>
    <s v="Baja California"/>
    <s v="Tijuana"/>
    <n v="1936"/>
    <s v="El Platanal"/>
    <n v="116.75472222222223"/>
    <n v="32.524999999999999"/>
    <n v="58"/>
    <x v="0"/>
    <x v="0"/>
    <x v="0"/>
  </r>
  <r>
    <s v="Baja California"/>
    <s v="Tijuana"/>
    <n v="270"/>
    <s v="La Providencia"/>
    <n v="116.76944444444445"/>
    <n v="32.524444444444441"/>
    <n v="17"/>
    <x v="0"/>
    <x v="0"/>
    <x v="1"/>
  </r>
  <r>
    <s v="Baja California"/>
    <s v="Tijuana"/>
    <n v="1457"/>
    <s v="Las Tres R"/>
    <n v="116.72861111111111"/>
    <n v="32.524166666666666"/>
    <n v="10"/>
    <x v="0"/>
    <x v="0"/>
    <x v="0"/>
  </r>
  <r>
    <s v="Baja California"/>
    <s v="Tijuana"/>
    <n v="1669"/>
    <s v="Bella Vista"/>
    <n v="116.70333333333333"/>
    <n v="32.523611111111109"/>
    <n v="2"/>
    <x v="0"/>
    <x v="0"/>
    <x v="0"/>
  </r>
  <r>
    <s v="Baja California"/>
    <s v="Tijuana"/>
    <n v="1472"/>
    <s v="Los Tabachines"/>
    <n v="116.7825"/>
    <n v="32.523055555555551"/>
    <n v="15"/>
    <x v="0"/>
    <x v="0"/>
    <x v="1"/>
  </r>
  <r>
    <s v="Baja California"/>
    <s v="Tijuana"/>
    <n v="1354"/>
    <s v="Familia Gaytán"/>
    <n v="116.75749999999999"/>
    <n v="32.523055555555551"/>
    <n v="2"/>
    <x v="0"/>
    <x v="0"/>
    <x v="0"/>
  </r>
  <r>
    <s v="Baja California"/>
    <s v="Tijuana"/>
    <n v="1497"/>
    <s v="Santa Clara"/>
    <n v="116.75083333333333"/>
    <n v="32.523055555555551"/>
    <n v="14"/>
    <x v="0"/>
    <x v="0"/>
    <x v="0"/>
  </r>
  <r>
    <s v="Baja California"/>
    <s v="Tijuana"/>
    <n v="1644"/>
    <s v="La Herradura de Oro"/>
    <n v="116.72"/>
    <n v="32.523055555555551"/>
    <n v="4"/>
    <x v="0"/>
    <x v="0"/>
    <x v="0"/>
  </r>
  <r>
    <s v="Baja California"/>
    <s v="Tijuana"/>
    <n v="1047"/>
    <s v="San Rafael"/>
    <n v="116.78055555555555"/>
    <n v="32.521666666666668"/>
    <n v="11"/>
    <x v="0"/>
    <x v="0"/>
    <x v="1"/>
  </r>
  <r>
    <s v="Baja California"/>
    <s v="Tijuana"/>
    <n v="972"/>
    <s v="Los Amigos"/>
    <n v="116.76777777777778"/>
    <n v="32.521111111111111"/>
    <n v="4"/>
    <x v="0"/>
    <x v="0"/>
    <x v="1"/>
  </r>
  <r>
    <s v="Baja California"/>
    <s v="Tijuana"/>
    <n v="1534"/>
    <s v="Ninguno"/>
    <n v="116.76277777777777"/>
    <n v="32.521111111111111"/>
    <n v="3"/>
    <x v="0"/>
    <x v="0"/>
    <x v="1"/>
  </r>
  <r>
    <s v="Baja California"/>
    <s v="Tijuana"/>
    <n v="1288"/>
    <s v="Familia Castro"/>
    <n v="116.76444444444445"/>
    <n v="32.519999999999996"/>
    <n v="10"/>
    <x v="0"/>
    <x v="0"/>
    <x v="1"/>
  </r>
  <r>
    <s v="Baja California"/>
    <s v="Tijuana"/>
    <n v="247"/>
    <s v="Santa Fe"/>
    <n v="116.74888888888889"/>
    <n v="32.519999999999996"/>
    <n v="113"/>
    <x v="0"/>
    <x v="0"/>
    <x v="0"/>
  </r>
  <r>
    <s v="Baja California"/>
    <s v="Tijuana"/>
    <n v="1387"/>
    <s v="La Esmeralda"/>
    <n v="116.75444444444445"/>
    <n v="32.519722222222221"/>
    <n v="8"/>
    <x v="0"/>
    <x v="0"/>
    <x v="0"/>
  </r>
  <r>
    <s v="Baja California"/>
    <s v="Tijuana"/>
    <n v="1692"/>
    <s v="San Juan"/>
    <n v="116.72500000000001"/>
    <n v="32.518333333333331"/>
    <n v="8"/>
    <x v="0"/>
    <x v="0"/>
    <x v="0"/>
  </r>
  <r>
    <s v="Baja California"/>
    <s v="Tijuana"/>
    <n v="234"/>
    <s v="Valle Redondo"/>
    <n v="116.77333333333333"/>
    <n v="32.518055555555556"/>
    <n v="33"/>
    <x v="0"/>
    <x v="0"/>
    <x v="1"/>
  </r>
  <r>
    <s v="Baja California"/>
    <s v="Tijuana"/>
    <n v="268"/>
    <s v="El Gran Chaparral"/>
    <n v="116.75666666666666"/>
    <n v="32.518055555555556"/>
    <n v="11"/>
    <x v="0"/>
    <x v="0"/>
    <x v="0"/>
  </r>
  <r>
    <s v="Baja California"/>
    <s v="Tijuana"/>
    <n v="181"/>
    <s v="El Gavilán"/>
    <n v="116.74277777777777"/>
    <n v="32.517499999999998"/>
    <n v="18"/>
    <x v="0"/>
    <x v="0"/>
    <x v="0"/>
  </r>
  <r>
    <s v="Baja California"/>
    <s v="Tijuana"/>
    <n v="1463"/>
    <s v="Las Tunas"/>
    <n v="116.75861111111111"/>
    <n v="32.517222222222223"/>
    <n v="11"/>
    <x v="0"/>
    <x v="0"/>
    <x v="0"/>
  </r>
  <r>
    <s v="Baja California"/>
    <s v="Tijuana"/>
    <n v="1648"/>
    <s v="El Nevado"/>
    <n v="116.7"/>
    <n v="32.515555555555558"/>
    <n v="269"/>
    <x v="0"/>
    <x v="0"/>
    <x v="0"/>
  </r>
  <r>
    <s v="Baja California"/>
    <s v="Tijuana"/>
    <n v="1085"/>
    <s v="Rancho Díaz"/>
    <n v="116.77416666666666"/>
    <n v="32.514166666666668"/>
    <n v="8"/>
    <x v="0"/>
    <x v="0"/>
    <x v="1"/>
  </r>
  <r>
    <s v="Baja California"/>
    <s v="Tijuana"/>
    <n v="1041"/>
    <s v="Rancho Tecomán"/>
    <n v="116.78"/>
    <n v="32.513611111111111"/>
    <n v="1"/>
    <x v="0"/>
    <x v="0"/>
    <x v="1"/>
  </r>
  <r>
    <s v="Baja California"/>
    <s v="Tijuana"/>
    <n v="1393"/>
    <s v="Rancho AGR"/>
    <n v="116.765"/>
    <n v="32.513333333333335"/>
    <n v="1"/>
    <x v="0"/>
    <x v="0"/>
    <x v="1"/>
  </r>
  <r>
    <s v="Baja California"/>
    <s v="Tijuana"/>
    <n v="1421"/>
    <s v="Parajes del Valle"/>
    <n v="116.73944444444444"/>
    <n v="32.512500000000003"/>
    <n v="3595"/>
    <x v="0"/>
    <x v="0"/>
    <x v="0"/>
  </r>
  <r>
    <s v="Baja California"/>
    <s v="Tijuana"/>
    <n v="1017"/>
    <s v="Rancho Ayala"/>
    <n v="116.77444444444444"/>
    <n v="32.511944444444445"/>
    <n v="62"/>
    <x v="0"/>
    <x v="0"/>
    <x v="1"/>
  </r>
  <r>
    <s v="Baja California"/>
    <s v="Tijuana"/>
    <n v="1412"/>
    <s v="El Aguijón"/>
    <n v="116.77027777777778"/>
    <n v="32.509722222222223"/>
    <n v="10"/>
    <x v="0"/>
    <x v="0"/>
    <x v="1"/>
  </r>
  <r>
    <s v="Baja California"/>
    <s v="Tijuana"/>
    <n v="265"/>
    <s v="Rancho Búfalo"/>
    <n v="116.80194444444444"/>
    <n v="32.508055555555558"/>
    <n v="6"/>
    <x v="0"/>
    <x v="0"/>
    <x v="1"/>
  </r>
  <r>
    <s v="Baja California"/>
    <s v="Tijuana"/>
    <n v="1615"/>
    <s v="El Niño"/>
    <n v="116.79194444444444"/>
    <n v="32.5075"/>
    <n v="8999"/>
    <x v="0"/>
    <x v="0"/>
    <x v="1"/>
  </r>
  <r>
    <s v="Baja California"/>
    <s v="Tijuana"/>
    <n v="1883"/>
    <s v="Villa del Campo"/>
    <n v="116.73833333333333"/>
    <n v="32.5075"/>
    <n v="13906"/>
    <x v="0"/>
    <x v="0"/>
    <x v="0"/>
  </r>
  <r>
    <s v="Baja California"/>
    <s v="Tijuana"/>
    <n v="1668"/>
    <s v="El Jojobal"/>
    <n v="116.72833333333334"/>
    <n v="32.50333333333333"/>
    <n v="3"/>
    <x v="0"/>
    <x v="0"/>
    <x v="0"/>
  </r>
  <r>
    <s v="Baja California"/>
    <s v="Tijuana"/>
    <n v="1532"/>
    <s v="Tres M (Pérez)"/>
    <n v="116.79083333333332"/>
    <n v="32.501944444444447"/>
    <n v="917"/>
    <x v="0"/>
    <x v="0"/>
    <x v="1"/>
  </r>
  <r>
    <s v="Baja California"/>
    <s v="Tijuana"/>
    <n v="1844"/>
    <s v="Tres Potrillos"/>
    <n v="116.72638888888889"/>
    <n v="32.499444444444443"/>
    <n v="3"/>
    <x v="0"/>
    <x v="0"/>
    <x v="0"/>
  </r>
  <r>
    <s v="Baja California"/>
    <s v="Tijuana"/>
    <n v="1667"/>
    <s v="Rancho Jonathan"/>
    <n v="116.71555555555555"/>
    <n v="32.49722222222222"/>
    <n v="2"/>
    <x v="0"/>
    <x v="0"/>
    <x v="0"/>
  </r>
  <r>
    <s v="Baja California"/>
    <s v="Tijuana"/>
    <n v="314"/>
    <s v="La Herradura"/>
    <n v="116.76166666666667"/>
    <n v="32.496388888888887"/>
    <n v="3"/>
    <x v="0"/>
    <x v="0"/>
    <x v="1"/>
  </r>
  <r>
    <s v="Baja California"/>
    <s v="Tijuana"/>
    <n v="1642"/>
    <s v="El Gandul"/>
    <n v="116.72388888888889"/>
    <n v="32.496388888888887"/>
    <n v="15"/>
    <x v="0"/>
    <x v="0"/>
    <x v="0"/>
  </r>
  <r>
    <s v="Baja California"/>
    <s v="Tijuana"/>
    <n v="1937"/>
    <s v="Rancho Mariscal"/>
    <n v="116.79805555555555"/>
    <n v="32.496111111111112"/>
    <n v="10"/>
    <x v="0"/>
    <x v="0"/>
    <x v="1"/>
  </r>
  <r>
    <s v="Baja California"/>
    <s v="Tijuana"/>
    <n v="1614"/>
    <s v="Ejido Javier Rojo Gómez"/>
    <n v="116.82222222222222"/>
    <n v="32.49388888888889"/>
    <n v="2408"/>
    <x v="0"/>
    <x v="0"/>
    <x v="1"/>
  </r>
  <r>
    <s v="Baja California"/>
    <s v="Tijuana"/>
    <n v="1723"/>
    <s v="Monte Tabor"/>
    <n v="116.7075"/>
    <n v="32.493611111111115"/>
    <n v="29"/>
    <x v="0"/>
    <x v="0"/>
    <x v="0"/>
  </r>
  <r>
    <s v="Baja California"/>
    <s v="Tijuana"/>
    <n v="1471"/>
    <s v="Los Pirules"/>
    <n v="116.79722222222222"/>
    <n v="32.492777777777782"/>
    <n v="3"/>
    <x v="0"/>
    <x v="0"/>
    <x v="1"/>
  </r>
  <r>
    <s v="Baja California"/>
    <s v="Tijuana"/>
    <n v="1666"/>
    <s v="San Remo"/>
    <n v="116.7175"/>
    <n v="32.492777777777782"/>
    <n v="5"/>
    <x v="0"/>
    <x v="0"/>
    <x v="0"/>
  </r>
  <r>
    <s v="Baja California"/>
    <s v="Tijuana"/>
    <n v="1785"/>
    <s v="Rayo de Luz"/>
    <n v="116.79972222222221"/>
    <n v="32.4925"/>
    <n v="3"/>
    <x v="0"/>
    <x v="0"/>
    <x v="1"/>
  </r>
  <r>
    <s v="Baja California"/>
    <s v="Tijuana"/>
    <n v="1786"/>
    <s v="Rancho Villaseñor"/>
    <n v="116.80194444444444"/>
    <n v="32.49111111111111"/>
    <n v="1"/>
    <x v="0"/>
    <x v="0"/>
    <x v="1"/>
  </r>
  <r>
    <s v="Baja California"/>
    <s v="Tijuana"/>
    <n v="1407"/>
    <s v="El Carmen (Familia Gómez Soto)"/>
    <n v="116.8425"/>
    <n v="32.490833333333335"/>
    <n v="41"/>
    <x v="0"/>
    <x v="0"/>
    <x v="1"/>
  </r>
  <r>
    <s v="Baja California"/>
    <s v="Tijuana"/>
    <n v="1461"/>
    <s v="Las Piedras"/>
    <n v="116.80361111111111"/>
    <n v="32.490555555555559"/>
    <n v="2"/>
    <x v="0"/>
    <x v="0"/>
    <x v="1"/>
  </r>
  <r>
    <s v="Baja California"/>
    <s v="Tijuana"/>
    <n v="1361"/>
    <s v="Familia Gutiérrez"/>
    <n v="116.79944444444445"/>
    <n v="32.49"/>
    <n v="3"/>
    <x v="0"/>
    <x v="0"/>
    <x v="1"/>
  </r>
  <r>
    <s v="Baja California"/>
    <s v="Tijuana"/>
    <n v="1942"/>
    <s v="San Fernando [Establo]"/>
    <n v="116.81472222222222"/>
    <n v="32.48972222222222"/>
    <n v="29"/>
    <x v="0"/>
    <x v="0"/>
    <x v="1"/>
  </r>
  <r>
    <s v="Baja California"/>
    <s v="Tijuana"/>
    <n v="1802"/>
    <s v="Familia Gutiérrez"/>
    <n v="116.80888888888889"/>
    <n v="32.48972222222222"/>
    <n v="11"/>
    <x v="0"/>
    <x v="0"/>
    <x v="1"/>
  </r>
  <r>
    <s v="Baja California"/>
    <s v="Tijuana"/>
    <n v="1020"/>
    <s v="Rancho Gutiérrez"/>
    <n v="116.80222222222221"/>
    <n v="32.48972222222222"/>
    <n v="11"/>
    <x v="0"/>
    <x v="0"/>
    <x v="1"/>
  </r>
  <r>
    <s v="Baja California"/>
    <s v="Tijuana"/>
    <n v="1787"/>
    <s v="Ninguno"/>
    <n v="116.80361111111111"/>
    <n v="32.489444444444445"/>
    <n v="5"/>
    <x v="0"/>
    <x v="0"/>
    <x v="1"/>
  </r>
  <r>
    <s v="Baja California"/>
    <s v="Tijuana"/>
    <n v="1469"/>
    <s v="Ramírez [Establo]"/>
    <n v="116.81444444444445"/>
    <n v="32.489166666666669"/>
    <n v="22"/>
    <x v="0"/>
    <x v="0"/>
    <x v="1"/>
  </r>
  <r>
    <s v="Baja California"/>
    <s v="Tijuana"/>
    <n v="1274"/>
    <s v="Dos Hermanos"/>
    <n v="116.80333333333333"/>
    <n v="32.488888888888887"/>
    <n v="10"/>
    <x v="0"/>
    <x v="0"/>
    <x v="1"/>
  </r>
  <r>
    <s v="Baja California"/>
    <s v="Tijuana"/>
    <n v="1757"/>
    <s v="Lomas del Pedregal"/>
    <n v="116.79416666666667"/>
    <n v="32.488888888888887"/>
    <n v="922"/>
    <x v="0"/>
    <x v="0"/>
    <x v="1"/>
  </r>
  <r>
    <s v="Baja California"/>
    <s v="Tijuana"/>
    <n v="1055"/>
    <s v="Villa Corona"/>
    <n v="116.80444444444444"/>
    <n v="32.488055555555555"/>
    <n v="10"/>
    <x v="0"/>
    <x v="0"/>
    <x v="1"/>
  </r>
  <r>
    <s v="Baja California"/>
    <s v="Tijuana"/>
    <n v="1053"/>
    <s v="Terrazas del Valle"/>
    <n v="116.82666666666667"/>
    <n v="32.487500000000004"/>
    <n v="20421"/>
    <x v="0"/>
    <x v="0"/>
    <x v="1"/>
  </r>
  <r>
    <s v="Baja California"/>
    <s v="Tijuana"/>
    <n v="1797"/>
    <s v="La Ladrillera"/>
    <n v="116.80388888888889"/>
    <n v="32.487500000000004"/>
    <n v="6"/>
    <x v="0"/>
    <x v="0"/>
    <x v="1"/>
  </r>
  <r>
    <s v="Baja California"/>
    <s v="Tijuana"/>
    <n v="1935"/>
    <s v="Colinas del Trabajo"/>
    <n v="116.79111111111111"/>
    <n v="32.486944444444447"/>
    <n v="155"/>
    <x v="0"/>
    <x v="0"/>
    <x v="1"/>
  </r>
  <r>
    <s v="Baja California"/>
    <s v="Tijuana"/>
    <n v="1616"/>
    <s v="Lomas del Valle"/>
    <n v="116.80972222222222"/>
    <n v="32.486666666666665"/>
    <n v="3352"/>
    <x v="0"/>
    <x v="0"/>
    <x v="1"/>
  </r>
  <r>
    <s v="Baja California"/>
    <s v="Tijuana"/>
    <n v="1029"/>
    <s v="Rancho Ruiz"/>
    <n v="116.78888888888889"/>
    <n v="32.486666666666665"/>
    <n v="11"/>
    <x v="0"/>
    <x v="0"/>
    <x v="1"/>
  </r>
  <r>
    <s v="Baja California"/>
    <s v="Tijuana"/>
    <n v="1875"/>
    <s v="La Joya"/>
    <n v="117.11861111111111"/>
    <n v="32.486388888888889"/>
    <n v="12"/>
    <x v="0"/>
    <x v="0"/>
    <x v="1"/>
  </r>
  <r>
    <s v="Baja California"/>
    <s v="Tijuana"/>
    <n v="1901"/>
    <s v="Roberto Yahuaca"/>
    <n v="117.10111111111111"/>
    <n v="32.486111111111114"/>
    <n v="372"/>
    <x v="0"/>
    <x v="0"/>
    <x v="1"/>
  </r>
  <r>
    <s v="Baja California"/>
    <s v="Tijuana"/>
    <n v="1941"/>
    <s v="Las Palomas"/>
    <n v="116.83194444444445"/>
    <n v="32.486111111111114"/>
    <n v="26"/>
    <x v="0"/>
    <x v="0"/>
    <x v="1"/>
  </r>
  <r>
    <s v="Baja California"/>
    <s v="Tijuana"/>
    <n v="1798"/>
    <s v="Las Moras (La Nopalera)"/>
    <n v="116.81666666666666"/>
    <n v="32.485555555555557"/>
    <n v="5"/>
    <x v="0"/>
    <x v="0"/>
    <x v="1"/>
  </r>
  <r>
    <s v="Baja California"/>
    <s v="Tijuana"/>
    <n v="1626"/>
    <s v="Cañada Verde"/>
    <n v="116.72"/>
    <n v="32.485555555555557"/>
    <n v="197"/>
    <x v="0"/>
    <x v="0"/>
    <x v="0"/>
  </r>
  <r>
    <s v="Baja California"/>
    <s v="Tijuana"/>
    <n v="1940"/>
    <s v="Cuervo García"/>
    <n v="116.83722222222222"/>
    <n v="32.484999999999999"/>
    <n v="8"/>
    <x v="0"/>
    <x v="0"/>
    <x v="1"/>
  </r>
  <r>
    <s v="Baja California"/>
    <s v="Tijuana"/>
    <n v="184"/>
    <s v="Rancho Huichapa"/>
    <n v="116.81277777777777"/>
    <n v="32.484444444444442"/>
    <n v="17"/>
    <x v="0"/>
    <x v="0"/>
    <x v="1"/>
  </r>
  <r>
    <s v="Baja California"/>
    <s v="Tijuana"/>
    <n v="1763"/>
    <s v="Colinas del Florido"/>
    <n v="116.77805555555555"/>
    <n v="32.483611111111109"/>
    <n v="494"/>
    <x v="0"/>
    <x v="0"/>
    <x v="1"/>
  </r>
  <r>
    <s v="Baja California"/>
    <s v="Tijuana"/>
    <n v="1756"/>
    <s v="Lomas de Tlatelolco"/>
    <n v="116.80166666666666"/>
    <n v="32.483055555555559"/>
    <n v="1086"/>
    <x v="0"/>
    <x v="0"/>
    <x v="1"/>
  </r>
  <r>
    <s v="Baja California"/>
    <s v="Tijuana"/>
    <n v="1788"/>
    <s v="Florido Viejo"/>
    <n v="116.78833333333333"/>
    <n v="32.482777777777777"/>
    <n v="376"/>
    <x v="0"/>
    <x v="0"/>
    <x v="1"/>
  </r>
  <r>
    <s v="Baja California"/>
    <s v="Tijuana"/>
    <n v="1530"/>
    <s v="Ninguno"/>
    <n v="116.7936111111111"/>
    <n v="32.482222222222227"/>
    <n v="46"/>
    <x v="0"/>
    <x v="0"/>
    <x v="1"/>
  </r>
  <r>
    <s v="Baja California"/>
    <s v="Tijuana"/>
    <n v="1195"/>
    <s v="Rancho de los Olivos"/>
    <n v="117.09027777777777"/>
    <n v="32.481666666666669"/>
    <n v="3"/>
    <x v="0"/>
    <x v="0"/>
    <x v="1"/>
  </r>
  <r>
    <s v="Baja California"/>
    <s v="Tijuana"/>
    <n v="1888"/>
    <s v="El Carricito"/>
    <n v="116.74194444444444"/>
    <n v="32.480833333333337"/>
    <n v="2"/>
    <x v="0"/>
    <x v="0"/>
    <x v="0"/>
  </r>
  <r>
    <s v="Baja California"/>
    <s v="Tijuana"/>
    <n v="1690"/>
    <s v="Los Cuates [Industria]"/>
    <n v="116.72527777777778"/>
    <n v="32.480555555555554"/>
    <n v="4"/>
    <x v="0"/>
    <x v="0"/>
    <x v="0"/>
  </r>
  <r>
    <s v="Baja California"/>
    <s v="Tijuana"/>
    <n v="1886"/>
    <s v="Ninguno"/>
    <n v="116.72444444444444"/>
    <n v="32.480555555555554"/>
    <n v="16"/>
    <x v="0"/>
    <x v="0"/>
    <x v="0"/>
  </r>
  <r>
    <s v="Baja California"/>
    <s v="Tijuana"/>
    <n v="1759"/>
    <s v="Ampliación Tlatelolco"/>
    <n v="116.80083333333333"/>
    <n v="32.479722222222222"/>
    <n v="104"/>
    <x v="0"/>
    <x v="0"/>
    <x v="1"/>
  </r>
  <r>
    <s v="Baja California"/>
    <s v="Tijuana"/>
    <n v="1414"/>
    <s v="El Carricito"/>
    <n v="116.74138888888889"/>
    <n v="32.479166666666671"/>
    <n v="30"/>
    <x v="0"/>
    <x v="0"/>
    <x v="0"/>
  </r>
  <r>
    <s v="Baja California"/>
    <s v="Tijuana"/>
    <n v="164"/>
    <s v="Casa Blanca (Familia Ulloa)"/>
    <n v="116.82527777777777"/>
    <n v="32.478888888888889"/>
    <n v="466"/>
    <x v="0"/>
    <x v="0"/>
    <x v="1"/>
  </r>
  <r>
    <s v="Baja California"/>
    <s v="Tijuana"/>
    <n v="1620"/>
    <s v="Fundadores [Vivero]"/>
    <n v="117.03944444444444"/>
    <n v="32.477499999999999"/>
    <n v="8"/>
    <x v="0"/>
    <x v="0"/>
    <x v="1"/>
  </r>
  <r>
    <s v="Baja California"/>
    <s v="Tijuana"/>
    <n v="1837"/>
    <s v="San Jorge"/>
    <n v="116.70805555555556"/>
    <n v="32.477499999999999"/>
    <n v="1"/>
    <x v="0"/>
    <x v="0"/>
    <x v="0"/>
  </r>
  <r>
    <s v="Baja California"/>
    <s v="Tijuana"/>
    <n v="1897"/>
    <s v="Partido del Trabajo"/>
    <n v="116.79583333333333"/>
    <n v="32.476944444444449"/>
    <n v="779"/>
    <x v="0"/>
    <x v="0"/>
    <x v="1"/>
  </r>
  <r>
    <s v="Baja California"/>
    <s v="Tijuana"/>
    <n v="1891"/>
    <s v="El Encino"/>
    <n v="116.70472222222223"/>
    <n v="32.476666666666667"/>
    <n v="2"/>
    <x v="0"/>
    <x v="0"/>
    <x v="0"/>
  </r>
  <r>
    <s v="Baja California"/>
    <s v="Tijuana"/>
    <n v="1851"/>
    <s v="Ojo de Agua (El Florido)"/>
    <n v="116.76805555555555"/>
    <n v="32.476388888888891"/>
    <n v="263"/>
    <x v="0"/>
    <x v="0"/>
    <x v="1"/>
  </r>
  <r>
    <s v="Baja California"/>
    <s v="Tijuana"/>
    <n v="1755"/>
    <s v="Batalla Nacional"/>
    <n v="116.82138888888889"/>
    <n v="32.476111111111116"/>
    <n v="646"/>
    <x v="0"/>
    <x v="0"/>
    <x v="1"/>
  </r>
  <r>
    <s v="Baja California"/>
    <s v="Tijuana"/>
    <n v="1630"/>
    <s v="San Jorge"/>
    <n v="116.7"/>
    <n v="32.476111111111116"/>
    <n v="3"/>
    <x v="0"/>
    <x v="0"/>
    <x v="0"/>
  </r>
  <r>
    <s v="Baja California"/>
    <s v="Tijuana"/>
    <n v="1427"/>
    <s v="El Pirul"/>
    <n v="117.095"/>
    <n v="32.475555555555559"/>
    <n v="11"/>
    <x v="0"/>
    <x v="0"/>
    <x v="1"/>
  </r>
  <r>
    <s v="Baja California"/>
    <s v="Tijuana"/>
    <n v="720"/>
    <s v="Ejido Ojo de Agua"/>
    <n v="116.78916666666666"/>
    <n v="32.475555555555559"/>
    <n v="1241"/>
    <x v="0"/>
    <x v="0"/>
    <x v="1"/>
  </r>
  <r>
    <s v="Baja California"/>
    <s v="Tijuana"/>
    <n v="1800"/>
    <s v="Santa Fe"/>
    <n v="116.77722222222222"/>
    <n v="32.475555555555559"/>
    <n v="210"/>
    <x v="0"/>
    <x v="0"/>
    <x v="1"/>
  </r>
  <r>
    <s v="Baja California"/>
    <s v="Tijuana"/>
    <n v="1850"/>
    <s v="Ninguno"/>
    <n v="116.75305555555556"/>
    <n v="32.475555555555559"/>
    <n v="2"/>
    <x v="0"/>
    <x v="0"/>
    <x v="0"/>
  </r>
  <r>
    <s v="Baja California"/>
    <s v="Tijuana"/>
    <n v="1926"/>
    <s v="Antorcha Campesina"/>
    <n v="117.08805555555556"/>
    <n v="32.475277777777777"/>
    <n v="480"/>
    <x v="0"/>
    <x v="0"/>
    <x v="1"/>
  </r>
  <r>
    <s v="Baja California"/>
    <s v="Tijuana"/>
    <n v="1836"/>
    <s v="Los Almendros"/>
    <n v="116.70833333333334"/>
    <n v="32.475277777777777"/>
    <n v="3"/>
    <x v="0"/>
    <x v="0"/>
    <x v="0"/>
  </r>
  <r>
    <s v="Baja California"/>
    <s v="Tijuana"/>
    <n v="1840"/>
    <s v="Las Flores"/>
    <n v="116.77194444444444"/>
    <n v="32.475000000000001"/>
    <n v="13"/>
    <x v="0"/>
    <x v="0"/>
    <x v="1"/>
  </r>
  <r>
    <s v="Baja California"/>
    <s v="Tijuana"/>
    <n v="1324"/>
    <s v="Familia Gordillo"/>
    <n v="117.10277777777777"/>
    <n v="32.474722222222226"/>
    <n v="5"/>
    <x v="0"/>
    <x v="0"/>
    <x v="1"/>
  </r>
  <r>
    <s v="Baja California"/>
    <s v="Tijuana"/>
    <n v="1843"/>
    <s v="Ninguno"/>
    <n v="116.71000000000001"/>
    <n v="32.473888888888894"/>
    <n v="24"/>
    <x v="0"/>
    <x v="0"/>
    <x v="0"/>
  </r>
  <r>
    <s v="Baja California"/>
    <s v="Tijuana"/>
    <n v="1526"/>
    <s v="Ninguno"/>
    <n v="116.755"/>
    <n v="32.473611111111111"/>
    <n v="6"/>
    <x v="0"/>
    <x v="0"/>
    <x v="0"/>
  </r>
  <r>
    <s v="Baja California"/>
    <s v="Tijuana"/>
    <n v="1887"/>
    <s v="La Munición"/>
    <n v="116.76861111111111"/>
    <n v="32.473333333333336"/>
    <n v="5"/>
    <x v="0"/>
    <x v="0"/>
    <x v="1"/>
  </r>
  <r>
    <s v="Baja California"/>
    <s v="Tijuana"/>
    <n v="723"/>
    <s v="Maclovio Rojas"/>
    <n v="116.80277777777778"/>
    <n v="32.473055555555554"/>
    <n v="7279"/>
    <x v="0"/>
    <x v="0"/>
    <x v="1"/>
  </r>
  <r>
    <s v="Baja California"/>
    <s v="Tijuana"/>
    <n v="1345"/>
    <s v="Terrazas del Sol"/>
    <n v="117.09083333333332"/>
    <n v="32.472777777777779"/>
    <n v="254"/>
    <x v="0"/>
    <x v="0"/>
    <x v="1"/>
  </r>
  <r>
    <s v="Baja California"/>
    <s v="Tijuana"/>
    <n v="1849"/>
    <s v="Cuatro Hermanos"/>
    <n v="116.74361111111111"/>
    <n v="32.472777777777779"/>
    <n v="26"/>
    <x v="0"/>
    <x v="0"/>
    <x v="0"/>
  </r>
  <r>
    <s v="Baja California"/>
    <s v="Tijuana"/>
    <n v="1718"/>
    <s v="Familia Alvarado Márquez"/>
    <n v="116.72861111111111"/>
    <n v="32.472500000000004"/>
    <n v="13"/>
    <x v="0"/>
    <x v="0"/>
    <x v="0"/>
  </r>
  <r>
    <s v="Baja California"/>
    <s v="Tijuana"/>
    <n v="1625"/>
    <s v="Álamo Bonito"/>
    <n v="116.72583333333334"/>
    <n v="32.472500000000004"/>
    <n v="63"/>
    <x v="0"/>
    <x v="0"/>
    <x v="0"/>
  </r>
  <r>
    <s v="Baja California"/>
    <s v="Tijuana"/>
    <n v="1382"/>
    <s v="Las Palmas"/>
    <n v="116.77305555555556"/>
    <n v="32.472222222222221"/>
    <n v="37"/>
    <x v="0"/>
    <x v="0"/>
    <x v="1"/>
  </r>
  <r>
    <s v="Baja California"/>
    <s v="Tijuana"/>
    <n v="1439"/>
    <s v="Rancho Gutiérrez"/>
    <n v="116.755"/>
    <n v="32.472222222222221"/>
    <n v="20"/>
    <x v="0"/>
    <x v="0"/>
    <x v="0"/>
  </r>
  <r>
    <s v="Baja California"/>
    <s v="Tijuana"/>
    <n v="1309"/>
    <s v="Santo Tomás [Establo]"/>
    <n v="116.74777777777778"/>
    <n v="32.472222222222221"/>
    <n v="30"/>
    <x v="0"/>
    <x v="0"/>
    <x v="0"/>
  </r>
  <r>
    <s v="Baja California"/>
    <s v="Tijuana"/>
    <n v="1962"/>
    <s v="Familia Núñez Castillo"/>
    <n v="117.09722222222221"/>
    <n v="32.471944444444446"/>
    <n v="1"/>
    <x v="0"/>
    <x v="0"/>
    <x v="1"/>
  </r>
  <r>
    <s v="Baja California"/>
    <s v="Tijuana"/>
    <n v="1963"/>
    <s v="Ninguno"/>
    <n v="117.10055555555554"/>
    <n v="32.471666666666671"/>
    <n v="7"/>
    <x v="0"/>
    <x v="0"/>
    <x v="1"/>
  </r>
  <r>
    <s v="Baja California"/>
    <s v="Tijuana"/>
    <n v="1116"/>
    <s v="Jiménez [Establo]"/>
    <n v="116.74972222222222"/>
    <n v="32.471666666666671"/>
    <n v="13"/>
    <x v="0"/>
    <x v="0"/>
    <x v="0"/>
  </r>
  <r>
    <s v="Baja California"/>
    <s v="Tijuana"/>
    <n v="1839"/>
    <s v="Ninguno"/>
    <n v="116.77166666666666"/>
    <n v="32.471111111111114"/>
    <n v="15"/>
    <x v="0"/>
    <x v="0"/>
    <x v="1"/>
  </r>
  <r>
    <s v="Baja California"/>
    <s v="Tijuana"/>
    <n v="1927"/>
    <s v="Antorcha II"/>
    <n v="117.09555555555555"/>
    <n v="32.470833333333339"/>
    <n v="68"/>
    <x v="0"/>
    <x v="0"/>
    <x v="1"/>
  </r>
  <r>
    <s v="Baja California"/>
    <s v="Tijuana"/>
    <n v="182"/>
    <s v="Los Gavilanes"/>
    <n v="117.07111111111111"/>
    <n v="32.470833333333339"/>
    <n v="4"/>
    <x v="0"/>
    <x v="0"/>
    <x v="1"/>
  </r>
  <r>
    <s v="Baja California"/>
    <s v="Tijuana"/>
    <n v="1200"/>
    <s v="La Cieneguita"/>
    <n v="117.02888888888889"/>
    <n v="32.470833333333339"/>
    <n v="14"/>
    <x v="0"/>
    <x v="0"/>
    <x v="1"/>
  </r>
  <r>
    <s v="Baja California"/>
    <s v="Tijuana"/>
    <n v="1801"/>
    <s v="Los Girasoles"/>
    <n v="116.7775"/>
    <n v="32.470555555555556"/>
    <n v="698"/>
    <x v="0"/>
    <x v="0"/>
    <x v="1"/>
  </r>
  <r>
    <s v="Baja California"/>
    <s v="Tijuana"/>
    <n v="1841"/>
    <s v="Ninguno"/>
    <n v="116.76"/>
    <n v="32.470555555555556"/>
    <n v="2"/>
    <x v="0"/>
    <x v="0"/>
    <x v="1"/>
  </r>
  <r>
    <s v="Baja California"/>
    <s v="Tijuana"/>
    <n v="1593"/>
    <s v="Familia Cruz García"/>
    <n v="117.09388888888888"/>
    <n v="32.470277777777781"/>
    <n v="15"/>
    <x v="0"/>
    <x v="0"/>
    <x v="1"/>
  </r>
  <r>
    <s v="Baja California"/>
    <s v="Tijuana"/>
    <n v="302"/>
    <s v="El Roble Tres R"/>
    <n v="116.76361111111112"/>
    <n v="32.470277777777781"/>
    <n v="200"/>
    <x v="0"/>
    <x v="0"/>
    <x v="1"/>
  </r>
  <r>
    <s v="Baja California"/>
    <s v="Tijuana"/>
    <n v="298"/>
    <s v="El Florido"/>
    <n v="116.7936111111111"/>
    <n v="32.469722222222224"/>
    <n v="20"/>
    <x v="0"/>
    <x v="0"/>
    <x v="1"/>
  </r>
  <r>
    <s v="Baja California"/>
    <s v="Tijuana"/>
    <n v="1125"/>
    <s v="Golden [Establo]"/>
    <n v="116.74416666666667"/>
    <n v="32.469722222222224"/>
    <n v="12"/>
    <x v="0"/>
    <x v="0"/>
    <x v="0"/>
  </r>
  <r>
    <s v="Baja California"/>
    <s v="Tijuana"/>
    <n v="1951"/>
    <s v="El Quelite"/>
    <n v="116.83777777777777"/>
    <n v="32.469444444444449"/>
    <n v="9"/>
    <x v="0"/>
    <x v="0"/>
    <x v="1"/>
  </r>
  <r>
    <s v="Baja California"/>
    <s v="Tijuana"/>
    <n v="1838"/>
    <s v="Emaus [Casa Hogar]"/>
    <n v="116.77"/>
    <n v="32.469444444444449"/>
    <n v="28"/>
    <x v="0"/>
    <x v="0"/>
    <x v="1"/>
  </r>
  <r>
    <s v="Baja California"/>
    <s v="Tijuana"/>
    <n v="1464"/>
    <s v="Rancho Lora"/>
    <n v="116.75083333333333"/>
    <n v="32.469166666666666"/>
    <n v="6"/>
    <x v="0"/>
    <x v="0"/>
    <x v="0"/>
  </r>
  <r>
    <s v="Baja California"/>
    <s v="Tijuana"/>
    <n v="1641"/>
    <s v="Ejido Morelos (La Fuente)"/>
    <n v="116.6875"/>
    <n v="32.468888888888891"/>
    <n v="10"/>
    <x v="0"/>
    <x v="0"/>
    <x v="0"/>
  </r>
  <r>
    <s v="Baja California"/>
    <s v="Tijuana"/>
    <n v="1429"/>
    <s v="El Rosario"/>
    <n v="116.79083333333332"/>
    <n v="32.468611111111116"/>
    <n v="5"/>
    <x v="0"/>
    <x v="0"/>
    <x v="1"/>
  </r>
  <r>
    <s v="Baja California"/>
    <s v="Tijuana"/>
    <n v="1302"/>
    <s v="El Álamo [Establo]"/>
    <n v="116.78805555555556"/>
    <n v="32.468611111111116"/>
    <n v="2"/>
    <x v="0"/>
    <x v="0"/>
    <x v="1"/>
  </r>
  <r>
    <s v="Baja California"/>
    <s v="Tijuana"/>
    <n v="1444"/>
    <s v="Rancho Huichapa Dos"/>
    <n v="116.755"/>
    <n v="32.468611111111116"/>
    <n v="4"/>
    <x v="0"/>
    <x v="0"/>
    <x v="0"/>
  </r>
  <r>
    <s v="Baja California"/>
    <s v="Tijuana"/>
    <n v="1127"/>
    <s v="Jiménez Dos [Establo]"/>
    <n v="116.7475"/>
    <n v="32.468611111111116"/>
    <n v="15"/>
    <x v="0"/>
    <x v="0"/>
    <x v="0"/>
  </r>
  <r>
    <s v="Baja California"/>
    <s v="Tijuana"/>
    <n v="1480"/>
    <s v="Pavo Real"/>
    <n v="116.75333333333333"/>
    <n v="32.468333333333334"/>
    <n v="8"/>
    <x v="0"/>
    <x v="0"/>
    <x v="0"/>
  </r>
  <r>
    <s v="Baja California"/>
    <s v="Tijuana"/>
    <n v="577"/>
    <s v="El Monte"/>
    <n v="117.08777777777777"/>
    <n v="32.468055555555559"/>
    <n v="5"/>
    <x v="0"/>
    <x v="0"/>
    <x v="1"/>
  </r>
  <r>
    <s v="Baja California"/>
    <s v="Tijuana"/>
    <n v="1117"/>
    <s v="Toro Bred"/>
    <n v="116.8"/>
    <n v="32.468055555555559"/>
    <n v="13"/>
    <x v="0"/>
    <x v="0"/>
    <x v="1"/>
  </r>
  <r>
    <s v="Baja California"/>
    <s v="Tijuana"/>
    <n v="1126"/>
    <s v="E Rey [Establo]"/>
    <n v="116.74250000000001"/>
    <n v="32.468055555555559"/>
    <n v="17"/>
    <x v="0"/>
    <x v="0"/>
    <x v="0"/>
  </r>
  <r>
    <s v="Baja California"/>
    <s v="Tijuana"/>
    <n v="1855"/>
    <s v="Alcanzando la Visión"/>
    <n v="117.0825"/>
    <n v="32.467500000000001"/>
    <n v="17"/>
    <x v="0"/>
    <x v="0"/>
    <x v="1"/>
  </r>
  <r>
    <s v="Baja California"/>
    <s v="Tijuana"/>
    <n v="1305"/>
    <s v="Garay [Establo]"/>
    <n v="116.78611111111111"/>
    <n v="32.467500000000001"/>
    <n v="30"/>
    <x v="0"/>
    <x v="0"/>
    <x v="1"/>
  </r>
  <r>
    <s v="Baja California"/>
    <s v="Tijuana"/>
    <n v="1967"/>
    <s v="Rancho Jalisco"/>
    <n v="117.08861111111111"/>
    <n v="32.467222222222226"/>
    <n v="2"/>
    <x v="0"/>
    <x v="0"/>
    <x v="1"/>
  </r>
  <r>
    <s v="Baja California"/>
    <s v="Tijuana"/>
    <n v="1301"/>
    <s v="Buena Vista [Establo]"/>
    <n v="116.76111111111111"/>
    <n v="32.467222222222226"/>
    <n v="36"/>
    <x v="0"/>
    <x v="0"/>
    <x v="1"/>
  </r>
  <r>
    <s v="Baja California"/>
    <s v="Tijuana"/>
    <n v="1282"/>
    <s v="Aguaje de la Tuna [Cuartel Militar]"/>
    <n v="117.02305555555556"/>
    <n v="32.466944444444444"/>
    <n v="7"/>
    <x v="0"/>
    <x v="0"/>
    <x v="1"/>
  </r>
  <r>
    <s v="Baja California"/>
    <s v="Tijuana"/>
    <n v="1503"/>
    <s v="Rancho Yorba"/>
    <n v="116.75444444444445"/>
    <n v="32.466944444444444"/>
    <n v="2"/>
    <x v="0"/>
    <x v="0"/>
    <x v="0"/>
  </r>
  <r>
    <s v="Baja California"/>
    <s v="Tijuana"/>
    <n v="1947"/>
    <s v="Familia Núñez"/>
    <n v="116.82333333333332"/>
    <n v="32.466666666666669"/>
    <n v="13"/>
    <x v="0"/>
    <x v="0"/>
    <x v="1"/>
  </r>
  <r>
    <s v="Baja California"/>
    <s v="Tijuana"/>
    <n v="1437"/>
    <s v="Rancho Fernández"/>
    <n v="116.77694444444444"/>
    <n v="32.466666666666669"/>
    <n v="4"/>
    <x v="0"/>
    <x v="0"/>
    <x v="1"/>
  </r>
  <r>
    <s v="Baja California"/>
    <s v="Tijuana"/>
    <n v="531"/>
    <s v="Rancho Bajamosal"/>
    <n v="117.08944444444444"/>
    <n v="32.466388888888893"/>
    <n v="2"/>
    <x v="0"/>
    <x v="0"/>
    <x v="1"/>
  </r>
  <r>
    <s v="Baja California"/>
    <s v="Tijuana"/>
    <n v="1968"/>
    <s v="Rancho Malverde"/>
    <n v="117.08777777777777"/>
    <n v="32.466388888888893"/>
    <n v="3"/>
    <x v="0"/>
    <x v="0"/>
    <x v="1"/>
  </r>
  <r>
    <s v="Baja California"/>
    <s v="Tijuana"/>
    <n v="1128"/>
    <s v="León [Establo]"/>
    <n v="116.73194444444445"/>
    <n v="32.466388888888893"/>
    <n v="30"/>
    <x v="0"/>
    <x v="0"/>
    <x v="0"/>
  </r>
  <r>
    <s v="Baja California"/>
    <s v="Tijuana"/>
    <n v="1118"/>
    <s v="San Carlos [Establo]"/>
    <n v="116.79666666666667"/>
    <n v="32.466111111111111"/>
    <n v="35"/>
    <x v="0"/>
    <x v="0"/>
    <x v="1"/>
  </r>
  <r>
    <s v="Baja California"/>
    <s v="Tijuana"/>
    <n v="1308"/>
    <s v="Nares [Establo]"/>
    <n v="116.79472222222222"/>
    <n v="32.466111111111111"/>
    <n v="36"/>
    <x v="0"/>
    <x v="0"/>
    <x v="1"/>
  </r>
  <r>
    <s v="Baja California"/>
    <s v="Tijuana"/>
    <n v="597"/>
    <s v="Punta Banderas"/>
    <n v="117.11722222222221"/>
    <n v="32.465833333333336"/>
    <n v="41"/>
    <x v="0"/>
    <x v="0"/>
    <x v="1"/>
  </r>
  <r>
    <s v="Baja California"/>
    <s v="Tijuana"/>
    <n v="1812"/>
    <s v="Carrizalejo"/>
    <n v="117.11527777777778"/>
    <n v="32.465833333333336"/>
    <n v="5"/>
    <x v="0"/>
    <x v="0"/>
    <x v="1"/>
  </r>
  <r>
    <s v="Baja California"/>
    <s v="Tijuana"/>
    <n v="1622"/>
    <s v="Colinas del Sol"/>
    <n v="117.03694444444444"/>
    <n v="32.465833333333336"/>
    <n v="1145"/>
    <x v="0"/>
    <x v="0"/>
    <x v="1"/>
  </r>
  <r>
    <s v="Baja California"/>
    <s v="Tijuana"/>
    <n v="1462"/>
    <s v="Las Tres G"/>
    <n v="116.78916666666666"/>
    <n v="32.465833333333336"/>
    <n v="6"/>
    <x v="0"/>
    <x v="0"/>
    <x v="1"/>
  </r>
  <r>
    <s v="Baja California"/>
    <s v="Tijuana"/>
    <n v="1356"/>
    <s v="El Arbolito [Granja Avícola]"/>
    <n v="116.75083333333333"/>
    <n v="32.465833333333336"/>
    <n v="10"/>
    <x v="0"/>
    <x v="0"/>
    <x v="0"/>
  </r>
  <r>
    <s v="Baja California"/>
    <s v="Tijuana"/>
    <n v="1279"/>
    <s v="Familia Barona"/>
    <n v="116.74555555555555"/>
    <n v="32.465833333333336"/>
    <n v="28"/>
    <x v="0"/>
    <x v="0"/>
    <x v="0"/>
  </r>
  <r>
    <s v="Baja California"/>
    <s v="Tijuana"/>
    <n v="731"/>
    <s v="Rancho Victoria"/>
    <n v="116.84444444444443"/>
    <n v="32.465555555555561"/>
    <n v="10"/>
    <x v="0"/>
    <x v="0"/>
    <x v="1"/>
  </r>
  <r>
    <s v="Baja California"/>
    <s v="Tijuana"/>
    <n v="1114"/>
    <s v="Nuevo Progreso"/>
    <n v="116.78194444444445"/>
    <n v="32.465555555555561"/>
    <n v="821"/>
    <x v="0"/>
    <x v="0"/>
    <x v="1"/>
  </r>
  <r>
    <s v="Baja California"/>
    <s v="Tijuana"/>
    <n v="1304"/>
    <s v="El Mirador [Establo]"/>
    <n v="116.7363888888889"/>
    <n v="32.465555555555561"/>
    <n v="25"/>
    <x v="0"/>
    <x v="0"/>
    <x v="0"/>
  </r>
  <r>
    <s v="Baja California"/>
    <s v="Tijuana"/>
    <n v="1650"/>
    <s v="Las Palomas"/>
    <n v="116.68527777777778"/>
    <n v="32.465555555555561"/>
    <n v="2"/>
    <x v="0"/>
    <x v="0"/>
    <x v="0"/>
  </r>
  <r>
    <s v="Baja California"/>
    <s v="Tijuana"/>
    <n v="1794"/>
    <s v="San José"/>
    <n v="116.80166666666666"/>
    <n v="32.465277777777779"/>
    <n v="20"/>
    <x v="0"/>
    <x v="0"/>
    <x v="1"/>
  </r>
  <r>
    <s v="Baja California"/>
    <s v="Tijuana"/>
    <n v="1315"/>
    <s v="Familia Chipress"/>
    <n v="117.11444444444444"/>
    <n v="32.465000000000003"/>
    <n v="4"/>
    <x v="0"/>
    <x v="0"/>
    <x v="1"/>
  </r>
  <r>
    <s v="Baja California"/>
    <s v="Tijuana"/>
    <n v="1110"/>
    <s v="Las Rosas"/>
    <n v="116.80083333333333"/>
    <n v="32.465000000000003"/>
    <n v="9"/>
    <x v="0"/>
    <x v="0"/>
    <x v="1"/>
  </r>
  <r>
    <s v="Baja California"/>
    <s v="Tijuana"/>
    <n v="1847"/>
    <s v="Ninguno"/>
    <n v="116.73722222222223"/>
    <n v="32.465000000000003"/>
    <n v="21"/>
    <x v="0"/>
    <x v="0"/>
    <x v="0"/>
  </r>
  <r>
    <s v="Baja California"/>
    <s v="Tijuana"/>
    <n v="1307"/>
    <s v="María Isabel [Establo]"/>
    <n v="116.74"/>
    <n v="32.464444444444446"/>
    <n v="33"/>
    <x v="0"/>
    <x v="0"/>
    <x v="0"/>
  </r>
  <r>
    <s v="Baja California"/>
    <s v="Tijuana"/>
    <n v="1845"/>
    <s v="Ninguno"/>
    <n v="116.74638888888889"/>
    <n v="32.464166666666671"/>
    <n v="5"/>
    <x v="0"/>
    <x v="0"/>
    <x v="0"/>
  </r>
  <r>
    <s v="Baja California"/>
    <s v="Tijuana"/>
    <n v="1799"/>
    <s v="El Diamante"/>
    <n v="116.81694444444445"/>
    <n v="32.463888888888889"/>
    <n v="12"/>
    <x v="0"/>
    <x v="0"/>
    <x v="1"/>
  </r>
  <r>
    <s v="Baja California"/>
    <s v="Tijuana"/>
    <n v="1795"/>
    <s v="Aarón Joaquín"/>
    <n v="116.80388888888889"/>
    <n v="32.463888888888889"/>
    <n v="5"/>
    <x v="0"/>
    <x v="0"/>
    <x v="1"/>
  </r>
  <r>
    <s v="Baja California"/>
    <s v="Tijuana"/>
    <n v="1109"/>
    <s v="Valdivia [Establo]"/>
    <n v="116.80138888888888"/>
    <n v="32.463888888888889"/>
    <n v="6"/>
    <x v="0"/>
    <x v="0"/>
    <x v="1"/>
  </r>
  <r>
    <s v="Baja California"/>
    <s v="Tijuana"/>
    <n v="583"/>
    <s v="Oro Blanco [Establo]"/>
    <n v="116.75916666666667"/>
    <n v="32.463888888888889"/>
    <n v="4"/>
    <x v="0"/>
    <x v="0"/>
    <x v="0"/>
  </r>
  <r>
    <s v="Baja California"/>
    <s v="Tijuana"/>
    <n v="1349"/>
    <s v="Francisco Zarco"/>
    <n v="117.04805555555555"/>
    <n v="32.463611111111113"/>
    <n v="656"/>
    <x v="0"/>
    <x v="0"/>
    <x v="1"/>
  </r>
  <r>
    <s v="Baja California"/>
    <s v="Tijuana"/>
    <n v="1303"/>
    <s v="El Amigo [Establo]"/>
    <n v="116.76027777777777"/>
    <n v="32.463611111111113"/>
    <n v="17"/>
    <x v="0"/>
    <x v="0"/>
    <x v="1"/>
  </r>
  <r>
    <s v="Baja California"/>
    <s v="Tijuana"/>
    <n v="1306"/>
    <s v="García [Establo]"/>
    <n v="116.75305555555556"/>
    <n v="32.463333333333338"/>
    <n v="24"/>
    <x v="0"/>
    <x v="0"/>
    <x v="0"/>
  </r>
  <r>
    <s v="Baja California"/>
    <s v="Tijuana"/>
    <n v="1112"/>
    <s v="Los Dos Amigos (San Vicente) [Establo]"/>
    <n v="116.77527777777777"/>
    <n v="32.463055555555556"/>
    <n v="7"/>
    <x v="0"/>
    <x v="0"/>
    <x v="1"/>
  </r>
  <r>
    <s v="Baja California"/>
    <s v="Tijuana"/>
    <n v="679"/>
    <s v="La Esperanza [Granjas Familiares]"/>
    <n v="117.10499999999999"/>
    <n v="32.462777777777781"/>
    <n v="1173"/>
    <x v="0"/>
    <x v="0"/>
    <x v="1"/>
  </r>
  <r>
    <s v="Baja California"/>
    <s v="Tijuana"/>
    <n v="1458"/>
    <s v="Las Cruces (El Charro)"/>
    <n v="117.09777777777778"/>
    <n v="32.462500000000006"/>
    <n v="3"/>
    <x v="0"/>
    <x v="0"/>
    <x v="1"/>
  </r>
  <r>
    <s v="Baja California"/>
    <s v="Tijuana"/>
    <n v="1538"/>
    <s v="La Esperanza [Vivero]"/>
    <n v="116.80638888888889"/>
    <n v="32.462500000000006"/>
    <n v="447"/>
    <x v="0"/>
    <x v="0"/>
    <x v="1"/>
  </r>
  <r>
    <s v="Baja California"/>
    <s v="Tijuana"/>
    <n v="1796"/>
    <s v="Cimarrón"/>
    <n v="116.80361111111111"/>
    <n v="32.462500000000006"/>
    <n v="13"/>
    <x v="0"/>
    <x v="0"/>
    <x v="1"/>
  </r>
  <r>
    <s v="Baja California"/>
    <s v="Tijuana"/>
    <n v="1842"/>
    <s v="Rancho Ferreira"/>
    <n v="116.74833333333333"/>
    <n v="32.462500000000006"/>
    <n v="6"/>
    <x v="0"/>
    <x v="0"/>
    <x v="0"/>
  </r>
  <r>
    <s v="Baja California"/>
    <s v="Tijuana"/>
    <n v="1854"/>
    <s v="Rancho Chaires"/>
    <n v="117.10027777777778"/>
    <n v="32.462222222222223"/>
    <n v="5"/>
    <x v="0"/>
    <x v="0"/>
    <x v="1"/>
  </r>
  <r>
    <s v="Baja California"/>
    <s v="Tijuana"/>
    <n v="221"/>
    <s v="El Roble"/>
    <n v="116.7675"/>
    <n v="32.462222222222223"/>
    <n v="49"/>
    <x v="0"/>
    <x v="0"/>
    <x v="1"/>
  </r>
  <r>
    <s v="Baja California"/>
    <s v="Tijuana"/>
    <n v="1605"/>
    <s v="Ninguno"/>
    <n v="117.09138888888889"/>
    <n v="32.461388888888891"/>
    <n v="1"/>
    <x v="0"/>
    <x v="0"/>
    <x v="1"/>
  </r>
  <r>
    <s v="Baja California"/>
    <s v="Tijuana"/>
    <n v="1424"/>
    <s v="El Morro (Sotero)"/>
    <n v="117.10027777777778"/>
    <n v="32.460833333333333"/>
    <n v="6"/>
    <x v="0"/>
    <x v="0"/>
    <x v="1"/>
  </r>
  <r>
    <s v="Baja California"/>
    <s v="Tijuana"/>
    <n v="1790"/>
    <s v="El Refugio"/>
    <n v="116.81444444444445"/>
    <n v="32.460833333333333"/>
    <n v="86"/>
    <x v="0"/>
    <x v="0"/>
    <x v="1"/>
  </r>
  <r>
    <s v="Baja California"/>
    <s v="Tijuana"/>
    <n v="511"/>
    <s v="El Cachanilla [Establo]"/>
    <n v="116.76027777777777"/>
    <n v="32.460833333333333"/>
    <n v="21"/>
    <x v="0"/>
    <x v="0"/>
    <x v="1"/>
  </r>
  <r>
    <s v="Baja California"/>
    <s v="Tijuana"/>
    <n v="1793"/>
    <s v="Ninguno"/>
    <n v="116.80416666666666"/>
    <n v="32.460555555555558"/>
    <n v="2"/>
    <x v="0"/>
    <x v="0"/>
    <x v="1"/>
  </r>
  <r>
    <s v="Baja California"/>
    <s v="Tijuana"/>
    <n v="672"/>
    <s v="Aguaje del Corral"/>
    <n v="117.05527777777777"/>
    <n v="32.460277777777783"/>
    <n v="9"/>
    <x v="0"/>
    <x v="0"/>
    <x v="1"/>
  </r>
  <r>
    <s v="Baja California"/>
    <s v="Tijuana"/>
    <n v="1115"/>
    <s v="El Florido Viejo"/>
    <n v="116.81"/>
    <n v="32.460277777777783"/>
    <n v="211"/>
    <x v="0"/>
    <x v="0"/>
    <x v="1"/>
  </r>
  <r>
    <s v="Baja California"/>
    <s v="Tijuana"/>
    <n v="1402"/>
    <s v="Rancho Cota"/>
    <n v="116.79916666666666"/>
    <n v="32.460277777777783"/>
    <n v="12"/>
    <x v="0"/>
    <x v="0"/>
    <x v="1"/>
  </r>
  <r>
    <s v="Baja California"/>
    <s v="Tijuana"/>
    <n v="1392"/>
    <s v="Rancho Cuatro R"/>
    <n v="116.75444444444445"/>
    <n v="32.459722222222226"/>
    <n v="2"/>
    <x v="0"/>
    <x v="0"/>
    <x v="0"/>
  </r>
  <r>
    <s v="Baja California"/>
    <s v="Tijuana"/>
    <n v="1792"/>
    <s v="Familia Cacho"/>
    <n v="116.80805555555555"/>
    <n v="32.459444444444451"/>
    <n v="8"/>
    <x v="0"/>
    <x v="0"/>
    <x v="1"/>
  </r>
  <r>
    <s v="Baja California"/>
    <s v="Tijuana"/>
    <n v="1885"/>
    <s v="Ninguno"/>
    <n v="116.765"/>
    <n v="32.459444444444451"/>
    <n v="5"/>
    <x v="0"/>
    <x v="0"/>
    <x v="1"/>
  </r>
  <r>
    <s v="Baja California"/>
    <s v="Tijuana"/>
    <n v="1815"/>
    <s v="Ninguno"/>
    <n v="117.10416666666666"/>
    <n v="32.459166666666668"/>
    <n v="46"/>
    <x v="0"/>
    <x v="0"/>
    <x v="1"/>
  </r>
  <r>
    <s v="Baja California"/>
    <s v="Tijuana"/>
    <n v="1004"/>
    <s v="Xicoténcatl Dos"/>
    <n v="117.06444444444445"/>
    <n v="32.459166666666668"/>
    <n v="490"/>
    <x v="0"/>
    <x v="0"/>
    <x v="1"/>
  </r>
  <r>
    <s v="Baja California"/>
    <s v="Tijuana"/>
    <n v="1477"/>
    <s v="Rancho Múzquiz"/>
    <n v="117.02166666666666"/>
    <n v="32.459166666666668"/>
    <n v="8"/>
    <x v="0"/>
    <x v="0"/>
    <x v="1"/>
  </r>
  <r>
    <s v="Baja California"/>
    <s v="Tijuana"/>
    <n v="1415"/>
    <s v="El Carrizo"/>
    <n v="116.7475"/>
    <n v="32.459166666666668"/>
    <n v="14"/>
    <x v="0"/>
    <x v="0"/>
    <x v="0"/>
  </r>
  <r>
    <s v="Baja California"/>
    <s v="Tijuana"/>
    <n v="1600"/>
    <s v="Don Berna"/>
    <n v="117.10083333333333"/>
    <n v="32.458333333333336"/>
    <n v="4"/>
    <x v="0"/>
    <x v="0"/>
    <x v="1"/>
  </r>
  <r>
    <s v="Baja California"/>
    <s v="Tijuana"/>
    <n v="1312"/>
    <s v="Familia Arriaga Cabrera"/>
    <n v="117.05249999999999"/>
    <n v="32.458333333333336"/>
    <n v="4"/>
    <x v="0"/>
    <x v="0"/>
    <x v="1"/>
  </r>
  <r>
    <s v="Baja California"/>
    <s v="Tijuana"/>
    <n v="1772"/>
    <s v="Las Estrellas"/>
    <n v="117.04722222222222"/>
    <n v="32.458333333333336"/>
    <n v="256"/>
    <x v="0"/>
    <x v="0"/>
    <x v="1"/>
  </r>
  <r>
    <s v="Baja California"/>
    <s v="Tijuana"/>
    <n v="1791"/>
    <s v="Familia Torres"/>
    <n v="116.81"/>
    <n v="32.457222222222228"/>
    <n v="11"/>
    <x v="0"/>
    <x v="0"/>
    <x v="1"/>
  </r>
  <r>
    <s v="Baja California"/>
    <s v="Tijuana"/>
    <n v="1335"/>
    <s v="Familia Ramírez Flores"/>
    <n v="117.10388888888889"/>
    <n v="32.456111111111113"/>
    <n v="11"/>
    <x v="0"/>
    <x v="0"/>
    <x v="1"/>
  </r>
  <r>
    <s v="Baja California"/>
    <s v="Tijuana"/>
    <n v="1313"/>
    <s v="Familia Cabrera González"/>
    <n v="117.05166666666666"/>
    <n v="32.456111111111113"/>
    <n v="7"/>
    <x v="0"/>
    <x v="0"/>
    <x v="1"/>
  </r>
  <r>
    <s v="Baja California"/>
    <s v="Tijuana"/>
    <n v="1553"/>
    <s v="Rancho González"/>
    <n v="117.00472222222223"/>
    <n v="32.456111111111113"/>
    <n v="5"/>
    <x v="0"/>
    <x v="0"/>
    <x v="1"/>
  </r>
  <r>
    <s v="Baja California"/>
    <s v="Tijuana"/>
    <n v="1868"/>
    <s v="El Porvenir"/>
    <n v="117.04222222222222"/>
    <n v="32.455833333333338"/>
    <n v="6"/>
    <x v="0"/>
    <x v="0"/>
    <x v="1"/>
  </r>
  <r>
    <s v="Baja California"/>
    <s v="Tijuana"/>
    <n v="1413"/>
    <s v="El Carricito"/>
    <n v="116.75055555555555"/>
    <n v="32.455833333333338"/>
    <n v="8"/>
    <x v="0"/>
    <x v="0"/>
    <x v="0"/>
  </r>
  <r>
    <s v="Baja California"/>
    <s v="Tijuana"/>
    <n v="1202"/>
    <s v="Familia Soria"/>
    <n v="117.0436111111111"/>
    <n v="32.455277777777781"/>
    <n v="3"/>
    <x v="0"/>
    <x v="0"/>
    <x v="1"/>
  </r>
  <r>
    <s v="Baja California"/>
    <s v="Tijuana"/>
    <n v="1624"/>
    <s v="El Refugio"/>
    <n v="116.83277777777778"/>
    <n v="32.455277777777781"/>
    <n v="36400"/>
    <x v="0"/>
    <x v="0"/>
    <x v="1"/>
  </r>
  <r>
    <s v="Baja California"/>
    <s v="Tijuana"/>
    <n v="1814"/>
    <s v="Vista Azul"/>
    <n v="117.11027777777777"/>
    <n v="32.455000000000005"/>
    <n v="6"/>
    <x v="0"/>
    <x v="0"/>
    <x v="1"/>
  </r>
  <r>
    <s v="Baja California"/>
    <s v="Tijuana"/>
    <n v="1555"/>
    <s v="León [Granja]"/>
    <n v="117.00611111111111"/>
    <n v="32.455000000000005"/>
    <n v="3"/>
    <x v="0"/>
    <x v="0"/>
    <x v="1"/>
  </r>
  <r>
    <s v="Baja California"/>
    <s v="Tijuana"/>
    <n v="1198"/>
    <s v="Familia Torres"/>
    <n v="117.1086111111111"/>
    <n v="32.453888888888891"/>
    <n v="1"/>
    <x v="0"/>
    <x v="0"/>
    <x v="1"/>
  </r>
  <r>
    <s v="Baja California"/>
    <s v="Tijuana"/>
    <n v="1367"/>
    <s v="Lomas del Mar"/>
    <n v="117.065"/>
    <n v="32.453611111111115"/>
    <n v="649"/>
    <x v="0"/>
    <x v="0"/>
    <x v="1"/>
  </r>
  <r>
    <s v="Baja California"/>
    <s v="Tijuana"/>
    <n v="1938"/>
    <s v="Rancho RG"/>
    <n v="116.76166666666667"/>
    <n v="32.453611111111115"/>
    <n v="1"/>
    <x v="0"/>
    <x v="0"/>
    <x v="1"/>
  </r>
  <r>
    <s v="Baja California"/>
    <s v="Tijuana"/>
    <n v="745"/>
    <s v="Familia Escalera"/>
    <n v="117.04555555555555"/>
    <n v="32.453333333333333"/>
    <n v="2"/>
    <x v="0"/>
    <x v="0"/>
    <x v="1"/>
  </r>
  <r>
    <s v="Baja California"/>
    <s v="Tijuana"/>
    <n v="1864"/>
    <s v="Chula Vista"/>
    <n v="117.03444444444445"/>
    <n v="32.452777777777783"/>
    <n v="5"/>
    <x v="0"/>
    <x v="0"/>
    <x v="1"/>
  </r>
  <r>
    <s v="Baja California"/>
    <s v="Tijuana"/>
    <n v="498"/>
    <s v="San Cosme [Avícola]"/>
    <n v="116.83111111111111"/>
    <n v="32.452777777777783"/>
    <n v="29"/>
    <x v="0"/>
    <x v="0"/>
    <x v="1"/>
  </r>
  <r>
    <s v="Baja California"/>
    <s v="Tijuana"/>
    <n v="300"/>
    <s v="Rancho Leticia"/>
    <n v="116.83083333333333"/>
    <n v="32.452777777777783"/>
    <n v="3"/>
    <x v="0"/>
    <x v="0"/>
    <x v="1"/>
  </r>
  <r>
    <s v="Baja California"/>
    <s v="Tijuana"/>
    <n v="1923"/>
    <s v="Verona"/>
    <n v="117.03833333333333"/>
    <n v="32.452500000000001"/>
    <n v="4"/>
    <x v="0"/>
    <x v="0"/>
    <x v="1"/>
  </r>
  <r>
    <s v="Baja California"/>
    <s v="Tijuana"/>
    <n v="1687"/>
    <s v="Rancho López"/>
    <n v="116.67750000000001"/>
    <n v="32.45194444444445"/>
    <n v="7"/>
    <x v="0"/>
    <x v="0"/>
    <x v="0"/>
  </r>
  <r>
    <s v="Baja California"/>
    <s v="Tijuana"/>
    <n v="219"/>
    <s v="El Refugio"/>
    <n v="116.82222222222222"/>
    <n v="32.451388888888893"/>
    <n v="24"/>
    <x v="0"/>
    <x v="0"/>
    <x v="1"/>
  </r>
  <r>
    <s v="Baja California"/>
    <s v="Tijuana"/>
    <n v="1225"/>
    <s v="Ranchito Mora"/>
    <n v="116.93972222222223"/>
    <n v="32.450000000000003"/>
    <n v="22"/>
    <x v="0"/>
    <x v="0"/>
    <x v="1"/>
  </r>
  <r>
    <s v="Baja California"/>
    <s v="Tijuana"/>
    <n v="446"/>
    <s v="Real del Mar"/>
    <n v="117.08305555555555"/>
    <n v="32.449722222222221"/>
    <n v="12"/>
    <x v="0"/>
    <x v="0"/>
    <x v="1"/>
  </r>
  <r>
    <s v="Baja California"/>
    <s v="Tijuana"/>
    <n v="1502"/>
    <s v="Rancho Victoria"/>
    <n v="116.93833333333333"/>
    <n v="32.449722222222221"/>
    <n v="15"/>
    <x v="0"/>
    <x v="0"/>
    <x v="1"/>
  </r>
  <r>
    <s v="Baja California"/>
    <s v="Tijuana"/>
    <n v="1554"/>
    <s v="Familia Miranda"/>
    <n v="116.93444444444445"/>
    <n v="32.449722222222221"/>
    <n v="4"/>
    <x v="0"/>
    <x v="0"/>
    <x v="1"/>
  </r>
  <r>
    <s v="Baja California"/>
    <s v="Tijuana"/>
    <n v="1954"/>
    <s v="Miguel Alemán"/>
    <n v="116.84277777777777"/>
    <n v="32.449444444444438"/>
    <n v="10"/>
    <x v="0"/>
    <x v="0"/>
    <x v="1"/>
  </r>
  <r>
    <s v="Baja California"/>
    <s v="Tijuana"/>
    <n v="1330"/>
    <s v="Familia Nájera"/>
    <n v="117.10444444444444"/>
    <n v="32.448888888888888"/>
    <n v="11"/>
    <x v="0"/>
    <x v="0"/>
    <x v="1"/>
  </r>
  <r>
    <s v="Baja California"/>
    <s v="Tijuana"/>
    <n v="1226"/>
    <s v="Linda Vista [Granja]"/>
    <n v="116.93722222222223"/>
    <n v="32.448611111111106"/>
    <n v="3"/>
    <x v="0"/>
    <x v="0"/>
    <x v="1"/>
  </r>
  <r>
    <s v="Baja California"/>
    <s v="Tijuana"/>
    <n v="1955"/>
    <s v="Villas Club [Albercas]"/>
    <n v="116.93333333333334"/>
    <n v="32.448611111111106"/>
    <n v="5"/>
    <x v="0"/>
    <x v="0"/>
    <x v="1"/>
  </r>
  <r>
    <s v="Baja California"/>
    <s v="Tijuana"/>
    <n v="1518"/>
    <s v="San Cosme (Rancho Arellano)"/>
    <n v="116.825"/>
    <n v="32.448333333333331"/>
    <n v="20"/>
    <x v="0"/>
    <x v="0"/>
    <x v="1"/>
  </r>
  <r>
    <s v="Baja California"/>
    <s v="Tijuana"/>
    <n v="1969"/>
    <s v="Familia Díaz"/>
    <n v="116.93361111111112"/>
    <n v="32.447499999999998"/>
    <n v="7"/>
    <x v="0"/>
    <x v="0"/>
    <x v="1"/>
  </r>
  <r>
    <s v="Baja California"/>
    <s v="Tijuana"/>
    <n v="678"/>
    <s v="Real del Mar"/>
    <n v="117.0975"/>
    <n v="32.447222222222216"/>
    <n v="397"/>
    <x v="0"/>
    <x v="0"/>
    <x v="1"/>
  </r>
  <r>
    <s v="Baja California"/>
    <s v="Tijuana"/>
    <n v="173"/>
    <s v="Dos Palmas (Kilómetro Veintidós y Medio)"/>
    <n v="116.87277777777777"/>
    <n v="32.447222222222216"/>
    <n v="30"/>
    <x v="0"/>
    <x v="0"/>
    <x v="1"/>
  </r>
  <r>
    <s v="Baja California"/>
    <s v="Tijuana"/>
    <n v="187"/>
    <s v="La Joya"/>
    <n v="117.00305555555556"/>
    <n v="32.445555555555551"/>
    <n v="26860"/>
    <x v="0"/>
    <x v="0"/>
    <x v="1"/>
  </r>
  <r>
    <s v="Baja California"/>
    <s v="Tijuana"/>
    <n v="1229"/>
    <s v="Rancho Marine"/>
    <n v="116.95416666666667"/>
    <n v="32.444999999999993"/>
    <n v="3"/>
    <x v="0"/>
    <x v="0"/>
    <x v="1"/>
  </r>
  <r>
    <s v="Baja California"/>
    <s v="Tijuana"/>
    <n v="1240"/>
    <s v="Familia Parra"/>
    <n v="116.94333333333334"/>
    <n v="32.444999999999993"/>
    <n v="5"/>
    <x v="0"/>
    <x v="0"/>
    <x v="1"/>
  </r>
  <r>
    <s v="Baja California"/>
    <s v="Tijuana"/>
    <n v="1443"/>
    <s v="Rancho Herrera"/>
    <n v="116.875"/>
    <n v="32.444999999999993"/>
    <n v="19"/>
    <x v="0"/>
    <x v="0"/>
    <x v="1"/>
  </r>
  <r>
    <s v="Baja California"/>
    <s v="Tijuana"/>
    <n v="1777"/>
    <s v="Hacienda las Flores"/>
    <n v="117.02583333333334"/>
    <n v="32.444722222222218"/>
    <n v="326"/>
    <x v="0"/>
    <x v="0"/>
    <x v="1"/>
  </r>
  <r>
    <s v="Baja California"/>
    <s v="Tijuana"/>
    <n v="1608"/>
    <s v="Familia Chávez Corona (Rancho Escondido)"/>
    <n v="116.95166666666667"/>
    <n v="32.444722222222218"/>
    <n v="3"/>
    <x v="0"/>
    <x v="0"/>
    <x v="1"/>
  </r>
  <r>
    <s v="Baja California"/>
    <s v="Tijuana"/>
    <n v="1948"/>
    <s v="Hombres de la Reforma [Asociación Civil]"/>
    <n v="116.82194444444444"/>
    <n v="32.444444444444443"/>
    <n v="51"/>
    <x v="0"/>
    <x v="0"/>
    <x v="1"/>
  </r>
  <r>
    <s v="Baja California"/>
    <s v="Tijuana"/>
    <n v="1949"/>
    <s v="El Realito"/>
    <n v="116.87444444444444"/>
    <n v="32.443888888888885"/>
    <n v="76"/>
    <x v="0"/>
    <x v="0"/>
    <x v="1"/>
  </r>
  <r>
    <s v="Baja California"/>
    <s v="Tijuana"/>
    <n v="1784"/>
    <s v="Familia Garibay"/>
    <n v="116.84972222222221"/>
    <n v="32.443888888888885"/>
    <n v="6"/>
    <x v="0"/>
    <x v="0"/>
    <x v="1"/>
  </r>
  <r>
    <s v="Baja California"/>
    <s v="Tijuana"/>
    <n v="445"/>
    <s v="Familia Mendoza"/>
    <n v="117.08916666666666"/>
    <n v="32.44361111111111"/>
    <n v="1"/>
    <x v="0"/>
    <x v="0"/>
    <x v="1"/>
  </r>
  <r>
    <s v="Baja California"/>
    <s v="Tijuana"/>
    <n v="447"/>
    <s v="Rico Hermanos"/>
    <n v="117.06555555555555"/>
    <n v="32.443333333333328"/>
    <n v="3"/>
    <x v="0"/>
    <x v="0"/>
    <x v="1"/>
  </r>
  <r>
    <s v="Baja California"/>
    <s v="Tijuana"/>
    <n v="1956"/>
    <s v="Familia González"/>
    <n v="116.93472222222222"/>
    <n v="32.442777777777778"/>
    <n v="13"/>
    <x v="0"/>
    <x v="0"/>
    <x v="1"/>
  </r>
  <r>
    <s v="Baja California"/>
    <s v="Tijuana"/>
    <n v="1599"/>
    <s v="Pórticos de San Antonio"/>
    <n v="117.03416666666666"/>
    <n v="32.442499999999995"/>
    <n v="34234"/>
    <x v="0"/>
    <x v="0"/>
    <x v="1"/>
  </r>
  <r>
    <s v="Baja California"/>
    <s v="Tijuana"/>
    <n v="1946"/>
    <s v="Rancho Indi"/>
    <n v="116.905"/>
    <n v="32.442499999999995"/>
    <n v="17"/>
    <x v="0"/>
    <x v="0"/>
    <x v="1"/>
  </r>
  <r>
    <s v="Baja California"/>
    <s v="Tijuana"/>
    <n v="1323"/>
    <s v="Familia Gallo Tejeda"/>
    <n v="116.84916666666666"/>
    <n v="32.44222222222222"/>
    <n v="8"/>
    <x v="0"/>
    <x v="0"/>
    <x v="1"/>
  </r>
  <r>
    <s v="Baja California"/>
    <s v="Tijuana"/>
    <n v="1958"/>
    <s v="Rancho Félix"/>
    <n v="116.93472222222222"/>
    <n v="32.441388888888888"/>
    <n v="1"/>
    <x v="0"/>
    <x v="0"/>
    <x v="1"/>
  </r>
  <r>
    <s v="Baja California"/>
    <s v="Tijuana"/>
    <n v="1242"/>
    <s v="Familia Degaray"/>
    <n v="116.93277777777779"/>
    <n v="32.441388888888888"/>
    <n v="4"/>
    <x v="0"/>
    <x v="0"/>
    <x v="1"/>
  </r>
  <r>
    <s v="Baja California"/>
    <s v="Tijuana"/>
    <n v="1253"/>
    <s v="Los García"/>
    <n v="116.87555555555555"/>
    <n v="32.441388888888888"/>
    <n v="16"/>
    <x v="0"/>
    <x v="0"/>
    <x v="1"/>
  </r>
  <r>
    <s v="Baja California"/>
    <s v="Tijuana"/>
    <n v="1519"/>
    <s v="Familia Morales"/>
    <n v="116.87277777777777"/>
    <n v="32.441388888888888"/>
    <n v="57"/>
    <x v="0"/>
    <x v="0"/>
    <x v="1"/>
  </r>
  <r>
    <s v="Baja California"/>
    <s v="Tijuana"/>
    <n v="1924"/>
    <s v="Villas II"/>
    <n v="117.05222222222221"/>
    <n v="32.44083333333333"/>
    <n v="127"/>
    <x v="0"/>
    <x v="0"/>
    <x v="1"/>
  </r>
  <r>
    <s v="Baja California"/>
    <s v="Tijuana"/>
    <n v="701"/>
    <s v="Rosa de Castilla"/>
    <n v="116.94833333333334"/>
    <n v="32.440555555555555"/>
    <n v="16"/>
    <x v="0"/>
    <x v="0"/>
    <x v="1"/>
  </r>
  <r>
    <s v="Baja California"/>
    <s v="Tijuana"/>
    <n v="1957"/>
    <s v="Familia López"/>
    <n v="116.93527777777778"/>
    <n v="32.440555555555555"/>
    <n v="6"/>
    <x v="0"/>
    <x v="0"/>
    <x v="1"/>
  </r>
  <r>
    <s v="Baja California"/>
    <s v="Tijuana"/>
    <n v="1953"/>
    <s v="El Pescador"/>
    <n v="116.89722222222223"/>
    <n v="32.440555555555555"/>
    <n v="1"/>
    <x v="0"/>
    <x v="0"/>
    <x v="1"/>
  </r>
  <r>
    <s v="Baja California"/>
    <s v="Tijuana"/>
    <n v="1769"/>
    <s v="Las Maravillas"/>
    <n v="117.06944444444444"/>
    <n v="32.44"/>
    <n v="2"/>
    <x v="0"/>
    <x v="0"/>
    <x v="1"/>
  </r>
  <r>
    <s v="Baja California"/>
    <s v="Tijuana"/>
    <n v="669"/>
    <s v="Calete"/>
    <n v="117.07166666666666"/>
    <n v="32.43944444444444"/>
    <n v="2"/>
    <x v="0"/>
    <x v="0"/>
    <x v="1"/>
  </r>
  <r>
    <s v="Baja California"/>
    <s v="Tijuana"/>
    <n v="218"/>
    <s v="La Purísima"/>
    <n v="116.95527777777778"/>
    <n v="32.43944444444444"/>
    <n v="5"/>
    <x v="0"/>
    <x v="0"/>
    <x v="1"/>
  </r>
  <r>
    <s v="Baja California"/>
    <s v="Tijuana"/>
    <n v="1333"/>
    <s v="Familia Parra Morales"/>
    <n v="116.94666666666667"/>
    <n v="32.43944444444444"/>
    <n v="9"/>
    <x v="0"/>
    <x v="0"/>
    <x v="1"/>
  </r>
  <r>
    <s v="Baja California"/>
    <s v="Tijuana"/>
    <n v="160"/>
    <s v="El Naranjo"/>
    <n v="116.94722222222222"/>
    <n v="32.438888888888883"/>
    <n v="37"/>
    <x v="0"/>
    <x v="0"/>
    <x v="1"/>
  </r>
  <r>
    <s v="Baja California"/>
    <s v="Tijuana"/>
    <n v="1783"/>
    <s v="Los Olivos"/>
    <n v="116.86611111111111"/>
    <n v="32.438611111111108"/>
    <n v="73"/>
    <x v="0"/>
    <x v="0"/>
    <x v="1"/>
  </r>
  <r>
    <s v="Baja California"/>
    <s v="Tijuana"/>
    <n v="1581"/>
    <s v="Genaro Vázquez Sección Tres"/>
    <n v="116.97555555555556"/>
    <n v="32.438333333333333"/>
    <n v="535"/>
    <x v="0"/>
    <x v="0"/>
    <x v="1"/>
  </r>
  <r>
    <s v="Baja California"/>
    <s v="Tijuana"/>
    <n v="1244"/>
    <s v="Rancho Grijalva"/>
    <n v="116.93527777777778"/>
    <n v="32.438333333333333"/>
    <n v="26"/>
    <x v="0"/>
    <x v="0"/>
    <x v="1"/>
  </r>
  <r>
    <s v="Baja California"/>
    <s v="Tijuana"/>
    <n v="1964"/>
    <s v="Real del Oro"/>
    <n v="117.08333333333333"/>
    <n v="32.4375"/>
    <n v="1"/>
    <x v="0"/>
    <x v="0"/>
    <x v="1"/>
  </r>
  <r>
    <s v="Baja California"/>
    <s v="Tijuana"/>
    <n v="1209"/>
    <s v="Santa Lucía"/>
    <n v="117.07555555555555"/>
    <n v="32.4375"/>
    <n v="11"/>
    <x v="0"/>
    <x v="0"/>
    <x v="1"/>
  </r>
  <r>
    <s v="Baja California"/>
    <s v="Tijuana"/>
    <n v="1856"/>
    <s v="Quinta del Cedro"/>
    <n v="117.06583333333333"/>
    <n v="32.4375"/>
    <n v="5704"/>
    <x v="0"/>
    <x v="0"/>
    <x v="1"/>
  </r>
  <r>
    <s v="Baja California"/>
    <s v="Tijuana"/>
    <n v="726"/>
    <s v="El Explorador"/>
    <n v="116.87222222222222"/>
    <n v="32.4375"/>
    <n v="22"/>
    <x v="0"/>
    <x v="0"/>
    <x v="1"/>
  </r>
  <r>
    <s v="Baja California"/>
    <s v="Tijuana"/>
    <n v="1481"/>
    <s v="Rancho Pedroza"/>
    <n v="116.84944444444444"/>
    <n v="32.4375"/>
    <n v="16"/>
    <x v="0"/>
    <x v="0"/>
    <x v="1"/>
  </r>
  <r>
    <s v="Baja California"/>
    <s v="Tijuana"/>
    <n v="1965"/>
    <s v="El Guajuco"/>
    <n v="117.0775"/>
    <n v="32.436944444444443"/>
    <n v="1"/>
    <x v="0"/>
    <x v="0"/>
    <x v="1"/>
  </r>
  <r>
    <s v="Baja California"/>
    <s v="Tijuana"/>
    <n v="1525"/>
    <s v="Rancho Alvarado"/>
    <n v="116.95972222222223"/>
    <n v="32.436944444444443"/>
    <n v="19"/>
    <x v="0"/>
    <x v="0"/>
    <x v="1"/>
  </r>
  <r>
    <s v="Baja California"/>
    <s v="Tijuana"/>
    <n v="504"/>
    <s v="El Gallo (Rancho Villanueva)"/>
    <n v="116.93583333333333"/>
    <n v="32.43666666666666"/>
    <n v="2"/>
    <x v="0"/>
    <x v="0"/>
    <x v="1"/>
  </r>
  <r>
    <s v="Baja California"/>
    <s v="Tijuana"/>
    <n v="1338"/>
    <s v="La Presa"/>
    <n v="116.87805555555555"/>
    <n v="32.436388888888885"/>
    <n v="2"/>
    <x v="0"/>
    <x v="0"/>
    <x v="1"/>
  </r>
  <r>
    <s v="Baja California"/>
    <s v="Tijuana"/>
    <n v="1773"/>
    <s v="Isla Cozumel"/>
    <n v="117.04333333333334"/>
    <n v="32.435555555555553"/>
    <n v="652"/>
    <x v="0"/>
    <x v="0"/>
    <x v="1"/>
  </r>
  <r>
    <s v="Baja California"/>
    <s v="Tijuana"/>
    <n v="1776"/>
    <s v="Pórticos la Gloria"/>
    <n v="117.03944444444444"/>
    <n v="32.435555555555553"/>
    <n v="267"/>
    <x v="0"/>
    <x v="0"/>
    <x v="1"/>
  </r>
  <r>
    <s v="Baja California"/>
    <s v="Tijuana"/>
    <n v="1245"/>
    <s v="Rancho Peñasquito"/>
    <n v="116.9375"/>
    <n v="32.435277777777777"/>
    <n v="11"/>
    <x v="0"/>
    <x v="0"/>
    <x v="1"/>
  </r>
  <r>
    <s v="Baja California"/>
    <s v="Tijuana"/>
    <n v="1645"/>
    <s v="El Juncalito"/>
    <n v="116.67083333333333"/>
    <n v="32.434444444444438"/>
    <n v="8"/>
    <x v="0"/>
    <x v="0"/>
    <x v="0"/>
  </r>
  <r>
    <s v="Baja California"/>
    <s v="Tijuana"/>
    <n v="1131"/>
    <s v="Rancho Méndez"/>
    <n v="117.065"/>
    <n v="32.434166666666663"/>
    <n v="4"/>
    <x v="0"/>
    <x v="0"/>
    <x v="1"/>
  </r>
  <r>
    <s v="Baja California"/>
    <s v="Tijuana"/>
    <n v="571"/>
    <s v="Los Laureles"/>
    <n v="116.96861111111112"/>
    <n v="32.434166666666663"/>
    <n v="13"/>
    <x v="0"/>
    <x v="0"/>
    <x v="1"/>
  </r>
  <r>
    <s v="Baja California"/>
    <s v="Tijuana"/>
    <n v="1930"/>
    <s v="Buenos Aires [Granjas]"/>
    <n v="116.93833333333333"/>
    <n v="32.43333333333333"/>
    <n v="74"/>
    <x v="0"/>
    <x v="0"/>
    <x v="1"/>
  </r>
  <r>
    <s v="Baja California"/>
    <s v="Tijuana"/>
    <n v="606"/>
    <s v="San Antonio del Mar"/>
    <n v="117.09944444444444"/>
    <n v="32.433055555555555"/>
    <n v="400"/>
    <x v="0"/>
    <x v="0"/>
    <x v="1"/>
  </r>
  <r>
    <s v="Baja California"/>
    <s v="Tijuana"/>
    <n v="226"/>
    <s v="Familia Gómez"/>
    <n v="117.09638888888888"/>
    <n v="32.433055555555555"/>
    <n v="1"/>
    <x v="0"/>
    <x v="0"/>
    <x v="1"/>
  </r>
  <r>
    <s v="Baja California"/>
    <s v="Tijuana"/>
    <n v="1774"/>
    <s v="Isla Cedros"/>
    <n v="117.04416666666667"/>
    <n v="32.433055555555555"/>
    <n v="747"/>
    <x v="0"/>
    <x v="0"/>
    <x v="1"/>
  </r>
  <r>
    <s v="Baja California"/>
    <s v="Tijuana"/>
    <n v="1252"/>
    <s v="Rancho Cázares"/>
    <n v="116.90944444444445"/>
    <n v="32.433055555555555"/>
    <n v="1"/>
    <x v="0"/>
    <x v="0"/>
    <x v="1"/>
  </r>
  <r>
    <s v="Baja California"/>
    <s v="Tijuana"/>
    <n v="659"/>
    <s v="El Chicote"/>
    <n v="116.98083333333334"/>
    <n v="32.432499999999997"/>
    <n v="171"/>
    <x v="0"/>
    <x v="0"/>
    <x v="1"/>
  </r>
  <r>
    <s v="Baja California"/>
    <s v="Tijuana"/>
    <n v="1251"/>
    <s v="Rancho Vargas"/>
    <n v="116.91111111111111"/>
    <n v="32.432499999999997"/>
    <n v="3"/>
    <x v="0"/>
    <x v="0"/>
    <x v="1"/>
  </r>
  <r>
    <s v="Baja California"/>
    <s v="Tijuana"/>
    <n v="333"/>
    <s v="Pie de la Cuesta"/>
    <n v="116.90916666666668"/>
    <n v="32.43194444444444"/>
    <n v="13"/>
    <x v="0"/>
    <x v="0"/>
    <x v="1"/>
  </r>
  <r>
    <s v="Baja California"/>
    <s v="Tijuana"/>
    <n v="283"/>
    <s v="San Luis"/>
    <n v="116.95361111111112"/>
    <n v="32.431666666666665"/>
    <n v="8571"/>
    <x v="0"/>
    <x v="0"/>
    <x v="1"/>
  </r>
  <r>
    <s v="Baja California"/>
    <s v="Tijuana"/>
    <n v="1928"/>
    <s v="Villa del Álamo"/>
    <n v="116.94555555555556"/>
    <n v="32.43138888888889"/>
    <n v="302"/>
    <x v="0"/>
    <x v="0"/>
    <x v="1"/>
  </r>
  <r>
    <s v="Baja California"/>
    <s v="Tijuana"/>
    <n v="1210"/>
    <s v="Familia Peña"/>
    <n v="117.0825"/>
    <n v="32.431111111111107"/>
    <n v="2"/>
    <x v="0"/>
    <x v="0"/>
    <x v="1"/>
  </r>
  <r>
    <s v="Baja California"/>
    <s v="Tijuana"/>
    <n v="1904"/>
    <s v="Piedras Blancas"/>
    <n v="116.88388888888889"/>
    <n v="32.431111111111107"/>
    <n v="69"/>
    <x v="0"/>
    <x v="0"/>
    <x v="1"/>
  </r>
  <r>
    <s v="Baja California"/>
    <s v="Tijuana"/>
    <n v="1212"/>
    <s v="El Porvenir"/>
    <n v="117.07305555555556"/>
    <n v="32.430833333333332"/>
    <n v="5"/>
    <x v="0"/>
    <x v="0"/>
    <x v="1"/>
  </r>
  <r>
    <s v="Baja California"/>
    <s v="Tijuana"/>
    <n v="1468"/>
    <s v="Los Compadres"/>
    <n v="116.8461111111111"/>
    <n v="32.430833333333332"/>
    <n v="1"/>
    <x v="0"/>
    <x v="0"/>
    <x v="1"/>
  </r>
  <r>
    <s v="Baja California"/>
    <s v="Tijuana"/>
    <n v="1133"/>
    <s v="Hermanos González"/>
    <n v="117.04777777777778"/>
    <n v="32.43055555555555"/>
    <n v="14"/>
    <x v="0"/>
    <x v="0"/>
    <x v="1"/>
  </r>
  <r>
    <s v="Baja California"/>
    <s v="Tijuana"/>
    <n v="538"/>
    <s v="La Cuestecita"/>
    <n v="117.02500000000001"/>
    <n v="32.43055555555555"/>
    <n v="4"/>
    <x v="0"/>
    <x v="0"/>
    <x v="1"/>
  </r>
  <r>
    <s v="Baja California"/>
    <s v="Tijuana"/>
    <n v="1233"/>
    <s v="La Angostura"/>
    <n v="116.97"/>
    <n v="32.43055555555555"/>
    <n v="37"/>
    <x v="0"/>
    <x v="0"/>
    <x v="1"/>
  </r>
  <r>
    <s v="Baja California"/>
    <s v="Tijuana"/>
    <n v="732"/>
    <s v="El Indio"/>
    <n v="116.88083333333333"/>
    <n v="32.43055555555555"/>
    <n v="11"/>
    <x v="0"/>
    <x v="0"/>
    <x v="1"/>
  </r>
  <r>
    <s v="Baja California"/>
    <s v="Tijuana"/>
    <n v="1262"/>
    <s v="Los Laureles"/>
    <n v="116.87055555555555"/>
    <n v="32.43055555555555"/>
    <n v="6"/>
    <x v="0"/>
    <x v="0"/>
    <x v="1"/>
  </r>
  <r>
    <s v="Baja California"/>
    <s v="Tijuana"/>
    <n v="1527"/>
    <s v="Portezuelos [Asociación de Colonos]"/>
    <n v="116.75027777777778"/>
    <n v="32.43055555555555"/>
    <n v="91"/>
    <x v="0"/>
    <x v="0"/>
    <x v="0"/>
  </r>
  <r>
    <s v="Baja California"/>
    <s v="Tijuana"/>
    <n v="671"/>
    <s v="Santa Teresita"/>
    <n v="117.09555555555555"/>
    <n v="32.430277777777775"/>
    <n v="2"/>
    <x v="0"/>
    <x v="0"/>
    <x v="1"/>
  </r>
  <r>
    <s v="Baja California"/>
    <s v="Tijuana"/>
    <n v="1470"/>
    <s v="Los Martínez"/>
    <n v="116.87222222222222"/>
    <n v="32.430277777777775"/>
    <n v="3"/>
    <x v="0"/>
    <x v="0"/>
    <x v="1"/>
  </r>
  <r>
    <s v="Baja California"/>
    <s v="Tijuana"/>
    <n v="1473"/>
    <s v="Rancho Machaca (Familia Aguirre)"/>
    <n v="116.86805555555554"/>
    <n v="32.430277777777775"/>
    <n v="9"/>
    <x v="0"/>
    <x v="0"/>
    <x v="1"/>
  </r>
  <r>
    <s v="Baja California"/>
    <s v="Tijuana"/>
    <n v="1902"/>
    <s v="Fuentes del Sol"/>
    <n v="117.03777777777778"/>
    <n v="32.43"/>
    <n v="538"/>
    <x v="0"/>
    <x v="0"/>
    <x v="1"/>
  </r>
  <r>
    <s v="Baja California"/>
    <s v="Tijuana"/>
    <n v="281"/>
    <s v="El Escondido"/>
    <n v="116.91250000000001"/>
    <n v="32.43"/>
    <n v="8"/>
    <x v="0"/>
    <x v="0"/>
    <x v="1"/>
  </r>
  <r>
    <s v="Baja California"/>
    <s v="Tijuana"/>
    <n v="1132"/>
    <s v="Santa Mónica"/>
    <n v="117.06527777777778"/>
    <n v="32.429444444444442"/>
    <n v="3"/>
    <x v="0"/>
    <x v="0"/>
    <x v="1"/>
  </r>
  <r>
    <s v="Baja California"/>
    <s v="Tijuana"/>
    <n v="575"/>
    <s v="El Mezquitito"/>
    <n v="116.84833333333333"/>
    <n v="32.429444444444442"/>
    <n v="64"/>
    <x v="0"/>
    <x v="0"/>
    <x v="1"/>
  </r>
  <r>
    <s v="Baja California"/>
    <s v="Tijuana"/>
    <n v="1238"/>
    <s v="Los Cinco Hermanos"/>
    <n v="116.96222222222222"/>
    <n v="32.428888888888885"/>
    <n v="31"/>
    <x v="0"/>
    <x v="0"/>
    <x v="1"/>
  </r>
  <r>
    <s v="Baja California"/>
    <s v="Tijuana"/>
    <n v="1141"/>
    <s v="Piedras Blancas"/>
    <n v="116.88444444444445"/>
    <n v="32.428888888888885"/>
    <n v="23"/>
    <x v="0"/>
    <x v="0"/>
    <x v="1"/>
  </r>
  <r>
    <s v="Baja California"/>
    <s v="Tijuana"/>
    <n v="1058"/>
    <s v="Paraíso de Jesús"/>
    <n v="116.85833333333333"/>
    <n v="32.428888888888885"/>
    <n v="16"/>
    <x v="0"/>
    <x v="0"/>
    <x v="1"/>
  </r>
  <r>
    <s v="Baja California"/>
    <s v="Tijuana"/>
    <n v="1813"/>
    <s v="Hacienda del Mar"/>
    <n v="117.09388888888888"/>
    <n v="32.428055555555552"/>
    <n v="584"/>
    <x v="0"/>
    <x v="0"/>
    <x v="1"/>
  </r>
  <r>
    <s v="Baja California"/>
    <s v="Tijuana"/>
    <n v="1374"/>
    <s v="Maurilio García"/>
    <n v="116.97305555555556"/>
    <n v="32.428055555555552"/>
    <n v="2"/>
    <x v="0"/>
    <x v="0"/>
    <x v="1"/>
  </r>
  <r>
    <s v="Baja California"/>
    <s v="Tijuana"/>
    <n v="1236"/>
    <s v="Rancho Plascencia"/>
    <n v="116.97472222222223"/>
    <n v="32.427777777777777"/>
    <n v="13"/>
    <x v="0"/>
    <x v="0"/>
    <x v="1"/>
  </r>
  <r>
    <s v="Baja California"/>
    <s v="Tijuana"/>
    <n v="1950"/>
    <s v="Rancho Cobián"/>
    <n v="116.92833333333334"/>
    <n v="32.427499999999995"/>
    <n v="3"/>
    <x v="0"/>
    <x v="0"/>
    <x v="1"/>
  </r>
  <r>
    <s v="Baja California"/>
    <s v="Tijuana"/>
    <n v="1214"/>
    <s v="Mar de Plata"/>
    <n v="117.08777777777777"/>
    <n v="32.42722222222222"/>
    <n v="1"/>
    <x v="0"/>
    <x v="0"/>
    <x v="1"/>
  </r>
  <r>
    <s v="Baja California"/>
    <s v="Tijuana"/>
    <n v="1932"/>
    <s v="El Bicentenario"/>
    <n v="116.84888888888888"/>
    <n v="32.42722222222222"/>
    <n v="20"/>
    <x v="0"/>
    <x v="0"/>
    <x v="1"/>
  </r>
  <r>
    <s v="Baja California"/>
    <s v="Tijuana"/>
    <n v="735"/>
    <s v="San Francisco"/>
    <n v="116.86277777777777"/>
    <n v="32.426944444444445"/>
    <n v="48"/>
    <x v="0"/>
    <x v="0"/>
    <x v="1"/>
  </r>
  <r>
    <s v="Baja California"/>
    <s v="Tijuana"/>
    <n v="277"/>
    <s v="El Aguajito"/>
    <n v="116.97916666666667"/>
    <n v="32.426666666666662"/>
    <n v="2"/>
    <x v="0"/>
    <x v="0"/>
    <x v="1"/>
  </r>
  <r>
    <s v="Baja California"/>
    <s v="Tijuana"/>
    <n v="332"/>
    <s v="El Yaqui"/>
    <n v="116.89638888888889"/>
    <n v="32.426666666666662"/>
    <n v="2"/>
    <x v="0"/>
    <x v="0"/>
    <x v="1"/>
  </r>
  <r>
    <s v="Baja California"/>
    <s v="Tijuana"/>
    <n v="1351"/>
    <s v="San Antonio"/>
    <n v="117.05694444444444"/>
    <n v="32.426388888888887"/>
    <n v="1241"/>
    <x v="0"/>
    <x v="0"/>
    <x v="1"/>
  </r>
  <r>
    <s v="Baja California"/>
    <s v="Tijuana"/>
    <n v="537"/>
    <s v="Cuesta Blanca"/>
    <n v="117.03"/>
    <n v="32.426388888888887"/>
    <n v="61"/>
    <x v="0"/>
    <x v="0"/>
    <x v="1"/>
  </r>
  <r>
    <s v="Baja California"/>
    <s v="Tijuana"/>
    <n v="1892"/>
    <s v="Ampliación Ejido Lázaro Cárdenas"/>
    <n v="116.98805555555556"/>
    <n v="32.426388888888887"/>
    <n v="684"/>
    <x v="0"/>
    <x v="0"/>
    <x v="1"/>
  </r>
  <r>
    <s v="Baja California"/>
    <s v="Tijuana"/>
    <n v="1134"/>
    <s v="Familia González Aguirre"/>
    <n v="117.04722222222222"/>
    <n v="32.426111111111112"/>
    <n v="119"/>
    <x v="0"/>
    <x v="0"/>
    <x v="1"/>
  </r>
  <r>
    <s v="Baja California"/>
    <s v="Tijuana"/>
    <n v="1870"/>
    <s v="Agua Dulce"/>
    <n v="117.06305555555555"/>
    <n v="32.425555555555555"/>
    <n v="6"/>
    <x v="0"/>
    <x v="0"/>
    <x v="1"/>
  </r>
  <r>
    <s v="Baja California"/>
    <s v="Tijuana"/>
    <n v="1060"/>
    <s v="Valle Bonito"/>
    <n v="116.88305555555554"/>
    <n v="32.425555555555555"/>
    <n v="595"/>
    <x v="0"/>
    <x v="0"/>
    <x v="1"/>
  </r>
  <r>
    <s v="Baja California"/>
    <s v="Tijuana"/>
    <n v="1224"/>
    <s v="Club Berrendo"/>
    <n v="117.03472222222221"/>
    <n v="32.425277777777772"/>
    <n v="2"/>
    <x v="0"/>
    <x v="0"/>
    <x v="1"/>
  </r>
  <r>
    <s v="Baja California"/>
    <s v="Tijuana"/>
    <n v="1298"/>
    <s v="Los Delfines"/>
    <n v="117.09444444444443"/>
    <n v="32.424999999999997"/>
    <n v="52"/>
    <x v="0"/>
    <x v="0"/>
    <x v="1"/>
  </r>
  <r>
    <s v="Baja California"/>
    <s v="Tijuana"/>
    <n v="570"/>
    <s v="Campo Koa"/>
    <n v="117.0911111111111"/>
    <n v="32.424999999999997"/>
    <n v="8"/>
    <x v="0"/>
    <x v="0"/>
    <x v="1"/>
  </r>
  <r>
    <s v="Baja California"/>
    <s v="Tijuana"/>
    <n v="279"/>
    <s v="Los Tres Hermanos"/>
    <n v="116.9825"/>
    <n v="32.42444444444444"/>
    <n v="2"/>
    <x v="0"/>
    <x v="0"/>
    <x v="1"/>
  </r>
  <r>
    <s v="Baja California"/>
    <s v="Tijuana"/>
    <n v="1873"/>
    <s v="Rancho Varela"/>
    <n v="117.04944444444445"/>
    <n v="32.423888888888889"/>
    <n v="7"/>
    <x v="0"/>
    <x v="0"/>
    <x v="1"/>
  </r>
  <r>
    <s v="Baja California"/>
    <s v="Tijuana"/>
    <n v="1781"/>
    <s v="Villa del Prado 2da Sección"/>
    <n v="116.97166666666666"/>
    <n v="32.423888888888889"/>
    <n v="18226"/>
    <x v="0"/>
    <x v="0"/>
    <x v="1"/>
  </r>
  <r>
    <s v="Baja California"/>
    <s v="Tijuana"/>
    <n v="1829"/>
    <s v="Ninguno"/>
    <n v="116.67166666666667"/>
    <n v="32.423611111111107"/>
    <n v="6"/>
    <x v="0"/>
    <x v="0"/>
    <x v="0"/>
  </r>
  <r>
    <s v="Baja California"/>
    <s v="Tijuana"/>
    <n v="1223"/>
    <s v="Club de Tiro Caza y Pesca Tijuana"/>
    <n v="117.03694444444444"/>
    <n v="32.423333333333332"/>
    <n v="5"/>
    <x v="0"/>
    <x v="0"/>
    <x v="1"/>
  </r>
  <r>
    <s v="Baja California"/>
    <s v="Tijuana"/>
    <n v="1504"/>
    <s v="Cuesta Blanca (Kilómetro Dieciséis y Medio) [Rastro]"/>
    <n v="117.03361111111111"/>
    <n v="32.423333333333332"/>
    <n v="1"/>
    <x v="0"/>
    <x v="0"/>
    <x v="1"/>
  </r>
  <r>
    <s v="Baja California"/>
    <s v="Tijuana"/>
    <n v="1289"/>
    <s v="El Cerro"/>
    <n v="116.8625"/>
    <n v="32.423333333333332"/>
    <n v="7"/>
    <x v="0"/>
    <x v="0"/>
    <x v="1"/>
  </r>
  <r>
    <s v="Baja California"/>
    <s v="Tijuana"/>
    <n v="1765"/>
    <s v="Rancho Ecuestre"/>
    <n v="117.07249999999999"/>
    <n v="32.42305555555555"/>
    <n v="8"/>
    <x v="0"/>
    <x v="0"/>
    <x v="1"/>
  </r>
  <r>
    <s v="Baja California"/>
    <s v="Tijuana"/>
    <n v="1221"/>
    <s v="San Inocencio (Proyecto México) [Casa Hogar]"/>
    <n v="117.07027777777778"/>
    <n v="32.42305555555555"/>
    <n v="22"/>
    <x v="0"/>
    <x v="0"/>
    <x v="1"/>
  </r>
  <r>
    <s v="Baja California"/>
    <s v="Tijuana"/>
    <n v="529"/>
    <s v="Baja Malibú (Campo Turístico)"/>
    <n v="117.08944444444444"/>
    <n v="32.422777777777775"/>
    <n v="312"/>
    <x v="0"/>
    <x v="0"/>
    <x v="1"/>
  </r>
  <r>
    <s v="Baja California"/>
    <s v="Tijuana"/>
    <n v="1426"/>
    <s v="San Pedro"/>
    <n v="117.03166666666667"/>
    <n v="32.422777777777775"/>
    <n v="10"/>
    <x v="0"/>
    <x v="0"/>
    <x v="1"/>
  </r>
  <r>
    <s v="Baja California"/>
    <s v="Tijuana"/>
    <n v="1861"/>
    <s v="Los Alcatraces"/>
    <n v="117.01027777777777"/>
    <n v="32.422777777777775"/>
    <n v="565"/>
    <x v="0"/>
    <x v="0"/>
    <x v="1"/>
  </r>
  <r>
    <s v="Baja California"/>
    <s v="Tijuana"/>
    <n v="725"/>
    <s v="Buenos Aires"/>
    <n v="116.94111111111111"/>
    <n v="32.422777777777775"/>
    <n v="1761"/>
    <x v="0"/>
    <x v="0"/>
    <x v="1"/>
  </r>
  <r>
    <s v="Baja California"/>
    <s v="Tijuana"/>
    <n v="1830"/>
    <s v="Ninguno"/>
    <n v="116.67111111111112"/>
    <n v="32.422777777777775"/>
    <n v="5"/>
    <x v="0"/>
    <x v="0"/>
    <x v="0"/>
  </r>
  <r>
    <s v="Baja California"/>
    <s v="Tijuana"/>
    <n v="1874"/>
    <s v="Terrazas de San Ángel"/>
    <n v="117.04305555555555"/>
    <n v="32.422499999999999"/>
    <n v="301"/>
    <x v="0"/>
    <x v="0"/>
    <x v="1"/>
  </r>
  <r>
    <s v="Baja California"/>
    <s v="Tijuana"/>
    <n v="1767"/>
    <s v="Brisas del Mar"/>
    <n v="117.0936111111111"/>
    <n v="32.422222222222217"/>
    <n v="130"/>
    <x v="0"/>
    <x v="0"/>
    <x v="1"/>
  </r>
  <r>
    <s v="Baja California"/>
    <s v="Tijuana"/>
    <n v="1220"/>
    <s v="Vista Hermosa"/>
    <n v="117.06638888888888"/>
    <n v="32.422222222222217"/>
    <n v="4"/>
    <x v="0"/>
    <x v="0"/>
    <x v="1"/>
  </r>
  <r>
    <s v="Baja California"/>
    <s v="Tijuana"/>
    <n v="1659"/>
    <s v="San Juan"/>
    <n v="116.67055555555557"/>
    <n v="32.422222222222217"/>
    <n v="45"/>
    <x v="0"/>
    <x v="0"/>
    <x v="0"/>
  </r>
  <r>
    <s v="Baja California"/>
    <s v="Tijuana"/>
    <n v="1216"/>
    <s v="La Barranca"/>
    <n v="117.08555555555554"/>
    <n v="32.421388888888885"/>
    <n v="4"/>
    <x v="0"/>
    <x v="0"/>
    <x v="1"/>
  </r>
  <r>
    <s v="Baja California"/>
    <s v="Tijuana"/>
    <n v="1341"/>
    <s v="Familia Hernández"/>
    <n v="117.06972222222223"/>
    <n v="32.421388888888885"/>
    <n v="5"/>
    <x v="0"/>
    <x v="0"/>
    <x v="1"/>
  </r>
  <r>
    <s v="Baja California"/>
    <s v="Tijuana"/>
    <n v="542"/>
    <s v="Las Dos Palmas"/>
    <n v="117.01777777777778"/>
    <n v="32.421388888888885"/>
    <n v="61"/>
    <x v="0"/>
    <x v="0"/>
    <x v="1"/>
  </r>
  <r>
    <s v="Baja California"/>
    <s v="Tijuana"/>
    <n v="1310"/>
    <s v="Unanua [Establo]"/>
    <n v="117.01527777777778"/>
    <n v="32.421388888888885"/>
    <n v="13"/>
    <x v="0"/>
    <x v="0"/>
    <x v="1"/>
  </r>
  <r>
    <s v="Baja California"/>
    <s v="Tijuana"/>
    <n v="1218"/>
    <s v="Nothing [Bar]"/>
    <n v="117.07083333333333"/>
    <n v="32.420555555555552"/>
    <n v="2"/>
    <x v="0"/>
    <x v="0"/>
    <x v="1"/>
  </r>
  <r>
    <s v="Baja California"/>
    <s v="Tijuana"/>
    <n v="1961"/>
    <s v="Ley del Servicio Civil"/>
    <n v="117.04888888888888"/>
    <n v="32.420277777777777"/>
    <n v="164"/>
    <x v="0"/>
    <x v="0"/>
    <x v="1"/>
  </r>
  <r>
    <s v="Baja California"/>
    <s v="Tijuana"/>
    <n v="1326"/>
    <s v="Familia Martín"/>
    <n v="117.01861111111111"/>
    <n v="32.420277777777777"/>
    <n v="6"/>
    <x v="0"/>
    <x v="0"/>
    <x v="1"/>
  </r>
  <r>
    <s v="Baja California"/>
    <s v="Tijuana"/>
    <n v="1419"/>
    <s v="El Escondido (Los Appel)"/>
    <n v="116.69361111111111"/>
    <n v="32.419999999999995"/>
    <n v="3"/>
    <x v="0"/>
    <x v="0"/>
    <x v="0"/>
  </r>
  <r>
    <s v="Baja California"/>
    <s v="Tijuana"/>
    <n v="1385"/>
    <s v="Playa Blanca"/>
    <n v="117.09583333333333"/>
    <n v="32.419722222222219"/>
    <n v="12"/>
    <x v="0"/>
    <x v="0"/>
    <x v="1"/>
  </r>
  <r>
    <s v="Baja California"/>
    <s v="Tijuana"/>
    <n v="1442"/>
    <s v="Hermanos Torres"/>
    <n v="117.0825"/>
    <n v="32.419444444444444"/>
    <n v="8"/>
    <x v="0"/>
    <x v="0"/>
    <x v="1"/>
  </r>
  <r>
    <s v="Baja California"/>
    <s v="Tijuana"/>
    <n v="1348"/>
    <s v="Cuesta Blanca"/>
    <n v="117.02777777777777"/>
    <n v="32.419444444444444"/>
    <n v="1591"/>
    <x v="0"/>
    <x v="0"/>
    <x v="1"/>
  </r>
  <r>
    <s v="Baja California"/>
    <s v="Tijuana"/>
    <n v="168"/>
    <s v="Los Venados (Los Elizalde)"/>
    <n v="116.92277777777778"/>
    <n v="32.419444444444444"/>
    <n v="12"/>
    <x v="0"/>
    <x v="0"/>
    <x v="1"/>
  </r>
  <r>
    <s v="Baja California"/>
    <s v="Tijuana"/>
    <n v="1601"/>
    <s v="La Esperanza"/>
    <n v="116.86722222222221"/>
    <n v="32.418888888888887"/>
    <n v="10"/>
    <x v="0"/>
    <x v="0"/>
    <x v="1"/>
  </r>
  <r>
    <s v="Baja California"/>
    <s v="Tijuana"/>
    <n v="1438"/>
    <s v="Grano de Oro"/>
    <n v="117.03833333333333"/>
    <n v="32.418611111111112"/>
    <n v="6"/>
    <x v="0"/>
    <x v="0"/>
    <x v="1"/>
  </r>
  <r>
    <s v="Baja California"/>
    <s v="Tijuana"/>
    <n v="1258"/>
    <s v="Rancho Lomelí"/>
    <n v="116.91555555555556"/>
    <n v="32.418333333333329"/>
    <n v="1"/>
    <x v="0"/>
    <x v="0"/>
    <x v="1"/>
  </r>
  <r>
    <s v="Baja California"/>
    <s v="Tijuana"/>
    <n v="721"/>
    <s v="San Antonio"/>
    <n v="116.95055555555555"/>
    <n v="32.417777777777772"/>
    <n v="5"/>
    <x v="0"/>
    <x v="0"/>
    <x v="1"/>
  </r>
  <r>
    <s v="Baja California"/>
    <s v="Tijuana"/>
    <n v="1586"/>
    <s v="Isla Coronado"/>
    <n v="117.26"/>
    <n v="32.417499999999997"/>
    <n v="4"/>
    <x v="0"/>
    <x v="0"/>
    <x v="1"/>
  </r>
  <r>
    <s v="Baja California"/>
    <s v="Tijuana"/>
    <n v="1766"/>
    <s v="Baja Malibú"/>
    <n v="117.09555555555555"/>
    <n v="32.417499999999997"/>
    <n v="50"/>
    <x v="0"/>
    <x v="0"/>
    <x v="1"/>
  </r>
  <r>
    <s v="Baja California"/>
    <s v="Tijuana"/>
    <n v="331"/>
    <s v="El Yuma"/>
    <n v="116.81638888888888"/>
    <n v="32.417499999999997"/>
    <n v="1"/>
    <x v="0"/>
    <x v="0"/>
    <x v="1"/>
  </r>
  <r>
    <s v="Baja California"/>
    <s v="Tijuana"/>
    <n v="717"/>
    <s v="La Higuerita"/>
    <n v="116.94722222222222"/>
    <n v="32.416944444444439"/>
    <n v="22"/>
    <x v="0"/>
    <x v="0"/>
    <x v="1"/>
  </r>
  <r>
    <s v="Baja California"/>
    <s v="Tijuana"/>
    <n v="1409"/>
    <s v="Don Juan"/>
    <n v="116.94944444444445"/>
    <n v="32.416666666666664"/>
    <n v="5"/>
    <x v="0"/>
    <x v="0"/>
    <x v="1"/>
  </r>
  <r>
    <s v="Baja California"/>
    <s v="Tijuana"/>
    <n v="1778"/>
    <s v="Ejido Lázaro Cárdenas"/>
    <n v="116.97972222222222"/>
    <n v="32.416111111111107"/>
    <n v="635"/>
    <x v="0"/>
    <x v="0"/>
    <x v="1"/>
  </r>
  <r>
    <s v="Baja California"/>
    <s v="Tijuana"/>
    <n v="1490"/>
    <s v="San Antonio"/>
    <n v="116.955"/>
    <n v="32.416111111111107"/>
    <n v="5"/>
    <x v="0"/>
    <x v="0"/>
    <x v="1"/>
  </r>
  <r>
    <s v="Baja California"/>
    <s v="Tijuana"/>
    <n v="1520"/>
    <s v="El Rincón"/>
    <n v="116.84972222222221"/>
    <n v="32.415277777777774"/>
    <n v="1"/>
    <x v="0"/>
    <x v="0"/>
    <x v="1"/>
  </r>
  <r>
    <s v="Baja California"/>
    <s v="Tijuana"/>
    <n v="661"/>
    <s v="La Ilusión"/>
    <n v="116.95138888888889"/>
    <n v="32.414999999999999"/>
    <n v="4"/>
    <x v="0"/>
    <x v="0"/>
    <x v="1"/>
  </r>
  <r>
    <s v="Baja California"/>
    <s v="Tijuana"/>
    <n v="800"/>
    <s v="Santa Mónica"/>
    <n v="116.94805555555556"/>
    <n v="32.414999999999999"/>
    <n v="15"/>
    <x v="0"/>
    <x v="0"/>
    <x v="1"/>
  </r>
  <r>
    <s v="Baja California"/>
    <s v="Tijuana"/>
    <n v="1862"/>
    <s v="Hacienda San Martín"/>
    <n v="117.01055555555556"/>
    <n v="32.414722222222224"/>
    <n v="327"/>
    <x v="0"/>
    <x v="0"/>
    <x v="1"/>
  </r>
  <r>
    <s v="Baja California"/>
    <s v="Tijuana"/>
    <n v="1300"/>
    <s v="Familia Espinoza"/>
    <n v="116.95083333333334"/>
    <n v="32.414722222222224"/>
    <n v="1"/>
    <x v="0"/>
    <x v="0"/>
    <x v="1"/>
  </r>
  <r>
    <s v="Baja California"/>
    <s v="Tijuana"/>
    <n v="1919"/>
    <s v="San Marino"/>
    <n v="117.08999999999999"/>
    <n v="32.414444444444442"/>
    <n v="306"/>
    <x v="0"/>
    <x v="0"/>
    <x v="1"/>
  </r>
  <r>
    <s v="Baja California"/>
    <s v="Tijuana"/>
    <n v="1543"/>
    <s v="Familia Torres"/>
    <n v="116.94916666666667"/>
    <n v="32.414444444444442"/>
    <n v="3"/>
    <x v="0"/>
    <x v="0"/>
    <x v="1"/>
  </r>
  <r>
    <s v="Baja California"/>
    <s v="Playas de Rosarito"/>
    <n v="12"/>
    <s v="Campo Torres"/>
    <n v="117.09416666666667"/>
    <n v="32.413611111111109"/>
    <n v="21"/>
    <x v="0"/>
    <x v="0"/>
    <x v="1"/>
  </r>
  <r>
    <s v="Baja California"/>
    <s v="Tijuana"/>
    <n v="799"/>
    <s v="Los Espitia"/>
    <n v="116.95055555555555"/>
    <n v="32.413611111111109"/>
    <n v="6"/>
    <x v="0"/>
    <x v="0"/>
    <x v="1"/>
  </r>
  <r>
    <s v="Baja California"/>
    <s v="Tijuana"/>
    <n v="1539"/>
    <s v="Familia Solís"/>
    <n v="116.95027777777779"/>
    <n v="32.413333333333334"/>
    <n v="9"/>
    <x v="0"/>
    <x v="0"/>
    <x v="1"/>
  </r>
  <r>
    <s v="Baja California"/>
    <s v="Tijuana"/>
    <n v="1541"/>
    <s v="Familia Tiscareño"/>
    <n v="116.95166666666667"/>
    <n v="32.413055555555552"/>
    <n v="2"/>
    <x v="0"/>
    <x v="0"/>
    <x v="1"/>
  </r>
  <r>
    <s v="Baja California"/>
    <s v="Tijuana"/>
    <n v="797"/>
    <s v="El Sueño"/>
    <n v="116.94888888888889"/>
    <n v="32.412500000000001"/>
    <n v="1"/>
    <x v="0"/>
    <x v="0"/>
    <x v="1"/>
  </r>
  <r>
    <s v="Baja California"/>
    <s v="Tijuana"/>
    <n v="742"/>
    <s v="Hacienda los Venados"/>
    <n v="116.92083333333333"/>
    <n v="32.412222222222219"/>
    <n v="2096"/>
    <x v="0"/>
    <x v="0"/>
    <x v="1"/>
  </r>
  <r>
    <s v="Baja California"/>
    <s v="Tijuana"/>
    <n v="1804"/>
    <s v="El Ángel"/>
    <n v="116.85361111111111"/>
    <n v="32.412222222222219"/>
    <n v="28"/>
    <x v="0"/>
    <x v="0"/>
    <x v="1"/>
  </r>
  <r>
    <s v="Baja California"/>
    <s v="Playas de Rosarito"/>
    <n v="209"/>
    <s v="Rancho Yugo"/>
    <n v="117.07"/>
    <n v="32.411388888888887"/>
    <n v="3"/>
    <x v="0"/>
    <x v="0"/>
    <x v="1"/>
  </r>
  <r>
    <s v="Baja California"/>
    <s v="Tijuana"/>
    <n v="667"/>
    <s v="Rancho Nuevo"/>
    <n v="116.95222222222222"/>
    <n v="32.411388888888887"/>
    <n v="7"/>
    <x v="0"/>
    <x v="0"/>
    <x v="1"/>
  </r>
  <r>
    <s v="Baja California"/>
    <s v="Tijuana"/>
    <n v="1880"/>
    <s v="Hacienda los Venados"/>
    <n v="116.91722222222222"/>
    <n v="32.411388888888887"/>
    <n v="8"/>
    <x v="0"/>
    <x v="0"/>
    <x v="1"/>
  </r>
  <r>
    <s v="Baja California"/>
    <s v="Tijuana"/>
    <n v="568"/>
    <s v="La Joya"/>
    <n v="116.78944444444444"/>
    <n v="32.411388888888887"/>
    <n v="3"/>
    <x v="0"/>
    <x v="0"/>
    <x v="1"/>
  </r>
  <r>
    <s v="Baja California"/>
    <s v="Playas de Rosarito"/>
    <n v="88"/>
    <s v="Ampliación Ejido Plan Libertador"/>
    <n v="117.0286111111111"/>
    <n v="32.410833333333329"/>
    <n v="5906"/>
    <x v="0"/>
    <x v="0"/>
    <x v="1"/>
  </r>
  <r>
    <s v="Baja California"/>
    <s v="Tijuana"/>
    <n v="1355"/>
    <s v="Familia González"/>
    <n v="116.95194444444445"/>
    <n v="32.410833333333329"/>
    <n v="1"/>
    <x v="0"/>
    <x v="0"/>
    <x v="1"/>
  </r>
  <r>
    <s v="Baja California"/>
    <s v="Tijuana"/>
    <n v="1436"/>
    <s v="El Venado"/>
    <n v="116.95055555555555"/>
    <n v="32.410833333333329"/>
    <n v="9"/>
    <x v="0"/>
    <x v="0"/>
    <x v="1"/>
  </r>
  <r>
    <s v="Baja California"/>
    <s v="Playas de Rosarito"/>
    <n v="345"/>
    <s v="Campo Castillo"/>
    <n v="117.09305555555555"/>
    <n v="32.410277777777779"/>
    <n v="20"/>
    <x v="0"/>
    <x v="0"/>
    <x v="1"/>
  </r>
  <r>
    <s v="Baja California"/>
    <s v="Tijuana"/>
    <n v="1738"/>
    <s v="Valle Dorado"/>
    <n v="116.95888888888889"/>
    <n v="32.410277777777779"/>
    <n v="418"/>
    <x v="0"/>
    <x v="0"/>
    <x v="1"/>
  </r>
  <r>
    <s v="Baja California"/>
    <s v="Tijuana"/>
    <n v="1744"/>
    <s v="Rancho Rodríguez"/>
    <n v="116.95138888888889"/>
    <n v="32.409444444444446"/>
    <n v="4"/>
    <x v="0"/>
    <x v="0"/>
    <x v="1"/>
  </r>
  <r>
    <s v="Baja California"/>
    <s v="Tijuana"/>
    <n v="1689"/>
    <s v="Rancho Castellanos"/>
    <n v="116.67"/>
    <n v="32.409444444444446"/>
    <n v="3"/>
    <x v="0"/>
    <x v="0"/>
    <x v="0"/>
  </r>
  <r>
    <s v="Baja California"/>
    <s v="Playas de Rosarito"/>
    <n v="195"/>
    <s v="Villa Lepro"/>
    <n v="117.0825"/>
    <n v="32.409166666666664"/>
    <n v="28"/>
    <x v="0"/>
    <x v="0"/>
    <x v="1"/>
  </r>
  <r>
    <s v="Baja California"/>
    <s v="Tijuana"/>
    <n v="1673"/>
    <s v="Rancho Gilbert"/>
    <n v="116.68"/>
    <n v="32.409166666666664"/>
    <n v="5"/>
    <x v="0"/>
    <x v="0"/>
    <x v="0"/>
  </r>
  <r>
    <s v="Baja California"/>
    <s v="Tijuana"/>
    <n v="1749"/>
    <s v="Ninguno"/>
    <n v="116.9538888888889"/>
    <n v="32.408888888888889"/>
    <n v="3"/>
    <x v="0"/>
    <x v="0"/>
    <x v="1"/>
  </r>
  <r>
    <s v="Baja California"/>
    <s v="Tijuana"/>
    <n v="381"/>
    <s v="Las Delicias"/>
    <n v="116.94361111111111"/>
    <n v="32.408888888888889"/>
    <n v="15486"/>
    <x v="0"/>
    <x v="0"/>
    <x v="1"/>
  </r>
  <r>
    <s v="Baja California"/>
    <s v="Tijuana"/>
    <n v="1903"/>
    <s v="Villa del Prado"/>
    <n v="116.96611111111112"/>
    <n v="32.408333333333331"/>
    <n v="12303"/>
    <x v="0"/>
    <x v="0"/>
    <x v="1"/>
  </r>
  <r>
    <s v="Baja California"/>
    <s v="Tijuana"/>
    <n v="1828"/>
    <s v="Los Alazanes"/>
    <n v="116.67777777777778"/>
    <n v="32.408333333333331"/>
    <n v="4"/>
    <x v="0"/>
    <x v="0"/>
    <x v="0"/>
  </r>
  <r>
    <s v="Baja California"/>
    <s v="Playas de Rosarito"/>
    <n v="225"/>
    <s v="Cumbre del Mar"/>
    <n v="117.01444444444445"/>
    <n v="32.407222222222224"/>
    <n v="478"/>
    <x v="0"/>
    <x v="0"/>
    <x v="1"/>
  </r>
  <r>
    <s v="Baja California"/>
    <s v="Tijuana"/>
    <n v="1739"/>
    <s v="El Mangle"/>
    <n v="116.94916666666667"/>
    <n v="32.407222222222224"/>
    <n v="12"/>
    <x v="0"/>
    <x v="0"/>
    <x v="1"/>
  </r>
  <r>
    <s v="Baja California"/>
    <s v="Tijuana"/>
    <n v="1831"/>
    <s v="El Carrizo"/>
    <n v="116.6675"/>
    <n v="32.407222222222224"/>
    <n v="8"/>
    <x v="0"/>
    <x v="0"/>
    <x v="0"/>
  </r>
  <r>
    <s v="Baja California"/>
    <s v="Tijuana"/>
    <n v="1952"/>
    <s v="Comunidad del Relleno Sanitario"/>
    <n v="116.74305555555556"/>
    <n v="32.406388888888884"/>
    <n v="95"/>
    <x v="0"/>
    <x v="0"/>
    <x v="0"/>
  </r>
  <r>
    <s v="Baja California"/>
    <s v="Tijuana"/>
    <n v="1643"/>
    <s v="Los Altos"/>
    <n v="116.66444444444446"/>
    <n v="32.405833333333334"/>
    <n v="10"/>
    <x v="0"/>
    <x v="0"/>
    <x v="0"/>
  </r>
  <r>
    <s v="Baja California"/>
    <s v="Tijuana"/>
    <n v="326"/>
    <s v="Rancho Casián"/>
    <n v="116.92833333333334"/>
    <n v="32.405555555555551"/>
    <n v="25"/>
    <x v="0"/>
    <x v="0"/>
    <x v="1"/>
  </r>
  <r>
    <s v="Baja California"/>
    <s v="Tijuana"/>
    <n v="1260"/>
    <s v="Las Glorias"/>
    <n v="116.92055555555557"/>
    <n v="32.405555555555551"/>
    <n v="83"/>
    <x v="0"/>
    <x v="0"/>
    <x v="1"/>
  </r>
  <r>
    <s v="Baja California"/>
    <s v="Tijuana"/>
    <n v="1918"/>
    <s v="Rancho Huichapa"/>
    <n v="116.66194444444444"/>
    <n v="32.405277777777776"/>
    <n v="3"/>
    <x v="0"/>
    <x v="0"/>
    <x v="0"/>
  </r>
  <r>
    <s v="Baja California"/>
    <s v="Tijuana"/>
    <n v="1632"/>
    <s v="Santa Mónica"/>
    <n v="116.685"/>
    <n v="32.405000000000001"/>
    <n v="7"/>
    <x v="0"/>
    <x v="0"/>
    <x v="0"/>
  </r>
  <r>
    <s v="Baja California"/>
    <s v="Tijuana"/>
    <n v="1745"/>
    <s v="San Isidro"/>
    <n v="116.95805555555556"/>
    <n v="32.404444444444444"/>
    <n v="4"/>
    <x v="0"/>
    <x v="0"/>
    <x v="1"/>
  </r>
  <r>
    <s v="Baja California"/>
    <s v="Tijuana"/>
    <n v="1746"/>
    <s v="Ninguno"/>
    <n v="116.95333333333333"/>
    <n v="32.404444444444444"/>
    <n v="1"/>
    <x v="0"/>
    <x v="0"/>
    <x v="1"/>
  </r>
  <r>
    <s v="Baja California"/>
    <s v="Tijuana"/>
    <n v="743"/>
    <s v="Rancho Cassimbra"/>
    <n v="116.92277777777778"/>
    <n v="32.404166666666669"/>
    <n v="2"/>
    <x v="0"/>
    <x v="0"/>
    <x v="1"/>
  </r>
  <r>
    <s v="Baja California"/>
    <s v="Playas de Rosarito"/>
    <n v="321"/>
    <s v="Mina de Aceite"/>
    <n v="117.07361111111111"/>
    <n v="32.403611111111111"/>
    <n v="4"/>
    <x v="0"/>
    <x v="0"/>
    <x v="1"/>
  </r>
  <r>
    <s v="Baja California"/>
    <s v="Playas de Rosarito"/>
    <n v="103"/>
    <s v="Rancho del Mar"/>
    <n v="117.08499999999999"/>
    <n v="32.403055555555554"/>
    <n v="135"/>
    <x v="0"/>
    <x v="0"/>
    <x v="1"/>
  </r>
  <r>
    <s v="Baja California"/>
    <s v="Playas de Rosarito"/>
    <n v="213"/>
    <s v="Colinas del Sol"/>
    <n v="117.03055555555555"/>
    <n v="32.403055555555554"/>
    <n v="1361"/>
    <x v="0"/>
    <x v="0"/>
    <x v="1"/>
  </r>
  <r>
    <s v="Baja California"/>
    <s v="Playas de Rosarito"/>
    <n v="373"/>
    <s v="Polígono Dos"/>
    <n v="117.08138888888888"/>
    <n v="32.401944444444446"/>
    <n v="12"/>
    <x v="0"/>
    <x v="0"/>
    <x v="1"/>
  </r>
  <r>
    <s v="Baja California"/>
    <s v="Tijuana"/>
    <n v="380"/>
    <s v="Los Alisos"/>
    <n v="116.92638888888889"/>
    <n v="32.401944444444446"/>
    <n v="12"/>
    <x v="0"/>
    <x v="0"/>
    <x v="1"/>
  </r>
  <r>
    <s v="Baja California"/>
    <s v="Playas de Rosarito"/>
    <n v="224"/>
    <s v="Lomas de Rosarito"/>
    <n v="117.01944444444445"/>
    <n v="32.400833333333331"/>
    <n v="560"/>
    <x v="0"/>
    <x v="0"/>
    <x v="1"/>
  </r>
  <r>
    <s v="Baja California"/>
    <s v="Tijuana"/>
    <n v="1441"/>
    <s v="Hermanos Heredia"/>
    <n v="116.92194444444445"/>
    <n v="32.400555555555556"/>
    <n v="6"/>
    <x v="0"/>
    <x v="0"/>
    <x v="1"/>
  </r>
  <r>
    <s v="Baja California"/>
    <s v="Tijuana"/>
    <n v="1145"/>
    <s v="Rancho de los Mejía"/>
    <n v="116.92111111111112"/>
    <n v="32.399722222222223"/>
    <n v="6"/>
    <x v="0"/>
    <x v="0"/>
    <x v="1"/>
  </r>
  <r>
    <s v="Baja California"/>
    <s v="Playas de Rosarito"/>
    <n v="354"/>
    <s v="Real de Rosarito"/>
    <n v="117.015"/>
    <n v="32.396944444444443"/>
    <n v="544"/>
    <x v="0"/>
    <x v="0"/>
    <x v="1"/>
  </r>
  <r>
    <s v="Baja California"/>
    <s v="Tijuana"/>
    <n v="1627"/>
    <s v="El Dorado"/>
    <n v="116.71333333333334"/>
    <n v="32.394999999999996"/>
    <n v="7"/>
    <x v="0"/>
    <x v="0"/>
    <x v="0"/>
  </r>
  <r>
    <s v="Baja California"/>
    <s v="Tijuana"/>
    <n v="1741"/>
    <s v="El Potrero"/>
    <n v="116.96472222222222"/>
    <n v="32.394166666666663"/>
    <n v="1"/>
    <x v="0"/>
    <x v="0"/>
    <x v="1"/>
  </r>
  <r>
    <s v="Baja California"/>
    <s v="Playas de Rosarito"/>
    <n v="115"/>
    <s v="El Mangle"/>
    <n v="117.00666666666666"/>
    <n v="32.393611111111113"/>
    <n v="2"/>
    <x v="0"/>
    <x v="0"/>
    <x v="1"/>
  </r>
  <r>
    <s v="Baja California"/>
    <s v="Tijuana"/>
    <n v="980"/>
    <s v="Rancho Collins"/>
    <n v="116.92222222222223"/>
    <n v="32.393333333333331"/>
    <n v="4"/>
    <x v="0"/>
    <x v="0"/>
    <x v="1"/>
  </r>
  <r>
    <s v="Baja California"/>
    <s v="Playas de Rosarito"/>
    <n v="372"/>
    <s v="Parcela Nueve"/>
    <n v="117.08388888888888"/>
    <n v="32.392777777777781"/>
    <n v="3"/>
    <x v="0"/>
    <x v="0"/>
    <x v="1"/>
  </r>
  <r>
    <s v="Baja California"/>
    <s v="Tijuana"/>
    <n v="1881"/>
    <s v="Los Valles"/>
    <n v="116.955"/>
    <n v="32.392499999999998"/>
    <n v="3135"/>
    <x v="0"/>
    <x v="0"/>
    <x v="1"/>
  </r>
  <r>
    <s v="Baja California"/>
    <s v="Playas de Rosarito"/>
    <n v="286"/>
    <s v="Villas Costa Rica"/>
    <n v="117.01694444444445"/>
    <n v="32.392222222222223"/>
    <n v="141"/>
    <x v="0"/>
    <x v="0"/>
    <x v="1"/>
  </r>
  <r>
    <s v="Baja California"/>
    <s v="Playas de Rosarito"/>
    <n v="353"/>
    <s v="Coral de Rosarito"/>
    <n v="117.01027777777777"/>
    <n v="32.391944444444441"/>
    <n v="10"/>
    <x v="0"/>
    <x v="0"/>
    <x v="1"/>
  </r>
  <r>
    <s v="Baja California"/>
    <s v="Tijuana"/>
    <n v="1432"/>
    <s v="El Torito"/>
    <n v="116.9238888888889"/>
    <n v="32.391944444444441"/>
    <n v="5"/>
    <x v="0"/>
    <x v="0"/>
    <x v="1"/>
  </r>
  <r>
    <s v="Baja California"/>
    <s v="Tijuana"/>
    <n v="1701"/>
    <s v="Gilbert (Rancho Valle de las Palmas)"/>
    <n v="116.67305555555556"/>
    <n v="32.391388888888891"/>
    <n v="2"/>
    <x v="0"/>
    <x v="0"/>
    <x v="0"/>
  </r>
  <r>
    <s v="Baja California"/>
    <s v="Tijuana"/>
    <n v="1388"/>
    <s v="Las Quintas Escondidas"/>
    <n v="116.92638888888889"/>
    <n v="32.391111111111108"/>
    <n v="1"/>
    <x v="0"/>
    <x v="0"/>
    <x v="1"/>
  </r>
  <r>
    <s v="Baja California"/>
    <s v="Tijuana"/>
    <n v="1931"/>
    <s v="Palma Real"/>
    <n v="116.96027777777778"/>
    <n v="32.390555555555558"/>
    <n v="40"/>
    <x v="0"/>
    <x v="0"/>
    <x v="1"/>
  </r>
  <r>
    <s v="Baja California"/>
    <s v="Playas de Rosarito"/>
    <n v="133"/>
    <s v="Perla del Pacífico"/>
    <n v="117.0775"/>
    <n v="32.39"/>
    <n v="6"/>
    <x v="0"/>
    <x v="0"/>
    <x v="1"/>
  </r>
  <r>
    <s v="Baja California"/>
    <s v="Tijuana"/>
    <n v="1703"/>
    <s v="Tierra Santa Segunda Sección"/>
    <n v="116.68305555555555"/>
    <n v="32.39"/>
    <n v="2"/>
    <x v="0"/>
    <x v="0"/>
    <x v="0"/>
  </r>
  <r>
    <s v="Baja California"/>
    <s v="Tijuana"/>
    <n v="781"/>
    <s v="El Sauco"/>
    <n v="116.91944444444445"/>
    <n v="32.389722222222218"/>
    <n v="1"/>
    <x v="0"/>
    <x v="0"/>
    <x v="1"/>
  </r>
  <r>
    <s v="Baja California"/>
    <s v="Tijuana"/>
    <n v="1806"/>
    <s v="El Encino"/>
    <n v="116.83"/>
    <n v="32.389722222222218"/>
    <n v="1"/>
    <x v="0"/>
    <x v="0"/>
    <x v="1"/>
  </r>
  <r>
    <s v="Baja California"/>
    <s v="Playas de Rosarito"/>
    <n v="141"/>
    <s v="Los Arbolitos"/>
    <n v="117.08055555555555"/>
    <n v="32.389166666666668"/>
    <n v="3"/>
    <x v="0"/>
    <x v="0"/>
    <x v="1"/>
  </r>
  <r>
    <s v="Baja California"/>
    <s v="Tijuana"/>
    <n v="1009"/>
    <s v="Rancho Archuleta"/>
    <n v="116.92222222222223"/>
    <n v="32.389166666666668"/>
    <n v="2"/>
    <x v="0"/>
    <x v="0"/>
    <x v="1"/>
  </r>
  <r>
    <s v="Baja California"/>
    <s v="Tijuana"/>
    <n v="1680"/>
    <s v="Ninguno"/>
    <n v="116.72638888888889"/>
    <n v="32.388888888888886"/>
    <n v="21"/>
    <x v="0"/>
    <x v="0"/>
    <x v="0"/>
  </r>
  <r>
    <s v="Baja California"/>
    <s v="Tijuana"/>
    <n v="1834"/>
    <s v="Rancho Villagómez"/>
    <n v="116.68527777777778"/>
    <n v="32.388055555555553"/>
    <n v="6"/>
    <x v="0"/>
    <x v="0"/>
    <x v="0"/>
  </r>
  <r>
    <s v="Baja California"/>
    <s v="Tijuana"/>
    <n v="1697"/>
    <s v="Hermanos Díaz"/>
    <n v="116.65111111111112"/>
    <n v="32.388055555555553"/>
    <n v="12"/>
    <x v="0"/>
    <x v="0"/>
    <x v="0"/>
  </r>
  <r>
    <s v="Baja California"/>
    <s v="Tijuana"/>
    <n v="1695"/>
    <s v="La Colmena"/>
    <n v="116.69055555555556"/>
    <n v="32.386944444444445"/>
    <n v="2"/>
    <x v="0"/>
    <x v="0"/>
    <x v="0"/>
  </r>
  <r>
    <s v="Baja California"/>
    <s v="Tijuana"/>
    <n v="1683"/>
    <s v="Ninguno"/>
    <n v="116.68388888888889"/>
    <n v="32.384999999999998"/>
    <n v="4"/>
    <x v="0"/>
    <x v="0"/>
    <x v="0"/>
  </r>
  <r>
    <s v="Baja California"/>
    <s v="Playas de Rosarito"/>
    <n v="184"/>
    <s v="Ninguno"/>
    <n v="117.01527777777778"/>
    <n v="32.384722222222223"/>
    <n v="2"/>
    <x v="0"/>
    <x v="0"/>
    <x v="1"/>
  </r>
  <r>
    <s v="Baja California"/>
    <s v="Tijuana"/>
    <n v="1734"/>
    <s v="Dos Hermanos"/>
    <n v="116.65472222222223"/>
    <n v="32.384722222222223"/>
    <n v="3"/>
    <x v="0"/>
    <x v="0"/>
    <x v="0"/>
  </r>
  <r>
    <s v="Baja California"/>
    <s v="Tijuana"/>
    <n v="1007"/>
    <s v="La Mina"/>
    <n v="116.9225"/>
    <n v="32.384444444444441"/>
    <n v="5"/>
    <x v="0"/>
    <x v="0"/>
    <x v="1"/>
  </r>
  <r>
    <s v="Baja California"/>
    <s v="Tijuana"/>
    <n v="1702"/>
    <s v="Familia Sánchez"/>
    <n v="116.66527777777779"/>
    <n v="32.38388888888889"/>
    <n v="2"/>
    <x v="0"/>
    <x v="0"/>
    <x v="0"/>
  </r>
  <r>
    <s v="Baja California"/>
    <s v="Playas de Rosarito"/>
    <n v="119"/>
    <s v="El Sauco"/>
    <n v="117.01277777777777"/>
    <n v="32.383333333333333"/>
    <n v="8"/>
    <x v="0"/>
    <x v="0"/>
    <x v="1"/>
  </r>
  <r>
    <s v="Baja California"/>
    <s v="Tijuana"/>
    <n v="1685"/>
    <s v="Ninguno"/>
    <n v="116.6375"/>
    <n v="32.383333333333333"/>
    <n v="11"/>
    <x v="0"/>
    <x v="0"/>
    <x v="0"/>
  </r>
  <r>
    <s v="Baja California"/>
    <s v="Tijuana"/>
    <n v="572"/>
    <s v="El Llano"/>
    <n v="116.78638888888889"/>
    <n v="32.383055555555558"/>
    <n v="3"/>
    <x v="0"/>
    <x v="0"/>
    <x v="1"/>
  </r>
  <r>
    <s v="Baja California"/>
    <s v="Playas de Rosarito"/>
    <n v="203"/>
    <s v="Familia Estrada González (El Cuarenta y Cuatro)"/>
    <n v="117.02111111111111"/>
    <n v="32.381944444444443"/>
    <n v="7"/>
    <x v="0"/>
    <x v="0"/>
    <x v="1"/>
  </r>
  <r>
    <s v="Baja California"/>
    <s v="Tijuana"/>
    <n v="1674"/>
    <s v="La Esperanza"/>
    <n v="116.63055555555555"/>
    <n v="32.37916666666667"/>
    <n v="2"/>
    <x v="0"/>
    <x v="0"/>
    <x v="0"/>
  </r>
  <r>
    <s v="Baja California"/>
    <s v="Ensenada"/>
    <n v="4835"/>
    <s v="La Esperanza (El Campito)"/>
    <n v="116.26111111111112"/>
    <n v="32.37777777777778"/>
    <n v="2"/>
    <x v="0"/>
    <x v="0"/>
    <x v="0"/>
  </r>
  <r>
    <s v="Baja California"/>
    <s v="Tijuana"/>
    <n v="1368"/>
    <s v="Familia López"/>
    <n v="116.88166666666666"/>
    <n v="32.377499999999998"/>
    <n v="1"/>
    <x v="0"/>
    <x v="0"/>
    <x v="1"/>
  </r>
  <r>
    <s v="Baja California"/>
    <s v="Tijuana"/>
    <n v="1654"/>
    <s v="Sierra Azul"/>
    <n v="116.64527777777778"/>
    <n v="32.376666666666665"/>
    <n v="1"/>
    <x v="0"/>
    <x v="0"/>
    <x v="0"/>
  </r>
  <r>
    <s v="Baja California"/>
    <s v="Tijuana"/>
    <n v="1696"/>
    <s v="El Establo"/>
    <n v="116.62888888888888"/>
    <n v="32.376666666666665"/>
    <n v="2"/>
    <x v="0"/>
    <x v="0"/>
    <x v="0"/>
  </r>
  <r>
    <s v="Baja California"/>
    <s v="Tijuana"/>
    <n v="613"/>
    <s v="San Vicente"/>
    <n v="116.91333333333334"/>
    <n v="32.37638888888889"/>
    <n v="4"/>
    <x v="0"/>
    <x v="0"/>
    <x v="1"/>
  </r>
  <r>
    <s v="Baja California"/>
    <s v="Tijuana"/>
    <n v="1908"/>
    <s v="Santa Margarita"/>
    <n v="116.62777777777777"/>
    <n v="32.37638888888889"/>
    <n v="20"/>
    <x v="0"/>
    <x v="0"/>
    <x v="0"/>
  </r>
  <r>
    <s v="Baja California"/>
    <s v="Tijuana"/>
    <n v="1660"/>
    <s v="Rancho Jiménez"/>
    <n v="116.62638888888888"/>
    <n v="32.375833333333333"/>
    <n v="8"/>
    <x v="0"/>
    <x v="0"/>
    <x v="0"/>
  </r>
  <r>
    <s v="Baja California"/>
    <s v="Playas de Rosarito"/>
    <n v="329"/>
    <s v="La Palma"/>
    <n v="117.02138888888889"/>
    <n v="32.375277777777775"/>
    <n v="5"/>
    <x v="0"/>
    <x v="0"/>
    <x v="1"/>
  </r>
  <r>
    <s v="Baja California"/>
    <s v="Tijuana"/>
    <n v="1647"/>
    <s v="Llano de Arriba"/>
    <n v="116.77805555555555"/>
    <n v="32.375277777777775"/>
    <n v="1"/>
    <x v="0"/>
    <x v="0"/>
    <x v="1"/>
  </r>
  <r>
    <s v="Baja California"/>
    <s v="Tijuana"/>
    <n v="1653"/>
    <s v="Rancho Torres"/>
    <n v="116.64083333333333"/>
    <n v="32.375277777777775"/>
    <n v="1"/>
    <x v="0"/>
    <x v="0"/>
    <x v="0"/>
  </r>
  <r>
    <s v="Baja California"/>
    <s v="Playas de Rosarito"/>
    <n v="291"/>
    <s v="El Sauco"/>
    <n v="117.02333333333333"/>
    <n v="32.373888888888892"/>
    <n v="8"/>
    <x v="0"/>
    <x v="0"/>
    <x v="1"/>
  </r>
  <r>
    <s v="Baja California"/>
    <s v="Tijuana"/>
    <n v="1649"/>
    <s v="Rancho de Bravo"/>
    <n v="116.64"/>
    <n v="32.372500000000002"/>
    <n v="2"/>
    <x v="0"/>
    <x v="0"/>
    <x v="0"/>
  </r>
  <r>
    <s v="Baja California"/>
    <s v="Tijuana"/>
    <n v="1905"/>
    <s v="Familia Machado"/>
    <n v="116.65444444444445"/>
    <n v="32.371944444444445"/>
    <n v="4"/>
    <x v="0"/>
    <x v="0"/>
    <x v="0"/>
  </r>
  <r>
    <s v="Baja California"/>
    <s v="Tijuana"/>
    <n v="1906"/>
    <s v="Familia Guzmán"/>
    <n v="116.6538888888889"/>
    <n v="32.371944444444445"/>
    <n v="3"/>
    <x v="0"/>
    <x v="0"/>
    <x v="0"/>
  </r>
  <r>
    <s v="Baja California"/>
    <s v="Tijuana"/>
    <n v="574"/>
    <s v="Ejido Mesa Redonda"/>
    <n v="116.87972222222221"/>
    <n v="32.371111111111112"/>
    <n v="1"/>
    <x v="0"/>
    <x v="0"/>
    <x v="1"/>
  </r>
  <r>
    <s v="Baja California"/>
    <s v="Tijuana"/>
    <n v="1637"/>
    <s v="Rancho López"/>
    <n v="116.6413888888889"/>
    <n v="32.371111111111112"/>
    <n v="1"/>
    <x v="0"/>
    <x v="0"/>
    <x v="0"/>
  </r>
  <r>
    <s v="Baja California"/>
    <s v="Tijuana"/>
    <n v="1635"/>
    <s v="La Esperanza"/>
    <n v="116.63472222222222"/>
    <n v="32.369722222222222"/>
    <n v="10"/>
    <x v="0"/>
    <x v="0"/>
    <x v="0"/>
  </r>
  <r>
    <s v="Baja California"/>
    <s v="Tijuana"/>
    <n v="1646"/>
    <s v="El Aguacate"/>
    <n v="116.62916666666666"/>
    <n v="32.369722222222222"/>
    <n v="8"/>
    <x v="0"/>
    <x v="0"/>
    <x v="0"/>
  </r>
  <r>
    <s v="Baja California"/>
    <s v="Tijuana"/>
    <n v="1628"/>
    <s v="Los Dos Álamos"/>
    <n v="116.65555555555557"/>
    <n v="32.368333333333332"/>
    <n v="4"/>
    <x v="0"/>
    <x v="0"/>
    <x v="0"/>
  </r>
  <r>
    <s v="Baja California"/>
    <s v="Playas de Rosarito"/>
    <n v="134"/>
    <s v="La Ponderosa"/>
    <n v="117.01194444444444"/>
    <n v="32.368055555555557"/>
    <n v="7"/>
    <x v="0"/>
    <x v="0"/>
    <x v="1"/>
  </r>
  <r>
    <s v="Baja California"/>
    <s v="Tijuana"/>
    <n v="1909"/>
    <s v="Las Karinas"/>
    <n v="116.63555555555556"/>
    <n v="32.36611111111111"/>
    <n v="2"/>
    <x v="0"/>
    <x v="0"/>
    <x v="0"/>
  </r>
  <r>
    <s v="Baja California"/>
    <s v="Tijuana"/>
    <n v="1807"/>
    <s v="La Rinconada"/>
    <n v="116.87722222222222"/>
    <n v="32.365555555555559"/>
    <n v="1"/>
    <x v="0"/>
    <x v="0"/>
    <x v="1"/>
  </r>
  <r>
    <s v="Baja California"/>
    <s v="Tijuana"/>
    <n v="1700"/>
    <s v="Rancho Cisneros (Rancho Nuevo)"/>
    <n v="116.68055555555556"/>
    <n v="32.365000000000002"/>
    <n v="4"/>
    <x v="0"/>
    <x v="0"/>
    <x v="0"/>
  </r>
  <r>
    <s v="Baja California"/>
    <s v="Tijuana"/>
    <n v="1728"/>
    <s v="Parcela Siete"/>
    <n v="116.6286111111111"/>
    <n v="32.364722222222227"/>
    <n v="8"/>
    <x v="0"/>
    <x v="0"/>
    <x v="0"/>
  </r>
  <r>
    <s v="Baja California"/>
    <s v="Tijuana"/>
    <n v="1907"/>
    <s v="Llano Grande"/>
    <n v="116.66222222222223"/>
    <n v="32.363888888888887"/>
    <n v="8"/>
    <x v="0"/>
    <x v="0"/>
    <x v="0"/>
  </r>
  <r>
    <s v="Baja California"/>
    <s v="Tijuana"/>
    <n v="615"/>
    <s v="Santa Anita"/>
    <n v="116.80194444444444"/>
    <n v="32.363055555555555"/>
    <n v="4"/>
    <x v="0"/>
    <x v="0"/>
    <x v="1"/>
  </r>
  <r>
    <s v="Baja California"/>
    <s v="Playas de Rosarito"/>
    <n v="289"/>
    <s v="El Yaqui"/>
    <n v="117.02500000000001"/>
    <n v="32.362777777777779"/>
    <n v="2"/>
    <x v="0"/>
    <x v="0"/>
    <x v="1"/>
  </r>
  <r>
    <s v="Baja California"/>
    <s v="Playas de Rosarito"/>
    <n v="112"/>
    <s v="El Durazno"/>
    <n v="117.03055555555555"/>
    <n v="32.362222222222222"/>
    <n v="1"/>
    <x v="0"/>
    <x v="0"/>
    <x v="1"/>
  </r>
  <r>
    <s v="Baja California"/>
    <s v="Playas de Rosarito"/>
    <n v="151"/>
    <s v="Rancho Reynoso"/>
    <n v="117.03361111111111"/>
    <n v="32.361666666666665"/>
    <n v="8"/>
    <x v="0"/>
    <x v="0"/>
    <x v="1"/>
  </r>
  <r>
    <s v="Baja California"/>
    <s v="Tijuana"/>
    <n v="1636"/>
    <s v="El Milagro (El Bambino)"/>
    <n v="116.62916666666666"/>
    <n v="32.361388888888889"/>
    <n v="32"/>
    <x v="0"/>
    <x v="0"/>
    <x v="0"/>
  </r>
  <r>
    <s v="Baja California"/>
    <s v="Tijuana"/>
    <n v="1284"/>
    <s v="Familia Campos"/>
    <n v="116.86888888888888"/>
    <n v="32.360833333333332"/>
    <n v="1"/>
    <x v="0"/>
    <x v="0"/>
    <x v="1"/>
  </r>
  <r>
    <s v="Baja California"/>
    <s v="Playas de Rosarito"/>
    <n v="14"/>
    <s v="Cañada Alisos"/>
    <n v="117.03555555555555"/>
    <n v="32.36"/>
    <n v="8"/>
    <x v="0"/>
    <x v="0"/>
    <x v="1"/>
  </r>
  <r>
    <s v="Baja California"/>
    <s v="Tijuana"/>
    <n v="1910"/>
    <s v="Dtenora"/>
    <n v="116.63722222222223"/>
    <n v="32.36"/>
    <n v="2"/>
    <x v="0"/>
    <x v="0"/>
    <x v="0"/>
  </r>
  <r>
    <s v="Baja California"/>
    <s v="Tijuana"/>
    <n v="534"/>
    <s v="La Pequeña (Rancho Buenos Aires)"/>
    <n v="116.86694444444444"/>
    <n v="32.357777777777777"/>
    <n v="1"/>
    <x v="0"/>
    <x v="0"/>
    <x v="1"/>
  </r>
  <r>
    <s v="Baja California"/>
    <s v="Tijuana"/>
    <n v="999"/>
    <s v="Santa Isabel"/>
    <n v="116.94"/>
    <n v="32.355555555555554"/>
    <n v="3"/>
    <x v="0"/>
    <x v="0"/>
    <x v="1"/>
  </r>
  <r>
    <s v="Baja California"/>
    <s v="Tijuana"/>
    <n v="1498"/>
    <s v="Santa Lucía"/>
    <n v="116.94166666666668"/>
    <n v="32.354166666666671"/>
    <n v="1"/>
    <x v="0"/>
    <x v="0"/>
    <x v="1"/>
  </r>
  <r>
    <s v="Baja California"/>
    <s v="Tijuana"/>
    <n v="1657"/>
    <s v="Los Appel"/>
    <n v="116.6236111111111"/>
    <n v="32.353611111111114"/>
    <n v="9"/>
    <x v="0"/>
    <x v="0"/>
    <x v="0"/>
  </r>
  <r>
    <s v="Baja California"/>
    <s v="Tijuana"/>
    <n v="1731"/>
    <s v="Rancho Contreras"/>
    <n v="116.6863888888889"/>
    <n v="32.353333333333332"/>
    <n v="3"/>
    <x v="0"/>
    <x v="0"/>
    <x v="0"/>
  </r>
  <r>
    <s v="Baja California"/>
    <s v="Playas de Rosarito"/>
    <n v="105"/>
    <s v="El Aguajito"/>
    <n v="117.00611111111111"/>
    <n v="32.352777777777781"/>
    <n v="8"/>
    <x v="0"/>
    <x v="0"/>
    <x v="1"/>
  </r>
  <r>
    <s v="Baja California"/>
    <s v="Tijuana"/>
    <n v="619"/>
    <s v="Santo Domingo"/>
    <n v="116.82694444444444"/>
    <n v="32.351944444444449"/>
    <n v="2"/>
    <x v="0"/>
    <x v="0"/>
    <x v="1"/>
  </r>
  <r>
    <s v="Baja California"/>
    <s v="Playas de Rosarito"/>
    <n v="24"/>
    <s v="Mauro Guzmán"/>
    <n v="116.97083333333333"/>
    <n v="32.351388888888891"/>
    <n v="18"/>
    <x v="0"/>
    <x v="0"/>
    <x v="1"/>
  </r>
  <r>
    <s v="Baja California"/>
    <s v="Tijuana"/>
    <n v="1652"/>
    <s v="Rancho Danzos"/>
    <n v="116.67916666666667"/>
    <n v="32.350555555555559"/>
    <n v="4"/>
    <x v="0"/>
    <x v="0"/>
    <x v="0"/>
  </r>
  <r>
    <s v="Baja California"/>
    <s v="Tijuana"/>
    <n v="399"/>
    <s v="El Realito"/>
    <n v="116.61805555555554"/>
    <n v="32.350277777777777"/>
    <n v="6"/>
    <x v="0"/>
    <x v="0"/>
    <x v="0"/>
  </r>
  <r>
    <s v="Baja California"/>
    <s v="Tijuana"/>
    <n v="398"/>
    <s v="Los Gavilanes"/>
    <n v="116.61138888888888"/>
    <n v="32.350277777777777"/>
    <n v="2"/>
    <x v="0"/>
    <x v="0"/>
    <x v="0"/>
  </r>
  <r>
    <s v="Baja California"/>
    <s v="Playas de Rosarito"/>
    <n v="106"/>
    <s v="El Aguajito"/>
    <n v="117.00166666666667"/>
    <n v="32.35"/>
    <n v="4"/>
    <x v="0"/>
    <x v="0"/>
    <x v="1"/>
  </r>
  <r>
    <s v="Baja California"/>
    <s v="Tijuana"/>
    <n v="1656"/>
    <s v="Yerba el Golpe"/>
    <n v="116.71388888888889"/>
    <n v="32.349722222222226"/>
    <n v="2"/>
    <x v="0"/>
    <x v="0"/>
    <x v="0"/>
  </r>
  <r>
    <s v="Baja California"/>
    <s v="Playas de Rosarito"/>
    <n v="122"/>
    <s v="El Toro"/>
    <n v="116.97"/>
    <n v="32.348333333333336"/>
    <n v="5"/>
    <x v="0"/>
    <x v="0"/>
    <x v="1"/>
  </r>
  <r>
    <s v="Baja California"/>
    <s v="Tijuana"/>
    <n v="1452"/>
    <s v="La Herradura"/>
    <n v="116.83305555555555"/>
    <n v="32.348333333333336"/>
    <n v="1"/>
    <x v="0"/>
    <x v="0"/>
    <x v="1"/>
  </r>
  <r>
    <s v="Baja California"/>
    <s v="Playas de Rosarito"/>
    <n v="217"/>
    <s v="Lomas Altas Uno y Dos"/>
    <n v="116.99388888888889"/>
    <n v="32.345833333333339"/>
    <n v="350"/>
    <x v="0"/>
    <x v="0"/>
    <x v="1"/>
  </r>
  <r>
    <s v="Baja California"/>
    <s v="Tijuana"/>
    <n v="1808"/>
    <s v="La Tula"/>
    <n v="116.84861111111111"/>
    <n v="32.344999999999999"/>
    <n v="1"/>
    <x v="0"/>
    <x v="0"/>
    <x v="1"/>
  </r>
  <r>
    <s v="Baja California"/>
    <s v="Playas de Rosarito"/>
    <n v="120"/>
    <s v="El Toro"/>
    <n v="116.97166666666666"/>
    <n v="32.344722222222224"/>
    <n v="1"/>
    <x v="0"/>
    <x v="0"/>
    <x v="1"/>
  </r>
  <r>
    <s v="Baja California"/>
    <s v="Tijuana"/>
    <n v="1375"/>
    <s v="El Memo (Rancho Santa Elena)"/>
    <n v="116.85083333333333"/>
    <n v="32.344444444444449"/>
    <n v="4"/>
    <x v="0"/>
    <x v="0"/>
    <x v="1"/>
  </r>
  <r>
    <s v="Baja California"/>
    <s v="Playas de Rosarito"/>
    <n v="366"/>
    <s v="Lomas de San Ángel"/>
    <n v="116.98416666666667"/>
    <n v="32.344166666666666"/>
    <n v="22"/>
    <x v="0"/>
    <x v="0"/>
    <x v="1"/>
  </r>
  <r>
    <s v="Baja California"/>
    <s v="Tijuana"/>
    <n v="401"/>
    <s v="Rancho de León"/>
    <n v="116.61833333333333"/>
    <n v="32.344166666666666"/>
    <n v="4"/>
    <x v="0"/>
    <x v="0"/>
    <x v="0"/>
  </r>
  <r>
    <s v="Baja California"/>
    <s v="Playas de Rosarito"/>
    <n v="37"/>
    <s v="Ciudad Morelos"/>
    <n v="117.01055555555556"/>
    <n v="32.343888888888891"/>
    <n v="2040"/>
    <x v="0"/>
    <x v="0"/>
    <x v="1"/>
  </r>
  <r>
    <s v="Baja California"/>
    <s v="Tijuana"/>
    <n v="1384"/>
    <s v="Familia Peralta"/>
    <n v="116.86388888888888"/>
    <n v="32.343611111111116"/>
    <n v="1"/>
    <x v="0"/>
    <x v="0"/>
    <x v="1"/>
  </r>
  <r>
    <s v="Baja California"/>
    <s v="Playas de Rosarito"/>
    <n v="1"/>
    <s v="Playas de Rosarito"/>
    <n v="117.05611111111111"/>
    <n v="32.342222222222226"/>
    <n v="65278"/>
    <x v="0"/>
    <x v="0"/>
    <x v="1"/>
  </r>
  <r>
    <s v="Baja California"/>
    <s v="Tijuana"/>
    <n v="1278"/>
    <s v="Familia Arellano"/>
    <n v="116.85833333333333"/>
    <n v="32.341666666666669"/>
    <n v="2"/>
    <x v="0"/>
    <x v="0"/>
    <x v="1"/>
  </r>
  <r>
    <s v="Baja California"/>
    <s v="Playas de Rosarito"/>
    <n v="121"/>
    <s v="El Toro"/>
    <n v="116.97333333333333"/>
    <n v="32.341111111111111"/>
    <n v="5"/>
    <x v="0"/>
    <x v="0"/>
    <x v="1"/>
  </r>
  <r>
    <s v="Baja California"/>
    <s v="Playas de Rosarito"/>
    <n v="159"/>
    <s v="Santa Martha"/>
    <n v="116.97944444444444"/>
    <n v="32.339722222222221"/>
    <n v="7"/>
    <x v="0"/>
    <x v="0"/>
    <x v="1"/>
  </r>
  <r>
    <s v="Baja California"/>
    <s v="Playas de Rosarito"/>
    <n v="143"/>
    <s v="Los Muchachones"/>
    <n v="116.97750000000001"/>
    <n v="32.338888888888889"/>
    <n v="2"/>
    <x v="0"/>
    <x v="0"/>
    <x v="1"/>
  </r>
  <r>
    <s v="Baja California"/>
    <s v="Playas de Rosarito"/>
    <n v="65"/>
    <s v="Familia Leyva"/>
    <n v="117.03305555555555"/>
    <n v="32.336666666666666"/>
    <n v="4"/>
    <x v="0"/>
    <x v="0"/>
    <x v="1"/>
  </r>
  <r>
    <s v="Baja California"/>
    <s v="Playas de Rosarito"/>
    <n v="179"/>
    <s v="Ninguno"/>
    <n v="116.96638888888889"/>
    <n v="32.336666666666666"/>
    <n v="3"/>
    <x v="0"/>
    <x v="0"/>
    <x v="1"/>
  </r>
  <r>
    <s v="Baja California"/>
    <s v="Tijuana"/>
    <n v="1297"/>
    <s v="Familia de la Torre"/>
    <n v="116.85083333333333"/>
    <n v="32.336666666666666"/>
    <n v="3"/>
    <x v="0"/>
    <x v="0"/>
    <x v="1"/>
  </r>
  <r>
    <s v="Baja California"/>
    <s v="Playas de Rosarito"/>
    <n v="125"/>
    <s v="La Avena"/>
    <n v="116.98527777777778"/>
    <n v="32.336111111111116"/>
    <n v="11"/>
    <x v="0"/>
    <x v="0"/>
    <x v="1"/>
  </r>
  <r>
    <s v="Baja California"/>
    <s v="Tijuana"/>
    <n v="1492"/>
    <s v="San Pedro"/>
    <n v="116.61138888888888"/>
    <n v="32.336111111111116"/>
    <n v="6"/>
    <x v="0"/>
    <x v="0"/>
    <x v="0"/>
  </r>
  <r>
    <s v="Baja California"/>
    <s v="Playas de Rosarito"/>
    <n v="180"/>
    <s v="Ninguno"/>
    <n v="116.96916666666667"/>
    <n v="32.335833333333333"/>
    <n v="6"/>
    <x v="0"/>
    <x v="0"/>
    <x v="1"/>
  </r>
  <r>
    <s v="Baja California"/>
    <s v="Playas de Rosarito"/>
    <n v="91"/>
    <s v="Aguaje de la Cabaña"/>
    <n v="117.02527777777777"/>
    <n v="32.335277777777783"/>
    <n v="15"/>
    <x v="0"/>
    <x v="0"/>
    <x v="1"/>
  </r>
  <r>
    <s v="Baja California"/>
    <s v="Playas de Rosarito"/>
    <n v="370"/>
    <s v="Rancho Huerta"/>
    <n v="116.98916666666666"/>
    <n v="32.335000000000001"/>
    <n v="2"/>
    <x v="0"/>
    <x v="0"/>
    <x v="1"/>
  </r>
  <r>
    <s v="Baja California"/>
    <s v="Playas de Rosarito"/>
    <n v="124"/>
    <s v="Rancho Guzmán"/>
    <n v="116.98833333333333"/>
    <n v="32.334722222222226"/>
    <n v="7"/>
    <x v="0"/>
    <x v="0"/>
    <x v="1"/>
  </r>
  <r>
    <s v="Baja California"/>
    <s v="Playas de Rosarito"/>
    <n v="178"/>
    <s v="Ninguno"/>
    <n v="116.96972222222223"/>
    <n v="32.334722222222226"/>
    <n v="8"/>
    <x v="0"/>
    <x v="0"/>
    <x v="1"/>
  </r>
  <r>
    <s v="Baja California"/>
    <s v="Playas de Rosarito"/>
    <n v="33"/>
    <s v="Cuatro Milpas"/>
    <n v="117.03166666666667"/>
    <n v="32.334444444444443"/>
    <n v="1"/>
    <x v="0"/>
    <x v="0"/>
    <x v="1"/>
  </r>
  <r>
    <s v="Baja California"/>
    <s v="Playas de Rosarito"/>
    <n v="60"/>
    <s v="Ninguno [Instituto Bíblico Bautista]"/>
    <n v="117.00611111111111"/>
    <n v="32.333888888888893"/>
    <n v="52"/>
    <x v="0"/>
    <x v="0"/>
    <x v="1"/>
  </r>
  <r>
    <s v="Baja California"/>
    <s v="Playas de Rosarito"/>
    <n v="32"/>
    <s v="CRREAD"/>
    <n v="117.00277777777778"/>
    <n v="32.333333333333336"/>
    <n v="73"/>
    <x v="0"/>
    <x v="0"/>
    <x v="1"/>
  </r>
  <r>
    <s v="Baja California"/>
    <s v="Playas de Rosarito"/>
    <n v="369"/>
    <s v="El Capitán"/>
    <n v="116.99861111111112"/>
    <n v="32.333333333333336"/>
    <n v="4"/>
    <x v="0"/>
    <x v="0"/>
    <x v="1"/>
  </r>
  <r>
    <s v="Baja California"/>
    <s v="Playas de Rosarito"/>
    <n v="371"/>
    <s v="Rancho Covarrubias"/>
    <n v="116.99138888888889"/>
    <n v="32.333333333333336"/>
    <n v="3"/>
    <x v="0"/>
    <x v="0"/>
    <x v="1"/>
  </r>
  <r>
    <s v="Baja California"/>
    <s v="Playas de Rosarito"/>
    <n v="136"/>
    <s v="La Providencia"/>
    <n v="116.99"/>
    <n v="32.333055555555561"/>
    <n v="4"/>
    <x v="0"/>
    <x v="0"/>
    <x v="1"/>
  </r>
  <r>
    <s v="Baja California"/>
    <s v="Playas de Rosarito"/>
    <n v="327"/>
    <s v="San Patricio"/>
    <n v="117.00027777777778"/>
    <n v="32.332222222222228"/>
    <n v="13"/>
    <x v="0"/>
    <x v="0"/>
    <x v="1"/>
  </r>
  <r>
    <s v="Baja California"/>
    <s v="Playas de Rosarito"/>
    <n v="297"/>
    <s v="Rancho Anahí"/>
    <n v="117.03361111111111"/>
    <n v="32.331944444444446"/>
    <n v="27"/>
    <x v="0"/>
    <x v="0"/>
    <x v="1"/>
  </r>
  <r>
    <s v="Baja California"/>
    <s v="Playas de Rosarito"/>
    <n v="171"/>
    <s v="San José del Paraíso"/>
    <n v="116.99416666666667"/>
    <n v="32.331944444444446"/>
    <n v="13"/>
    <x v="0"/>
    <x v="0"/>
    <x v="1"/>
  </r>
  <r>
    <s v="Baja California"/>
    <s v="Tijuana"/>
    <n v="1360"/>
    <s v="Familia Gutiérrez"/>
    <n v="116.85972222222222"/>
    <n v="32.331944444444446"/>
    <n v="1"/>
    <x v="0"/>
    <x v="0"/>
    <x v="1"/>
  </r>
  <r>
    <s v="Baja California"/>
    <s v="Playas de Rosarito"/>
    <n v="158"/>
    <s v="San Patricio"/>
    <n v="116.99833333333333"/>
    <n v="32.331666666666671"/>
    <n v="4"/>
    <x v="0"/>
    <x v="0"/>
    <x v="1"/>
  </r>
  <r>
    <s v="Baja California"/>
    <s v="Playas de Rosarito"/>
    <n v="296"/>
    <s v="La Herradura"/>
    <n v="117.02722222222222"/>
    <n v="32.331111111111113"/>
    <n v="2"/>
    <x v="0"/>
    <x v="0"/>
    <x v="1"/>
  </r>
  <r>
    <s v="Baja California"/>
    <s v="Playas de Rosarito"/>
    <n v="156"/>
    <s v="San José de los Haros"/>
    <n v="117.01916666666666"/>
    <n v="32.330833333333338"/>
    <n v="2"/>
    <x v="0"/>
    <x v="0"/>
    <x v="1"/>
  </r>
  <r>
    <s v="Baja California"/>
    <s v="Tijuana"/>
    <n v="1479"/>
    <s v="Rancho Ontiveros"/>
    <n v="116.60499999999999"/>
    <n v="32.330555555555556"/>
    <n v="3"/>
    <x v="0"/>
    <x v="0"/>
    <x v="0"/>
  </r>
  <r>
    <s v="Baja California"/>
    <s v="Playas de Rosarito"/>
    <n v="137"/>
    <s v="Las Delicias"/>
    <n v="117.00527777777778"/>
    <n v="32.329166666666673"/>
    <n v="1"/>
    <x v="0"/>
    <x v="0"/>
    <x v="1"/>
  </r>
  <r>
    <s v="Baja California"/>
    <s v="Tijuana"/>
    <n v="1287"/>
    <s v="La Casa de Piedra (Campos)"/>
    <n v="116.85499999999999"/>
    <n v="32.328888888888891"/>
    <n v="1"/>
    <x v="0"/>
    <x v="0"/>
    <x v="1"/>
  </r>
  <r>
    <s v="Baja California"/>
    <s v="Tijuana"/>
    <n v="1373"/>
    <s v="Familia Martínez"/>
    <n v="116.85444444444444"/>
    <n v="32.328055555555558"/>
    <n v="1"/>
    <x v="0"/>
    <x v="0"/>
    <x v="1"/>
  </r>
  <r>
    <s v="Baja California"/>
    <s v="Tijuana"/>
    <n v="404"/>
    <s v="Rancho Ontiveros"/>
    <n v="116.60166666666666"/>
    <n v="32.327500000000001"/>
    <n v="7"/>
    <x v="0"/>
    <x v="0"/>
    <x v="0"/>
  </r>
  <r>
    <s v="Baja California"/>
    <s v="Tijuana"/>
    <n v="1810"/>
    <s v="Las Cruces"/>
    <n v="116.83333333333333"/>
    <n v="32.327222222222225"/>
    <n v="2"/>
    <x v="0"/>
    <x v="0"/>
    <x v="1"/>
  </r>
  <r>
    <s v="Baja California"/>
    <s v="Playas de Rosarito"/>
    <n v="365"/>
    <s v="Punta Azul"/>
    <n v="117.04666666666667"/>
    <n v="32.325277777777778"/>
    <n v="5"/>
    <x v="0"/>
    <x v="0"/>
    <x v="1"/>
  </r>
  <r>
    <s v="Baja California"/>
    <s v="Tijuana"/>
    <n v="1296"/>
    <s v="Familia de la Torre"/>
    <n v="116.85388888888889"/>
    <n v="32.323888888888895"/>
    <n v="1"/>
    <x v="0"/>
    <x v="0"/>
    <x v="1"/>
  </r>
  <r>
    <s v="Baja California"/>
    <s v="Playas de Rosarito"/>
    <n v="218"/>
    <s v="Los Volcanes"/>
    <n v="117.00638888888889"/>
    <n v="32.32"/>
    <n v="783"/>
    <x v="0"/>
    <x v="0"/>
    <x v="1"/>
  </r>
  <r>
    <s v="Baja California"/>
    <s v="Tijuana"/>
    <n v="1809"/>
    <s v="El Palomino"/>
    <n v="116.85333333333332"/>
    <n v="32.319722222222225"/>
    <n v="1"/>
    <x v="0"/>
    <x v="0"/>
    <x v="1"/>
  </r>
  <r>
    <s v="Baja California"/>
    <s v="Playas de Rosarito"/>
    <n v="220"/>
    <s v="Perla Escondida"/>
    <n v="116.98722222222223"/>
    <n v="32.317500000000003"/>
    <n v="8"/>
    <x v="0"/>
    <x v="0"/>
    <x v="1"/>
  </r>
  <r>
    <s v="Baja California"/>
    <s v="Playas de Rosarito"/>
    <n v="360"/>
    <s v="Agua Marina"/>
    <n v="117.015"/>
    <n v="32.31666666666667"/>
    <n v="5"/>
    <x v="0"/>
    <x v="0"/>
    <x v="1"/>
  </r>
  <r>
    <s v="Baja California"/>
    <s v="Playas de Rosarito"/>
    <n v="269"/>
    <s v="La Fortuna"/>
    <n v="116.97277777777778"/>
    <n v="32.31666666666667"/>
    <n v="16"/>
    <x v="0"/>
    <x v="0"/>
    <x v="1"/>
  </r>
  <r>
    <s v="Baja California"/>
    <s v="Ensenada"/>
    <n v="4839"/>
    <s v="El Escondido (El Chicharrón)"/>
    <n v="116.58611111111111"/>
    <n v="32.31388888888889"/>
    <n v="1"/>
    <x v="0"/>
    <x v="0"/>
    <x v="0"/>
  </r>
  <r>
    <s v="Baja California"/>
    <s v="Playas de Rosarito"/>
    <n v="298"/>
    <s v="Las Espuelas"/>
    <n v="117.03222222222222"/>
    <n v="32.312222222222218"/>
    <n v="4"/>
    <x v="0"/>
    <x v="0"/>
    <x v="1"/>
  </r>
  <r>
    <s v="Baja California"/>
    <s v="Tijuana"/>
    <n v="1166"/>
    <s v="José Zazueta"/>
    <n v="116.93861111111111"/>
    <n v="32.31166666666666"/>
    <n v="2"/>
    <x v="0"/>
    <x v="0"/>
    <x v="1"/>
  </r>
  <r>
    <s v="Baja California"/>
    <s v="Playas de Rosarito"/>
    <n v="138"/>
    <s v="Las Moras"/>
    <n v="117.02583333333334"/>
    <n v="32.309444444444445"/>
    <n v="5"/>
    <x v="0"/>
    <x v="0"/>
    <x v="1"/>
  </r>
  <r>
    <s v="Baja California"/>
    <s v="Playas de Rosarito"/>
    <n v="146"/>
    <s v="Rancho Matajanil"/>
    <n v="117.03999999999999"/>
    <n v="32.307777777777773"/>
    <n v="42"/>
    <x v="0"/>
    <x v="0"/>
    <x v="1"/>
  </r>
  <r>
    <s v="Baja California"/>
    <s v="Playas de Rosarito"/>
    <n v="5"/>
    <s v="Buena Ventura"/>
    <n v="117.03777777777778"/>
    <n v="32.305833333333332"/>
    <n v="5"/>
    <x v="0"/>
    <x v="0"/>
    <x v="1"/>
  </r>
  <r>
    <s v="Baja California"/>
    <s v="Playas de Rosarito"/>
    <n v="302"/>
    <s v="Costa de Oro"/>
    <n v="117.03527777777778"/>
    <n v="32.305833333333332"/>
    <n v="12"/>
    <x v="0"/>
    <x v="0"/>
    <x v="1"/>
  </r>
  <r>
    <s v="Baja California"/>
    <s v="Ensenada"/>
    <n v="4828"/>
    <s v="Las Margaritas Número Uno"/>
    <n v="116.05833333333334"/>
    <n v="32.305555555555557"/>
    <n v="4"/>
    <x v="0"/>
    <x v="0"/>
    <x v="0"/>
  </r>
  <r>
    <s v="Baja California"/>
    <s v="Playas de Rosarito"/>
    <n v="129"/>
    <s v="La Esperanza"/>
    <n v="117.04027777777777"/>
    <n v="32.30555555555555"/>
    <n v="4"/>
    <x v="0"/>
    <x v="0"/>
    <x v="1"/>
  </r>
  <r>
    <s v="Baja California"/>
    <s v="Playas de Rosarito"/>
    <n v="288"/>
    <s v="Caracoles del Mar"/>
    <n v="117.005"/>
    <n v="32.30555555555555"/>
    <n v="6"/>
    <x v="0"/>
    <x v="0"/>
    <x v="1"/>
  </r>
  <r>
    <s v="Baja California"/>
    <s v="Playas de Rosarito"/>
    <n v="299"/>
    <s v="Ninguno"/>
    <n v="117.00805555555556"/>
    <n v="32.303888888888885"/>
    <n v="3"/>
    <x v="0"/>
    <x v="0"/>
    <x v="1"/>
  </r>
  <r>
    <s v="Baja California"/>
    <s v="Playas de Rosarito"/>
    <n v="252"/>
    <s v="Ninguno"/>
    <n v="116.96027777777778"/>
    <n v="32.303888888888885"/>
    <n v="2"/>
    <x v="0"/>
    <x v="0"/>
    <x v="1"/>
  </r>
  <r>
    <s v="Baja California"/>
    <s v="Playas de Rosarito"/>
    <n v="127"/>
    <s v="La Cruz"/>
    <n v="116.95416666666667"/>
    <n v="32.30361111111111"/>
    <n v="2"/>
    <x v="0"/>
    <x v="0"/>
    <x v="1"/>
  </r>
  <r>
    <s v="Baja California"/>
    <s v="Tijuana"/>
    <n v="406"/>
    <s v="La Casa del Gringo (Los Nopales)"/>
    <n v="116.59472222222222"/>
    <n v="32.302777777777777"/>
    <n v="2"/>
    <x v="0"/>
    <x v="0"/>
    <x v="0"/>
  </r>
  <r>
    <s v="Baja California"/>
    <s v="Playas de Rosarito"/>
    <n v="28"/>
    <s v="Misión del Mar 1ra. y 2da. Sección"/>
    <n v="117.02305555555556"/>
    <n v="32.302499999999995"/>
    <n v="663"/>
    <x v="0"/>
    <x v="0"/>
    <x v="1"/>
  </r>
  <r>
    <s v="Baja California"/>
    <s v="Tijuana"/>
    <n v="1742"/>
    <s v="La Encinera"/>
    <n v="116.82222222222222"/>
    <n v="32.30222222222222"/>
    <n v="3"/>
    <x v="0"/>
    <x v="0"/>
    <x v="1"/>
  </r>
  <r>
    <s v="Baja California"/>
    <s v="Playas de Rosarito"/>
    <n v="190"/>
    <s v="Ninguno"/>
    <n v="117.00611111111111"/>
    <n v="32.301944444444445"/>
    <n v="4"/>
    <x v="0"/>
    <x v="0"/>
    <x v="1"/>
  </r>
  <r>
    <s v="Baja California"/>
    <s v="Tijuana"/>
    <n v="1743"/>
    <s v="La Hacienda"/>
    <n v="116.82555555555555"/>
    <n v="32.30083333333333"/>
    <n v="2"/>
    <x v="0"/>
    <x v="0"/>
    <x v="1"/>
  </r>
  <r>
    <s v="Baja California"/>
    <s v="Ensenada"/>
    <n v="523"/>
    <s v="Ignacio Zaragoza"/>
    <n v="116.50555555555556"/>
    <n v="32.299999999999997"/>
    <n v="84"/>
    <x v="1"/>
    <x v="1"/>
    <x v="0"/>
  </r>
  <r>
    <s v="Baja California"/>
    <s v="Playas de Rosarito"/>
    <n v="148"/>
    <s v="Rancho Palacio (Familia Alonso)"/>
    <n v="116.98333333333333"/>
    <n v="32.299166666666665"/>
    <n v="3"/>
    <x v="1"/>
    <x v="1"/>
    <x v="1"/>
  </r>
  <r>
    <s v="Baja California"/>
    <s v="Playas de Rosarito"/>
    <n v="188"/>
    <s v="Ninguno"/>
    <n v="116.96444444444445"/>
    <n v="32.298611111111107"/>
    <n v="3"/>
    <x v="1"/>
    <x v="1"/>
    <x v="1"/>
  </r>
  <r>
    <s v="Baja California"/>
    <s v="Playas de Rosarito"/>
    <n v="300"/>
    <s v="Los Arroyos"/>
    <n v="117.00583333333333"/>
    <n v="32.298333333333332"/>
    <n v="7"/>
    <x v="1"/>
    <x v="1"/>
    <x v="1"/>
  </r>
  <r>
    <s v="Baja California"/>
    <s v="Tijuana"/>
    <n v="1712"/>
    <s v="Blanca"/>
    <n v="116.55194444444444"/>
    <n v="32.295277777777777"/>
    <n v="1"/>
    <x v="1"/>
    <x v="1"/>
    <x v="1"/>
  </r>
  <r>
    <s v="Baja California"/>
    <s v="Playas de Rosarito"/>
    <n v="236"/>
    <s v="Santa Paula"/>
    <n v="116.99861111111112"/>
    <n v="32.294444444444444"/>
    <n v="4"/>
    <x v="1"/>
    <x v="1"/>
    <x v="1"/>
  </r>
  <r>
    <s v="Baja California"/>
    <s v="Playas de Rosarito"/>
    <n v="237"/>
    <s v="El Ocaso"/>
    <n v="116.98888888888889"/>
    <n v="32.293888888888887"/>
    <n v="3"/>
    <x v="1"/>
    <x v="1"/>
    <x v="1"/>
  </r>
  <r>
    <s v="Baja California"/>
    <s v="Playas de Rosarito"/>
    <n v="212"/>
    <s v="Cumbres de Popotla"/>
    <n v="117.015"/>
    <n v="32.292777777777779"/>
    <n v="5"/>
    <x v="1"/>
    <x v="1"/>
    <x v="1"/>
  </r>
  <r>
    <s v="Baja California"/>
    <s v="Playas de Rosarito"/>
    <n v="235"/>
    <s v="La Loma"/>
    <n v="116.85472222222222"/>
    <n v="32.292222222222222"/>
    <n v="4"/>
    <x v="1"/>
    <x v="1"/>
    <x v="1"/>
  </r>
  <r>
    <s v="Baja California"/>
    <s v="Playas de Rosarito"/>
    <n v="234"/>
    <s v="El Encino"/>
    <n v="116.85777777777777"/>
    <n v="32.291388888888889"/>
    <n v="1"/>
    <x v="1"/>
    <x v="1"/>
    <x v="1"/>
  </r>
  <r>
    <s v="Baja California"/>
    <s v="Playas de Rosarito"/>
    <n v="83"/>
    <s v="Rancho Evelia"/>
    <n v="117.03861111111111"/>
    <n v="32.289444444444442"/>
    <n v="10"/>
    <x v="1"/>
    <x v="1"/>
    <x v="1"/>
  </r>
  <r>
    <s v="Baja California"/>
    <s v="Playas de Rosarito"/>
    <n v="23"/>
    <s v="María Isabel [Club Campestre]"/>
    <n v="116.995"/>
    <n v="32.289444444444442"/>
    <n v="33"/>
    <x v="1"/>
    <x v="1"/>
    <x v="1"/>
  </r>
  <r>
    <s v="Baja California"/>
    <s v="Playas de Rosarito"/>
    <n v="238"/>
    <s v="Santa Isabel del Mar"/>
    <n v="116.98944444444444"/>
    <n v="32.289444444444442"/>
    <n v="5"/>
    <x v="1"/>
    <x v="1"/>
    <x v="1"/>
  </r>
  <r>
    <s v="Baja California"/>
    <s v="Tijuana"/>
    <n v="1725"/>
    <s v="Familia Navarro"/>
    <n v="116.53749999999999"/>
    <n v="32.289166666666667"/>
    <n v="7"/>
    <x v="1"/>
    <x v="1"/>
    <x v="1"/>
  </r>
  <r>
    <s v="Baja California"/>
    <s v="Ensenada"/>
    <n v="4830"/>
    <s v="Los Lirios (Jasay)"/>
    <n v="116.18055555555556"/>
    <n v="32.288888888888884"/>
    <n v="2"/>
    <x v="1"/>
    <x v="1"/>
    <x v="0"/>
  </r>
  <r>
    <s v="Baja California"/>
    <s v="Playas de Rosarito"/>
    <n v="233"/>
    <s v="Ninguno"/>
    <n v="116.86805555555554"/>
    <n v="32.288611111111109"/>
    <n v="7"/>
    <x v="1"/>
    <x v="1"/>
    <x v="1"/>
  </r>
  <r>
    <s v="Baja California"/>
    <s v="Playas de Rosarito"/>
    <n v="232"/>
    <s v="Ninguno"/>
    <n v="116.86611111111111"/>
    <n v="32.287777777777777"/>
    <n v="3"/>
    <x v="1"/>
    <x v="1"/>
    <x v="1"/>
  </r>
  <r>
    <s v="Baja California"/>
    <s v="Playas de Rosarito"/>
    <n v="102"/>
    <s v="Rancho del Carmen"/>
    <n v="117.01777777777778"/>
    <n v="32.287500000000001"/>
    <n v="1"/>
    <x v="1"/>
    <x v="1"/>
    <x v="1"/>
  </r>
  <r>
    <s v="Baja California"/>
    <s v="Playas de Rosarito"/>
    <n v="114"/>
    <s v="El Gato"/>
    <n v="116.85138888888888"/>
    <n v="32.287222222222219"/>
    <n v="1"/>
    <x v="1"/>
    <x v="1"/>
    <x v="1"/>
  </r>
  <r>
    <s v="Baja California"/>
    <s v="Tijuana"/>
    <n v="1726"/>
    <s v="Familia Ornelas"/>
    <n v="116.54916666666666"/>
    <n v="32.286944444444444"/>
    <n v="1"/>
    <x v="1"/>
    <x v="1"/>
    <x v="1"/>
  </r>
  <r>
    <s v="Baja California"/>
    <s v="Playas de Rosarito"/>
    <n v="322"/>
    <s v="Mar de Popotla"/>
    <n v="117.01111111111111"/>
    <n v="32.286666666666662"/>
    <n v="39"/>
    <x v="1"/>
    <x v="1"/>
    <x v="1"/>
  </r>
  <r>
    <s v="Baja California"/>
    <s v="Playas de Rosarito"/>
    <n v="246"/>
    <s v="Las Flores"/>
    <n v="116.99722222222222"/>
    <n v="32.286111111111111"/>
    <n v="29"/>
    <x v="1"/>
    <x v="1"/>
    <x v="1"/>
  </r>
  <r>
    <s v="Baja California"/>
    <s v="Tijuana"/>
    <n v="1638"/>
    <s v="El Mezquital (Valdés)"/>
    <n v="116.53111111111112"/>
    <n v="32.286111111111111"/>
    <n v="4"/>
    <x v="1"/>
    <x v="1"/>
    <x v="1"/>
  </r>
  <r>
    <s v="Baja California"/>
    <s v="Playas de Rosarito"/>
    <n v="57"/>
    <s v="La Providencia [Granja]"/>
    <n v="116.84972222222221"/>
    <n v="32.285833333333329"/>
    <n v="4"/>
    <x v="1"/>
    <x v="1"/>
    <x v="1"/>
  </r>
  <r>
    <s v="Baja California"/>
    <s v="Tijuana"/>
    <n v="1716"/>
    <s v="La Cochina"/>
    <n v="116.5325"/>
    <n v="32.285555555555554"/>
    <n v="2"/>
    <x v="1"/>
    <x v="1"/>
    <x v="1"/>
  </r>
  <r>
    <s v="Baja California"/>
    <s v="Playas de Rosarito"/>
    <n v="6"/>
    <s v="Buenavista"/>
    <n v="117.03416666666666"/>
    <n v="32.285277777777779"/>
    <n v="2"/>
    <x v="1"/>
    <x v="1"/>
    <x v="1"/>
  </r>
  <r>
    <s v="Baja California"/>
    <s v="Playas de Rosarito"/>
    <n v="355"/>
    <s v="Hacienda del Sol"/>
    <n v="116.99250000000001"/>
    <n v="32.284999999999997"/>
    <n v="89"/>
    <x v="1"/>
    <x v="1"/>
    <x v="1"/>
  </r>
  <r>
    <s v="Baja California"/>
    <s v="Playas de Rosarito"/>
    <n v="94"/>
    <s v="Rancho Callado"/>
    <n v="116.86388888888888"/>
    <n v="32.284166666666664"/>
    <n v="6"/>
    <x v="1"/>
    <x v="1"/>
    <x v="1"/>
  </r>
  <r>
    <s v="Baja California"/>
    <s v="Playas de Rosarito"/>
    <n v="117"/>
    <s v="El Naranjo"/>
    <n v="117.01611111111112"/>
    <n v="32.283888888888889"/>
    <n v="6"/>
    <x v="1"/>
    <x v="1"/>
    <x v="1"/>
  </r>
  <r>
    <s v="Baja California"/>
    <s v="Tijuana"/>
    <n v="1710"/>
    <s v="Ampliación Ejido Héroes del Desierto"/>
    <n v="116.52694444444444"/>
    <n v="32.282222222222224"/>
    <n v="9"/>
    <x v="1"/>
    <x v="1"/>
    <x v="0"/>
  </r>
  <r>
    <s v="Baja California"/>
    <s v="Playas de Rosarito"/>
    <n v="305"/>
    <s v="Puerto Popotla"/>
    <n v="117.03527777777778"/>
    <n v="32.281944444444441"/>
    <n v="46"/>
    <x v="1"/>
    <x v="1"/>
    <x v="1"/>
  </r>
  <r>
    <s v="Baja California"/>
    <s v="Playas de Rosarito"/>
    <n v="116"/>
    <s v="El Mirador"/>
    <n v="117.01333333333334"/>
    <n v="32.281944444444441"/>
    <n v="35"/>
    <x v="1"/>
    <x v="1"/>
    <x v="1"/>
  </r>
  <r>
    <s v="Baja California"/>
    <s v="Tijuana"/>
    <n v="1663"/>
    <s v="La Cochina"/>
    <n v="116.54055555555556"/>
    <n v="32.281666666666666"/>
    <n v="5"/>
    <x v="1"/>
    <x v="1"/>
    <x v="1"/>
  </r>
  <r>
    <s v="Baja California"/>
    <s v="Tijuana"/>
    <n v="1708"/>
    <s v="El Chícharo"/>
    <n v="116.52916666666667"/>
    <n v="32.281388888888891"/>
    <n v="1"/>
    <x v="1"/>
    <x v="1"/>
    <x v="0"/>
  </r>
  <r>
    <s v="Baja California"/>
    <s v="Playas de Rosarito"/>
    <n v="362"/>
    <s v="Sol y Mar"/>
    <n v="116.98583333333333"/>
    <n v="32.281111111111109"/>
    <n v="4"/>
    <x v="1"/>
    <x v="1"/>
    <x v="1"/>
  </r>
  <r>
    <s v="Baja California"/>
    <s v="Playas de Rosarito"/>
    <n v="242"/>
    <s v="Mar de Calafia"/>
    <n v="117.00277777777778"/>
    <n v="32.279722222222219"/>
    <n v="25"/>
    <x v="1"/>
    <x v="1"/>
    <x v="1"/>
  </r>
  <r>
    <s v="Baja California"/>
    <s v="Playas de Rosarito"/>
    <n v="108"/>
    <s v="El Coronel"/>
    <n v="116.96083333333334"/>
    <n v="32.279166666666669"/>
    <n v="2"/>
    <x v="1"/>
    <x v="1"/>
    <x v="1"/>
  </r>
  <r>
    <s v="Baja California"/>
    <s v="Playas de Rosarito"/>
    <n v="86"/>
    <s v="Popotla"/>
    <n v="117.03"/>
    <n v="32.278055555555554"/>
    <n v="7"/>
    <x v="1"/>
    <x v="1"/>
    <x v="1"/>
  </r>
  <r>
    <s v="Baja California"/>
    <s v="Playas de Rosarito"/>
    <n v="193"/>
    <s v="Terrazas del Pacífico"/>
    <n v="117.02194444444444"/>
    <n v="32.277222222222221"/>
    <n v="141"/>
    <x v="1"/>
    <x v="1"/>
    <x v="1"/>
  </r>
  <r>
    <s v="Baja California"/>
    <s v="Playas de Rosarito"/>
    <n v="162"/>
    <s v="Terrazas del Mar"/>
    <n v="117.01138888888889"/>
    <n v="32.276666666666664"/>
    <n v="110"/>
    <x v="1"/>
    <x v="1"/>
    <x v="1"/>
  </r>
  <r>
    <s v="Baja California"/>
    <s v="Ensenada"/>
    <n v="4848"/>
    <s v="San José de la Zorra"/>
    <n v="116.77222222222223"/>
    <n v="32.274999999999999"/>
    <n v="73"/>
    <x v="1"/>
    <x v="1"/>
    <x v="1"/>
  </r>
  <r>
    <s v="Baja California"/>
    <s v="Ensenada"/>
    <n v="4829"/>
    <s v="El Palomar"/>
    <n v="116.55555555555556"/>
    <n v="32.274999999999999"/>
    <n v="5"/>
    <x v="1"/>
    <x v="1"/>
    <x v="1"/>
  </r>
  <r>
    <s v="Baja California"/>
    <s v="Playas de Rosarito"/>
    <n v="231"/>
    <s v="Los Girasoles [Granja]"/>
    <n v="116.8586111111111"/>
    <n v="32.273888888888891"/>
    <n v="1"/>
    <x v="1"/>
    <x v="1"/>
    <x v="1"/>
  </r>
  <r>
    <s v="Baja California"/>
    <s v="Playas de Rosarito"/>
    <n v="361"/>
    <s v="Villas de San Ángel"/>
    <n v="117.00888888888889"/>
    <n v="32.273611111111109"/>
    <n v="4"/>
    <x v="1"/>
    <x v="1"/>
    <x v="1"/>
  </r>
  <r>
    <s v="Baja California"/>
    <s v="Playas de Rosarito"/>
    <n v="249"/>
    <s v="El Refugio"/>
    <n v="116.96527777777779"/>
    <n v="32.273055555555551"/>
    <n v="204"/>
    <x v="1"/>
    <x v="1"/>
    <x v="1"/>
  </r>
  <r>
    <s v="Baja California"/>
    <s v="Ensenada"/>
    <n v="813"/>
    <s v="El Topo"/>
    <n v="116.08055555555556"/>
    <n v="32.272222222222226"/>
    <n v="8"/>
    <x v="1"/>
    <x v="1"/>
    <x v="0"/>
  </r>
  <r>
    <s v="Baja California"/>
    <s v="Playas de Rosarito"/>
    <n v="145"/>
    <s v="Rancho Luévano"/>
    <n v="116.95666666666666"/>
    <n v="32.269999999999996"/>
    <n v="3"/>
    <x v="1"/>
    <x v="1"/>
    <x v="1"/>
  </r>
  <r>
    <s v="Baja California"/>
    <s v="Playas de Rosarito"/>
    <n v="7"/>
    <s v="Calafia"/>
    <n v="117.02111111111111"/>
    <n v="32.268888888888888"/>
    <n v="24"/>
    <x v="1"/>
    <x v="1"/>
    <x v="1"/>
  </r>
  <r>
    <s v="Baja California"/>
    <s v="Playas de Rosarito"/>
    <n v="22"/>
    <s v="Valles del Mar"/>
    <n v="116.95305555555557"/>
    <n v="32.268055555555556"/>
    <n v="10"/>
    <x v="1"/>
    <x v="1"/>
    <x v="1"/>
  </r>
  <r>
    <s v="Baja California"/>
    <s v="Playas de Rosarito"/>
    <n v="76"/>
    <s v="El Morro"/>
    <n v="117.00861111111111"/>
    <n v="32.267499999999998"/>
    <n v="15"/>
    <x v="1"/>
    <x v="1"/>
    <x v="1"/>
  </r>
  <r>
    <s v="Baja California"/>
    <s v="Ensenada"/>
    <n v="4950"/>
    <s v="Santa Clara"/>
    <n v="116.54444444444445"/>
    <n v="32.266666666666666"/>
    <n v="5"/>
    <x v="1"/>
    <x v="1"/>
    <x v="1"/>
  </r>
  <r>
    <s v="Baja California"/>
    <s v="Playas de Rosarito"/>
    <n v="144"/>
    <s v="Los Olivos"/>
    <n v="116.91916666666667"/>
    <n v="32.265555555555558"/>
    <n v="2"/>
    <x v="1"/>
    <x v="1"/>
    <x v="1"/>
  </r>
  <r>
    <s v="Baja California"/>
    <s v="Playas de Rosarito"/>
    <n v="226"/>
    <s v="Villas de San Pedro"/>
    <n v="116.99611111111111"/>
    <n v="32.265000000000001"/>
    <n v="120"/>
    <x v="1"/>
    <x v="1"/>
    <x v="1"/>
  </r>
  <r>
    <s v="Baja California"/>
    <s v="Playas de Rosarito"/>
    <n v="100"/>
    <s v="Cristo Rey"/>
    <n v="116.95666666666666"/>
    <n v="32.265000000000001"/>
    <n v="2"/>
    <x v="1"/>
    <x v="1"/>
    <x v="1"/>
  </r>
  <r>
    <s v="Baja California"/>
    <s v="Playas de Rosarito"/>
    <n v="149"/>
    <s v="Rancho Paraíso"/>
    <n v="116.92555555555556"/>
    <n v="32.265000000000001"/>
    <n v="2"/>
    <x v="1"/>
    <x v="1"/>
    <x v="1"/>
  </r>
  <r>
    <s v="Baja California"/>
    <s v="Tijuana"/>
    <n v="1662"/>
    <s v="El Chaco"/>
    <n v="116.53527777777778"/>
    <n v="32.264444444444443"/>
    <n v="2"/>
    <x v="1"/>
    <x v="1"/>
    <x v="1"/>
  </r>
  <r>
    <s v="Baja California"/>
    <s v="Playas de Rosarito"/>
    <n v="304"/>
    <s v="El Morro"/>
    <n v="117.00111111111111"/>
    <n v="32.264166666666668"/>
    <n v="6"/>
    <x v="1"/>
    <x v="1"/>
    <x v="1"/>
  </r>
  <r>
    <s v="Baja California"/>
    <s v="Ensenada"/>
    <n v="4893"/>
    <s v="Rancho Ole"/>
    <n v="116.56666666666666"/>
    <n v="32.263888888888893"/>
    <n v="4"/>
    <x v="1"/>
    <x v="1"/>
    <x v="1"/>
  </r>
  <r>
    <s v="Baja California"/>
    <s v="Playas de Rosarito"/>
    <n v="185"/>
    <s v="Loma Bonita [Granjas]"/>
    <n v="116.91333333333334"/>
    <n v="32.263888888888886"/>
    <n v="1"/>
    <x v="1"/>
    <x v="1"/>
    <x v="1"/>
  </r>
  <r>
    <s v="Baja California"/>
    <s v="Playas de Rosarito"/>
    <n v="29"/>
    <s v="El Corral del Morro"/>
    <n v="116.99861111111112"/>
    <n v="32.263333333333335"/>
    <n v="13"/>
    <x v="1"/>
    <x v="1"/>
    <x v="1"/>
  </r>
  <r>
    <s v="Baja California"/>
    <s v="Playas de Rosarito"/>
    <n v="87"/>
    <s v="El Portal"/>
    <n v="116.99055555555556"/>
    <n v="32.263333333333335"/>
    <n v="6"/>
    <x v="1"/>
    <x v="1"/>
    <x v="1"/>
  </r>
  <r>
    <s v="Baja California"/>
    <s v="Playas de Rosarito"/>
    <n v="49"/>
    <s v="Familia Sandoval (Los Tres Chichos)"/>
    <n v="116.94694444444445"/>
    <n v="32.262777777777778"/>
    <n v="9"/>
    <x v="1"/>
    <x v="1"/>
    <x v="1"/>
  </r>
  <r>
    <s v="Baja California"/>
    <s v="Playas de Rosarito"/>
    <n v="78"/>
    <s v="El Morro Kilómetro Treinta y Ocho"/>
    <n v="116.99444444444444"/>
    <n v="32.262222222222221"/>
    <n v="143"/>
    <x v="1"/>
    <x v="1"/>
    <x v="1"/>
  </r>
  <r>
    <s v="Baja California"/>
    <s v="Playas de Rosarito"/>
    <n v="45"/>
    <s v="Familia Mora (Ejido Cárdenas)"/>
    <n v="116.92583333333334"/>
    <n v="32.262222222222221"/>
    <n v="6"/>
    <x v="1"/>
    <x v="1"/>
    <x v="1"/>
  </r>
  <r>
    <s v="Baja California"/>
    <s v="Playas de Rosarito"/>
    <n v="247"/>
    <s v="Vista al Mar"/>
    <n v="116.97944444444444"/>
    <n v="32.261666666666663"/>
    <n v="10"/>
    <x v="1"/>
    <x v="1"/>
    <x v="1"/>
  </r>
  <r>
    <s v="Baja California"/>
    <s v="Playas de Rosarito"/>
    <n v="20"/>
    <s v="Los Chichos"/>
    <n v="116.94694444444445"/>
    <n v="32.260833333333331"/>
    <n v="16"/>
    <x v="1"/>
    <x v="1"/>
    <x v="1"/>
  </r>
  <r>
    <s v="Baja California"/>
    <s v="Playas de Rosarito"/>
    <n v="11"/>
    <s v="Campo Martha"/>
    <n v="116.98777777777778"/>
    <n v="32.26027777777778"/>
    <n v="5"/>
    <x v="1"/>
    <x v="1"/>
    <x v="1"/>
  </r>
  <r>
    <s v="Baja California"/>
    <s v="Playas de Rosarito"/>
    <n v="9"/>
    <s v="Don Tomás [Campo]"/>
    <n v="116.9863888888889"/>
    <n v="32.26027777777778"/>
    <n v="7"/>
    <x v="1"/>
    <x v="1"/>
    <x v="1"/>
  </r>
  <r>
    <s v="Baja California"/>
    <s v="Playas de Rosarito"/>
    <n v="196"/>
    <s v="Marena [Club]"/>
    <n v="116.98111111111112"/>
    <n v="32.259444444444448"/>
    <n v="43"/>
    <x v="1"/>
    <x v="1"/>
    <x v="1"/>
  </r>
  <r>
    <s v="Baja California"/>
    <s v="Ensenada"/>
    <n v="1101"/>
    <s v="Tepeyac"/>
    <n v="116.57777777777778"/>
    <n v="32.258333333333333"/>
    <n v="2"/>
    <x v="1"/>
    <x v="1"/>
    <x v="1"/>
  </r>
  <r>
    <s v="Baja California"/>
    <s v="Tijuana"/>
    <n v="1913"/>
    <s v="Familia Rodríguez"/>
    <n v="116.53972222222222"/>
    <n v="32.258333333333333"/>
    <n v="18"/>
    <x v="1"/>
    <x v="1"/>
    <x v="1"/>
  </r>
  <r>
    <s v="Baja California"/>
    <s v="Playas de Rosarito"/>
    <n v="363"/>
    <s v="Villas de Casa Blanca"/>
    <n v="116.96583333333334"/>
    <n v="32.257777777777775"/>
    <n v="2"/>
    <x v="1"/>
    <x v="1"/>
    <x v="1"/>
  </r>
  <r>
    <s v="Baja California"/>
    <s v="Playas de Rosarito"/>
    <n v="266"/>
    <s v="Lomas de Puerto Nuevo"/>
    <n v="116.93"/>
    <n v="32.257222222222225"/>
    <n v="13"/>
    <x v="1"/>
    <x v="1"/>
    <x v="1"/>
  </r>
  <r>
    <s v="Baja California"/>
    <s v="Playas de Rosarito"/>
    <n v="160"/>
    <s v="Rancho Santini"/>
    <n v="116.96888888888888"/>
    <n v="32.256944444444443"/>
    <n v="15"/>
    <x v="1"/>
    <x v="1"/>
    <x v="1"/>
  </r>
  <r>
    <s v="Baja California"/>
    <s v="Playas de Rosarito"/>
    <n v="255"/>
    <s v="Los Misterios"/>
    <n v="116.94805555555556"/>
    <n v="32.256388888888885"/>
    <n v="16"/>
    <x v="1"/>
    <x v="1"/>
    <x v="1"/>
  </r>
  <r>
    <s v="Baja California"/>
    <s v="Playas de Rosarito"/>
    <n v="167"/>
    <s v="Rosa Mar"/>
    <n v="116.96861111111112"/>
    <n v="32.255555555555553"/>
    <n v="5"/>
    <x v="1"/>
    <x v="1"/>
    <x v="1"/>
  </r>
  <r>
    <s v="Baja California"/>
    <s v="Playas de Rosarito"/>
    <n v="56"/>
    <s v="Las Gaviotas"/>
    <n v="116.96472222222222"/>
    <n v="32.254444444444445"/>
    <n v="69"/>
    <x v="1"/>
    <x v="1"/>
    <x v="1"/>
  </r>
  <r>
    <s v="Baja California"/>
    <s v="Playas de Rosarito"/>
    <n v="61"/>
    <s v="Kilómetro Cuarenta y Uno y Medio"/>
    <n v="116.95722222222223"/>
    <n v="32.253888888888888"/>
    <n v="2"/>
    <x v="1"/>
    <x v="1"/>
    <x v="1"/>
  </r>
  <r>
    <s v="Baja California"/>
    <s v="Playas de Rosarito"/>
    <n v="35"/>
    <s v="Gaviotas [Curios]"/>
    <n v="116.95972222222223"/>
    <n v="32.253611111111113"/>
    <n v="43"/>
    <x v="1"/>
    <x v="1"/>
    <x v="1"/>
  </r>
  <r>
    <s v="Baja California"/>
    <s v="Playas de Rosarito"/>
    <n v="230"/>
    <s v="Vista Marina"/>
    <n v="116.93972222222223"/>
    <n v="32.25277777777778"/>
    <n v="939"/>
    <x v="1"/>
    <x v="1"/>
    <x v="1"/>
  </r>
  <r>
    <s v="Baja California"/>
    <s v="Playas de Rosarito"/>
    <n v="263"/>
    <s v="Villas San Javier"/>
    <n v="116.92194444444445"/>
    <n v="32.25277777777778"/>
    <n v="3"/>
    <x v="1"/>
    <x v="1"/>
    <x v="1"/>
  </r>
  <r>
    <s v="Baja California"/>
    <s v="Tijuana"/>
    <n v="1915"/>
    <s v="Familia Ochoa"/>
    <n v="116.56805555555555"/>
    <n v="32.25138888888889"/>
    <n v="6"/>
    <x v="1"/>
    <x v="1"/>
    <x v="1"/>
  </r>
  <r>
    <s v="Baja California"/>
    <s v="Playas de Rosarito"/>
    <n v="64"/>
    <s v="Ladrillera Pescador"/>
    <n v="116.93555555555555"/>
    <n v="32.25"/>
    <n v="636"/>
    <x v="1"/>
    <x v="1"/>
    <x v="1"/>
  </r>
  <r>
    <s v="Baja California"/>
    <s v="Playas de Rosarito"/>
    <n v="314"/>
    <s v="Kilómetro Cuarenta y Tres"/>
    <n v="116.94333333333334"/>
    <n v="32.249444444444443"/>
    <n v="28"/>
    <x v="1"/>
    <x v="1"/>
    <x v="1"/>
  </r>
  <r>
    <s v="Baja California"/>
    <s v="Playas de Rosarito"/>
    <n v="320"/>
    <s v="Fraccionamiento Centinela"/>
    <n v="116.92833333333334"/>
    <n v="32.249444444444443"/>
    <n v="40"/>
    <x v="1"/>
    <x v="1"/>
    <x v="1"/>
  </r>
  <r>
    <s v="Baja California"/>
    <s v="Playas de Rosarito"/>
    <n v="163"/>
    <s v="De Raúl [Centro Turístico]"/>
    <n v="116.94194444444445"/>
    <n v="32.24861111111111"/>
    <n v="2"/>
    <x v="1"/>
    <x v="1"/>
    <x v="1"/>
  </r>
  <r>
    <s v="Baja California"/>
    <s v="Tijuana"/>
    <n v="1916"/>
    <s v="Familia Rodríguez"/>
    <n v="116.56472222222222"/>
    <n v="32.247777777777777"/>
    <n v="1"/>
    <x v="1"/>
    <x v="1"/>
    <x v="1"/>
  </r>
  <r>
    <s v="Baja California"/>
    <s v="Playas de Rosarito"/>
    <n v="264"/>
    <s v="Campo Real"/>
    <n v="116.91194444444444"/>
    <n v="32.247500000000002"/>
    <n v="4"/>
    <x v="1"/>
    <x v="1"/>
    <x v="1"/>
  </r>
  <r>
    <s v="Baja California"/>
    <s v="Playas de Rosarito"/>
    <n v="3"/>
    <s v="Bahía Cantiles (Cantiles Dorados)"/>
    <n v="116.93833333333333"/>
    <n v="32.246944444444445"/>
    <n v="5"/>
    <x v="1"/>
    <x v="1"/>
    <x v="1"/>
  </r>
  <r>
    <s v="Baja California"/>
    <s v="Playas de Rosarito"/>
    <n v="123"/>
    <s v="Rancho Guadalupe"/>
    <n v="116.89111111111112"/>
    <n v="32.246111111111112"/>
    <n v="3"/>
    <x v="1"/>
    <x v="1"/>
    <x v="1"/>
  </r>
  <r>
    <s v="Baja California"/>
    <s v="Playas de Rosarito"/>
    <n v="81"/>
    <s v="El Pescador [Centro Turístico]"/>
    <n v="116.93805555555556"/>
    <n v="32.244722222222222"/>
    <n v="48"/>
    <x v="1"/>
    <x v="1"/>
    <x v="1"/>
  </r>
  <r>
    <s v="Baja California"/>
    <s v="Playas de Rosarito"/>
    <n v="202"/>
    <s v="Marbella"/>
    <n v="116.92777777777778"/>
    <n v="32.244166666666665"/>
    <n v="185"/>
    <x v="1"/>
    <x v="1"/>
    <x v="1"/>
  </r>
  <r>
    <s v="Baja California"/>
    <s v="Playas de Rosarito"/>
    <n v="340"/>
    <s v="Lomas de Cantamar"/>
    <n v="116.91722222222222"/>
    <n v="32.24388888888889"/>
    <n v="39"/>
    <x v="1"/>
    <x v="1"/>
    <x v="1"/>
  </r>
  <r>
    <s v="Baja California"/>
    <s v="Playas de Rosarito"/>
    <n v="44"/>
    <s v="Familia Macías"/>
    <n v="116.89361111111111"/>
    <n v="32.24388888888889"/>
    <n v="3"/>
    <x v="1"/>
    <x v="1"/>
    <x v="1"/>
  </r>
  <r>
    <s v="Baja California"/>
    <s v="Tijuana"/>
    <n v="1691"/>
    <s v="Ejido Carmen Serdán"/>
    <n v="116.58416666666666"/>
    <n v="32.243333333333332"/>
    <n v="140"/>
    <x v="1"/>
    <x v="1"/>
    <x v="1"/>
  </r>
  <r>
    <s v="Baja California"/>
    <s v="Playas de Rosarito"/>
    <n v="90"/>
    <s v="Puerto Nuevo"/>
    <n v="116.935"/>
    <n v="32.242777777777782"/>
    <n v="135"/>
    <x v="1"/>
    <x v="1"/>
    <x v="1"/>
  </r>
  <r>
    <s v="Baja California"/>
    <s v="Tijuana"/>
    <n v="1960"/>
    <s v="Familia Flores"/>
    <n v="116.55722222222222"/>
    <n v="32.242777777777782"/>
    <n v="9"/>
    <x v="1"/>
    <x v="1"/>
    <x v="1"/>
  </r>
  <r>
    <s v="Baja California"/>
    <s v="Ensenada"/>
    <n v="2141"/>
    <s v="Buena Vista"/>
    <n v="116.91944444444444"/>
    <n v="32.241666666666667"/>
    <n v="262"/>
    <x v="1"/>
    <x v="1"/>
    <x v="1"/>
  </r>
  <r>
    <s v="Baja California"/>
    <s v="Ensenada"/>
    <n v="3571"/>
    <s v="Familia Ulloa"/>
    <n v="116.67222222222223"/>
    <n v="32.241666666666667"/>
    <n v="1"/>
    <x v="1"/>
    <x v="1"/>
    <x v="1"/>
  </r>
  <r>
    <s v="Baja California"/>
    <s v="Tijuana"/>
    <n v="1655"/>
    <s v="Misión de los Niños"/>
    <n v="116.57388888888889"/>
    <n v="32.239166666666669"/>
    <n v="19"/>
    <x v="1"/>
    <x v="1"/>
    <x v="1"/>
  </r>
  <r>
    <s v="Baja California"/>
    <s v="Playas de Rosarito"/>
    <n v="42"/>
    <s v="Familia Gilberth"/>
    <n v="116.90972222222223"/>
    <n v="32.238888888888887"/>
    <n v="4"/>
    <x v="1"/>
    <x v="1"/>
    <x v="1"/>
  </r>
  <r>
    <s v="Baja California"/>
    <s v="Ensenada"/>
    <n v="1086"/>
    <s v="Rancho Sandoval"/>
    <n v="116.54444444444444"/>
    <n v="32.238888888888887"/>
    <n v="2"/>
    <x v="1"/>
    <x v="1"/>
    <x v="1"/>
  </r>
  <r>
    <s v="Baja California"/>
    <s v="Playas de Rosarito"/>
    <n v="147"/>
    <s v="Rancho Médano"/>
    <n v="116.90666666666667"/>
    <n v="32.238333333333337"/>
    <n v="22"/>
    <x v="1"/>
    <x v="1"/>
    <x v="1"/>
  </r>
  <r>
    <s v="Baja California"/>
    <s v="Playas de Rosarito"/>
    <n v="318"/>
    <s v="Ninguno"/>
    <n v="116.90083333333334"/>
    <n v="32.237777777777779"/>
    <n v="17"/>
    <x v="1"/>
    <x v="1"/>
    <x v="1"/>
  </r>
  <r>
    <s v="Baja California"/>
    <s v="Playas de Rosarito"/>
    <n v="99"/>
    <s v="Rancho Cota"/>
    <n v="116.91083333333334"/>
    <n v="32.237500000000004"/>
    <n v="9"/>
    <x v="1"/>
    <x v="1"/>
    <x v="1"/>
  </r>
  <r>
    <s v="Baja California"/>
    <s v="Playas de Rosarito"/>
    <n v="316"/>
    <s v="El Médano"/>
    <n v="116.92861111111111"/>
    <n v="32.236666666666665"/>
    <n v="8"/>
    <x v="1"/>
    <x v="1"/>
    <x v="1"/>
  </r>
  <r>
    <s v="Baja California"/>
    <s v="Playas de Rosarito"/>
    <n v="41"/>
    <s v="Familia Díaz"/>
    <n v="116.91916666666667"/>
    <n v="32.236666666666665"/>
    <n v="6"/>
    <x v="1"/>
    <x v="1"/>
    <x v="1"/>
  </r>
  <r>
    <s v="Baja California"/>
    <s v="Ensenada"/>
    <n v="4148"/>
    <s v="Ninguno"/>
    <n v="116.95277777777777"/>
    <n v="32.236111111111114"/>
    <n v="24"/>
    <x v="1"/>
    <x v="1"/>
    <x v="1"/>
  </r>
  <r>
    <s v="Baja California"/>
    <s v="Ensenada"/>
    <n v="2427"/>
    <s v="Viña Alegre"/>
    <n v="116.63333333333334"/>
    <n v="32.236111111111114"/>
    <n v="6"/>
    <x v="1"/>
    <x v="1"/>
    <x v="1"/>
  </r>
  <r>
    <s v="Baja California"/>
    <s v="Ensenada"/>
    <n v="664"/>
    <s v="Las Pilitas"/>
    <n v="116.08333333333333"/>
    <n v="32.236111111111114"/>
    <n v="1"/>
    <x v="1"/>
    <x v="1"/>
    <x v="0"/>
  </r>
  <r>
    <s v="Baja California"/>
    <s v="Playas de Rosarito"/>
    <n v="312"/>
    <s v="Ninguno"/>
    <n v="116.92083333333333"/>
    <n v="32.235277777777782"/>
    <n v="8"/>
    <x v="1"/>
    <x v="1"/>
    <x v="1"/>
  </r>
  <r>
    <s v="Baja California"/>
    <s v="Playas de Rosarito"/>
    <n v="150"/>
    <s v="Rancho Reynoso"/>
    <n v="116.92666666666668"/>
    <n v="32.234444444444442"/>
    <n v="30"/>
    <x v="1"/>
    <x v="1"/>
    <x v="1"/>
  </r>
  <r>
    <s v="Baja California"/>
    <s v="Playas de Rosarito"/>
    <n v="16"/>
    <s v="Casa la Mina"/>
    <n v="116.87027777777777"/>
    <n v="32.234444444444442"/>
    <n v="1"/>
    <x v="1"/>
    <x v="1"/>
    <x v="1"/>
  </r>
  <r>
    <s v="Baja California"/>
    <s v="Playas de Rosarito"/>
    <n v="274"/>
    <s v="La Morita"/>
    <n v="116.87111111111111"/>
    <n v="32.234166666666667"/>
    <n v="1"/>
    <x v="1"/>
    <x v="1"/>
    <x v="1"/>
  </r>
  <r>
    <s v="Baja California"/>
    <s v="Playas de Rosarito"/>
    <n v="165"/>
    <s v="Rinconada"/>
    <n v="116.86027777777777"/>
    <n v="32.233888888888892"/>
    <n v="1"/>
    <x v="1"/>
    <x v="1"/>
    <x v="1"/>
  </r>
  <r>
    <s v="Baja California"/>
    <s v="Ensenada"/>
    <n v="4089"/>
    <s v="Santa Elena"/>
    <n v="116.57777777777778"/>
    <n v="32.230555555555561"/>
    <n v="2"/>
    <x v="1"/>
    <x v="1"/>
    <x v="1"/>
  </r>
  <r>
    <s v="Baja California"/>
    <s v="Playas de Rosarito"/>
    <n v="356"/>
    <s v="Familia Meléndez Figueroa"/>
    <n v="116.90527777777778"/>
    <n v="32.229166666666671"/>
    <n v="7"/>
    <x v="1"/>
    <x v="1"/>
    <x v="1"/>
  </r>
  <r>
    <s v="Baja California"/>
    <s v="Ensenada"/>
    <n v="1039"/>
    <s v="Rancho Manas"/>
    <n v="116.625"/>
    <n v="32.227777777777781"/>
    <n v="4"/>
    <x v="1"/>
    <x v="1"/>
    <x v="1"/>
  </r>
  <r>
    <s v="Baja California"/>
    <s v="Ensenada"/>
    <n v="114"/>
    <s v="Francisco Zarco (Valle de Guadalupe)"/>
    <n v="116.56944444444444"/>
    <n v="32.227777777777781"/>
    <n v="2664"/>
    <x v="1"/>
    <x v="1"/>
    <x v="1"/>
  </r>
  <r>
    <s v="Baja California"/>
    <s v="Ensenada"/>
    <n v="729"/>
    <s v="El Sauce"/>
    <n v="116.69999999999999"/>
    <n v="32.225000000000001"/>
    <n v="10"/>
    <x v="1"/>
    <x v="1"/>
    <x v="1"/>
  </r>
  <r>
    <s v="Baja California"/>
    <s v="Ensenada"/>
    <n v="2458"/>
    <s v="La Gotita"/>
    <n v="116.61111111111111"/>
    <n v="32.225000000000001"/>
    <n v="5"/>
    <x v="1"/>
    <x v="1"/>
    <x v="1"/>
  </r>
  <r>
    <s v="Baja California"/>
    <s v="Ensenada"/>
    <n v="1404"/>
    <s v="Rancho Franchi"/>
    <n v="116.60555555555555"/>
    <n v="32.225000000000001"/>
    <n v="27"/>
    <x v="1"/>
    <x v="1"/>
    <x v="1"/>
  </r>
  <r>
    <s v="Baja California"/>
    <s v="Ensenada"/>
    <n v="4033"/>
    <s v="Rancho Lousiana"/>
    <n v="116.64999999999999"/>
    <n v="32.219444444444449"/>
    <n v="5"/>
    <x v="1"/>
    <x v="1"/>
    <x v="1"/>
  </r>
  <r>
    <s v="Baja California"/>
    <s v="Ensenada"/>
    <n v="2457"/>
    <s v="Las Flores"/>
    <n v="116.59166666666667"/>
    <n v="32.219444444444449"/>
    <n v="2"/>
    <x v="1"/>
    <x v="1"/>
    <x v="1"/>
  </r>
  <r>
    <s v="Baja California"/>
    <s v="Ensenada"/>
    <n v="4833"/>
    <s v="San Faustino"/>
    <n v="116.20555555555556"/>
    <n v="32.219444444444449"/>
    <n v="1"/>
    <x v="1"/>
    <x v="1"/>
    <x v="0"/>
  </r>
  <r>
    <s v="Baja California"/>
    <s v="Playas de Rosarito"/>
    <n v="89"/>
    <s v="Primo Tapia"/>
    <n v="116.91666666666667"/>
    <n v="32.219166666666666"/>
    <n v="4921"/>
    <x v="1"/>
    <x v="1"/>
    <x v="1"/>
  </r>
  <r>
    <s v="Baja California"/>
    <s v="Ensenada"/>
    <n v="4551"/>
    <s v="Rancho Cinco"/>
    <n v="116.68055555555554"/>
    <n v="32.216666666666669"/>
    <n v="4"/>
    <x v="1"/>
    <x v="1"/>
    <x v="1"/>
  </r>
  <r>
    <s v="Baja California"/>
    <s v="Ensenada"/>
    <n v="1267"/>
    <s v="Cañada del Trigo"/>
    <n v="116.63611111111111"/>
    <n v="32.216666666666669"/>
    <n v="11"/>
    <x v="1"/>
    <x v="1"/>
    <x v="1"/>
  </r>
  <r>
    <s v="Baja California"/>
    <s v="Playas de Rosarito"/>
    <n v="227"/>
    <s v="Rancho el Descanso"/>
    <n v="116.90472222222223"/>
    <n v="32.215277777777779"/>
    <n v="25"/>
    <x v="1"/>
    <x v="1"/>
    <x v="1"/>
  </r>
  <r>
    <s v="Baja California"/>
    <s v="Ensenada"/>
    <n v="3991"/>
    <s v="Las Delicias"/>
    <n v="116.67222222222222"/>
    <n v="32.213888888888896"/>
    <n v="7"/>
    <x v="1"/>
    <x v="1"/>
    <x v="1"/>
  </r>
  <r>
    <s v="Baja California"/>
    <s v="Ensenada"/>
    <n v="3368"/>
    <s v="Artículo Ciento Quince"/>
    <n v="116.64999999999999"/>
    <n v="32.213888888888896"/>
    <n v="784"/>
    <x v="1"/>
    <x v="1"/>
    <x v="1"/>
  </r>
  <r>
    <s v="Baja California"/>
    <s v="Ensenada"/>
    <n v="769"/>
    <s v="San Marcos"/>
    <n v="116.53611111111111"/>
    <n v="32.213888888888889"/>
    <n v="17"/>
    <x v="1"/>
    <x v="1"/>
    <x v="1"/>
  </r>
  <r>
    <s v="Baja California"/>
    <s v="Ensenada"/>
    <n v="990"/>
    <s v="La Alfalfa"/>
    <n v="116.53611111111111"/>
    <n v="32.211111111111116"/>
    <n v="7"/>
    <x v="1"/>
    <x v="1"/>
    <x v="1"/>
  </r>
  <r>
    <s v="Baja California"/>
    <s v="Ensenada"/>
    <n v="3864"/>
    <s v="Casa Blanca"/>
    <n v="116.63055555555555"/>
    <n v="32.211111111111109"/>
    <n v="3"/>
    <x v="1"/>
    <x v="1"/>
    <x v="1"/>
  </r>
  <r>
    <s v="Baja California"/>
    <s v="Playas de Rosarito"/>
    <n v="337"/>
    <s v="Misión el Descanso"/>
    <n v="116.91000000000001"/>
    <n v="32.209722222222226"/>
    <n v="5"/>
    <x v="1"/>
    <x v="1"/>
    <x v="1"/>
  </r>
  <r>
    <s v="Baja California"/>
    <s v="Ensenada"/>
    <n v="3478"/>
    <s v="Familia Hirata"/>
    <n v="116.69444444444446"/>
    <n v="32.208333333333329"/>
    <n v="4"/>
    <x v="1"/>
    <x v="1"/>
    <x v="1"/>
  </r>
  <r>
    <s v="Baja California"/>
    <s v="Ensenada"/>
    <n v="3947"/>
    <s v="Rancho Gallardo"/>
    <n v="116.73333333333333"/>
    <n v="32.205555555555556"/>
    <n v="5"/>
    <x v="1"/>
    <x v="1"/>
    <x v="1"/>
  </r>
  <r>
    <s v="Baja California"/>
    <s v="Ensenada"/>
    <n v="2479"/>
    <s v="Ibarra (Sauzal el Carmen) [Agroindustria]"/>
    <n v="116.72777777777777"/>
    <n v="32.205555555555556"/>
    <n v="5"/>
    <x v="1"/>
    <x v="1"/>
    <x v="1"/>
  </r>
  <r>
    <s v="Baja California"/>
    <s v="Playas de Rosarito"/>
    <n v="36"/>
    <s v="El Descanso"/>
    <n v="116.90277777777779"/>
    <n v="32.202777777777783"/>
    <n v="567"/>
    <x v="1"/>
    <x v="1"/>
    <x v="1"/>
  </r>
  <r>
    <s v="Baja California"/>
    <s v="Playas de Rosarito"/>
    <n v="169"/>
    <s v="La Rosca"/>
    <n v="116.73777777777778"/>
    <n v="32.202222222222225"/>
    <n v="4"/>
    <x v="1"/>
    <x v="1"/>
    <x v="1"/>
  </r>
  <r>
    <s v="Baja California"/>
    <s v="Playas de Rosarito"/>
    <n v="273"/>
    <s v="Rancho Cardozo"/>
    <n v="116.88916666666667"/>
    <n v="32.200277777777778"/>
    <n v="1"/>
    <x v="1"/>
    <x v="1"/>
    <x v="1"/>
  </r>
  <r>
    <s v="Baja California"/>
    <s v="Playas de Rosarito"/>
    <n v="75"/>
    <s v="Misión Viejo"/>
    <n v="116.91277777777778"/>
    <n v="32.198888888888888"/>
    <n v="24"/>
    <x v="1"/>
    <x v="1"/>
    <x v="1"/>
  </r>
  <r>
    <s v="Baja California"/>
    <s v="Playas de Rosarito"/>
    <n v="38"/>
    <s v="Familia Álvarez"/>
    <n v="116.86749999999999"/>
    <n v="32.197499999999998"/>
    <n v="5"/>
    <x v="1"/>
    <x v="1"/>
    <x v="1"/>
  </r>
  <r>
    <s v="Baja California"/>
    <s v="Ensenada"/>
    <n v="1700"/>
    <s v="Rancho Viejo"/>
    <n v="116.79166666666667"/>
    <n v="32.197222222222223"/>
    <n v="2"/>
    <x v="1"/>
    <x v="1"/>
    <x v="1"/>
  </r>
  <r>
    <s v="Baja California"/>
    <s v="Ensenada"/>
    <n v="3831"/>
    <s v="El Potrillo"/>
    <n v="116.61666666666666"/>
    <n v="32.197222222222223"/>
    <n v="3"/>
    <x v="1"/>
    <x v="1"/>
    <x v="1"/>
  </r>
  <r>
    <s v="Baja California"/>
    <s v="Playas de Rosarito"/>
    <n v="281"/>
    <s v="Rancho Ruiz"/>
    <n v="116.88861111111112"/>
    <n v="32.196388888888883"/>
    <n v="24"/>
    <x v="1"/>
    <x v="1"/>
    <x v="1"/>
  </r>
  <r>
    <s v="Baja California"/>
    <s v="Playas de Rosarito"/>
    <n v="101"/>
    <s v="Rancho Daysis"/>
    <n v="116.90666666666667"/>
    <n v="32.195833333333333"/>
    <n v="4"/>
    <x v="1"/>
    <x v="1"/>
    <x v="1"/>
  </r>
  <r>
    <s v="Baja California"/>
    <s v="Playas de Rosarito"/>
    <n v="272"/>
    <s v="Aguaje de Mariano"/>
    <n v="116.8875"/>
    <n v="32.195555555555551"/>
    <n v="32"/>
    <x v="1"/>
    <x v="1"/>
    <x v="1"/>
  </r>
  <r>
    <s v="Baja California"/>
    <s v="Ensenada"/>
    <n v="1534"/>
    <s v="Olivares Mexicanos"/>
    <n v="116.74722222222222"/>
    <n v="32.194444444444443"/>
    <n v="3"/>
    <x v="1"/>
    <x v="1"/>
    <x v="1"/>
  </r>
  <r>
    <s v="Baja California"/>
    <s v="Ensenada"/>
    <n v="2463"/>
    <s v="El Venado"/>
    <n v="116.65277777777777"/>
    <n v="32.194444444444443"/>
    <n v="5"/>
    <x v="1"/>
    <x v="1"/>
    <x v="1"/>
  </r>
  <r>
    <s v="Baja California"/>
    <s v="Ensenada"/>
    <n v="357"/>
    <s v="Comunidad Belén"/>
    <n v="116.60555555555555"/>
    <n v="32.194444444444443"/>
    <n v="1"/>
    <x v="1"/>
    <x v="1"/>
    <x v="1"/>
  </r>
  <r>
    <s v="Baja California"/>
    <s v="Ensenada"/>
    <n v="3450"/>
    <s v="Familia Galván Martínez"/>
    <n v="116.66111111111111"/>
    <n v="32.19166666666667"/>
    <n v="4"/>
    <x v="1"/>
    <x v="1"/>
    <x v="1"/>
  </r>
  <r>
    <s v="Baja California"/>
    <s v="Ensenada"/>
    <n v="1015"/>
    <s v="Emiliano Zapata"/>
    <n v="116.65555555555555"/>
    <n v="32.191666666666663"/>
    <n v="42"/>
    <x v="1"/>
    <x v="1"/>
    <x v="1"/>
  </r>
  <r>
    <s v="Baja California"/>
    <s v="Playas de Rosarito"/>
    <n v="34"/>
    <s v="Cuenca Lechera"/>
    <n v="116.90305555555557"/>
    <n v="32.191388888888888"/>
    <n v="270"/>
    <x v="1"/>
    <x v="1"/>
    <x v="1"/>
  </r>
  <r>
    <s v="Baja California"/>
    <s v="Playas de Rosarito"/>
    <n v="111"/>
    <s v="El Descanso"/>
    <n v="116.85749999999999"/>
    <n v="32.190277777777773"/>
    <n v="4"/>
    <x v="1"/>
    <x v="1"/>
    <x v="1"/>
  </r>
  <r>
    <s v="Baja California"/>
    <s v="Ensenada"/>
    <n v="4951"/>
    <s v="Rancho Jiménez"/>
    <n v="116.52777777777777"/>
    <n v="32.18888888888889"/>
    <n v="2"/>
    <x v="1"/>
    <x v="1"/>
    <x v="0"/>
  </r>
  <r>
    <s v="Baja California"/>
    <s v="Playas de Rosarito"/>
    <n v="70"/>
    <s v="Marena Cove [Kilómetro Cincuenta y Uno y Medio]"/>
    <n v="116.91138888888889"/>
    <n v="32.18666666666666"/>
    <n v="21"/>
    <x v="1"/>
    <x v="1"/>
    <x v="1"/>
  </r>
  <r>
    <s v="Baja California"/>
    <s v="Playas de Rosarito"/>
    <n v="325"/>
    <s v="El Villa"/>
    <n v="116.9"/>
    <n v="32.185555555555553"/>
    <n v="1"/>
    <x v="1"/>
    <x v="1"/>
    <x v="1"/>
  </r>
  <r>
    <s v="Baja California"/>
    <s v="Ensenada"/>
    <n v="3906"/>
    <s v="El Dorado"/>
    <n v="116.62222222222222"/>
    <n v="32.18333333333333"/>
    <n v="6"/>
    <x v="1"/>
    <x v="1"/>
    <x v="1"/>
  </r>
  <r>
    <s v="Baja California"/>
    <s v="Playas de Rosarito"/>
    <n v="199"/>
    <s v="La Zorra"/>
    <n v="116.73472222222222"/>
    <n v="32.181111111111107"/>
    <n v="4"/>
    <x v="1"/>
    <x v="1"/>
    <x v="1"/>
  </r>
  <r>
    <s v="Baja California"/>
    <s v="Ensenada"/>
    <n v="1124"/>
    <s v="Agua Escondida (La Soledad)"/>
    <n v="116.75833333333334"/>
    <n v="32.180555555555557"/>
    <n v="8"/>
    <x v="1"/>
    <x v="1"/>
    <x v="1"/>
  </r>
  <r>
    <s v="Baja California"/>
    <s v="Playas de Rosarito"/>
    <n v="8"/>
    <s v="El Campito"/>
    <n v="116.90916666666668"/>
    <n v="32.179722222222217"/>
    <n v="232"/>
    <x v="1"/>
    <x v="1"/>
    <x v="1"/>
  </r>
  <r>
    <s v="Baja California"/>
    <s v="Ensenada"/>
    <n v="151"/>
    <s v="La Misión"/>
    <n v="116.87222222222222"/>
    <n v="32.177777777777777"/>
    <n v="920"/>
    <x v="1"/>
    <x v="1"/>
    <x v="1"/>
  </r>
  <r>
    <s v="Baja California"/>
    <s v="Ensenada"/>
    <n v="3380"/>
    <s v="Doña Ventura"/>
    <n v="116.65833333333333"/>
    <n v="32.177777777777777"/>
    <n v="1"/>
    <x v="1"/>
    <x v="1"/>
    <x v="1"/>
  </r>
  <r>
    <s v="Baja California"/>
    <s v="Ensenada"/>
    <n v="3548"/>
    <s v="Familia Rogoff"/>
    <n v="116.75277777777777"/>
    <n v="32.175000000000004"/>
    <n v="10"/>
    <x v="1"/>
    <x v="1"/>
    <x v="1"/>
  </r>
  <r>
    <s v="Baja California"/>
    <s v="Ensenada"/>
    <n v="3430"/>
    <s v="Familia Carreón"/>
    <n v="116.73055555555555"/>
    <n v="32.175000000000004"/>
    <n v="10"/>
    <x v="1"/>
    <x v="1"/>
    <x v="1"/>
  </r>
  <r>
    <s v="Baja California"/>
    <s v="Ensenada"/>
    <n v="984"/>
    <s v="Arroyo de Guadalupe (Agua Caliente)"/>
    <n v="116.49166666666667"/>
    <n v="32.175000000000004"/>
    <n v="3"/>
    <x v="1"/>
    <x v="1"/>
    <x v="0"/>
  </r>
  <r>
    <s v="Baja California"/>
    <s v="Ensenada"/>
    <n v="2537"/>
    <s v="María de los Milagros"/>
    <n v="116.75"/>
    <n v="32.172222222222224"/>
    <n v="5"/>
    <x v="1"/>
    <x v="1"/>
    <x v="1"/>
  </r>
  <r>
    <s v="Baja California"/>
    <s v="Ensenada"/>
    <n v="549"/>
    <s v="Familia Aguirre García"/>
    <n v="116.58333333333333"/>
    <n v="32.172222222222224"/>
    <n v="4"/>
    <x v="1"/>
    <x v="1"/>
    <x v="1"/>
  </r>
  <r>
    <s v="Baja California"/>
    <s v="Ensenada"/>
    <n v="701"/>
    <s v="Rodeo Cota"/>
    <n v="116.01666666666668"/>
    <n v="32.172222222222224"/>
    <n v="5"/>
    <x v="1"/>
    <x v="1"/>
    <x v="0"/>
  </r>
  <r>
    <s v="Baja California"/>
    <s v="Ensenada"/>
    <n v="3645"/>
    <s v="El Mirador"/>
    <n v="116.65833333333335"/>
    <n v="32.172222222222217"/>
    <n v="6"/>
    <x v="1"/>
    <x v="1"/>
    <x v="1"/>
  </r>
  <r>
    <s v="Baja California"/>
    <s v="Playas de Rosarito"/>
    <n v="74"/>
    <s v="Medio Camino"/>
    <n v="116.90527777777778"/>
    <n v="32.171666666666667"/>
    <n v="14"/>
    <x v="1"/>
    <x v="1"/>
    <x v="1"/>
  </r>
  <r>
    <s v="Baja California"/>
    <s v="Ensenada"/>
    <n v="858"/>
    <s v="Campo Marisol"/>
    <n v="116.88333333333334"/>
    <n v="32.169444444444444"/>
    <n v="6"/>
    <x v="1"/>
    <x v="1"/>
    <x v="1"/>
  </r>
  <r>
    <s v="Baja California"/>
    <s v="Ensenada"/>
    <n v="3817"/>
    <s v="El Pedregal"/>
    <n v="116.80277777777778"/>
    <n v="32.169444444444444"/>
    <n v="2"/>
    <x v="1"/>
    <x v="1"/>
    <x v="1"/>
  </r>
  <r>
    <s v="Baja California"/>
    <s v="Ensenada"/>
    <n v="3564"/>
    <s v="Familia Solorio"/>
    <n v="116.79722222222223"/>
    <n v="32.169444444444444"/>
    <n v="3"/>
    <x v="1"/>
    <x v="1"/>
    <x v="1"/>
  </r>
  <r>
    <s v="Baja California"/>
    <s v="Ensenada"/>
    <n v="1919"/>
    <s v="Toros Pintos"/>
    <n v="116.79444444444445"/>
    <n v="32.169444444444444"/>
    <n v="3"/>
    <x v="1"/>
    <x v="1"/>
    <x v="1"/>
  </r>
  <r>
    <s v="Baja California"/>
    <s v="Playas de Rosarito"/>
    <n v="52"/>
    <s v="Hacienda Vista Mar"/>
    <n v="116.90083333333334"/>
    <n v="32.169166666666662"/>
    <n v="6"/>
    <x v="1"/>
    <x v="1"/>
    <x v="1"/>
  </r>
  <r>
    <s v="Baja California"/>
    <s v="Ensenada"/>
    <n v="1196"/>
    <s v="Las Bellotas"/>
    <n v="116.55277777777778"/>
    <n v="32.166666666666664"/>
    <n v="8"/>
    <x v="1"/>
    <x v="1"/>
    <x v="1"/>
  </r>
  <r>
    <s v="Baja California"/>
    <s v="Playas de Rosarito"/>
    <n v="194"/>
    <s v="Venustiano Carranza"/>
    <n v="116.89888888888889"/>
    <n v="32.166388888888889"/>
    <n v="538"/>
    <x v="1"/>
    <x v="1"/>
    <x v="1"/>
  </r>
  <r>
    <s v="Baja California"/>
    <s v="Ensenada"/>
    <n v="2439"/>
    <s v="Rancho Vega"/>
    <n v="116.69444444444444"/>
    <n v="32.163888888888891"/>
    <n v="2"/>
    <x v="1"/>
    <x v="1"/>
    <x v="1"/>
  </r>
  <r>
    <s v="Baja California"/>
    <s v="Ensenada"/>
    <n v="1632"/>
    <s v="La Ponderosa"/>
    <n v="116.61388888888888"/>
    <n v="32.163888888888891"/>
    <n v="13"/>
    <x v="1"/>
    <x v="1"/>
    <x v="1"/>
  </r>
  <r>
    <s v="Baja California"/>
    <s v="Ensenada"/>
    <n v="1227"/>
    <s v="La Calabaza"/>
    <n v="116.32777777777778"/>
    <n v="32.163888888888891"/>
    <n v="2"/>
    <x v="1"/>
    <x v="1"/>
    <x v="0"/>
  </r>
  <r>
    <s v="Baja California"/>
    <s v="Ensenada"/>
    <n v="2159"/>
    <s v="Campo Covarrubias"/>
    <n v="117.00555555555555"/>
    <n v="32.163888888888884"/>
    <n v="2"/>
    <x v="1"/>
    <x v="1"/>
    <x v="1"/>
  </r>
  <r>
    <s v="Baja California"/>
    <s v="Ensenada"/>
    <n v="2462"/>
    <s v="María Teresa"/>
    <n v="116.66111111111111"/>
    <n v="32.163888888888884"/>
    <n v="2"/>
    <x v="1"/>
    <x v="1"/>
    <x v="1"/>
  </r>
  <r>
    <s v="Baja California"/>
    <s v="Playas de Rosarito"/>
    <n v="80"/>
    <s v="Peña Blanca"/>
    <n v="116.80249999999999"/>
    <n v="32.163611111111109"/>
    <n v="1"/>
    <x v="1"/>
    <x v="1"/>
    <x v="1"/>
  </r>
  <r>
    <s v="Baja California"/>
    <s v="Ensenada"/>
    <n v="2581"/>
    <s v="La Soledad"/>
    <n v="116.77777777777779"/>
    <n v="32.161111111111111"/>
    <n v="2"/>
    <x v="1"/>
    <x v="1"/>
    <x v="1"/>
  </r>
  <r>
    <s v="Baja California"/>
    <s v="Ensenada"/>
    <n v="2580"/>
    <s v="Rancho Valencia"/>
    <n v="116.71944444444445"/>
    <n v="32.161111111111111"/>
    <n v="5"/>
    <x v="1"/>
    <x v="1"/>
    <x v="1"/>
  </r>
  <r>
    <s v="Baja California"/>
    <s v="Ensenada"/>
    <n v="2465"/>
    <s v="El Rosario"/>
    <n v="116.69166666666666"/>
    <n v="32.161111111111111"/>
    <n v="4"/>
    <x v="1"/>
    <x v="1"/>
    <x v="1"/>
  </r>
  <r>
    <s v="Baja California"/>
    <s v="Ensenada"/>
    <n v="4105"/>
    <s v="Rancho Smokey"/>
    <n v="116.63888888888889"/>
    <n v="32.161111111111111"/>
    <n v="2"/>
    <x v="1"/>
    <x v="1"/>
    <x v="1"/>
  </r>
  <r>
    <s v="Baja California"/>
    <s v="Playas de Rosarito"/>
    <n v="306"/>
    <s v="Puerta del Mar"/>
    <n v="116.89805555555556"/>
    <n v="32.160555555555554"/>
    <n v="18"/>
    <x v="1"/>
    <x v="1"/>
    <x v="1"/>
  </r>
  <r>
    <s v="Baja California"/>
    <s v="Ensenada"/>
    <n v="3504"/>
    <s v="Familia Méndez Pantoja"/>
    <n v="116.7638888888889"/>
    <n v="32.158333333333331"/>
    <n v="4"/>
    <x v="1"/>
    <x v="1"/>
    <x v="1"/>
  </r>
  <r>
    <s v="Baja California"/>
    <s v="Playas de Rosarito"/>
    <n v="10"/>
    <s v="Campo López"/>
    <n v="116.89777777777779"/>
    <n v="32.156111111111109"/>
    <n v="11"/>
    <x v="1"/>
    <x v="1"/>
    <x v="1"/>
  </r>
  <r>
    <s v="Baja California"/>
    <s v="Ensenada"/>
    <n v="4035"/>
    <s v="Rancho Mandi"/>
    <n v="116.65833333333333"/>
    <n v="32.155555555555559"/>
    <n v="2"/>
    <x v="1"/>
    <x v="1"/>
    <x v="1"/>
  </r>
  <r>
    <s v="Baja California"/>
    <s v="Playas de Rosarito"/>
    <n v="307"/>
    <s v="El Mezquitito"/>
    <n v="116.89666666666668"/>
    <n v="32.154444444444444"/>
    <n v="1"/>
    <x v="1"/>
    <x v="1"/>
    <x v="1"/>
  </r>
  <r>
    <s v="Baja California"/>
    <s v="Playas de Rosarito"/>
    <n v="18"/>
    <s v="La Casita de Piedra"/>
    <n v="116.79666666666667"/>
    <n v="32.154166666666669"/>
    <n v="1"/>
    <x v="1"/>
    <x v="1"/>
    <x v="1"/>
  </r>
  <r>
    <s v="Baja California"/>
    <s v="Playas de Rosarito"/>
    <n v="19"/>
    <s v="La Casita (Corral de Piedra)"/>
    <n v="116.79694444444445"/>
    <n v="32.152777777777779"/>
    <n v="1"/>
    <x v="1"/>
    <x v="1"/>
    <x v="1"/>
  </r>
  <r>
    <s v="Baja California"/>
    <s v="Ensenada"/>
    <n v="3435"/>
    <s v="Familia Ceniceros"/>
    <n v="116.72777777777779"/>
    <n v="32.152777777777779"/>
    <n v="4"/>
    <x v="1"/>
    <x v="1"/>
    <x v="1"/>
  </r>
  <r>
    <s v="Baja California"/>
    <s v="Ensenada"/>
    <n v="617"/>
    <s v="El Porvenir (Guadalupe)"/>
    <n v="116.72777777777777"/>
    <n v="32.152777777777779"/>
    <n v="1416"/>
    <x v="1"/>
    <x v="1"/>
    <x v="1"/>
  </r>
  <r>
    <s v="Baja California"/>
    <s v="Ensenada"/>
    <n v="4123"/>
    <s v="El Recuerdo"/>
    <n v="116.7"/>
    <n v="32.152777777777779"/>
    <n v="3"/>
    <x v="1"/>
    <x v="1"/>
    <x v="1"/>
  </r>
  <r>
    <s v="Baja California"/>
    <s v="Ensenada"/>
    <n v="2567"/>
    <s v="Familia Alarcón"/>
    <n v="116.6888888888889"/>
    <n v="32.152777777777779"/>
    <n v="5"/>
    <x v="1"/>
    <x v="1"/>
    <x v="1"/>
  </r>
  <r>
    <s v="Baja California"/>
    <s v="Ensenada"/>
    <n v="4934"/>
    <s v="Rancho Guadalupe"/>
    <n v="116.66666666666666"/>
    <n v="32.152777777777779"/>
    <n v="6"/>
    <x v="1"/>
    <x v="1"/>
    <x v="1"/>
  </r>
  <r>
    <s v="Baja California"/>
    <s v="Ensenada"/>
    <n v="505"/>
    <s v="Rancho Grande (Viñedos Alejandra)"/>
    <n v="116.61944444444444"/>
    <n v="32.152777777777779"/>
    <n v="2"/>
    <x v="1"/>
    <x v="1"/>
    <x v="1"/>
  </r>
  <r>
    <s v="Baja California"/>
    <s v="Ensenada"/>
    <n v="2460"/>
    <s v="Las Delicias"/>
    <n v="116.6"/>
    <n v="32.150000000000006"/>
    <n v="2"/>
    <x v="1"/>
    <x v="1"/>
    <x v="1"/>
  </r>
  <r>
    <s v="Baja California"/>
    <s v="Ensenada"/>
    <n v="2157"/>
    <s v="La Salina"/>
    <n v="116.98333333333332"/>
    <n v="32.15"/>
    <n v="12"/>
    <x v="1"/>
    <x v="1"/>
    <x v="1"/>
  </r>
  <r>
    <s v="Baja California"/>
    <s v="Ensenada"/>
    <n v="1026"/>
    <s v="Las Ilusiones"/>
    <n v="116.77499999999999"/>
    <n v="32.144444444444446"/>
    <n v="3"/>
    <x v="1"/>
    <x v="1"/>
    <x v="1"/>
  </r>
  <r>
    <s v="Baja California"/>
    <s v="Ensenada"/>
    <n v="3441"/>
    <s v="Familia Esparza"/>
    <n v="116.77222222222223"/>
    <n v="32.144444444444446"/>
    <n v="2"/>
    <x v="1"/>
    <x v="1"/>
    <x v="1"/>
  </r>
  <r>
    <s v="Baja California"/>
    <s v="Ensenada"/>
    <n v="2158"/>
    <s v="Rancho Torres"/>
    <n v="116.91388888888888"/>
    <n v="32.144444444444439"/>
    <n v="15"/>
    <x v="1"/>
    <x v="1"/>
    <x v="1"/>
  </r>
  <r>
    <s v="Baja California"/>
    <s v="Playas de Rosarito"/>
    <n v="309"/>
    <s v="Ninguno"/>
    <n v="116.89166666666668"/>
    <n v="32.144166666666663"/>
    <n v="2"/>
    <x v="1"/>
    <x v="1"/>
    <x v="1"/>
  </r>
  <r>
    <s v="Baja California"/>
    <s v="Playas de Rosarito"/>
    <n v="308"/>
    <s v="Los Delfines"/>
    <n v="116.89277777777778"/>
    <n v="32.142777777777781"/>
    <n v="2"/>
    <x v="1"/>
    <x v="1"/>
    <x v="1"/>
  </r>
  <r>
    <s v="Baja California"/>
    <s v="Playas de Rosarito"/>
    <n v="279"/>
    <s v="Ninguno"/>
    <n v="116.8875"/>
    <n v="32.141944444444441"/>
    <n v="3"/>
    <x v="1"/>
    <x v="1"/>
    <x v="1"/>
  </r>
  <r>
    <s v="Baja California"/>
    <s v="Ensenada"/>
    <n v="2446"/>
    <s v="Parcela Noventa y Seis"/>
    <n v="116.76944444444445"/>
    <n v="32.141666666666673"/>
    <n v="3"/>
    <x v="1"/>
    <x v="1"/>
    <x v="1"/>
  </r>
  <r>
    <s v="Baja California"/>
    <s v="Ensenada"/>
    <n v="1040"/>
    <s v="El Manzano"/>
    <n v="116.76388888888889"/>
    <n v="32.141666666666666"/>
    <n v="3"/>
    <x v="1"/>
    <x v="1"/>
    <x v="1"/>
  </r>
  <r>
    <s v="Baja California"/>
    <s v="Ensenada"/>
    <n v="1160"/>
    <s v="Los Cinco (Coyotito Coyote Loco)"/>
    <n v="116.74166666666667"/>
    <n v="32.141666666666666"/>
    <n v="4"/>
    <x v="1"/>
    <x v="1"/>
    <x v="1"/>
  </r>
  <r>
    <s v="Baja California"/>
    <s v="Ensenada"/>
    <n v="3378"/>
    <s v="Las Delicias"/>
    <n v="116.69166666666666"/>
    <n v="32.141666666666666"/>
    <n v="6"/>
    <x v="1"/>
    <x v="1"/>
    <x v="1"/>
  </r>
  <r>
    <s v="Baja California"/>
    <s v="Ensenada"/>
    <n v="1850"/>
    <s v="Santa Cruz"/>
    <n v="116.67777777777779"/>
    <n v="32.141666666666666"/>
    <n v="1"/>
    <x v="1"/>
    <x v="1"/>
    <x v="1"/>
  </r>
  <r>
    <s v="Baja California"/>
    <s v="Ensenada"/>
    <n v="4557"/>
    <s v="El Borrego"/>
    <n v="116.65833333333333"/>
    <n v="32.141666666666666"/>
    <n v="1"/>
    <x v="1"/>
    <x v="1"/>
    <x v="1"/>
  </r>
  <r>
    <s v="Baja California"/>
    <s v="Ensenada"/>
    <n v="730"/>
    <s v="San Martín"/>
    <n v="116.61944444444444"/>
    <n v="32.141666666666666"/>
    <n v="4"/>
    <x v="1"/>
    <x v="1"/>
    <x v="1"/>
  </r>
  <r>
    <s v="Baja California"/>
    <s v="Playas de Rosarito"/>
    <n v="310"/>
    <s v="Ninguno"/>
    <n v="116.8875"/>
    <n v="32.141388888888891"/>
    <n v="2"/>
    <x v="1"/>
    <x v="1"/>
    <x v="1"/>
  </r>
  <r>
    <s v="Baja California"/>
    <s v="Ensenada"/>
    <n v="3344"/>
    <s v="La Misión [Campo Turístico]"/>
    <n v="116.96944444444443"/>
    <n v="32.138888888888893"/>
    <n v="25"/>
    <x v="1"/>
    <x v="1"/>
    <x v="1"/>
  </r>
  <r>
    <s v="Baja California"/>
    <s v="Ensenada"/>
    <n v="3431"/>
    <s v="Rancho Bringas"/>
    <n v="116.73055555555557"/>
    <n v="32.138888888888893"/>
    <n v="4"/>
    <x v="1"/>
    <x v="1"/>
    <x v="1"/>
  </r>
  <r>
    <s v="Baja California"/>
    <s v="Ensenada"/>
    <n v="4160"/>
    <s v="Ninguno"/>
    <n v="116.65277777777779"/>
    <n v="32.138888888888893"/>
    <n v="3"/>
    <x v="1"/>
    <x v="1"/>
    <x v="1"/>
  </r>
  <r>
    <s v="Baja California"/>
    <s v="Ensenada"/>
    <n v="1266"/>
    <s v="San Antonio Necua (Cañada de los Encinos)"/>
    <n v="116.63611111111111"/>
    <n v="32.138888888888893"/>
    <n v="204"/>
    <x v="1"/>
    <x v="1"/>
    <x v="1"/>
  </r>
  <r>
    <s v="Baja California"/>
    <s v="Ensenada"/>
    <n v="149"/>
    <s v="El Milagro"/>
    <n v="116.625"/>
    <n v="32.138888888888893"/>
    <n v="57"/>
    <x v="1"/>
    <x v="1"/>
    <x v="1"/>
  </r>
  <r>
    <s v="Baja California"/>
    <s v="Ensenada"/>
    <n v="3894"/>
    <s v="El Bosque"/>
    <n v="116.8138888888889"/>
    <n v="32.138888888888886"/>
    <n v="1"/>
    <x v="1"/>
    <x v="1"/>
    <x v="1"/>
  </r>
  <r>
    <s v="Baja California"/>
    <s v="Ensenada"/>
    <n v="4086"/>
    <s v="San Yordi"/>
    <n v="116.78333333333335"/>
    <n v="32.138888888888886"/>
    <n v="8"/>
    <x v="1"/>
    <x v="1"/>
    <x v="1"/>
  </r>
  <r>
    <s v="Baja California"/>
    <s v="Ensenada"/>
    <n v="2982"/>
    <s v="Rancho Paredes"/>
    <n v="116.66388888888889"/>
    <n v="32.138888888888886"/>
    <n v="29"/>
    <x v="1"/>
    <x v="1"/>
    <x v="1"/>
  </r>
  <r>
    <s v="Baja California"/>
    <s v="Ensenada"/>
    <n v="779"/>
    <s v="San Juan de Dios"/>
    <n v="116.17500000000001"/>
    <n v="32.138888888888886"/>
    <n v="1"/>
    <x v="1"/>
    <x v="1"/>
    <x v="0"/>
  </r>
  <r>
    <s v="Baja California"/>
    <s v="Playas de Rosarito"/>
    <n v="85"/>
    <s v="Plaza del Mar"/>
    <n v="116.8888888888889"/>
    <n v="32.137500000000003"/>
    <n v="7"/>
    <x v="1"/>
    <x v="1"/>
    <x v="1"/>
  </r>
  <r>
    <s v="Baja California"/>
    <s v="Ensenada"/>
    <n v="3572"/>
    <s v="Familia Ulloa (San Miguel)"/>
    <n v="116.65"/>
    <n v="32.136111111111113"/>
    <n v="6"/>
    <x v="1"/>
    <x v="1"/>
    <x v="1"/>
  </r>
  <r>
    <s v="Baja California"/>
    <s v="Ensenada"/>
    <n v="4631"/>
    <s v="Rodeo del Rey"/>
    <n v="115.95555555555556"/>
    <n v="32.136111111111113"/>
    <n v="3"/>
    <x v="1"/>
    <x v="1"/>
    <x v="0"/>
  </r>
  <r>
    <s v="Baja California"/>
    <s v="Ensenada"/>
    <n v="4090"/>
    <s v="Santa Isabel"/>
    <n v="116.70277777777778"/>
    <n v="32.136111111111106"/>
    <n v="9"/>
    <x v="1"/>
    <x v="1"/>
    <x v="1"/>
  </r>
  <r>
    <s v="Baja California"/>
    <s v="Ensenada"/>
    <n v="4149"/>
    <s v="Ninguno"/>
    <n v="116.6861111111111"/>
    <n v="32.136111111111106"/>
    <n v="5"/>
    <x v="1"/>
    <x v="1"/>
    <x v="1"/>
  </r>
  <r>
    <s v="Baja California"/>
    <s v="Ensenada"/>
    <n v="4937"/>
    <s v="Parcela Ciento Tres"/>
    <n v="116.66944444444445"/>
    <n v="32.13333333333334"/>
    <n v="14"/>
    <x v="1"/>
    <x v="1"/>
    <x v="1"/>
  </r>
  <r>
    <s v="Baja California"/>
    <s v="Ensenada"/>
    <n v="3823"/>
    <s v="La Pila"/>
    <n v="116.90833333333333"/>
    <n v="32.133333333333333"/>
    <n v="5"/>
    <x v="1"/>
    <x v="1"/>
    <x v="1"/>
  </r>
  <r>
    <s v="Baja California"/>
    <s v="Ensenada"/>
    <n v="4100"/>
    <s v="Ninguno"/>
    <n v="116.7638888888889"/>
    <n v="32.133333333333333"/>
    <n v="3"/>
    <x v="1"/>
    <x v="1"/>
    <x v="1"/>
  </r>
  <r>
    <s v="Baja California"/>
    <s v="Playas de Rosarito"/>
    <n v="276"/>
    <s v="Fraccionamiento Casa del Rey"/>
    <n v="116.88055555555555"/>
    <n v="32.133055555555558"/>
    <n v="8"/>
    <x v="1"/>
    <x v="1"/>
    <x v="1"/>
  </r>
  <r>
    <s v="Baja California"/>
    <s v="Ensenada"/>
    <n v="2142"/>
    <s v="Bella Vista"/>
    <n v="116.8611111111111"/>
    <n v="32.13055555555556"/>
    <n v="72"/>
    <x v="1"/>
    <x v="1"/>
    <x v="1"/>
  </r>
  <r>
    <s v="Baja California"/>
    <s v="Ensenada"/>
    <n v="3541"/>
    <s v="Familia Rivas"/>
    <n v="116.65555555555555"/>
    <n v="32.13055555555556"/>
    <n v="1"/>
    <x v="1"/>
    <x v="1"/>
    <x v="1"/>
  </r>
  <r>
    <s v="Baja California"/>
    <s v="Ensenada"/>
    <n v="2693"/>
    <s v="Ejido Ensenada"/>
    <n v="116.97222222222221"/>
    <n v="32.130555555555553"/>
    <n v="40"/>
    <x v="1"/>
    <x v="1"/>
    <x v="1"/>
  </r>
  <r>
    <s v="Baja California"/>
    <s v="Ensenada"/>
    <n v="2566"/>
    <s v="Rancho David Ojeda"/>
    <n v="116.69722222222222"/>
    <n v="32.130555555555553"/>
    <n v="4"/>
    <x v="1"/>
    <x v="1"/>
    <x v="1"/>
  </r>
  <r>
    <s v="Baja California"/>
    <s v="Ensenada"/>
    <n v="3538"/>
    <s v="Familia Reyes Ayala"/>
    <n v="116.66666666666667"/>
    <n v="32.130555555555553"/>
    <n v="15"/>
    <x v="1"/>
    <x v="1"/>
    <x v="1"/>
  </r>
  <r>
    <s v="Baja California"/>
    <s v="Ensenada"/>
    <n v="2145"/>
    <s v="Agua Caliente"/>
    <n v="116.91388888888889"/>
    <n v="32.12777777777778"/>
    <n v="3"/>
    <x v="1"/>
    <x v="1"/>
    <x v="1"/>
  </r>
  <r>
    <s v="Baja California"/>
    <s v="Ensenada"/>
    <n v="743"/>
    <s v="Rancho Dinuwa"/>
    <n v="116.75833333333333"/>
    <n v="32.12777777777778"/>
    <n v="5"/>
    <x v="1"/>
    <x v="1"/>
    <x v="1"/>
  </r>
  <r>
    <s v="Baja California"/>
    <s v="Playas de Rosarito"/>
    <n v="2"/>
    <s v="Alisitos"/>
    <n v="116.88555555555556"/>
    <n v="32.12638888888889"/>
    <n v="28"/>
    <x v="1"/>
    <x v="1"/>
    <x v="1"/>
  </r>
  <r>
    <s v="Baja California"/>
    <s v="Playas de Rosarito"/>
    <n v="278"/>
    <s v="Ninguno"/>
    <n v="116.84805555555555"/>
    <n v="32.126111111111115"/>
    <n v="4"/>
    <x v="1"/>
    <x v="1"/>
    <x v="1"/>
  </r>
  <r>
    <s v="Baja California"/>
    <s v="Playas de Rosarito"/>
    <n v="92"/>
    <s v="Alisitos"/>
    <n v="116.88166666666666"/>
    <n v="32.125833333333333"/>
    <n v="4"/>
    <x v="1"/>
    <x v="1"/>
    <x v="1"/>
  </r>
  <r>
    <s v="Baja California"/>
    <s v="Ensenada"/>
    <n v="1870"/>
    <s v="Ejido Santa Rosa"/>
    <n v="116.83888888888889"/>
    <n v="32.125"/>
    <n v="122"/>
    <x v="1"/>
    <x v="1"/>
    <x v="1"/>
  </r>
  <r>
    <s v="Baja California"/>
    <s v="Ensenada"/>
    <n v="3897"/>
    <s v="El Carruaje"/>
    <n v="116.77500000000001"/>
    <n v="32.125"/>
    <n v="9"/>
    <x v="1"/>
    <x v="1"/>
    <x v="1"/>
  </r>
  <r>
    <s v="Baja California"/>
    <s v="Ensenada"/>
    <n v="4015"/>
    <s v="Los Dos Hermanos"/>
    <n v="116.68055555555556"/>
    <n v="32.125"/>
    <n v="2"/>
    <x v="1"/>
    <x v="1"/>
    <x v="1"/>
  </r>
  <r>
    <s v="Baja California"/>
    <s v="Ensenada"/>
    <n v="2472"/>
    <s v="María del Rosario"/>
    <n v="116.66944444444444"/>
    <n v="32.125"/>
    <n v="5"/>
    <x v="1"/>
    <x v="1"/>
    <x v="1"/>
  </r>
  <r>
    <s v="Baja California"/>
    <s v="Ensenada"/>
    <n v="2473"/>
    <s v="El Encinal"/>
    <n v="116.58888888888889"/>
    <n v="32.125"/>
    <n v="7"/>
    <x v="1"/>
    <x v="1"/>
    <x v="1"/>
  </r>
  <r>
    <s v="Baja California"/>
    <s v="Ensenada"/>
    <n v="2440"/>
    <s v="Parcela Treinta y Dos"/>
    <n v="116.75277777777777"/>
    <n v="32.122222222222227"/>
    <n v="113"/>
    <x v="1"/>
    <x v="1"/>
    <x v="1"/>
  </r>
  <r>
    <s v="Baja California"/>
    <s v="Ensenada"/>
    <n v="1028"/>
    <s v="Rancho Jiménez"/>
    <n v="116.66944444444444"/>
    <n v="32.122222222222227"/>
    <n v="9"/>
    <x v="1"/>
    <x v="1"/>
    <x v="1"/>
  </r>
  <r>
    <s v="Baja California"/>
    <s v="Ensenada"/>
    <n v="4151"/>
    <s v="Ninguno"/>
    <n v="116.90555555555555"/>
    <n v="32.12222222222222"/>
    <n v="1"/>
    <x v="1"/>
    <x v="1"/>
    <x v="1"/>
  </r>
  <r>
    <s v="Baja California"/>
    <s v="Ensenada"/>
    <n v="1162"/>
    <s v="Ampliación el Porvenir"/>
    <n v="116.78333333333335"/>
    <n v="32.12222222222222"/>
    <n v="20"/>
    <x v="1"/>
    <x v="1"/>
    <x v="1"/>
  </r>
  <r>
    <s v="Baja California"/>
    <s v="Ensenada"/>
    <n v="2569"/>
    <s v="Los Medina"/>
    <n v="116.73888888888889"/>
    <n v="32.12222222222222"/>
    <n v="4"/>
    <x v="1"/>
    <x v="1"/>
    <x v="1"/>
  </r>
  <r>
    <s v="Baja California"/>
    <s v="Playas de Rosarito"/>
    <n v="51"/>
    <s v="La Fonda [Campo Turístico]"/>
    <n v="116.88472222222222"/>
    <n v="32.119722222222222"/>
    <n v="6"/>
    <x v="1"/>
    <x v="1"/>
    <x v="1"/>
  </r>
  <r>
    <s v="Baja California"/>
    <s v="Ensenada"/>
    <n v="2146"/>
    <s v="La Palma"/>
    <n v="116.86944444444444"/>
    <n v="32.119444444444447"/>
    <n v="7"/>
    <x v="1"/>
    <x v="1"/>
    <x v="1"/>
  </r>
  <r>
    <s v="Baja California"/>
    <s v="Ensenada"/>
    <n v="4115"/>
    <s v="Rancho Villarreal"/>
    <n v="116.66666666666666"/>
    <n v="32.119444444444447"/>
    <n v="4"/>
    <x v="1"/>
    <x v="1"/>
    <x v="1"/>
  </r>
  <r>
    <s v="Baja California"/>
    <s v="Ensenada"/>
    <n v="2584"/>
    <s v="La Morita"/>
    <n v="116.80277777777778"/>
    <n v="32.11944444444444"/>
    <n v="12"/>
    <x v="1"/>
    <x v="1"/>
    <x v="1"/>
  </r>
  <r>
    <s v="Baja California"/>
    <s v="Ensenada"/>
    <n v="4549"/>
    <s v="Rancho Carrillo"/>
    <n v="116.77500000000001"/>
    <n v="32.11944444444444"/>
    <n v="7"/>
    <x v="1"/>
    <x v="1"/>
    <x v="1"/>
  </r>
  <r>
    <s v="Baja California"/>
    <s v="Ensenada"/>
    <n v="2835"/>
    <s v="Los Velázquez (Parcela Seis)"/>
    <n v="116.36111111111111"/>
    <n v="32.11944444444444"/>
    <n v="1"/>
    <x v="1"/>
    <x v="1"/>
    <x v="0"/>
  </r>
  <r>
    <s v="Baja California"/>
    <s v="Ensenada"/>
    <n v="2778"/>
    <s v="Rancho Villanueva"/>
    <n v="116.79444444444445"/>
    <n v="32.116666666666667"/>
    <n v="2"/>
    <x v="1"/>
    <x v="1"/>
    <x v="1"/>
  </r>
  <r>
    <s v="Baja California"/>
    <s v="Ensenada"/>
    <n v="2444"/>
    <s v="Parcela Sesenta y Siete"/>
    <n v="116.75555555555556"/>
    <n v="32.116666666666667"/>
    <n v="5"/>
    <x v="1"/>
    <x v="1"/>
    <x v="1"/>
  </r>
  <r>
    <s v="Baja California"/>
    <s v="Ensenada"/>
    <n v="4096"/>
    <s v="Rancho Santana"/>
    <n v="116.75277777777777"/>
    <n v="32.116666666666667"/>
    <n v="2"/>
    <x v="1"/>
    <x v="1"/>
    <x v="1"/>
  </r>
  <r>
    <s v="Baja California"/>
    <s v="Ensenada"/>
    <n v="4153"/>
    <s v="Ninguno"/>
    <n v="116.71111111111111"/>
    <n v="32.116666666666667"/>
    <n v="4"/>
    <x v="1"/>
    <x v="1"/>
    <x v="1"/>
  </r>
  <r>
    <s v="Baja California"/>
    <s v="Ensenada"/>
    <n v="4140"/>
    <s v="San Pedro (Parcela Veintitrés)"/>
    <n v="116.69444444444444"/>
    <n v="32.116666666666667"/>
    <n v="3"/>
    <x v="1"/>
    <x v="1"/>
    <x v="1"/>
  </r>
  <r>
    <s v="Baja California"/>
    <s v="Ensenada"/>
    <n v="731"/>
    <s v="Rancho Sordomudo"/>
    <n v="116.68888888888888"/>
    <n v="32.116666666666667"/>
    <n v="10"/>
    <x v="1"/>
    <x v="1"/>
    <x v="1"/>
  </r>
  <r>
    <s v="Baja California"/>
    <s v="Ensenada"/>
    <n v="2435"/>
    <s v="Rancho González"/>
    <n v="116.67500000000001"/>
    <n v="32.116666666666667"/>
    <n v="8"/>
    <x v="1"/>
    <x v="1"/>
    <x v="1"/>
  </r>
  <r>
    <s v="Baja California"/>
    <s v="Ensenada"/>
    <n v="600"/>
    <s v="Casa de Paz"/>
    <n v="116.66944444444444"/>
    <n v="32.116666666666667"/>
    <n v="58"/>
    <x v="1"/>
    <x v="1"/>
    <x v="1"/>
  </r>
  <r>
    <s v="Baja California"/>
    <s v="Ensenada"/>
    <n v="3679"/>
    <s v="Parcela Cuarenta"/>
    <n v="116.64999999999999"/>
    <n v="32.116666666666667"/>
    <n v="5"/>
    <x v="1"/>
    <x v="1"/>
    <x v="1"/>
  </r>
  <r>
    <s v="Baja California"/>
    <s v="Ensenada"/>
    <n v="4920"/>
    <s v="San Marcos"/>
    <n v="116.71388888888889"/>
    <n v="32.113888888888887"/>
    <n v="1"/>
    <x v="1"/>
    <x v="1"/>
    <x v="1"/>
  </r>
  <r>
    <s v="Baja California"/>
    <s v="Ensenada"/>
    <n v="2832"/>
    <s v="La Reina"/>
    <n v="116.65555555555557"/>
    <n v="32.113888888888887"/>
    <n v="1"/>
    <x v="1"/>
    <x v="1"/>
    <x v="1"/>
  </r>
  <r>
    <s v="Baja California"/>
    <s v="Playas de Rosarito"/>
    <n v="126"/>
    <s v="La Burrita"/>
    <n v="116.88472222222222"/>
    <n v="32.111944444444447"/>
    <n v="1"/>
    <x v="1"/>
    <x v="1"/>
    <x v="1"/>
  </r>
  <r>
    <s v="Baja California"/>
    <s v="Ensenada"/>
    <n v="2151"/>
    <s v="Punta Piedra"/>
    <n v="116.89722222222223"/>
    <n v="32.111111111111114"/>
    <n v="13"/>
    <x v="1"/>
    <x v="1"/>
    <x v="1"/>
  </r>
  <r>
    <s v="Baja California"/>
    <s v="Ensenada"/>
    <n v="3543"/>
    <s v="Familia Rochín"/>
    <n v="116.70833333333334"/>
    <n v="32.111111111111114"/>
    <n v="8"/>
    <x v="1"/>
    <x v="1"/>
    <x v="1"/>
  </r>
  <r>
    <s v="Baja California"/>
    <s v="Ensenada"/>
    <n v="2464"/>
    <s v="El Papalote"/>
    <n v="116.63888888888889"/>
    <n v="32.111111111111114"/>
    <n v="7"/>
    <x v="1"/>
    <x v="1"/>
    <x v="1"/>
  </r>
  <r>
    <s v="Baja California"/>
    <s v="Ensenada"/>
    <n v="4916"/>
    <s v="El Jorol"/>
    <n v="116.73888888888889"/>
    <n v="32.111111111111107"/>
    <n v="4"/>
    <x v="1"/>
    <x v="1"/>
    <x v="1"/>
  </r>
  <r>
    <s v="Baja California"/>
    <s v="Playas de Rosarito"/>
    <n v="358"/>
    <s v="Las Rocas"/>
    <n v="116.85277777777777"/>
    <n v="32.108333333333334"/>
    <n v="14"/>
    <x v="1"/>
    <x v="1"/>
    <x v="1"/>
  </r>
  <r>
    <s v="Baja California"/>
    <s v="Ensenada"/>
    <n v="2442"/>
    <s v="Parcela Sesenta y ocho"/>
    <n v="116.75"/>
    <n v="32.108333333333334"/>
    <n v="22"/>
    <x v="1"/>
    <x v="1"/>
    <x v="1"/>
  </r>
  <r>
    <s v="Baja California"/>
    <s v="Ensenada"/>
    <n v="4072"/>
    <s v="San Fernando"/>
    <n v="116.7"/>
    <n v="32.108333333333334"/>
    <n v="3"/>
    <x v="1"/>
    <x v="1"/>
    <x v="1"/>
  </r>
  <r>
    <s v="Baja California"/>
    <s v="Ensenada"/>
    <n v="4488"/>
    <s v="Adobe Guadalupe"/>
    <n v="116.69166666666666"/>
    <n v="32.108333333333334"/>
    <n v="5"/>
    <x v="1"/>
    <x v="1"/>
    <x v="1"/>
  </r>
  <r>
    <s v="Baja California"/>
    <s v="Ensenada"/>
    <n v="4166"/>
    <s v="Ninguno"/>
    <n v="116.64444444444445"/>
    <n v="32.108333333333334"/>
    <n v="18"/>
    <x v="1"/>
    <x v="1"/>
    <x v="1"/>
  </r>
  <r>
    <s v="Baja California"/>
    <s v="Ensenada"/>
    <n v="4679"/>
    <s v="San Francisco"/>
    <n v="116.41666666666666"/>
    <n v="32.108333333333334"/>
    <n v="3"/>
    <x v="1"/>
    <x v="1"/>
    <x v="0"/>
  </r>
  <r>
    <s v="Baja California"/>
    <s v="Ensenada"/>
    <n v="2445"/>
    <s v="Parcela Setenta y Nueve"/>
    <n v="116.7638888888889"/>
    <n v="32.105555555555561"/>
    <n v="57"/>
    <x v="1"/>
    <x v="1"/>
    <x v="1"/>
  </r>
  <r>
    <s v="Baja California"/>
    <s v="Ensenada"/>
    <n v="2521"/>
    <s v="Rancho Paricutín"/>
    <n v="116.77500000000001"/>
    <n v="32.105555555555554"/>
    <n v="7"/>
    <x v="1"/>
    <x v="1"/>
    <x v="1"/>
  </r>
  <r>
    <s v="Baja California"/>
    <s v="Ensenada"/>
    <n v="4091"/>
    <s v="Santa Lidia"/>
    <n v="116.76111111111112"/>
    <n v="32.105555555555554"/>
    <n v="1"/>
    <x v="1"/>
    <x v="1"/>
    <x v="1"/>
  </r>
  <r>
    <s v="Baja California"/>
    <s v="Ensenada"/>
    <n v="3426"/>
    <s v="Familia Candela"/>
    <n v="116.72777777777777"/>
    <n v="32.105555555555554"/>
    <n v="2"/>
    <x v="1"/>
    <x v="1"/>
    <x v="1"/>
  </r>
  <r>
    <s v="Baja California"/>
    <s v="Playas de Rosarito"/>
    <n v="79"/>
    <s v="Paterson"/>
    <n v="116.86055555555555"/>
    <n v="32.105277777777779"/>
    <n v="3"/>
    <x v="1"/>
    <x v="1"/>
    <x v="1"/>
  </r>
  <r>
    <s v="Baja California"/>
    <s v="Playas de Rosarito"/>
    <n v="222"/>
    <s v="Rancho Lomas Pelonas"/>
    <n v="116.86055555555555"/>
    <n v="32.102777777777781"/>
    <n v="8"/>
    <x v="1"/>
    <x v="1"/>
    <x v="1"/>
  </r>
  <r>
    <s v="Baja California"/>
    <s v="Ensenada"/>
    <n v="2438"/>
    <s v="El Sacrificio"/>
    <n v="116.72777777777777"/>
    <n v="32.102777777777781"/>
    <n v="5"/>
    <x v="1"/>
    <x v="1"/>
    <x v="1"/>
  </r>
  <r>
    <s v="Baja California"/>
    <s v="Ensenada"/>
    <n v="3680"/>
    <s v="Parcela Cuarenta y Siete"/>
    <n v="116.68888888888888"/>
    <n v="32.102777777777781"/>
    <n v="7"/>
    <x v="1"/>
    <x v="1"/>
    <x v="1"/>
  </r>
  <r>
    <s v="Baja California"/>
    <s v="Ensenada"/>
    <n v="4201"/>
    <s v="Rancho de la Garza"/>
    <n v="116.70555555555555"/>
    <n v="32.102777777777774"/>
    <n v="6"/>
    <x v="1"/>
    <x v="1"/>
    <x v="1"/>
  </r>
  <r>
    <s v="Baja California"/>
    <s v="Ensenada"/>
    <n v="374"/>
    <s v="Aguaje Escondido"/>
    <n v="116.63333333333333"/>
    <n v="32.102777777777774"/>
    <n v="4"/>
    <x v="1"/>
    <x v="1"/>
    <x v="1"/>
  </r>
  <r>
    <s v="Baja California"/>
    <s v="Ensenada"/>
    <n v="525"/>
    <s v="Rancho Jiménez"/>
    <n v="116.43055555555556"/>
    <n v="32.102777777777774"/>
    <n v="8"/>
    <x v="1"/>
    <x v="1"/>
    <x v="0"/>
  </r>
  <r>
    <s v="Baja California"/>
    <s v="Ensenada"/>
    <n v="1337"/>
    <s v="Las Delicias"/>
    <n v="116.36944444444444"/>
    <n v="32.102777777777774"/>
    <n v="11"/>
    <x v="1"/>
    <x v="1"/>
    <x v="0"/>
  </r>
  <r>
    <s v="Baja California"/>
    <s v="Ensenada"/>
    <n v="3883"/>
    <s v="Rancho Dos B"/>
    <n v="116.35833333333333"/>
    <n v="32.102777777777774"/>
    <n v="4"/>
    <x v="1"/>
    <x v="1"/>
    <x v="0"/>
  </r>
  <r>
    <s v="Baja California"/>
    <s v="Playas de Rosarito"/>
    <n v="25"/>
    <s v="Santa Anita"/>
    <n v="116.86916666666666"/>
    <n v="32.100833333333334"/>
    <n v="1284"/>
    <x v="1"/>
    <x v="1"/>
    <x v="1"/>
  </r>
  <r>
    <s v="Baja California"/>
    <s v="Ensenada"/>
    <n v="1201"/>
    <s v="Rancho Bonito"/>
    <n v="116.86666666666667"/>
    <n v="32.1"/>
    <n v="3"/>
    <x v="1"/>
    <x v="1"/>
    <x v="1"/>
  </r>
  <r>
    <s v="Baja California"/>
    <s v="Ensenada"/>
    <n v="3862"/>
    <s v="Rancho California"/>
    <n v="116.75555555555555"/>
    <n v="32.1"/>
    <n v="2"/>
    <x v="1"/>
    <x v="1"/>
    <x v="1"/>
  </r>
  <r>
    <s v="Baja California"/>
    <s v="Ensenada"/>
    <n v="3968"/>
    <s v="La Curva"/>
    <n v="116.73611111111111"/>
    <n v="32.1"/>
    <n v="6"/>
    <x v="1"/>
    <x v="1"/>
    <x v="1"/>
  </r>
  <r>
    <s v="Baja California"/>
    <s v="Ensenada"/>
    <n v="772"/>
    <s v="San Pedro [Parcela Veintidós]"/>
    <n v="116.73055555555555"/>
    <n v="32.1"/>
    <n v="2"/>
    <x v="1"/>
    <x v="1"/>
    <x v="1"/>
  </r>
  <r>
    <s v="Baja California"/>
    <s v="Ensenada"/>
    <n v="3557"/>
    <s v="Familia Santana"/>
    <n v="116.68333333333334"/>
    <n v="32.1"/>
    <n v="6"/>
    <x v="1"/>
    <x v="1"/>
    <x v="1"/>
  </r>
  <r>
    <s v="Baja California"/>
    <s v="Ensenada"/>
    <n v="3432"/>
    <s v="Familia Carreón"/>
    <n v="116.66944444444445"/>
    <n v="32.1"/>
    <n v="5"/>
    <x v="1"/>
    <x v="1"/>
    <x v="1"/>
  </r>
  <r>
    <s v="Baja California"/>
    <s v="Ensenada"/>
    <n v="2525"/>
    <s v="Los Olivos"/>
    <n v="116.65833333333335"/>
    <n v="32.1"/>
    <n v="12"/>
    <x v="1"/>
    <x v="1"/>
    <x v="1"/>
  </r>
  <r>
    <s v="Baja California"/>
    <s v="Ensenada"/>
    <n v="479"/>
    <s v="La Fortuna"/>
    <n v="116.63611111111111"/>
    <n v="32.1"/>
    <n v="1"/>
    <x v="1"/>
    <x v="1"/>
    <x v="1"/>
  </r>
  <r>
    <s v="Baja California"/>
    <s v="Ensenada"/>
    <n v="4092"/>
    <s v="Santa Lucía (Familia Peña Hernández)"/>
    <n v="116.55277777777778"/>
    <n v="32.1"/>
    <n v="5"/>
    <x v="1"/>
    <x v="1"/>
    <x v="1"/>
  </r>
  <r>
    <s v="Baja California"/>
    <s v="Ensenada"/>
    <n v="2986"/>
    <s v="El Apache Catorce"/>
    <n v="116.36666666666666"/>
    <n v="32.1"/>
    <n v="1"/>
    <x v="1"/>
    <x v="1"/>
    <x v="0"/>
  </r>
  <r>
    <s v="Baja California"/>
    <s v="Ensenada"/>
    <n v="4595"/>
    <s v="Reacomodo Santa Rosa (Vicente Guerrero)"/>
    <n v="116.83333333333334"/>
    <n v="32.097222222222221"/>
    <n v="40"/>
    <x v="1"/>
    <x v="1"/>
    <x v="1"/>
  </r>
  <r>
    <s v="Baja California"/>
    <s v="Ensenada"/>
    <n v="2539"/>
    <s v="Lucio Blanco [Granjas Agrícolas]"/>
    <n v="116.77500000000001"/>
    <n v="32.097222222222221"/>
    <n v="235"/>
    <x v="1"/>
    <x v="1"/>
    <x v="1"/>
  </r>
  <r>
    <s v="Baja California"/>
    <s v="Ensenada"/>
    <n v="2544"/>
    <s v="Rancho Argona"/>
    <n v="116.75277777777778"/>
    <n v="32.097222222222221"/>
    <n v="5"/>
    <x v="1"/>
    <x v="1"/>
    <x v="1"/>
  </r>
  <r>
    <s v="Baja California"/>
    <s v="Ensenada"/>
    <n v="3923"/>
    <s v="El Palenque Jalisco"/>
    <n v="116.70277777777778"/>
    <n v="32.097222222222221"/>
    <n v="6"/>
    <x v="1"/>
    <x v="1"/>
    <x v="1"/>
  </r>
  <r>
    <s v="Baja California"/>
    <s v="Ensenada"/>
    <n v="1782"/>
    <s v="San José"/>
    <n v="116.69166666666666"/>
    <n v="32.097222222222221"/>
    <n v="3"/>
    <x v="1"/>
    <x v="1"/>
    <x v="1"/>
  </r>
  <r>
    <s v="Baja California"/>
    <s v="Ensenada"/>
    <n v="683"/>
    <s v="El Rayo"/>
    <n v="116.10277777777777"/>
    <n v="32.097222222222221"/>
    <n v="3"/>
    <x v="1"/>
    <x v="1"/>
    <x v="0"/>
  </r>
  <r>
    <s v="Baja California"/>
    <s v="Playas de Rosarito"/>
    <n v="84"/>
    <s v="Playas la Misión"/>
    <n v="116.88111111111111"/>
    <n v="32.096944444444446"/>
    <n v="64"/>
    <x v="1"/>
    <x v="1"/>
    <x v="1"/>
  </r>
  <r>
    <s v="Baja California"/>
    <s v="Ensenada"/>
    <n v="3460"/>
    <s v="Familia González"/>
    <n v="116.79444444444445"/>
    <n v="32.094444444444441"/>
    <n v="7"/>
    <x v="1"/>
    <x v="1"/>
    <x v="1"/>
  </r>
  <r>
    <s v="Baja California"/>
    <s v="Ensenada"/>
    <n v="2506"/>
    <s v="Parcela Número Trece"/>
    <n v="116.71388888888889"/>
    <n v="32.094444444444441"/>
    <n v="3"/>
    <x v="1"/>
    <x v="1"/>
    <x v="1"/>
  </r>
  <r>
    <s v="Baja California"/>
    <s v="Ensenada"/>
    <n v="4938"/>
    <s v="Los Tres Encinos"/>
    <n v="116.70555555555556"/>
    <n v="32.094444444444441"/>
    <n v="3"/>
    <x v="1"/>
    <x v="1"/>
    <x v="1"/>
  </r>
  <r>
    <s v="Baja California"/>
    <s v="Ensenada"/>
    <n v="3554"/>
    <s v="Familia Saldaña"/>
    <n v="116.67222222222223"/>
    <n v="32.094444444444441"/>
    <n v="2"/>
    <x v="1"/>
    <x v="1"/>
    <x v="1"/>
  </r>
  <r>
    <s v="Baja California"/>
    <s v="Ensenada"/>
    <n v="535"/>
    <s v="La Laguna"/>
    <n v="116.35833333333333"/>
    <n v="32.094444444444441"/>
    <n v="7"/>
    <x v="1"/>
    <x v="1"/>
    <x v="0"/>
  </r>
  <r>
    <s v="Baja California"/>
    <s v="Ensenada"/>
    <n v="2154"/>
    <s v="Mal Paso"/>
    <n v="116.98055555555555"/>
    <n v="32.091666666666669"/>
    <n v="4"/>
    <x v="1"/>
    <x v="1"/>
    <x v="1"/>
  </r>
  <r>
    <s v="Baja California"/>
    <s v="Ensenada"/>
    <n v="2156"/>
    <s v="El Girasol"/>
    <n v="116.89166666666668"/>
    <n v="32.091666666666669"/>
    <n v="1"/>
    <x v="1"/>
    <x v="1"/>
    <x v="1"/>
  </r>
  <r>
    <s v="Baja California"/>
    <s v="Ensenada"/>
    <n v="2443"/>
    <s v="Parcela Veinticuatro"/>
    <n v="116.77222222222221"/>
    <n v="32.091666666666669"/>
    <n v="17"/>
    <x v="1"/>
    <x v="1"/>
    <x v="1"/>
  </r>
  <r>
    <s v="Baja California"/>
    <s v="Ensenada"/>
    <n v="4933"/>
    <s v="Los Álamos"/>
    <n v="116.66666666666666"/>
    <n v="32.091666666666669"/>
    <n v="4"/>
    <x v="1"/>
    <x v="1"/>
    <x v="1"/>
  </r>
  <r>
    <s v="Baja California"/>
    <s v="Ensenada"/>
    <n v="2121"/>
    <s v="Manuel Flores"/>
    <n v="116.34166666666667"/>
    <n v="32.091666666666669"/>
    <n v="2"/>
    <x v="1"/>
    <x v="1"/>
    <x v="0"/>
  </r>
  <r>
    <s v="Baja California"/>
    <s v="Ensenada"/>
    <n v="2455"/>
    <s v="Rancho Carmelita"/>
    <n v="116.69722222222222"/>
    <n v="32.091666666666661"/>
    <n v="10"/>
    <x v="1"/>
    <x v="1"/>
    <x v="1"/>
  </r>
  <r>
    <s v="Baja California"/>
    <s v="Ensenada"/>
    <n v="4063"/>
    <s v="Rancho Salgado"/>
    <n v="116.68055555555556"/>
    <n v="32.091666666666661"/>
    <n v="4"/>
    <x v="1"/>
    <x v="1"/>
    <x v="1"/>
  </r>
  <r>
    <s v="Baja California"/>
    <s v="Ensenada"/>
    <n v="4047"/>
    <s v="Rancho Nevares"/>
    <n v="116.75277777777778"/>
    <n v="32.088888888888889"/>
    <n v="6"/>
    <x v="1"/>
    <x v="1"/>
    <x v="1"/>
  </r>
  <r>
    <s v="Baja California"/>
    <s v="Ensenada"/>
    <n v="4049"/>
    <s v="Rancho Nuevo Día"/>
    <n v="116.75277777777777"/>
    <n v="32.088888888888889"/>
    <n v="7"/>
    <x v="1"/>
    <x v="1"/>
    <x v="1"/>
  </r>
  <r>
    <s v="Baja California"/>
    <s v="Ensenada"/>
    <n v="4016"/>
    <s v="Los Encinos"/>
    <n v="116.74166666666667"/>
    <n v="32.088888888888889"/>
    <n v="6"/>
    <x v="1"/>
    <x v="1"/>
    <x v="1"/>
  </r>
  <r>
    <s v="Baja California"/>
    <s v="Ensenada"/>
    <n v="2529"/>
    <s v="El Capulín"/>
    <n v="116.70555555555555"/>
    <n v="32.088888888888889"/>
    <n v="4"/>
    <x v="1"/>
    <x v="1"/>
    <x v="1"/>
  </r>
  <r>
    <s v="Baja California"/>
    <s v="Ensenada"/>
    <n v="2519"/>
    <s v="Rancho Toscano"/>
    <n v="116.66388888888889"/>
    <n v="32.088888888888889"/>
    <n v="2"/>
    <x v="1"/>
    <x v="1"/>
    <x v="1"/>
  </r>
  <r>
    <s v="Baja California"/>
    <s v="Ensenada"/>
    <n v="3436"/>
    <s v="Familia Cerda"/>
    <n v="116.66111111111111"/>
    <n v="32.088888888888889"/>
    <n v="6"/>
    <x v="1"/>
    <x v="1"/>
    <x v="1"/>
  </r>
  <r>
    <s v="Baja California"/>
    <s v="Ensenada"/>
    <n v="2508"/>
    <s v="El Cimarrón"/>
    <n v="116.78055555555555"/>
    <n v="32.086111111111109"/>
    <n v="8"/>
    <x v="1"/>
    <x v="1"/>
    <x v="1"/>
  </r>
  <r>
    <s v="Baja California"/>
    <s v="Ensenada"/>
    <n v="2488"/>
    <s v="El Milagro"/>
    <n v="116.76666666666667"/>
    <n v="32.086111111111109"/>
    <n v="35"/>
    <x v="1"/>
    <x v="1"/>
    <x v="1"/>
  </r>
  <r>
    <s v="Baja California"/>
    <s v="Ensenada"/>
    <n v="3937"/>
    <s v="Rancho García"/>
    <n v="116.74166666666667"/>
    <n v="32.086111111111109"/>
    <n v="2"/>
    <x v="1"/>
    <x v="1"/>
    <x v="1"/>
  </r>
  <r>
    <s v="Baja California"/>
    <s v="Ensenada"/>
    <n v="564"/>
    <s v="El Manzo"/>
    <n v="116.6861111111111"/>
    <n v="32.086111111111109"/>
    <n v="6"/>
    <x v="1"/>
    <x v="1"/>
    <x v="1"/>
  </r>
  <r>
    <s v="Baja California"/>
    <s v="Ensenada"/>
    <n v="1064"/>
    <s v="El Porvenir"/>
    <n v="116.71388888888889"/>
    <n v="32.083333333333336"/>
    <n v="1"/>
    <x v="1"/>
    <x v="1"/>
    <x v="1"/>
  </r>
  <r>
    <s v="Baja California"/>
    <s v="Ensenada"/>
    <n v="171"/>
    <s v="Las Lomas"/>
    <n v="116.71111111111112"/>
    <n v="32.083333333333336"/>
    <n v="3"/>
    <x v="1"/>
    <x v="1"/>
    <x v="1"/>
  </r>
  <r>
    <s v="Baja California"/>
    <s v="Ensenada"/>
    <n v="2836"/>
    <s v="Mata Cuervo"/>
    <n v="116.34722222222221"/>
    <n v="32.083333333333336"/>
    <n v="1"/>
    <x v="1"/>
    <x v="1"/>
    <x v="0"/>
  </r>
  <r>
    <s v="Baja California"/>
    <s v="Ensenada"/>
    <n v="2073"/>
    <s v="Los Papalotes"/>
    <n v="116.33888888888889"/>
    <n v="32.083333333333336"/>
    <n v="1"/>
    <x v="1"/>
    <x v="1"/>
    <x v="0"/>
  </r>
  <r>
    <s v="Baja California"/>
    <s v="Ensenada"/>
    <n v="623"/>
    <s v="Las Manzanas"/>
    <n v="116.32222222222222"/>
    <n v="32.083333333333336"/>
    <n v="5"/>
    <x v="1"/>
    <x v="1"/>
    <x v="0"/>
  </r>
  <r>
    <s v="Baja California"/>
    <s v="Ensenada"/>
    <n v="4412"/>
    <s v="El Rincón"/>
    <n v="116.26388888888889"/>
    <n v="32.083333333333336"/>
    <n v="3"/>
    <x v="1"/>
    <x v="1"/>
    <x v="0"/>
  </r>
  <r>
    <s v="Baja California"/>
    <s v="Ensenada"/>
    <n v="4940"/>
    <s v="Rancho de Rafael Romo"/>
    <n v="116.7"/>
    <n v="32.083333333333329"/>
    <n v="4"/>
    <x v="1"/>
    <x v="1"/>
    <x v="1"/>
  </r>
  <r>
    <s v="Baja California"/>
    <s v="Ensenada"/>
    <n v="2592"/>
    <s v="Parcela Ochenta y Cinco"/>
    <n v="116.77777777777779"/>
    <n v="32.080555555555556"/>
    <n v="3"/>
    <x v="1"/>
    <x v="1"/>
    <x v="1"/>
  </r>
  <r>
    <s v="Baja California"/>
    <s v="Ensenada"/>
    <n v="2775"/>
    <s v="Rancho Loza"/>
    <n v="116.71944444444443"/>
    <n v="32.080555555555556"/>
    <n v="7"/>
    <x v="1"/>
    <x v="1"/>
    <x v="1"/>
  </r>
  <r>
    <s v="Baja California"/>
    <s v="Ensenada"/>
    <n v="3959"/>
    <s v="Rancho Jáuregui"/>
    <n v="116.70833333333334"/>
    <n v="32.080555555555556"/>
    <n v="1"/>
    <x v="1"/>
    <x v="1"/>
    <x v="1"/>
  </r>
  <r>
    <s v="Baja California"/>
    <s v="Ensenada"/>
    <n v="3446"/>
    <s v="Familia Flores"/>
    <n v="116.68055555555554"/>
    <n v="32.080555555555556"/>
    <n v="2"/>
    <x v="1"/>
    <x v="1"/>
    <x v="1"/>
  </r>
  <r>
    <s v="Baja California"/>
    <s v="Ensenada"/>
    <n v="4007"/>
    <s v="Los Amigos"/>
    <n v="116.66666666666666"/>
    <n v="32.080555555555556"/>
    <n v="2"/>
    <x v="1"/>
    <x v="1"/>
    <x v="1"/>
  </r>
  <r>
    <s v="Baja California"/>
    <s v="Ensenada"/>
    <n v="462"/>
    <s v="Rancho Parma"/>
    <n v="116.45555555555555"/>
    <n v="32.080555555555556"/>
    <n v="4"/>
    <x v="1"/>
    <x v="1"/>
    <x v="0"/>
  </r>
  <r>
    <s v="Baja California"/>
    <s v="Ensenada"/>
    <n v="2087"/>
    <s v="La Reata"/>
    <n v="116.31944444444444"/>
    <n v="32.080555555555556"/>
    <n v="7"/>
    <x v="1"/>
    <x v="1"/>
    <x v="0"/>
  </r>
  <r>
    <s v="Baja California"/>
    <s v="Ensenada"/>
    <n v="1204"/>
    <s v="La Botella"/>
    <n v="115.98888888888889"/>
    <n v="32.080555555555556"/>
    <n v="1"/>
    <x v="1"/>
    <x v="1"/>
    <x v="0"/>
  </r>
  <r>
    <s v="Baja California"/>
    <s v="Ensenada"/>
    <n v="4941"/>
    <s v="Rancho Floralicia"/>
    <n v="116.75555555555556"/>
    <n v="32.077777777777776"/>
    <n v="2"/>
    <x v="1"/>
    <x v="1"/>
    <x v="1"/>
  </r>
  <r>
    <s v="Baja California"/>
    <s v="Ensenada"/>
    <n v="3646"/>
    <s v="Mochistlan"/>
    <n v="116.72777777777779"/>
    <n v="32.077777777777776"/>
    <n v="7"/>
    <x v="1"/>
    <x v="1"/>
    <x v="1"/>
  </r>
  <r>
    <s v="Baja California"/>
    <s v="Ensenada"/>
    <n v="4027"/>
    <s v="Los Pinos"/>
    <n v="116.6388888888889"/>
    <n v="32.077777777777776"/>
    <n v="2"/>
    <x v="1"/>
    <x v="1"/>
    <x v="1"/>
  </r>
  <r>
    <s v="Baja California"/>
    <s v="Ensenada"/>
    <n v="3587"/>
    <s v="Familia Zamora"/>
    <n v="116.26944444444445"/>
    <n v="32.077777777777776"/>
    <n v="4"/>
    <x v="1"/>
    <x v="1"/>
    <x v="0"/>
  </r>
  <r>
    <s v="Baja California"/>
    <s v="Ensenada"/>
    <n v="480"/>
    <s v="Las Flores Nuevas"/>
    <n v="116.21666666666667"/>
    <n v="32.077777777777776"/>
    <n v="3"/>
    <x v="1"/>
    <x v="1"/>
    <x v="0"/>
  </r>
  <r>
    <s v="Baja California"/>
    <s v="Ensenada"/>
    <n v="2487"/>
    <s v="Ejido Ley Federal de Reforma Agraria (El Tigre)"/>
    <n v="116.73611111111111"/>
    <n v="32.075000000000003"/>
    <n v="22"/>
    <x v="1"/>
    <x v="1"/>
    <x v="1"/>
  </r>
  <r>
    <s v="Baja California"/>
    <s v="Ensenada"/>
    <n v="2074"/>
    <s v="Rancho R2"/>
    <n v="116.36944444444444"/>
    <n v="32.075000000000003"/>
    <n v="3"/>
    <x v="1"/>
    <x v="1"/>
    <x v="0"/>
  </r>
  <r>
    <s v="Baja California"/>
    <s v="Ensenada"/>
    <n v="862"/>
    <s v="El Horno"/>
    <n v="116.89444444444445"/>
    <n v="32.074999999999996"/>
    <n v="7"/>
    <x v="1"/>
    <x v="1"/>
    <x v="1"/>
  </r>
  <r>
    <s v="Baja California"/>
    <s v="Ensenada"/>
    <n v="1103"/>
    <s v="Tierra Santa"/>
    <n v="116.76944444444443"/>
    <n v="32.074999999999996"/>
    <n v="107"/>
    <x v="1"/>
    <x v="1"/>
    <x v="1"/>
  </r>
  <r>
    <s v="Baja California"/>
    <s v="Ensenada"/>
    <n v="2589"/>
    <s v="Los Gavilanes"/>
    <n v="116.75555555555555"/>
    <n v="32.074999999999996"/>
    <n v="1"/>
    <x v="1"/>
    <x v="1"/>
    <x v="1"/>
  </r>
  <r>
    <s v="Baja California"/>
    <s v="Ensenada"/>
    <n v="1376"/>
    <s v="La Esperanza"/>
    <n v="116.70277777777778"/>
    <n v="32.074999999999996"/>
    <n v="8"/>
    <x v="1"/>
    <x v="1"/>
    <x v="1"/>
  </r>
  <r>
    <s v="Baja California"/>
    <s v="Ensenada"/>
    <n v="4162"/>
    <s v="Ninguno"/>
    <n v="116.74444444444445"/>
    <n v="32.072222222222223"/>
    <n v="2"/>
    <x v="1"/>
    <x v="1"/>
    <x v="1"/>
  </r>
  <r>
    <s v="Baja California"/>
    <s v="Ensenada"/>
    <n v="1084"/>
    <s v="San Pedro"/>
    <n v="116.70833333333333"/>
    <n v="32.072222222222223"/>
    <n v="2"/>
    <x v="1"/>
    <x v="1"/>
    <x v="1"/>
  </r>
  <r>
    <s v="Baja California"/>
    <s v="Ensenada"/>
    <n v="347"/>
    <s v="Rancho Bakarta"/>
    <n v="116.61666666666666"/>
    <n v="32.072222222222223"/>
    <n v="1"/>
    <x v="1"/>
    <x v="1"/>
    <x v="1"/>
  </r>
  <r>
    <s v="Baja California"/>
    <s v="Ensenada"/>
    <n v="2123"/>
    <s v="Salvador Jáuregui"/>
    <n v="116.39166666666667"/>
    <n v="32.072222222222223"/>
    <n v="1"/>
    <x v="1"/>
    <x v="1"/>
    <x v="0"/>
  </r>
  <r>
    <s v="Baja California"/>
    <s v="Ensenada"/>
    <n v="257"/>
    <s v="Los Gatos (Los House)"/>
    <n v="116.38611111111111"/>
    <n v="32.072222222222223"/>
    <n v="1"/>
    <x v="1"/>
    <x v="1"/>
    <x v="0"/>
  </r>
  <r>
    <s v="Baja California"/>
    <s v="Ensenada"/>
    <n v="2590"/>
    <s v="Rancho Toscano"/>
    <n v="116.79722222222223"/>
    <n v="32.069444444444443"/>
    <n v="9"/>
    <x v="1"/>
    <x v="1"/>
    <x v="1"/>
  </r>
  <r>
    <s v="Baja California"/>
    <s v="Ensenada"/>
    <n v="3856"/>
    <s v="Rancho Bibayoff"/>
    <n v="116.74722222222223"/>
    <n v="32.069444444444443"/>
    <n v="1"/>
    <x v="1"/>
    <x v="1"/>
    <x v="1"/>
  </r>
  <r>
    <s v="Baja California"/>
    <s v="Ensenada"/>
    <n v="254"/>
    <s v="Alegre (El Tigre)"/>
    <n v="116.74722222222222"/>
    <n v="32.069444444444443"/>
    <n v="12"/>
    <x v="1"/>
    <x v="1"/>
    <x v="1"/>
  </r>
  <r>
    <s v="Baja California"/>
    <s v="Ensenada"/>
    <n v="3537"/>
    <s v="Familia Reséndiz"/>
    <n v="116.72222222222223"/>
    <n v="32.069444444444443"/>
    <n v="1"/>
    <x v="1"/>
    <x v="1"/>
    <x v="1"/>
  </r>
  <r>
    <s v="Baja California"/>
    <s v="Ensenada"/>
    <n v="2101"/>
    <s v="Francisco Parma Uno"/>
    <n v="116.42777777777778"/>
    <n v="32.069444444444443"/>
    <n v="2"/>
    <x v="1"/>
    <x v="1"/>
    <x v="0"/>
  </r>
  <r>
    <s v="Baja California"/>
    <s v="Ensenada"/>
    <n v="4773"/>
    <s v="Los Barrancos"/>
    <n v="116.33333333333333"/>
    <n v="32.069444444444443"/>
    <n v="3"/>
    <x v="1"/>
    <x v="1"/>
    <x v="0"/>
  </r>
  <r>
    <s v="Baja California"/>
    <s v="Ensenada"/>
    <n v="4143"/>
    <s v="Santa Rosa"/>
    <n v="116.90277777777777"/>
    <n v="32.066666666666663"/>
    <n v="4"/>
    <x v="1"/>
    <x v="1"/>
    <x v="1"/>
  </r>
  <r>
    <s v="Baja California"/>
    <s v="Ensenada"/>
    <n v="4094"/>
    <s v="Santa Rosa"/>
    <n v="116.86944444444444"/>
    <n v="32.066666666666663"/>
    <n v="3"/>
    <x v="1"/>
    <x v="1"/>
    <x v="1"/>
  </r>
  <r>
    <s v="Baja California"/>
    <s v="Ensenada"/>
    <n v="534"/>
    <s v="La Llave"/>
    <n v="116.77222222222223"/>
    <n v="32.066666666666663"/>
    <n v="2"/>
    <x v="1"/>
    <x v="1"/>
    <x v="1"/>
  </r>
  <r>
    <s v="Baja California"/>
    <s v="Ensenada"/>
    <n v="3493"/>
    <s v="Familia Marchena"/>
    <n v="116.74722222222222"/>
    <n v="32.066666666666663"/>
    <n v="3"/>
    <x v="1"/>
    <x v="1"/>
    <x v="1"/>
  </r>
  <r>
    <s v="Baja California"/>
    <s v="Ensenada"/>
    <n v="2531"/>
    <s v="Rancho Angélica (Piedras Pintas)"/>
    <n v="116.73888888888888"/>
    <n v="32.066666666666663"/>
    <n v="4"/>
    <x v="1"/>
    <x v="1"/>
    <x v="1"/>
  </r>
  <r>
    <s v="Baja California"/>
    <s v="Ensenada"/>
    <n v="3591"/>
    <s v="Familia Zince"/>
    <n v="116.71388888888889"/>
    <n v="32.06388888888889"/>
    <n v="1"/>
    <x v="1"/>
    <x v="1"/>
    <x v="1"/>
  </r>
  <r>
    <s v="Baja California"/>
    <s v="Ensenada"/>
    <n v="3298"/>
    <s v="El Campito"/>
    <n v="116.27500000000001"/>
    <n v="32.06388888888889"/>
    <n v="2"/>
    <x v="1"/>
    <x v="1"/>
    <x v="0"/>
  </r>
  <r>
    <s v="Baja California"/>
    <s v="Ensenada"/>
    <n v="2692"/>
    <s v="Campo Rivera"/>
    <n v="117.00833333333333"/>
    <n v="32.063888888888883"/>
    <n v="5"/>
    <x v="1"/>
    <x v="1"/>
    <x v="1"/>
  </r>
  <r>
    <s v="Baja California"/>
    <s v="Ensenada"/>
    <n v="3667"/>
    <s v="Parcela Setenta y Cuatro B"/>
    <n v="116.69722222222222"/>
    <n v="32.063888888888883"/>
    <n v="6"/>
    <x v="1"/>
    <x v="1"/>
    <x v="1"/>
  </r>
  <r>
    <s v="Baja California"/>
    <s v="Ensenada"/>
    <n v="861"/>
    <s v="El Salto"/>
    <n v="116.85277777777777"/>
    <n v="32.06111111111111"/>
    <n v="12"/>
    <x v="1"/>
    <x v="1"/>
    <x v="1"/>
  </r>
  <r>
    <s v="Baja California"/>
    <s v="Ensenada"/>
    <n v="2518"/>
    <s v="Quinta Riviera (Rancho Rocha)"/>
    <n v="116.6888888888889"/>
    <n v="32.06111111111111"/>
    <n v="8"/>
    <x v="1"/>
    <x v="1"/>
    <x v="1"/>
  </r>
  <r>
    <s v="Baja California"/>
    <s v="Ensenada"/>
    <n v="4734"/>
    <s v="Los Girasoles"/>
    <n v="116.66666666666667"/>
    <n v="32.06111111111111"/>
    <n v="1"/>
    <x v="1"/>
    <x v="1"/>
    <x v="1"/>
  </r>
  <r>
    <s v="Baja California"/>
    <s v="Ensenada"/>
    <n v="1699"/>
    <s v="Rancho Verde"/>
    <n v="116.63333333333333"/>
    <n v="32.06111111111111"/>
    <n v="2758"/>
    <x v="1"/>
    <x v="1"/>
    <x v="1"/>
  </r>
  <r>
    <s v="Baja California"/>
    <s v="Ensenada"/>
    <n v="4484"/>
    <s v="Rancho Victoria"/>
    <n v="116.38888888888889"/>
    <n v="32.06111111111111"/>
    <n v="1"/>
    <x v="1"/>
    <x v="1"/>
    <x v="0"/>
  </r>
  <r>
    <s v="Baja California"/>
    <s v="Ensenada"/>
    <n v="4960"/>
    <s v="Los Nogales"/>
    <n v="116.41111111111111"/>
    <n v="32.058333333333337"/>
    <n v="2"/>
    <x v="1"/>
    <x v="1"/>
    <x v="0"/>
  </r>
  <r>
    <s v="Baja California"/>
    <s v="Ensenada"/>
    <n v="4928"/>
    <s v="Quinta Barreda"/>
    <n v="116.75833333333334"/>
    <n v="32.05833333333333"/>
    <n v="4"/>
    <x v="1"/>
    <x v="1"/>
    <x v="1"/>
  </r>
  <r>
    <s v="Baja California"/>
    <s v="Ensenada"/>
    <n v="364"/>
    <s v="Rancho Barreda"/>
    <n v="116.74722222222222"/>
    <n v="32.05833333333333"/>
    <n v="4"/>
    <x v="1"/>
    <x v="1"/>
    <x v="1"/>
  </r>
  <r>
    <s v="Baja California"/>
    <s v="Ensenada"/>
    <n v="4164"/>
    <s v="Ninguno"/>
    <n v="116.72499999999999"/>
    <n v="32.05833333333333"/>
    <n v="2"/>
    <x v="1"/>
    <x v="1"/>
    <x v="1"/>
  </r>
  <r>
    <s v="Baja California"/>
    <s v="Ensenada"/>
    <n v="585"/>
    <s v="El Mogor"/>
    <n v="116.61944444444444"/>
    <n v="32.05833333333333"/>
    <n v="5"/>
    <x v="1"/>
    <x v="1"/>
    <x v="1"/>
  </r>
  <r>
    <s v="Baja California"/>
    <s v="Ensenada"/>
    <n v="2131"/>
    <s v="Manuel Quintero"/>
    <n v="116.47499999999999"/>
    <n v="32.05833333333333"/>
    <n v="1"/>
    <x v="1"/>
    <x v="1"/>
    <x v="0"/>
  </r>
  <r>
    <s v="Baja California"/>
    <s v="Ensenada"/>
    <n v="386"/>
    <s v="Ojos Negros"/>
    <n v="116.38611111111111"/>
    <n v="32.05833333333333"/>
    <n v="4"/>
    <x v="1"/>
    <x v="1"/>
    <x v="0"/>
  </r>
  <r>
    <s v="Baja California"/>
    <s v="Ensenada"/>
    <n v="2068"/>
    <s v="Rancho Ayón"/>
    <n v="116.27777777777779"/>
    <n v="32.05833333333333"/>
    <n v="13"/>
    <x v="1"/>
    <x v="1"/>
    <x v="0"/>
  </r>
  <r>
    <s v="Baja California"/>
    <s v="Ensenada"/>
    <n v="1299"/>
    <s v="El Coyote"/>
    <n v="116.27222222222221"/>
    <n v="32.05833333333333"/>
    <n v="2"/>
    <x v="1"/>
    <x v="1"/>
    <x v="0"/>
  </r>
  <r>
    <s v="Baja California"/>
    <s v="Ensenada"/>
    <n v="2553"/>
    <s v="El Secreto"/>
    <n v="116.75277777777778"/>
    <n v="32.055555555555557"/>
    <n v="6"/>
    <x v="1"/>
    <x v="1"/>
    <x v="1"/>
  </r>
  <r>
    <s v="Baja California"/>
    <s v="Ensenada"/>
    <n v="3861"/>
    <s v="Rancho Cabrera"/>
    <n v="116.69444444444446"/>
    <n v="32.055555555555557"/>
    <n v="5"/>
    <x v="1"/>
    <x v="1"/>
    <x v="1"/>
  </r>
  <r>
    <s v="Baja California"/>
    <s v="Ensenada"/>
    <n v="4921"/>
    <s v="El Tío"/>
    <n v="116.68055555555556"/>
    <n v="32.055555555555557"/>
    <n v="2"/>
    <x v="1"/>
    <x v="1"/>
    <x v="1"/>
  </r>
  <r>
    <s v="Baja California"/>
    <s v="Ensenada"/>
    <n v="551"/>
    <s v="Las Lumbres"/>
    <n v="116.51666666666668"/>
    <n v="32.055555555555557"/>
    <n v="3"/>
    <x v="1"/>
    <x v="1"/>
    <x v="0"/>
  </r>
  <r>
    <s v="Baja California"/>
    <s v="Ensenada"/>
    <n v="4697"/>
    <s v="Ninguno"/>
    <n v="116.48055555555555"/>
    <n v="32.055555555555557"/>
    <n v="6"/>
    <x v="1"/>
    <x v="1"/>
    <x v="0"/>
  </r>
  <r>
    <s v="Baja California"/>
    <s v="Ensenada"/>
    <n v="4039"/>
    <s v="Martín Jiménez"/>
    <n v="116.30555555555556"/>
    <n v="32.055555555555557"/>
    <n v="79"/>
    <x v="1"/>
    <x v="1"/>
    <x v="0"/>
  </r>
  <r>
    <s v="Baja California"/>
    <s v="Ensenada"/>
    <n v="4202"/>
    <s v="Ninguno"/>
    <n v="116.77777777777779"/>
    <n v="32.052777777777777"/>
    <n v="7"/>
    <x v="1"/>
    <x v="1"/>
    <x v="1"/>
  </r>
  <r>
    <s v="Baja California"/>
    <s v="Ensenada"/>
    <n v="852"/>
    <s v="Las Delicias"/>
    <n v="116.75833333333334"/>
    <n v="32.052777777777777"/>
    <n v="2"/>
    <x v="1"/>
    <x v="1"/>
    <x v="1"/>
  </r>
  <r>
    <s v="Baja California"/>
    <s v="Ensenada"/>
    <n v="4739"/>
    <s v="Ninguno"/>
    <n v="116.59722222222221"/>
    <n v="32.052777777777777"/>
    <n v="15"/>
    <x v="1"/>
    <x v="1"/>
    <x v="1"/>
  </r>
  <r>
    <s v="Baja California"/>
    <s v="Ensenada"/>
    <n v="4931"/>
    <s v="Villa del Prado Segunda Etapa"/>
    <n v="116.59444444444445"/>
    <n v="32.052777777777777"/>
    <n v="14"/>
    <x v="1"/>
    <x v="1"/>
    <x v="1"/>
  </r>
  <r>
    <s v="Baja California"/>
    <s v="Ensenada"/>
    <n v="3944"/>
    <s v="Rancho Fátima"/>
    <n v="116.67777777777779"/>
    <n v="32.050000000000004"/>
    <n v="3"/>
    <x v="2"/>
    <x v="2"/>
    <x v="1"/>
  </r>
  <r>
    <s v="Baja California"/>
    <s v="Ensenada"/>
    <n v="3168"/>
    <s v="Rancho Estrada"/>
    <n v="116.67777777777778"/>
    <n v="32.049999999999997"/>
    <n v="8"/>
    <x v="2"/>
    <x v="2"/>
    <x v="1"/>
  </r>
  <r>
    <s v="Baja California"/>
    <s v="Ensenada"/>
    <n v="818"/>
    <s v="Tres Estrellas"/>
    <n v="116.30555555555556"/>
    <n v="32.049999999999997"/>
    <n v="4"/>
    <x v="2"/>
    <x v="2"/>
    <x v="0"/>
  </r>
  <r>
    <s v="Baja California"/>
    <s v="Ensenada"/>
    <n v="132"/>
    <s v="El Junco"/>
    <n v="116.76388888888889"/>
    <n v="32.047222222222224"/>
    <n v="3"/>
    <x v="2"/>
    <x v="2"/>
    <x v="1"/>
  </r>
  <r>
    <s v="Baja California"/>
    <s v="Ensenada"/>
    <n v="2550"/>
    <s v="Rancho Carrillo"/>
    <n v="116.73888888888889"/>
    <n v="32.047222222222224"/>
    <n v="16"/>
    <x v="2"/>
    <x v="2"/>
    <x v="1"/>
  </r>
  <r>
    <s v="Baja California"/>
    <s v="Ensenada"/>
    <n v="3593"/>
    <s v="Las Lomas"/>
    <n v="116.71388888888889"/>
    <n v="32.047222222222224"/>
    <n v="91"/>
    <x v="2"/>
    <x v="2"/>
    <x v="1"/>
  </r>
  <r>
    <s v="Baja California"/>
    <s v="Ensenada"/>
    <n v="261"/>
    <s v="El Tule"/>
    <n v="116.51388888888889"/>
    <n v="32.047222222222224"/>
    <n v="19"/>
    <x v="2"/>
    <x v="2"/>
    <x v="1"/>
  </r>
  <r>
    <s v="Baja California"/>
    <s v="Ensenada"/>
    <n v="481"/>
    <s v="Las Flores (Flores Viejas)"/>
    <n v="116.21944444444445"/>
    <n v="32.047222222222224"/>
    <n v="2"/>
    <x v="2"/>
    <x v="2"/>
    <x v="0"/>
  </r>
  <r>
    <s v="Baja California"/>
    <s v="Ensenada"/>
    <n v="2160"/>
    <s v="Úrsulo Galván"/>
    <n v="116.96666666666665"/>
    <n v="32.047222222222217"/>
    <n v="64"/>
    <x v="2"/>
    <x v="2"/>
    <x v="1"/>
  </r>
  <r>
    <s v="Baja California"/>
    <s v="Ensenada"/>
    <n v="81"/>
    <s v="Las Chichihuas"/>
    <n v="116.87222222222222"/>
    <n v="32.044444444444444"/>
    <n v="10"/>
    <x v="2"/>
    <x v="2"/>
    <x v="1"/>
  </r>
  <r>
    <s v="Baja California"/>
    <s v="Ensenada"/>
    <n v="3156"/>
    <s v="El Hacha"/>
    <n v="116.55833333333334"/>
    <n v="32.044444444444444"/>
    <n v="2"/>
    <x v="2"/>
    <x v="2"/>
    <x v="1"/>
  </r>
  <r>
    <s v="Baja California"/>
    <s v="Ensenada"/>
    <n v="2106"/>
    <s v="Santa María (Rancho del Patuto)"/>
    <n v="116.30555555555556"/>
    <n v="32.044444444444444"/>
    <n v="1"/>
    <x v="2"/>
    <x v="2"/>
    <x v="0"/>
  </r>
  <r>
    <s v="Baja California"/>
    <s v="Ensenada"/>
    <n v="2691"/>
    <s v="Baja Mar San Diego"/>
    <n v="116.96111111111111"/>
    <n v="32.041666666666664"/>
    <n v="19"/>
    <x v="2"/>
    <x v="2"/>
    <x v="1"/>
  </r>
  <r>
    <s v="Baja California"/>
    <s v="Ensenada"/>
    <n v="3868"/>
    <s v="Rancho Chemalía"/>
    <n v="116.80833333333334"/>
    <n v="32.041666666666664"/>
    <n v="3"/>
    <x v="2"/>
    <x v="2"/>
    <x v="1"/>
  </r>
  <r>
    <s v="Baja California"/>
    <s v="Ensenada"/>
    <n v="4139"/>
    <s v="San Pedro (Familia Rico)"/>
    <n v="116.71388888888889"/>
    <n v="32.041666666666664"/>
    <n v="7"/>
    <x v="2"/>
    <x v="2"/>
    <x v="1"/>
  </r>
  <r>
    <s v="Baja California"/>
    <s v="Ensenada"/>
    <n v="3331"/>
    <s v="Campo Palacios"/>
    <n v="116.30833333333334"/>
    <n v="32.041666666666664"/>
    <n v="4"/>
    <x v="2"/>
    <x v="2"/>
    <x v="0"/>
  </r>
  <r>
    <s v="Baja California"/>
    <s v="Ensenada"/>
    <n v="289"/>
    <s v="Arroyo del Sauz (El Aserradero)"/>
    <n v="116.08055555555556"/>
    <n v="32.041666666666664"/>
    <n v="2"/>
    <x v="2"/>
    <x v="2"/>
    <x v="0"/>
  </r>
  <r>
    <s v="Baja California"/>
    <s v="Ensenada"/>
    <n v="3825"/>
    <s v="Pitones"/>
    <n v="116.88888888888889"/>
    <n v="32.038888888888891"/>
    <n v="5"/>
    <x v="2"/>
    <x v="2"/>
    <x v="1"/>
  </r>
  <r>
    <s v="Baja California"/>
    <s v="Ensenada"/>
    <n v="2577"/>
    <s v="Aurora Cárdenas"/>
    <n v="116.73333333333333"/>
    <n v="32.038888888888891"/>
    <n v="11"/>
    <x v="2"/>
    <x v="2"/>
    <x v="1"/>
  </r>
  <r>
    <s v="Baja California"/>
    <s v="Ensenada"/>
    <n v="3411"/>
    <s v="Familia Arroyo Cota"/>
    <n v="116.70555555555556"/>
    <n v="32.038888888888891"/>
    <n v="6"/>
    <x v="2"/>
    <x v="2"/>
    <x v="1"/>
  </r>
  <r>
    <s v="Baja California"/>
    <s v="Ensenada"/>
    <n v="4031"/>
    <s v="Los Vañales"/>
    <n v="116.65277777777779"/>
    <n v="32.038888888888891"/>
    <n v="2"/>
    <x v="2"/>
    <x v="2"/>
    <x v="1"/>
  </r>
  <r>
    <s v="Baja California"/>
    <s v="Ensenada"/>
    <n v="4158"/>
    <s v="Ninguno"/>
    <n v="116.67222222222223"/>
    <n v="32.038888888888884"/>
    <n v="3"/>
    <x v="2"/>
    <x v="2"/>
    <x v="1"/>
  </r>
  <r>
    <s v="Baja California"/>
    <s v="Ensenada"/>
    <n v="4683"/>
    <s v="Rancho Jiménez"/>
    <n v="116.33333333333333"/>
    <n v="32.038888888888884"/>
    <n v="6"/>
    <x v="2"/>
    <x v="2"/>
    <x v="0"/>
  </r>
  <r>
    <s v="Baja California"/>
    <s v="Ensenada"/>
    <n v="2552"/>
    <s v="Chivatillo (Los Galván)"/>
    <n v="116.64722222222223"/>
    <n v="32.036111111111111"/>
    <n v="7"/>
    <x v="2"/>
    <x v="2"/>
    <x v="1"/>
  </r>
  <r>
    <s v="Baja California"/>
    <s v="Ensenada"/>
    <n v="1993"/>
    <s v="Los Cerritos"/>
    <n v="116.60277777777777"/>
    <n v="32.036111111111111"/>
    <n v="3"/>
    <x v="2"/>
    <x v="2"/>
    <x v="1"/>
  </r>
  <r>
    <s v="Baja California"/>
    <s v="Ensenada"/>
    <n v="2962"/>
    <s v="Rancho de Timoteo Llamas"/>
    <n v="116.41388888888889"/>
    <n v="32.036111111111111"/>
    <n v="2"/>
    <x v="2"/>
    <x v="2"/>
    <x v="0"/>
  </r>
  <r>
    <s v="Baja California"/>
    <s v="Ensenada"/>
    <n v="2126"/>
    <s v="Santa Rosa"/>
    <n v="116.37777777777778"/>
    <n v="32.036111111111111"/>
    <n v="8"/>
    <x v="2"/>
    <x v="2"/>
    <x v="0"/>
  </r>
  <r>
    <s v="Baja California"/>
    <s v="Ensenada"/>
    <n v="2112"/>
    <s v="Azucena [Establo]"/>
    <n v="116.34444444444445"/>
    <n v="32.036111111111111"/>
    <n v="40"/>
    <x v="2"/>
    <x v="2"/>
    <x v="0"/>
  </r>
  <r>
    <s v="Baja California"/>
    <s v="Ensenada"/>
    <n v="2117"/>
    <s v="Vicente González"/>
    <n v="116.33055555555555"/>
    <n v="32.036111111111111"/>
    <n v="3"/>
    <x v="2"/>
    <x v="2"/>
    <x v="0"/>
  </r>
  <r>
    <s v="Baja California"/>
    <s v="Ensenada"/>
    <n v="2830"/>
    <s v="Rancho Ojos Negros"/>
    <n v="116.31666666666666"/>
    <n v="32.036111111111111"/>
    <n v="2"/>
    <x v="2"/>
    <x v="2"/>
    <x v="0"/>
  </r>
  <r>
    <s v="Baja California"/>
    <s v="Ensenada"/>
    <n v="3625"/>
    <s v="Jatay de Cutuy"/>
    <n v="116.96666666666667"/>
    <n v="32.033333333333331"/>
    <n v="6"/>
    <x v="2"/>
    <x v="2"/>
    <x v="1"/>
  </r>
  <r>
    <s v="Baja California"/>
    <s v="Ensenada"/>
    <n v="1555"/>
    <s v="San Miguel"/>
    <n v="116.86111111111111"/>
    <n v="32.033333333333331"/>
    <n v="8"/>
    <x v="2"/>
    <x v="2"/>
    <x v="1"/>
  </r>
  <r>
    <s v="Baja California"/>
    <s v="Ensenada"/>
    <n v="4922"/>
    <s v="Rancho Rodarte"/>
    <n v="116.71111111111112"/>
    <n v="32.033333333333331"/>
    <n v="4"/>
    <x v="2"/>
    <x v="2"/>
    <x v="1"/>
  </r>
  <r>
    <s v="Baja California"/>
    <s v="Ensenada"/>
    <n v="4733"/>
    <s v="Ejido Ruiz Cortínez"/>
    <n v="116.57777777777778"/>
    <n v="32.033333333333331"/>
    <n v="9"/>
    <x v="2"/>
    <x v="2"/>
    <x v="1"/>
  </r>
  <r>
    <s v="Baja California"/>
    <s v="Ensenada"/>
    <n v="601"/>
    <s v="Rancho Nelson"/>
    <n v="116.47222222222223"/>
    <n v="32.033333333333331"/>
    <n v="1"/>
    <x v="2"/>
    <x v="2"/>
    <x v="1"/>
  </r>
  <r>
    <s v="Baja California"/>
    <s v="Ensenada"/>
    <n v="2127"/>
    <s v="Manuel Grijalva"/>
    <n v="116.44722222222222"/>
    <n v="32.033333333333331"/>
    <n v="1"/>
    <x v="2"/>
    <x v="2"/>
    <x v="0"/>
  </r>
  <r>
    <s v="Baja California"/>
    <s v="Ensenada"/>
    <n v="37"/>
    <s v="Rancho Almaraz"/>
    <n v="116.35833333333333"/>
    <n v="32.033333333333331"/>
    <n v="6"/>
    <x v="2"/>
    <x v="2"/>
    <x v="0"/>
  </r>
  <r>
    <s v="Baja California"/>
    <s v="Ensenada"/>
    <n v="1654"/>
    <s v="Poblado Puerta Trampa"/>
    <n v="116.23055555555555"/>
    <n v="32.033333333333331"/>
    <n v="277"/>
    <x v="2"/>
    <x v="2"/>
    <x v="0"/>
  </r>
  <r>
    <s v="Baja California"/>
    <s v="Ensenada"/>
    <n v="4147"/>
    <s v="Silva (El Secreto)"/>
    <n v="116.79444444444445"/>
    <n v="32.030555555555559"/>
    <n v="7"/>
    <x v="2"/>
    <x v="2"/>
    <x v="1"/>
  </r>
  <r>
    <s v="Baja California"/>
    <s v="Ensenada"/>
    <n v="3933"/>
    <s v="El Rincón"/>
    <n v="116.68055555555554"/>
    <n v="32.030555555555559"/>
    <n v="7"/>
    <x v="2"/>
    <x v="2"/>
    <x v="1"/>
  </r>
  <r>
    <s v="Baja California"/>
    <s v="Ensenada"/>
    <n v="1368"/>
    <s v="El Escondido"/>
    <n v="116.63888888888889"/>
    <n v="32.030555555555559"/>
    <n v="1"/>
    <x v="2"/>
    <x v="2"/>
    <x v="1"/>
  </r>
  <r>
    <s v="Baja California"/>
    <s v="Ensenada"/>
    <n v="3372"/>
    <s v="Corral Viejo"/>
    <n v="116.02777777777779"/>
    <n v="32.030555555555559"/>
    <n v="2"/>
    <x v="2"/>
    <x v="2"/>
    <x v="0"/>
  </r>
  <r>
    <s v="Baja California"/>
    <s v="Ensenada"/>
    <n v="4684"/>
    <s v="Ninguno"/>
    <n v="116.31388888888888"/>
    <n v="32.030555555555551"/>
    <n v="1"/>
    <x v="2"/>
    <x v="2"/>
    <x v="0"/>
  </r>
  <r>
    <s v="Baja California"/>
    <s v="Ensenada"/>
    <n v="2701"/>
    <s v="San Pedro"/>
    <n v="116.79722222222222"/>
    <n v="32.027777777777779"/>
    <n v="2"/>
    <x v="2"/>
    <x v="2"/>
    <x v="1"/>
  </r>
  <r>
    <s v="Baja California"/>
    <s v="Ensenada"/>
    <n v="3821"/>
    <s v="Las Perlitas"/>
    <n v="116.77777777777777"/>
    <n v="32.027777777777779"/>
    <n v="10"/>
    <x v="2"/>
    <x v="2"/>
    <x v="1"/>
  </r>
  <r>
    <s v="Baja California"/>
    <s v="Ensenada"/>
    <n v="327"/>
    <s v="Los Alisos"/>
    <n v="116.75277777777778"/>
    <n v="32.027777777777779"/>
    <n v="6"/>
    <x v="2"/>
    <x v="2"/>
    <x v="1"/>
  </r>
  <r>
    <s v="Baja California"/>
    <s v="Ensenada"/>
    <n v="4918"/>
    <s v="Lomas de San Miguel"/>
    <n v="116.75277777777778"/>
    <n v="32.027777777777779"/>
    <n v="52"/>
    <x v="2"/>
    <x v="2"/>
    <x v="1"/>
  </r>
  <r>
    <s v="Baja California"/>
    <s v="Ensenada"/>
    <n v="1733"/>
    <s v="RQ"/>
    <n v="116.55"/>
    <n v="32.027777777777779"/>
    <n v="9"/>
    <x v="2"/>
    <x v="2"/>
    <x v="1"/>
  </r>
  <r>
    <s v="Baja California"/>
    <s v="Ensenada"/>
    <n v="1924"/>
    <s v="Tres Aguajes"/>
    <n v="116.53611111111111"/>
    <n v="32.027777777777779"/>
    <n v="3"/>
    <x v="2"/>
    <x v="2"/>
    <x v="1"/>
  </r>
  <r>
    <s v="Baja California"/>
    <s v="Ensenada"/>
    <n v="2948"/>
    <s v="San Gregorio"/>
    <n v="116.47222222222223"/>
    <n v="32.027777777777779"/>
    <n v="3"/>
    <x v="2"/>
    <x v="2"/>
    <x v="1"/>
  </r>
  <r>
    <s v="Baja California"/>
    <s v="Ensenada"/>
    <n v="63"/>
    <s v="La Campana"/>
    <n v="116.38888888888889"/>
    <n v="32.027777777777779"/>
    <n v="12"/>
    <x v="2"/>
    <x v="2"/>
    <x v="0"/>
  </r>
  <r>
    <s v="Baja California"/>
    <s v="Ensenada"/>
    <n v="190"/>
    <s v="Real del Castillo Nuevo (Ojos Negros)"/>
    <n v="116.33055555555555"/>
    <n v="32.027777777777779"/>
    <n v="3533"/>
    <x v="2"/>
    <x v="2"/>
    <x v="0"/>
  </r>
  <r>
    <s v="Baja California"/>
    <s v="Ensenada"/>
    <n v="4692"/>
    <s v="Ninguno"/>
    <n v="116.24166666666667"/>
    <n v="32.027777777777779"/>
    <n v="14"/>
    <x v="2"/>
    <x v="2"/>
    <x v="0"/>
  </r>
  <r>
    <s v="Baja California"/>
    <s v="Ensenada"/>
    <n v="440"/>
    <s v="El Carmen"/>
    <n v="116.85833333333333"/>
    <n v="32.024999999999999"/>
    <n v="2"/>
    <x v="2"/>
    <x v="2"/>
    <x v="1"/>
  </r>
  <r>
    <s v="Baja California"/>
    <s v="Ensenada"/>
    <n v="4919"/>
    <s v="Rancho Oasis"/>
    <n v="116.84722222222223"/>
    <n v="32.024999999999999"/>
    <n v="12"/>
    <x v="2"/>
    <x v="2"/>
    <x v="1"/>
  </r>
  <r>
    <s v="Baja California"/>
    <s v="Ensenada"/>
    <n v="3429"/>
    <s v="Familia Cárdenas"/>
    <n v="116.76666666666668"/>
    <n v="32.024999999999999"/>
    <n v="2"/>
    <x v="2"/>
    <x v="2"/>
    <x v="1"/>
  </r>
  <r>
    <s v="Baja California"/>
    <s v="Ensenada"/>
    <n v="191"/>
    <s v="Real del Castillo Viejo"/>
    <n v="116.49722222222222"/>
    <n v="32.024999999999999"/>
    <n v="6"/>
    <x v="2"/>
    <x v="2"/>
    <x v="1"/>
  </r>
  <r>
    <s v="Baja California"/>
    <s v="Ensenada"/>
    <n v="4975"/>
    <s v="La Candelaria"/>
    <n v="116.42777777777778"/>
    <n v="32.024999999999999"/>
    <n v="3"/>
    <x v="2"/>
    <x v="2"/>
    <x v="0"/>
  </r>
  <r>
    <s v="Baja California"/>
    <s v="Ensenada"/>
    <n v="1853"/>
    <s v="Santa Cruz"/>
    <n v="116.77777777777777"/>
    <n v="32.022222222222226"/>
    <n v="5"/>
    <x v="2"/>
    <x v="2"/>
    <x v="1"/>
  </r>
  <r>
    <s v="Baja California"/>
    <s v="Ensenada"/>
    <n v="2555"/>
    <s v="Rancho Luis"/>
    <n v="116.80277777777778"/>
    <n v="32.019444444444446"/>
    <n v="9"/>
    <x v="2"/>
    <x v="2"/>
    <x v="1"/>
  </r>
  <r>
    <s v="Baja California"/>
    <s v="Ensenada"/>
    <n v="4396"/>
    <s v="Rancho Alvidres"/>
    <n v="116.60555555555555"/>
    <n v="32.019444444444446"/>
    <n v="2"/>
    <x v="2"/>
    <x v="2"/>
    <x v="1"/>
  </r>
  <r>
    <s v="Baja California"/>
    <s v="Ensenada"/>
    <n v="4681"/>
    <s v="Ninguno"/>
    <n v="116.42777777777778"/>
    <n v="32.019444444444446"/>
    <n v="2"/>
    <x v="2"/>
    <x v="2"/>
    <x v="0"/>
  </r>
  <r>
    <s v="Baja California"/>
    <s v="Ensenada"/>
    <n v="832"/>
    <s v="Rancho Yorba"/>
    <n v="116.42222222222222"/>
    <n v="32.019444444444446"/>
    <n v="1"/>
    <x v="2"/>
    <x v="2"/>
    <x v="0"/>
  </r>
  <r>
    <s v="Baja California"/>
    <s v="Ensenada"/>
    <n v="3272"/>
    <s v="Aguaje del Sapo"/>
    <n v="116.325"/>
    <n v="32.019444444444446"/>
    <n v="2"/>
    <x v="2"/>
    <x v="2"/>
    <x v="0"/>
  </r>
  <r>
    <s v="Baja California"/>
    <s v="Ensenada"/>
    <n v="4062"/>
    <s v="Rodeo Viejo"/>
    <n v="116.26666666666667"/>
    <n v="32.019444444444446"/>
    <n v="6"/>
    <x v="2"/>
    <x v="2"/>
    <x v="0"/>
  </r>
  <r>
    <s v="Baja California"/>
    <s v="Ensenada"/>
    <n v="1184"/>
    <s v="Bajamar Santo Tomás"/>
    <n v="116.92222222222222"/>
    <n v="32.016666666666666"/>
    <n v="22"/>
    <x v="2"/>
    <x v="2"/>
    <x v="1"/>
  </r>
  <r>
    <s v="Baja California"/>
    <s v="Ensenada"/>
    <n v="1871"/>
    <s v="Santa Rosa"/>
    <n v="116.78333333333333"/>
    <n v="32.016666666666666"/>
    <n v="9"/>
    <x v="2"/>
    <x v="2"/>
    <x v="1"/>
  </r>
  <r>
    <s v="Baja California"/>
    <s v="Ensenada"/>
    <n v="1362"/>
    <s v="Los Encinos"/>
    <n v="116.73055555555557"/>
    <n v="32.016666666666666"/>
    <n v="4"/>
    <x v="2"/>
    <x v="2"/>
    <x v="1"/>
  </r>
  <r>
    <s v="Baja California"/>
    <s v="Ensenada"/>
    <n v="4050"/>
    <s v="Rancho Ortegas"/>
    <n v="116.72777777777779"/>
    <n v="32.016666666666666"/>
    <n v="2"/>
    <x v="2"/>
    <x v="2"/>
    <x v="1"/>
  </r>
  <r>
    <s v="Baja California"/>
    <s v="Ensenada"/>
    <n v="3486"/>
    <s v="Familia Llamas"/>
    <n v="116.72222222222223"/>
    <n v="32.016666666666666"/>
    <n v="6"/>
    <x v="2"/>
    <x v="2"/>
    <x v="1"/>
  </r>
  <r>
    <s v="Baja California"/>
    <s v="Ensenada"/>
    <n v="4946"/>
    <s v="Colonia Puesta del Sol"/>
    <n v="116.69722222222222"/>
    <n v="32.016666666666666"/>
    <n v="45"/>
    <x v="2"/>
    <x v="2"/>
    <x v="1"/>
  </r>
  <r>
    <s v="Baja California"/>
    <s v="Ensenada"/>
    <n v="4962"/>
    <s v="Ampliación Balcones de la Presa"/>
    <n v="116.64999999999999"/>
    <n v="32.016666666666666"/>
    <n v="41"/>
    <x v="2"/>
    <x v="2"/>
    <x v="1"/>
  </r>
  <r>
    <s v="Baja California"/>
    <s v="Ensenada"/>
    <n v="3161"/>
    <s v="Colonia Gómez Morín"/>
    <n v="116.63888888888889"/>
    <n v="32.016666666666666"/>
    <n v="1362"/>
    <x v="2"/>
    <x v="2"/>
    <x v="1"/>
  </r>
  <r>
    <s v="Baja California"/>
    <s v="Ensenada"/>
    <n v="1976"/>
    <s v="Wachacana"/>
    <n v="116.61388888888889"/>
    <n v="32.016666666666666"/>
    <n v="2"/>
    <x v="2"/>
    <x v="2"/>
    <x v="1"/>
  </r>
  <r>
    <s v="Baja California"/>
    <s v="Ensenada"/>
    <n v="4579"/>
    <s v="Los Pirules"/>
    <n v="116.30277777777778"/>
    <n v="32.016666666666666"/>
    <n v="166"/>
    <x v="2"/>
    <x v="2"/>
    <x v="0"/>
  </r>
  <r>
    <s v="Baja California"/>
    <s v="Ensenada"/>
    <n v="4702"/>
    <s v="Fraccionamiento del Valle"/>
    <n v="116.35555555555555"/>
    <n v="32.013888888888886"/>
    <n v="1052"/>
    <x v="2"/>
    <x v="2"/>
    <x v="0"/>
  </r>
  <r>
    <s v="Baja California"/>
    <s v="Ensenada"/>
    <n v="2679"/>
    <s v="Las Joyitas"/>
    <n v="116.34166666666667"/>
    <n v="32.013888888888886"/>
    <n v="9"/>
    <x v="2"/>
    <x v="2"/>
    <x v="0"/>
  </r>
  <r>
    <s v="Baja California"/>
    <s v="Ensenada"/>
    <n v="3153"/>
    <s v="Nueva Ciudad de Niños (R. Coronita) [Orfanatorio]"/>
    <n v="116.73611111111111"/>
    <n v="32.011111111111113"/>
    <n v="108"/>
    <x v="2"/>
    <x v="2"/>
    <x v="1"/>
  </r>
  <r>
    <s v="Baja California"/>
    <s v="Ensenada"/>
    <n v="4036"/>
    <s v="Rancho Mapersa"/>
    <n v="116.72222222222221"/>
    <n v="32.011111111111113"/>
    <n v="6"/>
    <x v="2"/>
    <x v="2"/>
    <x v="1"/>
  </r>
  <r>
    <s v="Baja California"/>
    <s v="Ensenada"/>
    <n v="2513"/>
    <s v="Tres Encinos"/>
    <n v="116.71388888888889"/>
    <n v="32.011111111111113"/>
    <n v="6"/>
    <x v="2"/>
    <x v="2"/>
    <x v="1"/>
  </r>
  <r>
    <s v="Baja California"/>
    <s v="Ensenada"/>
    <n v="4929"/>
    <s v="Rancho Valtierra"/>
    <n v="116.69444444444444"/>
    <n v="32.011111111111113"/>
    <n v="1"/>
    <x v="2"/>
    <x v="2"/>
    <x v="1"/>
  </r>
  <r>
    <s v="Baja California"/>
    <s v="Ensenada"/>
    <n v="1128"/>
    <s v="Agua Viva"/>
    <n v="116.56111111111112"/>
    <n v="32.011111111111113"/>
    <n v="13"/>
    <x v="2"/>
    <x v="2"/>
    <x v="1"/>
  </r>
  <r>
    <s v="Baja California"/>
    <s v="Ensenada"/>
    <n v="4668"/>
    <s v="Valle Redondo"/>
    <n v="116.51944444444445"/>
    <n v="32.011111111111113"/>
    <n v="1"/>
    <x v="2"/>
    <x v="2"/>
    <x v="1"/>
  </r>
  <r>
    <s v="Baja California"/>
    <s v="Ensenada"/>
    <n v="1653"/>
    <s v="Puerta Blanca"/>
    <n v="116.41388888888889"/>
    <n v="32.011111111111113"/>
    <n v="5"/>
    <x v="2"/>
    <x v="2"/>
    <x v="0"/>
  </r>
  <r>
    <s v="Baja California"/>
    <s v="Ensenada"/>
    <n v="2116"/>
    <s v="Buena Vista"/>
    <n v="116.25833333333334"/>
    <n v="32.011111111111113"/>
    <n v="10"/>
    <x v="2"/>
    <x v="2"/>
    <x v="0"/>
  </r>
  <r>
    <s v="Baja California"/>
    <s v="Ensenada"/>
    <n v="2510"/>
    <s v="Campamento Abarim"/>
    <n v="116.73888888888889"/>
    <n v="32.008333333333333"/>
    <n v="6"/>
    <x v="2"/>
    <x v="2"/>
    <x v="1"/>
  </r>
  <r>
    <s v="Baja California"/>
    <s v="Ensenada"/>
    <n v="3986"/>
    <s v="Lagos el Paraíso"/>
    <n v="116.72500000000001"/>
    <n v="32.008333333333333"/>
    <n v="1"/>
    <x v="2"/>
    <x v="2"/>
    <x v="1"/>
  </r>
  <r>
    <s v="Baja California"/>
    <s v="Ensenada"/>
    <n v="2946"/>
    <s v="Los Frenos"/>
    <n v="116.57777777777778"/>
    <n v="32.008333333333333"/>
    <n v="4"/>
    <x v="2"/>
    <x v="2"/>
    <x v="1"/>
  </r>
  <r>
    <s v="Baja California"/>
    <s v="Ensenada"/>
    <n v="2954"/>
    <s v="Rancho Valladolid"/>
    <n v="116.36666666666667"/>
    <n v="32.008333333333333"/>
    <n v="12"/>
    <x v="2"/>
    <x v="2"/>
    <x v="0"/>
  </r>
  <r>
    <s v="Baja California"/>
    <s v="Ensenada"/>
    <n v="3642"/>
    <s v="Mercado"/>
    <n v="116.79444444444445"/>
    <n v="32.00555555555556"/>
    <n v="6"/>
    <x v="2"/>
    <x v="2"/>
    <x v="1"/>
  </r>
  <r>
    <s v="Baja California"/>
    <s v="Ensenada"/>
    <n v="1521"/>
    <s v="La Chuparrosa"/>
    <n v="116.60833333333333"/>
    <n v="32.00555555555556"/>
    <n v="1"/>
    <x v="2"/>
    <x v="2"/>
    <x v="1"/>
  </r>
  <r>
    <s v="Baja California"/>
    <s v="Ensenada"/>
    <n v="2600"/>
    <s v="Cuestamar [Vivero]"/>
    <n v="116.81111111111112"/>
    <n v="32.005555555555553"/>
    <n v="4"/>
    <x v="2"/>
    <x v="2"/>
    <x v="1"/>
  </r>
  <r>
    <s v="Baja California"/>
    <s v="Ensenada"/>
    <n v="1309"/>
    <s v="Cuatro Milpas"/>
    <n v="116.74166666666667"/>
    <n v="32.005555555555553"/>
    <n v="186"/>
    <x v="2"/>
    <x v="2"/>
    <x v="1"/>
  </r>
  <r>
    <s v="Baja California"/>
    <s v="Ensenada"/>
    <n v="3290"/>
    <s v="San Joaquín"/>
    <n v="116.60555555555555"/>
    <n v="32.005555555555553"/>
    <n v="3"/>
    <x v="2"/>
    <x v="2"/>
    <x v="1"/>
  </r>
  <r>
    <s v="Baja California"/>
    <s v="Ensenada"/>
    <n v="1909"/>
    <s v="El Sabi"/>
    <n v="116.51944444444445"/>
    <n v="32.005555555555553"/>
    <n v="1"/>
    <x v="2"/>
    <x v="2"/>
    <x v="1"/>
  </r>
  <r>
    <s v="Baja California"/>
    <s v="Ensenada"/>
    <n v="4709"/>
    <s v="Las Chivas"/>
    <n v="116.60277777777777"/>
    <n v="32.00277777777778"/>
    <n v="16"/>
    <x v="2"/>
    <x v="2"/>
    <x v="1"/>
  </r>
  <r>
    <s v="Baja California"/>
    <s v="Ensenada"/>
    <n v="260"/>
    <s v="El Triunfo"/>
    <n v="116.57777777777778"/>
    <n v="32.00277777777778"/>
    <n v="5"/>
    <x v="2"/>
    <x v="2"/>
    <x v="1"/>
  </r>
  <r>
    <s v="Baja California"/>
    <s v="Ensenada"/>
    <n v="177"/>
    <s v="Piedras Gordas"/>
    <n v="116.50555555555556"/>
    <n v="32.00277777777778"/>
    <n v="21"/>
    <x v="2"/>
    <x v="2"/>
    <x v="1"/>
  </r>
  <r>
    <s v="Baja California"/>
    <s v="Ensenada"/>
    <n v="4581"/>
    <s v="Los Rosales"/>
    <n v="116.35555555555555"/>
    <n v="32.00277777777778"/>
    <n v="12"/>
    <x v="2"/>
    <x v="2"/>
    <x v="0"/>
  </r>
  <r>
    <s v="Baja California"/>
    <s v="Ensenada"/>
    <n v="4077"/>
    <s v="San Joaquín"/>
    <n v="116.34166666666667"/>
    <n v="32.00277777777778"/>
    <n v="7"/>
    <x v="2"/>
    <x v="2"/>
    <x v="0"/>
  </r>
  <r>
    <s v="Baja California"/>
    <s v="Ensenada"/>
    <n v="1843"/>
    <s v="Santa Anita"/>
    <n v="116.72777777777779"/>
    <n v="32.002777777777773"/>
    <n v="6"/>
    <x v="2"/>
    <x v="2"/>
    <x v="1"/>
  </r>
  <r>
    <s v="Baja California"/>
    <s v="Ensenada"/>
    <n v="2683"/>
    <s v="Las Minitas"/>
    <n v="116.43333333333334"/>
    <n v="32.002777777777773"/>
    <n v="2"/>
    <x v="2"/>
    <x v="2"/>
    <x v="0"/>
  </r>
  <r>
    <s v="Baja California"/>
    <s v="Ensenada"/>
    <n v="4693"/>
    <s v="Ninguno"/>
    <n v="116.34166666666667"/>
    <n v="32.002777777777773"/>
    <n v="9"/>
    <x v="2"/>
    <x v="2"/>
    <x v="0"/>
  </r>
  <r>
    <s v="Baja California"/>
    <s v="Ensenada"/>
    <n v="333"/>
    <s v="El Brillante"/>
    <n v="116.28055555555555"/>
    <n v="32.002777777777773"/>
    <n v="6"/>
    <x v="2"/>
    <x v="2"/>
    <x v="0"/>
  </r>
  <r>
    <s v="Baja California"/>
    <s v="Ensenada"/>
    <n v="2494"/>
    <s v="Ninguno"/>
    <n v="116.83055555555556"/>
    <n v="32"/>
    <n v="3"/>
    <x v="2"/>
    <x v="2"/>
    <x v="1"/>
  </r>
  <r>
    <s v="Baja California"/>
    <s v="Ensenada"/>
    <n v="2543"/>
    <s v="Los Olivos"/>
    <n v="116.80833333333334"/>
    <n v="32"/>
    <n v="3"/>
    <x v="2"/>
    <x v="2"/>
    <x v="1"/>
  </r>
  <r>
    <s v="Baja California"/>
    <s v="Ensenada"/>
    <n v="4317"/>
    <s v="Los Pirules"/>
    <n v="116.78611111111111"/>
    <n v="32"/>
    <n v="8"/>
    <x v="2"/>
    <x v="2"/>
    <x v="1"/>
  </r>
  <r>
    <s v="Baja California"/>
    <s v="Ensenada"/>
    <n v="4666"/>
    <s v="Rancho Realengo"/>
    <n v="116.55277777777778"/>
    <n v="32"/>
    <n v="7"/>
    <x v="2"/>
    <x v="2"/>
    <x v="1"/>
  </r>
  <r>
    <s v="Baja California"/>
    <s v="Ensenada"/>
    <n v="4483"/>
    <s v="Héctor Santos Ángulo"/>
    <n v="116.43055555555556"/>
    <n v="32"/>
    <n v="5"/>
    <x v="2"/>
    <x v="2"/>
    <x v="0"/>
  </r>
  <r>
    <s v="Baja California"/>
    <s v="Ensenada"/>
    <n v="3818"/>
    <s v="Pedro Careaga"/>
    <n v="116.34722222222221"/>
    <n v="32"/>
    <n v="1"/>
    <x v="2"/>
    <x v="2"/>
    <x v="0"/>
  </r>
  <r>
    <s v="Baja California"/>
    <s v="Ensenada"/>
    <n v="4567"/>
    <s v="Rancho Favela"/>
    <n v="116.34166666666667"/>
    <n v="32"/>
    <n v="5"/>
    <x v="2"/>
    <x v="2"/>
    <x v="0"/>
  </r>
  <r>
    <s v="Baja California"/>
    <s v="Ensenada"/>
    <n v="4694"/>
    <s v="Ninguno"/>
    <n v="116.29444444444445"/>
    <n v="32"/>
    <n v="5"/>
    <x v="2"/>
    <x v="2"/>
    <x v="0"/>
  </r>
  <r>
    <s v="Baja California"/>
    <s v="Ensenada"/>
    <n v="1335"/>
    <s v="Las Delicias (Ojo de Agua)"/>
    <n v="116.79166666666667"/>
    <n v="31.997222222222224"/>
    <n v="3"/>
    <x v="2"/>
    <x v="2"/>
    <x v="1"/>
  </r>
  <r>
    <s v="Baja California"/>
    <s v="Ensenada"/>
    <n v="4434"/>
    <s v="Rancho Zazueta"/>
    <n v="116.61388888888888"/>
    <n v="31.997222222222224"/>
    <n v="3"/>
    <x v="2"/>
    <x v="2"/>
    <x v="1"/>
  </r>
  <r>
    <s v="Baja California"/>
    <s v="Ensenada"/>
    <n v="1530"/>
    <s v="El Oasis"/>
    <n v="116.45277777777777"/>
    <n v="31.997222222222224"/>
    <n v="3"/>
    <x v="2"/>
    <x v="2"/>
    <x v="0"/>
  </r>
  <r>
    <s v="Baja California"/>
    <s v="Ensenada"/>
    <n v="2601"/>
    <s v="La Cuesta [Granja]"/>
    <n v="116.7638888888889"/>
    <n v="31.994444444444447"/>
    <n v="2"/>
    <x v="2"/>
    <x v="2"/>
    <x v="1"/>
  </r>
  <r>
    <s v="Baja California"/>
    <s v="Ensenada"/>
    <n v="2071"/>
    <s v="La Esperanza"/>
    <n v="116.29722222222222"/>
    <n v="31.994444444444447"/>
    <n v="4"/>
    <x v="2"/>
    <x v="2"/>
    <x v="0"/>
  </r>
  <r>
    <s v="Baja California"/>
    <s v="Ensenada"/>
    <n v="247"/>
    <s v="El Sauzal de Rodríguez"/>
    <n v="116.78333333333333"/>
    <n v="31.994444444444444"/>
    <n v="8832"/>
    <x v="2"/>
    <x v="2"/>
    <x v="1"/>
  </r>
  <r>
    <s v="Baja California"/>
    <s v="Ensenada"/>
    <n v="2509"/>
    <s v="Rancho Pueblito"/>
    <n v="116.73333333333333"/>
    <n v="31.994444444444444"/>
    <n v="4"/>
    <x v="2"/>
    <x v="2"/>
    <x v="1"/>
  </r>
  <r>
    <s v="Baja California"/>
    <s v="Ensenada"/>
    <n v="3060"/>
    <s v="El Capricho"/>
    <n v="116.56111111111112"/>
    <n v="31.994444444444444"/>
    <n v="4"/>
    <x v="2"/>
    <x v="2"/>
    <x v="1"/>
  </r>
  <r>
    <s v="Baja California"/>
    <s v="Ensenada"/>
    <n v="2751"/>
    <s v="Doble L"/>
    <n v="116.46388888888889"/>
    <n v="31.994444444444444"/>
    <n v="6"/>
    <x v="2"/>
    <x v="2"/>
    <x v="1"/>
  </r>
  <r>
    <s v="Baja California"/>
    <s v="Ensenada"/>
    <n v="3643"/>
    <s v="Miguel Candolfi (El Dieciocho)"/>
    <n v="116.41388888888889"/>
    <n v="31.994444444444444"/>
    <n v="4"/>
    <x v="2"/>
    <x v="2"/>
    <x v="0"/>
  </r>
  <r>
    <s v="Baja California"/>
    <s v="Ensenada"/>
    <n v="526"/>
    <s v="Rancho Cardoso"/>
    <n v="116.33055555555555"/>
    <n v="31.994444444444444"/>
    <n v="5"/>
    <x v="2"/>
    <x v="2"/>
    <x v="0"/>
  </r>
  <r>
    <s v="Baja California"/>
    <s v="Ensenada"/>
    <n v="4953"/>
    <s v="Mi Ranchito"/>
    <n v="116.29722222222222"/>
    <n v="31.994444444444444"/>
    <n v="2"/>
    <x v="2"/>
    <x v="2"/>
    <x v="0"/>
  </r>
  <r>
    <s v="Baja California"/>
    <s v="Ensenada"/>
    <n v="2598"/>
    <s v="Las Isabeles"/>
    <n v="116.75833333333334"/>
    <n v="31.991666666666667"/>
    <n v="5"/>
    <x v="2"/>
    <x v="2"/>
    <x v="1"/>
  </r>
  <r>
    <s v="Baja California"/>
    <s v="Ensenada"/>
    <n v="3551"/>
    <s v="Familia Rouzand Noriega"/>
    <n v="116.7"/>
    <n v="31.991666666666667"/>
    <n v="4"/>
    <x v="2"/>
    <x v="2"/>
    <x v="1"/>
  </r>
  <r>
    <s v="Baja California"/>
    <s v="Ensenada"/>
    <n v="4747"/>
    <s v="Ninguno"/>
    <n v="116.49722222222222"/>
    <n v="31.991666666666667"/>
    <n v="1"/>
    <x v="2"/>
    <x v="2"/>
    <x v="1"/>
  </r>
  <r>
    <s v="Baja California"/>
    <s v="Ensenada"/>
    <n v="4678"/>
    <s v="Ninguno"/>
    <n v="116.38055555555555"/>
    <n v="31.991666666666667"/>
    <n v="5"/>
    <x v="2"/>
    <x v="2"/>
    <x v="0"/>
  </r>
  <r>
    <s v="Baja California"/>
    <s v="Ensenada"/>
    <n v="4958"/>
    <s v="Villa del Roble"/>
    <n v="116.68888888888888"/>
    <n v="31.988888888888891"/>
    <n v="161"/>
    <x v="2"/>
    <x v="2"/>
    <x v="1"/>
  </r>
  <r>
    <s v="Baja California"/>
    <s v="Ensenada"/>
    <n v="1799"/>
    <s v="San Juanito"/>
    <n v="116.61111111111111"/>
    <n v="31.988888888888891"/>
    <n v="10"/>
    <x v="2"/>
    <x v="2"/>
    <x v="1"/>
  </r>
  <r>
    <s v="Baja California"/>
    <s v="Ensenada"/>
    <n v="4137"/>
    <s v="San Jorge"/>
    <n v="116.61111111111111"/>
    <n v="31.988888888888891"/>
    <n v="5"/>
    <x v="2"/>
    <x v="2"/>
    <x v="1"/>
  </r>
  <r>
    <s v="Baja California"/>
    <s v="Ensenada"/>
    <n v="4957"/>
    <s v="El Represo"/>
    <n v="116.375"/>
    <n v="31.988888888888891"/>
    <n v="7"/>
    <x v="2"/>
    <x v="2"/>
    <x v="0"/>
  </r>
  <r>
    <s v="Baja California"/>
    <s v="Ensenada"/>
    <n v="3993"/>
    <s v="Las Flores"/>
    <n v="116.31111111111112"/>
    <n v="31.988888888888891"/>
    <n v="8"/>
    <x v="2"/>
    <x v="2"/>
    <x v="0"/>
  </r>
  <r>
    <s v="Baja California"/>
    <s v="Ensenada"/>
    <n v="4967"/>
    <s v="El Gallo (Rubalcava)"/>
    <n v="116.6861111111111"/>
    <n v="31.988888888888887"/>
    <n v="1"/>
    <x v="2"/>
    <x v="2"/>
    <x v="1"/>
  </r>
  <r>
    <s v="Baja California"/>
    <s v="Ensenada"/>
    <n v="4744"/>
    <s v="Ninguno"/>
    <n v="116.59722222222223"/>
    <n v="31.988888888888887"/>
    <n v="1"/>
    <x v="2"/>
    <x v="2"/>
    <x v="1"/>
  </r>
  <r>
    <s v="Baja California"/>
    <s v="Ensenada"/>
    <n v="4331"/>
    <s v="Belmonte"/>
    <n v="116.24722222222222"/>
    <n v="31.988888888888887"/>
    <n v="17"/>
    <x v="2"/>
    <x v="2"/>
    <x v="0"/>
  </r>
  <r>
    <s v="Baja California"/>
    <s v="Ensenada"/>
    <n v="2522"/>
    <s v="Rancho Toscano"/>
    <n v="116.75833333333334"/>
    <n v="31.986111111111111"/>
    <n v="17"/>
    <x v="2"/>
    <x v="2"/>
    <x v="1"/>
  </r>
  <r>
    <s v="Baja California"/>
    <s v="Ensenada"/>
    <n v="4125"/>
    <s v="El Retoño"/>
    <n v="116.73055555555555"/>
    <n v="31.986111111111111"/>
    <n v="1"/>
    <x v="2"/>
    <x v="2"/>
    <x v="1"/>
  </r>
  <r>
    <s v="Baja California"/>
    <s v="Ensenada"/>
    <n v="4292"/>
    <s v="Familia Méndez"/>
    <n v="116.64999999999999"/>
    <n v="31.986111111111111"/>
    <n v="28"/>
    <x v="2"/>
    <x v="2"/>
    <x v="1"/>
  </r>
  <r>
    <s v="Baja California"/>
    <s v="Ensenada"/>
    <n v="4737"/>
    <s v="Colinas de Ensenada"/>
    <n v="116.63333333333333"/>
    <n v="31.986111111111111"/>
    <n v="42"/>
    <x v="2"/>
    <x v="2"/>
    <x v="1"/>
  </r>
  <r>
    <s v="Baja California"/>
    <s v="Ensenada"/>
    <n v="1720"/>
    <s v="El Rinconcito"/>
    <n v="116.56388888888888"/>
    <n v="31.986111111111111"/>
    <n v="3"/>
    <x v="2"/>
    <x v="2"/>
    <x v="1"/>
  </r>
  <r>
    <s v="Baja California"/>
    <s v="Ensenada"/>
    <n v="4114"/>
    <s v="Vista Hermosa"/>
    <n v="116.8138888888889"/>
    <n v="31.983333333333334"/>
    <n v="2"/>
    <x v="2"/>
    <x v="2"/>
    <x v="1"/>
  </r>
  <r>
    <s v="Baja California"/>
    <s v="Ensenada"/>
    <n v="724"/>
    <s v="San Jorge"/>
    <n v="116.69166666666668"/>
    <n v="31.983333333333334"/>
    <n v="5"/>
    <x v="2"/>
    <x v="2"/>
    <x v="1"/>
  </r>
  <r>
    <s v="Baja California"/>
    <s v="Ensenada"/>
    <n v="3661"/>
    <s v="Las Palominas"/>
    <n v="116.46666666666667"/>
    <n v="31.983333333333334"/>
    <n v="2"/>
    <x v="2"/>
    <x v="2"/>
    <x v="1"/>
  </r>
  <r>
    <s v="Baja California"/>
    <s v="Ensenada"/>
    <n v="4696"/>
    <s v="Ninguno"/>
    <n v="116.31666666666666"/>
    <n v="31.983333333333334"/>
    <n v="6"/>
    <x v="2"/>
    <x v="2"/>
    <x v="0"/>
  </r>
  <r>
    <s v="Baja California"/>
    <s v="Ensenada"/>
    <n v="1682"/>
    <s v="Rancho Hussong"/>
    <n v="116.31111111111112"/>
    <n v="31.983333333333334"/>
    <n v="5"/>
    <x v="2"/>
    <x v="2"/>
    <x v="0"/>
  </r>
  <r>
    <s v="Baja California"/>
    <s v="Ensenada"/>
    <n v="3870"/>
    <s v="Rancho Cimarrón"/>
    <n v="116.70555555555555"/>
    <n v="31.983333333333331"/>
    <n v="5"/>
    <x v="2"/>
    <x v="2"/>
    <x v="1"/>
  </r>
  <r>
    <s v="Baja California"/>
    <s v="Ensenada"/>
    <n v="1322"/>
    <s v="Rancho Chatuco"/>
    <n v="116.51944444444445"/>
    <n v="31.983333333333331"/>
    <n v="1"/>
    <x v="2"/>
    <x v="2"/>
    <x v="1"/>
  </r>
  <r>
    <s v="Baja California"/>
    <s v="Ensenada"/>
    <n v="2090"/>
    <s v="La Pila"/>
    <n v="116.425"/>
    <n v="31.983333333333331"/>
    <n v="4"/>
    <x v="2"/>
    <x v="2"/>
    <x v="0"/>
  </r>
  <r>
    <s v="Baja California"/>
    <s v="Ensenada"/>
    <n v="3850"/>
    <s v="Rancho Alborada"/>
    <n v="116.36666666666666"/>
    <n v="31.980555555555558"/>
    <n v="4"/>
    <x v="2"/>
    <x v="2"/>
    <x v="0"/>
  </r>
  <r>
    <s v="Baja California"/>
    <s v="Ensenada"/>
    <n v="1131"/>
    <s v="Arroyo del Gallo [Albercas]"/>
    <n v="116.57777777777777"/>
    <n v="31.980555555555554"/>
    <n v="4"/>
    <x v="2"/>
    <x v="2"/>
    <x v="1"/>
  </r>
  <r>
    <s v="Baja California"/>
    <s v="Ensenada"/>
    <n v="355"/>
    <s v="Buenos Aires (Rancho Terríquez)"/>
    <n v="116.32777777777777"/>
    <n v="31.980555555555554"/>
    <n v="2"/>
    <x v="2"/>
    <x v="2"/>
    <x v="0"/>
  </r>
  <r>
    <s v="Baja California"/>
    <s v="Ensenada"/>
    <n v="2540"/>
    <s v="San Antonio [Viñedos]"/>
    <n v="116.77222222222223"/>
    <n v="31.977777777777778"/>
    <n v="6"/>
    <x v="2"/>
    <x v="2"/>
    <x v="1"/>
  </r>
  <r>
    <s v="Baja California"/>
    <s v="Ensenada"/>
    <n v="3851"/>
    <s v="Rancho Alegre"/>
    <n v="116.74166666666666"/>
    <n v="31.977777777777778"/>
    <n v="2"/>
    <x v="2"/>
    <x v="2"/>
    <x v="1"/>
  </r>
  <r>
    <s v="Baja California"/>
    <s v="Ensenada"/>
    <n v="2118"/>
    <s v="Familia Terríquez (Juan Manuel Terríquez)"/>
    <n v="116.45"/>
    <n v="31.977777777777778"/>
    <n v="6"/>
    <x v="2"/>
    <x v="2"/>
    <x v="0"/>
  </r>
  <r>
    <s v="Baja California"/>
    <s v="Ensenada"/>
    <n v="5075"/>
    <s v="Antonio Terríquez"/>
    <n v="116.35555555555555"/>
    <n v="31.977777777777778"/>
    <n v="6"/>
    <x v="2"/>
    <x v="2"/>
    <x v="0"/>
  </r>
  <r>
    <s v="Baja California"/>
    <s v="Ensenada"/>
    <n v="3841"/>
    <s v="El Ranchito"/>
    <n v="116.36944444444444"/>
    <n v="31.975000000000001"/>
    <n v="4"/>
    <x v="2"/>
    <x v="2"/>
    <x v="0"/>
  </r>
  <r>
    <s v="Baja California"/>
    <s v="Ensenada"/>
    <n v="4052"/>
    <s v="Rancho Pedroza"/>
    <n v="116.30555555555556"/>
    <n v="31.975000000000001"/>
    <n v="9"/>
    <x v="2"/>
    <x v="2"/>
    <x v="0"/>
  </r>
  <r>
    <s v="Baja California"/>
    <s v="Ensenada"/>
    <n v="4405"/>
    <s v="El Catorce"/>
    <n v="116.29166666666667"/>
    <n v="31.975000000000001"/>
    <n v="12"/>
    <x v="2"/>
    <x v="2"/>
    <x v="0"/>
  </r>
  <r>
    <s v="Baja California"/>
    <s v="Ensenada"/>
    <n v="271"/>
    <s v="Villa de Juárez (San Antonio de las Minas)"/>
    <n v="116.79444444444445"/>
    <n v="31.972222222222221"/>
    <n v="947"/>
    <x v="2"/>
    <x v="2"/>
    <x v="1"/>
  </r>
  <r>
    <s v="Baja California"/>
    <s v="Ensenada"/>
    <n v="1762"/>
    <s v="San Fernando"/>
    <n v="116.66666666666666"/>
    <n v="31.972222222222221"/>
    <n v="1"/>
    <x v="2"/>
    <x v="2"/>
    <x v="1"/>
  </r>
  <r>
    <s v="Baja California"/>
    <s v="Ensenada"/>
    <n v="4699"/>
    <s v="Los Eucaliptos"/>
    <n v="116.30555555555556"/>
    <n v="31.972222222222221"/>
    <n v="5"/>
    <x v="2"/>
    <x v="2"/>
    <x v="0"/>
  </r>
  <r>
    <s v="Baja California"/>
    <s v="Ensenada"/>
    <n v="2968"/>
    <s v="Los Casián"/>
    <n v="116.29166666666667"/>
    <n v="31.972222222222221"/>
    <n v="4"/>
    <x v="2"/>
    <x v="2"/>
    <x v="0"/>
  </r>
  <r>
    <s v="Baja California"/>
    <s v="Ensenada"/>
    <n v="3219"/>
    <s v="Pino Colorado"/>
    <n v="116.02500000000001"/>
    <n v="31.972222222222221"/>
    <n v="9"/>
    <x v="2"/>
    <x v="2"/>
    <x v="0"/>
  </r>
  <r>
    <s v="Baja California"/>
    <s v="Ensenada"/>
    <n v="385"/>
    <s v="Los Cipreses"/>
    <n v="116.80277777777778"/>
    <n v="31.969444444444445"/>
    <n v="10"/>
    <x v="2"/>
    <x v="2"/>
    <x v="1"/>
  </r>
  <r>
    <s v="Baja California"/>
    <s v="Ensenada"/>
    <n v="1717"/>
    <s v="Rinconada de Castro"/>
    <n v="116.66944444444444"/>
    <n v="31.969444444444445"/>
    <n v="12"/>
    <x v="2"/>
    <x v="2"/>
    <x v="1"/>
  </r>
  <r>
    <s v="Baja California"/>
    <s v="Ensenada"/>
    <n v="1146"/>
    <s v="El Albur"/>
    <n v="116.26944444444445"/>
    <n v="31.969444444444445"/>
    <n v="6"/>
    <x v="2"/>
    <x v="2"/>
    <x v="0"/>
  </r>
  <r>
    <s v="Baja California"/>
    <s v="Ensenada"/>
    <n v="1863"/>
    <s v="Santa Isabel Nueva"/>
    <n v="115.88888888888889"/>
    <n v="31.969444444444445"/>
    <n v="3"/>
    <x v="2"/>
    <x v="2"/>
    <x v="0"/>
  </r>
  <r>
    <s v="Baja California"/>
    <s v="Ensenada"/>
    <n v="1812"/>
    <s v="San Miguel (Cíbolas de Mar)"/>
    <n v="116.79444444444445"/>
    <n v="31.969444444444441"/>
    <n v="129"/>
    <x v="2"/>
    <x v="2"/>
    <x v="1"/>
  </r>
  <r>
    <s v="Baja California"/>
    <s v="Ensenada"/>
    <n v="2072"/>
    <s v="Pedro León (La Biznaga)"/>
    <n v="116.36388888888889"/>
    <n v="31.966666666666669"/>
    <n v="5"/>
    <x v="2"/>
    <x v="2"/>
    <x v="0"/>
  </r>
  <r>
    <s v="Baja California"/>
    <s v="Ensenada"/>
    <n v="4926"/>
    <s v="Mesa del Carmen"/>
    <n v="116.84722222222223"/>
    <n v="31.966666666666665"/>
    <n v="2"/>
    <x v="2"/>
    <x v="2"/>
    <x v="1"/>
  </r>
  <r>
    <s v="Baja California"/>
    <s v="Ensenada"/>
    <n v="2505"/>
    <s v="San Gabriel"/>
    <n v="116.75277777777778"/>
    <n v="31.966666666666665"/>
    <n v="3"/>
    <x v="2"/>
    <x v="2"/>
    <x v="1"/>
  </r>
  <r>
    <s v="Baja California"/>
    <s v="Ensenada"/>
    <n v="4725"/>
    <s v="Ninguno"/>
    <n v="116.66944444444444"/>
    <n v="31.966666666666665"/>
    <n v="2"/>
    <x v="2"/>
    <x v="2"/>
    <x v="1"/>
  </r>
  <r>
    <s v="Baja California"/>
    <s v="Ensenada"/>
    <n v="2486"/>
    <s v="Rancho García"/>
    <n v="116.76111111111111"/>
    <n v="31.963888888888889"/>
    <n v="4"/>
    <x v="2"/>
    <x v="2"/>
    <x v="1"/>
  </r>
  <r>
    <s v="Baja California"/>
    <s v="Ensenada"/>
    <n v="4297"/>
    <s v="Familia Trejo"/>
    <n v="116.74166666666667"/>
    <n v="31.963888888888889"/>
    <n v="31"/>
    <x v="2"/>
    <x v="2"/>
    <x v="1"/>
  </r>
  <r>
    <s v="Baja California"/>
    <s v="Ensenada"/>
    <n v="4146"/>
    <s v="Seis Hermanos"/>
    <n v="116.55555555555556"/>
    <n v="31.963888888888889"/>
    <n v="1"/>
    <x v="2"/>
    <x v="2"/>
    <x v="1"/>
  </r>
  <r>
    <s v="Baja California"/>
    <s v="Ensenada"/>
    <n v="53"/>
    <s v="El Borrego"/>
    <n v="116.51944444444445"/>
    <n v="31.963888888888889"/>
    <n v="3"/>
    <x v="2"/>
    <x v="2"/>
    <x v="1"/>
  </r>
  <r>
    <s v="Baja California"/>
    <s v="Ensenada"/>
    <n v="4954"/>
    <s v="Rancho Jauregui"/>
    <n v="116.3"/>
    <n v="31.963888888888889"/>
    <n v="8"/>
    <x v="2"/>
    <x v="2"/>
    <x v="0"/>
  </r>
  <r>
    <s v="Baja California"/>
    <s v="Ensenada"/>
    <n v="4944"/>
    <s v="Rancho Cantarranas"/>
    <n v="116.73888888888889"/>
    <n v="31.961111111111112"/>
    <n v="6"/>
    <x v="2"/>
    <x v="2"/>
    <x v="1"/>
  </r>
  <r>
    <s v="Baja California"/>
    <s v="Ensenada"/>
    <n v="296"/>
    <s v="Agua Caliente"/>
    <n v="116.54722222222223"/>
    <n v="31.961111111111112"/>
    <n v="1"/>
    <x v="2"/>
    <x v="2"/>
    <x v="1"/>
  </r>
  <r>
    <s v="Baja California"/>
    <s v="Ensenada"/>
    <n v="3152"/>
    <s v="Estación Victoria"/>
    <n v="116.71944444444445"/>
    <n v="31.958333333333332"/>
    <n v="26"/>
    <x v="2"/>
    <x v="2"/>
    <x v="1"/>
  </r>
  <r>
    <s v="Baja California"/>
    <s v="Ensenada"/>
    <n v="4446"/>
    <s v="Kilómetro Siete Carretera a Ojos Negros"/>
    <n v="116.60277777777777"/>
    <n v="31.958333333333332"/>
    <n v="10"/>
    <x v="2"/>
    <x v="2"/>
    <x v="1"/>
  </r>
  <r>
    <s v="Baja California"/>
    <s v="Ensenada"/>
    <n v="4173"/>
    <s v="Carrasco"/>
    <n v="116.57777777777778"/>
    <n v="31.958333333333332"/>
    <n v="1"/>
    <x v="2"/>
    <x v="2"/>
    <x v="1"/>
  </r>
  <r>
    <s v="Baja California"/>
    <s v="Ensenada"/>
    <n v="2114"/>
    <s v="Francisco Cota"/>
    <n v="116.44166666666666"/>
    <n v="31.958333333333332"/>
    <n v="4"/>
    <x v="2"/>
    <x v="2"/>
    <x v="0"/>
  </r>
  <r>
    <s v="Baja California"/>
    <s v="Ensenada"/>
    <n v="4956"/>
    <s v="Los Cascabeles"/>
    <n v="116.36666666666666"/>
    <n v="31.958333333333332"/>
    <n v="1"/>
    <x v="2"/>
    <x v="2"/>
    <x v="0"/>
  </r>
  <r>
    <s v="Baja California"/>
    <s v="Ensenada"/>
    <n v="516"/>
    <s v="Las Herraduras"/>
    <n v="116.31944444444444"/>
    <n v="31.958333333333332"/>
    <n v="4"/>
    <x v="2"/>
    <x v="2"/>
    <x v="0"/>
  </r>
  <r>
    <s v="Baja California"/>
    <s v="Ensenada"/>
    <n v="71"/>
    <s v="Los Cerritos"/>
    <n v="116.68055555555556"/>
    <n v="31.955555555555556"/>
    <n v="3"/>
    <x v="2"/>
    <x v="2"/>
    <x v="1"/>
  </r>
  <r>
    <s v="Baja California"/>
    <s v="Ensenada"/>
    <n v="4748"/>
    <s v="San Joaquín"/>
    <n v="116.66111111111111"/>
    <n v="31.955555555555556"/>
    <n v="5"/>
    <x v="2"/>
    <x v="2"/>
    <x v="1"/>
  </r>
  <r>
    <s v="Baja California"/>
    <s v="Ensenada"/>
    <n v="4730"/>
    <s v="Colinas del Real"/>
    <n v="116.64444444444445"/>
    <n v="31.955555555555556"/>
    <n v="9"/>
    <x v="2"/>
    <x v="2"/>
    <x v="1"/>
  </r>
  <r>
    <s v="Baja California"/>
    <s v="Ensenada"/>
    <n v="2138"/>
    <s v="Castro"/>
    <n v="116.55833333333334"/>
    <n v="31.955555555555556"/>
    <n v="1"/>
    <x v="2"/>
    <x v="2"/>
    <x v="1"/>
  </r>
  <r>
    <s v="Baja California"/>
    <s v="Ensenada"/>
    <n v="4435"/>
    <s v="Rinconada de San Fernando"/>
    <n v="116.52777777777777"/>
    <n v="31.955555555555556"/>
    <n v="4"/>
    <x v="2"/>
    <x v="2"/>
    <x v="1"/>
  </r>
  <r>
    <s v="Baja California"/>
    <s v="Ensenada"/>
    <n v="4688"/>
    <s v="La Esperanza (Doña Chonita)"/>
    <n v="116.38611111111111"/>
    <n v="31.955555555555556"/>
    <n v="1"/>
    <x v="2"/>
    <x v="2"/>
    <x v="0"/>
  </r>
  <r>
    <s v="Baja California"/>
    <s v="Ensenada"/>
    <n v="517"/>
    <s v="La Hacienda"/>
    <n v="116.35000000000001"/>
    <n v="31.955555555555556"/>
    <n v="1"/>
    <x v="2"/>
    <x v="2"/>
    <x v="0"/>
  </r>
  <r>
    <s v="Baja California"/>
    <s v="Ensenada"/>
    <n v="4689"/>
    <s v="El Papalote"/>
    <n v="116.34166666666667"/>
    <n v="31.955555555555556"/>
    <n v="1"/>
    <x v="2"/>
    <x v="2"/>
    <x v="0"/>
  </r>
  <r>
    <s v="Baja California"/>
    <s v="Ensenada"/>
    <n v="2092"/>
    <s v="El Huatal"/>
    <n v="116.31944444444444"/>
    <n v="31.955555555555556"/>
    <n v="2"/>
    <x v="2"/>
    <x v="2"/>
    <x v="0"/>
  </r>
  <r>
    <s v="Baja California"/>
    <s v="Ensenada"/>
    <n v="4749"/>
    <s v="El Alamito"/>
    <n v="116.65833333333333"/>
    <n v="31.952777777777779"/>
    <n v="6"/>
    <x v="2"/>
    <x v="2"/>
    <x v="1"/>
  </r>
  <r>
    <s v="Baja California"/>
    <s v="Ensenada"/>
    <n v="4755"/>
    <s v="Ninguno"/>
    <n v="116.54722222222222"/>
    <n v="31.952777777777779"/>
    <n v="4"/>
    <x v="2"/>
    <x v="2"/>
    <x v="1"/>
  </r>
  <r>
    <s v="Baja California"/>
    <s v="Ensenada"/>
    <n v="121"/>
    <s v="La Huerta"/>
    <n v="116.27777777777777"/>
    <n v="31.952777777777779"/>
    <n v="131"/>
    <x v="2"/>
    <x v="2"/>
    <x v="0"/>
  </r>
  <r>
    <s v="Baja California"/>
    <s v="Ensenada"/>
    <n v="4057"/>
    <s v="Rancho Preciado"/>
    <n v="116.66111111111111"/>
    <n v="31.952777777777776"/>
    <n v="7"/>
    <x v="2"/>
    <x v="2"/>
    <x v="1"/>
  </r>
  <r>
    <s v="Baja California"/>
    <s v="Ensenada"/>
    <n v="1990"/>
    <s v="El Refugio"/>
    <n v="116.54722222222222"/>
    <n v="31.952777777777776"/>
    <n v="4"/>
    <x v="2"/>
    <x v="2"/>
    <x v="1"/>
  </r>
  <r>
    <s v="Baja California"/>
    <s v="Ensenada"/>
    <n v="4294"/>
    <s v="Familia Orozco Aguirre"/>
    <n v="116.73333333333333"/>
    <n v="31.95"/>
    <n v="10"/>
    <x v="2"/>
    <x v="2"/>
    <x v="1"/>
  </r>
  <r>
    <s v="Baja California"/>
    <s v="Ensenada"/>
    <n v="2130"/>
    <s v="Familia Terríquez (Jorge Terríquez)"/>
    <n v="116.4361111111111"/>
    <n v="31.95"/>
    <n v="6"/>
    <x v="2"/>
    <x v="2"/>
    <x v="0"/>
  </r>
  <r>
    <s v="Baja California"/>
    <s v="Ensenada"/>
    <n v="1718"/>
    <s v="La Rinconada"/>
    <n v="116.5"/>
    <n v="31.947222222222223"/>
    <n v="1"/>
    <x v="2"/>
    <x v="2"/>
    <x v="1"/>
  </r>
  <r>
    <s v="Baja California"/>
    <s v="Ensenada"/>
    <n v="4751"/>
    <s v="Ninguno"/>
    <n v="116.62777777777778"/>
    <n v="31.944444444444446"/>
    <n v="70"/>
    <x v="2"/>
    <x v="2"/>
    <x v="1"/>
  </r>
  <r>
    <s v="Baja California"/>
    <s v="Ensenada"/>
    <n v="359"/>
    <s v="El Burro"/>
    <n v="116.4388888888889"/>
    <n v="31.944444444444446"/>
    <n v="1"/>
    <x v="2"/>
    <x v="2"/>
    <x v="0"/>
  </r>
  <r>
    <s v="Baja California"/>
    <s v="Ensenada"/>
    <n v="2963"/>
    <s v="El Poste Número Veintiocho"/>
    <n v="116.28055555555555"/>
    <n v="31.944444444444446"/>
    <n v="5"/>
    <x v="2"/>
    <x v="2"/>
    <x v="0"/>
  </r>
  <r>
    <s v="Baja California"/>
    <s v="Ensenada"/>
    <n v="4128"/>
    <s v="Las Tinajas"/>
    <n v="116.70833333333333"/>
    <n v="31.944444444444443"/>
    <n v="26"/>
    <x v="2"/>
    <x v="2"/>
    <x v="1"/>
  </r>
  <r>
    <s v="Baja California"/>
    <s v="Ensenada"/>
    <n v="1629"/>
    <s v="Rancho Podestá"/>
    <n v="116.58055555555556"/>
    <n v="31.944444444444443"/>
    <n v="3"/>
    <x v="2"/>
    <x v="2"/>
    <x v="1"/>
  </r>
  <r>
    <s v="Baja California"/>
    <s v="Ensenada"/>
    <n v="1724"/>
    <s v="El Roble"/>
    <n v="116.55277777777778"/>
    <n v="31.93888888888889"/>
    <n v="24"/>
    <x v="2"/>
    <x v="2"/>
    <x v="1"/>
  </r>
  <r>
    <s v="Baja California"/>
    <s v="Ensenada"/>
    <n v="2104"/>
    <s v="San Fernando"/>
    <n v="116.36111111111111"/>
    <n v="31.93888888888889"/>
    <n v="7"/>
    <x v="2"/>
    <x v="2"/>
    <x v="0"/>
  </r>
  <r>
    <s v="Baja California"/>
    <s v="Ensenada"/>
    <n v="1420"/>
    <s v="Rancho Hermanos Agúndez"/>
    <n v="116.63055555555556"/>
    <n v="31.93611111111111"/>
    <n v="4"/>
    <x v="2"/>
    <x v="2"/>
    <x v="1"/>
  </r>
  <r>
    <s v="Baja California"/>
    <s v="Ensenada"/>
    <n v="3605"/>
    <s v="El Gran Trece"/>
    <n v="116.61111111111111"/>
    <n v="31.93611111111111"/>
    <n v="1"/>
    <x v="2"/>
    <x v="2"/>
    <x v="1"/>
  </r>
  <r>
    <s v="Baja California"/>
    <s v="Ensenada"/>
    <n v="4706"/>
    <s v="Ninguno"/>
    <n v="116.57222222222222"/>
    <n v="31.93611111111111"/>
    <n v="1"/>
    <x v="2"/>
    <x v="2"/>
    <x v="1"/>
  </r>
  <r>
    <s v="Baja California"/>
    <s v="Ensenada"/>
    <n v="4723"/>
    <s v="Rancho Primer Mandamiento"/>
    <n v="116.55833333333334"/>
    <n v="31.93611111111111"/>
    <n v="9"/>
    <x v="2"/>
    <x v="2"/>
    <x v="1"/>
  </r>
  <r>
    <s v="Baja California"/>
    <s v="Ensenada"/>
    <n v="1419"/>
    <s v="El Halcón"/>
    <n v="116.52777777777779"/>
    <n v="31.93611111111111"/>
    <n v="4"/>
    <x v="2"/>
    <x v="2"/>
    <x v="1"/>
  </r>
  <r>
    <s v="Baja California"/>
    <s v="Ensenada"/>
    <n v="215"/>
    <s v="Sangre de Cristo"/>
    <n v="116.24444444444445"/>
    <n v="31.93611111111111"/>
    <n v="3"/>
    <x v="2"/>
    <x v="2"/>
    <x v="0"/>
  </r>
  <r>
    <s v="Baja California"/>
    <s v="Ensenada"/>
    <n v="4708"/>
    <s v="Ninguno"/>
    <n v="116.53055555555555"/>
    <n v="31.933333333333334"/>
    <n v="2"/>
    <x v="2"/>
    <x v="2"/>
    <x v="1"/>
  </r>
  <r>
    <s v="Baja California"/>
    <s v="Ensenada"/>
    <n v="1031"/>
    <s v="La Joya"/>
    <n v="116.38333333333334"/>
    <n v="31.933333333333334"/>
    <n v="1"/>
    <x v="2"/>
    <x v="2"/>
    <x v="0"/>
  </r>
  <r>
    <s v="Baja California"/>
    <s v="Ensenada"/>
    <n v="4981"/>
    <s v="La Islita"/>
    <n v="116.60833333333333"/>
    <n v="31.930555555555557"/>
    <n v="4"/>
    <x v="2"/>
    <x v="2"/>
    <x v="1"/>
  </r>
  <r>
    <s v="Baja California"/>
    <s v="Ensenada"/>
    <n v="919"/>
    <s v="Casa Blanca"/>
    <n v="116.53888888888889"/>
    <n v="31.930555555555557"/>
    <n v="2"/>
    <x v="2"/>
    <x v="2"/>
    <x v="1"/>
  </r>
  <r>
    <s v="Baja California"/>
    <s v="Ensenada"/>
    <n v="331"/>
    <s v="El Barril (La Roca) [Centro de Rehabilitación]"/>
    <n v="116.44722222222221"/>
    <n v="31.930555555555557"/>
    <n v="30"/>
    <x v="2"/>
    <x v="2"/>
    <x v="0"/>
  </r>
  <r>
    <s v="Baja California"/>
    <s v="Ensenada"/>
    <n v="4110"/>
    <s v="Rancho Tres Pinos"/>
    <n v="115.9"/>
    <n v="31.930555555555557"/>
    <n v="2"/>
    <x v="2"/>
    <x v="2"/>
    <x v="0"/>
  </r>
  <r>
    <s v="Baja California"/>
    <s v="Ensenada"/>
    <n v="3103"/>
    <s v="San Miguel"/>
    <n v="116.58888888888889"/>
    <n v="31.930555555555554"/>
    <n v="1"/>
    <x v="2"/>
    <x v="2"/>
    <x v="1"/>
  </r>
  <r>
    <s v="Baja California"/>
    <s v="Ensenada"/>
    <n v="4111"/>
    <s v="Rancho Urequia"/>
    <n v="116.52222222222223"/>
    <n v="31.930555555555554"/>
    <n v="1"/>
    <x v="2"/>
    <x v="2"/>
    <x v="1"/>
  </r>
  <r>
    <s v="Baja California"/>
    <s v="Ensenada"/>
    <n v="1"/>
    <s v="Ensenada"/>
    <n v="116.65833333333333"/>
    <n v="31.927777777777781"/>
    <n v="279765"/>
    <x v="2"/>
    <x v="2"/>
    <x v="1"/>
  </r>
  <r>
    <s v="Baja California"/>
    <s v="Ensenada"/>
    <n v="4925"/>
    <s v="Cíbola del Mar"/>
    <n v="116.75833333333334"/>
    <n v="31.927777777777777"/>
    <n v="43"/>
    <x v="2"/>
    <x v="2"/>
    <x v="1"/>
  </r>
  <r>
    <s v="Baja California"/>
    <s v="Ensenada"/>
    <n v="4980"/>
    <s v="San Salvador"/>
    <n v="116.675"/>
    <n v="31.925000000000001"/>
    <n v="40"/>
    <x v="2"/>
    <x v="2"/>
    <x v="1"/>
  </r>
  <r>
    <s v="Baja California"/>
    <s v="Ensenada"/>
    <n v="230"/>
    <s v="San Simón"/>
    <n v="116.56666666666666"/>
    <n v="31.925000000000001"/>
    <n v="7"/>
    <x v="2"/>
    <x v="2"/>
    <x v="1"/>
  </r>
  <r>
    <s v="Baja California"/>
    <s v="Ensenada"/>
    <n v="878"/>
    <s v="El Olivo"/>
    <n v="116.55277777777778"/>
    <n v="31.925000000000001"/>
    <n v="8"/>
    <x v="2"/>
    <x v="2"/>
    <x v="1"/>
  </r>
  <r>
    <s v="Baja California"/>
    <s v="Ensenada"/>
    <n v="4669"/>
    <s v="El Pavo Real"/>
    <n v="116.55"/>
    <n v="31.925000000000001"/>
    <n v="1"/>
    <x v="2"/>
    <x v="2"/>
    <x v="1"/>
  </r>
  <r>
    <s v="Baja California"/>
    <s v="Ensenada"/>
    <n v="4691"/>
    <s v="El Progreso (Capitán Vidrio)"/>
    <n v="116.37222222222222"/>
    <n v="31.925000000000001"/>
    <n v="5"/>
    <x v="2"/>
    <x v="2"/>
    <x v="0"/>
  </r>
  <r>
    <s v="Baja California"/>
    <s v="Ensenada"/>
    <n v="1969"/>
    <s v="Vista al Mar"/>
    <n v="116.53888888888889"/>
    <n v="31.922222222222221"/>
    <n v="1"/>
    <x v="2"/>
    <x v="2"/>
    <x v="1"/>
  </r>
  <r>
    <s v="Baja California"/>
    <s v="Ensenada"/>
    <n v="2719"/>
    <s v="Basachachil"/>
    <n v="116.53888888888889"/>
    <n v="31.922222222222221"/>
    <n v="5"/>
    <x v="2"/>
    <x v="2"/>
    <x v="1"/>
  </r>
  <r>
    <s v="Baja California"/>
    <s v="Ensenada"/>
    <n v="4718"/>
    <s v="Rancho Berlín"/>
    <n v="116.53333333333333"/>
    <n v="31.922222222222221"/>
    <n v="13"/>
    <x v="2"/>
    <x v="2"/>
    <x v="1"/>
  </r>
  <r>
    <s v="Baja California"/>
    <s v="Ensenada"/>
    <n v="3375"/>
    <s v="El Crucero"/>
    <n v="116.51666666666667"/>
    <n v="31.919444444444444"/>
    <n v="4"/>
    <x v="2"/>
    <x v="2"/>
    <x v="1"/>
  </r>
  <r>
    <s v="Baja California"/>
    <s v="Ensenada"/>
    <n v="4594"/>
    <s v="Rancho Velarde"/>
    <n v="116.375"/>
    <n v="31.919444444444444"/>
    <n v="4"/>
    <x v="2"/>
    <x v="2"/>
    <x v="0"/>
  </r>
  <r>
    <s v="Baja California"/>
    <s v="Ensenada"/>
    <n v="470"/>
    <s v="Las Hamacas"/>
    <n v="116.51388888888889"/>
    <n v="31.916666666666668"/>
    <n v="1"/>
    <x v="2"/>
    <x v="2"/>
    <x v="1"/>
  </r>
  <r>
    <s v="Baja California"/>
    <s v="Ensenada"/>
    <n v="4930"/>
    <s v="Playa Cibola del Mar"/>
    <n v="116.875"/>
    <n v="31.916666666666664"/>
    <n v="11"/>
    <x v="2"/>
    <x v="2"/>
    <x v="1"/>
  </r>
  <r>
    <s v="Baja California"/>
    <s v="Ensenada"/>
    <n v="4715"/>
    <s v="San Rafael"/>
    <n v="116.58611111111111"/>
    <n v="31.916666666666664"/>
    <n v="814"/>
    <x v="2"/>
    <x v="2"/>
    <x v="1"/>
  </r>
  <r>
    <s v="Baja California"/>
    <s v="Ensenada"/>
    <n v="4971"/>
    <s v="Jaugamea [Granja]"/>
    <n v="116.46388888888889"/>
    <n v="31.916666666666664"/>
    <n v="1"/>
    <x v="2"/>
    <x v="2"/>
    <x v="1"/>
  </r>
  <r>
    <s v="Baja California"/>
    <s v="Ensenada"/>
    <n v="4452"/>
    <s v="Rancho Fregoso"/>
    <n v="116.70277777777777"/>
    <n v="31.913888888888888"/>
    <n v="1"/>
    <x v="2"/>
    <x v="2"/>
    <x v="1"/>
  </r>
  <r>
    <s v="Baja California"/>
    <s v="Ensenada"/>
    <n v="4445"/>
    <s v="Salvador Rosas Magallón"/>
    <n v="116.67777777777778"/>
    <n v="31.913888888888888"/>
    <n v="1520"/>
    <x v="2"/>
    <x v="2"/>
    <x v="1"/>
  </r>
  <r>
    <s v="Baja California"/>
    <s v="Ensenada"/>
    <n v="4979"/>
    <s v="Familia Ortiz"/>
    <n v="116.62222222222222"/>
    <n v="31.913888888888888"/>
    <n v="4"/>
    <x v="2"/>
    <x v="2"/>
    <x v="1"/>
  </r>
  <r>
    <s v="Baja California"/>
    <s v="Ensenada"/>
    <n v="4098"/>
    <s v="Rancho Seco"/>
    <n v="116.59166666666667"/>
    <n v="31.913888888888888"/>
    <n v="1"/>
    <x v="2"/>
    <x v="2"/>
    <x v="1"/>
  </r>
  <r>
    <s v="Baja California"/>
    <s v="Ensenada"/>
    <n v="4910"/>
    <s v="San Antonio [Granja]"/>
    <n v="116.59166666666667"/>
    <n v="31.913888888888888"/>
    <n v="14"/>
    <x v="2"/>
    <x v="2"/>
    <x v="1"/>
  </r>
  <r>
    <s v="Baja California"/>
    <s v="Ensenada"/>
    <n v="4901"/>
    <s v="San Jorge Tres"/>
    <n v="116.58611111111111"/>
    <n v="31.913888888888888"/>
    <n v="25"/>
    <x v="2"/>
    <x v="2"/>
    <x v="1"/>
  </r>
  <r>
    <s v="Baja California"/>
    <s v="Ensenada"/>
    <n v="4720"/>
    <s v="Ampliación Adolfo Ruiz Cortínez"/>
    <n v="116.55833333333334"/>
    <n v="31.913888888888888"/>
    <n v="17"/>
    <x v="2"/>
    <x v="2"/>
    <x v="1"/>
  </r>
  <r>
    <s v="Baja California"/>
    <s v="Ensenada"/>
    <n v="4959"/>
    <s v="Los Laureles"/>
    <n v="116.48888888888889"/>
    <n v="31.913888888888888"/>
    <n v="2"/>
    <x v="2"/>
    <x v="2"/>
    <x v="1"/>
  </r>
  <r>
    <s v="Baja California"/>
    <s v="Ensenada"/>
    <n v="4075"/>
    <s v="San Isidro (Ejido Nacionalista)"/>
    <n v="116.6861111111111"/>
    <n v="31.911111111111111"/>
    <n v="9"/>
    <x v="2"/>
    <x v="2"/>
    <x v="1"/>
  </r>
  <r>
    <s v="Baja California"/>
    <s v="Ensenada"/>
    <n v="2872"/>
    <s v="San Jorge (Familia Dueñas)"/>
    <n v="116.675"/>
    <n v="31.911111111111111"/>
    <n v="12"/>
    <x v="2"/>
    <x v="2"/>
    <x v="1"/>
  </r>
  <r>
    <s v="Baja California"/>
    <s v="Ensenada"/>
    <n v="4717"/>
    <s v="Rancho Raquel"/>
    <n v="116.56666666666666"/>
    <n v="31.911111111111111"/>
    <n v="17"/>
    <x v="2"/>
    <x v="2"/>
    <x v="1"/>
  </r>
  <r>
    <s v="Baja California"/>
    <s v="Ensenada"/>
    <n v="2729"/>
    <s v="El Conquistador"/>
    <n v="116.56388888888888"/>
    <n v="31.911111111111111"/>
    <n v="1"/>
    <x v="2"/>
    <x v="2"/>
    <x v="1"/>
  </r>
  <r>
    <s v="Baja California"/>
    <s v="Ensenada"/>
    <n v="630"/>
    <s v="El Paraíso"/>
    <n v="116.36388888888889"/>
    <n v="31.911111111111111"/>
    <n v="2"/>
    <x v="2"/>
    <x v="2"/>
    <x v="0"/>
  </r>
  <r>
    <s v="Baja California"/>
    <s v="Ensenada"/>
    <n v="4900"/>
    <s v="San Jorge Uno"/>
    <n v="116.71111111111111"/>
    <n v="31.908333333333335"/>
    <n v="23"/>
    <x v="2"/>
    <x v="2"/>
    <x v="1"/>
  </r>
  <r>
    <s v="Baja California"/>
    <s v="Ensenada"/>
    <n v="4752"/>
    <s v="Amor y Misericordia"/>
    <n v="116.66111111111111"/>
    <n v="31.908333333333335"/>
    <n v="13"/>
    <x v="2"/>
    <x v="2"/>
    <x v="1"/>
  </r>
  <r>
    <s v="Baja California"/>
    <s v="Ensenada"/>
    <n v="4982"/>
    <s v="Timesa"/>
    <n v="116.55"/>
    <n v="31.908333333333335"/>
    <n v="1"/>
    <x v="2"/>
    <x v="2"/>
    <x v="1"/>
  </r>
  <r>
    <s v="Baja California"/>
    <s v="Ensenada"/>
    <n v="4712"/>
    <s v="Rancho Cimsari"/>
    <n v="116.59444444444445"/>
    <n v="31.908333333333331"/>
    <n v="2"/>
    <x v="2"/>
    <x v="2"/>
    <x v="1"/>
  </r>
  <r>
    <s v="Baja California"/>
    <s v="Ensenada"/>
    <n v="3992"/>
    <s v="Las Delicias"/>
    <n v="116.60833333333333"/>
    <n v="31.905555555555559"/>
    <n v="1"/>
    <x v="2"/>
    <x v="2"/>
    <x v="1"/>
  </r>
  <r>
    <s v="Baja California"/>
    <s v="Ensenada"/>
    <n v="1202"/>
    <s v="Rancho Bonito"/>
    <n v="116.52777777777777"/>
    <n v="31.905555555555559"/>
    <n v="1"/>
    <x v="2"/>
    <x v="2"/>
    <x v="1"/>
  </r>
  <r>
    <s v="Baja California"/>
    <s v="Ensenada"/>
    <n v="3692"/>
    <s v="Parcela Número Diez (Ejido Nacionalista Rancho Escobar)"/>
    <n v="116.70277777777777"/>
    <n v="31.905555555555555"/>
    <n v="6"/>
    <x v="2"/>
    <x v="2"/>
    <x v="1"/>
  </r>
  <r>
    <s v="Baja California"/>
    <s v="Ensenada"/>
    <n v="4713"/>
    <s v="El Choyal"/>
    <n v="116.56666666666666"/>
    <n v="31.905555555555555"/>
    <n v="5"/>
    <x v="2"/>
    <x v="2"/>
    <x v="1"/>
  </r>
  <r>
    <s v="Baja California"/>
    <s v="Ensenada"/>
    <n v="4711"/>
    <s v="San Luis"/>
    <n v="116.55555555555556"/>
    <n v="31.905555555555555"/>
    <n v="14"/>
    <x v="2"/>
    <x v="2"/>
    <x v="1"/>
  </r>
  <r>
    <s v="Baja California"/>
    <s v="Ensenada"/>
    <n v="3693"/>
    <s v="Parcela Número Once (Ejido Nacionalista)"/>
    <n v="116.67777777777778"/>
    <n v="31.902777777777779"/>
    <n v="6"/>
    <x v="2"/>
    <x v="2"/>
    <x v="1"/>
  </r>
  <r>
    <s v="Baja California"/>
    <s v="Ensenada"/>
    <n v="4311"/>
    <s v="Familia Arco Iris"/>
    <n v="116.64999999999999"/>
    <n v="31.902777777777779"/>
    <n v="2"/>
    <x v="2"/>
    <x v="2"/>
    <x v="1"/>
  </r>
  <r>
    <s v="Baja California"/>
    <s v="Ensenada"/>
    <n v="3291"/>
    <s v="Buenos Aires (Colinas del Real)"/>
    <n v="116.59722222222223"/>
    <n v="31.902777777777779"/>
    <n v="11"/>
    <x v="2"/>
    <x v="2"/>
    <x v="1"/>
  </r>
  <r>
    <s v="Baja California"/>
    <s v="Ensenada"/>
    <n v="1996"/>
    <s v="El Milagro"/>
    <n v="116.45555555555556"/>
    <n v="31.902777777777775"/>
    <n v="1"/>
    <x v="2"/>
    <x v="2"/>
    <x v="0"/>
  </r>
  <r>
    <s v="Baja California"/>
    <s v="Ensenada"/>
    <n v="2195"/>
    <s v="El Mezquitalito"/>
    <n v="116.21944444444443"/>
    <n v="31.9"/>
    <n v="2"/>
    <x v="2"/>
    <x v="2"/>
    <x v="0"/>
  </r>
  <r>
    <s v="Baja California"/>
    <s v="Ensenada"/>
    <n v="4454"/>
    <s v="Rancho Seis y Uno"/>
    <n v="116.57222222222222"/>
    <n v="31.894444444444446"/>
    <n v="25"/>
    <x v="2"/>
    <x v="2"/>
    <x v="1"/>
  </r>
  <r>
    <s v="Baja California"/>
    <s v="Ensenada"/>
    <n v="3722"/>
    <s v="Parcela Número Cuarenta y Cuatro (Ejido Nacionalista)"/>
    <n v="116.64444444444445"/>
    <n v="31.891666666666669"/>
    <n v="12"/>
    <x v="2"/>
    <x v="2"/>
    <x v="1"/>
  </r>
  <r>
    <s v="Baja California"/>
    <s v="Ensenada"/>
    <n v="4187"/>
    <s v="Parcela Número Cuarenta y Cinco (Ejido Nacionalista)"/>
    <n v="116.62222222222222"/>
    <n v="31.891666666666669"/>
    <n v="4"/>
    <x v="2"/>
    <x v="2"/>
    <x v="1"/>
  </r>
  <r>
    <s v="Baja California"/>
    <s v="Ensenada"/>
    <n v="5078"/>
    <s v="Rancho Belmonte"/>
    <n v="116.20555555555556"/>
    <n v="31.891666666666669"/>
    <n v="6"/>
    <x v="2"/>
    <x v="2"/>
    <x v="0"/>
  </r>
  <r>
    <s v="Baja California"/>
    <s v="Ensenada"/>
    <n v="3691"/>
    <s v="Parcela Número Nueve (Ejido Nacionalista)"/>
    <n v="116.61388888888888"/>
    <n v="31.891666666666666"/>
    <n v="74"/>
    <x v="2"/>
    <x v="2"/>
    <x v="1"/>
  </r>
  <r>
    <s v="Baja California"/>
    <s v="Ensenada"/>
    <n v="3700"/>
    <s v="Parcela Número Dieciocho (Ejido Nacionalista)"/>
    <n v="116.61388888888888"/>
    <n v="31.891666666666666"/>
    <n v="18"/>
    <x v="2"/>
    <x v="2"/>
    <x v="1"/>
  </r>
  <r>
    <s v="Baja California"/>
    <s v="Ensenada"/>
    <n v="2135"/>
    <s v="Santa Rosa (Familia Márquez)"/>
    <n v="116.59444444444445"/>
    <n v="31.891666666666666"/>
    <n v="1"/>
    <x v="2"/>
    <x v="2"/>
    <x v="1"/>
  </r>
  <r>
    <s v="Baja California"/>
    <s v="Ensenada"/>
    <n v="4675"/>
    <s v="Misión San Carlos"/>
    <n v="116.56666666666666"/>
    <n v="31.891666666666666"/>
    <n v="8"/>
    <x v="2"/>
    <x v="2"/>
    <x v="1"/>
  </r>
  <r>
    <s v="Baja California"/>
    <s v="Ensenada"/>
    <n v="4907"/>
    <s v="Ninguno"/>
    <n v="116.68333333333334"/>
    <n v="31.888888888888889"/>
    <n v="1"/>
    <x v="2"/>
    <x v="2"/>
    <x v="1"/>
  </r>
  <r>
    <s v="Baja California"/>
    <s v="Ensenada"/>
    <n v="3738"/>
    <s v="Parcela Número Sesenta y Cuatro (Ejido Nacionalista)"/>
    <n v="116.66944444444444"/>
    <n v="31.888888888888889"/>
    <n v="216"/>
    <x v="2"/>
    <x v="2"/>
    <x v="1"/>
  </r>
  <r>
    <s v="Baja California"/>
    <s v="Ensenada"/>
    <n v="3690"/>
    <s v="Parcela Número Ocho (Ramírez)"/>
    <n v="116.64444444444445"/>
    <n v="31.888888888888889"/>
    <n v="10"/>
    <x v="2"/>
    <x v="2"/>
    <x v="1"/>
  </r>
  <r>
    <s v="Baja California"/>
    <s v="Ensenada"/>
    <n v="4710"/>
    <s v="La Florida"/>
    <n v="116.57777777777777"/>
    <n v="31.888888888888889"/>
    <n v="2"/>
    <x v="2"/>
    <x v="2"/>
    <x v="1"/>
  </r>
  <r>
    <s v="Baja California"/>
    <s v="Ensenada"/>
    <n v="3328"/>
    <s v="Campo Número Cuatro"/>
    <n v="116.77777777777777"/>
    <n v="31.886111111111113"/>
    <n v="26"/>
    <x v="2"/>
    <x v="2"/>
    <x v="1"/>
  </r>
  <r>
    <s v="Baja California"/>
    <s v="Ensenada"/>
    <n v="3736"/>
    <s v="Parcela Número Sesenta y Uno (Ejido Nacionalista)"/>
    <n v="116.66388888888889"/>
    <n v="31.886111111111113"/>
    <n v="6"/>
    <x v="2"/>
    <x v="2"/>
    <x v="1"/>
  </r>
  <r>
    <s v="Baja California"/>
    <s v="Ensenada"/>
    <n v="3740"/>
    <s v="Parcela Número Sesenta y Seis (Ejido Nacionalista)"/>
    <n v="116.61666666666666"/>
    <n v="31.886111111111113"/>
    <n v="11"/>
    <x v="2"/>
    <x v="2"/>
    <x v="1"/>
  </r>
  <r>
    <s v="Baja California"/>
    <s v="Ensenada"/>
    <n v="3392"/>
    <s v="Esquer"/>
    <n v="116.17222222222222"/>
    <n v="31.886111111111113"/>
    <n v="4"/>
    <x v="2"/>
    <x v="2"/>
    <x v="0"/>
  </r>
  <r>
    <s v="Baja California"/>
    <s v="Ensenada"/>
    <n v="4965"/>
    <s v="Rancho 3 Hermanos"/>
    <n v="116.55277777777778"/>
    <n v="31.886111111111109"/>
    <n v="3"/>
    <x v="2"/>
    <x v="2"/>
    <x v="1"/>
  </r>
  <r>
    <s v="Baja California"/>
    <s v="Ensenada"/>
    <n v="576"/>
    <s v="El Mezcal"/>
    <n v="116.35277777777777"/>
    <n v="31.883333333333333"/>
    <n v="3"/>
    <x v="2"/>
    <x v="2"/>
    <x v="0"/>
  </r>
  <r>
    <s v="Baja California"/>
    <s v="Ensenada"/>
    <n v="2041"/>
    <s v="La Víbora"/>
    <n v="115.98611111111111"/>
    <n v="31.883333333333333"/>
    <n v="1"/>
    <x v="2"/>
    <x v="2"/>
    <x v="0"/>
  </r>
  <r>
    <s v="Baja California"/>
    <s v="Ensenada"/>
    <n v="3737"/>
    <s v="Parcela Número Sesenta y Dos (Ejido Nacionalista)"/>
    <n v="116.61666666666666"/>
    <n v="31.880555555555556"/>
    <n v="27"/>
    <x v="2"/>
    <x v="2"/>
    <x v="1"/>
  </r>
  <r>
    <s v="Baja California"/>
    <s v="Ensenada"/>
    <n v="2036"/>
    <s v="El Alacrán"/>
    <n v="116.03055555555557"/>
    <n v="31.880555555555556"/>
    <n v="2"/>
    <x v="2"/>
    <x v="2"/>
    <x v="0"/>
  </r>
  <r>
    <s v="Baja California"/>
    <s v="Ensenada"/>
    <n v="1929"/>
    <s v="Tres Hermanas"/>
    <n v="116.84166666666667"/>
    <n v="31.880555555555553"/>
    <n v="2"/>
    <x v="2"/>
    <x v="2"/>
    <x v="1"/>
  </r>
  <r>
    <s v="Baja California"/>
    <s v="Ensenada"/>
    <n v="4188"/>
    <s v="San Felipe (Ejido Nacionalista)"/>
    <n v="116.74444444444444"/>
    <n v="31.875"/>
    <n v="4"/>
    <x v="2"/>
    <x v="2"/>
    <x v="1"/>
  </r>
  <r>
    <s v="Baja California"/>
    <s v="Ensenada"/>
    <n v="3701"/>
    <s v="Parcela Diecinueve (Ejido Nacionalista)"/>
    <n v="116.70277777777777"/>
    <n v="31.875"/>
    <n v="66"/>
    <x v="2"/>
    <x v="2"/>
    <x v="1"/>
  </r>
  <r>
    <s v="Baja California"/>
    <s v="Ensenada"/>
    <n v="4490"/>
    <s v="Aislado el Salitral"/>
    <n v="116.64444444444443"/>
    <n v="31.875"/>
    <n v="39"/>
    <x v="2"/>
    <x v="2"/>
    <x v="1"/>
  </r>
  <r>
    <s v="Baja California"/>
    <s v="Ensenada"/>
    <n v="4677"/>
    <s v="Aguacaliente San Carlos"/>
    <n v="116.53055555555557"/>
    <n v="31.875"/>
    <n v="5"/>
    <x v="2"/>
    <x v="2"/>
    <x v="1"/>
  </r>
  <r>
    <s v="Baja California"/>
    <s v="Ensenada"/>
    <n v="4599"/>
    <s v="Ninguno"/>
    <n v="116.6861111111111"/>
    <n v="31.872222222222224"/>
    <n v="45"/>
    <x v="2"/>
    <x v="2"/>
    <x v="1"/>
  </r>
  <r>
    <s v="Baja California"/>
    <s v="Ensenada"/>
    <n v="4966"/>
    <s v="La Moneda"/>
    <n v="116.66666666666667"/>
    <n v="31.869444444444444"/>
    <n v="9"/>
    <x v="2"/>
    <x v="2"/>
    <x v="1"/>
  </r>
  <r>
    <s v="Baja California"/>
    <s v="Ensenada"/>
    <n v="4183"/>
    <s v="Familia Lara (Ejido Nacionalista)"/>
    <n v="116.63333333333333"/>
    <n v="31.869444444444444"/>
    <n v="6"/>
    <x v="2"/>
    <x v="2"/>
    <x v="1"/>
  </r>
  <r>
    <s v="Baja California"/>
    <s v="Ensenada"/>
    <n v="3698"/>
    <s v="Parcela Dieciséis (Ejido Nacionalista)"/>
    <n v="116.6861111111111"/>
    <n v="31.866666666666667"/>
    <n v="8"/>
    <x v="2"/>
    <x v="2"/>
    <x v="1"/>
  </r>
  <r>
    <s v="Baja California"/>
    <s v="Ensenada"/>
    <n v="3699"/>
    <s v="Parcela Número Diecisiete (Ejido Nacionalista)"/>
    <n v="116.68333333333332"/>
    <n v="31.866666666666667"/>
    <n v="23"/>
    <x v="2"/>
    <x v="2"/>
    <x v="1"/>
  </r>
  <r>
    <s v="Baja California"/>
    <s v="Ensenada"/>
    <n v="1685"/>
    <s v="Rancho Bahía"/>
    <n v="116.58055555555555"/>
    <n v="31.866666666666667"/>
    <n v="4"/>
    <x v="2"/>
    <x v="2"/>
    <x v="1"/>
  </r>
  <r>
    <s v="Baja California"/>
    <s v="Ensenada"/>
    <n v="3104"/>
    <s v="La Piocha"/>
    <n v="116.54722222222223"/>
    <n v="31.863888888888891"/>
    <n v="3"/>
    <x v="2"/>
    <x v="2"/>
    <x v="1"/>
  </r>
  <r>
    <s v="Baja California"/>
    <s v="Ensenada"/>
    <n v="4196"/>
    <s v="Ninguno"/>
    <n v="116.70555555555556"/>
    <n v="31.863888888888887"/>
    <n v="46"/>
    <x v="2"/>
    <x v="2"/>
    <x v="1"/>
  </r>
  <r>
    <s v="Baja California"/>
    <s v="Ensenada"/>
    <n v="3759"/>
    <s v="El Salitral (Parcela Número Ciento Dos) [Engorda]"/>
    <n v="116.70277777777777"/>
    <n v="31.863888888888887"/>
    <n v="3"/>
    <x v="2"/>
    <x v="2"/>
    <x v="1"/>
  </r>
  <r>
    <s v="Baja California"/>
    <s v="Ensenada"/>
    <n v="3413"/>
    <s v="Familia Ávalos Calderón (Ejido Nacionalista)"/>
    <n v="116.6861111111111"/>
    <n v="31.863888888888887"/>
    <n v="10"/>
    <x v="2"/>
    <x v="2"/>
    <x v="1"/>
  </r>
  <r>
    <s v="Baja California"/>
    <s v="Ensenada"/>
    <n v="3694"/>
    <s v="Parcela Doce (Ejido Nacionalista)"/>
    <n v="116.64722222222221"/>
    <n v="31.863888888888887"/>
    <n v="10"/>
    <x v="2"/>
    <x v="2"/>
    <x v="1"/>
  </r>
  <r>
    <s v="Baja California"/>
    <s v="Ensenada"/>
    <n v="2140"/>
    <s v="La Casa Blanca"/>
    <n v="116.53611111111111"/>
    <n v="31.863888888888887"/>
    <n v="1"/>
    <x v="2"/>
    <x v="2"/>
    <x v="1"/>
  </r>
  <r>
    <s v="Baja California"/>
    <s v="Ensenada"/>
    <n v="3577"/>
    <s v="Campo Tonys (Tonys Camp)"/>
    <n v="116.64444444444443"/>
    <n v="31.861111111111111"/>
    <n v="2"/>
    <x v="2"/>
    <x v="2"/>
    <x v="1"/>
  </r>
  <r>
    <s v="Baja California"/>
    <s v="Ensenada"/>
    <n v="4908"/>
    <s v="Ninguno"/>
    <n v="116.63611111111111"/>
    <n v="31.861111111111111"/>
    <n v="5"/>
    <x v="2"/>
    <x v="2"/>
    <x v="1"/>
  </r>
  <r>
    <s v="Baja California"/>
    <s v="Ensenada"/>
    <n v="5023"/>
    <s v="Rancho Recoveco"/>
    <n v="116.58611111111111"/>
    <n v="31.861111111111111"/>
    <n v="3"/>
    <x v="2"/>
    <x v="2"/>
    <x v="1"/>
  </r>
  <r>
    <s v="Baja California"/>
    <s v="Ensenada"/>
    <n v="3735"/>
    <s v="Parcela Número Sesenta (Ejido Nacionalista)"/>
    <n v="116.69444444444444"/>
    <n v="31.858333333333334"/>
    <n v="18"/>
    <x v="2"/>
    <x v="2"/>
    <x v="1"/>
  </r>
  <r>
    <s v="Baja California"/>
    <s v="Ensenada"/>
    <n v="3721"/>
    <s v="Parcela Número Cuarenta y Cuarenta y Uno (Ejido Nacionalista)"/>
    <n v="116.64722222222223"/>
    <n v="31.858333333333334"/>
    <n v="8"/>
    <x v="2"/>
    <x v="2"/>
    <x v="1"/>
  </r>
  <r>
    <s v="Baja California"/>
    <s v="Ensenada"/>
    <n v="4978"/>
    <s v="Colonia Miramar"/>
    <n v="116.61388888888888"/>
    <n v="31.858333333333334"/>
    <n v="20"/>
    <x v="2"/>
    <x v="2"/>
    <x v="1"/>
  </r>
  <r>
    <s v="Baja California"/>
    <s v="Ensenada"/>
    <n v="5024"/>
    <s v="Ninguno"/>
    <n v="116.63333333333333"/>
    <n v="31.858333333333331"/>
    <n v="11"/>
    <x v="2"/>
    <x v="2"/>
    <x v="1"/>
  </r>
  <r>
    <s v="Baja California"/>
    <s v="Ensenada"/>
    <n v="3747"/>
    <s v="Parcela Número Setenta y Siete (Ejido Nacionalista)"/>
    <n v="116.70833333333333"/>
    <n v="31.855555555555558"/>
    <n v="109"/>
    <x v="2"/>
    <x v="2"/>
    <x v="1"/>
  </r>
  <r>
    <s v="Baja California"/>
    <s v="Ensenada"/>
    <n v="3764"/>
    <s v="Rancho Martínez"/>
    <n v="116.73055555555555"/>
    <n v="31.855555555555554"/>
    <n v="2"/>
    <x v="2"/>
    <x v="2"/>
    <x v="1"/>
  </r>
  <r>
    <s v="Baja California"/>
    <s v="Ensenada"/>
    <n v="3149"/>
    <s v="El Toro (San Román)"/>
    <n v="116.52777777777779"/>
    <n v="31.855555555555554"/>
    <n v="1"/>
    <x v="2"/>
    <x v="2"/>
    <x v="1"/>
  </r>
  <r>
    <s v="Baja California"/>
    <s v="Ensenada"/>
    <n v="1930"/>
    <s v="Tres Palmas (Ejido Nacionalista Parcela Cuarenta)"/>
    <n v="116.68888888888888"/>
    <n v="31.852777777777778"/>
    <n v="19"/>
    <x v="2"/>
    <x v="2"/>
    <x v="1"/>
  </r>
  <r>
    <s v="Baja California"/>
    <s v="Ensenada"/>
    <n v="3988"/>
    <s v="Las Calaveras"/>
    <n v="116.59444444444445"/>
    <n v="31.852777777777778"/>
    <n v="1"/>
    <x v="2"/>
    <x v="2"/>
    <x v="1"/>
  </r>
  <r>
    <s v="Baja California"/>
    <s v="Ensenada"/>
    <n v="4943"/>
    <s v="Reforma"/>
    <n v="116.59166666666667"/>
    <n v="31.852777777777778"/>
    <n v="131"/>
    <x v="2"/>
    <x v="2"/>
    <x v="1"/>
  </r>
  <r>
    <s v="Baja California"/>
    <s v="Ensenada"/>
    <n v="3719"/>
    <s v="Parcela Treinta y Ocho (Ejido Nacionalista)"/>
    <n v="116.58333333333333"/>
    <n v="31.852777777777778"/>
    <n v="4"/>
    <x v="2"/>
    <x v="2"/>
    <x v="1"/>
  </r>
  <r>
    <s v="Baja California"/>
    <s v="Ensenada"/>
    <n v="3899"/>
    <s v="El Conejo"/>
    <n v="116.02500000000001"/>
    <n v="31.852777777777778"/>
    <n v="3"/>
    <x v="2"/>
    <x v="2"/>
    <x v="0"/>
  </r>
  <r>
    <s v="Baja California"/>
    <s v="Ensenada"/>
    <n v="3733"/>
    <s v="Parcela Número Cincuenta y Ocho (Ejido Nacionalista)"/>
    <n v="116.63333333333333"/>
    <n v="31.85"/>
    <n v="19"/>
    <x v="2"/>
    <x v="2"/>
    <x v="1"/>
  </r>
  <r>
    <s v="Baja California"/>
    <s v="Ensenada"/>
    <n v="3734"/>
    <s v="Parcela Número Cincuenta y Nueve (Ejido Nacionalista)"/>
    <n v="116.60555555555555"/>
    <n v="31.85"/>
    <n v="1"/>
    <x v="2"/>
    <x v="2"/>
    <x v="1"/>
  </r>
  <r>
    <s v="Baja California"/>
    <s v="Ensenada"/>
    <n v="5022"/>
    <s v="Ninguno"/>
    <n v="116.49166666666667"/>
    <n v="31.85"/>
    <n v="3"/>
    <x v="2"/>
    <x v="2"/>
    <x v="1"/>
  </r>
  <r>
    <s v="Baja California"/>
    <s v="Ensenada"/>
    <n v="5079"/>
    <s v="Los Manzanos"/>
    <n v="116.17777777777778"/>
    <n v="31.85"/>
    <n v="1"/>
    <x v="2"/>
    <x v="2"/>
    <x v="0"/>
  </r>
  <r>
    <s v="Baja California"/>
    <s v="Ensenada"/>
    <n v="1444"/>
    <s v="La Joya [Campo Turístico]"/>
    <n v="116.79444444444445"/>
    <n v="31.849999999999998"/>
    <n v="148"/>
    <x v="2"/>
    <x v="2"/>
    <x v="1"/>
  </r>
  <r>
    <s v="Baja California"/>
    <s v="Ensenada"/>
    <n v="3145"/>
    <s v="El Toro (Secciones JKL)"/>
    <n v="116.55833333333334"/>
    <n v="31.849999999999998"/>
    <n v="1"/>
    <x v="2"/>
    <x v="2"/>
    <x v="1"/>
  </r>
  <r>
    <s v="Baja California"/>
    <s v="Ensenada"/>
    <n v="4649"/>
    <s v="El Encino"/>
    <n v="116.41666666666667"/>
    <n v="31.849999999999998"/>
    <n v="4"/>
    <x v="2"/>
    <x v="2"/>
    <x v="0"/>
  </r>
  <r>
    <s v="Baja California"/>
    <s v="Ensenada"/>
    <n v="679"/>
    <s v="La Ranchería"/>
    <n v="116.41388888888889"/>
    <n v="31.849999999999998"/>
    <n v="7"/>
    <x v="2"/>
    <x v="2"/>
    <x v="0"/>
  </r>
  <r>
    <s v="Baja California"/>
    <s v="Ensenada"/>
    <n v="3752"/>
    <s v="Parcela Número Ochenta y Siete (Rancho Sandoval)"/>
    <n v="116.65555555555555"/>
    <n v="31.847222222222221"/>
    <n v="11"/>
    <x v="2"/>
    <x v="2"/>
    <x v="1"/>
  </r>
  <r>
    <s v="Baja California"/>
    <s v="Ensenada"/>
    <n v="3745"/>
    <s v="Parcela Número Setenta y Cinco (Ejido Nacionalista)"/>
    <n v="116.60555555555555"/>
    <n v="31.847222222222221"/>
    <n v="16"/>
    <x v="2"/>
    <x v="2"/>
    <x v="1"/>
  </r>
  <r>
    <s v="Baja California"/>
    <s v="Ensenada"/>
    <n v="824"/>
    <s v="Las Vaquillas (La Ciénega)"/>
    <n v="115.86666666666666"/>
    <n v="31.847222222222221"/>
    <n v="1"/>
    <x v="2"/>
    <x v="2"/>
    <x v="0"/>
  </r>
  <r>
    <s v="Baja California"/>
    <s v="Ensenada"/>
    <n v="3766"/>
    <s v="Parcela Número Ciento Catorce (Ejido Nacionalista)"/>
    <n v="116.64444444444445"/>
    <n v="31.844444444444445"/>
    <n v="8"/>
    <x v="2"/>
    <x v="2"/>
    <x v="1"/>
  </r>
  <r>
    <s v="Baja California"/>
    <s v="Ensenada"/>
    <n v="4540"/>
    <s v="Parcela Setenta y Ocho"/>
    <n v="116.62222222222222"/>
    <n v="31.844444444444445"/>
    <n v="21"/>
    <x v="2"/>
    <x v="2"/>
    <x v="1"/>
  </r>
  <r>
    <s v="Baja California"/>
    <s v="Ensenada"/>
    <n v="3171"/>
    <s v="Rancho Packard"/>
    <n v="116.80833333333334"/>
    <n v="31.844444444444441"/>
    <n v="13"/>
    <x v="2"/>
    <x v="2"/>
    <x v="1"/>
  </r>
  <r>
    <s v="Baja California"/>
    <s v="Ensenada"/>
    <n v="3746"/>
    <s v="Parcela Número Setenta y Seis (Ejido Nacionalista)"/>
    <n v="116.59166666666667"/>
    <n v="31.841666666666669"/>
    <n v="24"/>
    <x v="2"/>
    <x v="2"/>
    <x v="1"/>
  </r>
  <r>
    <s v="Baja California"/>
    <s v="Ensenada"/>
    <n v="3751"/>
    <s v="Parcela Número Ochenta y Cinco (Ejido Nacionalista)"/>
    <n v="116.7361111111111"/>
    <n v="31.841666666666665"/>
    <n v="50"/>
    <x v="2"/>
    <x v="2"/>
    <x v="1"/>
  </r>
  <r>
    <s v="Baja California"/>
    <s v="Ensenada"/>
    <n v="4068"/>
    <s v="San Carlos (Ejido Nacionalista)"/>
    <n v="116.58333333333333"/>
    <n v="31.841666666666665"/>
    <n v="368"/>
    <x v="2"/>
    <x v="2"/>
    <x v="1"/>
  </r>
  <r>
    <s v="Baja California"/>
    <s v="Ensenada"/>
    <n v="753"/>
    <s v="San Francisquito"/>
    <n v="116.53055555555555"/>
    <n v="31.841666666666665"/>
    <n v="8"/>
    <x v="2"/>
    <x v="2"/>
    <x v="1"/>
  </r>
  <r>
    <s v="Baja California"/>
    <s v="Ensenada"/>
    <n v="2049"/>
    <s v="San Salvador de Gálvez"/>
    <n v="116.11388888888888"/>
    <n v="31.841666666666665"/>
    <n v="11"/>
    <x v="2"/>
    <x v="2"/>
    <x v="0"/>
  </r>
  <r>
    <s v="Baja California"/>
    <s v="Ensenada"/>
    <n v="3329"/>
    <s v="Campo Número Cinco"/>
    <n v="116.77777777777779"/>
    <n v="31.838888888888889"/>
    <n v="4"/>
    <x v="2"/>
    <x v="2"/>
    <x v="1"/>
  </r>
  <r>
    <s v="Baja California"/>
    <s v="Ensenada"/>
    <n v="3777"/>
    <s v="Parcela Ciento Veintinueve (Ejido Nacionalista)"/>
    <n v="116.74722222222222"/>
    <n v="31.838888888888889"/>
    <n v="18"/>
    <x v="2"/>
    <x v="2"/>
    <x v="1"/>
  </r>
  <r>
    <s v="Baja California"/>
    <s v="Ensenada"/>
    <n v="3778"/>
    <s v="Parcela Ciento Treinta (Ejido Nacionalista)"/>
    <n v="116.70833333333333"/>
    <n v="31.838888888888889"/>
    <n v="10"/>
    <x v="2"/>
    <x v="2"/>
    <x v="1"/>
  </r>
  <r>
    <s v="Baja California"/>
    <s v="Ensenada"/>
    <n v="1170"/>
    <s v="Arce (Ejido Nacionalista)"/>
    <n v="116.68333333333332"/>
    <n v="31.838888888888889"/>
    <n v="34"/>
    <x v="2"/>
    <x v="2"/>
    <x v="1"/>
  </r>
  <r>
    <s v="Baja California"/>
    <s v="Ensenada"/>
    <n v="4903"/>
    <s v="Las Brisas Dos"/>
    <n v="116.63611111111111"/>
    <n v="31.838888888888889"/>
    <n v="30"/>
    <x v="2"/>
    <x v="2"/>
    <x v="1"/>
  </r>
  <r>
    <s v="Baja California"/>
    <s v="Ensenada"/>
    <n v="4977"/>
    <s v="Los Potrillos"/>
    <n v="116.58611111111111"/>
    <n v="31.838888888888889"/>
    <n v="5"/>
    <x v="2"/>
    <x v="2"/>
    <x v="1"/>
  </r>
  <r>
    <s v="Baja California"/>
    <s v="Ensenada"/>
    <n v="3732"/>
    <s v="Parcela Número Cincuenta y Siete (Familia Arce)"/>
    <n v="116.72499999999999"/>
    <n v="31.836111111111112"/>
    <n v="30"/>
    <x v="2"/>
    <x v="2"/>
    <x v="1"/>
  </r>
  <r>
    <s v="Baja California"/>
    <s v="Ensenada"/>
    <n v="3782"/>
    <s v="Parcela Número Ciento Treinta y Cuatro (Ejido Nacionalista)"/>
    <n v="116.68055555555556"/>
    <n v="31.836111111111112"/>
    <n v="6"/>
    <x v="2"/>
    <x v="2"/>
    <x v="1"/>
  </r>
  <r>
    <s v="Baja California"/>
    <s v="Ensenada"/>
    <n v="3779"/>
    <s v="Parcela Número Ciento Treinta y Uno (Rancho Olivas)"/>
    <n v="116.65833333333333"/>
    <n v="31.836111111111112"/>
    <n v="7"/>
    <x v="2"/>
    <x v="2"/>
    <x v="1"/>
  </r>
  <r>
    <s v="Baja California"/>
    <s v="Ensenada"/>
    <n v="3353"/>
    <s v="Centro de Amparo"/>
    <n v="116.65555555555555"/>
    <n v="31.836111111111112"/>
    <n v="11"/>
    <x v="2"/>
    <x v="2"/>
    <x v="1"/>
  </r>
  <r>
    <s v="Baja California"/>
    <s v="Ensenada"/>
    <n v="3717"/>
    <s v="Parcela Número Treinta y Seis (Triple A)"/>
    <n v="116.64722222222223"/>
    <n v="31.836111111111112"/>
    <n v="14"/>
    <x v="2"/>
    <x v="2"/>
    <x v="1"/>
  </r>
  <r>
    <s v="Baja California"/>
    <s v="Ensenada"/>
    <n v="5025"/>
    <s v="Villas del Mar"/>
    <n v="116.64444444444445"/>
    <n v="31.836111111111112"/>
    <n v="56"/>
    <x v="2"/>
    <x v="2"/>
    <x v="1"/>
  </r>
  <r>
    <s v="Baja California"/>
    <s v="Ensenada"/>
    <n v="3780"/>
    <s v="Parcela Número Ciento Treinta y Dos (Ejido Nacionalista)"/>
    <n v="116.61388888888888"/>
    <n v="31.836111111111112"/>
    <n v="22"/>
    <x v="2"/>
    <x v="2"/>
    <x v="1"/>
  </r>
  <r>
    <s v="Baja California"/>
    <s v="Ensenada"/>
    <n v="3811"/>
    <s v="Parcela Número Ciento Ochenta y Cuatro (Ejido Nacionalista)"/>
    <n v="116.56666666666666"/>
    <n v="31.836111111111112"/>
    <n v="8"/>
    <x v="2"/>
    <x v="2"/>
    <x v="1"/>
  </r>
  <r>
    <s v="Baja California"/>
    <s v="Ensenada"/>
    <n v="4913"/>
    <s v="Rancho Valvita"/>
    <n v="116.66388888888888"/>
    <n v="31.836111111111109"/>
    <n v="17"/>
    <x v="2"/>
    <x v="2"/>
    <x v="1"/>
  </r>
  <r>
    <s v="Baja California"/>
    <s v="Ensenada"/>
    <n v="1921"/>
    <s v="El Toro (El Paraíso)"/>
    <n v="116.60555555555555"/>
    <n v="31.836111111111109"/>
    <n v="1"/>
    <x v="2"/>
    <x v="2"/>
    <x v="1"/>
  </r>
  <r>
    <s v="Baja California"/>
    <s v="Ensenada"/>
    <n v="1297"/>
    <s v="Colonia Costa Azul"/>
    <n v="116.67777777777778"/>
    <n v="31.833333333333336"/>
    <n v="121"/>
    <x v="2"/>
    <x v="2"/>
    <x v="1"/>
  </r>
  <r>
    <s v="Baja California"/>
    <s v="Ensenada"/>
    <n v="3283"/>
    <s v="Baja Beach and Tennis Club"/>
    <n v="116.66944444444445"/>
    <n v="31.833333333333336"/>
    <n v="23"/>
    <x v="2"/>
    <x v="2"/>
    <x v="1"/>
  </r>
  <r>
    <s v="Baja California"/>
    <s v="Ensenada"/>
    <n v="3743"/>
    <s v="Parcela Número Setenta y Uno (Ejido Nacionalista)"/>
    <n v="116.6"/>
    <n v="31.833333333333336"/>
    <n v="24"/>
    <x v="2"/>
    <x v="2"/>
    <x v="1"/>
  </r>
  <r>
    <s v="Baja California"/>
    <s v="Ensenada"/>
    <n v="3802"/>
    <s v="Parcela Número Ciento Sesenta y Cuatro (Ejido Nacionalista)"/>
    <n v="116.69722222222222"/>
    <n v="31.833333333333332"/>
    <n v="10"/>
    <x v="2"/>
    <x v="2"/>
    <x v="1"/>
  </r>
  <r>
    <s v="Baja California"/>
    <s v="Ensenada"/>
    <n v="3683"/>
    <s v="Rancho Hernández (Ejido Nacionalista)"/>
    <n v="116.70833333333333"/>
    <n v="31.830555555555556"/>
    <n v="12"/>
    <x v="2"/>
    <x v="2"/>
    <x v="1"/>
  </r>
  <r>
    <s v="Baja California"/>
    <s v="Ensenada"/>
    <n v="3677"/>
    <s v="Parcela Número Treinta y Cinco (Ejido Nacionalista)"/>
    <n v="116.66666666666666"/>
    <n v="31.830555555555556"/>
    <n v="43"/>
    <x v="2"/>
    <x v="2"/>
    <x v="1"/>
  </r>
  <r>
    <s v="Baja California"/>
    <s v="Ensenada"/>
    <n v="678"/>
    <s v="El Aguaje"/>
    <n v="116.65"/>
    <n v="31.830555555555556"/>
    <n v="53"/>
    <x v="2"/>
    <x v="2"/>
    <x v="1"/>
  </r>
  <r>
    <s v="Baja California"/>
    <s v="Ensenada"/>
    <n v="4973"/>
    <s v="Brechas el Mirador"/>
    <n v="116.63888888888889"/>
    <n v="31.830555555555556"/>
    <n v="162"/>
    <x v="2"/>
    <x v="2"/>
    <x v="1"/>
  </r>
  <r>
    <s v="Baja California"/>
    <s v="Ensenada"/>
    <n v="3742"/>
    <s v="Parcela Número Setenta (Ejido Nacionalista)"/>
    <n v="116.62777777777778"/>
    <n v="31.830555555555556"/>
    <n v="97"/>
    <x v="2"/>
    <x v="2"/>
    <x v="1"/>
  </r>
  <r>
    <s v="Baja California"/>
    <s v="Ensenada"/>
    <n v="3922"/>
    <s v="El Nopal"/>
    <n v="116.6"/>
    <n v="31.830555555555556"/>
    <n v="2"/>
    <x v="2"/>
    <x v="2"/>
    <x v="1"/>
  </r>
  <r>
    <s v="Baja California"/>
    <s v="Ensenada"/>
    <n v="5035"/>
    <s v="Rancho Guzmán"/>
    <n v="116.59166666666667"/>
    <n v="31.830555555555556"/>
    <n v="6"/>
    <x v="2"/>
    <x v="2"/>
    <x v="1"/>
  </r>
  <r>
    <s v="Baja California"/>
    <s v="Ensenada"/>
    <n v="3326"/>
    <s v="Campo Número Uno"/>
    <n v="116.75833333333334"/>
    <n v="31.830555555555552"/>
    <n v="9"/>
    <x v="2"/>
    <x v="2"/>
    <x v="1"/>
  </r>
  <r>
    <s v="Baja California"/>
    <s v="Ensenada"/>
    <n v="1687"/>
    <s v="Rancho de Dios"/>
    <n v="116.63333333333333"/>
    <n v="31.830555555555552"/>
    <n v="35"/>
    <x v="2"/>
    <x v="2"/>
    <x v="1"/>
  </r>
  <r>
    <s v="Baja California"/>
    <s v="Ensenada"/>
    <n v="3714"/>
    <s v="Parcela Treinta y Cuatro (Ejido Nacionalista)"/>
    <n v="116.69722222222222"/>
    <n v="31.827777777777779"/>
    <n v="15"/>
    <x v="2"/>
    <x v="2"/>
    <x v="1"/>
  </r>
  <r>
    <s v="Baja California"/>
    <s v="Ensenada"/>
    <n v="3801"/>
    <s v="Parcela Número Ciento Sesenta y Dos (Ejido Nacionalista)"/>
    <n v="116.65555555555555"/>
    <n v="31.827777777777779"/>
    <n v="42"/>
    <x v="2"/>
    <x v="2"/>
    <x v="1"/>
  </r>
  <r>
    <s v="Baja California"/>
    <s v="Ensenada"/>
    <n v="2171"/>
    <s v="Rancho de Enmedio"/>
    <n v="116.44444444444446"/>
    <n v="31.827777777777779"/>
    <n v="1"/>
    <x v="2"/>
    <x v="2"/>
    <x v="0"/>
  </r>
  <r>
    <s v="Baja California"/>
    <s v="Ensenada"/>
    <n v="1701"/>
    <s v="Rancho Viejo"/>
    <n v="115.93055555555556"/>
    <n v="31.827777777777779"/>
    <n v="2"/>
    <x v="2"/>
    <x v="2"/>
    <x v="0"/>
  </r>
  <r>
    <s v="Baja California"/>
    <s v="Ensenada"/>
    <n v="3781"/>
    <s v="Parcela Número Ciento Treinta y Tres (Ejido Nacionalista)"/>
    <n v="116.71388888888889"/>
    <n v="31.827777777777776"/>
    <n v="9"/>
    <x v="2"/>
    <x v="2"/>
    <x v="1"/>
  </r>
  <r>
    <s v="Baja California"/>
    <s v="Ensenada"/>
    <n v="377"/>
    <s v="Las Cuatas"/>
    <n v="116.41944444444445"/>
    <n v="31.827777777777776"/>
    <n v="5"/>
    <x v="2"/>
    <x v="2"/>
    <x v="0"/>
  </r>
  <r>
    <s v="Baja California"/>
    <s v="Ensenada"/>
    <n v="2611"/>
    <s v="Rancho Tres R (Villalba)"/>
    <n v="116.575"/>
    <n v="31.825000000000003"/>
    <n v="26"/>
    <x v="2"/>
    <x v="2"/>
    <x v="1"/>
  </r>
  <r>
    <s v="Baja California"/>
    <s v="Ensenada"/>
    <n v="3803"/>
    <s v="Parcela Número Ciento Sesenta y Seis (Ejido Nacionalista)"/>
    <n v="116.71666666666667"/>
    <n v="31.824999999999999"/>
    <n v="1"/>
    <x v="2"/>
    <x v="2"/>
    <x v="1"/>
  </r>
  <r>
    <s v="Baja California"/>
    <s v="Ensenada"/>
    <n v="3813"/>
    <s v="Parcela Número Ciento Noventa y Siete (Rancho el Refugio del Viejo)"/>
    <n v="116.71111111111111"/>
    <n v="31.824999999999999"/>
    <n v="3"/>
    <x v="2"/>
    <x v="2"/>
    <x v="1"/>
  </r>
  <r>
    <s v="Baja California"/>
    <s v="Ensenada"/>
    <n v="3172"/>
    <s v="Arnáiz"/>
    <n v="116.70555555555556"/>
    <n v="31.824999999999999"/>
    <n v="5"/>
    <x v="2"/>
    <x v="2"/>
    <x v="1"/>
  </r>
  <r>
    <s v="Baja California"/>
    <s v="Ensenada"/>
    <n v="3763"/>
    <s v="Parcela Número Ciento Diez (Rancho Carrillo)"/>
    <n v="116.65833333333333"/>
    <n v="31.824999999999999"/>
    <n v="11"/>
    <x v="2"/>
    <x v="2"/>
    <x v="1"/>
  </r>
  <r>
    <s v="Baja California"/>
    <s v="Ensenada"/>
    <n v="3768"/>
    <s v="Parcela Número Ciento Quince (Ejido Nacionalista)"/>
    <n v="116.63333333333333"/>
    <n v="31.824999999999999"/>
    <n v="9"/>
    <x v="2"/>
    <x v="2"/>
    <x v="1"/>
  </r>
  <r>
    <s v="Baja California"/>
    <s v="Ensenada"/>
    <n v="139"/>
    <s v="Rodolfo Sánchez Taboada (Maneadero)"/>
    <n v="116.60833333333333"/>
    <n v="31.824999999999999"/>
    <n v="22957"/>
    <x v="2"/>
    <x v="2"/>
    <x v="1"/>
  </r>
  <r>
    <s v="Baja California"/>
    <s v="Ensenada"/>
    <n v="4175"/>
    <s v="Familia Naranjo"/>
    <n v="116.58611111111111"/>
    <n v="31.824999999999999"/>
    <n v="5"/>
    <x v="2"/>
    <x v="2"/>
    <x v="1"/>
  </r>
  <r>
    <s v="Baja California"/>
    <s v="Ensenada"/>
    <n v="1580"/>
    <s v="El Pescado"/>
    <n v="116.125"/>
    <n v="31.824999999999999"/>
    <n v="2"/>
    <x v="2"/>
    <x v="2"/>
    <x v="0"/>
  </r>
  <r>
    <s v="Baja California"/>
    <s v="Ensenada"/>
    <n v="3650"/>
    <s v="La Nopalera (El Huatamote)"/>
    <n v="116.61388888888889"/>
    <n v="31.822222222222223"/>
    <n v="4"/>
    <x v="2"/>
    <x v="2"/>
    <x v="1"/>
  </r>
  <r>
    <s v="Baja California"/>
    <s v="Ensenada"/>
    <n v="3682"/>
    <s v="Parcela Número Uno (Ejido Nacionalista)"/>
    <n v="116.6"/>
    <n v="31.822222222222223"/>
    <n v="4"/>
    <x v="2"/>
    <x v="2"/>
    <x v="1"/>
  </r>
  <r>
    <s v="Baja California"/>
    <s v="Ensenada"/>
    <n v="2063"/>
    <s v="La Tableta"/>
    <n v="115.89722222222221"/>
    <n v="31.822222222222223"/>
    <n v="1"/>
    <x v="2"/>
    <x v="2"/>
    <x v="0"/>
  </r>
  <r>
    <s v="Baja California"/>
    <s v="Ensenada"/>
    <n v="4662"/>
    <s v="Santa Cecilia"/>
    <n v="116.46388888888889"/>
    <n v="31.822222222222219"/>
    <n v="4"/>
    <x v="2"/>
    <x v="2"/>
    <x v="1"/>
  </r>
  <r>
    <s v="Baja California"/>
    <s v="Ensenada"/>
    <n v="1537"/>
    <s v="Los Olivos"/>
    <n v="116.66388888888889"/>
    <n v="31.819444444444446"/>
    <n v="14"/>
    <x v="2"/>
    <x v="2"/>
    <x v="1"/>
  </r>
  <r>
    <s v="Baja California"/>
    <s v="Ensenada"/>
    <n v="3744"/>
    <s v="Parcela Número Setenta y Cuatro (Ejido Nacionalista)"/>
    <n v="116.64722222222221"/>
    <n v="31.819444444444446"/>
    <n v="241"/>
    <x v="2"/>
    <x v="2"/>
    <x v="1"/>
  </r>
  <r>
    <s v="Baja California"/>
    <s v="Ensenada"/>
    <n v="5032"/>
    <s v="Rancho Ávalos"/>
    <n v="116.60277777777777"/>
    <n v="31.819444444444446"/>
    <n v="7"/>
    <x v="2"/>
    <x v="2"/>
    <x v="1"/>
  </r>
  <r>
    <s v="Baja California"/>
    <s v="Ensenada"/>
    <n v="4174"/>
    <s v="Familia Naranjo"/>
    <n v="116.65555555555555"/>
    <n v="31.81666666666667"/>
    <n v="13"/>
    <x v="2"/>
    <x v="2"/>
    <x v="1"/>
  </r>
  <r>
    <s v="Baja California"/>
    <s v="Ensenada"/>
    <n v="3895"/>
    <s v="El Cachanilla (Rancho los Tamayos)"/>
    <n v="116.75555555555555"/>
    <n v="31.816666666666666"/>
    <n v="5"/>
    <x v="2"/>
    <x v="2"/>
    <x v="1"/>
  </r>
  <r>
    <s v="Baja California"/>
    <s v="Ensenada"/>
    <n v="3727"/>
    <s v="Parcela Número Cincuenta (Ejido Nacionalista)"/>
    <n v="116.70277777777777"/>
    <n v="31.816666666666666"/>
    <n v="34"/>
    <x v="2"/>
    <x v="2"/>
    <x v="1"/>
  </r>
  <r>
    <s v="Baja California"/>
    <s v="Ensenada"/>
    <n v="958"/>
    <s v="La Huerta (Ejido Nacionalista)"/>
    <n v="116.68055555555556"/>
    <n v="31.816666666666666"/>
    <n v="7"/>
    <x v="2"/>
    <x v="2"/>
    <x v="1"/>
  </r>
  <r>
    <s v="Baja California"/>
    <s v="Ensenada"/>
    <n v="3709"/>
    <s v="Parcela Número Treinta y Uno (Familia Olmos)"/>
    <n v="116.63888888888889"/>
    <n v="31.816666666666666"/>
    <n v="16"/>
    <x v="2"/>
    <x v="2"/>
    <x v="1"/>
  </r>
  <r>
    <s v="Baja California"/>
    <s v="Ensenada"/>
    <n v="4552"/>
    <s v="Rancho Criser"/>
    <n v="116.6"/>
    <n v="31.816666666666666"/>
    <n v="7"/>
    <x v="2"/>
    <x v="2"/>
    <x v="1"/>
  </r>
  <r>
    <s v="Baja California"/>
    <s v="Ensenada"/>
    <n v="3711"/>
    <s v="Parcela Treinta y Dos (Ejido Nacionalista)"/>
    <n v="116.59722222222221"/>
    <n v="31.816666666666666"/>
    <n v="30"/>
    <x v="2"/>
    <x v="2"/>
    <x v="1"/>
  </r>
  <r>
    <s v="Baja California"/>
    <s v="Ensenada"/>
    <n v="3730"/>
    <s v="Parcela Número Cincuenta y Tres (Ejido Nacionalista)"/>
    <n v="116.58055555555555"/>
    <n v="31.816666666666666"/>
    <n v="7"/>
    <x v="2"/>
    <x v="2"/>
    <x v="1"/>
  </r>
  <r>
    <s v="Baja California"/>
    <s v="Ensenada"/>
    <n v="4192"/>
    <s v="Ninguno"/>
    <n v="116.54166666666667"/>
    <n v="31.81388888888889"/>
    <n v="11"/>
    <x v="2"/>
    <x v="2"/>
    <x v="1"/>
  </r>
  <r>
    <s v="Baja California"/>
    <s v="Ensenada"/>
    <n v="3173"/>
    <s v="Lomas del Mar"/>
    <n v="116.75833333333334"/>
    <n v="31.813888888888886"/>
    <n v="18"/>
    <x v="2"/>
    <x v="2"/>
    <x v="1"/>
  </r>
  <r>
    <s v="Baja California"/>
    <s v="Ensenada"/>
    <n v="4184"/>
    <s v="Rancho Díaz (Ejido Nacionalista)"/>
    <n v="116.75833333333333"/>
    <n v="31.813888888888886"/>
    <n v="16"/>
    <x v="2"/>
    <x v="2"/>
    <x v="1"/>
  </r>
  <r>
    <s v="Baja California"/>
    <s v="Ensenada"/>
    <n v="3765"/>
    <s v="Parcela Número Ciento Trece (Ejido Nacionalista)"/>
    <n v="116.70555555555555"/>
    <n v="31.813888888888886"/>
    <n v="6"/>
    <x v="2"/>
    <x v="2"/>
    <x v="1"/>
  </r>
  <r>
    <s v="Baja California"/>
    <s v="Ensenada"/>
    <n v="1369"/>
    <s v="La Escondida"/>
    <n v="116.61666666666666"/>
    <n v="31.813888888888886"/>
    <n v="4"/>
    <x v="2"/>
    <x v="2"/>
    <x v="1"/>
  </r>
  <r>
    <s v="Baja California"/>
    <s v="Ensenada"/>
    <n v="3757"/>
    <s v="Parcela Número Noventa y Cinco (Ejido Nacionalista)"/>
    <n v="116.59166666666667"/>
    <n v="31.813888888888886"/>
    <n v="53"/>
    <x v="2"/>
    <x v="2"/>
    <x v="1"/>
  </r>
  <r>
    <s v="Baja California"/>
    <s v="Ensenada"/>
    <n v="4655"/>
    <s v="Rancho Gómez (Rancho Bonito)"/>
    <n v="116.64722222222223"/>
    <n v="31.811111111111114"/>
    <n v="4"/>
    <x v="2"/>
    <x v="2"/>
    <x v="1"/>
  </r>
  <r>
    <s v="Baja California"/>
    <s v="Ensenada"/>
    <n v="3147"/>
    <s v="Cantarranas"/>
    <n v="116.56944444444444"/>
    <n v="31.811111111111114"/>
    <n v="2"/>
    <x v="2"/>
    <x v="2"/>
    <x v="1"/>
  </r>
  <r>
    <s v="Baja California"/>
    <s v="Ensenada"/>
    <n v="3756"/>
    <s v="Parcela Número Noventa y Cuatro (Rancho Jayme)"/>
    <n v="116.62777777777778"/>
    <n v="31.81111111111111"/>
    <n v="10"/>
    <x v="2"/>
    <x v="2"/>
    <x v="1"/>
  </r>
  <r>
    <s v="Baja California"/>
    <s v="Ensenada"/>
    <n v="3760"/>
    <s v="Parcela Número Ciento Cinco (Ejido Nacionalista)"/>
    <n v="116.6"/>
    <n v="31.81111111111111"/>
    <n v="5"/>
    <x v="2"/>
    <x v="2"/>
    <x v="1"/>
  </r>
  <r>
    <s v="Baja California"/>
    <s v="Ensenada"/>
    <n v="3726"/>
    <s v="Parcela Cuarenta y Nueve (Ejido Nacionalista)"/>
    <n v="116.59444444444443"/>
    <n v="31.81111111111111"/>
    <n v="12"/>
    <x v="2"/>
    <x v="2"/>
    <x v="1"/>
  </r>
  <r>
    <s v="Baja California"/>
    <s v="Ensenada"/>
    <n v="4182"/>
    <s v="Rancho Verdugo (Ejido Nacionalista)"/>
    <n v="116.76388888888889"/>
    <n v="31.808333333333334"/>
    <n v="2"/>
    <x v="2"/>
    <x v="2"/>
    <x v="1"/>
  </r>
  <r>
    <s v="Baja California"/>
    <s v="Ensenada"/>
    <n v="3708"/>
    <s v="Parcela Número Treinta (San Antonio)"/>
    <n v="116.68333333333332"/>
    <n v="31.808333333333334"/>
    <n v="337"/>
    <x v="2"/>
    <x v="2"/>
    <x v="1"/>
  </r>
  <r>
    <s v="Baja California"/>
    <s v="Ensenada"/>
    <n v="4638"/>
    <s v="Colonia Xochiltepec"/>
    <n v="116.66944444444444"/>
    <n v="31.808333333333334"/>
    <n v="8"/>
    <x v="2"/>
    <x v="2"/>
    <x v="1"/>
  </r>
  <r>
    <s v="Baja California"/>
    <s v="Ensenada"/>
    <n v="5034"/>
    <s v="Hernández [Empaque]"/>
    <n v="116.61388888888888"/>
    <n v="31.808333333333334"/>
    <n v="6"/>
    <x v="2"/>
    <x v="2"/>
    <x v="1"/>
  </r>
  <r>
    <s v="Baja California"/>
    <s v="Ensenada"/>
    <n v="4176"/>
    <s v="Familia Díaz"/>
    <n v="116.60833333333333"/>
    <n v="31.808333333333334"/>
    <n v="3"/>
    <x v="2"/>
    <x v="2"/>
    <x v="1"/>
  </r>
  <r>
    <s v="Baja California"/>
    <s v="Ensenada"/>
    <n v="2134"/>
    <s v="Los Alamitos"/>
    <n v="116.59166666666667"/>
    <n v="31.808333333333334"/>
    <n v="10"/>
    <x v="2"/>
    <x v="2"/>
    <x v="1"/>
  </r>
  <r>
    <s v="Baja California"/>
    <s v="Ensenada"/>
    <n v="3921"/>
    <s v="El Mirador"/>
    <n v="116.5638888888889"/>
    <n v="31.808333333333334"/>
    <n v="5"/>
    <x v="2"/>
    <x v="2"/>
    <x v="1"/>
  </r>
  <r>
    <s v="Baja California"/>
    <s v="Ensenada"/>
    <n v="4635"/>
    <s v="Colonia Esperanza (Cañón San Carlos)"/>
    <n v="116.55"/>
    <n v="31.808333333333334"/>
    <n v="661"/>
    <x v="2"/>
    <x v="2"/>
    <x v="1"/>
  </r>
  <r>
    <s v="Baja California"/>
    <s v="Ensenada"/>
    <n v="3755"/>
    <s v="Parcela Número Noventa y Tres (Ejido Nacionalista)"/>
    <n v="116.73055555555555"/>
    <n v="31.80833333333333"/>
    <n v="39"/>
    <x v="2"/>
    <x v="2"/>
    <x v="1"/>
  </r>
  <r>
    <s v="Baja California"/>
    <s v="Ensenada"/>
    <n v="2906"/>
    <s v="Punta Estero"/>
    <n v="116.65833333333335"/>
    <n v="31.80833333333333"/>
    <n v="20"/>
    <x v="2"/>
    <x v="2"/>
    <x v="1"/>
  </r>
  <r>
    <s v="Baja California"/>
    <s v="Ensenada"/>
    <n v="3707"/>
    <s v="Parcela Número Veintisiete"/>
    <n v="116.71388888888889"/>
    <n v="31.805555555555557"/>
    <n v="18"/>
    <x v="2"/>
    <x v="2"/>
    <x v="1"/>
  </r>
  <r>
    <s v="Baja California"/>
    <s v="Ensenada"/>
    <n v="3725"/>
    <s v="Parcela Cuarenta y Ocho (Ejido Nacionalista)"/>
    <n v="116.63611111111111"/>
    <n v="31.805555555555557"/>
    <n v="18"/>
    <x v="2"/>
    <x v="2"/>
    <x v="1"/>
  </r>
  <r>
    <s v="Baja California"/>
    <s v="Ensenada"/>
    <n v="3776"/>
    <s v="Parcela Número Ciento Veintisiete (Rancho Magaña)"/>
    <n v="116.71111111111111"/>
    <n v="31.805555555555554"/>
    <n v="52"/>
    <x v="2"/>
    <x v="2"/>
    <x v="1"/>
  </r>
  <r>
    <s v="Baja California"/>
    <s v="Ensenada"/>
    <n v="3790"/>
    <s v="Parcela Número Ciento Cuarenta y Siete (Ejido Nacionalista)"/>
    <n v="116.675"/>
    <n v="31.805555555555554"/>
    <n v="7"/>
    <x v="2"/>
    <x v="2"/>
    <x v="1"/>
  </r>
  <r>
    <s v="Baja California"/>
    <s v="Ensenada"/>
    <n v="3754"/>
    <s v="Parcela Número Noventa y Dos (Ejido Nacionalista)"/>
    <n v="116.67222222222222"/>
    <n v="31.805555555555554"/>
    <n v="9"/>
    <x v="2"/>
    <x v="2"/>
    <x v="1"/>
  </r>
  <r>
    <s v="Baja California"/>
    <s v="Ensenada"/>
    <n v="3775"/>
    <s v="Parcela Ciento Veinticuatro (Ejido Nacionalista)"/>
    <n v="116.65555555555555"/>
    <n v="31.805555555555554"/>
    <n v="7"/>
    <x v="2"/>
    <x v="2"/>
    <x v="1"/>
  </r>
  <r>
    <s v="Baja California"/>
    <s v="Ensenada"/>
    <n v="4651"/>
    <s v="El Potrillo"/>
    <n v="116.575"/>
    <n v="31.805555555555554"/>
    <n v="2"/>
    <x v="2"/>
    <x v="2"/>
    <x v="1"/>
  </r>
  <r>
    <s v="Baja California"/>
    <s v="Ensenada"/>
    <n v="3902"/>
    <s v="El Coyote"/>
    <n v="116.55555555555556"/>
    <n v="31.805555555555554"/>
    <n v="1"/>
    <x v="2"/>
    <x v="2"/>
    <x v="1"/>
  </r>
  <r>
    <s v="Baja California"/>
    <s v="Ensenada"/>
    <n v="1484"/>
    <s v="El Mezquite"/>
    <n v="115.98611111111111"/>
    <n v="31.805555555555554"/>
    <n v="1"/>
    <x v="2"/>
    <x v="2"/>
    <x v="0"/>
  </r>
  <r>
    <s v="Baja California"/>
    <s v="Ensenada"/>
    <n v="3942"/>
    <s v="Rancho Esparza"/>
    <n v="116.625"/>
    <n v="31.802777777777781"/>
    <n v="4"/>
    <x v="2"/>
    <x v="2"/>
    <x v="1"/>
  </r>
  <r>
    <s v="Baja California"/>
    <s v="Ensenada"/>
    <n v="3956"/>
    <s v="Rancho Hernández"/>
    <n v="116.58333333333333"/>
    <n v="31.802777777777781"/>
    <n v="6"/>
    <x v="2"/>
    <x v="2"/>
    <x v="1"/>
  </r>
  <r>
    <s v="Baja California"/>
    <s v="Ensenada"/>
    <n v="3688"/>
    <s v="Parcela Número Seis (Ejido Nacionalista)"/>
    <n v="116.62777777777778"/>
    <n v="31.802777777777777"/>
    <n v="10"/>
    <x v="2"/>
    <x v="2"/>
    <x v="1"/>
  </r>
  <r>
    <s v="Baja California"/>
    <s v="Ensenada"/>
    <n v="2978"/>
    <s v="Rancho Aguacaliente (Baja Country Club)"/>
    <n v="116.61944444444444"/>
    <n v="31.802777777777777"/>
    <n v="27"/>
    <x v="2"/>
    <x v="2"/>
    <x v="1"/>
  </r>
  <r>
    <s v="Baja California"/>
    <s v="Ensenada"/>
    <n v="3689"/>
    <s v="Parcela Siete (Ejido Nacionalista)"/>
    <n v="116.6"/>
    <n v="31.802777777777777"/>
    <n v="16"/>
    <x v="2"/>
    <x v="2"/>
    <x v="1"/>
  </r>
  <r>
    <s v="Baja California"/>
    <s v="Ensenada"/>
    <n v="4523"/>
    <s v="II Sección Ejido Esteban Cantú"/>
    <n v="116.76944444444443"/>
    <n v="31.8"/>
    <n v="217"/>
    <x v="3"/>
    <x v="3"/>
    <x v="1"/>
  </r>
  <r>
    <s v="Baja California"/>
    <s v="Ensenada"/>
    <n v="3715"/>
    <s v="Parcela Número Treinta y Cinco"/>
    <n v="116.68333333333332"/>
    <n v="31.8"/>
    <n v="26"/>
    <x v="3"/>
    <x v="3"/>
    <x v="1"/>
  </r>
  <r>
    <s v="Baja California"/>
    <s v="Ensenada"/>
    <n v="3724"/>
    <s v="Parcela Número Cuarenta y Siete (Ejido Nacionalista)"/>
    <n v="116.67777777777778"/>
    <n v="31.8"/>
    <n v="15"/>
    <x v="3"/>
    <x v="3"/>
    <x v="1"/>
  </r>
  <r>
    <s v="Baja California"/>
    <s v="Ensenada"/>
    <n v="3706"/>
    <s v="Parcela Número Cuarenta y Tres (Ejido Nacionalista)"/>
    <n v="116.625"/>
    <n v="31.8"/>
    <n v="17"/>
    <x v="3"/>
    <x v="3"/>
    <x v="1"/>
  </r>
  <r>
    <s v="Baja California"/>
    <s v="Ensenada"/>
    <n v="2178"/>
    <s v="Nuevo Centro de Población Ejidal el Pípila"/>
    <n v="116.59722222222223"/>
    <n v="31.8"/>
    <n v="76"/>
    <x v="3"/>
    <x v="3"/>
    <x v="1"/>
  </r>
  <r>
    <s v="Baja California"/>
    <s v="Ensenada"/>
    <n v="4189"/>
    <s v="Parcela Sesenta y Ocho (Ejido Nacionalista)"/>
    <n v="116.70833333333333"/>
    <n v="31.797222222222224"/>
    <n v="3"/>
    <x v="3"/>
    <x v="3"/>
    <x v="1"/>
  </r>
  <r>
    <s v="Baja California"/>
    <s v="Ensenada"/>
    <n v="2223"/>
    <s v="Punta Estero"/>
    <n v="116.72777777777777"/>
    <n v="31.797222222222221"/>
    <n v="70"/>
    <x v="3"/>
    <x v="3"/>
    <x v="1"/>
  </r>
  <r>
    <s v="Baja California"/>
    <s v="Ensenada"/>
    <n v="3718"/>
    <s v="Parcela Número Treinta y Ocho"/>
    <n v="116.68333333333332"/>
    <n v="31.797222222222221"/>
    <n v="15"/>
    <x v="3"/>
    <x v="3"/>
    <x v="1"/>
  </r>
  <r>
    <s v="Baja California"/>
    <s v="Ensenada"/>
    <n v="3810"/>
    <s v="Parcela Número Ciento Setenta y Nueve"/>
    <n v="116.71666666666667"/>
    <n v="31.794444444444444"/>
    <n v="3"/>
    <x v="3"/>
    <x v="3"/>
    <x v="1"/>
  </r>
  <r>
    <s v="Baja California"/>
    <s v="Ensenada"/>
    <n v="909"/>
    <s v="Rancho Zamora (Parcela Cuatrocientos Veintiséis)"/>
    <n v="116.69444444444444"/>
    <n v="31.794444444444444"/>
    <n v="19"/>
    <x v="3"/>
    <x v="3"/>
    <x v="1"/>
  </r>
  <r>
    <s v="Baja California"/>
    <s v="Ensenada"/>
    <n v="1251"/>
    <s v="Carpio (Ejido Nacionalista)"/>
    <n v="116.66111111111111"/>
    <n v="31.794444444444444"/>
    <n v="7"/>
    <x v="3"/>
    <x v="3"/>
    <x v="1"/>
  </r>
  <r>
    <s v="Baja California"/>
    <s v="Ensenada"/>
    <n v="3804"/>
    <s v="Parcela Número Ciento Sesenta y Ocho (Ejido Nacionalista)"/>
    <n v="116.73333333333333"/>
    <n v="31.791666666666668"/>
    <n v="21"/>
    <x v="3"/>
    <x v="3"/>
    <x v="1"/>
  </r>
  <r>
    <s v="Baja California"/>
    <s v="Ensenada"/>
    <n v="3800"/>
    <s v="Parcela Número Ciento Sesenta y Uno (Ejido Nacionalista)"/>
    <n v="116.67777777777778"/>
    <n v="31.791666666666668"/>
    <n v="12"/>
    <x v="3"/>
    <x v="3"/>
    <x v="1"/>
  </r>
  <r>
    <s v="Baja California"/>
    <s v="Ensenada"/>
    <n v="5037"/>
    <s v="Colinas del Pedregal"/>
    <n v="116.60555555555555"/>
    <n v="31.791666666666668"/>
    <n v="4"/>
    <x v="3"/>
    <x v="3"/>
    <x v="1"/>
  </r>
  <r>
    <s v="Baja California"/>
    <s v="Ensenada"/>
    <n v="3898"/>
    <s v="El Choguil"/>
    <n v="116.50555555555556"/>
    <n v="31.791666666666664"/>
    <n v="8"/>
    <x v="3"/>
    <x v="3"/>
    <x v="0"/>
  </r>
  <r>
    <s v="Baja California"/>
    <s v="Ensenada"/>
    <n v="4634"/>
    <s v="El Salitral"/>
    <n v="116.61944444444444"/>
    <n v="31.788888888888891"/>
    <n v="439"/>
    <x v="3"/>
    <x v="3"/>
    <x v="1"/>
  </r>
  <r>
    <s v="Baja California"/>
    <s v="Ensenada"/>
    <n v="1721"/>
    <s v="El Rincón"/>
    <n v="116.78055555555557"/>
    <n v="31.788888888888888"/>
    <n v="9"/>
    <x v="3"/>
    <x v="3"/>
    <x v="1"/>
  </r>
  <r>
    <s v="Baja California"/>
    <s v="Ensenada"/>
    <n v="3723"/>
    <s v="Parcela Número Cuarenta y Seis (Ejido Nacionalista)"/>
    <n v="116.72222222222221"/>
    <n v="31.788888888888888"/>
    <n v="5"/>
    <x v="3"/>
    <x v="3"/>
    <x v="1"/>
  </r>
  <r>
    <s v="Baja California"/>
    <s v="Ensenada"/>
    <n v="3705"/>
    <s v="Parcela Número Veintiséis (Ejido Nacionalista)"/>
    <n v="116.66666666666666"/>
    <n v="31.788888888888888"/>
    <n v="5"/>
    <x v="3"/>
    <x v="3"/>
    <x v="1"/>
  </r>
  <r>
    <s v="Baja California"/>
    <s v="Ensenada"/>
    <n v="4972"/>
    <s v="La Escondida"/>
    <n v="116.61944444444444"/>
    <n v="31.788888888888888"/>
    <n v="140"/>
    <x v="3"/>
    <x v="3"/>
    <x v="1"/>
  </r>
  <r>
    <s v="Baja California"/>
    <s v="Ensenada"/>
    <n v="3888"/>
    <s v="El Águila (Ejido Nacionalista)"/>
    <n v="116.69444444444444"/>
    <n v="31.786111111111111"/>
    <n v="19"/>
    <x v="3"/>
    <x v="3"/>
    <x v="1"/>
  </r>
  <r>
    <s v="Baja California"/>
    <s v="Ensenada"/>
    <n v="1056"/>
    <s v="El Paraíso"/>
    <n v="116.61944444444444"/>
    <n v="31.786111111111111"/>
    <n v="2"/>
    <x v="3"/>
    <x v="3"/>
    <x v="1"/>
  </r>
  <r>
    <s v="Baja California"/>
    <s v="Ensenada"/>
    <n v="1386"/>
    <s v="La Estancia"/>
    <n v="116.45277777777778"/>
    <n v="31.783333333333335"/>
    <n v="1"/>
    <x v="3"/>
    <x v="3"/>
    <x v="0"/>
  </r>
  <r>
    <s v="Baja California"/>
    <s v="Ensenada"/>
    <n v="4909"/>
    <s v="San José [Granja]"/>
    <n v="116.64722222222221"/>
    <n v="31.783333333333331"/>
    <n v="9"/>
    <x v="3"/>
    <x v="3"/>
    <x v="1"/>
  </r>
  <r>
    <s v="Baja California"/>
    <s v="Ensenada"/>
    <n v="329"/>
    <s v="La Bufadora"/>
    <n v="116.83888888888889"/>
    <n v="31.780555555555555"/>
    <n v="54"/>
    <x v="3"/>
    <x v="3"/>
    <x v="1"/>
  </r>
  <r>
    <s v="Baja California"/>
    <s v="Ensenada"/>
    <n v="3287"/>
    <s v="Familia Baza"/>
    <n v="116.72222222222221"/>
    <n v="31.780555555555555"/>
    <n v="12"/>
    <x v="3"/>
    <x v="3"/>
    <x v="1"/>
  </r>
  <r>
    <s v="Baja California"/>
    <s v="Ensenada"/>
    <n v="4078"/>
    <s v="San Jorge (Ejido Nacionalista)"/>
    <n v="116.68333333333332"/>
    <n v="31.780555555555555"/>
    <n v="4"/>
    <x v="3"/>
    <x v="3"/>
    <x v="1"/>
  </r>
  <r>
    <s v="Baja California"/>
    <s v="Ensenada"/>
    <n v="1041"/>
    <s v="La Mesa"/>
    <n v="116.57222222222222"/>
    <n v="31.780555555555555"/>
    <n v="23"/>
    <x v="3"/>
    <x v="3"/>
    <x v="1"/>
  </r>
  <r>
    <s v="Baja California"/>
    <s v="Ensenada"/>
    <n v="2187"/>
    <s v="El Coronel"/>
    <n v="116.57222222222222"/>
    <n v="31.780555555555555"/>
    <n v="29"/>
    <x v="3"/>
    <x v="3"/>
    <x v="1"/>
  </r>
  <r>
    <s v="Baja California"/>
    <s v="Ensenada"/>
    <n v="1276"/>
    <s v="Cerro Colorado"/>
    <n v="116.09722222222223"/>
    <n v="31.780555555555555"/>
    <n v="1"/>
    <x v="3"/>
    <x v="3"/>
    <x v="0"/>
  </r>
  <r>
    <s v="Baja California"/>
    <s v="Ensenada"/>
    <n v="4186"/>
    <s v="Familia Bravo (Ejido Nacionalista)"/>
    <n v="116.7"/>
    <n v="31.777777777777779"/>
    <n v="8"/>
    <x v="3"/>
    <x v="3"/>
    <x v="1"/>
  </r>
  <r>
    <s v="Baja California"/>
    <s v="Ensenada"/>
    <n v="3799"/>
    <s v="Parcela Número Ciento Sesenta (Ejido Nacionalista)"/>
    <n v="116.64722222222221"/>
    <n v="31.777777777777779"/>
    <n v="12"/>
    <x v="3"/>
    <x v="3"/>
    <x v="1"/>
  </r>
  <r>
    <s v="Baja California"/>
    <s v="Ensenada"/>
    <n v="281"/>
    <s v="Las Ánimas (Las Jacarandas)"/>
    <n v="116.63055555555556"/>
    <n v="31.777777777777779"/>
    <n v="7"/>
    <x v="3"/>
    <x v="3"/>
    <x v="1"/>
  </r>
  <r>
    <s v="Baja California"/>
    <s v="Ensenada"/>
    <n v="3789"/>
    <s v="Parcela Ciento Cuarenta y Seis (Ejido Nacionalista)"/>
    <n v="116.59444444444443"/>
    <n v="31.777777777777779"/>
    <n v="7"/>
    <x v="3"/>
    <x v="3"/>
    <x v="1"/>
  </r>
  <r>
    <s v="Baja California"/>
    <s v="Ensenada"/>
    <n v="3761"/>
    <s v="Parcela Número Ciento Seis (Ejido Nacionalista)"/>
    <n v="116.69444444444444"/>
    <n v="31.777777777777775"/>
    <n v="23"/>
    <x v="3"/>
    <x v="3"/>
    <x v="1"/>
  </r>
  <r>
    <s v="Baja California"/>
    <s v="Ensenada"/>
    <n v="2221"/>
    <s v="Playa Dorada [Campo]"/>
    <n v="116.67777777777778"/>
    <n v="31.777777777777775"/>
    <n v="34"/>
    <x v="3"/>
    <x v="3"/>
    <x v="1"/>
  </r>
  <r>
    <s v="Baja California"/>
    <s v="Ensenada"/>
    <n v="3174"/>
    <s v="Puerto Escondido"/>
    <n v="116.81111111111112"/>
    <n v="31.774999999999999"/>
    <n v="34"/>
    <x v="3"/>
    <x v="3"/>
    <x v="1"/>
  </r>
  <r>
    <s v="Baja California"/>
    <s v="Ensenada"/>
    <n v="3684"/>
    <s v="Parcela Número Tres (Santa María)"/>
    <n v="116.7361111111111"/>
    <n v="31.774999999999999"/>
    <n v="2"/>
    <x v="3"/>
    <x v="3"/>
    <x v="1"/>
  </r>
  <r>
    <s v="Baja California"/>
    <s v="Ensenada"/>
    <n v="3753"/>
    <s v="Parcela Número Noventa (Rancho Victoria)"/>
    <n v="116.73333333333333"/>
    <n v="31.774999999999999"/>
    <n v="2"/>
    <x v="3"/>
    <x v="3"/>
    <x v="1"/>
  </r>
  <r>
    <s v="Baja California"/>
    <s v="Ensenada"/>
    <n v="3687"/>
    <s v="Parcela Número Cinco (Ejido Nacionalista)"/>
    <n v="116.66666666666666"/>
    <n v="31.774999999999999"/>
    <n v="18"/>
    <x v="3"/>
    <x v="3"/>
    <x v="1"/>
  </r>
  <r>
    <s v="Baja California"/>
    <s v="Ensenada"/>
    <n v="2870"/>
    <s v="El Veladero (Ejido Nacionalista)"/>
    <n v="116.63888888888889"/>
    <n v="31.774999999999999"/>
    <n v="384"/>
    <x v="3"/>
    <x v="3"/>
    <x v="1"/>
  </r>
  <r>
    <s v="Baja California"/>
    <s v="Ensenada"/>
    <n v="3788"/>
    <s v="Parcela Número Ciento Cuarenta y Cinco (Ejido Nacionalista)"/>
    <n v="116.63888888888889"/>
    <n v="31.774999999999999"/>
    <n v="7"/>
    <x v="3"/>
    <x v="3"/>
    <x v="1"/>
  </r>
  <r>
    <s v="Baja California"/>
    <s v="Ensenada"/>
    <n v="3787"/>
    <s v="Parcela Número Ciento Cuarenta y Cuatro (Ejido Nacionalista)"/>
    <n v="116.61666666666666"/>
    <n v="31.774999999999999"/>
    <n v="5"/>
    <x v="3"/>
    <x v="3"/>
    <x v="1"/>
  </r>
  <r>
    <s v="Baja California"/>
    <s v="Ensenada"/>
    <n v="1217"/>
    <s v="Buenos Aires"/>
    <n v="116.71944444444443"/>
    <n v="31.772222222222222"/>
    <n v="2"/>
    <x v="3"/>
    <x v="3"/>
    <x v="1"/>
  </r>
  <r>
    <s v="Baja California"/>
    <s v="Ensenada"/>
    <n v="3685"/>
    <s v="Parcela Número Cuatro (Rancho Carrillo)"/>
    <n v="116.68888888888888"/>
    <n v="31.772222222222222"/>
    <n v="10"/>
    <x v="3"/>
    <x v="3"/>
    <x v="1"/>
  </r>
  <r>
    <s v="Baja California"/>
    <s v="Ensenada"/>
    <n v="4041"/>
    <s v="Rancho Miramar"/>
    <n v="116.59722222222221"/>
    <n v="31.772222222222222"/>
    <n v="31"/>
    <x v="3"/>
    <x v="3"/>
    <x v="1"/>
  </r>
  <r>
    <s v="Baja California"/>
    <s v="Ensenada"/>
    <n v="1778"/>
    <s v="Agua Caliente (San Joaquín)"/>
    <n v="115.97500000000001"/>
    <n v="31.772222222222222"/>
    <n v="3"/>
    <x v="3"/>
    <x v="3"/>
    <x v="0"/>
  </r>
  <r>
    <s v="Baja California"/>
    <s v="Ensenada"/>
    <n v="3327"/>
    <s v="Campo Número Tres"/>
    <n v="116.70555555555556"/>
    <n v="31.769444444444446"/>
    <n v="7"/>
    <x v="3"/>
    <x v="3"/>
    <x v="1"/>
  </r>
  <r>
    <s v="Baja California"/>
    <s v="Ensenada"/>
    <n v="4904"/>
    <s v="Fracción Alvarado"/>
    <n v="116.61944444444444"/>
    <n v="31.769444444444446"/>
    <n v="21"/>
    <x v="3"/>
    <x v="3"/>
    <x v="1"/>
  </r>
  <r>
    <s v="Baja California"/>
    <s v="Ensenada"/>
    <n v="1883"/>
    <s v="El Sauco"/>
    <n v="116.09722222222223"/>
    <n v="31.769444444444446"/>
    <n v="2"/>
    <x v="3"/>
    <x v="3"/>
    <x v="0"/>
  </r>
  <r>
    <s v="Baja California"/>
    <s v="Ensenada"/>
    <n v="507"/>
    <s v="Los Gavilanes"/>
    <n v="116.49444444444445"/>
    <n v="31.769444444444442"/>
    <n v="6"/>
    <x v="3"/>
    <x v="3"/>
    <x v="0"/>
  </r>
  <r>
    <s v="Baja California"/>
    <s v="Ensenada"/>
    <n v="2182"/>
    <s v="Instituto Bíblico Bethel"/>
    <n v="116.55555555555556"/>
    <n v="31.766666666666669"/>
    <n v="17"/>
    <x v="3"/>
    <x v="3"/>
    <x v="1"/>
  </r>
  <r>
    <s v="Baja California"/>
    <s v="Ensenada"/>
    <n v="3525"/>
    <s v="Familia Pérez"/>
    <n v="116.53333333333335"/>
    <n v="31.766666666666666"/>
    <n v="6"/>
    <x v="3"/>
    <x v="3"/>
    <x v="1"/>
  </r>
  <r>
    <s v="Baja California"/>
    <s v="Ensenada"/>
    <n v="3420"/>
    <s v="Familia Venegas"/>
    <n v="116.46111111111112"/>
    <n v="31.766666666666666"/>
    <n v="11"/>
    <x v="3"/>
    <x v="3"/>
    <x v="0"/>
  </r>
  <r>
    <s v="Baja California"/>
    <s v="Ensenada"/>
    <n v="5033"/>
    <s v="La Esperanza"/>
    <n v="116.58611111111111"/>
    <n v="31.763888888888889"/>
    <n v="11"/>
    <x v="3"/>
    <x v="3"/>
    <x v="1"/>
  </r>
  <r>
    <s v="Baja California"/>
    <s v="Ensenada"/>
    <n v="4592"/>
    <s v="Rancho Solorio"/>
    <n v="116.66111111111111"/>
    <n v="31.761111111111109"/>
    <n v="41"/>
    <x v="3"/>
    <x v="3"/>
    <x v="1"/>
  </r>
  <r>
    <s v="Baja California"/>
    <s v="Ensenada"/>
    <n v="1438"/>
    <s v="El Jazmín (Agua de León)"/>
    <n v="115.83611111111111"/>
    <n v="31.761111111111109"/>
    <n v="1"/>
    <x v="3"/>
    <x v="3"/>
    <x v="0"/>
  </r>
  <r>
    <s v="Baja California"/>
    <s v="Ensenada"/>
    <n v="3301"/>
    <s v="Cañada Islote"/>
    <n v="116.72777777777779"/>
    <n v="31.758333333333333"/>
    <n v="2"/>
    <x v="3"/>
    <x v="3"/>
    <x v="1"/>
  </r>
  <r>
    <s v="Baja California"/>
    <s v="Ensenada"/>
    <n v="3749"/>
    <s v="Parcela Número Setenta y Nueve (Rancho Alegre)"/>
    <n v="116.70555555555555"/>
    <n v="31.758333333333333"/>
    <n v="22"/>
    <x v="3"/>
    <x v="3"/>
    <x v="1"/>
  </r>
  <r>
    <s v="Baja California"/>
    <s v="Ensenada"/>
    <n v="3786"/>
    <s v="Familia Espinoza (Ejido Nacionalista)"/>
    <n v="116.64166666666667"/>
    <n v="31.758333333333333"/>
    <n v="6"/>
    <x v="3"/>
    <x v="3"/>
    <x v="1"/>
  </r>
  <r>
    <s v="Baja California"/>
    <s v="Ensenada"/>
    <n v="1738"/>
    <s v="El Sauce"/>
    <n v="116.61388888888889"/>
    <n v="31.758333333333333"/>
    <n v="21"/>
    <x v="3"/>
    <x v="3"/>
    <x v="1"/>
  </r>
  <r>
    <s v="Baja California"/>
    <s v="Ensenada"/>
    <n v="4539"/>
    <s v="Parcela Ciento Cincuenta y Tres"/>
    <n v="116.72499999999999"/>
    <n v="31.755555555555556"/>
    <n v="11"/>
    <x v="3"/>
    <x v="3"/>
    <x v="1"/>
  </r>
  <r>
    <s v="Baja California"/>
    <s v="Ensenada"/>
    <n v="1708"/>
    <s v="Familia Rendón"/>
    <n v="116.65277777777777"/>
    <n v="31.755555555555556"/>
    <n v="6"/>
    <x v="3"/>
    <x v="3"/>
    <x v="1"/>
  </r>
  <r>
    <s v="Baja California"/>
    <s v="Ensenada"/>
    <n v="3814"/>
    <s v="Familia Ávalos (Ejido Nacionalista)"/>
    <n v="116.61388888888888"/>
    <n v="31.755555555555556"/>
    <n v="24"/>
    <x v="3"/>
    <x v="3"/>
    <x v="1"/>
  </r>
  <r>
    <s v="Baja California"/>
    <s v="Ensenada"/>
    <n v="4593"/>
    <s v="Tres Flechas"/>
    <n v="115.8611111111111"/>
    <n v="31.755555555555556"/>
    <n v="1"/>
    <x v="3"/>
    <x v="3"/>
    <x v="0"/>
  </r>
  <r>
    <s v="Baja California"/>
    <s v="Ensenada"/>
    <n v="184"/>
    <s v="Coronel Esteban Cantú"/>
    <n v="116.73055555555557"/>
    <n v="31.752777777777776"/>
    <n v="468"/>
    <x v="3"/>
    <x v="3"/>
    <x v="1"/>
  </r>
  <r>
    <s v="Baja California"/>
    <s v="Ensenada"/>
    <n v="3769"/>
    <s v="Parcela Número Ciento Dieciséis (Ejido Nacionalista)"/>
    <n v="116.71666666666667"/>
    <n v="31.752777777777776"/>
    <n v="117"/>
    <x v="3"/>
    <x v="3"/>
    <x v="1"/>
  </r>
  <r>
    <s v="Baja California"/>
    <s v="Ensenada"/>
    <n v="3795"/>
    <s v="Parcela Número Ciento Cincuenta y Cuatro (Ejido Nacionalista)"/>
    <n v="116.71666666666667"/>
    <n v="31.752777777777776"/>
    <n v="1"/>
    <x v="3"/>
    <x v="3"/>
    <x v="1"/>
  </r>
  <r>
    <s v="Baja California"/>
    <s v="Ensenada"/>
    <n v="3785"/>
    <s v="Parcela Número Ciento Cuarenta y Uno (Ejido Nacionalista)"/>
    <n v="116.69166666666666"/>
    <n v="31.752777777777776"/>
    <n v="21"/>
    <x v="3"/>
    <x v="3"/>
    <x v="1"/>
  </r>
  <r>
    <s v="Baja California"/>
    <s v="Ensenada"/>
    <n v="3815"/>
    <s v="Parcela Número Doscientos Treinta y Uno (Rancho el Refugio del Viejo)"/>
    <n v="116.68333333333334"/>
    <n v="31.752777777777776"/>
    <n v="236"/>
    <x v="3"/>
    <x v="3"/>
    <x v="1"/>
  </r>
  <r>
    <s v="Baja California"/>
    <s v="Ensenada"/>
    <n v="3809"/>
    <s v="Parcela Número Ciento Setenta y Siete"/>
    <n v="116.675"/>
    <n v="31.752777777777776"/>
    <n v="55"/>
    <x v="3"/>
    <x v="3"/>
    <x v="1"/>
  </r>
  <r>
    <s v="Baja California"/>
    <s v="Ensenada"/>
    <n v="1557"/>
    <s v="El Rosal (La Paloma)"/>
    <n v="116.66388888888889"/>
    <n v="31.75"/>
    <n v="6"/>
    <x v="3"/>
    <x v="3"/>
    <x v="1"/>
  </r>
  <r>
    <s v="Baja California"/>
    <s v="Ensenada"/>
    <n v="4043"/>
    <s v="Rancho Montes (Ejido Nacionalista)"/>
    <n v="116.62777777777778"/>
    <n v="31.75"/>
    <n v="11"/>
    <x v="3"/>
    <x v="3"/>
    <x v="1"/>
  </r>
  <r>
    <s v="Baja California"/>
    <s v="Ensenada"/>
    <n v="2840"/>
    <s v="El Lucero"/>
    <n v="116.44444444444446"/>
    <n v="31.75"/>
    <n v="5"/>
    <x v="3"/>
    <x v="3"/>
    <x v="0"/>
  </r>
  <r>
    <s v="Baja California"/>
    <s v="Ensenada"/>
    <n v="3750"/>
    <s v="Parcela Número Ochenta y Uno (Dos Fresnos)"/>
    <n v="116.66111111111111"/>
    <n v="31.747222222222224"/>
    <n v="7"/>
    <x v="3"/>
    <x v="3"/>
    <x v="1"/>
  </r>
  <r>
    <s v="Baja California"/>
    <s v="Ensenada"/>
    <n v="3798"/>
    <s v="Parcela Número Ciento Cincuenta y Ocho (Ejido Nacionalista)"/>
    <n v="116.70555555555555"/>
    <n v="31.74722222222222"/>
    <n v="17"/>
    <x v="3"/>
    <x v="3"/>
    <x v="1"/>
  </r>
  <r>
    <s v="Baja California"/>
    <s v="Ensenada"/>
    <n v="3783"/>
    <s v="Parcela Número Ciento Treinta y Nueve (Ejido Nacionalista)"/>
    <n v="116.62222222222222"/>
    <n v="31.74722222222222"/>
    <n v="40"/>
    <x v="3"/>
    <x v="3"/>
    <x v="1"/>
  </r>
  <r>
    <s v="Baja California"/>
    <s v="Ensenada"/>
    <n v="3741"/>
    <s v="Parcela Número Sesenta y Siete (Las Palmas)"/>
    <n v="116.64166666666667"/>
    <n v="31.744444444444447"/>
    <n v="142"/>
    <x v="3"/>
    <x v="3"/>
    <x v="1"/>
  </r>
  <r>
    <s v="Baja California"/>
    <s v="Ensenada"/>
    <n v="3807"/>
    <s v="Parcela Número Ciento Setenta y Cinco (Ejido Nacionalista)"/>
    <n v="116.63611111111111"/>
    <n v="31.741666666666667"/>
    <n v="3"/>
    <x v="3"/>
    <x v="3"/>
    <x v="1"/>
  </r>
  <r>
    <s v="Baja California"/>
    <s v="Ensenada"/>
    <n v="4179"/>
    <s v="Familia Márquez (Kilómetro Veintisiete)"/>
    <n v="116.61111111111111"/>
    <n v="31.741666666666667"/>
    <n v="10"/>
    <x v="3"/>
    <x v="3"/>
    <x v="1"/>
  </r>
  <r>
    <s v="Baja California"/>
    <s v="Ensenada"/>
    <n v="3748"/>
    <s v="Parcela Número Setenta y Ocho (Ejido Nacionalista)"/>
    <n v="116.60277777777777"/>
    <n v="31.741666666666667"/>
    <n v="5"/>
    <x v="3"/>
    <x v="3"/>
    <x v="1"/>
  </r>
  <r>
    <s v="Baja California"/>
    <s v="Ensenada"/>
    <n v="3865"/>
    <s v="El Cerro Colorado"/>
    <n v="116.53888888888889"/>
    <n v="31.741666666666667"/>
    <n v="9"/>
    <x v="3"/>
    <x v="3"/>
    <x v="1"/>
  </r>
  <r>
    <s v="Baja California"/>
    <s v="Ensenada"/>
    <n v="4991"/>
    <s v="Los 3 Reyes"/>
    <n v="115.89444444444445"/>
    <n v="31.741666666666667"/>
    <n v="2"/>
    <x v="3"/>
    <x v="3"/>
    <x v="0"/>
  </r>
  <r>
    <s v="Baja California"/>
    <s v="Ensenada"/>
    <n v="4663"/>
    <s v="El Vergelito"/>
    <n v="116.53611111111111"/>
    <n v="31.741666666666664"/>
    <n v="6"/>
    <x v="3"/>
    <x v="3"/>
    <x v="1"/>
  </r>
  <r>
    <s v="Baja California"/>
    <s v="Ensenada"/>
    <n v="2219"/>
    <s v="Yokakiul"/>
    <n v="115.82777777777777"/>
    <n v="31.741666666666664"/>
    <n v="14"/>
    <x v="3"/>
    <x v="3"/>
    <x v="0"/>
  </r>
  <r>
    <s v="Baja California"/>
    <s v="Ensenada"/>
    <n v="2166"/>
    <s v="Ejido Antonio Meléndrez"/>
    <n v="116.71111111111111"/>
    <n v="31.736111111111111"/>
    <n v="18"/>
    <x v="3"/>
    <x v="3"/>
    <x v="1"/>
  </r>
  <r>
    <s v="Baja California"/>
    <s v="Ensenada"/>
    <n v="3784"/>
    <s v="Parcela Número Ciento Cuarenta (Ejido Nacionalista)"/>
    <n v="116.71111111111111"/>
    <n v="31.736111111111111"/>
    <n v="3"/>
    <x v="3"/>
    <x v="3"/>
    <x v="1"/>
  </r>
  <r>
    <s v="Baja California"/>
    <s v="Ensenada"/>
    <n v="3796"/>
    <s v="Parcela Número Ciento Cincuenta y Cinco (Ejido Nacionalista)"/>
    <n v="116.70277777777777"/>
    <n v="31.736111111111111"/>
    <n v="2"/>
    <x v="3"/>
    <x v="3"/>
    <x v="1"/>
  </r>
  <r>
    <s v="Baja California"/>
    <s v="Ensenada"/>
    <n v="1471"/>
    <s v="El Mangle"/>
    <n v="116.675"/>
    <n v="31.736111111111111"/>
    <n v="5"/>
    <x v="3"/>
    <x v="3"/>
    <x v="1"/>
  </r>
  <r>
    <s v="Baja California"/>
    <s v="Ensenada"/>
    <n v="3352"/>
    <s v="Las Cañadas"/>
    <n v="116.54166666666667"/>
    <n v="31.736111111111111"/>
    <n v="6"/>
    <x v="3"/>
    <x v="3"/>
    <x v="1"/>
  </r>
  <r>
    <s v="Baja California"/>
    <s v="Ensenada"/>
    <n v="5040"/>
    <s v="Loma de Oro"/>
    <n v="116.53333333333333"/>
    <n v="31.736111111111111"/>
    <n v="7"/>
    <x v="3"/>
    <x v="3"/>
    <x v="1"/>
  </r>
  <r>
    <s v="Baja California"/>
    <s v="Ensenada"/>
    <n v="1134"/>
    <s v="El Aguajito (Mat Chip)"/>
    <n v="115.88333333333333"/>
    <n v="31.736111111111111"/>
    <n v="4"/>
    <x v="3"/>
    <x v="3"/>
    <x v="0"/>
  </r>
  <r>
    <s v="Baja California"/>
    <s v="Ensenada"/>
    <n v="3808"/>
    <s v="Parcela Número Ciento Setenta y Seis (Ejido Nacionalista)"/>
    <n v="116.71388888888889"/>
    <n v="31.733333333333334"/>
    <n v="4"/>
    <x v="3"/>
    <x v="3"/>
    <x v="1"/>
  </r>
  <r>
    <s v="Baja California"/>
    <s v="Ensenada"/>
    <n v="1168"/>
    <s v="Campo Número Seis (Arbolitos)"/>
    <n v="116.69722222222222"/>
    <n v="31.733333333333334"/>
    <n v="8"/>
    <x v="3"/>
    <x v="3"/>
    <x v="1"/>
  </r>
  <r>
    <s v="Baja California"/>
    <s v="Ensenada"/>
    <n v="4083"/>
    <s v="San Rafael"/>
    <n v="116.60277777777777"/>
    <n v="31.733333333333334"/>
    <n v="2"/>
    <x v="3"/>
    <x v="3"/>
    <x v="1"/>
  </r>
  <r>
    <s v="Baja California"/>
    <s v="Ensenada"/>
    <n v="3797"/>
    <s v="Parcela Número Ciento Cincuenta y Siete (Ejido Nacionalista)"/>
    <n v="116.59722222222221"/>
    <n v="31.733333333333334"/>
    <n v="7"/>
    <x v="3"/>
    <x v="3"/>
    <x v="1"/>
  </r>
  <r>
    <s v="Baja California"/>
    <s v="Ensenada"/>
    <n v="5026"/>
    <s v="Kilómetro Veintisiete más 500"/>
    <n v="116.5611111111111"/>
    <n v="31.733333333333334"/>
    <n v="26"/>
    <x v="3"/>
    <x v="3"/>
    <x v="1"/>
  </r>
  <r>
    <s v="Baja California"/>
    <s v="Ensenada"/>
    <n v="1243"/>
    <s v="Cañón la Grulla (Familia Pantoja)"/>
    <n v="116.50277777777778"/>
    <n v="31.733333333333334"/>
    <n v="4"/>
    <x v="3"/>
    <x v="3"/>
    <x v="0"/>
  </r>
  <r>
    <s v="Baja California"/>
    <s v="Ensenada"/>
    <n v="3774"/>
    <s v="Parcela Número Ciento Veintiuno (Santa María)"/>
    <n v="116.70277777777777"/>
    <n v="31.730555555555554"/>
    <n v="14"/>
    <x v="3"/>
    <x v="3"/>
    <x v="1"/>
  </r>
  <r>
    <s v="Baja California"/>
    <s v="Ensenada"/>
    <n v="5027"/>
    <s v="Rancho Liborio Silva"/>
    <n v="116.6861111111111"/>
    <n v="31.730555555555554"/>
    <n v="14"/>
    <x v="3"/>
    <x v="3"/>
    <x v="1"/>
  </r>
  <r>
    <s v="Baja California"/>
    <s v="Ensenada"/>
    <n v="3773"/>
    <s v="Parcela Número Ciento Veinte (Ejido Nacionalista)"/>
    <n v="116.675"/>
    <n v="31.730555555555554"/>
    <n v="86"/>
    <x v="3"/>
    <x v="3"/>
    <x v="1"/>
  </r>
  <r>
    <s v="Baja California"/>
    <s v="Ensenada"/>
    <n v="3770"/>
    <s v="Parcela Número Ciento Diecisiete (Rancho Lucero)"/>
    <n v="116.66388888888888"/>
    <n v="31.730555555555554"/>
    <n v="32"/>
    <x v="3"/>
    <x v="3"/>
    <x v="1"/>
  </r>
  <r>
    <s v="Baja California"/>
    <s v="Ensenada"/>
    <n v="1899"/>
    <s v="La Soledad"/>
    <n v="116.65833333333335"/>
    <n v="31.730555555555554"/>
    <n v="3"/>
    <x v="3"/>
    <x v="3"/>
    <x v="1"/>
  </r>
  <r>
    <s v="Baja California"/>
    <s v="Ensenada"/>
    <n v="4191"/>
    <s v="Ninguno"/>
    <n v="116.61111111111111"/>
    <n v="31.730555555555554"/>
    <n v="2"/>
    <x v="3"/>
    <x v="3"/>
    <x v="1"/>
  </r>
  <r>
    <s v="Baja California"/>
    <s v="Ensenada"/>
    <n v="3496"/>
    <s v="Familia Martínez"/>
    <n v="116.04722222222223"/>
    <n v="31.730555555555554"/>
    <n v="4"/>
    <x v="3"/>
    <x v="3"/>
    <x v="0"/>
  </r>
  <r>
    <s v="Baja California"/>
    <s v="Ensenada"/>
    <n v="3143"/>
    <s v="Rancho Buena Vista (Ejido Nacionalista)"/>
    <n v="116.64722222222221"/>
    <n v="31.727777777777778"/>
    <n v="7"/>
    <x v="3"/>
    <x v="3"/>
    <x v="1"/>
  </r>
  <r>
    <s v="Baja California"/>
    <s v="Ensenada"/>
    <n v="3758"/>
    <s v="Parcela Número Cien (Ejido Nacionalista)"/>
    <n v="116.62777777777777"/>
    <n v="31.727777777777778"/>
    <n v="11"/>
    <x v="3"/>
    <x v="3"/>
    <x v="1"/>
  </r>
  <r>
    <s v="Baja California"/>
    <s v="Ensenada"/>
    <n v="3521"/>
    <s v="Familia Pantoja"/>
    <n v="116.43055555555556"/>
    <n v="31.725000000000001"/>
    <n v="4"/>
    <x v="3"/>
    <x v="3"/>
    <x v="0"/>
  </r>
  <r>
    <s v="Baja California"/>
    <s v="Ensenada"/>
    <n v="1115"/>
    <s v="Aguacaliente"/>
    <n v="116.75555555555556"/>
    <n v="31.724999999999998"/>
    <n v="10"/>
    <x v="3"/>
    <x v="3"/>
    <x v="1"/>
  </r>
  <r>
    <s v="Baja California"/>
    <s v="Ensenada"/>
    <n v="1710"/>
    <s v="Rancho Maximinos"/>
    <n v="116.68611111111112"/>
    <n v="31.724999999999998"/>
    <n v="2"/>
    <x v="3"/>
    <x v="3"/>
    <x v="1"/>
  </r>
  <r>
    <s v="Baja California"/>
    <s v="Ensenada"/>
    <n v="3416"/>
    <s v="Familia Aviña"/>
    <n v="116.48888888888889"/>
    <n v="31.724999999999998"/>
    <n v="9"/>
    <x v="3"/>
    <x v="3"/>
    <x v="0"/>
  </r>
  <r>
    <s v="Baja California"/>
    <s v="Ensenada"/>
    <n v="718"/>
    <s v="Santa Fe"/>
    <n v="116.60555555555555"/>
    <n v="31.722222222222225"/>
    <n v="2"/>
    <x v="3"/>
    <x v="3"/>
    <x v="1"/>
  </r>
  <r>
    <s v="Baja California"/>
    <s v="Ensenada"/>
    <n v="3794"/>
    <s v="Parcela Número Ciento Cincuenta y Tres (Ejido Nacionalista)"/>
    <n v="116.63333333333333"/>
    <n v="31.722222222222221"/>
    <n v="15"/>
    <x v="3"/>
    <x v="3"/>
    <x v="1"/>
  </r>
  <r>
    <s v="Baja California"/>
    <s v="Ensenada"/>
    <n v="3772"/>
    <s v="Parcela Número Ciento Diecinueve (Ejido Nacionalista)"/>
    <n v="116.6"/>
    <n v="31.722222222222221"/>
    <n v="4"/>
    <x v="3"/>
    <x v="3"/>
    <x v="1"/>
  </r>
  <r>
    <s v="Baja California"/>
    <s v="Ensenada"/>
    <n v="3442"/>
    <s v="Familia Espinoza"/>
    <n v="116.59444444444445"/>
    <n v="31.722222222222221"/>
    <n v="3"/>
    <x v="3"/>
    <x v="3"/>
    <x v="1"/>
  </r>
  <r>
    <s v="Baja California"/>
    <s v="Ensenada"/>
    <n v="3421"/>
    <s v="Familia Venegas"/>
    <n v="116.54444444444445"/>
    <n v="31.722222222222221"/>
    <n v="17"/>
    <x v="3"/>
    <x v="3"/>
    <x v="1"/>
  </r>
  <r>
    <s v="Baja California"/>
    <s v="Ensenada"/>
    <n v="3793"/>
    <s v="Parcela Número Ciento Cincuenta y Uno (Ejido Nacionalista)"/>
    <n v="116.70833333333333"/>
    <n v="31.719444444444445"/>
    <n v="15"/>
    <x v="3"/>
    <x v="3"/>
    <x v="1"/>
  </r>
  <r>
    <s v="Baja California"/>
    <s v="Ensenada"/>
    <n v="3805"/>
    <s v="Parcela Número Ciento Sesenta y Nueve (Rancho Hermanos López)"/>
    <n v="116.64999999999999"/>
    <n v="31.719444444444445"/>
    <n v="267"/>
    <x v="3"/>
    <x v="3"/>
    <x v="1"/>
  </r>
  <r>
    <s v="Baja California"/>
    <s v="Ensenada"/>
    <n v="3792"/>
    <s v="Parcela Número Ciento Cincuenta (Ejido Nacionalista)"/>
    <n v="116.62222222222222"/>
    <n v="31.719444444444445"/>
    <n v="2"/>
    <x v="3"/>
    <x v="3"/>
    <x v="1"/>
  </r>
  <r>
    <s v="Baja California"/>
    <s v="Ensenada"/>
    <n v="3767"/>
    <s v="Parcela Número Ciento Quince (Ejido Nacionalista)"/>
    <n v="116.74722222222222"/>
    <n v="31.719444444444441"/>
    <n v="12"/>
    <x v="3"/>
    <x v="3"/>
    <x v="1"/>
  </r>
  <r>
    <s v="Baja California"/>
    <s v="Ensenada"/>
    <n v="1962"/>
    <s v="Villarino (Campo Villarino) [Campamento Turístico]"/>
    <n v="116.69722222222222"/>
    <n v="31.719444444444441"/>
    <n v="17"/>
    <x v="3"/>
    <x v="3"/>
    <x v="1"/>
  </r>
  <r>
    <s v="Baja California"/>
    <s v="Ensenada"/>
    <n v="2224"/>
    <s v="Punta Banda (El Rincón de Punta Banda)"/>
    <n v="116.66944444444445"/>
    <n v="31.719444444444441"/>
    <n v="41"/>
    <x v="3"/>
    <x v="3"/>
    <x v="1"/>
  </r>
  <r>
    <s v="Baja California"/>
    <s v="Ensenada"/>
    <n v="3771"/>
    <s v="Parcela Ciento Dieciocho (Ejido Nacionalista)"/>
    <n v="116.62777777777778"/>
    <n v="31.719444444444441"/>
    <n v="3"/>
    <x v="3"/>
    <x v="3"/>
    <x v="1"/>
  </r>
  <r>
    <s v="Baja California"/>
    <s v="Ensenada"/>
    <n v="1213"/>
    <s v="Buenavista"/>
    <n v="116.65555555555555"/>
    <n v="31.716666666666669"/>
    <n v="6"/>
    <x v="3"/>
    <x v="3"/>
    <x v="1"/>
  </r>
  <r>
    <s v="Baja California"/>
    <s v="Ensenada"/>
    <n v="4506"/>
    <s v="Colonia López Portillo"/>
    <n v="116.53611111111111"/>
    <n v="31.716666666666669"/>
    <n v="11"/>
    <x v="3"/>
    <x v="3"/>
    <x v="1"/>
  </r>
  <r>
    <s v="Baja California"/>
    <s v="Ensenada"/>
    <n v="1692"/>
    <s v="Rancho Escondido"/>
    <n v="115.88055555555556"/>
    <n v="31.716666666666669"/>
    <n v="3"/>
    <x v="3"/>
    <x v="3"/>
    <x v="0"/>
  </r>
  <r>
    <s v="Baja California"/>
    <s v="Ensenada"/>
    <n v="4185"/>
    <s v="Familia Álvarez (Ejido Nacionalista)"/>
    <n v="116.72777777777777"/>
    <n v="31.716666666666665"/>
    <n v="16"/>
    <x v="3"/>
    <x v="3"/>
    <x v="1"/>
  </r>
  <r>
    <s v="Baja California"/>
    <s v="Ensenada"/>
    <n v="3662"/>
    <s v="Parcela Uno (Ejido el Ajusco)"/>
    <n v="116.57222222222222"/>
    <n v="31.716666666666665"/>
    <n v="1"/>
    <x v="3"/>
    <x v="3"/>
    <x v="1"/>
  </r>
  <r>
    <s v="Baja California"/>
    <s v="Ensenada"/>
    <n v="1634"/>
    <s v="El Porvenir"/>
    <n v="116.24722222222222"/>
    <n v="31.716666666666665"/>
    <n v="2"/>
    <x v="3"/>
    <x v="3"/>
    <x v="0"/>
  </r>
  <r>
    <s v="Baja California"/>
    <s v="Ensenada"/>
    <n v="2015"/>
    <s v="El Cebú (Rancho de Tayde)"/>
    <n v="115.97500000000001"/>
    <n v="31.716666666666665"/>
    <n v="4"/>
    <x v="3"/>
    <x v="3"/>
    <x v="0"/>
  </r>
  <r>
    <s v="Baja California"/>
    <s v="Ensenada"/>
    <n v="3438"/>
    <s v="Familia Curiel"/>
    <n v="116.79444444444445"/>
    <n v="31.713888888888889"/>
    <n v="3"/>
    <x v="3"/>
    <x v="3"/>
    <x v="1"/>
  </r>
  <r>
    <s v="Baja California"/>
    <s v="Ensenada"/>
    <n v="5049"/>
    <s v="Los Tres Hermanos Sabin"/>
    <n v="116.50555555555556"/>
    <n v="31.713888888888889"/>
    <n v="2"/>
    <x v="3"/>
    <x v="3"/>
    <x v="0"/>
  </r>
  <r>
    <s v="Baja California"/>
    <s v="Ensenada"/>
    <n v="1715"/>
    <s v="Rincón de Santa Catarina"/>
    <n v="115.93055555555556"/>
    <n v="31.713888888888889"/>
    <n v="8"/>
    <x v="3"/>
    <x v="3"/>
    <x v="0"/>
  </r>
  <r>
    <s v="Baja California"/>
    <s v="Ensenada"/>
    <n v="3812"/>
    <s v="Parcela Número Ciento Ochenta y Siete (Ejido Nacionalista)"/>
    <n v="116.64166666666667"/>
    <n v="31.711111111111112"/>
    <n v="82"/>
    <x v="3"/>
    <x v="3"/>
    <x v="1"/>
  </r>
  <r>
    <s v="Baja California"/>
    <s v="Ensenada"/>
    <n v="2183"/>
    <s v="Benito García (El Zorrillo)"/>
    <n v="116.61388888888889"/>
    <n v="31.711111111111112"/>
    <n v="6598"/>
    <x v="3"/>
    <x v="3"/>
    <x v="1"/>
  </r>
  <r>
    <s v="Baja California"/>
    <s v="Ensenada"/>
    <n v="82"/>
    <s v="Chula Vista"/>
    <n v="116.58333333333333"/>
    <n v="31.711111111111112"/>
    <n v="4"/>
    <x v="3"/>
    <x v="3"/>
    <x v="1"/>
  </r>
  <r>
    <s v="Baja California"/>
    <s v="Ensenada"/>
    <n v="1414"/>
    <s v="La Grulla"/>
    <n v="116.54166666666667"/>
    <n v="31.711111111111112"/>
    <n v="22"/>
    <x v="3"/>
    <x v="3"/>
    <x v="1"/>
  </r>
  <r>
    <s v="Baja California"/>
    <s v="Ensenada"/>
    <n v="763"/>
    <s v="San Gabriel"/>
    <n v="116.09722222222223"/>
    <n v="31.711111111111112"/>
    <n v="3"/>
    <x v="3"/>
    <x v="3"/>
    <x v="0"/>
  </r>
  <r>
    <s v="Baja California"/>
    <s v="Ensenada"/>
    <n v="759"/>
    <s v="Comunidad Indígena de Santa Catarina"/>
    <n v="115.93333333333332"/>
    <n v="31.711111111111109"/>
    <n v="133"/>
    <x v="3"/>
    <x v="3"/>
    <x v="0"/>
  </r>
  <r>
    <s v="Baja California"/>
    <s v="Ensenada"/>
    <n v="3791"/>
    <s v="Parcela Número Ciento Cuarenta y Nueve (Ejido Nacionalista)"/>
    <n v="116.65833333333333"/>
    <n v="31.708333333333332"/>
    <n v="2"/>
    <x v="3"/>
    <x v="3"/>
    <x v="1"/>
  </r>
  <r>
    <s v="Baja California"/>
    <s v="Ensenada"/>
    <n v="4190"/>
    <s v="Parcela Número Ciento Setenta y Uno (Ejido Nacionalista)"/>
    <n v="116.72777777777777"/>
    <n v="31.705555555555556"/>
    <n v="10"/>
    <x v="3"/>
    <x v="3"/>
    <x v="1"/>
  </r>
  <r>
    <s v="Baja California"/>
    <s v="Ensenada"/>
    <n v="2190"/>
    <s v="La Grulla SC (La Grulla) [Club de Cazadores]"/>
    <n v="116.72222222222221"/>
    <n v="31.705555555555556"/>
    <n v="2"/>
    <x v="3"/>
    <x v="3"/>
    <x v="1"/>
  </r>
  <r>
    <s v="Baja California"/>
    <s v="Ensenada"/>
    <n v="677"/>
    <s v="El Ramajal"/>
    <n v="116.69999999999999"/>
    <n v="31.705555555555556"/>
    <n v="50"/>
    <x v="3"/>
    <x v="3"/>
    <x v="1"/>
  </r>
  <r>
    <s v="Baja California"/>
    <s v="Ensenada"/>
    <n v="3806"/>
    <s v="Parcela Número Ciento Setenta y Dos (Rancho Doña Estéfana)"/>
    <n v="116.65833333333333"/>
    <n v="31.705555555555556"/>
    <n v="8"/>
    <x v="3"/>
    <x v="3"/>
    <x v="1"/>
  </r>
  <r>
    <s v="Baja California"/>
    <s v="Ensenada"/>
    <n v="1212"/>
    <s v="Falda de Buenavista"/>
    <n v="116.58333333333333"/>
    <n v="31.705555555555556"/>
    <n v="22"/>
    <x v="3"/>
    <x v="3"/>
    <x v="1"/>
  </r>
  <r>
    <s v="Baja California"/>
    <s v="Ensenada"/>
    <n v="4359"/>
    <s v="Familia Ceceña"/>
    <n v="116.48611111111111"/>
    <n v="31.702777777777779"/>
    <n v="2"/>
    <x v="3"/>
    <x v="3"/>
    <x v="0"/>
  </r>
  <r>
    <s v="Baja California"/>
    <s v="Ensenada"/>
    <n v="2203"/>
    <s v="Ayala Hermanos"/>
    <n v="115.96944444444445"/>
    <n v="31.702777777777779"/>
    <n v="4"/>
    <x v="3"/>
    <x v="3"/>
    <x v="0"/>
  </r>
  <r>
    <s v="Baja California"/>
    <s v="Ensenada"/>
    <n v="520"/>
    <s v="Héroes de la Independencia (Llano Colorado)"/>
    <n v="115.96111111111112"/>
    <n v="31.702777777777779"/>
    <n v="752"/>
    <x v="3"/>
    <x v="3"/>
    <x v="0"/>
  </r>
  <r>
    <s v="Baja California"/>
    <s v="Ensenada"/>
    <n v="2186"/>
    <s v="Familia Arreola"/>
    <n v="116.625"/>
    <n v="31.700000000000003"/>
    <n v="6"/>
    <x v="3"/>
    <x v="3"/>
    <x v="1"/>
  </r>
  <r>
    <s v="Baja California"/>
    <s v="Ensenada"/>
    <n v="538"/>
    <s v="Las Llagas"/>
    <n v="116.60555555555555"/>
    <n v="31.7"/>
    <n v="2"/>
    <x v="3"/>
    <x v="3"/>
    <x v="1"/>
  </r>
  <r>
    <s v="Baja California"/>
    <s v="Ensenada"/>
    <n v="657"/>
    <s v="Los Pocitos (Rancho Viejo)"/>
    <n v="115.88611111111111"/>
    <n v="31.7"/>
    <n v="8"/>
    <x v="3"/>
    <x v="3"/>
    <x v="0"/>
  </r>
  <r>
    <s v="Baja California"/>
    <s v="Ensenada"/>
    <n v="1119"/>
    <s v="Ojo de Agua Colorada"/>
    <n v="115.875"/>
    <n v="31.7"/>
    <n v="2"/>
    <x v="3"/>
    <x v="3"/>
    <x v="0"/>
  </r>
  <r>
    <s v="Baja California"/>
    <s v="Ensenada"/>
    <n v="3969"/>
    <s v="La Esperanza"/>
    <n v="116.6"/>
    <n v="31.697222222222223"/>
    <n v="3"/>
    <x v="3"/>
    <x v="3"/>
    <x v="1"/>
  </r>
  <r>
    <s v="Baja California"/>
    <s v="Ensenada"/>
    <n v="3867"/>
    <s v="Rancho Chava"/>
    <n v="115.9388888888889"/>
    <n v="31.697222222222223"/>
    <n v="7"/>
    <x v="3"/>
    <x v="3"/>
    <x v="0"/>
  </r>
  <r>
    <s v="Baja California"/>
    <s v="Ensenada"/>
    <n v="5031"/>
    <s v="Rancho Companetlán"/>
    <n v="116.69722222222222"/>
    <n v="31.694444444444446"/>
    <n v="34"/>
    <x v="3"/>
    <x v="3"/>
    <x v="1"/>
  </r>
  <r>
    <s v="Baja California"/>
    <s v="Ensenada"/>
    <n v="1752"/>
    <s v="San Belém"/>
    <n v="115.88611111111111"/>
    <n v="31.694444444444446"/>
    <n v="3"/>
    <x v="3"/>
    <x v="3"/>
    <x v="0"/>
  </r>
  <r>
    <s v="Baja California"/>
    <s v="Ensenada"/>
    <n v="4996"/>
    <s v="La Vinata 2"/>
    <n v="115.7638888888889"/>
    <n v="31.694444444444446"/>
    <n v="5"/>
    <x v="3"/>
    <x v="3"/>
    <x v="0"/>
  </r>
  <r>
    <s v="Baja California"/>
    <s v="Ensenada"/>
    <n v="2184"/>
    <s v="Rancho Figueroa"/>
    <n v="116.51944444444445"/>
    <n v="31.694444444444443"/>
    <n v="6"/>
    <x v="3"/>
    <x v="3"/>
    <x v="0"/>
  </r>
  <r>
    <s v="Baja California"/>
    <s v="Ensenada"/>
    <n v="4424"/>
    <s v="Rancho Magaña"/>
    <n v="116.56666666666668"/>
    <n v="31.68888888888889"/>
    <n v="14"/>
    <x v="3"/>
    <x v="3"/>
    <x v="1"/>
  </r>
  <r>
    <s v="Baja California"/>
    <s v="Ensenada"/>
    <n v="293"/>
    <s v="Rancho Granados Collins"/>
    <n v="116.46944444444445"/>
    <n v="31.68888888888889"/>
    <n v="4"/>
    <x v="3"/>
    <x v="3"/>
    <x v="0"/>
  </r>
  <r>
    <s v="Baja California"/>
    <s v="Ensenada"/>
    <n v="2202"/>
    <s v="Rancho Chiapaneco"/>
    <n v="116.08055555555556"/>
    <n v="31.68888888888889"/>
    <n v="3"/>
    <x v="3"/>
    <x v="3"/>
    <x v="0"/>
  </r>
  <r>
    <s v="Baja California"/>
    <s v="Ensenada"/>
    <n v="4992"/>
    <s v="El Potrillero"/>
    <n v="115.90833333333333"/>
    <n v="31.688888888888886"/>
    <n v="2"/>
    <x v="3"/>
    <x v="3"/>
    <x v="0"/>
  </r>
  <r>
    <s v="Baja California"/>
    <s v="Ensenada"/>
    <n v="3860"/>
    <s v="Buenos Aires"/>
    <n v="116.5138888888889"/>
    <n v="31.68611111111111"/>
    <n v="7"/>
    <x v="3"/>
    <x v="3"/>
    <x v="0"/>
  </r>
  <r>
    <s v="Baja California"/>
    <s v="Ensenada"/>
    <n v="942"/>
    <s v="Uruapan"/>
    <n v="116.49444444444445"/>
    <n v="31.68611111111111"/>
    <n v="521"/>
    <x v="3"/>
    <x v="3"/>
    <x v="0"/>
  </r>
  <r>
    <s v="Baja California"/>
    <s v="Ensenada"/>
    <n v="3443"/>
    <s v="Familia Espinoza"/>
    <n v="116.55833333333334"/>
    <n v="31.683333333333334"/>
    <n v="6"/>
    <x v="3"/>
    <x v="3"/>
    <x v="1"/>
  </r>
  <r>
    <s v="Baja California"/>
    <s v="Ensenada"/>
    <n v="4380"/>
    <s v="Hernández (Parcela Tres)"/>
    <n v="116.52222222222223"/>
    <n v="31.683333333333334"/>
    <n v="5"/>
    <x v="3"/>
    <x v="3"/>
    <x v="0"/>
  </r>
  <r>
    <s v="Baja California"/>
    <s v="Ensenada"/>
    <n v="35"/>
    <s v="Ejido 18 de Marzo (El Álamo)"/>
    <n v="116.10277777777777"/>
    <n v="31.683333333333334"/>
    <n v="14"/>
    <x v="3"/>
    <x v="3"/>
    <x v="0"/>
  </r>
  <r>
    <s v="Baja California"/>
    <s v="Ensenada"/>
    <n v="4995"/>
    <s v="Rancho Hermosillo"/>
    <n v="115.85555555555555"/>
    <n v="31.683333333333334"/>
    <n v="1"/>
    <x v="3"/>
    <x v="3"/>
    <x v="0"/>
  </r>
  <r>
    <s v="Baja California"/>
    <s v="Ensenada"/>
    <n v="3889"/>
    <s v="Mi Esperanza"/>
    <n v="116.63055555555555"/>
    <n v="31.680555555555557"/>
    <n v="6"/>
    <x v="3"/>
    <x v="3"/>
    <x v="1"/>
  </r>
  <r>
    <s v="Baja California"/>
    <s v="Ensenada"/>
    <n v="4073"/>
    <s v="San Francisco (Parcela Treinta y Seis)"/>
    <n v="116.41944444444445"/>
    <n v="31.680555555555557"/>
    <n v="14"/>
    <x v="3"/>
    <x v="3"/>
    <x v="0"/>
  </r>
  <r>
    <s v="Baja California"/>
    <s v="Ensenada"/>
    <n v="704"/>
    <s v="Rancho Segura"/>
    <n v="115.8611111111111"/>
    <n v="31.680555555555557"/>
    <n v="2"/>
    <x v="3"/>
    <x v="3"/>
    <x v="0"/>
  </r>
  <r>
    <s v="Baja California"/>
    <s v="Ensenada"/>
    <n v="4509"/>
    <s v="El Ajusco"/>
    <n v="116.55555555555556"/>
    <n v="31.680555555555554"/>
    <n v="1"/>
    <x v="3"/>
    <x v="3"/>
    <x v="1"/>
  </r>
  <r>
    <s v="Baja California"/>
    <s v="Ensenada"/>
    <n v="3676"/>
    <s v="Parcela Treinta y Cinco"/>
    <n v="116.46388888888889"/>
    <n v="31.677777777777777"/>
    <n v="2"/>
    <x v="3"/>
    <x v="3"/>
    <x v="0"/>
  </r>
  <r>
    <s v="Baja California"/>
    <s v="Ensenada"/>
    <n v="806"/>
    <s v="El Tecolote"/>
    <n v="116.45833333333333"/>
    <n v="31.677777777777777"/>
    <n v="1"/>
    <x v="3"/>
    <x v="3"/>
    <x v="0"/>
  </r>
  <r>
    <s v="Baja California"/>
    <s v="Ensenada"/>
    <n v="2197"/>
    <s v="El Rosal"/>
    <n v="116.03055555555555"/>
    <n v="31.677777777777777"/>
    <n v="2"/>
    <x v="3"/>
    <x v="3"/>
    <x v="0"/>
  </r>
  <r>
    <s v="Baja California"/>
    <s v="Ensenada"/>
    <n v="3920"/>
    <s v="El Mirador"/>
    <n v="116.72777777777777"/>
    <n v="31.675000000000001"/>
    <n v="17"/>
    <x v="3"/>
    <x v="3"/>
    <x v="1"/>
  </r>
  <r>
    <s v="Baja California"/>
    <s v="Ensenada"/>
    <n v="3672"/>
    <s v="Parcela Veintidós"/>
    <n v="116.5"/>
    <n v="31.675000000000001"/>
    <n v="36"/>
    <x v="3"/>
    <x v="3"/>
    <x v="0"/>
  </r>
  <r>
    <s v="Baja California"/>
    <s v="Ensenada"/>
    <n v="2204"/>
    <s v="La Ponderosa"/>
    <n v="116.15"/>
    <n v="31.675000000000001"/>
    <n v="2"/>
    <x v="3"/>
    <x v="3"/>
    <x v="0"/>
  </r>
  <r>
    <s v="Baja California"/>
    <s v="Ensenada"/>
    <n v="3885"/>
    <s v="Rancho Eaton"/>
    <n v="116.68333333333334"/>
    <n v="31.672222222222224"/>
    <n v="2"/>
    <x v="3"/>
    <x v="3"/>
    <x v="1"/>
  </r>
  <r>
    <s v="Baja California"/>
    <s v="Ensenada"/>
    <n v="3674"/>
    <s v="Familia Montejano"/>
    <n v="116.44166666666668"/>
    <n v="31.672222222222224"/>
    <n v="2"/>
    <x v="3"/>
    <x v="3"/>
    <x v="0"/>
  </r>
  <r>
    <s v="Baja California"/>
    <s v="Ensenada"/>
    <n v="4388"/>
    <s v="Parcela Diez"/>
    <n v="116.57222222222222"/>
    <n v="31.672222222222221"/>
    <n v="2"/>
    <x v="3"/>
    <x v="3"/>
    <x v="1"/>
  </r>
  <r>
    <s v="Baja California"/>
    <s v="Ensenada"/>
    <n v="5050"/>
    <s v="Parcela Seis"/>
    <n v="116.47777777777777"/>
    <n v="31.672222222222221"/>
    <n v="4"/>
    <x v="3"/>
    <x v="3"/>
    <x v="0"/>
  </r>
  <r>
    <s v="Baja California"/>
    <s v="Ensenada"/>
    <n v="2006"/>
    <s v="Rancho Duarte"/>
    <n v="116.67777777777778"/>
    <n v="31.669444444444448"/>
    <n v="2"/>
    <x v="3"/>
    <x v="3"/>
    <x v="1"/>
  </r>
  <r>
    <s v="Baja California"/>
    <s v="Ensenada"/>
    <n v="3871"/>
    <s v="Rancho Cortez"/>
    <n v="116.52777777777779"/>
    <n v="31.669444444444444"/>
    <n v="29"/>
    <x v="3"/>
    <x v="3"/>
    <x v="0"/>
  </r>
  <r>
    <s v="Baja California"/>
    <s v="Ensenada"/>
    <n v="626"/>
    <s v="Los Malcriados"/>
    <n v="116.5"/>
    <n v="31.669444444444444"/>
    <n v="7"/>
    <x v="3"/>
    <x v="3"/>
    <x v="0"/>
  </r>
  <r>
    <s v="Baja California"/>
    <s v="Ensenada"/>
    <n v="2004"/>
    <s v="El Horno"/>
    <n v="116.59166666666667"/>
    <n v="31.666666666666668"/>
    <n v="2"/>
    <x v="3"/>
    <x v="3"/>
    <x v="1"/>
  </r>
  <r>
    <s v="Baja California"/>
    <s v="Ensenada"/>
    <n v="3569"/>
    <s v="Familia Tamayo"/>
    <n v="116.46111111111112"/>
    <n v="31.666666666666668"/>
    <n v="6"/>
    <x v="3"/>
    <x v="3"/>
    <x v="0"/>
  </r>
  <r>
    <s v="Baja California"/>
    <s v="Ensenada"/>
    <n v="5038"/>
    <s v="Parcela Solorio"/>
    <n v="116.4388888888889"/>
    <n v="31.666666666666668"/>
    <n v="2"/>
    <x v="3"/>
    <x v="3"/>
    <x v="0"/>
  </r>
  <r>
    <s v="Baja California"/>
    <s v="Ensenada"/>
    <n v="1589"/>
    <s v="El Pinacate"/>
    <n v="115.92222222222222"/>
    <n v="31.663888888888888"/>
    <n v="4"/>
    <x v="3"/>
    <x v="3"/>
    <x v="0"/>
  </r>
  <r>
    <s v="Baja California"/>
    <s v="Ensenada"/>
    <n v="1814"/>
    <s v="San Miguel"/>
    <n v="116.58611111111111"/>
    <n v="31.661111111111111"/>
    <n v="14"/>
    <x v="3"/>
    <x v="3"/>
    <x v="1"/>
  </r>
  <r>
    <s v="Baja California"/>
    <s v="Ensenada"/>
    <n v="5055"/>
    <s v="Las Abejas"/>
    <n v="116.46944444444445"/>
    <n v="31.661111111111111"/>
    <n v="3"/>
    <x v="3"/>
    <x v="3"/>
    <x v="0"/>
  </r>
  <r>
    <s v="Baja California"/>
    <s v="Ensenada"/>
    <n v="5052"/>
    <s v="Parcela Veintisiete"/>
    <n v="116.44722222222222"/>
    <n v="31.661111111111111"/>
    <n v="12"/>
    <x v="3"/>
    <x v="3"/>
    <x v="0"/>
  </r>
  <r>
    <s v="Baja California"/>
    <s v="Ensenada"/>
    <n v="4657"/>
    <s v="Ninguno"/>
    <n v="116.69722222222222"/>
    <n v="31.658333333333335"/>
    <n v="21"/>
    <x v="3"/>
    <x v="3"/>
    <x v="1"/>
  </r>
  <r>
    <s v="Baja California"/>
    <s v="Ensenada"/>
    <n v="3934"/>
    <s v="El Sauco"/>
    <n v="115.85833333333333"/>
    <n v="31.658333333333331"/>
    <n v="3"/>
    <x v="3"/>
    <x v="3"/>
    <x v="0"/>
  </r>
  <r>
    <s v="Baja California"/>
    <s v="Ensenada"/>
    <n v="2205"/>
    <s v="Los Proyectos"/>
    <n v="116.13333333333334"/>
    <n v="31.655555555555555"/>
    <n v="2"/>
    <x v="3"/>
    <x v="3"/>
    <x v="0"/>
  </r>
  <r>
    <s v="Baja California"/>
    <s v="Ensenada"/>
    <n v="2003"/>
    <s v="Santa Mónica"/>
    <n v="116.54722222222223"/>
    <n v="31.652777777777779"/>
    <n v="2"/>
    <x v="3"/>
    <x v="3"/>
    <x v="1"/>
  </r>
  <r>
    <s v="Baja California"/>
    <s v="Ensenada"/>
    <n v="3665"/>
    <s v="Parcela Siete"/>
    <n v="116.46944444444445"/>
    <n v="31.652777777777779"/>
    <n v="3"/>
    <x v="3"/>
    <x v="3"/>
    <x v="0"/>
  </r>
  <r>
    <s v="Baja California"/>
    <s v="Ensenada"/>
    <n v="4998"/>
    <s v="Kenet Ranch"/>
    <n v="115.85555555555555"/>
    <n v="31.652777777777779"/>
    <n v="1"/>
    <x v="3"/>
    <x v="3"/>
    <x v="0"/>
  </r>
  <r>
    <s v="Baja California"/>
    <s v="Ensenada"/>
    <n v="1702"/>
    <s v="Rancho Viejo"/>
    <n v="116.66944444444444"/>
    <n v="31.65"/>
    <n v="1"/>
    <x v="3"/>
    <x v="3"/>
    <x v="1"/>
  </r>
  <r>
    <s v="Baja California"/>
    <s v="Ensenada"/>
    <n v="4648"/>
    <s v="El Álamo del Coyote"/>
    <n v="116.69444444444444"/>
    <n v="31.647222222222222"/>
    <n v="9"/>
    <x v="3"/>
    <x v="3"/>
    <x v="1"/>
  </r>
  <r>
    <s v="Baja California"/>
    <s v="Ensenada"/>
    <n v="5045"/>
    <s v="Rancho Miguel Reyes"/>
    <n v="116.58611111111111"/>
    <n v="31.644444444444446"/>
    <n v="5"/>
    <x v="3"/>
    <x v="3"/>
    <x v="1"/>
  </r>
  <r>
    <s v="Baja California"/>
    <s v="Ensenada"/>
    <n v="3383"/>
    <s v="Ejido Juan Escutia"/>
    <n v="116.5138888888889"/>
    <n v="31.644444444444446"/>
    <n v="16"/>
    <x v="3"/>
    <x v="3"/>
    <x v="0"/>
  </r>
  <r>
    <s v="Baja California"/>
    <s v="Ensenada"/>
    <n v="4360"/>
    <s v="Familia Conde (El Dorado)"/>
    <n v="115.88055555555556"/>
    <n v="31.644444444444446"/>
    <n v="2"/>
    <x v="3"/>
    <x v="3"/>
    <x v="0"/>
  </r>
  <r>
    <s v="Baja California"/>
    <s v="Ensenada"/>
    <n v="3404"/>
    <s v="Familia Reynaga"/>
    <n v="116.76111111111111"/>
    <n v="31.641666666666669"/>
    <n v="9"/>
    <x v="3"/>
    <x v="3"/>
    <x v="1"/>
  </r>
  <r>
    <s v="Baja California"/>
    <s v="Ensenada"/>
    <n v="4404"/>
    <s v="El Aguaje del Quemado"/>
    <n v="116.65555555555555"/>
    <n v="31.641666666666666"/>
    <n v="1"/>
    <x v="3"/>
    <x v="3"/>
    <x v="1"/>
  </r>
  <r>
    <s v="Baja California"/>
    <s v="Ensenada"/>
    <n v="5054"/>
    <s v="El Palomar Tobogán"/>
    <n v="116.45"/>
    <n v="31.641666666666666"/>
    <n v="1"/>
    <x v="3"/>
    <x v="3"/>
    <x v="0"/>
  </r>
  <r>
    <s v="Baja California"/>
    <s v="Ensenada"/>
    <n v="2214"/>
    <s v="El Encino"/>
    <n v="116.08888888888889"/>
    <n v="31.641666666666666"/>
    <n v="2"/>
    <x v="3"/>
    <x v="3"/>
    <x v="0"/>
  </r>
  <r>
    <s v="Baja California"/>
    <s v="Ensenada"/>
    <n v="3627"/>
    <s v="Punta Clara"/>
    <n v="116.69444444444446"/>
    <n v="31.638888888888889"/>
    <n v="8"/>
    <x v="3"/>
    <x v="3"/>
    <x v="1"/>
  </r>
  <r>
    <s v="Baja California"/>
    <s v="Ensenada"/>
    <n v="3424"/>
    <s v="Familia Cabrera"/>
    <n v="116.57222222222222"/>
    <n v="31.638888888888889"/>
    <n v="24"/>
    <x v="3"/>
    <x v="3"/>
    <x v="1"/>
  </r>
  <r>
    <s v="Baja California"/>
    <s v="Ensenada"/>
    <n v="1564"/>
    <s v="El Paraíso"/>
    <n v="116.55555555555556"/>
    <n v="31.638888888888889"/>
    <n v="1"/>
    <x v="3"/>
    <x v="3"/>
    <x v="1"/>
  </r>
  <r>
    <s v="Baja California"/>
    <s v="Ensenada"/>
    <n v="3454"/>
    <s v="Familia García (Ejido Uruapan)"/>
    <n v="116.5"/>
    <n v="31.636111111111113"/>
    <n v="7"/>
    <x v="3"/>
    <x v="3"/>
    <x v="0"/>
  </r>
  <r>
    <s v="Baja California"/>
    <s v="Ensenada"/>
    <n v="5042"/>
    <s v="La Casa de Don Pancho"/>
    <n v="116.65"/>
    <n v="31.633333333333336"/>
    <n v="9"/>
    <x v="3"/>
    <x v="3"/>
    <x v="1"/>
  </r>
  <r>
    <s v="Baja California"/>
    <s v="Ensenada"/>
    <n v="732"/>
    <s v="El Sauco"/>
    <n v="116.4388888888889"/>
    <n v="31.633333333333336"/>
    <n v="28"/>
    <x v="3"/>
    <x v="3"/>
    <x v="0"/>
  </r>
  <r>
    <s v="Baja California"/>
    <s v="Ensenada"/>
    <n v="5039"/>
    <s v="Los Dos Alisos"/>
    <n v="116.55277777777778"/>
    <n v="31.633333333333333"/>
    <n v="3"/>
    <x v="3"/>
    <x v="3"/>
    <x v="1"/>
  </r>
  <r>
    <s v="Baja California"/>
    <s v="Ensenada"/>
    <n v="750"/>
    <s v="Santo Domingo"/>
    <n v="116.46944444444443"/>
    <n v="31.633333333333333"/>
    <n v="1"/>
    <x v="3"/>
    <x v="3"/>
    <x v="0"/>
  </r>
  <r>
    <s v="Baja California"/>
    <s v="Ensenada"/>
    <n v="2002"/>
    <s v="El Dado"/>
    <n v="116.4361111111111"/>
    <n v="31.633333333333333"/>
    <n v="1"/>
    <x v="3"/>
    <x v="3"/>
    <x v="0"/>
  </r>
  <r>
    <s v="Baja California"/>
    <s v="Ensenada"/>
    <n v="4440"/>
    <s v="Ninguno"/>
    <n v="116.60555555555555"/>
    <n v="31.630555555555556"/>
    <n v="1"/>
    <x v="3"/>
    <x v="3"/>
    <x v="1"/>
  </r>
  <r>
    <s v="Baja California"/>
    <s v="Ensenada"/>
    <n v="4032"/>
    <s v="Lote María"/>
    <n v="116.45555555555556"/>
    <n v="31.630555555555556"/>
    <n v="4"/>
    <x v="3"/>
    <x v="3"/>
    <x v="0"/>
  </r>
  <r>
    <s v="Baja California"/>
    <s v="Ensenada"/>
    <n v="3349"/>
    <s v="La Casa de Herrera"/>
    <n v="116.6888888888889"/>
    <n v="31.62777777777778"/>
    <n v="4"/>
    <x v="3"/>
    <x v="3"/>
    <x v="1"/>
  </r>
  <r>
    <s v="Baja California"/>
    <s v="Ensenada"/>
    <n v="3617"/>
    <s v="La Huerta de Mendoza"/>
    <n v="116.56111111111112"/>
    <n v="31.62777777777778"/>
    <n v="1"/>
    <x v="3"/>
    <x v="3"/>
    <x v="1"/>
  </r>
  <r>
    <s v="Baja California"/>
    <s v="Ensenada"/>
    <n v="3886"/>
    <s v="Rancho Ebenezer"/>
    <n v="115.93333333333334"/>
    <n v="31.627777777777776"/>
    <n v="1"/>
    <x v="3"/>
    <x v="3"/>
    <x v="0"/>
  </r>
  <r>
    <s v="Baja California"/>
    <s v="Ensenada"/>
    <n v="2212"/>
    <s v="Ninguno"/>
    <n v="116.10000000000001"/>
    <n v="31.625"/>
    <n v="3"/>
    <x v="3"/>
    <x v="3"/>
    <x v="0"/>
  </r>
  <r>
    <s v="Baja California"/>
    <s v="Ensenada"/>
    <n v="5053"/>
    <s v="Rancho Mendoza"/>
    <n v="116.54722222222223"/>
    <n v="31.622222222222224"/>
    <n v="2"/>
    <x v="3"/>
    <x v="3"/>
    <x v="1"/>
  </r>
  <r>
    <s v="Baja California"/>
    <s v="Ensenada"/>
    <n v="5051"/>
    <s v="Parcela Diecisiete"/>
    <n v="116.50277777777778"/>
    <n v="31.622222222222224"/>
    <n v="4"/>
    <x v="3"/>
    <x v="3"/>
    <x v="0"/>
  </r>
  <r>
    <s v="Baja California"/>
    <s v="Ensenada"/>
    <n v="3514"/>
    <s v="Familia Orozco"/>
    <n v="116.49722222222222"/>
    <n v="31.622222222222224"/>
    <n v="20"/>
    <x v="3"/>
    <x v="3"/>
    <x v="0"/>
  </r>
  <r>
    <s v="Baja California"/>
    <s v="Ensenada"/>
    <n v="3526"/>
    <s v="Familia Pérez (Ejido Uruapan)"/>
    <n v="116.46388888888889"/>
    <n v="31.622222222222224"/>
    <n v="42"/>
    <x v="3"/>
    <x v="3"/>
    <x v="0"/>
  </r>
  <r>
    <s v="Baja California"/>
    <s v="Ensenada"/>
    <n v="4476"/>
    <s v="Los Alisos"/>
    <n v="116.56111111111112"/>
    <n v="31.619444444444447"/>
    <n v="1"/>
    <x v="3"/>
    <x v="3"/>
    <x v="1"/>
  </r>
  <r>
    <s v="Baja California"/>
    <s v="Ensenada"/>
    <n v="542"/>
    <s v="Leyes de Reforma (El Rodeo)"/>
    <n v="115.825"/>
    <n v="31.619444444444447"/>
    <n v="87"/>
    <x v="3"/>
    <x v="3"/>
    <x v="0"/>
  </r>
  <r>
    <s v="Baja California"/>
    <s v="Ensenada"/>
    <n v="4362"/>
    <s v="Familia Flores"/>
    <n v="116.57222222222222"/>
    <n v="31.619444444444444"/>
    <n v="5"/>
    <x v="3"/>
    <x v="3"/>
    <x v="1"/>
  </r>
  <r>
    <s v="Baja California"/>
    <s v="Ensenada"/>
    <n v="4559"/>
    <s v="El Forzado"/>
    <n v="115.74166666666667"/>
    <n v="31.613888888888891"/>
    <n v="1"/>
    <x v="3"/>
    <x v="3"/>
    <x v="0"/>
  </r>
  <r>
    <s v="Baja California"/>
    <s v="Ensenada"/>
    <n v="4101"/>
    <s v="Ninguno"/>
    <n v="116.05833333333334"/>
    <n v="31.613888888888887"/>
    <n v="1"/>
    <x v="3"/>
    <x v="3"/>
    <x v="0"/>
  </r>
  <r>
    <s v="Baja California"/>
    <s v="Ensenada"/>
    <n v="2016"/>
    <s v="Los Pinos"/>
    <n v="115.96944444444445"/>
    <n v="31.613888888888887"/>
    <n v="3"/>
    <x v="3"/>
    <x v="3"/>
    <x v="0"/>
  </r>
  <r>
    <s v="Baja California"/>
    <s v="Ensenada"/>
    <n v="1531"/>
    <s v="El Oculto"/>
    <n v="116.61666666666666"/>
    <n v="31.611111111111111"/>
    <n v="1"/>
    <x v="3"/>
    <x v="3"/>
    <x v="1"/>
  </r>
  <r>
    <s v="Baja California"/>
    <s v="Ensenada"/>
    <n v="3669"/>
    <s v="Parcela Quince"/>
    <n v="116.58611111111111"/>
    <n v="31.611111111111111"/>
    <n v="1"/>
    <x v="3"/>
    <x v="3"/>
    <x v="1"/>
  </r>
  <r>
    <s v="Baja California"/>
    <s v="Ensenada"/>
    <n v="5041"/>
    <s v="El Burro"/>
    <n v="116.78055555555557"/>
    <n v="31.608333333333334"/>
    <n v="5"/>
    <x v="3"/>
    <x v="3"/>
    <x v="1"/>
  </r>
  <r>
    <s v="Baja California"/>
    <s v="Ensenada"/>
    <n v="4997"/>
    <s v="Quince Hermanos"/>
    <n v="115.90277777777779"/>
    <n v="31.608333333333334"/>
    <n v="1"/>
    <x v="3"/>
    <x v="3"/>
    <x v="0"/>
  </r>
  <r>
    <s v="Baja California"/>
    <s v="Ensenada"/>
    <n v="4561"/>
    <s v="El Molino"/>
    <n v="116.49722222222222"/>
    <n v="31.602777777777778"/>
    <n v="1"/>
    <x v="3"/>
    <x v="3"/>
    <x v="0"/>
  </r>
  <r>
    <s v="Baja California"/>
    <s v="Ensenada"/>
    <n v="4203"/>
    <s v="Ninguno"/>
    <n v="115.99722222222222"/>
    <n v="31.602777777777778"/>
    <n v="1"/>
    <x v="3"/>
    <x v="3"/>
    <x v="0"/>
  </r>
  <r>
    <s v="Baja California"/>
    <s v="Ensenada"/>
    <n v="5046"/>
    <s v="Parcela Diecinueve"/>
    <n v="116.60277777777777"/>
    <n v="31.6"/>
    <n v="8"/>
    <x v="3"/>
    <x v="3"/>
    <x v="1"/>
  </r>
  <r>
    <s v="Baja California"/>
    <s v="Ensenada"/>
    <n v="5047"/>
    <s v="Casa Vieja"/>
    <n v="116.5638888888889"/>
    <n v="31.6"/>
    <n v="4"/>
    <x v="3"/>
    <x v="3"/>
    <x v="1"/>
  </r>
  <r>
    <s v="Baja California"/>
    <s v="Ensenada"/>
    <n v="1728"/>
    <s v="El Roquete"/>
    <n v="116.47777777777777"/>
    <n v="31.6"/>
    <n v="1"/>
    <x v="3"/>
    <x v="3"/>
    <x v="0"/>
  </r>
  <r>
    <s v="Baja California"/>
    <s v="Ensenada"/>
    <n v="1820"/>
    <s v="San Pablo"/>
    <n v="116.06666666666666"/>
    <n v="31.6"/>
    <n v="1"/>
    <x v="3"/>
    <x v="3"/>
    <x v="0"/>
  </r>
  <r>
    <s v="Baja California"/>
    <s v="Ensenada"/>
    <n v="583"/>
    <s v="Rancho Mariscal"/>
    <n v="115.84722222222221"/>
    <n v="31.599999999999998"/>
    <n v="2"/>
    <x v="3"/>
    <x v="3"/>
    <x v="0"/>
  </r>
  <r>
    <s v="Baja California"/>
    <s v="Ensenada"/>
    <n v="1133"/>
    <s v="Los Aguajitos"/>
    <n v="116.35833333333333"/>
    <n v="31.597222222222225"/>
    <n v="3"/>
    <x v="3"/>
    <x v="3"/>
    <x v="0"/>
  </r>
  <r>
    <s v="Baja California"/>
    <s v="Ensenada"/>
    <n v="5044"/>
    <s v="Vista Hermosa"/>
    <n v="116.73333333333333"/>
    <n v="31.594444444444445"/>
    <n v="145"/>
    <x v="3"/>
    <x v="3"/>
    <x v="1"/>
  </r>
  <r>
    <s v="Baja California"/>
    <s v="Ensenada"/>
    <n v="4116"/>
    <s v="Peña Blanca"/>
    <n v="116.60833333333333"/>
    <n v="31.594444444444445"/>
    <n v="3"/>
    <x v="3"/>
    <x v="3"/>
    <x v="1"/>
  </r>
  <r>
    <s v="Baja California"/>
    <s v="Ensenada"/>
    <n v="1466"/>
    <s v="Los Llanitos"/>
    <n v="116.41944444444445"/>
    <n v="31.594444444444445"/>
    <n v="2"/>
    <x v="3"/>
    <x v="3"/>
    <x v="0"/>
  </r>
  <r>
    <s v="Baja California"/>
    <s v="Ensenada"/>
    <n v="3881"/>
    <s v="Los Pirules"/>
    <n v="116.71944444444443"/>
    <n v="31.591666666666669"/>
    <n v="34"/>
    <x v="3"/>
    <x v="3"/>
    <x v="1"/>
  </r>
  <r>
    <s v="Baja California"/>
    <s v="Ensenada"/>
    <n v="4469"/>
    <s v="El Infierno"/>
    <n v="116.54166666666667"/>
    <n v="31.591666666666669"/>
    <n v="1"/>
    <x v="3"/>
    <x v="3"/>
    <x v="1"/>
  </r>
  <r>
    <s v="Baja California"/>
    <s v="Ensenada"/>
    <n v="4985"/>
    <s v="Rancho María de Jesús"/>
    <n v="116.35555555555555"/>
    <n v="31.591666666666665"/>
    <n v="1"/>
    <x v="3"/>
    <x v="3"/>
    <x v="0"/>
  </r>
  <r>
    <s v="Baja California"/>
    <s v="Ensenada"/>
    <n v="3925"/>
    <s v="El Papalote"/>
    <n v="116.30277777777778"/>
    <n v="31.591666666666665"/>
    <n v="1"/>
    <x v="3"/>
    <x v="3"/>
    <x v="0"/>
  </r>
  <r>
    <s v="Baja California"/>
    <s v="Ensenada"/>
    <n v="3965"/>
    <s v="La Ciénega (Kilómetro Cinco)"/>
    <n v="116.51666666666667"/>
    <n v="31.588888888888889"/>
    <n v="2"/>
    <x v="3"/>
    <x v="3"/>
    <x v="0"/>
  </r>
  <r>
    <s v="Baja California"/>
    <s v="Ensenada"/>
    <n v="1112"/>
    <s v="Agua Blanca"/>
    <n v="116.15555555555557"/>
    <n v="31.588888888888889"/>
    <n v="7"/>
    <x v="3"/>
    <x v="3"/>
    <x v="0"/>
  </r>
  <r>
    <s v="Baja California"/>
    <s v="Ensenada"/>
    <n v="2008"/>
    <s v="Guluarte"/>
    <n v="116.73055555555557"/>
    <n v="31.586111111111112"/>
    <n v="1"/>
    <x v="3"/>
    <x v="3"/>
    <x v="1"/>
  </r>
  <r>
    <s v="Baja California"/>
    <s v="Ensenada"/>
    <n v="3837"/>
    <s v="Punta San José"/>
    <n v="116.65833333333333"/>
    <n v="31.583333333333332"/>
    <n v="4"/>
    <x v="3"/>
    <x v="3"/>
    <x v="1"/>
  </r>
  <r>
    <s v="Baja California"/>
    <s v="Ensenada"/>
    <n v="3381"/>
    <s v="Ejido el Ajusco"/>
    <n v="116.5"/>
    <n v="31.583333333333332"/>
    <n v="669"/>
    <x v="3"/>
    <x v="3"/>
    <x v="0"/>
  </r>
  <r>
    <s v="Baja California"/>
    <s v="Ensenada"/>
    <n v="5056"/>
    <s v="Rancho Seco"/>
    <n v="116.55277777777778"/>
    <n v="31.580555555555556"/>
    <n v="1"/>
    <x v="3"/>
    <x v="3"/>
    <x v="1"/>
  </r>
  <r>
    <s v="Baja California"/>
    <s v="Ensenada"/>
    <n v="1661"/>
    <s v="El Puerto de Santo Tomás"/>
    <n v="116.81111111111112"/>
    <n v="31.577777777777779"/>
    <n v="7"/>
    <x v="3"/>
    <x v="3"/>
    <x v="1"/>
  </r>
  <r>
    <s v="Baja California"/>
    <s v="Ensenada"/>
    <n v="3901"/>
    <s v="El Coralillo"/>
    <n v="116.79444444444445"/>
    <n v="31.577777777777779"/>
    <n v="26"/>
    <x v="3"/>
    <x v="3"/>
    <x v="1"/>
  </r>
  <r>
    <s v="Baja California"/>
    <s v="Ensenada"/>
    <n v="4477"/>
    <s v="Los Encinos"/>
    <n v="116.54166666666667"/>
    <n v="31.577777777777779"/>
    <n v="1"/>
    <x v="3"/>
    <x v="3"/>
    <x v="1"/>
  </r>
  <r>
    <s v="Baja California"/>
    <s v="Ensenada"/>
    <n v="4479"/>
    <s v="Agua del Chocolate"/>
    <n v="116.43611111111112"/>
    <n v="31.577777777777779"/>
    <n v="1"/>
    <x v="3"/>
    <x v="3"/>
    <x v="0"/>
  </r>
  <r>
    <s v="Baja California"/>
    <s v="Ensenada"/>
    <n v="5043"/>
    <s v="La Cañada de Cristo"/>
    <n v="116.73888888888888"/>
    <n v="31.572222222222223"/>
    <n v="1"/>
    <x v="3"/>
    <x v="3"/>
    <x v="1"/>
  </r>
  <r>
    <s v="Baja California"/>
    <s v="Ensenada"/>
    <n v="1272"/>
    <s v="El Centro San Jacinto"/>
    <n v="116.39444444444445"/>
    <n v="31.572222222222223"/>
    <n v="1"/>
    <x v="3"/>
    <x v="3"/>
    <x v="0"/>
  </r>
  <r>
    <s v="Baja California"/>
    <s v="Ensenada"/>
    <n v="1121"/>
    <s v="Agua Dulce"/>
    <n v="116.675"/>
    <n v="31.569444444444446"/>
    <n v="26"/>
    <x v="3"/>
    <x v="3"/>
    <x v="1"/>
  </r>
  <r>
    <s v="Baja California"/>
    <s v="Ensenada"/>
    <n v="1197"/>
    <s v="Boca San José"/>
    <n v="116.54166666666667"/>
    <n v="31.569444444444446"/>
    <n v="22"/>
    <x v="3"/>
    <x v="3"/>
    <x v="1"/>
  </r>
  <r>
    <s v="Baja California"/>
    <s v="Ensenada"/>
    <n v="3976"/>
    <s v="La Lagunita"/>
    <n v="116.46388888888889"/>
    <n v="31.569444444444446"/>
    <n v="5"/>
    <x v="3"/>
    <x v="3"/>
    <x v="0"/>
  </r>
  <r>
    <s v="Baja California"/>
    <s v="Ensenada"/>
    <n v="3364"/>
    <s v="La Cocina"/>
    <n v="116.33888888888889"/>
    <n v="31.569444444444443"/>
    <n v="8"/>
    <x v="3"/>
    <x v="3"/>
    <x v="0"/>
  </r>
  <r>
    <s v="Baja California"/>
    <s v="Ensenada"/>
    <n v="2210"/>
    <s v="Rancho Grijalva"/>
    <n v="116.01388888888889"/>
    <n v="31.566666666666666"/>
    <n v="2"/>
    <x v="3"/>
    <x v="3"/>
    <x v="0"/>
  </r>
  <r>
    <s v="Baja California"/>
    <s v="Ensenada"/>
    <n v="4014"/>
    <s v="Los Dolores"/>
    <n v="116.43055555555554"/>
    <n v="31.561111111111114"/>
    <n v="1"/>
    <x v="3"/>
    <x v="3"/>
    <x v="0"/>
  </r>
  <r>
    <s v="Baja California"/>
    <s v="Ensenada"/>
    <n v="1010"/>
    <s v="Las Delicias"/>
    <n v="116.39444444444445"/>
    <n v="31.561111111111114"/>
    <n v="1"/>
    <x v="3"/>
    <x v="3"/>
    <x v="0"/>
  </r>
  <r>
    <s v="Baja California"/>
    <s v="Ensenada"/>
    <n v="1402"/>
    <s v="El Florido"/>
    <n v="116.18888888888888"/>
    <n v="31.56111111111111"/>
    <n v="1"/>
    <x v="3"/>
    <x v="3"/>
    <x v="0"/>
  </r>
  <r>
    <s v="Baja California"/>
    <s v="Ensenada"/>
    <n v="4473"/>
    <s v="Potrero Viejo"/>
    <n v="116.44166666666668"/>
    <n v="31.558333333333334"/>
    <n v="3"/>
    <x v="3"/>
    <x v="3"/>
    <x v="0"/>
  </r>
  <r>
    <s v="Baja California"/>
    <s v="Ensenada"/>
    <n v="3975"/>
    <s v="La Lagunita"/>
    <n v="116.375"/>
    <n v="31.558333333333334"/>
    <n v="2"/>
    <x v="3"/>
    <x v="3"/>
    <x v="0"/>
  </r>
  <r>
    <s v="Baja California"/>
    <s v="Ensenada"/>
    <n v="99"/>
    <s v="El Escondido"/>
    <n v="115.83611111111111"/>
    <n v="31.558333333333334"/>
    <n v="1"/>
    <x v="3"/>
    <x v="3"/>
    <x v="0"/>
  </r>
  <r>
    <s v="Baja California"/>
    <s v="Ensenada"/>
    <n v="242"/>
    <s v="Santo Tomás"/>
    <n v="116.48333333333333"/>
    <n v="31.555555555555557"/>
    <n v="431"/>
    <x v="3"/>
    <x v="3"/>
    <x v="0"/>
  </r>
  <r>
    <s v="Baja California"/>
    <s v="Ensenada"/>
    <n v="4544"/>
    <s v="Príncipe de Paz"/>
    <n v="116.41944444444444"/>
    <n v="31.552777777777777"/>
    <n v="1"/>
    <x v="3"/>
    <x v="3"/>
    <x v="0"/>
  </r>
  <r>
    <s v="Baja California"/>
    <s v="Ensenada"/>
    <n v="3091"/>
    <s v="San Agustín"/>
    <n v="116.08611111111111"/>
    <n v="31.55"/>
    <n v="1"/>
    <x v="4"/>
    <x v="4"/>
    <x v="0"/>
  </r>
  <r>
    <s v="Baja California"/>
    <s v="Ensenada"/>
    <n v="51"/>
    <s v="La Bocana"/>
    <n v="116.71666666666667"/>
    <n v="31.541666666666668"/>
    <n v="27"/>
    <x v="4"/>
    <x v="4"/>
    <x v="1"/>
  </r>
  <r>
    <s v="Baja California"/>
    <s v="Ensenada"/>
    <n v="2279"/>
    <s v="Rancho Trías"/>
    <n v="115.80277777777778"/>
    <n v="31.541666666666668"/>
    <n v="2"/>
    <x v="4"/>
    <x v="4"/>
    <x v="0"/>
  </r>
  <r>
    <s v="Baja California"/>
    <s v="Ensenada"/>
    <n v="5011"/>
    <s v="Las Cuatas"/>
    <n v="115.78888888888889"/>
    <n v="31.541666666666668"/>
    <n v="10"/>
    <x v="4"/>
    <x v="4"/>
    <x v="0"/>
  </r>
  <r>
    <s v="Baja California"/>
    <s v="Ensenada"/>
    <n v="1744"/>
    <s v="San Ángel"/>
    <n v="116.34722222222223"/>
    <n v="31.538888888888891"/>
    <n v="1"/>
    <x v="4"/>
    <x v="4"/>
    <x v="1"/>
  </r>
  <r>
    <s v="Baja California"/>
    <s v="Ensenada"/>
    <n v="2247"/>
    <s v="Miguel Reyes Vázquez"/>
    <n v="115.81666666666666"/>
    <n v="31.536111111111111"/>
    <n v="9"/>
    <x v="4"/>
    <x v="4"/>
    <x v="0"/>
  </r>
  <r>
    <s v="Baja California"/>
    <s v="Ensenada"/>
    <n v="2807"/>
    <s v="San Juan (Parcela Cuatro)"/>
    <n v="115.83333333333333"/>
    <n v="31.530555555555555"/>
    <n v="2"/>
    <x v="4"/>
    <x v="4"/>
    <x v="0"/>
  </r>
  <r>
    <s v="Baja California"/>
    <s v="Ensenada"/>
    <n v="1436"/>
    <s v="Ejido Jamau"/>
    <n v="115.75"/>
    <n v="31.530555555555555"/>
    <n v="8"/>
    <x v="4"/>
    <x v="4"/>
    <x v="0"/>
  </r>
  <r>
    <s v="Baja California"/>
    <s v="Ensenada"/>
    <n v="1327"/>
    <s v="El Chocolate"/>
    <n v="116.50277777777778"/>
    <n v="31.527777777777779"/>
    <n v="1"/>
    <x v="4"/>
    <x v="4"/>
    <x v="1"/>
  </r>
  <r>
    <s v="Baja California"/>
    <s v="Ensenada"/>
    <n v="1490"/>
    <s v="Las Minitas"/>
    <n v="115.84166666666667"/>
    <n v="31.524999999999999"/>
    <n v="2"/>
    <x v="4"/>
    <x v="4"/>
    <x v="0"/>
  </r>
  <r>
    <s v="Baja California"/>
    <s v="Ensenada"/>
    <n v="1671"/>
    <s v="La Concha"/>
    <n v="116.51666666666667"/>
    <n v="31.522222222222222"/>
    <n v="2"/>
    <x v="4"/>
    <x v="4"/>
    <x v="1"/>
  </r>
  <r>
    <s v="Baja California"/>
    <s v="Ensenada"/>
    <n v="1979"/>
    <s v="El Zacatón"/>
    <n v="116.34166666666667"/>
    <n v="31.522222222222222"/>
    <n v="4"/>
    <x v="4"/>
    <x v="4"/>
    <x v="1"/>
  </r>
  <r>
    <s v="Baja California"/>
    <s v="Ensenada"/>
    <n v="3029"/>
    <s v="Las Muñecas (Parcela Uno)"/>
    <n v="115.79722222222222"/>
    <n v="31.519444444444446"/>
    <n v="2"/>
    <x v="4"/>
    <x v="4"/>
    <x v="0"/>
  </r>
  <r>
    <s v="Baja California"/>
    <s v="Ensenada"/>
    <n v="2282"/>
    <s v="Los Robles"/>
    <n v="115.80277777777778"/>
    <n v="31.508333333333333"/>
    <n v="4"/>
    <x v="4"/>
    <x v="4"/>
    <x v="0"/>
  </r>
  <r>
    <s v="Baja California"/>
    <s v="Ensenada"/>
    <n v="2276"/>
    <s v="Trece de Octubre"/>
    <n v="115.79444444444445"/>
    <n v="31.508333333333333"/>
    <n v="5"/>
    <x v="4"/>
    <x v="4"/>
    <x v="0"/>
  </r>
  <r>
    <s v="Baja California"/>
    <s v="Ensenada"/>
    <n v="3031"/>
    <s v="Rancho Dolores"/>
    <n v="115.75555555555556"/>
    <n v="31.508333333333333"/>
    <n v="22"/>
    <x v="4"/>
    <x v="4"/>
    <x v="0"/>
  </r>
  <r>
    <s v="Baja California"/>
    <s v="Ensenada"/>
    <n v="1707"/>
    <s v="Ejido Nativos del Valle de Mexicali"/>
    <n v="116.46944444444445"/>
    <n v="31.505555555555556"/>
    <n v="7"/>
    <x v="4"/>
    <x v="4"/>
    <x v="1"/>
  </r>
  <r>
    <s v="Baja California"/>
    <s v="Ensenada"/>
    <n v="2295"/>
    <s v="María y José"/>
    <n v="115.83611111111111"/>
    <n v="31.50277777777778"/>
    <n v="4"/>
    <x v="4"/>
    <x v="4"/>
    <x v="0"/>
  </r>
  <r>
    <s v="Baja California"/>
    <s v="Ensenada"/>
    <n v="5016"/>
    <s v="San José"/>
    <n v="115.79444444444445"/>
    <n v="31.50277777777778"/>
    <n v="5"/>
    <x v="4"/>
    <x v="4"/>
    <x v="0"/>
  </r>
  <r>
    <s v="Baja California"/>
    <s v="Ensenada"/>
    <n v="2264"/>
    <s v="Familia Mariscal"/>
    <n v="115.81944444444444"/>
    <n v="31.502777777777776"/>
    <n v="5"/>
    <x v="4"/>
    <x v="4"/>
    <x v="0"/>
  </r>
  <r>
    <s v="Baja California"/>
    <s v="Ensenada"/>
    <n v="2257"/>
    <s v="Santa Patricia"/>
    <n v="115.8"/>
    <n v="31.5"/>
    <n v="3"/>
    <x v="4"/>
    <x v="4"/>
    <x v="0"/>
  </r>
  <r>
    <s v="Baja California"/>
    <s v="Ensenada"/>
    <n v="2292"/>
    <s v="Rancho Buenavista"/>
    <n v="115.81944444444444"/>
    <n v="31.49722222222222"/>
    <n v="2"/>
    <x v="4"/>
    <x v="4"/>
    <x v="0"/>
  </r>
  <r>
    <s v="Baja California"/>
    <s v="Ensenada"/>
    <n v="510"/>
    <s v="Guadalupe de los Ocios"/>
    <n v="116.38055555555555"/>
    <n v="31.491666666666667"/>
    <n v="6"/>
    <x v="4"/>
    <x v="4"/>
    <x v="1"/>
  </r>
  <r>
    <s v="Baja California"/>
    <s v="Ensenada"/>
    <n v="2259"/>
    <s v="Los Eucaliptos"/>
    <n v="115.88333333333334"/>
    <n v="31.488888888888891"/>
    <n v="5"/>
    <x v="4"/>
    <x v="4"/>
    <x v="0"/>
  </r>
  <r>
    <s v="Baja California"/>
    <s v="Ensenada"/>
    <n v="4465"/>
    <s v="El Encinillo"/>
    <n v="116.5"/>
    <n v="31.486111111111111"/>
    <n v="1"/>
    <x v="4"/>
    <x v="4"/>
    <x v="1"/>
  </r>
  <r>
    <s v="Baja California"/>
    <s v="Ensenada"/>
    <n v="212"/>
    <s v="Rancho Sandoval"/>
    <n v="116.30277777777778"/>
    <n v="31.486111111111111"/>
    <n v="3"/>
    <x v="4"/>
    <x v="4"/>
    <x v="1"/>
  </r>
  <r>
    <s v="Baja California"/>
    <s v="Ensenada"/>
    <n v="2298"/>
    <s v="San Marcos"/>
    <n v="115.85555555555555"/>
    <n v="31.486111111111111"/>
    <n v="2"/>
    <x v="4"/>
    <x v="4"/>
    <x v="0"/>
  </r>
  <r>
    <s v="Baja California"/>
    <s v="Ensenada"/>
    <n v="2294"/>
    <s v="Rancho Mendoza"/>
    <n v="115.78055555555555"/>
    <n v="31.483333333333334"/>
    <n v="4"/>
    <x v="4"/>
    <x v="4"/>
    <x v="0"/>
  </r>
  <r>
    <s v="Baja California"/>
    <s v="Ensenada"/>
    <n v="3990"/>
    <s v="Las Cruces"/>
    <n v="116.425"/>
    <n v="31.483333333333331"/>
    <n v="3"/>
    <x v="4"/>
    <x v="4"/>
    <x v="1"/>
  </r>
  <r>
    <s v="Baja California"/>
    <s v="Ensenada"/>
    <n v="3979"/>
    <s v="La Misión"/>
    <n v="116.30555555555556"/>
    <n v="31.477777777777778"/>
    <n v="7"/>
    <x v="4"/>
    <x v="4"/>
    <x v="1"/>
  </r>
  <r>
    <s v="Baja California"/>
    <s v="Ensenada"/>
    <n v="816"/>
    <s v="El Tigre"/>
    <n v="116.24166666666667"/>
    <n v="31.475000000000001"/>
    <n v="1"/>
    <x v="4"/>
    <x v="4"/>
    <x v="1"/>
  </r>
  <r>
    <s v="Baja California"/>
    <s v="Ensenada"/>
    <n v="2296"/>
    <s v="El Chamizal"/>
    <n v="115.78333333333333"/>
    <n v="31.475000000000001"/>
    <n v="5"/>
    <x v="4"/>
    <x v="4"/>
    <x v="0"/>
  </r>
  <r>
    <s v="Baja California"/>
    <s v="Ensenada"/>
    <n v="2258"/>
    <s v="Familia Jiménez"/>
    <n v="115.75277777777778"/>
    <n v="31.475000000000001"/>
    <n v="5"/>
    <x v="4"/>
    <x v="4"/>
    <x v="0"/>
  </r>
  <r>
    <s v="Baja California"/>
    <s v="Ensenada"/>
    <n v="150"/>
    <s v="El Mirador"/>
    <n v="116.55833333333334"/>
    <n v="31.474999999999998"/>
    <n v="4"/>
    <x v="4"/>
    <x v="4"/>
    <x v="1"/>
  </r>
  <r>
    <s v="Baja California"/>
    <s v="Ensenada"/>
    <n v="2256"/>
    <s v="El Capulín"/>
    <n v="115.85833333333333"/>
    <n v="31.472222222222225"/>
    <n v="2"/>
    <x v="4"/>
    <x v="4"/>
    <x v="0"/>
  </r>
  <r>
    <s v="Baja California"/>
    <s v="Ensenada"/>
    <n v="947"/>
    <s v="El Carrizo"/>
    <n v="115.75"/>
    <n v="31.472222222222225"/>
    <n v="6"/>
    <x v="4"/>
    <x v="4"/>
    <x v="0"/>
  </r>
  <r>
    <s v="Baja California"/>
    <s v="Ensenada"/>
    <n v="2299"/>
    <s v="El Fusique"/>
    <n v="115.77500000000001"/>
    <n v="31.472222222222221"/>
    <n v="3"/>
    <x v="4"/>
    <x v="4"/>
    <x v="0"/>
  </r>
  <r>
    <s v="Baja California"/>
    <s v="Ensenada"/>
    <n v="3999"/>
    <s v="Las Pinzas"/>
    <n v="115.81666666666668"/>
    <n v="31.466666666666665"/>
    <n v="4"/>
    <x v="4"/>
    <x v="4"/>
    <x v="0"/>
  </r>
  <r>
    <s v="Baja California"/>
    <s v="Ensenada"/>
    <n v="2823"/>
    <s v="International Childrens Care"/>
    <n v="115.69166666666668"/>
    <n v="31.463888888888889"/>
    <n v="28"/>
    <x v="4"/>
    <x v="4"/>
    <x v="0"/>
  </r>
  <r>
    <s v="Baja California"/>
    <s v="Ensenada"/>
    <n v="3996"/>
    <s v="Las Codornices"/>
    <n v="116.54722222222223"/>
    <n v="31.461111111111112"/>
    <n v="4"/>
    <x v="4"/>
    <x v="4"/>
    <x v="1"/>
  </r>
  <r>
    <s v="Baja California"/>
    <s v="Ensenada"/>
    <n v="3384"/>
    <s v="San Jacinto"/>
    <n v="116.34722222222223"/>
    <n v="31.458333333333336"/>
    <n v="1"/>
    <x v="4"/>
    <x v="4"/>
    <x v="1"/>
  </r>
  <r>
    <s v="Baja California"/>
    <s v="Ensenada"/>
    <n v="3406"/>
    <s v="Familia Aráuz"/>
    <n v="116.40555555555555"/>
    <n v="31.455555555555556"/>
    <n v="7"/>
    <x v="4"/>
    <x v="4"/>
    <x v="1"/>
  </r>
  <r>
    <s v="Baja California"/>
    <s v="Ensenada"/>
    <n v="4597"/>
    <s v="San Blasito"/>
    <n v="116.28611111111111"/>
    <n v="31.455555555555556"/>
    <n v="2"/>
    <x v="4"/>
    <x v="4"/>
    <x v="1"/>
  </r>
  <r>
    <s v="Baja California"/>
    <s v="Ensenada"/>
    <n v="2314"/>
    <s v="Las Chureas"/>
    <n v="116.03611111111111"/>
    <n v="31.452777777777779"/>
    <n v="1"/>
    <x v="4"/>
    <x v="4"/>
    <x v="0"/>
  </r>
  <r>
    <s v="Baja California"/>
    <s v="Ensenada"/>
    <n v="5018"/>
    <s v="Santa Isabel"/>
    <n v="115.86666666666666"/>
    <n v="31.452777777777779"/>
    <n v="2"/>
    <x v="4"/>
    <x v="4"/>
    <x v="0"/>
  </r>
  <r>
    <s v="Baja California"/>
    <s v="Ensenada"/>
    <n v="646"/>
    <s v="La Bocana de Santa Cruz"/>
    <n v="116.56944444444444"/>
    <n v="31.45"/>
    <n v="7"/>
    <x v="4"/>
    <x v="4"/>
    <x v="1"/>
  </r>
  <r>
    <s v="Baja California"/>
    <s v="Ensenada"/>
    <n v="838"/>
    <s v="Valle de la Trinidad"/>
    <n v="115.89444444444445"/>
    <n v="31.45"/>
    <n v="61"/>
    <x v="4"/>
    <x v="4"/>
    <x v="0"/>
  </r>
  <r>
    <s v="Baja California"/>
    <s v="Ensenada"/>
    <n v="2822"/>
    <s v="Lázaro Cárdenas [Cooperativa]"/>
    <n v="115.73888888888889"/>
    <n v="31.45"/>
    <n v="2"/>
    <x v="4"/>
    <x v="4"/>
    <x v="0"/>
  </r>
  <r>
    <s v="Baja California"/>
    <s v="Ensenada"/>
    <n v="491"/>
    <s v="Ejido Francisco R. Serrano (Valle San Matías)"/>
    <n v="115.62777777777778"/>
    <n v="31.45"/>
    <n v="226"/>
    <x v="4"/>
    <x v="4"/>
    <x v="0"/>
  </r>
  <r>
    <s v="Baja California"/>
    <s v="Ensenada"/>
    <n v="2228"/>
    <s v="Piedad Álvarez"/>
    <n v="116.31666666666666"/>
    <n v="31.447222222222223"/>
    <n v="1"/>
    <x v="4"/>
    <x v="4"/>
    <x v="1"/>
  </r>
  <r>
    <s v="Baja California"/>
    <s v="Ensenada"/>
    <n v="4417"/>
    <s v="La Hai-Roi"/>
    <n v="116.28333333333333"/>
    <n v="31.447222222222223"/>
    <n v="5"/>
    <x v="4"/>
    <x v="4"/>
    <x v="1"/>
  </r>
  <r>
    <s v="Baja California"/>
    <s v="Ensenada"/>
    <n v="5014"/>
    <s v="Héctor Peña"/>
    <n v="115.825"/>
    <n v="31.447222222222223"/>
    <n v="1"/>
    <x v="4"/>
    <x v="4"/>
    <x v="0"/>
  </r>
  <r>
    <s v="Baja California"/>
    <s v="Ensenada"/>
    <n v="4207"/>
    <s v="Ninguno"/>
    <n v="115.8138888888889"/>
    <n v="31.447222222222223"/>
    <n v="1"/>
    <x v="4"/>
    <x v="4"/>
    <x v="0"/>
  </r>
  <r>
    <s v="Baja California"/>
    <s v="Ensenada"/>
    <n v="3305"/>
    <s v="Campo Cristiano"/>
    <n v="115.70555555555555"/>
    <n v="31.447222222222223"/>
    <n v="2"/>
    <x v="4"/>
    <x v="4"/>
    <x v="0"/>
  </r>
  <r>
    <s v="Baja California"/>
    <s v="Ensenada"/>
    <n v="1442"/>
    <s v="Ninguno"/>
    <n v="115.71944444444443"/>
    <n v="31.447222222222219"/>
    <n v="1"/>
    <x v="4"/>
    <x v="4"/>
    <x v="0"/>
  </r>
  <r>
    <s v="Baja California"/>
    <s v="Ensenada"/>
    <n v="2790"/>
    <s v="Rancho Constancia de García"/>
    <n v="116.5138888888889"/>
    <n v="31.444444444444446"/>
    <n v="5"/>
    <x v="4"/>
    <x v="4"/>
    <x v="1"/>
  </r>
  <r>
    <s v="Baja California"/>
    <s v="Ensenada"/>
    <n v="2804"/>
    <s v="Cerro Rayado [Agrícola]"/>
    <n v="115.74722222222222"/>
    <n v="31.444444444444446"/>
    <n v="3"/>
    <x v="4"/>
    <x v="4"/>
    <x v="0"/>
  </r>
  <r>
    <s v="Baja California"/>
    <s v="Ensenada"/>
    <n v="3609"/>
    <s v="Familia Bravo Herrera"/>
    <n v="116.3138888888889"/>
    <n v="31.444444444444443"/>
    <n v="2"/>
    <x v="4"/>
    <x v="4"/>
    <x v="1"/>
  </r>
  <r>
    <s v="Baja California"/>
    <s v="Ensenada"/>
    <n v="2275"/>
    <s v="Rancho Mariscal"/>
    <n v="115.78333333333333"/>
    <n v="31.444444444444443"/>
    <n v="2"/>
    <x v="4"/>
    <x v="4"/>
    <x v="0"/>
  </r>
  <r>
    <s v="Baja California"/>
    <s v="Ensenada"/>
    <n v="4268"/>
    <s v="Rancho Horta"/>
    <n v="116.34166666666667"/>
    <n v="31.44166666666667"/>
    <n v="6"/>
    <x v="4"/>
    <x v="4"/>
    <x v="1"/>
  </r>
  <r>
    <s v="Baja California"/>
    <s v="Ensenada"/>
    <n v="3651"/>
    <s v="La Nopalera"/>
    <n v="116.325"/>
    <n v="31.441666666666666"/>
    <n v="7"/>
    <x v="4"/>
    <x v="4"/>
    <x v="1"/>
  </r>
  <r>
    <s v="Baja California"/>
    <s v="Ensenada"/>
    <n v="318"/>
    <s v="El Aguajito"/>
    <n v="116.29444444444445"/>
    <n v="31.43888888888889"/>
    <n v="9"/>
    <x v="4"/>
    <x v="4"/>
    <x v="1"/>
  </r>
  <r>
    <s v="Baja California"/>
    <s v="Ensenada"/>
    <n v="3139"/>
    <s v="Cañada de San Jacinto"/>
    <n v="116.28611111111111"/>
    <n v="31.43888888888889"/>
    <n v="2"/>
    <x v="4"/>
    <x v="4"/>
    <x v="1"/>
  </r>
  <r>
    <s v="Baja California"/>
    <s v="Ensenada"/>
    <n v="2287"/>
    <s v="Santa Verónica"/>
    <n v="115.89722222222223"/>
    <n v="31.43888888888889"/>
    <n v="2"/>
    <x v="4"/>
    <x v="4"/>
    <x v="0"/>
  </r>
  <r>
    <s v="Baja California"/>
    <s v="Ensenada"/>
    <n v="2297"/>
    <s v="Todos Santos"/>
    <n v="115.82777777777778"/>
    <n v="31.43888888888889"/>
    <n v="2"/>
    <x v="4"/>
    <x v="4"/>
    <x v="0"/>
  </r>
  <r>
    <s v="Baja California"/>
    <s v="Ensenada"/>
    <n v="1179"/>
    <s v="Rancho Asunción"/>
    <n v="116.30277777777778"/>
    <n v="31.436111111111114"/>
    <n v="2"/>
    <x v="4"/>
    <x v="4"/>
    <x v="1"/>
  </r>
  <r>
    <s v="Baja California"/>
    <s v="Ensenada"/>
    <n v="5021"/>
    <s v="Lote Ciento Dieciséis"/>
    <n v="115.71388888888889"/>
    <n v="31.436111111111114"/>
    <n v="5"/>
    <x v="4"/>
    <x v="4"/>
    <x v="0"/>
  </r>
  <r>
    <s v="Baja California"/>
    <s v="Ensenada"/>
    <n v="3094"/>
    <s v="Rancho Bates"/>
    <n v="116.59166666666667"/>
    <n v="31.43611111111111"/>
    <n v="1"/>
    <x v="4"/>
    <x v="4"/>
    <x v="1"/>
  </r>
  <r>
    <s v="Baja California"/>
    <s v="Ensenada"/>
    <n v="426"/>
    <s v="La Chuparrosa"/>
    <n v="116.3"/>
    <n v="31.43611111111111"/>
    <n v="8"/>
    <x v="4"/>
    <x v="4"/>
    <x v="1"/>
  </r>
  <r>
    <s v="Baja California"/>
    <s v="Ensenada"/>
    <n v="4514"/>
    <s v="Los Castañeda"/>
    <n v="115.61388888888888"/>
    <n v="31.43611111111111"/>
    <n v="5"/>
    <x v="4"/>
    <x v="4"/>
    <x v="0"/>
  </r>
  <r>
    <s v="Baja California"/>
    <s v="Ensenada"/>
    <n v="1289"/>
    <s v="Los Compadres"/>
    <n v="115.76944444444445"/>
    <n v="31.433333333333334"/>
    <n v="7"/>
    <x v="4"/>
    <x v="4"/>
    <x v="0"/>
  </r>
  <r>
    <s v="Baja California"/>
    <s v="Ensenada"/>
    <n v="3025"/>
    <s v="Rancho Llamas"/>
    <n v="115.83611111111111"/>
    <n v="31.430555555555557"/>
    <n v="2"/>
    <x v="4"/>
    <x v="4"/>
    <x v="0"/>
  </r>
  <r>
    <s v="Baja California"/>
    <s v="Ensenada"/>
    <n v="4420"/>
    <s v="Los Álamos"/>
    <n v="115.91111111111111"/>
    <n v="31.427777777777777"/>
    <n v="2"/>
    <x v="4"/>
    <x v="4"/>
    <x v="0"/>
  </r>
  <r>
    <s v="Baja California"/>
    <s v="Ensenada"/>
    <n v="2252"/>
    <s v="San Miguel"/>
    <n v="115.81666666666666"/>
    <n v="31.425000000000001"/>
    <n v="1"/>
    <x v="4"/>
    <x v="4"/>
    <x v="0"/>
  </r>
  <r>
    <s v="Baja California"/>
    <s v="Ensenada"/>
    <n v="5020"/>
    <s v="Los Amigos"/>
    <n v="115.69722222222221"/>
    <n v="31.425000000000001"/>
    <n v="6"/>
    <x v="4"/>
    <x v="4"/>
    <x v="0"/>
  </r>
  <r>
    <s v="Baja California"/>
    <s v="Ensenada"/>
    <n v="4989"/>
    <s v="El Potrillo"/>
    <n v="116.26944444444445"/>
    <n v="31.422222222222221"/>
    <n v="2"/>
    <x v="4"/>
    <x v="4"/>
    <x v="1"/>
  </r>
  <r>
    <s v="Baja California"/>
    <s v="Ensenada"/>
    <n v="2818"/>
    <s v="El Chiripa"/>
    <n v="115.76666666666667"/>
    <n v="31.419444444444444"/>
    <n v="2"/>
    <x v="4"/>
    <x v="4"/>
    <x v="0"/>
  </r>
  <r>
    <s v="Baja California"/>
    <s v="Ensenada"/>
    <n v="2311"/>
    <s v="Rancho Alborada"/>
    <n v="115.59444444444443"/>
    <n v="31.419444444444444"/>
    <n v="6"/>
    <x v="4"/>
    <x v="4"/>
    <x v="0"/>
  </r>
  <r>
    <s v="Baja California"/>
    <s v="Ensenada"/>
    <n v="3051"/>
    <s v="Kilómetro Ciento Ochenta y Uno"/>
    <n v="116.38888888888889"/>
    <n v="31.416666666666668"/>
    <n v="2"/>
    <x v="4"/>
    <x v="4"/>
    <x v="1"/>
  </r>
  <r>
    <s v="Baja California"/>
    <s v="Ensenada"/>
    <n v="351"/>
    <s v="Buenos Aires"/>
    <n v="116.29166666666667"/>
    <n v="31.416666666666668"/>
    <n v="2"/>
    <x v="4"/>
    <x v="4"/>
    <x v="1"/>
  </r>
  <r>
    <s v="Baja California"/>
    <s v="Ensenada"/>
    <n v="3890"/>
    <s v="El Apache"/>
    <n v="115.76111111111111"/>
    <n v="31.416666666666668"/>
    <n v="5"/>
    <x v="4"/>
    <x v="4"/>
    <x v="0"/>
  </r>
  <r>
    <s v="Baja California"/>
    <s v="Ensenada"/>
    <n v="4569"/>
    <s v="La Cachucha"/>
    <n v="116.22222222222223"/>
    <n v="31.413888888888888"/>
    <n v="14"/>
    <x v="4"/>
    <x v="4"/>
    <x v="1"/>
  </r>
  <r>
    <s v="Baja California"/>
    <s v="Ensenada"/>
    <n v="645"/>
    <s v="Punta Cabras"/>
    <n v="116.50833333333334"/>
    <n v="31.411111111111111"/>
    <n v="18"/>
    <x v="4"/>
    <x v="4"/>
    <x v="1"/>
  </r>
  <r>
    <s v="Baja California"/>
    <s v="Ensenada"/>
    <n v="2277"/>
    <s v="Enrique Vargas Gastélum"/>
    <n v="115.88055555555556"/>
    <n v="31.411111111111111"/>
    <n v="7"/>
    <x v="4"/>
    <x v="4"/>
    <x v="0"/>
  </r>
  <r>
    <s v="Baja California"/>
    <s v="Ensenada"/>
    <n v="3847"/>
    <s v="Agua Escondida"/>
    <n v="115.77222222222223"/>
    <n v="31.411111111111111"/>
    <n v="3"/>
    <x v="4"/>
    <x v="4"/>
    <x v="0"/>
  </r>
  <r>
    <s v="Baja California"/>
    <s v="Ensenada"/>
    <n v="4429"/>
    <s v="Rancho Saldaña"/>
    <n v="115.78611111111111"/>
    <n v="31.408333333333335"/>
    <n v="6"/>
    <x v="4"/>
    <x v="4"/>
    <x v="0"/>
  </r>
  <r>
    <s v="Baja California"/>
    <s v="Ensenada"/>
    <n v="3415"/>
    <s v="Familia Ávila"/>
    <n v="116.42222222222222"/>
    <n v="31.408333333333331"/>
    <n v="2"/>
    <x v="4"/>
    <x v="4"/>
    <x v="1"/>
  </r>
  <r>
    <s v="Baja California"/>
    <s v="Ensenada"/>
    <n v="1867"/>
    <s v="Santa Martha"/>
    <n v="116.26111111111112"/>
    <n v="31.408333333333331"/>
    <n v="52"/>
    <x v="4"/>
    <x v="4"/>
    <x v="1"/>
  </r>
  <r>
    <s v="Baja California"/>
    <s v="Ensenada"/>
    <n v="2285"/>
    <s v="Rancho Terrazas"/>
    <n v="115.84444444444445"/>
    <n v="31.408333333333331"/>
    <n v="1"/>
    <x v="4"/>
    <x v="4"/>
    <x v="0"/>
  </r>
  <r>
    <s v="Baja California"/>
    <s v="Ensenada"/>
    <n v="243"/>
    <s v="San Vicente"/>
    <n v="116.25"/>
    <n v="31.405555555555555"/>
    <n v="4362"/>
    <x v="4"/>
    <x v="4"/>
    <x v="1"/>
  </r>
  <r>
    <s v="Baja California"/>
    <s v="Ensenada"/>
    <n v="2808"/>
    <s v="El Volcán (Parcela Diecinueve)"/>
    <n v="115.80833333333334"/>
    <n v="31.405555555555555"/>
    <n v="9"/>
    <x v="4"/>
    <x v="4"/>
    <x v="0"/>
  </r>
  <r>
    <s v="Baja California"/>
    <s v="Ensenada"/>
    <n v="123"/>
    <s v="Ejido Ignacio López Rayón (Los Olivos)"/>
    <n v="116.36666666666666"/>
    <n v="31.400000000000002"/>
    <n v="141"/>
    <x v="4"/>
    <x v="4"/>
    <x v="1"/>
  </r>
  <r>
    <s v="Baja California"/>
    <s v="Ensenada"/>
    <n v="4227"/>
    <s v="Ninguno"/>
    <n v="116.23055555555555"/>
    <n v="31.400000000000002"/>
    <n v="1"/>
    <x v="4"/>
    <x v="4"/>
    <x v="1"/>
  </r>
  <r>
    <s v="Baja California"/>
    <s v="Ensenada"/>
    <n v="604"/>
    <s v="Ojo de Agua"/>
    <n v="116.33611111111111"/>
    <n v="31.4"/>
    <n v="7"/>
    <x v="4"/>
    <x v="4"/>
    <x v="1"/>
  </r>
  <r>
    <s v="Baja California"/>
    <s v="Ensenada"/>
    <n v="2236"/>
    <s v="Las Golondrinas"/>
    <n v="116.325"/>
    <n v="31.4"/>
    <n v="17"/>
    <x v="4"/>
    <x v="4"/>
    <x v="1"/>
  </r>
  <r>
    <s v="Baja California"/>
    <s v="Ensenada"/>
    <n v="692"/>
    <s v="Rancho MB"/>
    <n v="116.26944444444445"/>
    <n v="31.4"/>
    <n v="8"/>
    <x v="4"/>
    <x v="4"/>
    <x v="1"/>
  </r>
  <r>
    <s v="Baja California"/>
    <s v="Ensenada"/>
    <n v="935"/>
    <s v="Lázaro Cárdenas (Valle de la Trinidad)"/>
    <n v="115.78055555555555"/>
    <n v="31.4"/>
    <n v="3366"/>
    <x v="4"/>
    <x v="4"/>
    <x v="0"/>
  </r>
  <r>
    <s v="Baja California"/>
    <s v="Ensenada"/>
    <n v="1044"/>
    <s v="Rancho Millán (Parcela Treinta y Uno)"/>
    <n v="115.69444444444444"/>
    <n v="31.4"/>
    <n v="3"/>
    <x v="4"/>
    <x v="4"/>
    <x v="0"/>
  </r>
  <r>
    <s v="Baja California"/>
    <s v="Ensenada"/>
    <n v="580"/>
    <s v="Miramar"/>
    <n v="116.48055555555555"/>
    <n v="31.397222222222222"/>
    <n v="1"/>
    <x v="4"/>
    <x v="4"/>
    <x v="1"/>
  </r>
  <r>
    <s v="Baja California"/>
    <s v="Ensenada"/>
    <n v="1364"/>
    <s v="El Sauce y la Palma (Juan Aldana)"/>
    <n v="116.43055555555554"/>
    <n v="31.397222222222222"/>
    <n v="4"/>
    <x v="4"/>
    <x v="4"/>
    <x v="1"/>
  </r>
  <r>
    <s v="Baja California"/>
    <s v="Ensenada"/>
    <n v="1287"/>
    <s v="Cerro Colorado"/>
    <n v="116.37222222222222"/>
    <n v="31.397222222222222"/>
    <n v="2"/>
    <x v="4"/>
    <x v="4"/>
    <x v="1"/>
  </r>
  <r>
    <s v="Baja California"/>
    <s v="Ensenada"/>
    <n v="4517"/>
    <s v="Familia Rodríguez"/>
    <n v="116.36111111111111"/>
    <n v="31.397222222222222"/>
    <n v="56"/>
    <x v="4"/>
    <x v="4"/>
    <x v="1"/>
  </r>
  <r>
    <s v="Baja California"/>
    <s v="Ensenada"/>
    <n v="4198"/>
    <s v="Ninguno"/>
    <n v="116.35277777777777"/>
    <n v="31.397222222222222"/>
    <n v="2"/>
    <x v="4"/>
    <x v="4"/>
    <x v="1"/>
  </r>
  <r>
    <s v="Baja California"/>
    <s v="Ensenada"/>
    <n v="148"/>
    <s v="El Mezquitito"/>
    <n v="116.26666666666667"/>
    <n v="31.397222222222222"/>
    <n v="19"/>
    <x v="4"/>
    <x v="4"/>
    <x v="1"/>
  </r>
  <r>
    <s v="Baja California"/>
    <s v="Ensenada"/>
    <n v="478"/>
    <s v="Llano Colorado"/>
    <n v="116.24722222222223"/>
    <n v="31.394444444444446"/>
    <n v="14"/>
    <x v="4"/>
    <x v="4"/>
    <x v="1"/>
  </r>
  <r>
    <s v="Baja California"/>
    <s v="Ensenada"/>
    <n v="1775"/>
    <s v="San Isidoro"/>
    <n v="116.02499999999999"/>
    <n v="31.394444444444446"/>
    <n v="3"/>
    <x v="4"/>
    <x v="4"/>
    <x v="0"/>
  </r>
  <r>
    <s v="Baja California"/>
    <s v="Ensenada"/>
    <n v="4222"/>
    <s v="Ninguno"/>
    <n v="116.21944444444445"/>
    <n v="31.394444444444442"/>
    <n v="1"/>
    <x v="4"/>
    <x v="4"/>
    <x v="1"/>
  </r>
  <r>
    <s v="Baja California"/>
    <s v="Ensenada"/>
    <n v="432"/>
    <s v="Rancho Castellanos"/>
    <n v="116.32777777777778"/>
    <n v="31.391666666666666"/>
    <n v="4"/>
    <x v="4"/>
    <x v="4"/>
    <x v="1"/>
  </r>
  <r>
    <s v="Baja California"/>
    <s v="Ensenada"/>
    <n v="2234"/>
    <s v="Rancho Durango"/>
    <n v="116.28333333333333"/>
    <n v="31.391666666666666"/>
    <n v="4"/>
    <x v="4"/>
    <x v="4"/>
    <x v="1"/>
  </r>
  <r>
    <s v="Baja California"/>
    <s v="Ensenada"/>
    <n v="2894"/>
    <s v="Tres Potrillos"/>
    <n v="115.87777777777778"/>
    <n v="31.391666666666666"/>
    <n v="6"/>
    <x v="4"/>
    <x v="4"/>
    <x v="0"/>
  </r>
  <r>
    <s v="Baja California"/>
    <s v="Ensenada"/>
    <n v="1737"/>
    <s v="Rancho Salas"/>
    <n v="116.45555555555555"/>
    <n v="31.388888888888889"/>
    <n v="3"/>
    <x v="4"/>
    <x v="4"/>
    <x v="1"/>
  </r>
  <r>
    <s v="Baja California"/>
    <s v="Ensenada"/>
    <n v="2820"/>
    <s v="San Miguel"/>
    <n v="115.80555555555556"/>
    <n v="31.388888888888889"/>
    <n v="69"/>
    <x v="4"/>
    <x v="4"/>
    <x v="0"/>
  </r>
  <r>
    <s v="Baja California"/>
    <s v="Ensenada"/>
    <n v="4213"/>
    <s v="Rancho Atondo"/>
    <n v="115.73333333333333"/>
    <n v="31.388888888888889"/>
    <n v="5"/>
    <x v="4"/>
    <x v="4"/>
    <x v="0"/>
  </r>
  <r>
    <s v="Baja California"/>
    <s v="Ensenada"/>
    <n v="4988"/>
    <s v="Piedra Viva"/>
    <n v="116.32777777777778"/>
    <n v="31.386111111111113"/>
    <n v="2"/>
    <x v="4"/>
    <x v="4"/>
    <x v="1"/>
  </r>
  <r>
    <s v="Baja California"/>
    <s v="Ensenada"/>
    <n v="4426"/>
    <s v="Mesa el Calvario (Familia Sandoval)"/>
    <n v="116.30555555555556"/>
    <n v="31.386111111111109"/>
    <n v="4"/>
    <x v="4"/>
    <x v="4"/>
    <x v="1"/>
  </r>
  <r>
    <s v="Baja California"/>
    <s v="Ensenada"/>
    <n v="2232"/>
    <s v="El Garrote"/>
    <n v="116.30277777777778"/>
    <n v="31.386111111111109"/>
    <n v="4"/>
    <x v="4"/>
    <x v="4"/>
    <x v="1"/>
  </r>
  <r>
    <s v="Baja California"/>
    <s v="Ensenada"/>
    <n v="4208"/>
    <s v="Ninguno"/>
    <n v="115.73055555555555"/>
    <n v="31.383333333333336"/>
    <n v="2"/>
    <x v="4"/>
    <x v="4"/>
    <x v="0"/>
  </r>
  <r>
    <s v="Baja California"/>
    <s v="Ensenada"/>
    <n v="2815"/>
    <s v="Rancho Viento Negro (Parcela Once)"/>
    <n v="115.76388888888889"/>
    <n v="31.380555555555556"/>
    <n v="8"/>
    <x v="4"/>
    <x v="4"/>
    <x v="0"/>
  </r>
  <r>
    <s v="Baja California"/>
    <s v="Ensenada"/>
    <n v="352"/>
    <s v="Las Brisas"/>
    <n v="116.3138888888889"/>
    <n v="31.377777777777776"/>
    <n v="18"/>
    <x v="4"/>
    <x v="4"/>
    <x v="1"/>
  </r>
  <r>
    <s v="Baja California"/>
    <s v="Ensenada"/>
    <n v="2710"/>
    <s v="El Jonuco (Ting Loya)"/>
    <n v="115.84166666666667"/>
    <n v="31.375"/>
    <n v="2"/>
    <x v="4"/>
    <x v="4"/>
    <x v="0"/>
  </r>
  <r>
    <s v="Baja California"/>
    <s v="Ensenada"/>
    <n v="2812"/>
    <s v="San Francisco (La Cebollera)"/>
    <n v="115.73333333333333"/>
    <n v="31.375"/>
    <n v="5"/>
    <x v="4"/>
    <x v="4"/>
    <x v="0"/>
  </r>
  <r>
    <s v="Baja California"/>
    <s v="Ensenada"/>
    <n v="4986"/>
    <s v="San Blas"/>
    <n v="116.325"/>
    <n v="31.372222222222224"/>
    <n v="5"/>
    <x v="4"/>
    <x v="4"/>
    <x v="1"/>
  </r>
  <r>
    <s v="Baja California"/>
    <s v="Ensenada"/>
    <n v="4437"/>
    <s v="San Andrés"/>
    <n v="115.98611111111111"/>
    <n v="31.372222222222224"/>
    <n v="2"/>
    <x v="4"/>
    <x v="4"/>
    <x v="0"/>
  </r>
  <r>
    <s v="Baja California"/>
    <s v="Ensenada"/>
    <n v="4987"/>
    <s v="Santa Martha"/>
    <n v="116.25"/>
    <n v="31.369444444444444"/>
    <n v="5"/>
    <x v="4"/>
    <x v="4"/>
    <x v="1"/>
  </r>
  <r>
    <s v="Baja California"/>
    <s v="Ensenada"/>
    <n v="2312"/>
    <s v="Parcela Cuarenta y Ocho"/>
    <n v="115.675"/>
    <n v="31.366666666666667"/>
    <n v="2"/>
    <x v="4"/>
    <x v="4"/>
    <x v="0"/>
  </r>
  <r>
    <s v="Baja California"/>
    <s v="Ensenada"/>
    <n v="95"/>
    <s v="Ejido Eréndira"/>
    <n v="116.46944444444443"/>
    <n v="31.361111111111111"/>
    <n v="1461"/>
    <x v="4"/>
    <x v="4"/>
    <x v="1"/>
  </r>
  <r>
    <s v="Baja California"/>
    <s v="Ensenada"/>
    <n v="3912"/>
    <s v="El Gladiador"/>
    <n v="116.33055555555556"/>
    <n v="31.361111111111111"/>
    <n v="13"/>
    <x v="4"/>
    <x v="4"/>
    <x v="1"/>
  </r>
  <r>
    <s v="Baja California"/>
    <s v="Ensenada"/>
    <n v="1907"/>
    <s v="Tampico"/>
    <n v="116.58333333333334"/>
    <n v="31.358333333333334"/>
    <n v="2"/>
    <x v="4"/>
    <x v="4"/>
    <x v="1"/>
  </r>
  <r>
    <s v="Baja California"/>
    <s v="Ensenada"/>
    <n v="195"/>
    <s v="Ejido Rodolfo Sánchez Taboada"/>
    <n v="116.29722222222223"/>
    <n v="31.358333333333334"/>
    <n v="303"/>
    <x v="4"/>
    <x v="4"/>
    <x v="1"/>
  </r>
  <r>
    <s v="Baja California"/>
    <s v="Ensenada"/>
    <n v="3499"/>
    <s v="Familia Medina"/>
    <n v="116.47499999999999"/>
    <n v="31.355555555555558"/>
    <n v="3"/>
    <x v="4"/>
    <x v="4"/>
    <x v="1"/>
  </r>
  <r>
    <s v="Baja California"/>
    <s v="Ensenada"/>
    <n v="2313"/>
    <s v="Convasa [Viñedos]"/>
    <n v="116.20277777777777"/>
    <n v="31.355555555555558"/>
    <n v="1"/>
    <x v="4"/>
    <x v="4"/>
    <x v="0"/>
  </r>
  <r>
    <s v="Baja California"/>
    <s v="Ensenada"/>
    <n v="219"/>
    <s v="San Juan"/>
    <n v="116.30277777777778"/>
    <n v="31.355555555555554"/>
    <n v="7"/>
    <x v="4"/>
    <x v="4"/>
    <x v="1"/>
  </r>
  <r>
    <s v="Baja California"/>
    <s v="Ensenada"/>
    <n v="235"/>
    <s v="Santa Isabel"/>
    <n v="116.29166666666667"/>
    <n v="31.355555555555554"/>
    <n v="7"/>
    <x v="4"/>
    <x v="4"/>
    <x v="1"/>
  </r>
  <r>
    <s v="Baja California"/>
    <s v="Ensenada"/>
    <n v="2231"/>
    <s v="El Vado"/>
    <n v="116.3"/>
    <n v="31.352777777777778"/>
    <n v="2"/>
    <x v="4"/>
    <x v="4"/>
    <x v="1"/>
  </r>
  <r>
    <s v="Baja California"/>
    <s v="Ensenada"/>
    <n v="192"/>
    <s v="El Refugio"/>
    <n v="116.37222222222222"/>
    <n v="31.35"/>
    <n v="5"/>
    <x v="4"/>
    <x v="4"/>
    <x v="1"/>
  </r>
  <r>
    <s v="Baja California"/>
    <s v="Ensenada"/>
    <n v="4530"/>
    <s v="Las Rocas"/>
    <n v="116.34166666666667"/>
    <n v="31.35"/>
    <n v="1"/>
    <x v="4"/>
    <x v="4"/>
    <x v="1"/>
  </r>
  <r>
    <s v="Baja California"/>
    <s v="Ensenada"/>
    <n v="2233"/>
    <s v="San Blasito (Rancho Arce)"/>
    <n v="116.34444444444445"/>
    <n v="31.349999999999998"/>
    <n v="9"/>
    <x v="4"/>
    <x v="4"/>
    <x v="1"/>
  </r>
  <r>
    <s v="Baja California"/>
    <s v="Ensenada"/>
    <n v="4402"/>
    <s v="Rancho de García"/>
    <n v="116.3"/>
    <n v="31.349999999999998"/>
    <n v="194"/>
    <x v="4"/>
    <x v="4"/>
    <x v="1"/>
  </r>
  <r>
    <s v="Baja California"/>
    <s v="Ensenada"/>
    <n v="4006"/>
    <s v="Don Cruz"/>
    <n v="116.1388888888889"/>
    <n v="31.349999999999998"/>
    <n v="2"/>
    <x v="4"/>
    <x v="4"/>
    <x v="0"/>
  </r>
  <r>
    <s v="Baja California"/>
    <s v="Ensenada"/>
    <n v="428"/>
    <s v="Costeño"/>
    <n v="116.30277777777778"/>
    <n v="31.347222222222221"/>
    <n v="3"/>
    <x v="4"/>
    <x v="4"/>
    <x v="1"/>
  </r>
  <r>
    <s v="Baja California"/>
    <s v="Ensenada"/>
    <n v="246"/>
    <s v="El Sauquito"/>
    <n v="116.27500000000001"/>
    <n v="31.347222222222221"/>
    <n v="3"/>
    <x v="4"/>
    <x v="4"/>
    <x v="1"/>
  </r>
  <r>
    <s v="Baja California"/>
    <s v="Ensenada"/>
    <n v="2230"/>
    <s v="Puente los Novatos (La Presa)"/>
    <n v="116.38333333333333"/>
    <n v="31.341666666666669"/>
    <n v="6"/>
    <x v="4"/>
    <x v="4"/>
    <x v="1"/>
  </r>
  <r>
    <s v="Baja California"/>
    <s v="Ensenada"/>
    <n v="463"/>
    <s v="Olivarera de Baja California"/>
    <n v="116.29722222222223"/>
    <n v="31.341666666666665"/>
    <n v="4"/>
    <x v="4"/>
    <x v="4"/>
    <x v="1"/>
  </r>
  <r>
    <s v="Baja California"/>
    <s v="Ensenada"/>
    <n v="4403"/>
    <s v="Rancho de Melesio (Rancho General M. Diéguez)"/>
    <n v="116.38888888888889"/>
    <n v="31.338888888888889"/>
    <n v="3"/>
    <x v="4"/>
    <x v="4"/>
    <x v="1"/>
  </r>
  <r>
    <s v="Baja California"/>
    <s v="Ensenada"/>
    <n v="4218"/>
    <s v="Familia Solís"/>
    <n v="116.29166666666667"/>
    <n v="31.338888888888889"/>
    <n v="2"/>
    <x v="4"/>
    <x v="4"/>
    <x v="1"/>
  </r>
  <r>
    <s v="Baja California"/>
    <s v="Ensenada"/>
    <n v="4510"/>
    <s v="El Desengaño"/>
    <n v="116.27777777777779"/>
    <n v="31.333333333333336"/>
    <n v="5"/>
    <x v="4"/>
    <x v="4"/>
    <x v="1"/>
  </r>
  <r>
    <s v="Baja California"/>
    <s v="Ensenada"/>
    <n v="1448"/>
    <s v="San Juanito"/>
    <n v="116.1861111111111"/>
    <n v="31.333333333333336"/>
    <n v="3"/>
    <x v="4"/>
    <x v="4"/>
    <x v="0"/>
  </r>
  <r>
    <s v="Baja California"/>
    <s v="Ensenada"/>
    <n v="4395"/>
    <s v="Cuatro Ciénegas"/>
    <n v="116.25833333333334"/>
    <n v="31.333333333333332"/>
    <n v="7"/>
    <x v="4"/>
    <x v="4"/>
    <x v="1"/>
  </r>
  <r>
    <s v="Baja California"/>
    <s v="Ensenada"/>
    <n v="59"/>
    <s v="San José (La Calentura) [Viñedos Agrícolas]"/>
    <n v="116.075"/>
    <n v="31.333333333333332"/>
    <n v="12"/>
    <x v="4"/>
    <x v="4"/>
    <x v="0"/>
  </r>
  <r>
    <s v="Baja California"/>
    <s v="Ensenada"/>
    <n v="354"/>
    <s v="Buenaventura"/>
    <n v="116.35833333333333"/>
    <n v="31.330555555555556"/>
    <n v="49"/>
    <x v="4"/>
    <x v="4"/>
    <x v="1"/>
  </r>
  <r>
    <s v="Baja California"/>
    <s v="Ensenada"/>
    <n v="4229"/>
    <s v="Familia Paz"/>
    <n v="116.20555555555556"/>
    <n v="31.327777777777776"/>
    <n v="2"/>
    <x v="4"/>
    <x v="4"/>
    <x v="0"/>
  </r>
  <r>
    <s v="Baja California"/>
    <s v="Ensenada"/>
    <n v="4470"/>
    <s v="Agrícola Eréndira"/>
    <n v="116.51111111111111"/>
    <n v="31.322222222222223"/>
    <n v="3"/>
    <x v="4"/>
    <x v="4"/>
    <x v="1"/>
  </r>
  <r>
    <s v="Baja California"/>
    <s v="Ensenada"/>
    <n v="736"/>
    <s v="Puerto San Isidro"/>
    <n v="116.40555555555557"/>
    <n v="31.322222222222223"/>
    <n v="85"/>
    <x v="4"/>
    <x v="4"/>
    <x v="1"/>
  </r>
  <r>
    <s v="Baja California"/>
    <s v="Ensenada"/>
    <n v="3401"/>
    <s v="Familia Álvarez"/>
    <n v="116.325"/>
    <n v="31.322222222222223"/>
    <n v="4"/>
    <x v="4"/>
    <x v="4"/>
    <x v="1"/>
  </r>
  <r>
    <s v="Baja California"/>
    <s v="Ensenada"/>
    <n v="2229"/>
    <s v="Las Flores"/>
    <n v="116.34722222222221"/>
    <n v="31.319444444444446"/>
    <n v="1"/>
    <x v="4"/>
    <x v="4"/>
    <x v="1"/>
  </r>
  <r>
    <s v="Baja California"/>
    <s v="Ensenada"/>
    <n v="4418"/>
    <s v="Las Tres Águilas"/>
    <n v="116.36944444444444"/>
    <n v="31.316666666666666"/>
    <n v="1"/>
    <x v="4"/>
    <x v="4"/>
    <x v="1"/>
  </r>
  <r>
    <s v="Baja California"/>
    <s v="Ensenada"/>
    <n v="1275"/>
    <s v="Cerro Blanco (Rancho Abundancia)"/>
    <n v="116.35"/>
    <n v="31.31388888888889"/>
    <n v="1"/>
    <x v="4"/>
    <x v="4"/>
    <x v="1"/>
  </r>
  <r>
    <s v="Baja California"/>
    <s v="Ensenada"/>
    <n v="1332"/>
    <s v="La Delfina"/>
    <n v="116.3138888888889"/>
    <n v="31.31388888888889"/>
    <n v="4"/>
    <x v="4"/>
    <x v="4"/>
    <x v="1"/>
  </r>
  <r>
    <s v="Baja California"/>
    <s v="Ensenada"/>
    <n v="4235"/>
    <s v="Ninguno"/>
    <n v="116.27499999999999"/>
    <n v="31.31388888888889"/>
    <n v="5"/>
    <x v="4"/>
    <x v="4"/>
    <x v="1"/>
  </r>
  <r>
    <s v="Baja California"/>
    <s v="Ensenada"/>
    <n v="4411"/>
    <s v="El Pinito"/>
    <n v="116.30833333333334"/>
    <n v="31.302777777777777"/>
    <n v="1"/>
    <x v="4"/>
    <x v="4"/>
    <x v="1"/>
  </r>
  <r>
    <s v="Baja California"/>
    <s v="Ensenada"/>
    <n v="3639"/>
    <s v="Malibú Beach (Parcela 31)"/>
    <n v="116.43333333333332"/>
    <n v="31.297222222222224"/>
    <n v="5"/>
    <x v="5"/>
    <x v="5"/>
    <x v="1"/>
  </r>
  <r>
    <s v="Baja California"/>
    <s v="Ensenada"/>
    <n v="4221"/>
    <s v="Familia Arroyo"/>
    <n v="116.21111111111111"/>
    <n v="31.297222222222224"/>
    <n v="5"/>
    <x v="5"/>
    <x v="5"/>
    <x v="1"/>
  </r>
  <r>
    <s v="Baja California"/>
    <s v="Ensenada"/>
    <n v="2788"/>
    <s v="Ingeniero Cuauhtémoc Cárdenas Solórzano"/>
    <n v="116.18611111111112"/>
    <n v="31.297222222222224"/>
    <n v="10"/>
    <x v="5"/>
    <x v="5"/>
    <x v="1"/>
  </r>
  <r>
    <s v="Baja California"/>
    <s v="Ensenada"/>
    <n v="758"/>
    <s v="El Saladito"/>
    <n v="116.19166666666668"/>
    <n v="31.297222222222221"/>
    <n v="2"/>
    <x v="5"/>
    <x v="5"/>
    <x v="1"/>
  </r>
  <r>
    <s v="Baja California"/>
    <s v="Ensenada"/>
    <n v="4215"/>
    <s v="Ninguno"/>
    <n v="116.25277777777778"/>
    <n v="31.294444444444444"/>
    <n v="4"/>
    <x v="5"/>
    <x v="5"/>
    <x v="1"/>
  </r>
  <r>
    <s v="Baja California"/>
    <s v="Ensenada"/>
    <n v="4444"/>
    <s v="El Morro"/>
    <n v="115.21944444444445"/>
    <n v="28.125"/>
    <n v="681"/>
    <x v="6"/>
    <x v="6"/>
    <x v="1"/>
  </r>
  <r>
    <s v="Baja California"/>
    <s v="Ensenada"/>
    <n v="981"/>
    <s v="El Refugio"/>
    <n v="116.37777777777778"/>
    <n v="31.291666666666668"/>
    <n v="1"/>
    <x v="5"/>
    <x v="5"/>
    <x v="1"/>
  </r>
  <r>
    <s v="Baja California"/>
    <s v="Ensenada"/>
    <n v="486"/>
    <s v="La Fortuna"/>
    <n v="116.24166666666666"/>
    <n v="31.291666666666668"/>
    <n v="2"/>
    <x v="5"/>
    <x v="5"/>
    <x v="1"/>
  </r>
  <r>
    <s v="Baja California"/>
    <s v="Ensenada"/>
    <n v="2323"/>
    <s v="Rancho Ramos"/>
    <n v="116.28055555555555"/>
    <n v="31.288888888888888"/>
    <n v="4"/>
    <x v="5"/>
    <x v="5"/>
    <x v="1"/>
  </r>
  <r>
    <s v="Baja California"/>
    <s v="Ensenada"/>
    <n v="194"/>
    <s v="Rincón de Guadalupe"/>
    <n v="116.32777777777778"/>
    <n v="31.286111111111111"/>
    <n v="23"/>
    <x v="5"/>
    <x v="5"/>
    <x v="1"/>
  </r>
  <r>
    <s v="Baja California"/>
    <s v="Ensenada"/>
    <n v="4999"/>
    <s v="Familia Navarro Rosas"/>
    <n v="116.23611111111111"/>
    <n v="31.286111111111111"/>
    <n v="6"/>
    <x v="5"/>
    <x v="5"/>
    <x v="1"/>
  </r>
  <r>
    <s v="Baja California"/>
    <s v="Ensenada"/>
    <n v="4442"/>
    <s v="El Tepa (Familia Chávez)"/>
    <n v="116.16666666666667"/>
    <n v="31.286111111111111"/>
    <n v="3"/>
    <x v="5"/>
    <x v="5"/>
    <x v="1"/>
  </r>
  <r>
    <s v="Baja California"/>
    <s v="Ensenada"/>
    <n v="4230"/>
    <s v="La Fortuna"/>
    <n v="116.16666666666666"/>
    <n v="31.286111111111111"/>
    <n v="2"/>
    <x v="5"/>
    <x v="5"/>
    <x v="1"/>
  </r>
  <r>
    <s v="Baja California"/>
    <s v="Ensenada"/>
    <n v="56"/>
    <s v="Buena Vista"/>
    <n v="116.40277777777777"/>
    <n v="31.280555555555555"/>
    <n v="3"/>
    <x v="5"/>
    <x v="5"/>
    <x v="1"/>
  </r>
  <r>
    <s v="Baja California"/>
    <s v="Ensenada"/>
    <n v="2327"/>
    <s v="Las Tres Palmas"/>
    <n v="116.14444444444443"/>
    <n v="31.274999999999999"/>
    <n v="3"/>
    <x v="5"/>
    <x v="5"/>
    <x v="1"/>
  </r>
  <r>
    <s v="Baja California"/>
    <s v="Ensenada"/>
    <n v="382"/>
    <s v="San Antonio"/>
    <n v="116.33888888888889"/>
    <n v="31.272222222222222"/>
    <n v="2"/>
    <x v="5"/>
    <x v="5"/>
    <x v="1"/>
  </r>
  <r>
    <s v="Baja California"/>
    <s v="Ensenada"/>
    <n v="5006"/>
    <s v="Familia Juan"/>
    <n v="116.26111111111111"/>
    <n v="31.269444444444446"/>
    <n v="7"/>
    <x v="5"/>
    <x v="5"/>
    <x v="1"/>
  </r>
  <r>
    <s v="Baja California"/>
    <s v="Ensenada"/>
    <n v="124"/>
    <s v="Isla de Cedros"/>
    <n v="115.27777777777779"/>
    <n v="28.205555555555556"/>
    <n v="1339"/>
    <x v="6"/>
    <x v="6"/>
    <x v="1"/>
  </r>
  <r>
    <s v="Baja California"/>
    <s v="Ensenada"/>
    <n v="2595"/>
    <s v="La Colorada"/>
    <n v="115.44444444444444"/>
    <n v="28.244444444444447"/>
    <n v="23"/>
    <x v="6"/>
    <x v="6"/>
    <x v="1"/>
  </r>
  <r>
    <s v="Baja California"/>
    <s v="Ensenada"/>
    <n v="4224"/>
    <s v="Rancho de Santos"/>
    <n v="116.29444444444445"/>
    <n v="31.263888888888889"/>
    <n v="7"/>
    <x v="5"/>
    <x v="5"/>
    <x v="1"/>
  </r>
  <r>
    <s v="Baja California"/>
    <s v="Ensenada"/>
    <n v="1148"/>
    <s v="Alfredo V. Bonfil"/>
    <n v="116.21388888888889"/>
    <n v="31.263888888888889"/>
    <n v="300"/>
    <x v="5"/>
    <x v="5"/>
    <x v="1"/>
  </r>
  <r>
    <s v="Baja California"/>
    <s v="Ensenada"/>
    <n v="5005"/>
    <s v="El Cuate"/>
    <n v="116.20833333333334"/>
    <n v="31.261111111111109"/>
    <n v="1"/>
    <x v="5"/>
    <x v="5"/>
    <x v="1"/>
  </r>
  <r>
    <s v="Baja California"/>
    <s v="Ensenada"/>
    <n v="4223"/>
    <s v="Familia González"/>
    <n v="116.29444444444445"/>
    <n v="31.255555555555553"/>
    <n v="8"/>
    <x v="5"/>
    <x v="5"/>
    <x v="1"/>
  </r>
  <r>
    <s v="Baja California"/>
    <s v="Ensenada"/>
    <n v="1446"/>
    <s v="La Joya"/>
    <n v="116.30277777777778"/>
    <n v="31.24722222222222"/>
    <n v="6"/>
    <x v="5"/>
    <x v="5"/>
    <x v="1"/>
  </r>
  <r>
    <s v="Baja California"/>
    <s v="Ensenada"/>
    <n v="4232"/>
    <s v="Ninguno"/>
    <n v="116.21944444444445"/>
    <n v="31.24722222222222"/>
    <n v="2"/>
    <x v="5"/>
    <x v="5"/>
    <x v="1"/>
  </r>
  <r>
    <s v="Baja California"/>
    <s v="Ensenada"/>
    <n v="3134"/>
    <s v="Aguaje Vargas"/>
    <n v="115.35000000000001"/>
    <n v="28.258333333333333"/>
    <n v="1"/>
    <x v="6"/>
    <x v="6"/>
    <x v="1"/>
  </r>
  <r>
    <s v="Baja California"/>
    <s v="Ensenada"/>
    <n v="2324"/>
    <s v="Ejido Licenciado Javier Rojo Gómez"/>
    <n v="116.2638888888889"/>
    <n v="31.230555555555558"/>
    <n v="1"/>
    <x v="5"/>
    <x v="5"/>
    <x v="1"/>
  </r>
  <r>
    <s v="Baja California"/>
    <s v="Ensenada"/>
    <n v="4586"/>
    <s v="Rancho Olmos"/>
    <n v="116.28055555555557"/>
    <n v="31.213888888888889"/>
    <n v="1"/>
    <x v="5"/>
    <x v="5"/>
    <x v="1"/>
  </r>
  <r>
    <s v="Baja California"/>
    <s v="Ensenada"/>
    <n v="1574"/>
    <s v="El Pedregoso"/>
    <n v="116.16111111111111"/>
    <n v="31.213888888888889"/>
    <n v="7"/>
    <x v="5"/>
    <x v="5"/>
    <x v="1"/>
  </r>
  <r>
    <s v="Baja California"/>
    <s v="Ensenada"/>
    <n v="5004"/>
    <s v="Los Cocos"/>
    <n v="116.21388888888889"/>
    <n v="31.211111111111112"/>
    <n v="1"/>
    <x v="5"/>
    <x v="5"/>
    <x v="1"/>
  </r>
  <r>
    <s v="Baja California"/>
    <s v="Ensenada"/>
    <n v="710"/>
    <s v="San Andrés"/>
    <n v="114.38333333333334"/>
    <n v="28.722222222222221"/>
    <n v="9"/>
    <x v="7"/>
    <x v="7"/>
    <x v="1"/>
  </r>
  <r>
    <s v="Baja California"/>
    <s v="Ensenada"/>
    <n v="4348"/>
    <s v="Colonia Abelardo L. Rodríguez"/>
    <n v="116.23333333333333"/>
    <n v="31.205555555555556"/>
    <n v="117"/>
    <x v="5"/>
    <x v="5"/>
    <x v="1"/>
  </r>
  <r>
    <s v="Baja California"/>
    <s v="Ensenada"/>
    <n v="2335"/>
    <s v="Rancho Rendón"/>
    <n v="116.23055555555555"/>
    <n v="31.205555555555556"/>
    <n v="27"/>
    <x v="5"/>
    <x v="5"/>
    <x v="1"/>
  </r>
  <r>
    <s v="Baja California"/>
    <s v="Ensenada"/>
    <n v="5000"/>
    <s v="Parcela Veintiuno (Ejido 27 de Enero)"/>
    <n v="116.37222222222222"/>
    <n v="31.202777777777779"/>
    <n v="1"/>
    <x v="5"/>
    <x v="5"/>
    <x v="1"/>
  </r>
  <r>
    <s v="Baja California"/>
    <s v="Ensenada"/>
    <n v="3121"/>
    <s v="Hermanos Chávez"/>
    <n v="116.08333333333333"/>
    <n v="31.202777777777776"/>
    <n v="8"/>
    <x v="5"/>
    <x v="5"/>
    <x v="1"/>
  </r>
  <r>
    <s v="Baja California"/>
    <s v="Ensenada"/>
    <n v="3601"/>
    <s v="Generalísimo Morelos (Familia Vázquez)"/>
    <n v="116.20555555555555"/>
    <n v="31.2"/>
    <n v="5"/>
    <x v="5"/>
    <x v="5"/>
    <x v="1"/>
  </r>
  <r>
    <s v="Baja California"/>
    <s v="Ensenada"/>
    <n v="4361"/>
    <s v="Familia Delgadillo Torres"/>
    <n v="116.21666666666667"/>
    <n v="31.197222222222219"/>
    <n v="2"/>
    <x v="5"/>
    <x v="5"/>
    <x v="1"/>
  </r>
  <r>
    <s v="Baja California"/>
    <s v="Ensenada"/>
    <n v="5003"/>
    <s v="Familia Legasspy"/>
    <n v="116.12222222222222"/>
    <n v="31.18611111111111"/>
    <n v="1"/>
    <x v="5"/>
    <x v="5"/>
    <x v="1"/>
  </r>
  <r>
    <s v="Baja California"/>
    <s v="Ensenada"/>
    <n v="4896"/>
    <s v="Rancho Trinidad Cardona"/>
    <n v="116.30555555555556"/>
    <n v="31.180555555555554"/>
    <n v="48"/>
    <x v="5"/>
    <x v="5"/>
    <x v="1"/>
  </r>
  <r>
    <s v="Baja California"/>
    <s v="Ensenada"/>
    <n v="3997"/>
    <s v="Las Moras"/>
    <n v="116.06666666666666"/>
    <n v="31.177777777777781"/>
    <n v="5"/>
    <x v="5"/>
    <x v="5"/>
    <x v="1"/>
  </r>
  <r>
    <s v="Baja California"/>
    <s v="Ensenada"/>
    <n v="3119"/>
    <s v="Ejido Benito Juárez"/>
    <n v="116.1"/>
    <n v="31.177777777777777"/>
    <n v="108"/>
    <x v="5"/>
    <x v="5"/>
    <x v="1"/>
  </r>
  <r>
    <s v="Baja California"/>
    <s v="Ensenada"/>
    <n v="3568"/>
    <s v="Familia Soto Orozco"/>
    <n v="116.19722222222222"/>
    <n v="31.172222222222224"/>
    <n v="9"/>
    <x v="5"/>
    <x v="5"/>
    <x v="1"/>
  </r>
  <r>
    <s v="Baja California"/>
    <s v="Ensenada"/>
    <n v="3567"/>
    <s v="Familia Solorio Torres"/>
    <n v="116.17222222222223"/>
    <n v="31.172222222222221"/>
    <n v="5"/>
    <x v="5"/>
    <x v="5"/>
    <x v="1"/>
  </r>
  <r>
    <s v="Baja California"/>
    <s v="Ensenada"/>
    <n v="1249"/>
    <s v="El Cardón"/>
    <n v="114.46944444444445"/>
    <n v="28.947222222222219"/>
    <n v="2"/>
    <x v="8"/>
    <x v="8"/>
    <x v="1"/>
  </r>
  <r>
    <s v="Baja California"/>
    <s v="Ensenada"/>
    <n v="4029"/>
    <s v="Los Pocitos"/>
    <n v="116.35555555555555"/>
    <n v="31.166666666666668"/>
    <n v="1"/>
    <x v="5"/>
    <x v="5"/>
    <x v="1"/>
  </r>
  <r>
    <s v="Baja California"/>
    <s v="Ensenada"/>
    <n v="3122"/>
    <s v="Ejido 27 de Enero"/>
    <n v="116.3138888888889"/>
    <n v="31.163888888888888"/>
    <n v="474"/>
    <x v="5"/>
    <x v="5"/>
    <x v="1"/>
  </r>
  <r>
    <s v="Baja California"/>
    <s v="Ensenada"/>
    <n v="3410"/>
    <s v="Familia Arroyo"/>
    <n v="116.25277777777778"/>
    <n v="31.163888888888888"/>
    <n v="3"/>
    <x v="5"/>
    <x v="5"/>
    <x v="1"/>
  </r>
  <r>
    <s v="Baja California"/>
    <s v="Ensenada"/>
    <n v="3407"/>
    <s v="Familia Arias"/>
    <n v="116.29444444444445"/>
    <n v="31.158333333333335"/>
    <n v="3"/>
    <x v="5"/>
    <x v="5"/>
    <x v="1"/>
  </r>
  <r>
    <s v="Baja California"/>
    <s v="Ensenada"/>
    <n v="1441"/>
    <s v="Rancho Johnson"/>
    <n v="116.33611111111111"/>
    <n v="31.155555555555559"/>
    <n v="3"/>
    <x v="5"/>
    <x v="5"/>
    <x v="1"/>
  </r>
  <r>
    <s v="Baja California"/>
    <s v="Ensenada"/>
    <n v="4541"/>
    <s v="Parcela Número Diez"/>
    <n v="116.26944444444445"/>
    <n v="31.152777777777779"/>
    <n v="62"/>
    <x v="5"/>
    <x v="5"/>
    <x v="1"/>
  </r>
  <r>
    <s v="Baja California"/>
    <s v="Ensenada"/>
    <n v="4547"/>
    <s v="Rancho Altamirano"/>
    <n v="116.19166666666666"/>
    <n v="31.15"/>
    <n v="23"/>
    <x v="5"/>
    <x v="5"/>
    <x v="1"/>
  </r>
  <r>
    <s v="Baja California"/>
    <s v="Ensenada"/>
    <n v="1949"/>
    <s v="Familia Corona"/>
    <n v="116.45555555555555"/>
    <n v="31.138888888888889"/>
    <n v="1"/>
    <x v="5"/>
    <x v="5"/>
    <x v="1"/>
  </r>
  <r>
    <s v="Baja California"/>
    <s v="Ensenada"/>
    <n v="3954"/>
    <s v="Hermanos Pérez"/>
    <n v="116.31666666666666"/>
    <n v="31.138888888888889"/>
    <n v="1"/>
    <x v="5"/>
    <x v="5"/>
    <x v="1"/>
  </r>
  <r>
    <s v="Baja California"/>
    <s v="Ensenada"/>
    <n v="3611"/>
    <s v="Grupo Número Uno (Ejido Generalísimo Morelos)"/>
    <n v="116.1888888888889"/>
    <n v="31.136111111111113"/>
    <n v="4"/>
    <x v="5"/>
    <x v="5"/>
    <x v="1"/>
  </r>
  <r>
    <s v="Baja California"/>
    <s v="Ensenada"/>
    <n v="186"/>
    <s v="Ejido México (Punta Colonet)"/>
    <n v="116.27777777777779"/>
    <n v="31.133333333333333"/>
    <n v="3278"/>
    <x v="5"/>
    <x v="5"/>
    <x v="1"/>
  </r>
  <r>
    <s v="Baja California"/>
    <s v="Ensenada"/>
    <n v="1460"/>
    <s v="Loma Linda"/>
    <n v="116.36111111111111"/>
    <n v="31.130555555555556"/>
    <n v="3"/>
    <x v="5"/>
    <x v="5"/>
    <x v="1"/>
  </r>
  <r>
    <s v="Baja California"/>
    <s v="Ensenada"/>
    <n v="135"/>
    <s v="Ejido López Zamora"/>
    <n v="116.27500000000001"/>
    <n v="31.130555555555556"/>
    <n v="46"/>
    <x v="5"/>
    <x v="5"/>
    <x v="1"/>
  </r>
  <r>
    <s v="Baja California"/>
    <s v="Ensenada"/>
    <n v="4421"/>
    <s v="Los Caballos"/>
    <n v="116.35000000000001"/>
    <n v="31.130555555555553"/>
    <n v="6"/>
    <x v="5"/>
    <x v="5"/>
    <x v="1"/>
  </r>
  <r>
    <s v="Baja California"/>
    <s v="Ensenada"/>
    <n v="4493"/>
    <s v="Bella Vista [Campamento]"/>
    <n v="116.39444444444445"/>
    <n v="31.12777777777778"/>
    <n v="83"/>
    <x v="5"/>
    <x v="5"/>
    <x v="1"/>
  </r>
  <r>
    <s v="Baja California"/>
    <s v="Ensenada"/>
    <n v="3953"/>
    <s v="Hermanos Gutiérrez"/>
    <n v="116.3"/>
    <n v="31.127777777777776"/>
    <n v="6"/>
    <x v="5"/>
    <x v="5"/>
    <x v="1"/>
  </r>
  <r>
    <s v="Baja California"/>
    <s v="Ensenada"/>
    <n v="4364"/>
    <s v="Familia González"/>
    <n v="116.32777777777778"/>
    <n v="31.119444444444447"/>
    <n v="3"/>
    <x v="5"/>
    <x v="5"/>
    <x v="1"/>
  </r>
  <r>
    <s v="Baja California"/>
    <s v="Ensenada"/>
    <n v="5010"/>
    <s v="Paraíso Colonet [Hotel]"/>
    <n v="116.24166666666667"/>
    <n v="31.113888888888891"/>
    <n v="14"/>
    <x v="5"/>
    <x v="5"/>
    <x v="1"/>
  </r>
  <r>
    <s v="Baja California"/>
    <s v="Ensenada"/>
    <n v="3118"/>
    <s v="Rancho Morales"/>
    <n v="116.15277777777777"/>
    <n v="31.113888888888891"/>
    <n v="2"/>
    <x v="5"/>
    <x v="5"/>
    <x v="1"/>
  </r>
  <r>
    <s v="Baja California"/>
    <s v="Ensenada"/>
    <n v="3116"/>
    <s v="Rancho Johnson"/>
    <n v="116.13888888888889"/>
    <n v="31.113888888888891"/>
    <n v="6"/>
    <x v="5"/>
    <x v="5"/>
    <x v="1"/>
  </r>
  <r>
    <s v="Baja California"/>
    <s v="Ensenada"/>
    <n v="912"/>
    <s v="Las Tinajitas"/>
    <n v="116.25"/>
    <n v="31.113888888888887"/>
    <n v="6"/>
    <x v="5"/>
    <x v="5"/>
    <x v="1"/>
  </r>
  <r>
    <s v="Baja California"/>
    <s v="Ensenada"/>
    <n v="4550"/>
    <s v="Casa Verde"/>
    <n v="116.2"/>
    <n v="31.113888888888887"/>
    <n v="6"/>
    <x v="5"/>
    <x v="5"/>
    <x v="1"/>
  </r>
  <r>
    <s v="Baja California"/>
    <s v="Ensenada"/>
    <n v="3978"/>
    <s v="La Matanza"/>
    <n v="116.35000000000001"/>
    <n v="31.108333333333334"/>
    <n v="1"/>
    <x v="5"/>
    <x v="5"/>
    <x v="1"/>
  </r>
  <r>
    <s v="Baja California"/>
    <s v="Ensenada"/>
    <n v="4568"/>
    <s v="Hermanos Saucedo"/>
    <n v="116.33333333333333"/>
    <n v="31.108333333333334"/>
    <n v="9"/>
    <x v="5"/>
    <x v="5"/>
    <x v="1"/>
  </r>
  <r>
    <s v="Baja California"/>
    <s v="Ensenada"/>
    <n v="5008"/>
    <s v="El Siete"/>
    <n v="116.22500000000001"/>
    <n v="31.108333333333334"/>
    <n v="2"/>
    <x v="5"/>
    <x v="5"/>
    <x v="1"/>
  </r>
  <r>
    <s v="Baja California"/>
    <s v="Ensenada"/>
    <n v="3911"/>
    <s v="El Girasol"/>
    <n v="116.24166666666666"/>
    <n v="31.1"/>
    <n v="1"/>
    <x v="5"/>
    <x v="5"/>
    <x v="1"/>
  </r>
  <r>
    <s v="Baja California"/>
    <s v="Ensenada"/>
    <n v="1346"/>
    <s v="San Pedro"/>
    <n v="116.26944444444445"/>
    <n v="31.097222222222221"/>
    <n v="1"/>
    <x v="5"/>
    <x v="5"/>
    <x v="1"/>
  </r>
  <r>
    <s v="Baja California"/>
    <s v="Ensenada"/>
    <n v="3325"/>
    <s v="Campo Miramar"/>
    <n v="116.28888888888889"/>
    <n v="31.094444444444445"/>
    <n v="78"/>
    <x v="5"/>
    <x v="5"/>
    <x v="1"/>
  </r>
  <r>
    <s v="Baja California"/>
    <s v="Ensenada"/>
    <n v="4008"/>
    <s v="Los Arbolitos"/>
    <n v="116.28611111111111"/>
    <n v="31.083333333333336"/>
    <n v="3"/>
    <x v="5"/>
    <x v="5"/>
    <x v="1"/>
  </r>
  <r>
    <s v="Baja California"/>
    <s v="Ensenada"/>
    <n v="282"/>
    <s v="Tres Olivos"/>
    <n v="116.25833333333334"/>
    <n v="31.083333333333336"/>
    <n v="5"/>
    <x v="5"/>
    <x v="5"/>
    <x v="1"/>
  </r>
  <r>
    <s v="Baja California"/>
    <s v="Ensenada"/>
    <n v="1025"/>
    <s v="Poblado Héroes de Chapultepec"/>
    <n v="116.28888888888889"/>
    <n v="31.080555555555552"/>
    <n v="1260"/>
    <x v="5"/>
    <x v="5"/>
    <x v="1"/>
  </r>
  <r>
    <s v="Baja California"/>
    <s v="Ensenada"/>
    <n v="272"/>
    <s v="Rancho Bellavista"/>
    <n v="116.31944444444444"/>
    <n v="31.072222222222223"/>
    <n v="1"/>
    <x v="5"/>
    <x v="5"/>
    <x v="1"/>
  </r>
  <r>
    <s v="Baja California"/>
    <s v="Ensenada"/>
    <n v="3666"/>
    <s v="Parcela Siete"/>
    <n v="116.30833333333334"/>
    <n v="31.072222222222223"/>
    <n v="4"/>
    <x v="5"/>
    <x v="5"/>
    <x v="1"/>
  </r>
  <r>
    <s v="Baja California"/>
    <s v="Ensenada"/>
    <n v="3138"/>
    <s v="San Telmo"/>
    <n v="116.22500000000001"/>
    <n v="31.066666666666666"/>
    <n v="3"/>
    <x v="5"/>
    <x v="5"/>
    <x v="1"/>
  </r>
  <r>
    <s v="Baja California"/>
    <s v="Ensenada"/>
    <n v="3332"/>
    <s v="La Lobera [Campo Pesquero]"/>
    <n v="116.35000000000001"/>
    <n v="31.058333333333334"/>
    <n v="1"/>
    <x v="5"/>
    <x v="5"/>
    <x v="1"/>
  </r>
  <r>
    <s v="Baja California"/>
    <s v="Ensenada"/>
    <n v="4491"/>
    <s v="Familia Álvarez"/>
    <n v="116.18333333333334"/>
    <n v="31.058333333333334"/>
    <n v="3"/>
    <x v="5"/>
    <x v="5"/>
    <x v="1"/>
  </r>
  <r>
    <s v="Baja California"/>
    <s v="Ensenada"/>
    <n v="2672"/>
    <s v="Las Brisas"/>
    <n v="116.29444444444445"/>
    <n v="31.055555555555554"/>
    <n v="1078"/>
    <x v="5"/>
    <x v="5"/>
    <x v="1"/>
  </r>
  <r>
    <s v="Baja California"/>
    <s v="Ensenada"/>
    <n v="118"/>
    <s v="Licenciado Gustavo Díaz Ordaz"/>
    <n v="116.20833333333334"/>
    <n v="31.055555555555554"/>
    <n v="1394"/>
    <x v="5"/>
    <x v="5"/>
    <x v="1"/>
  </r>
  <r>
    <s v="Baja California"/>
    <s v="Ensenada"/>
    <n v="4538"/>
    <s v="Rancho Palafox"/>
    <n v="116.36944444444444"/>
    <n v="31.05"/>
    <n v="6"/>
    <x v="9"/>
    <x v="9"/>
    <x v="1"/>
  </r>
  <r>
    <s v="Baja California"/>
    <s v="Ensenada"/>
    <n v="4532"/>
    <s v="Los Pinos (Dos)"/>
    <n v="116.25833333333334"/>
    <n v="31.047222222222221"/>
    <n v="1"/>
    <x v="9"/>
    <x v="9"/>
    <x v="1"/>
  </r>
  <r>
    <s v="Baja California"/>
    <s v="Ensenada"/>
    <n v="4042"/>
    <s v="Rancho Miramar"/>
    <n v="116.34722222222223"/>
    <n v="31.044444444444444"/>
    <n v="4"/>
    <x v="9"/>
    <x v="9"/>
    <x v="1"/>
  </r>
  <r>
    <s v="Baja California"/>
    <s v="Ensenada"/>
    <n v="5009"/>
    <s v="CRREAD"/>
    <n v="116.24444444444445"/>
    <n v="31.033333333333335"/>
    <n v="21"/>
    <x v="9"/>
    <x v="9"/>
    <x v="1"/>
  </r>
  <r>
    <s v="Baja California"/>
    <s v="Ensenada"/>
    <n v="4102"/>
    <s v="Rancho Ibarra"/>
    <n v="116.1861111111111"/>
    <n v="31.033333333333331"/>
    <n v="4"/>
    <x v="9"/>
    <x v="9"/>
    <x v="1"/>
  </r>
  <r>
    <s v="Baja California"/>
    <s v="Ensenada"/>
    <n v="147"/>
    <s v="Ejido Mesa de San Jacinto"/>
    <n v="116.20833333333333"/>
    <n v="31.019444444444446"/>
    <n v="116"/>
    <x v="9"/>
    <x v="9"/>
    <x v="1"/>
  </r>
  <r>
    <s v="Baja California"/>
    <s v="Ensenada"/>
    <n v="733"/>
    <s v="San Francisquito (Rancho Lacy)"/>
    <n v="116.27222222222223"/>
    <n v="31.013888888888889"/>
    <n v="2"/>
    <x v="9"/>
    <x v="9"/>
    <x v="1"/>
  </r>
  <r>
    <s v="Baja California"/>
    <s v="Ensenada"/>
    <n v="4659"/>
    <s v="Taller Gómez"/>
    <n v="116.11388888888888"/>
    <n v="31.008333333333336"/>
    <n v="7"/>
    <x v="9"/>
    <x v="9"/>
    <x v="1"/>
  </r>
  <r>
    <s v="Baja California"/>
    <s v="Ensenada"/>
    <n v="4489"/>
    <s v="San Felipe [Agrícola]"/>
    <n v="116.31944444444444"/>
    <n v="31.005555555555556"/>
    <n v="11"/>
    <x v="9"/>
    <x v="9"/>
    <x v="1"/>
  </r>
  <r>
    <s v="Baja California"/>
    <s v="Ensenada"/>
    <n v="1345"/>
    <s v="Gutiérrez Polanco (Rancho Panchos)"/>
    <n v="114.79166666666667"/>
    <n v="31.005555555555556"/>
    <n v="6"/>
    <x v="9"/>
    <x v="9"/>
    <x v="0"/>
  </r>
  <r>
    <s v="Baja California"/>
    <s v="Ensenada"/>
    <n v="3909"/>
    <s v="El Eucalipto"/>
    <n v="116.125"/>
    <n v="30.988888888888891"/>
    <n v="2"/>
    <x v="9"/>
    <x v="9"/>
    <x v="1"/>
  </r>
  <r>
    <s v="Baja California"/>
    <s v="Ensenada"/>
    <n v="1065"/>
    <s v="La Providencia"/>
    <n v="116.23611111111111"/>
    <n v="30.988888888888887"/>
    <n v="1253"/>
    <x v="9"/>
    <x v="9"/>
    <x v="1"/>
  </r>
  <r>
    <s v="Baja California"/>
    <s v="Ensenada"/>
    <n v="263"/>
    <s v="El Bramadero (San Telmo)"/>
    <n v="116.16666666666666"/>
    <n v="30.980555555555554"/>
    <n v="30"/>
    <x v="9"/>
    <x v="9"/>
    <x v="1"/>
  </r>
  <r>
    <s v="Baja California"/>
    <s v="Ensenada"/>
    <n v="3345"/>
    <s v="Punta San Jacinto [Campo Turístico]"/>
    <n v="116.30000000000001"/>
    <n v="30.969444444444445"/>
    <n v="2"/>
    <x v="9"/>
    <x v="9"/>
    <x v="1"/>
  </r>
  <r>
    <s v="Baja California"/>
    <s v="Ensenada"/>
    <n v="200"/>
    <s v="Ejido Rubén Jaramillo"/>
    <n v="116.24166666666666"/>
    <n v="30.969444444444445"/>
    <n v="937"/>
    <x v="9"/>
    <x v="9"/>
    <x v="1"/>
  </r>
  <r>
    <s v="Baja California"/>
    <s v="Ensenada"/>
    <n v="4583"/>
    <s v="Rancho Maciel"/>
    <n v="116.33611111111111"/>
    <n v="30.961111111111112"/>
    <n v="5"/>
    <x v="9"/>
    <x v="9"/>
    <x v="1"/>
  </r>
  <r>
    <s v="Baja California"/>
    <s v="Ensenada"/>
    <n v="2671"/>
    <s v="Rancho Preciado"/>
    <n v="116.33888888888889"/>
    <n v="30.955555555555556"/>
    <n v="4"/>
    <x v="9"/>
    <x v="9"/>
    <x v="1"/>
  </r>
  <r>
    <s v="Baja California"/>
    <s v="Ensenada"/>
    <n v="4462"/>
    <s v="Monte Albán"/>
    <n v="116.16111111111111"/>
    <n v="30.955555555555556"/>
    <n v="302"/>
    <x v="9"/>
    <x v="9"/>
    <x v="1"/>
  </r>
  <r>
    <s v="Baja California"/>
    <s v="Ensenada"/>
    <n v="1896"/>
    <s v="Ex-Hacienda Sinaloa"/>
    <n v="116.10833333333333"/>
    <n v="30.955555555555556"/>
    <n v="235"/>
    <x v="9"/>
    <x v="9"/>
    <x v="1"/>
  </r>
  <r>
    <s v="Baja California"/>
    <s v="Ensenada"/>
    <n v="4522"/>
    <s v="Lomas de los Ángeles"/>
    <n v="116.21666666666667"/>
    <n v="30.952777777777779"/>
    <n v="48"/>
    <x v="9"/>
    <x v="9"/>
    <x v="1"/>
  </r>
  <r>
    <s v="Baja California"/>
    <s v="Ensenada"/>
    <n v="4665"/>
    <s v="Santa Candelaria"/>
    <n v="116.17222222222222"/>
    <n v="30.952777777777779"/>
    <n v="992"/>
    <x v="9"/>
    <x v="9"/>
    <x v="1"/>
  </r>
  <r>
    <s v="Baja California"/>
    <s v="Ensenada"/>
    <n v="2904"/>
    <s v="Cuatro Casas"/>
    <n v="116.3"/>
    <n v="30.947222222222223"/>
    <n v="7"/>
    <x v="9"/>
    <x v="9"/>
    <x v="1"/>
  </r>
  <r>
    <s v="Baja California"/>
    <s v="Ensenada"/>
    <n v="1002"/>
    <s v="Colonia Militar Elpidio Berlanga de León"/>
    <n v="116.11388888888889"/>
    <n v="30.947222222222223"/>
    <n v="747"/>
    <x v="9"/>
    <x v="9"/>
    <x v="1"/>
  </r>
  <r>
    <s v="Baja California"/>
    <s v="Ensenada"/>
    <n v="3226"/>
    <s v="Colonia Benito Juárez (Colonia Zúñiga)"/>
    <n v="116.08611111111111"/>
    <n v="30.944444444444443"/>
    <n v="45"/>
    <x v="9"/>
    <x v="9"/>
    <x v="1"/>
  </r>
  <r>
    <s v="Baja California"/>
    <s v="Ensenada"/>
    <n v="4645"/>
    <s v="Casa de Luz"/>
    <n v="116.05"/>
    <n v="30.93888888888889"/>
    <n v="5"/>
    <x v="9"/>
    <x v="9"/>
    <x v="1"/>
  </r>
  <r>
    <s v="Baja California"/>
    <s v="Ensenada"/>
    <n v="3240"/>
    <s v="Familia Cárdenas"/>
    <n v="116.12777777777778"/>
    <n v="30.930555555555557"/>
    <n v="5"/>
    <x v="9"/>
    <x v="9"/>
    <x v="1"/>
  </r>
  <r>
    <s v="Baja California"/>
    <s v="Ensenada"/>
    <n v="122"/>
    <s v="Rancho Ybarra"/>
    <n v="116.21944444444443"/>
    <n v="30.924999999999997"/>
    <n v="5"/>
    <x v="9"/>
    <x v="9"/>
    <x v="1"/>
  </r>
  <r>
    <s v="Baja California"/>
    <s v="Ensenada"/>
    <n v="4501"/>
    <s v="Centro de Rehabilitación para Adultos y Jóvenes"/>
    <n v="116.21111111111111"/>
    <n v="30.919444444444444"/>
    <n v="5"/>
    <x v="9"/>
    <x v="9"/>
    <x v="1"/>
  </r>
  <r>
    <s v="Baja California"/>
    <s v="Ensenada"/>
    <n v="3221"/>
    <s v="Los Lozano"/>
    <n v="116.12222222222222"/>
    <n v="30.919444444444444"/>
    <n v="2"/>
    <x v="9"/>
    <x v="9"/>
    <x v="1"/>
  </r>
  <r>
    <s v="Baja California"/>
    <s v="Ensenada"/>
    <n v="4390"/>
    <s v="Playa el Porvenir"/>
    <n v="114.74444444444445"/>
    <n v="30.916666666666668"/>
    <n v="4"/>
    <x v="9"/>
    <x v="9"/>
    <x v="0"/>
  </r>
  <r>
    <s v="Baja California"/>
    <s v="Ensenada"/>
    <n v="4889"/>
    <s v="Parcela Quince (La Ladrillera)"/>
    <n v="116.06666666666666"/>
    <n v="30.916666666666664"/>
    <n v="11"/>
    <x v="9"/>
    <x v="9"/>
    <x v="1"/>
  </r>
  <r>
    <s v="Baja California"/>
    <s v="Ensenada"/>
    <n v="4260"/>
    <s v="Familia García"/>
    <n v="116.09166666666667"/>
    <n v="30.913888888888891"/>
    <n v="8"/>
    <x v="9"/>
    <x v="9"/>
    <x v="1"/>
  </r>
  <r>
    <s v="Baja California"/>
    <s v="Ensenada"/>
    <n v="3354"/>
    <s v="Arco del Triunfo [Centro de Rehabilitación]"/>
    <n v="115.29444444444445"/>
    <n v="30.908333333333335"/>
    <n v="27"/>
    <x v="9"/>
    <x v="9"/>
    <x v="0"/>
  </r>
  <r>
    <s v="Baja California"/>
    <s v="Ensenada"/>
    <n v="4890"/>
    <s v="Familia Sierra"/>
    <n v="116.125"/>
    <n v="30.905555555555555"/>
    <n v="27"/>
    <x v="9"/>
    <x v="9"/>
    <x v="1"/>
  </r>
  <r>
    <s v="Baja California"/>
    <s v="Ensenada"/>
    <n v="3918"/>
    <s v="El Milagro"/>
    <n v="116.16944444444444"/>
    <n v="30.902777777777779"/>
    <n v="4"/>
    <x v="9"/>
    <x v="9"/>
    <x v="1"/>
  </r>
  <r>
    <s v="Baja California"/>
    <s v="Ensenada"/>
    <n v="4646"/>
    <s v="Rancho de Cristo"/>
    <n v="116.11388888888888"/>
    <n v="30.902777777777779"/>
    <n v="12"/>
    <x v="9"/>
    <x v="9"/>
    <x v="1"/>
  </r>
  <r>
    <s v="Baja California"/>
    <s v="Ensenada"/>
    <n v="3241"/>
    <s v="Cuartería los Grillos"/>
    <n v="116.17777777777778"/>
    <n v="30.891666666666669"/>
    <n v="68"/>
    <x v="9"/>
    <x v="9"/>
    <x v="1"/>
  </r>
  <r>
    <s v="Baja California"/>
    <s v="Ensenada"/>
    <n v="3231"/>
    <s v="Santa Cruz"/>
    <n v="116.10833333333333"/>
    <n v="30.891666666666669"/>
    <n v="1"/>
    <x v="9"/>
    <x v="9"/>
    <x v="1"/>
  </r>
  <r>
    <s v="Baja California"/>
    <s v="Ensenada"/>
    <n v="4071"/>
    <s v="San Felipe"/>
    <n v="116.11388888888889"/>
    <n v="30.888888888888889"/>
    <n v="4"/>
    <x v="9"/>
    <x v="9"/>
    <x v="1"/>
  </r>
  <r>
    <s v="Baja California"/>
    <s v="Ensenada"/>
    <n v="3222"/>
    <s v="Los García"/>
    <n v="116.13333333333333"/>
    <n v="30.880555555555556"/>
    <n v="9"/>
    <x v="9"/>
    <x v="9"/>
    <x v="1"/>
  </r>
  <r>
    <s v="Baja California"/>
    <s v="Ensenada"/>
    <n v="60"/>
    <s v="Camalú"/>
    <n v="116.12222222222222"/>
    <n v="30.877777777777776"/>
    <n v="8621"/>
    <x v="9"/>
    <x v="9"/>
    <x v="1"/>
  </r>
  <r>
    <s v="Baja California"/>
    <s v="Ensenada"/>
    <n v="3369"/>
    <s v="Colonia Llamas"/>
    <n v="116.13055555555556"/>
    <n v="30.875"/>
    <n v="188"/>
    <x v="9"/>
    <x v="9"/>
    <x v="1"/>
  </r>
  <r>
    <s v="Baja California"/>
    <s v="Ensenada"/>
    <n v="4560"/>
    <s v="El Gato"/>
    <n v="116.075"/>
    <n v="30.875"/>
    <n v="3"/>
    <x v="9"/>
    <x v="9"/>
    <x v="1"/>
  </r>
  <r>
    <s v="Baja California"/>
    <s v="Ensenada"/>
    <n v="2362"/>
    <s v="Rancho Aragón"/>
    <n v="116.18055555555556"/>
    <n v="30.872222222222224"/>
    <n v="8"/>
    <x v="9"/>
    <x v="9"/>
    <x v="1"/>
  </r>
  <r>
    <s v="Baja California"/>
    <s v="Ensenada"/>
    <n v="2364"/>
    <s v="Poblado Chulavista (El Chorizo)"/>
    <n v="116.03055555555555"/>
    <n v="30.872222222222224"/>
    <n v="1442"/>
    <x v="9"/>
    <x v="9"/>
    <x v="1"/>
  </r>
  <r>
    <s v="Baja California"/>
    <s v="Ensenada"/>
    <n v="4259"/>
    <s v="Ninguno"/>
    <n v="116.16666666666667"/>
    <n v="30.869444444444447"/>
    <n v="8"/>
    <x v="9"/>
    <x v="9"/>
    <x v="1"/>
  </r>
  <r>
    <s v="Baja California"/>
    <s v="Ensenada"/>
    <n v="3492"/>
    <s v="Familia Martorell"/>
    <n v="116.02500000000001"/>
    <n v="30.869444444444444"/>
    <n v="54"/>
    <x v="9"/>
    <x v="9"/>
    <x v="1"/>
  </r>
  <r>
    <s v="Baja California"/>
    <s v="Ensenada"/>
    <n v="339"/>
    <s v="Colonia Benito Juárez"/>
    <n v="116.05555555555556"/>
    <n v="30.863888888888891"/>
    <n v="1933"/>
    <x v="9"/>
    <x v="9"/>
    <x v="1"/>
  </r>
  <r>
    <s v="Baja California"/>
    <s v="Ensenada"/>
    <n v="4249"/>
    <s v="Ninguno"/>
    <n v="116.16666666666667"/>
    <n v="30.861111111111111"/>
    <n v="14"/>
    <x v="9"/>
    <x v="9"/>
    <x v="1"/>
  </r>
  <r>
    <s v="Baja California"/>
    <s v="Ensenada"/>
    <n v="4261"/>
    <s v="Ninguno"/>
    <n v="116.14999999999999"/>
    <n v="30.858333333333334"/>
    <n v="1"/>
    <x v="9"/>
    <x v="9"/>
    <x v="1"/>
  </r>
  <r>
    <s v="Baja California"/>
    <s v="Ensenada"/>
    <n v="4574"/>
    <s v="Las Palmas"/>
    <n v="116.0611111111111"/>
    <n v="30.858333333333334"/>
    <n v="8"/>
    <x v="9"/>
    <x v="9"/>
    <x v="1"/>
  </r>
  <r>
    <s v="Baja California"/>
    <s v="Ensenada"/>
    <n v="3234"/>
    <s v="Ninguno"/>
    <n v="116.05833333333334"/>
    <n v="30.858333333333334"/>
    <n v="4"/>
    <x v="9"/>
    <x v="9"/>
    <x v="1"/>
  </r>
  <r>
    <s v="Baja California"/>
    <s v="Ensenada"/>
    <n v="1149"/>
    <s v="Algodón (El Aguaje)"/>
    <n v="115.21944444444445"/>
    <n v="30.858333333333331"/>
    <n v="2"/>
    <x v="9"/>
    <x v="9"/>
    <x v="0"/>
  </r>
  <r>
    <s v="Baja California"/>
    <s v="Ensenada"/>
    <n v="4020"/>
    <s v="Los Laureles"/>
    <n v="116.05833333333334"/>
    <n v="30.852777777777778"/>
    <n v="7"/>
    <x v="9"/>
    <x v="9"/>
    <x v="1"/>
  </r>
  <r>
    <s v="Baja California"/>
    <s v="Ensenada"/>
    <n v="1027"/>
    <s v="Rancho Jiménez"/>
    <n v="116.08055555555555"/>
    <n v="30.85"/>
    <n v="26"/>
    <x v="9"/>
    <x v="9"/>
    <x v="1"/>
  </r>
  <r>
    <s v="Baja California"/>
    <s v="Ensenada"/>
    <n v="3878"/>
    <s v="Rancho de los Sánchez"/>
    <n v="115.17222222222223"/>
    <n v="30.85"/>
    <n v="3"/>
    <x v="9"/>
    <x v="9"/>
    <x v="0"/>
  </r>
  <r>
    <s v="Baja California"/>
    <s v="Ensenada"/>
    <n v="3573"/>
    <s v="Familia Valadez"/>
    <n v="116.15277777777777"/>
    <n v="30.849999999999998"/>
    <n v="1"/>
    <x v="9"/>
    <x v="9"/>
    <x v="1"/>
  </r>
  <r>
    <s v="Baja California"/>
    <s v="Ensenada"/>
    <n v="3235"/>
    <s v="Puerto Perico"/>
    <n v="116.17222222222222"/>
    <n v="30.847222222222221"/>
    <n v="18"/>
    <x v="9"/>
    <x v="9"/>
    <x v="1"/>
  </r>
  <r>
    <s v="Baja California"/>
    <s v="Ensenada"/>
    <n v="3528"/>
    <s v="Familia Pérez (El Cuartel)"/>
    <n v="116.00555555555556"/>
    <n v="30.838888888888889"/>
    <n v="30"/>
    <x v="9"/>
    <x v="9"/>
    <x v="1"/>
  </r>
  <r>
    <s v="Baja California"/>
    <s v="Ensenada"/>
    <n v="4664"/>
    <s v="San Pedro"/>
    <n v="116.09722222222221"/>
    <n v="30.833333333333336"/>
    <n v="7"/>
    <x v="9"/>
    <x v="9"/>
    <x v="1"/>
  </r>
  <r>
    <s v="Baja California"/>
    <s v="Ensenada"/>
    <n v="514"/>
    <s v="Rancho Hamilton"/>
    <n v="116.09444444444445"/>
    <n v="30.833333333333336"/>
    <n v="8"/>
    <x v="9"/>
    <x v="9"/>
    <x v="1"/>
  </r>
  <r>
    <s v="Baja California"/>
    <s v="Ensenada"/>
    <n v="3227"/>
    <s v="Rancho Enríquez"/>
    <n v="116.125"/>
    <n v="30.833333333333332"/>
    <n v="2"/>
    <x v="9"/>
    <x v="9"/>
    <x v="1"/>
  </r>
  <r>
    <s v="Baja California"/>
    <s v="Ensenada"/>
    <n v="5058"/>
    <s v="Don Diego [Posada]"/>
    <n v="116.125"/>
    <n v="30.830555555555556"/>
    <n v="17"/>
    <x v="9"/>
    <x v="9"/>
    <x v="1"/>
  </r>
  <r>
    <s v="Baja California"/>
    <s v="Ensenada"/>
    <n v="4861"/>
    <s v="Playas de la Vicente Guerrero"/>
    <n v="115.98333333333333"/>
    <n v="30.827777777777779"/>
    <n v="634"/>
    <x v="9"/>
    <x v="9"/>
    <x v="1"/>
  </r>
  <r>
    <s v="Baja California"/>
    <s v="Ensenada"/>
    <n v="3828"/>
    <s v="Ejido Delicias"/>
    <n v="114.74444444444445"/>
    <n v="30.825000000000003"/>
    <n v="80"/>
    <x v="9"/>
    <x v="9"/>
    <x v="0"/>
  </r>
  <r>
    <s v="Baja California"/>
    <s v="Ensenada"/>
    <n v="3233"/>
    <s v="Tres Potrillos"/>
    <n v="116.17777777777778"/>
    <n v="30.822222222222223"/>
    <n v="6"/>
    <x v="9"/>
    <x v="9"/>
    <x v="1"/>
  </r>
  <r>
    <s v="Baja California"/>
    <s v="Ensenada"/>
    <n v="544"/>
    <s v="Rancho Percebú"/>
    <n v="114.72222222222223"/>
    <n v="30.816666666666666"/>
    <n v="5"/>
    <x v="9"/>
    <x v="9"/>
    <x v="0"/>
  </r>
  <r>
    <s v="Baja California"/>
    <s v="Ensenada"/>
    <n v="1183"/>
    <s v="Bahía Santa María [Campo]"/>
    <n v="114.83611111111111"/>
    <n v="30.81388888888889"/>
    <n v="3"/>
    <x v="9"/>
    <x v="9"/>
    <x v="0"/>
  </r>
  <r>
    <s v="Baja California"/>
    <s v="Ensenada"/>
    <n v="3310"/>
    <s v="Campo García"/>
    <n v="116.01388888888889"/>
    <n v="30.811111111111114"/>
    <n v="11"/>
    <x v="9"/>
    <x v="9"/>
    <x v="1"/>
  </r>
  <r>
    <s v="Baja California"/>
    <s v="Ensenada"/>
    <n v="268"/>
    <s v="Vicente Guerrero"/>
    <n v="116.03888888888889"/>
    <n v="30.80833333333333"/>
    <n v="11455"/>
    <x v="9"/>
    <x v="9"/>
    <x v="1"/>
  </r>
  <r>
    <s v="Baja California"/>
    <s v="Ensenada"/>
    <n v="4621"/>
    <s v="Linda Vista"/>
    <n v="115.18888888888888"/>
    <n v="30.80833333333333"/>
    <n v="1"/>
    <x v="9"/>
    <x v="9"/>
    <x v="0"/>
  </r>
  <r>
    <s v="Baja California"/>
    <s v="Ensenada"/>
    <n v="241"/>
    <s v="Misión Santo Domingo"/>
    <n v="115.96944444444445"/>
    <n v="30.805555555555554"/>
    <n v="55"/>
    <x v="9"/>
    <x v="9"/>
    <x v="1"/>
  </r>
  <r>
    <s v="Baja California"/>
    <s v="Ensenada"/>
    <n v="783"/>
    <s v="Santa Fe"/>
    <n v="116.0638888888889"/>
    <n v="30.8"/>
    <n v="2632"/>
    <x v="10"/>
    <x v="10"/>
    <x v="1"/>
  </r>
  <r>
    <s v="Baja California"/>
    <s v="Ensenada"/>
    <n v="684"/>
    <s v="Campo la Roca"/>
    <n v="114.76944444444445"/>
    <n v="30.8"/>
    <n v="6"/>
    <x v="10"/>
    <x v="10"/>
    <x v="0"/>
  </r>
  <r>
    <s v="Baja California"/>
    <s v="Ensenada"/>
    <n v="3244"/>
    <s v="Rancho Arévalos"/>
    <n v="116.09722222222223"/>
    <n v="30.799999999999997"/>
    <n v="6"/>
    <x v="10"/>
    <x v="10"/>
    <x v="1"/>
  </r>
  <r>
    <s v="Baja California"/>
    <s v="Ensenada"/>
    <n v="3243"/>
    <s v="Familia López Ruvalcaba"/>
    <n v="116.06111111111112"/>
    <n v="30.797222222222221"/>
    <n v="5"/>
    <x v="10"/>
    <x v="10"/>
    <x v="1"/>
  </r>
  <r>
    <s v="Baja California"/>
    <s v="Ensenada"/>
    <n v="590"/>
    <s v="Ejido Zarahemla"/>
    <n v="116.00833333333334"/>
    <n v="30.794444444444444"/>
    <n v="403"/>
    <x v="10"/>
    <x v="10"/>
    <x v="1"/>
  </r>
  <r>
    <s v="Baja California"/>
    <s v="Ensenada"/>
    <n v="4409"/>
    <s v="El Nopal"/>
    <n v="116.06111111111112"/>
    <n v="30.791666666666668"/>
    <n v="3"/>
    <x v="10"/>
    <x v="10"/>
    <x v="1"/>
  </r>
  <r>
    <s v="Baja California"/>
    <s v="Ensenada"/>
    <n v="1107"/>
    <s v="Emiliano Zapata"/>
    <n v="116.03055555555555"/>
    <n v="30.791666666666668"/>
    <n v="5756"/>
    <x v="10"/>
    <x v="10"/>
    <x v="1"/>
  </r>
  <r>
    <s v="Baja California"/>
    <s v="Ensenada"/>
    <n v="1957"/>
    <s v="El Vergel [Campo]"/>
    <n v="114.70833333333334"/>
    <n v="30.783333333333335"/>
    <n v="15"/>
    <x v="10"/>
    <x v="10"/>
    <x v="0"/>
  </r>
  <r>
    <s v="Baja California"/>
    <s v="Ensenada"/>
    <n v="3501"/>
    <s v="Familia Meléndrez"/>
    <n v="116.13888888888889"/>
    <n v="30.783333333333331"/>
    <n v="31"/>
    <x v="10"/>
    <x v="10"/>
    <x v="1"/>
  </r>
  <r>
    <s v="Baja California"/>
    <s v="Ensenada"/>
    <n v="5059"/>
    <s v="Rancho Toñito"/>
    <n v="116.05277777777778"/>
    <n v="30.777777777777779"/>
    <n v="1"/>
    <x v="10"/>
    <x v="10"/>
    <x v="1"/>
  </r>
  <r>
    <s v="Baja California"/>
    <s v="Ensenada"/>
    <n v="3374"/>
    <s v="Costa Brava"/>
    <n v="116.14166666666667"/>
    <n v="30.775000000000002"/>
    <n v="24"/>
    <x v="10"/>
    <x v="10"/>
    <x v="1"/>
  </r>
  <r>
    <s v="Baja California"/>
    <s v="Ensenada"/>
    <n v="3845"/>
    <s v="Rancho Ochenta y Ocho"/>
    <n v="116.08888888888889"/>
    <n v="30.774999999999999"/>
    <n v="3"/>
    <x v="10"/>
    <x v="10"/>
    <x v="1"/>
  </r>
  <r>
    <s v="Baja California"/>
    <s v="Ensenada"/>
    <n v="5060"/>
    <s v="Familia Manzano"/>
    <n v="116.02777777777779"/>
    <n v="30.774999999999999"/>
    <n v="20"/>
    <x v="10"/>
    <x v="10"/>
    <x v="1"/>
  </r>
  <r>
    <s v="Baja California"/>
    <s v="Ensenada"/>
    <n v="3338"/>
    <s v="San Carlos [Campo]"/>
    <n v="114.82222222222222"/>
    <n v="30.769444444444446"/>
    <n v="2"/>
    <x v="10"/>
    <x v="10"/>
    <x v="0"/>
  </r>
  <r>
    <s v="Baja California"/>
    <s v="Ensenada"/>
    <n v="3552"/>
    <s v="Familia Rubio"/>
    <n v="116.04166666666667"/>
    <n v="30.766666666666666"/>
    <n v="1"/>
    <x v="10"/>
    <x v="10"/>
    <x v="1"/>
  </r>
  <r>
    <s v="Baja California"/>
    <s v="Ensenada"/>
    <n v="5062"/>
    <s v="Rancho Vicencio"/>
    <n v="116.01666666666667"/>
    <n v="30.763888888888886"/>
    <n v="1"/>
    <x v="10"/>
    <x v="10"/>
    <x v="1"/>
  </r>
  <r>
    <s v="Baja California"/>
    <s v="Ensenada"/>
    <n v="1809"/>
    <s v="San Martín [Campo]"/>
    <n v="114.82777777777778"/>
    <n v="30.763888888888886"/>
    <n v="7"/>
    <x v="10"/>
    <x v="10"/>
    <x v="0"/>
  </r>
  <r>
    <s v="Baja California"/>
    <s v="Ensenada"/>
    <n v="4457"/>
    <s v="San Ramón"/>
    <n v="116.09444444444445"/>
    <n v="30.761111111111109"/>
    <n v="135"/>
    <x v="10"/>
    <x v="10"/>
    <x v="1"/>
  </r>
  <r>
    <s v="Baja California"/>
    <s v="Ensenada"/>
    <n v="4850"/>
    <s v="Rancho Rosario Guerrero"/>
    <n v="116.09444444444445"/>
    <n v="30.758333333333333"/>
    <n v="6"/>
    <x v="10"/>
    <x v="10"/>
    <x v="1"/>
  </r>
  <r>
    <s v="Baja California"/>
    <s v="Ensenada"/>
    <n v="2869"/>
    <s v="Santa Lucía"/>
    <n v="116.03333333333333"/>
    <n v="30.758333333333333"/>
    <n v="17"/>
    <x v="10"/>
    <x v="10"/>
    <x v="1"/>
  </r>
  <r>
    <s v="Baja California"/>
    <s v="Ensenada"/>
    <n v="3656"/>
    <s v="Cristo por su Mundo [Orfanatorio]"/>
    <n v="116.05833333333334"/>
    <n v="30.755555555555556"/>
    <n v="153"/>
    <x v="10"/>
    <x v="10"/>
    <x v="1"/>
  </r>
  <r>
    <s v="Baja California"/>
    <s v="Ensenada"/>
    <n v="1203"/>
    <s v="Nuevo Mazatlán [Campo]"/>
    <n v="114.75555555555556"/>
    <n v="30.755555555555553"/>
    <n v="3"/>
    <x v="10"/>
    <x v="10"/>
    <x v="0"/>
  </r>
  <r>
    <s v="Baja California"/>
    <s v="Ensenada"/>
    <n v="3303"/>
    <s v="Cielito Lindo [Campo]"/>
    <n v="114.83611111111111"/>
    <n v="30.75"/>
    <n v="6"/>
    <x v="10"/>
    <x v="10"/>
    <x v="0"/>
  </r>
  <r>
    <s v="Baja California"/>
    <s v="Ensenada"/>
    <n v="1341"/>
    <s v="Diamante [Campo]"/>
    <n v="114.8"/>
    <n v="30.747222222222224"/>
    <n v="3"/>
    <x v="10"/>
    <x v="10"/>
    <x v="0"/>
  </r>
  <r>
    <s v="Baja California"/>
    <s v="Ensenada"/>
    <n v="1594"/>
    <s v="El Pino (Escalante)"/>
    <n v="116.00277777777778"/>
    <n v="30.74722222222222"/>
    <n v="1"/>
    <x v="10"/>
    <x v="10"/>
    <x v="1"/>
  </r>
  <r>
    <s v="Baja California"/>
    <s v="Ensenada"/>
    <n v="3252"/>
    <s v="Hermanos García (Familia Corral) [Campo]"/>
    <n v="116.01111111111112"/>
    <n v="30.744444444444447"/>
    <n v="1"/>
    <x v="10"/>
    <x v="10"/>
    <x v="1"/>
  </r>
  <r>
    <s v="Baja California"/>
    <s v="Ensenada"/>
    <n v="3559"/>
    <s v="Familia Santiago Enríquez (Parcela Diecisiete)"/>
    <n v="116.08055555555556"/>
    <n v="30.741666666666667"/>
    <n v="1"/>
    <x v="10"/>
    <x v="10"/>
    <x v="1"/>
  </r>
  <r>
    <s v="Baja California"/>
    <s v="Ensenada"/>
    <n v="1334"/>
    <s v="Delicias [Campo]"/>
    <n v="114.77222222222223"/>
    <n v="30.741666666666667"/>
    <n v="3"/>
    <x v="10"/>
    <x v="10"/>
    <x v="0"/>
  </r>
  <r>
    <s v="Baja California"/>
    <s v="Ensenada"/>
    <n v="3340"/>
    <s v="San José [Campo]"/>
    <n v="114.6888888888889"/>
    <n v="30.741666666666667"/>
    <n v="7"/>
    <x v="10"/>
    <x v="10"/>
    <x v="0"/>
  </r>
  <r>
    <s v="Baja California"/>
    <s v="Ensenada"/>
    <n v="848"/>
    <s v="Campo Zaguaro"/>
    <n v="114.76111111111112"/>
    <n v="30.738888888888887"/>
    <n v="2"/>
    <x v="10"/>
    <x v="10"/>
    <x v="0"/>
  </r>
  <r>
    <s v="Baja California"/>
    <s v="Ensenada"/>
    <n v="4854"/>
    <s v="Familia Arias"/>
    <n v="116.01944444444445"/>
    <n v="30.736111111111111"/>
    <n v="10"/>
    <x v="10"/>
    <x v="10"/>
    <x v="1"/>
  </r>
  <r>
    <s v="Baja California"/>
    <s v="Ensenada"/>
    <n v="3866"/>
    <s v="Rancho Chaidez"/>
    <n v="116.08333333333333"/>
    <n v="30.733333333333334"/>
    <n v="4"/>
    <x v="10"/>
    <x v="10"/>
    <x v="1"/>
  </r>
  <r>
    <s v="Baja California"/>
    <s v="Ensenada"/>
    <n v="1596"/>
    <s v="Plan Nacional Agrario"/>
    <n v="115.27777777777777"/>
    <n v="30.733333333333334"/>
    <n v="1"/>
    <x v="10"/>
    <x v="10"/>
    <x v="0"/>
  </r>
  <r>
    <s v="Baja California"/>
    <s v="Ensenada"/>
    <n v="170"/>
    <s v="Nuevo Centro de Población Padre Kino"/>
    <n v="115.99166666666667"/>
    <n v="30.724999999999998"/>
    <n v="735"/>
    <x v="10"/>
    <x v="10"/>
    <x v="1"/>
  </r>
  <r>
    <s v="Baja California"/>
    <s v="Ensenada"/>
    <n v="3341"/>
    <s v="Santa Fe [Campo]"/>
    <n v="114.81111111111112"/>
    <n v="30.722222222222225"/>
    <n v="8"/>
    <x v="10"/>
    <x v="10"/>
    <x v="0"/>
  </r>
  <r>
    <s v="Baja California"/>
    <s v="Ensenada"/>
    <n v="3261"/>
    <s v="Ejido Profesor Graciano Sánchez"/>
    <n v="115.98055555555555"/>
    <n v="30.719444444444445"/>
    <n v="1856"/>
    <x v="10"/>
    <x v="10"/>
    <x v="1"/>
  </r>
  <r>
    <s v="Baja California"/>
    <s v="Ensenada"/>
    <n v="3846"/>
    <s v="Rancho Acosta"/>
    <n v="116.08611111111111"/>
    <n v="30.719444444444441"/>
    <n v="15"/>
    <x v="10"/>
    <x v="10"/>
    <x v="1"/>
  </r>
  <r>
    <s v="Baja California"/>
    <s v="Ensenada"/>
    <n v="5063"/>
    <s v="El Aérosol"/>
    <n v="116.05555555555556"/>
    <n v="30.716666666666669"/>
    <n v="1"/>
    <x v="10"/>
    <x v="10"/>
    <x v="1"/>
  </r>
  <r>
    <s v="Baja California"/>
    <s v="Ensenada"/>
    <n v="4892"/>
    <s v="Familia Aguero"/>
    <n v="116.05833333333334"/>
    <n v="30.716666666666665"/>
    <n v="28"/>
    <x v="10"/>
    <x v="10"/>
    <x v="1"/>
  </r>
  <r>
    <s v="Baja California"/>
    <s v="Ensenada"/>
    <n v="3370"/>
    <s v="Colonia Lomas de San Ramón (Triquis)"/>
    <n v="116.02777777777777"/>
    <n v="30.716666666666665"/>
    <n v="3805"/>
    <x v="10"/>
    <x v="10"/>
    <x v="1"/>
  </r>
  <r>
    <s v="Baja California"/>
    <s v="Ensenada"/>
    <n v="3260"/>
    <s v="Familia Pasillas Vargas"/>
    <n v="116.06666666666666"/>
    <n v="30.713888888888889"/>
    <n v="1"/>
    <x v="10"/>
    <x v="10"/>
    <x v="1"/>
  </r>
  <r>
    <s v="Baja California"/>
    <s v="Ensenada"/>
    <n v="3833"/>
    <s v="La Providencia"/>
    <n v="116.05"/>
    <n v="30.713888888888889"/>
    <n v="5"/>
    <x v="10"/>
    <x v="10"/>
    <x v="1"/>
  </r>
  <r>
    <s v="Baja California"/>
    <s v="Ensenada"/>
    <n v="4059"/>
    <s v="Punta Gorda"/>
    <n v="116.11111111111111"/>
    <n v="30.711111111111112"/>
    <n v="2"/>
    <x v="10"/>
    <x v="10"/>
    <x v="1"/>
  </r>
  <r>
    <s v="Baja California"/>
    <s v="Ensenada"/>
    <n v="4142"/>
    <s v="Santa Mónica (Estado Veintinueve)"/>
    <n v="116.06111111111112"/>
    <n v="30.711111111111112"/>
    <n v="9"/>
    <x v="10"/>
    <x v="10"/>
    <x v="1"/>
  </r>
  <r>
    <s v="Baja California"/>
    <s v="Ensenada"/>
    <n v="1691"/>
    <s v="Rancho Escondido"/>
    <n v="116.03055555555557"/>
    <n v="30.711111111111112"/>
    <n v="6"/>
    <x v="10"/>
    <x v="10"/>
    <x v="1"/>
  </r>
  <r>
    <s v="Baja California"/>
    <s v="Ensenada"/>
    <n v="998"/>
    <s v="ABC (Los Canelos) [Empaque]"/>
    <n v="116.03055555555555"/>
    <n v="30.705555555555556"/>
    <n v="26"/>
    <x v="10"/>
    <x v="10"/>
    <x v="1"/>
  </r>
  <r>
    <s v="Baja California"/>
    <s v="Ensenada"/>
    <n v="3938"/>
    <s v="Rancho Escalante"/>
    <n v="116.01944444444445"/>
    <n v="30.705555555555556"/>
    <n v="2"/>
    <x v="10"/>
    <x v="10"/>
    <x v="1"/>
  </r>
  <r>
    <s v="Baja California"/>
    <s v="Ensenada"/>
    <n v="408"/>
    <s v="El Coloradito [Campo]"/>
    <n v="114.69166666666668"/>
    <n v="30.705555555555556"/>
    <n v="3"/>
    <x v="10"/>
    <x v="10"/>
    <x v="0"/>
  </r>
  <r>
    <s v="Baja California"/>
    <s v="Ensenada"/>
    <n v="4045"/>
    <s v="Rancho Moyita"/>
    <n v="116.06944444444444"/>
    <n v="30.702777777777779"/>
    <n v="1"/>
    <x v="10"/>
    <x v="10"/>
    <x v="1"/>
  </r>
  <r>
    <s v="Baja California"/>
    <s v="Ensenada"/>
    <n v="3494"/>
    <s v="Familia Márquez (Lote Veinte)"/>
    <n v="116.02222222222223"/>
    <n v="30.702777777777779"/>
    <n v="6"/>
    <x v="10"/>
    <x v="10"/>
    <x v="1"/>
  </r>
  <r>
    <s v="Baja California"/>
    <s v="Ensenada"/>
    <n v="4279"/>
    <s v="Familia Vega (Estado Veintinueve)"/>
    <n v="116.01666666666667"/>
    <n v="30.702777777777779"/>
    <n v="3"/>
    <x v="10"/>
    <x v="10"/>
    <x v="1"/>
  </r>
  <r>
    <s v="Baja California"/>
    <s v="Ensenada"/>
    <n v="1110"/>
    <s v="Playa Adriana [Campo]"/>
    <n v="114.74166666666667"/>
    <n v="30.702777777777779"/>
    <n v="2"/>
    <x v="10"/>
    <x v="10"/>
    <x v="0"/>
  </r>
  <r>
    <s v="Baja California"/>
    <s v="Ensenada"/>
    <n v="3245"/>
    <s v="Familia Calderón Granados"/>
    <n v="116.08055555555556"/>
    <n v="30.7"/>
    <n v="1"/>
    <x v="10"/>
    <x v="10"/>
    <x v="1"/>
  </r>
  <r>
    <s v="Baja California"/>
    <s v="Ensenada"/>
    <n v="3258"/>
    <s v="Rancho Pasillas"/>
    <n v="116.01944444444445"/>
    <n v="30.7"/>
    <n v="5"/>
    <x v="10"/>
    <x v="10"/>
    <x v="1"/>
  </r>
  <r>
    <s v="Baja California"/>
    <s v="Ensenada"/>
    <n v="97"/>
    <s v="Las Escobas"/>
    <n v="116.01666666666667"/>
    <n v="30.7"/>
    <n v="66"/>
    <x v="10"/>
    <x v="10"/>
    <x v="1"/>
  </r>
  <r>
    <s v="Baja California"/>
    <s v="Ensenada"/>
    <n v="3351"/>
    <s v="Castillo (Emiliano Zapata)"/>
    <n v="115.96666666666667"/>
    <n v="30.7"/>
    <n v="11"/>
    <x v="10"/>
    <x v="10"/>
    <x v="1"/>
  </r>
  <r>
    <s v="Baja California"/>
    <s v="Ensenada"/>
    <n v="1290"/>
    <s v="Los Compadres"/>
    <n v="115.95277777777778"/>
    <n v="30.7"/>
    <n v="5"/>
    <x v="10"/>
    <x v="10"/>
    <x v="1"/>
  </r>
  <r>
    <s v="Baja California"/>
    <s v="Ensenada"/>
    <n v="1825"/>
    <s v="San Pedro [Campo]"/>
    <n v="114.73888888888889"/>
    <n v="30.7"/>
    <n v="2"/>
    <x v="10"/>
    <x v="10"/>
    <x v="0"/>
  </r>
  <r>
    <s v="Baja California"/>
    <s v="Ensenada"/>
    <n v="4853"/>
    <s v="Santa Fe"/>
    <n v="116.11111111111111"/>
    <n v="30.697222222222223"/>
    <n v="229"/>
    <x v="10"/>
    <x v="10"/>
    <x v="1"/>
  </r>
  <r>
    <s v="Baja California"/>
    <s v="Ensenada"/>
    <n v="1373"/>
    <s v="La Esmeralda [Campo]"/>
    <n v="114.82222222222222"/>
    <n v="30.697222222222223"/>
    <n v="3"/>
    <x v="10"/>
    <x v="10"/>
    <x v="0"/>
  </r>
  <r>
    <s v="Baja California"/>
    <s v="Ensenada"/>
    <n v="3477"/>
    <s v="Familia Hidalgo"/>
    <n v="116.125"/>
    <n v="30.697222222222219"/>
    <n v="6"/>
    <x v="10"/>
    <x v="10"/>
    <x v="1"/>
  </r>
  <r>
    <s v="Baja California"/>
    <s v="Ensenada"/>
    <n v="5061"/>
    <s v="Ninguno"/>
    <n v="115.98611111111111"/>
    <n v="30.697222222222219"/>
    <n v="5"/>
    <x v="10"/>
    <x v="10"/>
    <x v="1"/>
  </r>
  <r>
    <s v="Baja California"/>
    <s v="Ensenada"/>
    <n v="4145"/>
    <s v="Secadora (La Campana)"/>
    <n v="116.03333333333333"/>
    <n v="30.694444444444446"/>
    <n v="1"/>
    <x v="10"/>
    <x v="10"/>
    <x v="1"/>
  </r>
  <r>
    <s v="Baja California"/>
    <s v="Ensenada"/>
    <n v="3360"/>
    <s v="Las Chuladas"/>
    <n v="116.06944444444444"/>
    <n v="30.694444444444443"/>
    <n v="5"/>
    <x v="10"/>
    <x v="10"/>
    <x v="1"/>
  </r>
  <r>
    <s v="Baja California"/>
    <s v="Ensenada"/>
    <n v="1641"/>
    <s v="El Potrero"/>
    <n v="116.11111111111111"/>
    <n v="30.691666666666666"/>
    <n v="1"/>
    <x v="10"/>
    <x v="10"/>
    <x v="1"/>
  </r>
  <r>
    <s v="Baja California"/>
    <s v="Ensenada"/>
    <n v="1407"/>
    <s v="Campo García"/>
    <n v="114.84444444444445"/>
    <n v="30.691666666666666"/>
    <n v="2"/>
    <x v="10"/>
    <x v="10"/>
    <x v="0"/>
  </r>
  <r>
    <s v="Baja California"/>
    <s v="Ensenada"/>
    <n v="3248"/>
    <s v="Familia Paredes"/>
    <n v="116.07222222222222"/>
    <n v="30.68888888888889"/>
    <n v="10"/>
    <x v="10"/>
    <x v="10"/>
    <x v="1"/>
  </r>
  <r>
    <s v="Baja California"/>
    <s v="Ensenada"/>
    <n v="3259"/>
    <s v="Germán Vega"/>
    <n v="116.10833333333333"/>
    <n v="30.688888888888886"/>
    <n v="7"/>
    <x v="10"/>
    <x v="10"/>
    <x v="1"/>
  </r>
  <r>
    <s v="Baja California"/>
    <s v="Ensenada"/>
    <n v="925"/>
    <s v="El Cardón"/>
    <n v="116"/>
    <n v="30.683333333333334"/>
    <n v="3"/>
    <x v="10"/>
    <x v="10"/>
    <x v="1"/>
  </r>
  <r>
    <s v="Baja California"/>
    <s v="Ensenada"/>
    <n v="3489"/>
    <s v="Familia López (Parcela Treinta y Ocho)"/>
    <n v="116.05833333333334"/>
    <n v="30.680555555555557"/>
    <n v="4"/>
    <x v="10"/>
    <x v="10"/>
    <x v="1"/>
  </r>
  <r>
    <s v="Baja California"/>
    <s v="Ensenada"/>
    <n v="4280"/>
    <s v="Familia Velasco (Ruiz Cortines)"/>
    <n v="116.05277777777778"/>
    <n v="30.680555555555557"/>
    <n v="8"/>
    <x v="10"/>
    <x v="10"/>
    <x v="1"/>
  </r>
  <r>
    <s v="Baja California"/>
    <s v="Ensenada"/>
    <n v="3405"/>
    <s v="Familia Araujo"/>
    <n v="116.02222222222223"/>
    <n v="30.680555555555554"/>
    <n v="3"/>
    <x v="10"/>
    <x v="10"/>
    <x v="1"/>
  </r>
  <r>
    <s v="Baja California"/>
    <s v="Ensenada"/>
    <n v="4644"/>
    <s v="Aguachica [Productora Agrícola]"/>
    <n v="115.97777777777779"/>
    <n v="30.680555555555554"/>
    <n v="5"/>
    <x v="10"/>
    <x v="10"/>
    <x v="1"/>
  </r>
  <r>
    <s v="Baja California"/>
    <s v="Ensenada"/>
    <n v="548"/>
    <s v="Rancho León"/>
    <n v="116.05555555555556"/>
    <n v="30.675000000000001"/>
    <n v="7"/>
    <x v="10"/>
    <x v="10"/>
    <x v="1"/>
  </r>
  <r>
    <s v="Baja California"/>
    <s v="Ensenada"/>
    <n v="3523"/>
    <s v="Familia Patiño"/>
    <n v="116.02777777777779"/>
    <n v="30.675000000000001"/>
    <n v="9"/>
    <x v="10"/>
    <x v="10"/>
    <x v="1"/>
  </r>
  <r>
    <s v="Baja California"/>
    <s v="Ensenada"/>
    <n v="3250"/>
    <s v="Rancho Ávila (San Fernando)"/>
    <n v="116"/>
    <n v="30.675000000000001"/>
    <n v="13"/>
    <x v="10"/>
    <x v="10"/>
    <x v="1"/>
  </r>
  <r>
    <s v="Baja California"/>
    <s v="Ensenada"/>
    <n v="3295"/>
    <s v="Calderón"/>
    <n v="116.05277777777778"/>
    <n v="30.674999999999997"/>
    <n v="5"/>
    <x v="10"/>
    <x v="10"/>
    <x v="1"/>
  </r>
  <r>
    <s v="Baja California"/>
    <s v="Ensenada"/>
    <n v="780"/>
    <s v="San Isidro"/>
    <n v="116.00555555555556"/>
    <n v="30.674999999999997"/>
    <n v="12"/>
    <x v="10"/>
    <x v="10"/>
    <x v="1"/>
  </r>
  <r>
    <s v="Baja California"/>
    <s v="Ensenada"/>
    <n v="3597"/>
    <s v="Familia García (Nuevo Mexicali)"/>
    <n v="115.98055555555555"/>
    <n v="30.672222222222224"/>
    <n v="4"/>
    <x v="10"/>
    <x v="10"/>
    <x v="1"/>
  </r>
  <r>
    <s v="Baja California"/>
    <s v="Ensenada"/>
    <n v="3485"/>
    <s v="Familia León Calderón"/>
    <n v="116.00833333333334"/>
    <n v="30.672222222222221"/>
    <n v="2"/>
    <x v="10"/>
    <x v="10"/>
    <x v="1"/>
  </r>
  <r>
    <s v="Baja California"/>
    <s v="Ensenada"/>
    <n v="3555"/>
    <s v="San Antonio"/>
    <n v="114.82777777777778"/>
    <n v="30.669444444444444"/>
    <n v="1"/>
    <x v="10"/>
    <x v="10"/>
    <x v="0"/>
  </r>
  <r>
    <s v="Baja California"/>
    <s v="Ensenada"/>
    <n v="1037"/>
    <s v="Ejido General Leandro Valle"/>
    <n v="116.10833333333333"/>
    <n v="30.666666666666668"/>
    <n v="1174"/>
    <x v="10"/>
    <x v="10"/>
    <x v="1"/>
  </r>
  <r>
    <s v="Baja California"/>
    <s v="Ensenada"/>
    <n v="202"/>
    <s v="Ruiz Cortines (Rancho el Quince)"/>
    <n v="116.06944444444444"/>
    <n v="30.666666666666668"/>
    <n v="5"/>
    <x v="10"/>
    <x v="10"/>
    <x v="1"/>
  </r>
  <r>
    <s v="Baja California"/>
    <s v="Ensenada"/>
    <n v="1477"/>
    <s v="Mar y Sol [Campo]"/>
    <n v="114.71944444444445"/>
    <n v="30.666666666666668"/>
    <n v="2"/>
    <x v="10"/>
    <x v="10"/>
    <x v="0"/>
  </r>
  <r>
    <s v="Baja California"/>
    <s v="Ensenada"/>
    <n v="1378"/>
    <s v="San Miguel"/>
    <n v="116.0638888888889"/>
    <n v="30.663888888888891"/>
    <n v="44"/>
    <x v="10"/>
    <x v="10"/>
    <x v="1"/>
  </r>
  <r>
    <s v="Baja California"/>
    <s v="Ensenada"/>
    <n v="3213"/>
    <s v="Rancho Guillen"/>
    <n v="115.95"/>
    <n v="30.663888888888888"/>
    <n v="6"/>
    <x v="10"/>
    <x v="10"/>
    <x v="1"/>
  </r>
  <r>
    <s v="Baja California"/>
    <s v="Ensenada"/>
    <n v="1519"/>
    <s v="El Naranjo (Estado Veintinueve)"/>
    <n v="116.10555555555555"/>
    <n v="30.661111111111111"/>
    <n v="40"/>
    <x v="10"/>
    <x v="10"/>
    <x v="1"/>
  </r>
  <r>
    <s v="Baja California"/>
    <s v="Ensenada"/>
    <n v="1274"/>
    <s v="Los Cerritos"/>
    <n v="116.09722222222223"/>
    <n v="30.661111111111111"/>
    <n v="6"/>
    <x v="10"/>
    <x v="10"/>
    <x v="1"/>
  </r>
  <r>
    <s v="Baja California"/>
    <s v="Ensenada"/>
    <n v="4974"/>
    <s v="San Fernando"/>
    <n v="116.01666666666667"/>
    <n v="30.661111111111111"/>
    <n v="210"/>
    <x v="10"/>
    <x v="10"/>
    <x v="1"/>
  </r>
  <r>
    <s v="Baja California"/>
    <s v="Ensenada"/>
    <n v="4545"/>
    <s v="Pueblo Benito García"/>
    <n v="116.07777777777778"/>
    <n v="30.658333333333335"/>
    <n v="1028"/>
    <x v="10"/>
    <x v="10"/>
    <x v="1"/>
  </r>
  <r>
    <s v="Baja California"/>
    <s v="Ensenada"/>
    <n v="4353"/>
    <s v="Ejido Nuevo Baja California"/>
    <n v="115.97500000000001"/>
    <n v="30.658333333333335"/>
    <n v="5"/>
    <x v="10"/>
    <x v="10"/>
    <x v="1"/>
  </r>
  <r>
    <s v="Baja California"/>
    <s v="Ensenada"/>
    <n v="1048"/>
    <s v="Playa México [Campo]"/>
    <n v="114.84444444444445"/>
    <n v="30.658333333333331"/>
    <n v="4"/>
    <x v="10"/>
    <x v="10"/>
    <x v="0"/>
  </r>
  <r>
    <s v="Baja California"/>
    <s v="Ensenada"/>
    <n v="857"/>
    <s v="San Quintín"/>
    <n v="116.02500000000001"/>
    <n v="30.652777777777779"/>
    <n v="4777"/>
    <x v="10"/>
    <x v="10"/>
    <x v="1"/>
  </r>
  <r>
    <s v="Baja California"/>
    <s v="Ensenada"/>
    <n v="1565"/>
    <s v="El Paraíso"/>
    <n v="116.00555555555556"/>
    <n v="30.652777777777779"/>
    <n v="11"/>
    <x v="10"/>
    <x v="10"/>
    <x v="1"/>
  </r>
  <r>
    <s v="Baja California"/>
    <s v="Ensenada"/>
    <n v="1550"/>
    <s v="Las Palmas"/>
    <n v="115.96944444444445"/>
    <n v="30.652777777777779"/>
    <n v="4"/>
    <x v="10"/>
    <x v="10"/>
    <x v="1"/>
  </r>
  <r>
    <s v="Baja California"/>
    <s v="Ensenada"/>
    <n v="5085"/>
    <s v="Miramar [Campo]"/>
    <n v="114.67222222222223"/>
    <n v="30.652777777777779"/>
    <n v="1"/>
    <x v="10"/>
    <x v="10"/>
    <x v="0"/>
  </r>
  <r>
    <s v="Baja California"/>
    <s v="Ensenada"/>
    <n v="4349"/>
    <s v="Colonia Maestros"/>
    <n v="116.05"/>
    <n v="30.652777777777775"/>
    <n v="22"/>
    <x v="10"/>
    <x v="10"/>
    <x v="1"/>
  </r>
  <r>
    <s v="Baja California"/>
    <s v="Ensenada"/>
    <n v="4497"/>
    <s v="Campo Lidias"/>
    <n v="114.71666666666667"/>
    <n v="30.650000000000002"/>
    <n v="1"/>
    <x v="10"/>
    <x v="10"/>
    <x v="0"/>
  </r>
  <r>
    <s v="Baja California"/>
    <s v="Ensenada"/>
    <n v="4886"/>
    <s v="Los 3 Arbolitos"/>
    <n v="116.02777777777779"/>
    <n v="30.65"/>
    <n v="198"/>
    <x v="10"/>
    <x v="10"/>
    <x v="1"/>
  </r>
  <r>
    <s v="Baja California"/>
    <s v="Ensenada"/>
    <n v="1435"/>
    <s v="Jalisco"/>
    <n v="115.97500000000001"/>
    <n v="30.65"/>
    <n v="13"/>
    <x v="10"/>
    <x v="10"/>
    <x v="1"/>
  </r>
  <r>
    <s v="Baja California"/>
    <s v="Ensenada"/>
    <n v="96"/>
    <s v="Escalante"/>
    <n v="116.06111111111112"/>
    <n v="30.647222222222222"/>
    <n v="13"/>
    <x v="10"/>
    <x v="10"/>
    <x v="1"/>
  </r>
  <r>
    <s v="Baja California"/>
    <s v="Ensenada"/>
    <n v="4030"/>
    <s v="Los Torís"/>
    <n v="116.02777777777779"/>
    <n v="30.647222222222222"/>
    <n v="11"/>
    <x v="10"/>
    <x v="10"/>
    <x v="1"/>
  </r>
  <r>
    <s v="Baja California"/>
    <s v="Ensenada"/>
    <n v="3589"/>
    <s v="Familia Zavala Guzmán"/>
    <n v="116.01666666666667"/>
    <n v="30.647222222222222"/>
    <n v="16"/>
    <x v="10"/>
    <x v="10"/>
    <x v="1"/>
  </r>
  <r>
    <s v="Baja California"/>
    <s v="Ensenada"/>
    <n v="105"/>
    <s v="Gabino Vázquez"/>
    <n v="116.01111111111111"/>
    <n v="30.647222222222222"/>
    <n v="2"/>
    <x v="10"/>
    <x v="10"/>
    <x v="1"/>
  </r>
  <r>
    <s v="Baja California"/>
    <s v="Ensenada"/>
    <n v="3278"/>
    <s v="Familia Áreas (Nuevo Mexicali)"/>
    <n v="115.98055555555555"/>
    <n v="30.647222222222222"/>
    <n v="3"/>
    <x v="10"/>
    <x v="10"/>
    <x v="1"/>
  </r>
  <r>
    <s v="Baja California"/>
    <s v="Ensenada"/>
    <n v="3598"/>
    <s v="Familia Gastélum (Nuevo Mexicali)"/>
    <n v="115.92222222222223"/>
    <n v="30.647222222222222"/>
    <n v="2"/>
    <x v="10"/>
    <x v="10"/>
    <x v="1"/>
  </r>
  <r>
    <s v="Baja California"/>
    <s v="Ensenada"/>
    <n v="1698"/>
    <s v="Rancho Magaña (Rancho Seco)"/>
    <n v="116.05555555555556"/>
    <n v="30.644444444444446"/>
    <n v="30"/>
    <x v="10"/>
    <x v="10"/>
    <x v="1"/>
  </r>
  <r>
    <s v="Baja California"/>
    <s v="Ensenada"/>
    <n v="5076"/>
    <s v="El Duende"/>
    <n v="116.09444444444445"/>
    <n v="30.641666666666666"/>
    <n v="14"/>
    <x v="10"/>
    <x v="10"/>
    <x v="1"/>
  </r>
  <r>
    <s v="Baja California"/>
    <s v="Ensenada"/>
    <n v="5064"/>
    <s v="El Centenario"/>
    <n v="115.94444444444446"/>
    <n v="30.641666666666666"/>
    <n v="1"/>
    <x v="10"/>
    <x v="10"/>
    <x v="1"/>
  </r>
  <r>
    <s v="Baja California"/>
    <s v="Ensenada"/>
    <n v="78"/>
    <s v="Ejido Chapala"/>
    <n v="116.12222222222222"/>
    <n v="30.638888888888889"/>
    <n v="87"/>
    <x v="10"/>
    <x v="10"/>
    <x v="1"/>
  </r>
  <r>
    <s v="Baja California"/>
    <s v="Ensenada"/>
    <n v="3246"/>
    <s v="La Rosa"/>
    <n v="115.98611111111111"/>
    <n v="30.638888888888889"/>
    <n v="1"/>
    <x v="10"/>
    <x v="10"/>
    <x v="1"/>
  </r>
  <r>
    <s v="Baja California"/>
    <s v="Ensenada"/>
    <n v="4356"/>
    <s v="Familia Ávalos"/>
    <n v="115.98611111111111"/>
    <n v="30.638888888888889"/>
    <n v="11"/>
    <x v="10"/>
    <x v="10"/>
    <x v="1"/>
  </r>
  <r>
    <s v="Baja California"/>
    <s v="Ensenada"/>
    <n v="45"/>
    <s v="Rancho Aviña"/>
    <n v="115.97500000000001"/>
    <n v="30.638888888888889"/>
    <n v="34"/>
    <x v="10"/>
    <x v="10"/>
    <x v="1"/>
  </r>
  <r>
    <s v="Baja California"/>
    <s v="Ensenada"/>
    <n v="3838"/>
    <s v="Familia Quiles (Ruiz Cortines)"/>
    <n v="116.06388888888888"/>
    <n v="30.636111111111113"/>
    <n v="6"/>
    <x v="10"/>
    <x v="10"/>
    <x v="1"/>
  </r>
  <r>
    <s v="Baja California"/>
    <s v="Ensenada"/>
    <n v="3209"/>
    <s v="Familia Raygoza"/>
    <n v="116.03333333333333"/>
    <n v="30.636111111111113"/>
    <n v="9"/>
    <x v="10"/>
    <x v="10"/>
    <x v="1"/>
  </r>
  <r>
    <s v="Baja California"/>
    <s v="Ensenada"/>
    <n v="4060"/>
    <s v="La Virgen"/>
    <n v="115.96388888888889"/>
    <n v="30.633333333333336"/>
    <n v="1"/>
    <x v="10"/>
    <x v="10"/>
    <x v="1"/>
  </r>
  <r>
    <s v="Baja California"/>
    <s v="Ensenada"/>
    <n v="3594"/>
    <s v="Familia Fuentes (Nuevo Mexicali)"/>
    <n v="115.94444444444444"/>
    <n v="30.633333333333336"/>
    <n v="8"/>
    <x v="10"/>
    <x v="10"/>
    <x v="1"/>
  </r>
  <r>
    <s v="Baja California"/>
    <s v="Ensenada"/>
    <n v="4367"/>
    <s v="Familia Hernández"/>
    <n v="116.07777777777778"/>
    <n v="30.633333333333333"/>
    <n v="4"/>
    <x v="10"/>
    <x v="10"/>
    <x v="1"/>
  </r>
  <r>
    <s v="Baja California"/>
    <s v="Ensenada"/>
    <n v="3655"/>
    <s v="Familia Olmos (Estado Veintinueve)"/>
    <n v="116.05"/>
    <n v="30.633333333333333"/>
    <n v="5"/>
    <x v="10"/>
    <x v="10"/>
    <x v="1"/>
  </r>
  <r>
    <s v="Baja California"/>
    <s v="Ensenada"/>
    <n v="3612"/>
    <s v="Familia Gutiérrez (Estado Veintinueve)"/>
    <n v="116.00555555555556"/>
    <n v="30.633333333333333"/>
    <n v="5"/>
    <x v="10"/>
    <x v="10"/>
    <x v="1"/>
  </r>
  <r>
    <s v="Baja California"/>
    <s v="Ensenada"/>
    <n v="3300"/>
    <s v="Campo Badilla"/>
    <n v="114.79722222222223"/>
    <n v="30.633333333333333"/>
    <n v="4"/>
    <x v="10"/>
    <x v="10"/>
    <x v="0"/>
  </r>
  <r>
    <s v="Baja California"/>
    <s v="Ensenada"/>
    <n v="75"/>
    <s v="Rancho Concordia"/>
    <n v="116.02777777777779"/>
    <n v="30.630555555555556"/>
    <n v="5"/>
    <x v="10"/>
    <x v="10"/>
    <x v="1"/>
  </r>
  <r>
    <s v="Baja California"/>
    <s v="Ensenada"/>
    <n v="4131"/>
    <s v="Ruiz Cortines (La Coyotera)"/>
    <n v="116.00833333333334"/>
    <n v="30.630555555555556"/>
    <n v="154"/>
    <x v="10"/>
    <x v="10"/>
    <x v="1"/>
  </r>
  <r>
    <s v="Baja California"/>
    <s v="Ensenada"/>
    <n v="665"/>
    <s v="Las Palomas"/>
    <n v="115.94444444444444"/>
    <n v="30.630555555555556"/>
    <n v="5"/>
    <x v="10"/>
    <x v="10"/>
    <x v="1"/>
  </r>
  <r>
    <s v="Baja California"/>
    <s v="Ensenada"/>
    <n v="3440"/>
    <s v="Familia Durón"/>
    <n v="116.10833333333333"/>
    <n v="30.630555555555553"/>
    <n v="3"/>
    <x v="10"/>
    <x v="10"/>
    <x v="1"/>
  </r>
  <r>
    <s v="Baja California"/>
    <s v="Ensenada"/>
    <n v="3255"/>
    <s v="Familia Alejandre"/>
    <n v="116.10277777777777"/>
    <n v="30.62777777777778"/>
    <n v="7"/>
    <x v="10"/>
    <x v="10"/>
    <x v="1"/>
  </r>
  <r>
    <s v="Baja California"/>
    <s v="Ensenada"/>
    <n v="3875"/>
    <s v="Rancho de Amador Gutiérrez"/>
    <n v="115.97500000000001"/>
    <n v="30.627777777777776"/>
    <n v="1"/>
    <x v="10"/>
    <x v="10"/>
    <x v="1"/>
  </r>
  <r>
    <s v="Baja California"/>
    <s v="Ensenada"/>
    <n v="103"/>
    <s v="Pérez Chávez (Estado Veintinueve)"/>
    <n v="115.98333333333333"/>
    <n v="30.625"/>
    <n v="7"/>
    <x v="10"/>
    <x v="10"/>
    <x v="1"/>
  </r>
  <r>
    <s v="Baja California"/>
    <s v="Ensenada"/>
    <n v="3839"/>
    <s v="Familia Ramírez (Nuevo Mexicali)"/>
    <n v="115.93333333333334"/>
    <n v="30.625"/>
    <n v="6"/>
    <x v="10"/>
    <x v="10"/>
    <x v="1"/>
  </r>
  <r>
    <s v="Baja California"/>
    <s v="Ensenada"/>
    <n v="2747"/>
    <s v="Rosa Blanca"/>
    <n v="116.06944444444444"/>
    <n v="30.622222222222224"/>
    <n v="8"/>
    <x v="10"/>
    <x v="10"/>
    <x v="1"/>
  </r>
  <r>
    <s v="Baja California"/>
    <s v="Ensenada"/>
    <n v="685"/>
    <s v="Ejido Raúl Sánchez Díaz"/>
    <n v="115.98888888888889"/>
    <n v="30.622222222222224"/>
    <n v="494"/>
    <x v="10"/>
    <x v="10"/>
    <x v="1"/>
  </r>
  <r>
    <s v="Baja California"/>
    <s v="Ensenada"/>
    <n v="3254"/>
    <s v="Rancho Vega"/>
    <n v="115.98611111111111"/>
    <n v="30.622222222222224"/>
    <n v="14"/>
    <x v="10"/>
    <x v="10"/>
    <x v="1"/>
  </r>
  <r>
    <s v="Baja California"/>
    <s v="Ensenada"/>
    <n v="1356"/>
    <s v="Las Palmas de México (Buenaventura)"/>
    <n v="115.96388888888889"/>
    <n v="30.622222222222224"/>
    <n v="8"/>
    <x v="10"/>
    <x v="10"/>
    <x v="1"/>
  </r>
  <r>
    <s v="Baja California"/>
    <s v="Ensenada"/>
    <n v="1509"/>
    <s v="Los Morritos [Campo]"/>
    <n v="114.69444444444444"/>
    <n v="30.619444444444447"/>
    <n v="3"/>
    <x v="10"/>
    <x v="10"/>
    <x v="0"/>
  </r>
  <r>
    <s v="Baja California"/>
    <s v="Ensenada"/>
    <n v="3647"/>
    <s v="Molino Viejo (Bardas Blancas)"/>
    <n v="116.10555555555555"/>
    <n v="30.619444444444444"/>
    <n v="2"/>
    <x v="10"/>
    <x v="10"/>
    <x v="1"/>
  </r>
  <r>
    <s v="Baja California"/>
    <s v="Ensenada"/>
    <n v="1207"/>
    <s v="El Buen Pastor"/>
    <n v="115.91666666666667"/>
    <n v="30.619444444444444"/>
    <n v="23"/>
    <x v="10"/>
    <x v="10"/>
    <x v="1"/>
  </r>
  <r>
    <s v="Baja California"/>
    <s v="Ensenada"/>
    <n v="4884"/>
    <s v="Parcela Número Cinco (Ejido Nuevo Mexicali)"/>
    <n v="116.075"/>
    <n v="30.616666666666667"/>
    <n v="2"/>
    <x v="10"/>
    <x v="10"/>
    <x v="1"/>
  </r>
  <r>
    <s v="Baja California"/>
    <s v="Ensenada"/>
    <n v="4851"/>
    <s v="Familia Arce"/>
    <n v="116.02222222222223"/>
    <n v="30.616666666666667"/>
    <n v="5"/>
    <x v="10"/>
    <x v="10"/>
    <x v="1"/>
  </r>
  <r>
    <s v="Baja California"/>
    <s v="Ensenada"/>
    <n v="3253"/>
    <s v="Familia Paredes Landa"/>
    <n v="116.01666666666667"/>
    <n v="30.616666666666667"/>
    <n v="14"/>
    <x v="10"/>
    <x v="10"/>
    <x v="1"/>
  </r>
  <r>
    <s v="Baja California"/>
    <s v="Ensenada"/>
    <n v="3985"/>
    <s v="La Purísima"/>
    <n v="115.98611111111111"/>
    <n v="30.616666666666667"/>
    <n v="13"/>
    <x v="10"/>
    <x v="10"/>
    <x v="1"/>
  </r>
  <r>
    <s v="Baja California"/>
    <s v="Ensenada"/>
    <n v="4269"/>
    <s v="La Soledad"/>
    <n v="115.98888888888889"/>
    <n v="30.613888888888891"/>
    <n v="1"/>
    <x v="10"/>
    <x v="10"/>
    <x v="1"/>
  </r>
  <r>
    <s v="Baja California"/>
    <s v="Ensenada"/>
    <n v="1453"/>
    <s v="El Pedregal (Bahía el Morro)"/>
    <n v="115.97500000000001"/>
    <n v="30.613888888888887"/>
    <n v="10"/>
    <x v="10"/>
    <x v="10"/>
    <x v="1"/>
  </r>
  <r>
    <s v="Baja California"/>
    <s v="Ensenada"/>
    <n v="2377"/>
    <s v="La Ponderosa"/>
    <n v="115.96388888888889"/>
    <n v="30.613888888888887"/>
    <n v="5"/>
    <x v="10"/>
    <x v="10"/>
    <x v="1"/>
  </r>
  <r>
    <s v="Baja California"/>
    <s v="Ensenada"/>
    <n v="3858"/>
    <s v="Rancho Borja"/>
    <n v="116.04166666666667"/>
    <n v="30.611111111111114"/>
    <n v="1"/>
    <x v="10"/>
    <x v="10"/>
    <x v="1"/>
  </r>
  <r>
    <s v="Baja California"/>
    <s v="Ensenada"/>
    <n v="4885"/>
    <s v="Familia Chávez"/>
    <n v="116.05833333333334"/>
    <n v="30.611111111111111"/>
    <n v="3"/>
    <x v="10"/>
    <x v="10"/>
    <x v="1"/>
  </r>
  <r>
    <s v="Baja California"/>
    <s v="Ensenada"/>
    <n v="3998"/>
    <s v="Las Palomas"/>
    <n v="114.63055555555556"/>
    <n v="29.194444444444443"/>
    <n v="3"/>
    <x v="11"/>
    <x v="11"/>
    <x v="1"/>
  </r>
  <r>
    <s v="Baja California"/>
    <s v="Ensenada"/>
    <n v="3873"/>
    <s v="Rancho Cruz"/>
    <n v="116.03888888888889"/>
    <n v="30.605555555555558"/>
    <n v="3"/>
    <x v="10"/>
    <x v="10"/>
    <x v="1"/>
  </r>
  <r>
    <s v="Baja California"/>
    <s v="Ensenada"/>
    <n v="3476"/>
    <s v="Familia Hernández"/>
    <n v="115.9388888888889"/>
    <n v="30.605555555555558"/>
    <n v="1"/>
    <x v="10"/>
    <x v="10"/>
    <x v="1"/>
  </r>
  <r>
    <s v="Baja California"/>
    <s v="Ensenada"/>
    <n v="4127"/>
    <s v="Familia Robles (Estado Veintinueve)"/>
    <n v="116.04166666666667"/>
    <n v="30.605555555555554"/>
    <n v="5"/>
    <x v="10"/>
    <x v="10"/>
    <x v="1"/>
  </r>
  <r>
    <s v="Baja California"/>
    <s v="Ensenada"/>
    <n v="133"/>
    <s v="Lázaro Cárdenas"/>
    <n v="115.93333333333334"/>
    <n v="30.605555555555554"/>
    <n v="16294"/>
    <x v="10"/>
    <x v="10"/>
    <x v="1"/>
  </r>
  <r>
    <s v="Baja California"/>
    <s v="Ensenada"/>
    <n v="3211"/>
    <s v="Familia Paniagua"/>
    <n v="116.03055555555555"/>
    <n v="30.602777777777778"/>
    <n v="22"/>
    <x v="10"/>
    <x v="10"/>
    <x v="1"/>
  </r>
  <r>
    <s v="Baja California"/>
    <s v="Ensenada"/>
    <n v="3648"/>
    <s v="Familia Mozqueda (Ruiz Cortines)"/>
    <n v="116.01666666666667"/>
    <n v="30.602777777777778"/>
    <n v="6"/>
    <x v="10"/>
    <x v="10"/>
    <x v="1"/>
  </r>
  <r>
    <s v="Baja California"/>
    <s v="Ensenada"/>
    <n v="3595"/>
    <s v="Familia Gabino Vázquez"/>
    <n v="115.91666666666667"/>
    <n v="30.602777777777778"/>
    <n v="23"/>
    <x v="10"/>
    <x v="10"/>
    <x v="1"/>
  </r>
  <r>
    <s v="Baja California"/>
    <s v="Ensenada"/>
    <n v="2374"/>
    <s v="Las Cebollas"/>
    <n v="116.08055555555556"/>
    <n v="30.6"/>
    <n v="22"/>
    <x v="10"/>
    <x v="10"/>
    <x v="1"/>
  </r>
  <r>
    <s v="Baja California"/>
    <s v="Ensenada"/>
    <n v="3520"/>
    <s v="Familia Padilla Landa"/>
    <n v="116.05833333333334"/>
    <n v="30.6"/>
    <n v="7"/>
    <x v="10"/>
    <x v="10"/>
    <x v="1"/>
  </r>
  <r>
    <s v="Baja California"/>
    <s v="Ensenada"/>
    <n v="3507"/>
    <s v="Familia Munguía"/>
    <n v="116.01944444444445"/>
    <n v="30.597222222222225"/>
    <n v="3"/>
    <x v="10"/>
    <x v="10"/>
    <x v="1"/>
  </r>
  <r>
    <s v="Baja California"/>
    <s v="Ensenada"/>
    <n v="3207"/>
    <s v="Rancho Santellano"/>
    <n v="116.03611111111111"/>
    <n v="30.594444444444445"/>
    <n v="7"/>
    <x v="10"/>
    <x v="10"/>
    <x v="1"/>
  </r>
  <r>
    <s v="Baja California"/>
    <s v="Ensenada"/>
    <n v="4373"/>
    <s v="Familia Ríos"/>
    <n v="116.03055555555555"/>
    <n v="30.594444444444445"/>
    <n v="5"/>
    <x v="10"/>
    <x v="10"/>
    <x v="1"/>
  </r>
  <r>
    <s v="Baja California"/>
    <s v="Ensenada"/>
    <n v="3210"/>
    <s v="Familia Delgado Serrano"/>
    <n v="116.04722222222223"/>
    <n v="30.591666666666665"/>
    <n v="3"/>
    <x v="10"/>
    <x v="10"/>
    <x v="1"/>
  </r>
  <r>
    <s v="Baja California"/>
    <s v="Ensenada"/>
    <n v="3294"/>
    <s v="Familia Calderón (Estado Veintinueve)"/>
    <n v="116.02500000000001"/>
    <n v="30.591666666666665"/>
    <n v="10"/>
    <x v="10"/>
    <x v="10"/>
    <x v="1"/>
  </r>
  <r>
    <s v="Baja California"/>
    <s v="Ensenada"/>
    <n v="3481"/>
    <s v="Familia Jiménez Lozano"/>
    <n v="116.0138888888889"/>
    <n v="30.591666666666665"/>
    <n v="4"/>
    <x v="10"/>
    <x v="10"/>
    <x v="1"/>
  </r>
  <r>
    <s v="Baja California"/>
    <s v="Ensenada"/>
    <n v="3293"/>
    <s v="Familia Calderón (Estado Veintinueve)"/>
    <n v="115.98611111111111"/>
    <n v="30.588888888888889"/>
    <n v="16"/>
    <x v="10"/>
    <x v="10"/>
    <x v="1"/>
  </r>
  <r>
    <s v="Baja California"/>
    <s v="Ensenada"/>
    <n v="3547"/>
    <s v="Familia Rodríguez"/>
    <n v="115.95833333333334"/>
    <n v="30.588888888888889"/>
    <n v="2"/>
    <x v="10"/>
    <x v="10"/>
    <x v="1"/>
  </r>
  <r>
    <s v="Baja California"/>
    <s v="Ensenada"/>
    <n v="3195"/>
    <s v="Ejido San Simón de Arriba"/>
    <n v="115.94166666666668"/>
    <n v="30.586111111111112"/>
    <n v="191"/>
    <x v="10"/>
    <x v="10"/>
    <x v="1"/>
  </r>
  <r>
    <s v="Baja California"/>
    <s v="Ensenada"/>
    <n v="4267"/>
    <s v="Familia García"/>
    <n v="115.92777777777778"/>
    <n v="30.583333333333336"/>
    <n v="1"/>
    <x v="10"/>
    <x v="10"/>
    <x v="1"/>
  </r>
  <r>
    <s v="Baja California"/>
    <s v="Ensenada"/>
    <n v="3626"/>
    <s v="La Joya (Chapala)"/>
    <n v="116.08611111111111"/>
    <n v="30.580555555555556"/>
    <n v="5"/>
    <x v="10"/>
    <x v="10"/>
    <x v="1"/>
  </r>
  <r>
    <s v="Baja California"/>
    <s v="Ensenada"/>
    <n v="3479"/>
    <s v="Familia Jiménez"/>
    <n v="116.06388888888888"/>
    <n v="30.580555555555556"/>
    <n v="10"/>
    <x v="10"/>
    <x v="10"/>
    <x v="1"/>
  </r>
  <r>
    <s v="Baja California"/>
    <s v="Ensenada"/>
    <n v="1303"/>
    <s v="Campo Cristina"/>
    <n v="114.79722222222223"/>
    <n v="30.575000000000003"/>
    <n v="2"/>
    <x v="10"/>
    <x v="10"/>
    <x v="0"/>
  </r>
  <r>
    <s v="Baja California"/>
    <s v="Ensenada"/>
    <n v="2656"/>
    <s v="Campo de Lorenzo"/>
    <n v="116.11111111111111"/>
    <n v="30.574999999999999"/>
    <n v="5"/>
    <x v="10"/>
    <x v="10"/>
    <x v="1"/>
  </r>
  <r>
    <s v="Baja California"/>
    <s v="Ensenada"/>
    <n v="3201"/>
    <s v="Familia Zepeda"/>
    <n v="115.96388888888889"/>
    <n v="30.574999999999999"/>
    <n v="2"/>
    <x v="10"/>
    <x v="10"/>
    <x v="1"/>
  </r>
  <r>
    <s v="Baja California"/>
    <s v="Ensenada"/>
    <n v="4277"/>
    <s v="Familia Valladolid"/>
    <n v="116.0638888888889"/>
    <n v="30.572222222222223"/>
    <n v="29"/>
    <x v="10"/>
    <x v="10"/>
    <x v="1"/>
  </r>
  <r>
    <s v="Baja California"/>
    <s v="Ensenada"/>
    <n v="3208"/>
    <s v="Familia Patiño"/>
    <n v="116.06111111111112"/>
    <n v="30.572222222222223"/>
    <n v="6"/>
    <x v="10"/>
    <x v="10"/>
    <x v="1"/>
  </r>
  <r>
    <s v="Baja California"/>
    <s v="Ensenada"/>
    <n v="4432"/>
    <s v="Rancho Soto"/>
    <n v="116.05555555555556"/>
    <n v="30.572222222222223"/>
    <n v="13"/>
    <x v="10"/>
    <x v="10"/>
    <x v="1"/>
  </r>
  <r>
    <s v="Baja California"/>
    <s v="Ensenada"/>
    <n v="3615"/>
    <s v="Familia Higuera (Nuevo Mexicali)"/>
    <n v="116"/>
    <n v="30.566666666666666"/>
    <n v="4"/>
    <x v="10"/>
    <x v="10"/>
    <x v="1"/>
  </r>
  <r>
    <s v="Baja California"/>
    <s v="Ensenada"/>
    <n v="2378"/>
    <s v="Colonia Nueva Era"/>
    <n v="115.97500000000001"/>
    <n v="30.566666666666666"/>
    <n v="3256"/>
    <x v="10"/>
    <x v="10"/>
    <x v="1"/>
  </r>
  <r>
    <s v="Baja California"/>
    <s v="Ensenada"/>
    <n v="4852"/>
    <s v="Colonia Concordia"/>
    <n v="115.95277777777778"/>
    <n v="30.56388888888889"/>
    <n v="102"/>
    <x v="10"/>
    <x v="10"/>
    <x v="1"/>
  </r>
  <r>
    <s v="Baja California"/>
    <s v="Ensenada"/>
    <n v="1785"/>
    <s v="Puerto Faro San José"/>
    <n v="114.95833333333333"/>
    <n v="29.325000000000003"/>
    <n v="3"/>
    <x v="12"/>
    <x v="12"/>
    <x v="1"/>
  </r>
  <r>
    <s v="Baja California"/>
    <s v="Ensenada"/>
    <n v="4863"/>
    <s v="Rancho Hernández Melgosa"/>
    <n v="116.04166666666667"/>
    <n v="30.563888888888886"/>
    <n v="49"/>
    <x v="10"/>
    <x v="10"/>
    <x v="1"/>
  </r>
  <r>
    <s v="Baja California"/>
    <s v="Ensenada"/>
    <n v="788"/>
    <s v="San Miguel"/>
    <n v="115.4361111111111"/>
    <n v="30.561111111111114"/>
    <n v="1"/>
    <x v="10"/>
    <x v="10"/>
    <x v="0"/>
  </r>
  <r>
    <s v="Baja California"/>
    <s v="Ensenada"/>
    <n v="3197"/>
    <s v="Ejido José María Morelos"/>
    <n v="115.94166666666668"/>
    <n v="30.56111111111111"/>
    <n v="442"/>
    <x v="10"/>
    <x v="10"/>
    <x v="1"/>
  </r>
  <r>
    <s v="Baja California"/>
    <s v="Ensenada"/>
    <n v="3472"/>
    <s v="Familia Gutiérrez"/>
    <n v="116.01944444444445"/>
    <n v="30.558333333333334"/>
    <n v="5"/>
    <x v="10"/>
    <x v="10"/>
    <x v="1"/>
  </r>
  <r>
    <s v="Baja California"/>
    <s v="Ensenada"/>
    <n v="492"/>
    <s v="Ejido Francisco Villa (San Simón)"/>
    <n v="116"/>
    <n v="30.558333333333334"/>
    <n v="1151"/>
    <x v="10"/>
    <x v="10"/>
    <x v="1"/>
  </r>
  <r>
    <s v="Baja California"/>
    <s v="Ensenada"/>
    <n v="3457"/>
    <s v="Familia Gaspar"/>
    <n v="116"/>
    <n v="30.558333333333334"/>
    <n v="6"/>
    <x v="10"/>
    <x v="10"/>
    <x v="1"/>
  </r>
  <r>
    <s v="Baja California"/>
    <s v="Ensenada"/>
    <n v="1513"/>
    <s v="Muelle Viejo"/>
    <n v="116.03333333333333"/>
    <n v="30.55833333333333"/>
    <n v="5"/>
    <x v="10"/>
    <x v="10"/>
    <x v="1"/>
  </r>
  <r>
    <s v="Baja California"/>
    <s v="Ensenada"/>
    <n v="3580"/>
    <s v="Familia Vázquez Pérez"/>
    <n v="116.02500000000001"/>
    <n v="30.55833333333333"/>
    <n v="1"/>
    <x v="10"/>
    <x v="10"/>
    <x v="1"/>
  </r>
  <r>
    <s v="Baja California"/>
    <s v="Ensenada"/>
    <n v="3348"/>
    <s v="Familia Cárdenas"/>
    <n v="116.00833333333334"/>
    <n v="30.55833333333333"/>
    <n v="5"/>
    <x v="10"/>
    <x v="10"/>
    <x v="1"/>
  </r>
  <r>
    <s v="Baja California"/>
    <s v="Ensenada"/>
    <n v="4895"/>
    <s v="Valle Dorado"/>
    <n v="116"/>
    <n v="30.555555555555557"/>
    <n v="479"/>
    <x v="10"/>
    <x v="10"/>
    <x v="1"/>
  </r>
  <r>
    <s v="Baja California"/>
    <s v="Ensenada"/>
    <n v="3566"/>
    <s v="Familia Solorio Pérez"/>
    <n v="116.0638888888889"/>
    <n v="30.555555555555554"/>
    <n v="6"/>
    <x v="10"/>
    <x v="10"/>
    <x v="1"/>
  </r>
  <r>
    <s v="Baja California"/>
    <s v="Ensenada"/>
    <n v="420"/>
    <s v="La Chorera"/>
    <n v="116.06388888888888"/>
    <n v="30.555555555555554"/>
    <n v="72"/>
    <x v="10"/>
    <x v="10"/>
    <x v="1"/>
  </r>
  <r>
    <s v="Baja California"/>
    <s v="Ensenada"/>
    <n v="229"/>
    <s v="San Simón de Arriba [Campo]"/>
    <n v="115.95833333333334"/>
    <n v="30.555555555555554"/>
    <n v="22"/>
    <x v="10"/>
    <x v="10"/>
    <x v="1"/>
  </r>
  <r>
    <s v="Baja California"/>
    <s v="Ensenada"/>
    <n v="4400"/>
    <s v="Rancho Chayito"/>
    <n v="115.92777777777778"/>
    <n v="30.552777777777777"/>
    <n v="5"/>
    <x v="10"/>
    <x v="10"/>
    <x v="1"/>
  </r>
  <r>
    <s v="Baja California"/>
    <s v="Ensenada"/>
    <n v="4536"/>
    <s v="Misión la Paloma"/>
    <n v="116.08055555555556"/>
    <n v="30.549999999999997"/>
    <n v="12"/>
    <x v="13"/>
    <x v="13"/>
    <x v="1"/>
  </r>
  <r>
    <s v="Baja California"/>
    <s v="Ensenada"/>
    <n v="3200"/>
    <s v="Familia Hernández Olguín"/>
    <n v="115.95277777777778"/>
    <n v="30.544444444444444"/>
    <n v="6"/>
    <x v="13"/>
    <x v="13"/>
    <x v="1"/>
  </r>
  <r>
    <s v="Baja California"/>
    <s v="Ensenada"/>
    <n v="3425"/>
    <s v="Familia Cabrera"/>
    <n v="116.10000000000001"/>
    <n v="30.541666666666668"/>
    <n v="2"/>
    <x v="13"/>
    <x v="13"/>
    <x v="1"/>
  </r>
  <r>
    <s v="Baja California"/>
    <s v="Ensenada"/>
    <n v="3459"/>
    <s v="Familia Gómez"/>
    <n v="115.98888888888889"/>
    <n v="30.541666666666668"/>
    <n v="6"/>
    <x v="13"/>
    <x v="13"/>
    <x v="1"/>
  </r>
  <r>
    <s v="Baja California"/>
    <s v="Ensenada"/>
    <n v="3212"/>
    <s v="El Álamo (Familia Ávalos)"/>
    <n v="115.99166666666667"/>
    <n v="30.538888888888891"/>
    <n v="5"/>
    <x v="13"/>
    <x v="13"/>
    <x v="1"/>
  </r>
  <r>
    <s v="Baja California"/>
    <s v="Ensenada"/>
    <n v="493"/>
    <s v="Las Flores"/>
    <n v="116.01111111111112"/>
    <n v="30.538888888888888"/>
    <n v="1"/>
    <x v="13"/>
    <x v="13"/>
    <x v="1"/>
  </r>
  <r>
    <s v="Baja California"/>
    <s v="Ensenada"/>
    <n v="3184"/>
    <s v="Santa María (Familia Ávila)"/>
    <n v="116.03055555555555"/>
    <n v="30.536111111111111"/>
    <n v="6"/>
    <x v="13"/>
    <x v="13"/>
    <x v="1"/>
  </r>
  <r>
    <s v="Baja California"/>
    <s v="Ensenada"/>
    <n v="3276"/>
    <s v="San Quintín [Acuícola]"/>
    <n v="116.06111111111112"/>
    <n v="30.533333333333335"/>
    <n v="1"/>
    <x v="13"/>
    <x v="13"/>
    <x v="1"/>
  </r>
  <r>
    <s v="Baja California"/>
    <s v="Ensenada"/>
    <n v="4372"/>
    <s v="Familia Piñones"/>
    <n v="116.08888888888889"/>
    <n v="30.533333333333331"/>
    <n v="3"/>
    <x v="13"/>
    <x v="13"/>
    <x v="1"/>
  </r>
  <r>
    <s v="Baja California"/>
    <s v="Ensenada"/>
    <n v="3495"/>
    <s v="Familia Marroquín"/>
    <n v="116.08611111111111"/>
    <n v="30.530555555555555"/>
    <n v="6"/>
    <x v="13"/>
    <x v="13"/>
    <x v="1"/>
  </r>
  <r>
    <s v="Baja California"/>
    <s v="Ensenada"/>
    <n v="5072"/>
    <s v="Esmeralda"/>
    <n v="116.05555555555556"/>
    <n v="30.524999999999999"/>
    <n v="32"/>
    <x v="13"/>
    <x v="13"/>
    <x v="1"/>
  </r>
  <r>
    <s v="Baja California"/>
    <s v="Ensenada"/>
    <n v="4860"/>
    <s v="Santa María (Los Pinos)"/>
    <n v="115.93333333333334"/>
    <n v="30.522222222222222"/>
    <n v="1255"/>
    <x v="13"/>
    <x v="13"/>
    <x v="1"/>
  </r>
  <r>
    <s v="Baja California"/>
    <s v="Ensenada"/>
    <n v="3398"/>
    <s v="Familia Aguilar Méndez"/>
    <n v="116.11111111111111"/>
    <n v="30.519444444444442"/>
    <n v="5"/>
    <x v="13"/>
    <x v="13"/>
    <x v="1"/>
  </r>
  <r>
    <s v="Baja California"/>
    <s v="Ensenada"/>
    <n v="3187"/>
    <s v="Familia Rangel"/>
    <n v="116"/>
    <n v="30.516666666666666"/>
    <n v="4"/>
    <x v="13"/>
    <x v="13"/>
    <x v="1"/>
  </r>
  <r>
    <s v="Baja California"/>
    <s v="Ensenada"/>
    <n v="4423"/>
    <s v="Los Naranjos (Vindiola)"/>
    <n v="115.9388888888889"/>
    <n v="30.516666666666666"/>
    <n v="2"/>
    <x v="13"/>
    <x v="13"/>
    <x v="1"/>
  </r>
  <r>
    <s v="Baja California"/>
    <s v="Ensenada"/>
    <n v="4106"/>
    <s v="Tierra Blanca (El Llano)"/>
    <n v="114.83333333333333"/>
    <n v="29.416666666666664"/>
    <n v="3"/>
    <x v="12"/>
    <x v="12"/>
    <x v="1"/>
  </r>
  <r>
    <s v="Baja California"/>
    <s v="Ensenada"/>
    <n v="4070"/>
    <s v="San Carlos"/>
    <n v="114.08055555555556"/>
    <n v="28.313888888888886"/>
    <n v="1"/>
    <x v="14"/>
    <x v="14"/>
    <x v="1"/>
  </r>
  <r>
    <s v="Baja California"/>
    <s v="Ensenada"/>
    <n v="1450"/>
    <s v="El Junco"/>
    <n v="114.04444444444445"/>
    <n v="28.319444444444443"/>
    <n v="2"/>
    <x v="14"/>
    <x v="14"/>
    <x v="1"/>
  </r>
  <r>
    <s v="Baja California"/>
    <s v="Ensenada"/>
    <n v="3836"/>
    <s v="Punta Arena (Punta Azufre)"/>
    <n v="116.09722222222223"/>
    <n v="30.511111111111109"/>
    <n v="1"/>
    <x v="13"/>
    <x v="13"/>
    <x v="1"/>
  </r>
  <r>
    <s v="Baja California"/>
    <s v="Ensenada"/>
    <n v="3282"/>
    <s v="Bahía Falsa (La Ostionera)"/>
    <n v="116.02500000000001"/>
    <n v="30.508333333333333"/>
    <n v="8"/>
    <x v="13"/>
    <x v="13"/>
    <x v="1"/>
  </r>
  <r>
    <s v="Baja California"/>
    <s v="Ensenada"/>
    <n v="3630"/>
    <s v="Laguna Manuela"/>
    <n v="114.175"/>
    <n v="28.383333333333333"/>
    <n v="1"/>
    <x v="14"/>
    <x v="14"/>
    <x v="1"/>
  </r>
  <r>
    <s v="Baja California"/>
    <s v="Ensenada"/>
    <n v="530"/>
    <s v="Juan María Salvatierra [Granjas]"/>
    <n v="116.02222222222223"/>
    <n v="30.505555555555556"/>
    <n v="56"/>
    <x v="13"/>
    <x v="13"/>
    <x v="1"/>
  </r>
  <r>
    <s v="Baja California"/>
    <s v="Ensenada"/>
    <n v="152"/>
    <s v="Molino Viejo"/>
    <n v="116.075"/>
    <n v="30.50277777777778"/>
    <n v="27"/>
    <x v="13"/>
    <x v="13"/>
    <x v="1"/>
  </r>
  <r>
    <s v="Baja California"/>
    <s v="Ensenada"/>
    <n v="3204"/>
    <s v="Rancho Serrano"/>
    <n v="116.06666666666668"/>
    <n v="30.502777777777776"/>
    <n v="5"/>
    <x v="13"/>
    <x v="13"/>
    <x v="1"/>
  </r>
  <r>
    <s v="Baja California"/>
    <s v="Ensenada"/>
    <n v="1561"/>
    <s v="Ejido Papalote"/>
    <n v="116.05833333333334"/>
    <n v="30.502777777777776"/>
    <n v="3413"/>
    <x v="13"/>
    <x v="13"/>
    <x v="1"/>
  </r>
  <r>
    <s v="Baja California"/>
    <s v="Ensenada"/>
    <n v="3542"/>
    <s v="Familia Rivera Rangel"/>
    <n v="115.92500000000001"/>
    <n v="30.5"/>
    <n v="1"/>
    <x v="13"/>
    <x v="13"/>
    <x v="1"/>
  </r>
  <r>
    <s v="Baja California"/>
    <s v="Ensenada"/>
    <n v="2886"/>
    <s v="Puerto Canoas"/>
    <n v="115.15277777777777"/>
    <n v="29.458333333333336"/>
    <n v="16"/>
    <x v="12"/>
    <x v="12"/>
    <x v="1"/>
  </r>
  <r>
    <s v="Baja California"/>
    <s v="Ensenada"/>
    <n v="417"/>
    <s v="Cielito Lindo"/>
    <n v="115.98888888888889"/>
    <n v="30.491666666666664"/>
    <n v="6"/>
    <x v="13"/>
    <x v="13"/>
    <x v="1"/>
  </r>
  <r>
    <s v="Baja California"/>
    <s v="Ensenada"/>
    <n v="3500"/>
    <s v="Familia Mejía Rodríguez"/>
    <n v="116.03888888888889"/>
    <n v="30.486111111111111"/>
    <n v="5"/>
    <x v="13"/>
    <x v="13"/>
    <x v="1"/>
  </r>
  <r>
    <s v="Baja California"/>
    <s v="Ensenada"/>
    <n v="1985"/>
    <s v="Isla San Martín"/>
    <n v="116.12777777777777"/>
    <n v="30.483333333333334"/>
    <n v="1"/>
    <x v="13"/>
    <x v="13"/>
    <x v="1"/>
  </r>
  <r>
    <s v="Baja California"/>
    <s v="Ensenada"/>
    <n v="2655"/>
    <s v="El Pirul"/>
    <n v="115.90833333333333"/>
    <n v="30.483333333333334"/>
    <n v="5"/>
    <x v="13"/>
    <x v="13"/>
    <x v="1"/>
  </r>
  <r>
    <s v="Baja California"/>
    <s v="Ensenada"/>
    <n v="3583"/>
    <s v="Familia Velarde Aragón"/>
    <n v="116.0138888888889"/>
    <n v="30.477777777777778"/>
    <n v="2"/>
    <x v="13"/>
    <x v="13"/>
    <x v="1"/>
  </r>
  <r>
    <s v="Baja California"/>
    <s v="Ensenada"/>
    <n v="4639"/>
    <s v="Familia Becerril"/>
    <n v="116.01111111111112"/>
    <n v="30.474999999999998"/>
    <n v="4"/>
    <x v="13"/>
    <x v="13"/>
    <x v="1"/>
  </r>
  <r>
    <s v="Baja California"/>
    <s v="Ensenada"/>
    <n v="2859"/>
    <s v="Familia Torres Espinoza"/>
    <n v="115.91944444444444"/>
    <n v="30.474999999999998"/>
    <n v="1"/>
    <x v="13"/>
    <x v="13"/>
    <x v="1"/>
  </r>
  <r>
    <s v="Baja California"/>
    <s v="Ensenada"/>
    <n v="4503"/>
    <s v="Luis Rodríguez (El Vergel)"/>
    <n v="115.92222222222223"/>
    <n v="30.472222222222221"/>
    <n v="2281"/>
    <x v="13"/>
    <x v="13"/>
    <x v="1"/>
  </r>
  <r>
    <s v="Baja California"/>
    <s v="Ensenada"/>
    <n v="941"/>
    <s v="Rancho Palmerín"/>
    <n v="115.94999999999999"/>
    <n v="30.469444444444445"/>
    <n v="6"/>
    <x v="13"/>
    <x v="13"/>
    <x v="1"/>
  </r>
  <r>
    <s v="Baja California"/>
    <s v="Ensenada"/>
    <n v="972"/>
    <s v="Ejido José María Morelos y Pavón"/>
    <n v="114.03611111111111"/>
    <n v="28.400000000000002"/>
    <n v="82"/>
    <x v="14"/>
    <x v="14"/>
    <x v="1"/>
  </r>
  <r>
    <s v="Baja California"/>
    <s v="Ensenada"/>
    <n v="2398"/>
    <s v="El Gato Dos"/>
    <n v="114.65555555555555"/>
    <n v="29.56388888888889"/>
    <n v="1"/>
    <x v="15"/>
    <x v="15"/>
    <x v="0"/>
  </r>
  <r>
    <s v="Baja California"/>
    <s v="Ensenada"/>
    <n v="842"/>
    <s v="Ejido Villa Jesús María"/>
    <n v="114.01111111111111"/>
    <n v="28.413888888888888"/>
    <n v="368"/>
    <x v="14"/>
    <x v="14"/>
    <x v="1"/>
  </r>
  <r>
    <s v="Baja California"/>
    <s v="Ensenada"/>
    <n v="3951"/>
    <s v="Rancho González"/>
    <n v="115.96666666666667"/>
    <n v="30.466666666666669"/>
    <n v="6"/>
    <x v="13"/>
    <x v="13"/>
    <x v="1"/>
  </r>
  <r>
    <s v="Baja California"/>
    <s v="Ensenada"/>
    <n v="3623"/>
    <s v="J. Juan Cota"/>
    <n v="116.15"/>
    <n v="30.463888888888889"/>
    <n v="2"/>
    <x v="13"/>
    <x v="13"/>
    <x v="1"/>
  </r>
  <r>
    <s v="Baja California"/>
    <s v="Ensenada"/>
    <n v="4515"/>
    <s v="Familia García de León"/>
    <n v="115.9388888888889"/>
    <n v="30.463888888888889"/>
    <n v="29"/>
    <x v="13"/>
    <x v="13"/>
    <x v="1"/>
  </r>
  <r>
    <s v="Baja California"/>
    <s v="Ensenada"/>
    <n v="3498"/>
    <s v="Familia Martínez Almanza"/>
    <n v="116.13888888888889"/>
    <n v="30.461111111111112"/>
    <n v="4"/>
    <x v="13"/>
    <x v="13"/>
    <x v="1"/>
  </r>
  <r>
    <s v="Baja California"/>
    <s v="Ensenada"/>
    <n v="2399"/>
    <s v="La Leona (Rancho la Tinaja del León)"/>
    <n v="114.60277777777777"/>
    <n v="29.602777777777778"/>
    <n v="1"/>
    <x v="15"/>
    <x v="15"/>
    <x v="0"/>
  </r>
  <r>
    <s v="Baja California"/>
    <s v="Ensenada"/>
    <n v="4618"/>
    <s v="San Carlos [Campo]"/>
    <n v="115.64722222222223"/>
    <n v="29.62777777777778"/>
    <n v="1"/>
    <x v="15"/>
    <x v="15"/>
    <x v="1"/>
  </r>
  <r>
    <s v="Baja California"/>
    <s v="Ensenada"/>
    <n v="835"/>
    <s v="Rancho Yorahuén"/>
    <n v="115.95277777777778"/>
    <n v="30.447222222222223"/>
    <n v="1"/>
    <x v="13"/>
    <x v="13"/>
    <x v="1"/>
  </r>
  <r>
    <s v="Baja California"/>
    <s v="Ensenada"/>
    <n v="3186"/>
    <s v="Los Granados"/>
    <n v="115.9388888888889"/>
    <n v="30.447222222222223"/>
    <n v="2"/>
    <x v="13"/>
    <x v="13"/>
    <x v="1"/>
  </r>
  <r>
    <s v="Baja California"/>
    <s v="Ensenada"/>
    <n v="3556"/>
    <s v="Familia Sánchez de León"/>
    <n v="115.93333333333332"/>
    <n v="30.447222222222223"/>
    <n v="4"/>
    <x v="13"/>
    <x v="13"/>
    <x v="1"/>
  </r>
  <r>
    <s v="Baja California"/>
    <s v="Ensenada"/>
    <n v="4624"/>
    <s v="San Hipólito"/>
    <n v="114.02500000000001"/>
    <n v="28.43888888888889"/>
    <n v="6"/>
    <x v="14"/>
    <x v="14"/>
    <x v="1"/>
  </r>
  <r>
    <s v="Baja California"/>
    <s v="Ensenada"/>
    <n v="3491"/>
    <s v="Familia Maciel"/>
    <n v="115.97777777777777"/>
    <n v="30.43888888888889"/>
    <n v="8"/>
    <x v="13"/>
    <x v="13"/>
    <x v="1"/>
  </r>
  <r>
    <s v="Baja California"/>
    <s v="Ensenada"/>
    <n v="3189"/>
    <s v="Familia Granados (Santa María)"/>
    <n v="115.96111111111112"/>
    <n v="30.43888888888889"/>
    <n v="5"/>
    <x v="13"/>
    <x v="13"/>
    <x v="1"/>
  </r>
  <r>
    <s v="Baja California"/>
    <s v="Ensenada"/>
    <n v="3433"/>
    <s v="Familia Carreón"/>
    <n v="115.94444444444444"/>
    <n v="30.427777777777777"/>
    <n v="2"/>
    <x v="13"/>
    <x v="13"/>
    <x v="1"/>
  </r>
  <r>
    <s v="Baja California"/>
    <s v="Ensenada"/>
    <n v="3524"/>
    <s v="Familia Peralta"/>
    <n v="115.92222222222222"/>
    <n v="30.425000000000001"/>
    <n v="7"/>
    <x v="13"/>
    <x v="13"/>
    <x v="1"/>
  </r>
  <r>
    <s v="Baja California"/>
    <s v="Ensenada"/>
    <n v="4387"/>
    <s v="El Parador"/>
    <n v="116.03611111111111"/>
    <n v="30.419444444444444"/>
    <n v="8"/>
    <x v="13"/>
    <x v="13"/>
    <x v="1"/>
  </r>
  <r>
    <s v="Baja California"/>
    <s v="Ensenada"/>
    <n v="3982"/>
    <s v="La Petunia"/>
    <n v="115.92222222222222"/>
    <n v="30.411111111111111"/>
    <n v="4"/>
    <x v="13"/>
    <x v="13"/>
    <x v="1"/>
  </r>
  <r>
    <s v="Baja California"/>
    <s v="Ensenada"/>
    <n v="267"/>
    <s v="Venustiano Carranza (Santa María)"/>
    <n v="115.98333333333333"/>
    <n v="30.408333333333331"/>
    <n v="823"/>
    <x v="13"/>
    <x v="13"/>
    <x v="1"/>
  </r>
  <r>
    <s v="Baja California"/>
    <s v="Ensenada"/>
    <n v="4138"/>
    <s v="San Martín"/>
    <n v="114.63055555555555"/>
    <n v="29.641666666666666"/>
    <n v="1"/>
    <x v="15"/>
    <x v="15"/>
    <x v="0"/>
  </r>
  <r>
    <s v="Baja California"/>
    <s v="Ensenada"/>
    <n v="5067"/>
    <s v="Rancho Bonito"/>
    <n v="115.00277777777778"/>
    <n v="29.641666666666666"/>
    <n v="1"/>
    <x v="15"/>
    <x v="15"/>
    <x v="0"/>
  </r>
  <r>
    <s v="Baja California"/>
    <s v="Ensenada"/>
    <n v="3599"/>
    <s v="El Gato Tres"/>
    <n v="114.7361111111111"/>
    <n v="29.658333333333335"/>
    <n v="2"/>
    <x v="15"/>
    <x v="15"/>
    <x v="0"/>
  </r>
  <r>
    <s v="Baja California"/>
    <s v="Ensenada"/>
    <n v="4626"/>
    <s v="Maravilla"/>
    <n v="114.11111111111111"/>
    <n v="28.547222222222224"/>
    <n v="3"/>
    <x v="14"/>
    <x v="14"/>
    <x v="1"/>
  </r>
  <r>
    <s v="Baja California"/>
    <s v="Ensenada"/>
    <n v="4508"/>
    <s v="Don Alfonso (La Trituradora)"/>
    <n v="115.91388888888889"/>
    <n v="30.397222222222222"/>
    <n v="2"/>
    <x v="13"/>
    <x v="13"/>
    <x v="1"/>
  </r>
  <r>
    <s v="Baja California"/>
    <s v="Ensenada"/>
    <n v="3365"/>
    <s v="Cocos Corner Camping"/>
    <n v="114.36111111111111"/>
    <n v="29.663888888888888"/>
    <n v="1"/>
    <x v="15"/>
    <x v="15"/>
    <x v="0"/>
  </r>
  <r>
    <s v="Baja California"/>
    <s v="Ensenada"/>
    <n v="1527"/>
    <s v="Ejido Nueva Odisea (El Pabellón)"/>
    <n v="115.90833333333333"/>
    <n v="30.386111111111109"/>
    <n v="282"/>
    <x v="13"/>
    <x v="13"/>
    <x v="1"/>
  </r>
  <r>
    <s v="Baja California"/>
    <s v="Ensenada"/>
    <n v="1731"/>
    <s v="Ejido Nuevo Rosarito"/>
    <n v="114.02777777777777"/>
    <n v="28.65"/>
    <n v="140"/>
    <x v="7"/>
    <x v="7"/>
    <x v="1"/>
  </r>
  <r>
    <s v="Baja California"/>
    <s v="Ensenada"/>
    <n v="670"/>
    <s v="Las Parritas"/>
    <n v="115.95"/>
    <n v="30.380555555555556"/>
    <n v="5"/>
    <x v="13"/>
    <x v="13"/>
    <x v="1"/>
  </r>
  <r>
    <s v="Baja California"/>
    <s v="Ensenada"/>
    <n v="3842"/>
    <s v="El Ranchito"/>
    <n v="115.27222222222223"/>
    <n v="29.680555555555554"/>
    <n v="6"/>
    <x v="15"/>
    <x v="15"/>
    <x v="1"/>
  </r>
  <r>
    <s v="Baja California"/>
    <s v="Ensenada"/>
    <n v="4625"/>
    <s v="La Ciénega"/>
    <n v="114.04166666666667"/>
    <n v="28.675000000000001"/>
    <n v="2"/>
    <x v="7"/>
    <x v="7"/>
    <x v="1"/>
  </r>
  <r>
    <s v="Baja California"/>
    <s v="Ensenada"/>
    <n v="768"/>
    <s v="Santa Rosaliíta"/>
    <n v="114.26944444444445"/>
    <n v="28.686111111111114"/>
    <n v="129"/>
    <x v="7"/>
    <x v="7"/>
    <x v="1"/>
  </r>
  <r>
    <s v="Baja California"/>
    <s v="Ensenada"/>
    <n v="2397"/>
    <s v="El Gato Uno"/>
    <n v="114.67777777777778"/>
    <n v="29.683333333333334"/>
    <n v="4"/>
    <x v="15"/>
    <x v="15"/>
    <x v="0"/>
  </r>
  <r>
    <s v="Baja California"/>
    <s v="Ensenada"/>
    <n v="1075"/>
    <s v="Campo Nuevo"/>
    <n v="115.56666666666666"/>
    <n v="29.708333333333336"/>
    <n v="1"/>
    <x v="15"/>
    <x v="15"/>
    <x v="1"/>
  </r>
  <r>
    <s v="Baja California"/>
    <s v="Ensenada"/>
    <n v="344"/>
    <s v="Rancho Bachandres"/>
    <n v="114.20555555555556"/>
    <n v="28.81388888888889"/>
    <n v="10"/>
    <x v="8"/>
    <x v="8"/>
    <x v="1"/>
  </r>
  <r>
    <s v="Baja California"/>
    <s v="Ensenada"/>
    <n v="1755"/>
    <s v="Puerto San Carlos"/>
    <n v="115.58055555555556"/>
    <n v="29.725000000000001"/>
    <n v="5"/>
    <x v="15"/>
    <x v="15"/>
    <x v="1"/>
  </r>
  <r>
    <s v="Baja California"/>
    <s v="Ensenada"/>
    <n v="343"/>
    <s v="La Bachata"/>
    <n v="114.20277777777777"/>
    <n v="28.849999999999998"/>
    <n v="2"/>
    <x v="8"/>
    <x v="8"/>
    <x v="1"/>
  </r>
  <r>
    <s v="Baja California"/>
    <s v="Ensenada"/>
    <n v="2395"/>
    <s v="San Ignacito"/>
    <n v="114.67777777777779"/>
    <n v="29.741666666666664"/>
    <n v="3"/>
    <x v="15"/>
    <x v="15"/>
    <x v="0"/>
  </r>
  <r>
    <s v="Baja California"/>
    <s v="Ensenada"/>
    <n v="1439"/>
    <s v="Jaraguay"/>
    <n v="114.6861111111111"/>
    <n v="29.744444444444444"/>
    <n v="3"/>
    <x v="15"/>
    <x v="15"/>
    <x v="0"/>
  </r>
  <r>
    <s v="Baja California"/>
    <s v="Ensenada"/>
    <n v="746"/>
    <s v="Santa Catarina"/>
    <n v="115.26944444444443"/>
    <n v="29.74722222222222"/>
    <n v="3"/>
    <x v="15"/>
    <x v="15"/>
    <x v="1"/>
  </r>
  <r>
    <s v="Baja California"/>
    <s v="Ensenada"/>
    <n v="4309"/>
    <s v="Punta San Antonio"/>
    <n v="115.78055555555557"/>
    <n v="29.758333333333333"/>
    <n v="1"/>
    <x v="15"/>
    <x v="15"/>
    <x v="1"/>
  </r>
  <r>
    <s v="Baja California"/>
    <s v="Ensenada"/>
    <n v="5081"/>
    <s v="Campo Sacrificio"/>
    <n v="114.46111111111111"/>
    <n v="29.766666666666666"/>
    <n v="1"/>
    <x v="15"/>
    <x v="15"/>
    <x v="0"/>
  </r>
  <r>
    <s v="Baja California"/>
    <s v="Ensenada"/>
    <n v="512"/>
    <s v="El Huerfanito [Campo]"/>
    <n v="114.76111111111111"/>
    <n v="30.180555555555557"/>
    <n v="1"/>
    <x v="16"/>
    <x v="16"/>
    <x v="0"/>
  </r>
  <r>
    <s v="Baja California"/>
    <s v="Ensenada"/>
    <n v="2392"/>
    <s v="San Roque"/>
    <n v="114.74722222222222"/>
    <n v="29.788888888888891"/>
    <n v="1"/>
    <x v="15"/>
    <x v="15"/>
    <x v="0"/>
  </r>
  <r>
    <s v="Baja California"/>
    <s v="Ensenada"/>
    <n v="611"/>
    <s v="Punta Final (Villa Mar y Sol)"/>
    <n v="114.39999999999999"/>
    <n v="29.802777777777777"/>
    <n v="11"/>
    <x v="17"/>
    <x v="17"/>
    <x v="0"/>
  </r>
  <r>
    <s v="Baja California"/>
    <s v="Ensenada"/>
    <n v="1806"/>
    <s v="San Luis"/>
    <n v="114.825"/>
    <n v="29.816666666666666"/>
    <n v="4"/>
    <x v="17"/>
    <x v="17"/>
    <x v="0"/>
  </r>
  <r>
    <s v="Baja California"/>
    <s v="Ensenada"/>
    <n v="280"/>
    <s v="Alfonsinas"/>
    <n v="114.51944444444445"/>
    <n v="29.833333333333336"/>
    <n v="10"/>
    <x v="17"/>
    <x v="17"/>
    <x v="0"/>
  </r>
  <r>
    <s v="Baja California"/>
    <s v="Ensenada"/>
    <n v="1860"/>
    <s v="Santa Inés"/>
    <n v="114.825"/>
    <n v="29.844444444444441"/>
    <n v="2"/>
    <x v="17"/>
    <x v="17"/>
    <x v="0"/>
  </r>
  <r>
    <s v="Baja California"/>
    <s v="Ensenada"/>
    <n v="4897"/>
    <s v="Campo Beluga"/>
    <n v="114.38611111111112"/>
    <n v="29.847222222222221"/>
    <n v="1"/>
    <x v="17"/>
    <x v="17"/>
    <x v="0"/>
  </r>
  <r>
    <s v="Baja California"/>
    <s v="Ensenada"/>
    <n v="4460"/>
    <s v="Familia Villavicencio"/>
    <n v="114.81388888888888"/>
    <n v="29.866666666666667"/>
    <n v="2"/>
    <x v="17"/>
    <x v="17"/>
    <x v="0"/>
  </r>
  <r>
    <s v="Baja California"/>
    <s v="Ensenada"/>
    <n v="1079"/>
    <s v="San Juan del Mar [Campo]"/>
    <n v="114.72499999999999"/>
    <n v="30.12777777777778"/>
    <n v="4"/>
    <x v="16"/>
    <x v="16"/>
    <x v="0"/>
  </r>
  <r>
    <s v="Baja California"/>
    <s v="Ensenada"/>
    <n v="1001"/>
    <s v="Cataviña"/>
    <n v="114.75833333333334"/>
    <n v="29.869444444444444"/>
    <n v="159"/>
    <x v="17"/>
    <x v="17"/>
    <x v="0"/>
  </r>
  <r>
    <s v="Baja California"/>
    <s v="Ensenada"/>
    <n v="1282"/>
    <s v="Cinco Islas [Campo]"/>
    <n v="114.69444444444444"/>
    <n v="30.116666666666667"/>
    <n v="4"/>
    <x v="16"/>
    <x v="16"/>
    <x v="0"/>
  </r>
  <r>
    <s v="Baja California"/>
    <s v="Ensenada"/>
    <n v="323"/>
    <s v="El Águila"/>
    <n v="115.12222222222222"/>
    <n v="30.113888888888887"/>
    <n v="3"/>
    <x v="16"/>
    <x v="16"/>
    <x v="0"/>
  </r>
  <r>
    <s v="Baja California"/>
    <s v="Ensenada"/>
    <n v="3314"/>
    <s v="La Montaña [Campo]"/>
    <n v="114.35833333333333"/>
    <n v="29.877777777777776"/>
    <n v="3"/>
    <x v="17"/>
    <x v="17"/>
    <x v="0"/>
  </r>
  <r>
    <s v="Baja California"/>
    <s v="Ensenada"/>
    <n v="4384"/>
    <s v="Nuevo Amanecer"/>
    <n v="114.64999999999999"/>
    <n v="30.105555555555554"/>
    <n v="7"/>
    <x v="16"/>
    <x v="16"/>
    <x v="0"/>
  </r>
  <r>
    <s v="Baja California"/>
    <s v="Ensenada"/>
    <n v="3963"/>
    <s v="Villas Mar de Cortez (Rancho Grande)"/>
    <n v="114.49166666666667"/>
    <n v="29.880555555555556"/>
    <n v="3"/>
    <x v="17"/>
    <x v="17"/>
    <x v="0"/>
  </r>
  <r>
    <s v="Baja California"/>
    <s v="Ensenada"/>
    <n v="3321"/>
    <s v="Campo Lucano"/>
    <n v="114.48055555555555"/>
    <n v="29.883333333333333"/>
    <n v="1"/>
    <x v="17"/>
    <x v="17"/>
    <x v="0"/>
  </r>
  <r>
    <s v="Baja California"/>
    <s v="Ensenada"/>
    <n v="2388"/>
    <s v="El Rubí"/>
    <n v="115.19722222222222"/>
    <n v="30.099999999999998"/>
    <n v="1"/>
    <x v="16"/>
    <x v="16"/>
    <x v="0"/>
  </r>
  <r>
    <s v="Baja California"/>
    <s v="Ensenada"/>
    <n v="5066"/>
    <s v="La Victoria"/>
    <n v="115.13611111111111"/>
    <n v="30.099999999999998"/>
    <n v="4"/>
    <x v="16"/>
    <x v="16"/>
    <x v="0"/>
  </r>
  <r>
    <s v="Baja California"/>
    <s v="Ensenada"/>
    <n v="176"/>
    <s v="Rancho Pénjamo"/>
    <n v="115.125"/>
    <n v="30.094444444444445"/>
    <n v="6"/>
    <x v="16"/>
    <x v="16"/>
    <x v="0"/>
  </r>
  <r>
    <s v="Baja California"/>
    <s v="Ensenada"/>
    <n v="4856"/>
    <s v="Barranca del Mar"/>
    <n v="115.6888888888889"/>
    <n v="29.905555555555555"/>
    <n v="1"/>
    <x v="17"/>
    <x v="17"/>
    <x v="1"/>
  </r>
  <r>
    <s v="Baja California"/>
    <s v="Ensenada"/>
    <n v="1470"/>
    <s v="Abelardo L. Rodríguez (Malvar)"/>
    <n v="115.55555555555556"/>
    <n v="29.913888888888888"/>
    <n v="3"/>
    <x v="17"/>
    <x v="17"/>
    <x v="1"/>
  </r>
  <r>
    <s v="Baja California"/>
    <s v="Ensenada"/>
    <n v="1080"/>
    <s v="Papá Fernández [Campo]"/>
    <n v="114.43611111111112"/>
    <n v="29.93611111111111"/>
    <n v="11"/>
    <x v="17"/>
    <x v="17"/>
    <x v="0"/>
  </r>
  <r>
    <s v="Baja California"/>
    <s v="Ensenada"/>
    <n v="3394"/>
    <s v="Familia Acevedo"/>
    <n v="115.06111111111112"/>
    <n v="30.083333333333332"/>
    <n v="3"/>
    <x v="16"/>
    <x v="16"/>
    <x v="0"/>
  </r>
  <r>
    <s v="Baja California"/>
    <s v="Ensenada"/>
    <n v="2389"/>
    <s v="La Resolana"/>
    <n v="115.075"/>
    <n v="30.080555555555556"/>
    <n v="2"/>
    <x v="16"/>
    <x v="16"/>
    <x v="0"/>
  </r>
  <r>
    <s v="Baja California"/>
    <s v="Ensenada"/>
    <n v="3635"/>
    <s v="La Lomita"/>
    <n v="115.21111111111111"/>
    <n v="30.077777777777776"/>
    <n v="4"/>
    <x v="16"/>
    <x v="16"/>
    <x v="0"/>
  </r>
  <r>
    <s v="Baja California"/>
    <s v="Ensenada"/>
    <n v="4308"/>
    <s v="Puerto de los Chinos"/>
    <n v="115.92222222222222"/>
    <n v="30.072222222222223"/>
    <n v="1"/>
    <x v="16"/>
    <x v="16"/>
    <x v="1"/>
  </r>
  <r>
    <s v="Baja California"/>
    <s v="Ensenada"/>
    <n v="609"/>
    <s v="El Progreso"/>
    <n v="115.22777777777777"/>
    <n v="30.069444444444443"/>
    <n v="3"/>
    <x v="16"/>
    <x v="16"/>
    <x v="0"/>
  </r>
  <r>
    <s v="Baja California"/>
    <s v="Ensenada"/>
    <n v="4048"/>
    <s v="Nuevo Amanecer"/>
    <n v="115.12222222222222"/>
    <n v="30.058333333333334"/>
    <n v="2"/>
    <x v="16"/>
    <x v="16"/>
    <x v="0"/>
  </r>
  <r>
    <s v="Baja California"/>
    <s v="Ensenada"/>
    <n v="3324"/>
    <s v="Miramar [Campo]"/>
    <n v="114.61944444444444"/>
    <n v="29.955555555555556"/>
    <n v="1"/>
    <x v="17"/>
    <x v="17"/>
    <x v="0"/>
  </r>
  <r>
    <s v="Baja California"/>
    <s v="Ensenada"/>
    <n v="207"/>
    <s v="San Agustín"/>
    <n v="114.98055555555555"/>
    <n v="29.966666666666669"/>
    <n v="1"/>
    <x v="17"/>
    <x v="17"/>
    <x v="0"/>
  </r>
  <r>
    <s v="Baja California"/>
    <s v="Ensenada"/>
    <n v="117"/>
    <s v="Guayaquil"/>
    <n v="115.21944444444443"/>
    <n v="29.972222222222221"/>
    <n v="10"/>
    <x v="17"/>
    <x v="17"/>
    <x v="0"/>
  </r>
  <r>
    <s v="Baja California"/>
    <s v="Ensenada"/>
    <n v="994"/>
    <s v="Punta Bufeo [Campo Turístico]"/>
    <n v="114.49722222222222"/>
    <n v="29.974999999999998"/>
    <n v="6"/>
    <x v="17"/>
    <x v="17"/>
    <x v="0"/>
  </r>
  <r>
    <s v="Baja California"/>
    <s v="Ensenada"/>
    <n v="259"/>
    <s v="Tres Enríquez"/>
    <n v="115.04444444444445"/>
    <n v="29.980555555555558"/>
    <n v="1"/>
    <x v="17"/>
    <x v="17"/>
    <x v="0"/>
  </r>
  <r>
    <s v="Baja California"/>
    <s v="Ensenada"/>
    <n v="660"/>
    <s v="Punta Prieta"/>
    <n v="114.20555555555556"/>
    <n v="29.038888888888891"/>
    <n v="112"/>
    <x v="8"/>
    <x v="8"/>
    <x v="1"/>
  </r>
  <r>
    <s v="Baja California"/>
    <s v="Ensenada"/>
    <n v="1333"/>
    <s v="Los Delfines [Campo]"/>
    <n v="114.57777777777778"/>
    <n v="29.986111111111111"/>
    <n v="4"/>
    <x v="17"/>
    <x v="17"/>
    <x v="0"/>
  </r>
  <r>
    <s v="Baja California"/>
    <s v="Ensenada"/>
    <n v="4562"/>
    <s v="El Norteño"/>
    <n v="114.28333333333335"/>
    <n v="29.099999999999998"/>
    <n v="2"/>
    <x v="11"/>
    <x v="11"/>
    <x v="1"/>
  </r>
  <r>
    <s v="Baja California"/>
    <s v="Ensenada"/>
    <n v="88"/>
    <s v="Emiliano Zapata"/>
    <n v="115.66944444444444"/>
    <n v="29.988888888888887"/>
    <n v="2"/>
    <x v="17"/>
    <x v="17"/>
    <x v="1"/>
  </r>
  <r>
    <s v="Baja California"/>
    <s v="Ensenada"/>
    <n v="1055"/>
    <s v="Parador Punta Prieta"/>
    <n v="114.18611111111112"/>
    <n v="29.141666666666669"/>
    <n v="9"/>
    <x v="11"/>
    <x v="11"/>
    <x v="1"/>
  </r>
  <r>
    <s v="Baja California"/>
    <s v="Ensenada"/>
    <n v="1357"/>
    <s v="Las Encantadas [Campo]"/>
    <n v="114.55277777777778"/>
    <n v="29.991666666666664"/>
    <n v="1"/>
    <x v="17"/>
    <x v="17"/>
    <x v="0"/>
  </r>
  <r>
    <s v="Baja California"/>
    <s v="Ensenada"/>
    <n v="939"/>
    <s v="Punta Baja"/>
    <n v="115.87222222222222"/>
    <n v="30"/>
    <n v="7"/>
    <x v="17"/>
    <x v="17"/>
    <x v="1"/>
  </r>
  <r>
    <s v="Baja California"/>
    <s v="Ensenada"/>
    <n v="748"/>
    <s v="Rancho Sonora"/>
    <n v="115.01944444444445"/>
    <n v="30.013888888888886"/>
    <n v="1"/>
    <x v="17"/>
    <x v="17"/>
    <x v="1"/>
  </r>
  <r>
    <s v="Baja California"/>
    <s v="Ensenada"/>
    <n v="4135"/>
    <s v="San Agustín"/>
    <n v="115.02777777777779"/>
    <n v="30.019444444444446"/>
    <n v="5"/>
    <x v="17"/>
    <x v="17"/>
    <x v="0"/>
  </r>
  <r>
    <s v="Baja California"/>
    <s v="Ensenada"/>
    <n v="1821"/>
    <s v="San Pablo"/>
    <n v="115.11388888888889"/>
    <n v="30.049999999999997"/>
    <n v="3"/>
    <x v="17"/>
    <x v="17"/>
    <x v="0"/>
  </r>
  <r>
    <s v="Baja California"/>
    <s v="Ensenada"/>
    <n v="1307"/>
    <s v="Los Cuates"/>
    <n v="115.26111111111111"/>
    <n v="30.05"/>
    <n v="2"/>
    <x v="17"/>
    <x v="17"/>
    <x v="0"/>
  </r>
  <r>
    <s v="Baja California"/>
    <s v="Ensenada"/>
    <n v="1729"/>
    <s v="El Rosario de Abajo"/>
    <n v="115.825"/>
    <n v="30.083333333333336"/>
    <n v="409"/>
    <x v="16"/>
    <x v="16"/>
    <x v="1"/>
  </r>
  <r>
    <s v="Baja California"/>
    <s v="Ensenada"/>
    <n v="3279"/>
    <s v="Las Arrastritas"/>
    <n v="114.33888888888889"/>
    <n v="29.577777777777779"/>
    <n v="2"/>
    <x v="15"/>
    <x v="15"/>
    <x v="1"/>
  </r>
  <r>
    <s v="Baja California"/>
    <s v="Ensenada"/>
    <n v="4290"/>
    <s v="Familia Duarte (Santa Gertrudis)"/>
    <n v="115.81666666666668"/>
    <n v="30.086111111111112"/>
    <n v="6"/>
    <x v="16"/>
    <x v="16"/>
    <x v="1"/>
  </r>
  <r>
    <s v="Baja California"/>
    <s v="Ensenada"/>
    <n v="2380"/>
    <s v="El Descanso"/>
    <n v="115.43888888888888"/>
    <n v="30.086111111111112"/>
    <n v="9"/>
    <x v="16"/>
    <x v="16"/>
    <x v="1"/>
  </r>
  <r>
    <s v="Baja California"/>
    <s v="Ensenada"/>
    <n v="5070"/>
    <s v="La Trinidad"/>
    <n v="115.73888888888889"/>
    <n v="30.1"/>
    <n v="3"/>
    <x v="16"/>
    <x v="16"/>
    <x v="1"/>
  </r>
  <r>
    <s v="Baja California"/>
    <s v="Ensenada"/>
    <n v="4322"/>
    <s v="Ninguno"/>
    <n v="115.44444444444446"/>
    <n v="30.1"/>
    <n v="2"/>
    <x v="16"/>
    <x v="16"/>
    <x v="1"/>
  </r>
  <r>
    <s v="Baja California"/>
    <s v="Ensenada"/>
    <n v="1734"/>
    <s v="El Sacrificio"/>
    <n v="115.47222222222221"/>
    <n v="30.108333333333334"/>
    <n v="1"/>
    <x v="16"/>
    <x v="16"/>
    <x v="1"/>
  </r>
  <r>
    <s v="Baja California"/>
    <s v="Ensenada"/>
    <n v="5069"/>
    <s v="Rancho González"/>
    <n v="115.72777777777779"/>
    <n v="30.127777777777776"/>
    <n v="1"/>
    <x v="16"/>
    <x v="16"/>
    <x v="1"/>
  </r>
  <r>
    <s v="Baja California"/>
    <s v="Ensenada"/>
    <n v="598"/>
    <s v="Nuevo Uruapan"/>
    <n v="115.78888888888889"/>
    <n v="30.130555555555556"/>
    <n v="866"/>
    <x v="16"/>
    <x v="16"/>
    <x v="1"/>
  </r>
  <r>
    <s v="Baja California"/>
    <s v="Ensenada"/>
    <n v="4383"/>
    <s v="La Mesa"/>
    <n v="115.86388888888889"/>
    <n v="30.138888888888889"/>
    <n v="9"/>
    <x v="16"/>
    <x v="16"/>
    <x v="1"/>
  </r>
  <r>
    <s v="Baja California"/>
    <s v="Ensenada"/>
    <n v="4566"/>
    <s v="Rancho Estrada"/>
    <n v="115.70277777777778"/>
    <n v="30.138888888888889"/>
    <n v="10"/>
    <x v="16"/>
    <x v="16"/>
    <x v="1"/>
  </r>
  <r>
    <s v="Baja California"/>
    <s v="Ensenada"/>
    <n v="4325"/>
    <s v="Familia Vera (Nuevo Uruapan)"/>
    <n v="115.77500000000001"/>
    <n v="30.150000000000002"/>
    <n v="4"/>
    <x v="16"/>
    <x v="16"/>
    <x v="1"/>
  </r>
  <r>
    <s v="Baja California"/>
    <s v="Ensenada"/>
    <n v="198"/>
    <s v="El Rosario de Arriba"/>
    <n v="115.81944444444444"/>
    <n v="30.152777777777779"/>
    <n v="1704"/>
    <x v="16"/>
    <x v="16"/>
    <x v="1"/>
  </r>
  <r>
    <s v="Baja California"/>
    <s v="Ensenada"/>
    <n v="5068"/>
    <s v="Rancho Zaragoza"/>
    <n v="115.83888888888889"/>
    <n v="30.169444444444444"/>
    <n v="5"/>
    <x v="16"/>
    <x v="16"/>
    <x v="1"/>
  </r>
  <r>
    <s v="Baja California"/>
    <s v="Ensenada"/>
    <n v="4619"/>
    <s v="El Sacrificio"/>
    <n v="115.47222222222221"/>
    <n v="30.172222222222224"/>
    <n v="4"/>
    <x v="16"/>
    <x v="16"/>
    <x v="1"/>
  </r>
  <r>
    <s v="Baja California"/>
    <s v="Ensenada"/>
    <n v="5065"/>
    <s v="La Nopalera"/>
    <n v="115.75555555555556"/>
    <n v="30.208333333333332"/>
    <n v="1"/>
    <x v="16"/>
    <x v="16"/>
    <x v="1"/>
  </r>
  <r>
    <s v="Baja California"/>
    <s v="Ensenada"/>
    <n v="1388"/>
    <s v="La Estrellita"/>
    <n v="115.75833333333334"/>
    <n v="30.224999999999998"/>
    <n v="1"/>
    <x v="16"/>
    <x v="16"/>
    <x v="1"/>
  </r>
  <r>
    <s v="Baja California"/>
    <s v="Ensenada"/>
    <n v="589"/>
    <s v="Los Mártires"/>
    <n v="115.51666666666667"/>
    <n v="30.277777777777779"/>
    <n v="4"/>
    <x v="16"/>
    <x v="16"/>
    <x v="1"/>
  </r>
  <r>
    <s v="Baja California"/>
    <s v="Ensenada"/>
    <n v="1847"/>
    <s v="Santa Cecilia"/>
    <n v="114.79722222222223"/>
    <n v="30.31111111111111"/>
    <n v="1"/>
    <x v="13"/>
    <x v="13"/>
    <x v="0"/>
  </r>
  <r>
    <s v="Baja California"/>
    <s v="Ensenada"/>
    <n v="1428"/>
    <s v="La Huertita"/>
    <n v="115.18055555555556"/>
    <n v="30.322222222222223"/>
    <n v="3"/>
    <x v="13"/>
    <x v="13"/>
    <x v="0"/>
  </r>
  <r>
    <s v="Baja California"/>
    <s v="Ensenada"/>
    <n v="1946"/>
    <s v="Ejido Valle Tranquilo"/>
    <n v="115.84166666666667"/>
    <n v="30.344444444444445"/>
    <n v="84"/>
    <x v="13"/>
    <x v="13"/>
    <x v="0"/>
  </r>
  <r>
    <s v="Baja California"/>
    <s v="Ensenada"/>
    <n v="1304"/>
    <s v="Cristina [Campo]"/>
    <n v="114.71388888888889"/>
    <n v="30.344444444444445"/>
    <n v="6"/>
    <x v="13"/>
    <x v="13"/>
    <x v="0"/>
  </r>
  <r>
    <s v="Baja California"/>
    <s v="Ensenada"/>
    <n v="1298"/>
    <s v="La Costilla [Campo]"/>
    <n v="114.69722222222222"/>
    <n v="30.352777777777778"/>
    <n v="3"/>
    <x v="13"/>
    <x v="13"/>
    <x v="0"/>
  </r>
  <r>
    <s v="Baja California"/>
    <s v="Ensenada"/>
    <n v="892"/>
    <s v="Puertecitos"/>
    <n v="114.71666666666667"/>
    <n v="30.355555555555558"/>
    <n v="41"/>
    <x v="13"/>
    <x v="13"/>
    <x v="0"/>
  </r>
  <r>
    <s v="Baja California"/>
    <s v="Ensenada"/>
    <n v="4406"/>
    <s v="El Coyote"/>
    <n v="115.83611111111111"/>
    <n v="30.366666666666667"/>
    <n v="11"/>
    <x v="13"/>
    <x v="13"/>
    <x v="1"/>
  </r>
  <r>
    <s v="Baja California"/>
    <s v="Ensenada"/>
    <n v="3316"/>
    <s v="Las Casitas [Campo]"/>
    <n v="114.74722222222223"/>
    <n v="30.380555555555553"/>
    <n v="8"/>
    <x v="13"/>
    <x v="13"/>
    <x v="0"/>
  </r>
  <r>
    <s v="Baja California"/>
    <s v="Ensenada"/>
    <n v="720"/>
    <s v="El Socorrito"/>
    <n v="115.86666666666666"/>
    <n v="30.380555555555556"/>
    <n v="29"/>
    <x v="13"/>
    <x v="13"/>
    <x v="0"/>
  </r>
  <r>
    <s v="Baja California"/>
    <s v="Ensenada"/>
    <n v="1603"/>
    <s v="Playa Curvina (Campo Speedys)"/>
    <n v="114.71111111111112"/>
    <n v="30.380555555555556"/>
    <n v="4"/>
    <x v="13"/>
    <x v="13"/>
    <x v="0"/>
  </r>
  <r>
    <s v="Baja California"/>
    <s v="Ensenada"/>
    <n v="5084"/>
    <s v="Campo Destiny"/>
    <n v="114.72777777777779"/>
    <n v="30.386111111111109"/>
    <n v="3"/>
    <x v="13"/>
    <x v="13"/>
    <x v="0"/>
  </r>
  <r>
    <s v="Baja California"/>
    <s v="Ensenada"/>
    <n v="367"/>
    <s v="Rancho Chapala"/>
    <n v="114.46388888888889"/>
    <n v="29.455555555555556"/>
    <n v="14"/>
    <x v="12"/>
    <x v="12"/>
    <x v="0"/>
  </r>
  <r>
    <s v="Baja California"/>
    <s v="Ensenada"/>
    <n v="3634"/>
    <s v="Lomas del Valle"/>
    <n v="115.85833333333333"/>
    <n v="30.386111111111113"/>
    <n v="1"/>
    <x v="13"/>
    <x v="13"/>
    <x v="1"/>
  </r>
  <r>
    <s v="Baja California"/>
    <s v="Ensenada"/>
    <n v="1602"/>
    <s v="Campo Violeta (Playa Corrales)"/>
    <n v="114.67777777777779"/>
    <n v="30.402777777777775"/>
    <n v="2"/>
    <x v="13"/>
    <x v="13"/>
    <x v="0"/>
  </r>
  <r>
    <s v="Baja California"/>
    <s v="Ensenada"/>
    <n v="1546"/>
    <s v="El Pabellón"/>
    <n v="115.88611111111111"/>
    <n v="30.402777777777779"/>
    <n v="8"/>
    <x v="13"/>
    <x v="13"/>
    <x v="1"/>
  </r>
  <r>
    <s v="Baja California"/>
    <s v="Ensenada"/>
    <n v="4038"/>
    <s v="Rancho Marisma [Planta Ericera]"/>
    <n v="115.86944444444444"/>
    <n v="30.402777777777779"/>
    <n v="5"/>
    <x v="13"/>
    <x v="13"/>
    <x v="1"/>
  </r>
  <r>
    <s v="Baja California"/>
    <s v="Ensenada"/>
    <n v="4615"/>
    <s v="Ninguno"/>
    <n v="113.68333333333334"/>
    <n v="29.113888888888887"/>
    <n v="4"/>
    <x v="11"/>
    <x v="11"/>
    <x v="0"/>
  </r>
  <r>
    <s v="Baja California"/>
    <s v="Ensenada"/>
    <n v="4351"/>
    <s v="CRREAD"/>
    <n v="115.83888888888889"/>
    <n v="30.408333333333331"/>
    <n v="16"/>
    <x v="13"/>
    <x v="13"/>
    <x v="1"/>
  </r>
  <r>
    <s v="Baja California"/>
    <s v="Ensenada"/>
    <n v="4499"/>
    <s v="Campo Raquel Duarte"/>
    <n v="113.68333333333334"/>
    <n v="29.099999999999998"/>
    <n v="3"/>
    <x v="11"/>
    <x v="11"/>
    <x v="0"/>
  </r>
  <r>
    <s v="Baja California"/>
    <s v="Ensenada"/>
    <n v="4340"/>
    <s v="La Ventana [Campo]"/>
    <n v="113.62222222222222"/>
    <n v="29.091666666666669"/>
    <n v="2"/>
    <x v="11"/>
    <x v="11"/>
    <x v="0"/>
  </r>
  <r>
    <s v="Baja California"/>
    <s v="Ensenada"/>
    <n v="4495"/>
    <s v="Campo Daggets"/>
    <n v="113.67777777777778"/>
    <n v="29.05833333333333"/>
    <n v="2"/>
    <x v="11"/>
    <x v="11"/>
    <x v="0"/>
  </r>
  <r>
    <s v="Baja California"/>
    <s v="Ensenada"/>
    <n v="1238"/>
    <s v="Serena [Campo]"/>
    <n v="114.73611111111111"/>
    <n v="30.444444444444446"/>
    <n v="2"/>
    <x v="13"/>
    <x v="13"/>
    <x v="0"/>
  </r>
  <r>
    <s v="Baja California"/>
    <s v="Ensenada"/>
    <n v="4500"/>
    <s v="Campo Verdugo"/>
    <n v="113.68333333333334"/>
    <n v="29.036111111111111"/>
    <n v="1"/>
    <x v="8"/>
    <x v="8"/>
    <x v="0"/>
  </r>
  <r>
    <s v="Baja California"/>
    <s v="Ensenada"/>
    <n v="3312"/>
    <s v="Campo Harchelón"/>
    <n v="113.675"/>
    <n v="29.033333333333331"/>
    <n v="4"/>
    <x v="8"/>
    <x v="8"/>
    <x v="0"/>
  </r>
  <r>
    <s v="Baja California"/>
    <s v="Ensenada"/>
    <n v="4612"/>
    <s v="Ninguno"/>
    <n v="113.58055555555555"/>
    <n v="29.013888888888886"/>
    <n v="1"/>
    <x v="8"/>
    <x v="8"/>
    <x v="0"/>
  </r>
  <r>
    <s v="Baja California"/>
    <s v="Ensenada"/>
    <n v="46"/>
    <s v="Bahía de los Ángeles"/>
    <n v="113.65277777777777"/>
    <n v="28.983333333333334"/>
    <n v="590"/>
    <x v="8"/>
    <x v="8"/>
    <x v="0"/>
  </r>
  <r>
    <s v="Baja California"/>
    <s v="Ensenada"/>
    <n v="3393"/>
    <s v="Estancia Macuyu (Campo Muñoz)"/>
    <n v="113.61944444444444"/>
    <n v="28.983333333333334"/>
    <n v="1"/>
    <x v="8"/>
    <x v="8"/>
    <x v="0"/>
  </r>
  <r>
    <s v="Baja California"/>
    <s v="Ensenada"/>
    <n v="4126"/>
    <s v="El Rincón"/>
    <n v="113.53888888888889"/>
    <n v="28.983333333333331"/>
    <n v="3"/>
    <x v="8"/>
    <x v="8"/>
    <x v="0"/>
  </r>
  <r>
    <s v="Baja California"/>
    <s v="Ensenada"/>
    <n v="4614"/>
    <s v="Ninguno"/>
    <n v="113.54722222222222"/>
    <n v="28.955555555555556"/>
    <n v="1"/>
    <x v="8"/>
    <x v="8"/>
    <x v="0"/>
  </r>
  <r>
    <s v="Baja California"/>
    <s v="Ensenada"/>
    <n v="3377"/>
    <s v="La Curva (Nueva Odisea)"/>
    <n v="115.89444444444443"/>
    <n v="30.455555555555556"/>
    <n v="55"/>
    <x v="13"/>
    <x v="13"/>
    <x v="1"/>
  </r>
  <r>
    <s v="Baja California"/>
    <s v="Ensenada"/>
    <n v="719"/>
    <s v="El Socorro"/>
    <n v="115.84444444444443"/>
    <n v="30.458333333333336"/>
    <n v="7"/>
    <x v="13"/>
    <x v="13"/>
    <x v="1"/>
  </r>
  <r>
    <s v="Baja California"/>
    <s v="Ensenada"/>
    <n v="777"/>
    <s v="Misión San Francisco de Borja"/>
    <n v="113.78888888888889"/>
    <n v="28.841666666666669"/>
    <n v="4"/>
    <x v="8"/>
    <x v="8"/>
    <x v="0"/>
  </r>
  <r>
    <s v="Baja California"/>
    <s v="Ensenada"/>
    <n v="3178"/>
    <s v="Francisco Villa Dos [Campamento]"/>
    <n v="115.89722222222221"/>
    <n v="30.469444444444441"/>
    <n v="4"/>
    <x v="13"/>
    <x v="13"/>
    <x v="0"/>
  </r>
  <r>
    <s v="Baja California"/>
    <s v="Ensenada"/>
    <n v="1772"/>
    <s v="San Ignacito"/>
    <n v="113.93055555555556"/>
    <n v="28.797222222222224"/>
    <n v="1"/>
    <x v="7"/>
    <x v="7"/>
    <x v="1"/>
  </r>
  <r>
    <s v="Baja California"/>
    <s v="Ensenada"/>
    <n v="1771"/>
    <s v="San Gregorio"/>
    <n v="113.80000000000001"/>
    <n v="28.794444444444444"/>
    <n v="1"/>
    <x v="7"/>
    <x v="7"/>
    <x v="0"/>
  </r>
  <r>
    <s v="Baja California"/>
    <s v="Ensenada"/>
    <n v="1280"/>
    <s v="Cimarrón [Campo]"/>
    <n v="114.66111111111111"/>
    <n v="30.469444444444441"/>
    <n v="5"/>
    <x v="13"/>
    <x v="13"/>
    <x v="0"/>
  </r>
  <r>
    <s v="Baja California"/>
    <s v="Ensenada"/>
    <n v="1835"/>
    <s v="San Regis"/>
    <n v="113.83888888888889"/>
    <n v="28.708333333333332"/>
    <n v="1"/>
    <x v="7"/>
    <x v="7"/>
    <x v="1"/>
  </r>
  <r>
    <s v="Baja California"/>
    <s v="Ensenada"/>
    <n v="1604"/>
    <s v="Playa Escondida [Campo]"/>
    <n v="114.75277777777778"/>
    <n v="30.469444444444445"/>
    <n v="2"/>
    <x v="13"/>
    <x v="13"/>
    <x v="1"/>
  </r>
  <r>
    <s v="Baja California"/>
    <s v="Ensenada"/>
    <n v="3190"/>
    <s v="San Simón (Las Higueras)"/>
    <n v="115.90277777777779"/>
    <n v="30.491666666666667"/>
    <n v="8"/>
    <x v="13"/>
    <x v="13"/>
    <x v="1"/>
  </r>
  <r>
    <s v="Baja California"/>
    <s v="Ensenada"/>
    <n v="1830"/>
    <s v="San Rafael"/>
    <n v="114.67222222222223"/>
    <n v="30.508333333333333"/>
    <n v="1"/>
    <x v="13"/>
    <x v="13"/>
    <x v="0"/>
  </r>
  <r>
    <s v="Baja California"/>
    <s v="Ensenada"/>
    <n v="1073"/>
    <s v="San Bartolo"/>
    <n v="113.70555555555556"/>
    <n v="28.563888888888886"/>
    <n v="3"/>
    <x v="7"/>
    <x v="7"/>
    <x v="0"/>
  </r>
  <r>
    <s v="Baja California"/>
    <s v="Ensenada"/>
    <n v="5073"/>
    <s v="Rancho Rodríguez"/>
    <n v="115.86666666666666"/>
    <n v="30.513888888888889"/>
    <n v="4"/>
    <x v="13"/>
    <x v="13"/>
    <x v="0"/>
  </r>
  <r>
    <s v="Baja California"/>
    <s v="Ensenada"/>
    <n v="1767"/>
    <s v="Puerto San Francisquito"/>
    <n v="112.96944444444443"/>
    <n v="28.519444444444446"/>
    <n v="7"/>
    <x v="14"/>
    <x v="14"/>
    <x v="0"/>
  </r>
  <r>
    <s v="Baja California"/>
    <s v="Ensenada"/>
    <n v="1507"/>
    <s v="Campo del Monte"/>
    <n v="113.72222222222223"/>
    <n v="28.486111111111111"/>
    <n v="2"/>
    <x v="14"/>
    <x v="14"/>
    <x v="1"/>
  </r>
  <r>
    <s v="Baja California"/>
    <s v="Ensenada"/>
    <n v="4616"/>
    <s v="Rancho Escondido"/>
    <n v="113.06388888888888"/>
    <n v="28.477777777777778"/>
    <n v="1"/>
    <x v="14"/>
    <x v="14"/>
    <x v="0"/>
  </r>
  <r>
    <s v="Baja California"/>
    <s v="Ensenada"/>
    <n v="5057"/>
    <s v="La Ilusión"/>
    <n v="112.95555555555555"/>
    <n v="28.455555555555556"/>
    <n v="12"/>
    <x v="14"/>
    <x v="14"/>
    <x v="0"/>
  </r>
  <r>
    <s v="Baja California"/>
    <s v="Ensenada"/>
    <n v="1325"/>
    <s v="Las Chivas [Campo]"/>
    <n v="114.70277777777778"/>
    <n v="30.513888888888889"/>
    <n v="1"/>
    <x v="13"/>
    <x v="13"/>
    <x v="0"/>
  </r>
  <r>
    <s v="Baja California"/>
    <s v="Ensenada"/>
    <n v="1004"/>
    <s v="Los Corrales"/>
    <n v="113.575"/>
    <n v="28.433333333333334"/>
    <n v="1"/>
    <x v="14"/>
    <x v="14"/>
    <x v="0"/>
  </r>
  <r>
    <s v="Baja California"/>
    <s v="Ensenada"/>
    <n v="674"/>
    <s v="El Progreso"/>
    <n v="113.06111111111112"/>
    <n v="28.430555555555554"/>
    <n v="2"/>
    <x v="14"/>
    <x v="14"/>
    <x v="0"/>
  </r>
  <r>
    <s v="Baja California"/>
    <s v="Ensenada"/>
    <n v="3302"/>
    <s v="Campo César"/>
    <n v="114.65555555555557"/>
    <n v="30.513888888888889"/>
    <n v="2"/>
    <x v="13"/>
    <x v="13"/>
    <x v="1"/>
  </r>
  <r>
    <s v="Baja California"/>
    <s v="Ensenada"/>
    <n v="1697"/>
    <s v="Rancho Nuevo"/>
    <n v="113.50555555555556"/>
    <n v="28.402777777777779"/>
    <n v="2"/>
    <x v="14"/>
    <x v="14"/>
    <x v="0"/>
  </r>
  <r>
    <s v="Baja California"/>
    <s v="Ensenada"/>
    <n v="3592"/>
    <s v="Los Filtros la Mesa Cinco"/>
    <n v="115.875"/>
    <n v="30.56388888888889"/>
    <n v="1"/>
    <x v="10"/>
    <x v="10"/>
    <x v="1"/>
  </r>
  <r>
    <s v="Baja California"/>
    <s v="Ensenada"/>
    <n v="1808"/>
    <s v="San Marcos"/>
    <n v="113.925"/>
    <n v="28.394444444444446"/>
    <n v="3"/>
    <x v="14"/>
    <x v="14"/>
    <x v="1"/>
  </r>
  <r>
    <s v="Baja California"/>
    <s v="Ensenada"/>
    <n v="1882"/>
    <s v="Saucito"/>
    <n v="113.74722222222223"/>
    <n v="28.391666666666669"/>
    <n v="2"/>
    <x v="14"/>
    <x v="14"/>
    <x v="1"/>
  </r>
  <r>
    <s v="Baja California"/>
    <s v="Ensenada"/>
    <n v="3427"/>
    <s v="Familia Canelo"/>
    <n v="115.89166666666667"/>
    <n v="30.608333333333334"/>
    <n v="5"/>
    <x v="10"/>
    <x v="10"/>
    <x v="1"/>
  </r>
  <r>
    <s v="Baja California"/>
    <s v="Ensenada"/>
    <n v="3391"/>
    <s v="Esperanza Dos"/>
    <n v="113.52500000000001"/>
    <n v="28.361111111111111"/>
    <n v="1"/>
    <x v="14"/>
    <x v="14"/>
    <x v="0"/>
  </r>
  <r>
    <s v="Baja California"/>
    <s v="Ensenada"/>
    <n v="1255"/>
    <s v="El Carrizo"/>
    <n v="113.73055555555555"/>
    <n v="28.352777777777778"/>
    <n v="2"/>
    <x v="14"/>
    <x v="14"/>
    <x v="1"/>
  </r>
  <r>
    <s v="Baja California"/>
    <s v="Ensenada"/>
    <n v="737"/>
    <s v="San Jerónimo"/>
    <n v="113.95277777777777"/>
    <n v="28.344444444444445"/>
    <n v="1"/>
    <x v="14"/>
    <x v="14"/>
    <x v="1"/>
  </r>
  <r>
    <s v="Baja California"/>
    <s v="Ensenada"/>
    <n v="2417"/>
    <s v="El Retiro"/>
    <n v="113.76111111111111"/>
    <n v="28.344444444444445"/>
    <n v="1"/>
    <x v="14"/>
    <x v="14"/>
    <x v="1"/>
  </r>
  <r>
    <s v="Baja California"/>
    <s v="Ensenada"/>
    <n v="1683"/>
    <s v="Rancho Alegre"/>
    <n v="113.80277777777778"/>
    <n v="28.336111111111109"/>
    <n v="3"/>
    <x v="14"/>
    <x v="14"/>
    <x v="1"/>
  </r>
  <r>
    <s v="Baja California"/>
    <s v="Ensenada"/>
    <n v="350"/>
    <s v="El Barril"/>
    <n v="112.97222222222221"/>
    <n v="28.333333333333336"/>
    <n v="66"/>
    <x v="14"/>
    <x v="14"/>
    <x v="0"/>
  </r>
  <r>
    <s v="Baja California"/>
    <s v="Ensenada"/>
    <n v="1430"/>
    <s v="El Huico"/>
    <n v="115.64166666666668"/>
    <n v="31.169444444444444"/>
    <n v="4"/>
    <x v="5"/>
    <x v="5"/>
    <x v="0"/>
  </r>
  <r>
    <s v="Baja California"/>
    <s v="Ensenada"/>
    <n v="1723"/>
    <s v="Río Grande"/>
    <n v="113.8111111111111"/>
    <n v="28.316666666666666"/>
    <n v="1"/>
    <x v="14"/>
    <x v="14"/>
    <x v="1"/>
  </r>
  <r>
    <s v="Baja California"/>
    <s v="Ensenada"/>
    <n v="308"/>
    <s v="Mikes Sky Ranch"/>
    <n v="115.65833333333335"/>
    <n v="31.211111111111112"/>
    <n v="4"/>
    <x v="5"/>
    <x v="5"/>
    <x v="0"/>
  </r>
  <r>
    <s v="Baja California"/>
    <s v="Ensenada"/>
    <n v="4080"/>
    <s v="San Marcos"/>
    <n v="113.55277777777778"/>
    <n v="28.31111111111111"/>
    <n v="2"/>
    <x v="14"/>
    <x v="14"/>
    <x v="0"/>
  </r>
  <r>
    <s v="Baja California"/>
    <s v="Ensenada"/>
    <n v="1941"/>
    <s v="La Unión"/>
    <n v="113.41666666666666"/>
    <n v="28.302777777777777"/>
    <n v="2"/>
    <x v="14"/>
    <x v="14"/>
    <x v="0"/>
  </r>
  <r>
    <s v="Baja California"/>
    <s v="Ensenada"/>
    <n v="1854"/>
    <s v="Santa Cruz"/>
    <n v="113.5138888888889"/>
    <n v="28.291666666666668"/>
    <n v="1"/>
    <x v="6"/>
    <x v="6"/>
    <x v="0"/>
  </r>
  <r>
    <s v="Baja California"/>
    <s v="Ensenada"/>
    <n v="4602"/>
    <s v="Ninguno"/>
    <n v="114.03055555555555"/>
    <n v="28.277777777777779"/>
    <n v="5"/>
    <x v="6"/>
    <x v="6"/>
    <x v="0"/>
  </r>
  <r>
    <s v="Baja California"/>
    <s v="Ensenada"/>
    <n v="1082"/>
    <s v="San Pancho"/>
    <n v="113.97222222222221"/>
    <n v="28.269444444444442"/>
    <n v="2"/>
    <x v="6"/>
    <x v="6"/>
    <x v="0"/>
  </r>
  <r>
    <s v="Baja California"/>
    <s v="Ensenada"/>
    <n v="2304"/>
    <s v="La Palizada"/>
    <n v="115.66944444444444"/>
    <n v="31.236111111111111"/>
    <n v="2"/>
    <x v="5"/>
    <x v="5"/>
    <x v="0"/>
  </r>
  <r>
    <s v="Baja California"/>
    <s v="Ensenada"/>
    <n v="4558"/>
    <s v="El Cañoncito"/>
    <n v="113.54722222222223"/>
    <n v="28.258333333333333"/>
    <n v="2"/>
    <x v="6"/>
    <x v="6"/>
    <x v="0"/>
  </r>
  <r>
    <s v="Baja California"/>
    <s v="Ensenada"/>
    <n v="1145"/>
    <s v="Arroyo de León (Ejido Kiliwas)"/>
    <n v="115.77777777777779"/>
    <n v="31.266666666666666"/>
    <n v="13"/>
    <x v="5"/>
    <x v="5"/>
    <x v="0"/>
  </r>
  <r>
    <s v="Baja California"/>
    <s v="Ensenada"/>
    <n v="3063"/>
    <s v="Las Palomas"/>
    <n v="113.54166666666667"/>
    <n v="28.244444444444447"/>
    <n v="2"/>
    <x v="6"/>
    <x v="6"/>
    <x v="0"/>
  </r>
  <r>
    <s v="Baja California"/>
    <s v="Ensenada"/>
    <n v="4587"/>
    <s v="Piedra Blanca"/>
    <n v="113.27777777777777"/>
    <n v="28.230555555555554"/>
    <n v="1"/>
    <x v="6"/>
    <x v="6"/>
    <x v="0"/>
  </r>
  <r>
    <s v="Baja California"/>
    <s v="Ensenada"/>
    <n v="1271"/>
    <s v="El Cañón"/>
    <n v="113.59166666666667"/>
    <n v="28.227777777777778"/>
    <n v="3"/>
    <x v="6"/>
    <x v="6"/>
    <x v="0"/>
  </r>
  <r>
    <s v="Baja California"/>
    <s v="Ensenada"/>
    <n v="1496"/>
    <s v="Miramar"/>
    <n v="113.75555555555555"/>
    <n v="28.222222222222221"/>
    <n v="1"/>
    <x v="6"/>
    <x v="6"/>
    <x v="0"/>
  </r>
  <r>
    <s v="Baja California"/>
    <s v="Ensenada"/>
    <n v="509"/>
    <s v="Ejido General Leandro Valle"/>
    <n v="115.90555555555555"/>
    <n v="31.269444444444442"/>
    <n v="7"/>
    <x v="5"/>
    <x v="5"/>
    <x v="0"/>
  </r>
  <r>
    <s v="Baja California"/>
    <s v="Ensenada"/>
    <n v="3926"/>
    <s v="El Parral"/>
    <n v="113.86666666666666"/>
    <n v="28.194444444444446"/>
    <n v="2"/>
    <x v="6"/>
    <x v="6"/>
    <x v="0"/>
  </r>
  <r>
    <s v="Baja California"/>
    <s v="Ensenada"/>
    <n v="3367"/>
    <s v="Colonia Agropecuaria el Paraíso"/>
    <n v="113.90277777777777"/>
    <n v="28.183333333333334"/>
    <n v="6"/>
    <x v="6"/>
    <x v="6"/>
    <x v="0"/>
  </r>
  <r>
    <s v="Baja California"/>
    <s v="Ensenada"/>
    <n v="1171"/>
    <s v="El Arco"/>
    <n v="113.54166666666667"/>
    <n v="28.136111111111109"/>
    <n v="5"/>
    <x v="6"/>
    <x v="6"/>
    <x v="0"/>
  </r>
  <r>
    <s v="Baja California"/>
    <s v="Ensenada"/>
    <n v="4076"/>
    <s v="San Javier"/>
    <n v="115.73333333333332"/>
    <n v="31.294444444444444"/>
    <n v="1"/>
    <x v="5"/>
    <x v="5"/>
    <x v="0"/>
  </r>
  <r>
    <s v="Baja California"/>
    <s v="Ensenada"/>
    <n v="4000"/>
    <s v="Las Playitas"/>
    <n v="114.03611111111111"/>
    <n v="28.116666666666667"/>
    <n v="2"/>
    <x v="6"/>
    <x v="6"/>
    <x v="0"/>
  </r>
  <r>
    <s v="Baja California"/>
    <s v="Ensenada"/>
    <n v="791"/>
    <s v="Santa Bárbara"/>
    <n v="113.11944444444444"/>
    <n v="28.113888888888891"/>
    <n v="2"/>
    <x v="6"/>
    <x v="6"/>
    <x v="0"/>
  </r>
  <r>
    <s v="Baja California"/>
    <s v="Ensenada"/>
    <n v="896"/>
    <s v="Guadalupe"/>
    <n v="113.16944444444445"/>
    <n v="28.094444444444445"/>
    <n v="1"/>
    <x v="6"/>
    <x v="6"/>
    <x v="0"/>
  </r>
  <r>
    <s v="Baja California"/>
    <s v="Ensenada"/>
    <n v="1494"/>
    <s v="Miraflores"/>
    <n v="113.36111111111111"/>
    <n v="28.088888888888889"/>
    <n v="1"/>
    <x v="6"/>
    <x v="6"/>
    <x v="0"/>
  </r>
  <r>
    <s v="Baja California"/>
    <s v="Ensenada"/>
    <n v="4124"/>
    <s v="La Espinita [Restaurante]"/>
    <n v="114.12777777777778"/>
    <n v="28.069444444444443"/>
    <n v="1"/>
    <x v="6"/>
    <x v="6"/>
    <x v="0"/>
  </r>
  <r>
    <s v="Baja California"/>
    <s v="Ensenada"/>
    <n v="1502"/>
    <s v="Misión Santa Gertrudis la Magna"/>
    <n v="113.1"/>
    <n v="28.06388888888889"/>
    <n v="75"/>
    <x v="6"/>
    <x v="6"/>
    <x v="0"/>
  </r>
  <r>
    <m/>
    <m/>
    <m/>
    <m/>
    <m/>
    <m/>
    <m/>
    <x v="18"/>
    <x v="18"/>
    <x v="2"/>
  </r>
  <r>
    <m/>
    <m/>
    <m/>
    <m/>
    <m/>
    <m/>
    <m/>
    <x v="18"/>
    <x v="18"/>
    <x v="2"/>
  </r>
  <r>
    <m/>
    <m/>
    <m/>
    <m/>
    <m/>
    <m/>
    <m/>
    <x v="18"/>
    <x v="18"/>
    <x v="2"/>
  </r>
  <r>
    <m/>
    <m/>
    <m/>
    <m/>
    <m/>
    <m/>
    <m/>
    <x v="18"/>
    <x v="18"/>
    <x v="2"/>
  </r>
  <r>
    <m/>
    <m/>
    <m/>
    <m/>
    <m/>
    <m/>
    <m/>
    <x v="18"/>
    <x v="18"/>
    <x v="2"/>
  </r>
  <r>
    <m/>
    <m/>
    <m/>
    <m/>
    <m/>
    <m/>
    <m/>
    <x v="18"/>
    <x v="18"/>
    <x v="2"/>
  </r>
  <r>
    <m/>
    <m/>
    <m/>
    <m/>
    <m/>
    <m/>
    <m/>
    <x v="18"/>
    <x v="18"/>
    <x v="2"/>
  </r>
  <r>
    <m/>
    <m/>
    <m/>
    <m/>
    <m/>
    <m/>
    <m/>
    <x v="18"/>
    <x v="18"/>
    <x v="2"/>
  </r>
  <r>
    <m/>
    <m/>
    <m/>
    <m/>
    <m/>
    <m/>
    <m/>
    <x v="18"/>
    <x v="18"/>
    <x v="2"/>
  </r>
</pivotCacheRecords>
</file>

<file path=xl/pivotCache/pivotCacheRecords4.xml><?xml version="1.0" encoding="utf-8"?>
<pivotCacheRecords xmlns="http://schemas.openxmlformats.org/spreadsheetml/2006/main" xmlns:r="http://schemas.openxmlformats.org/officeDocument/2006/relationships" count="871">
  <r>
    <n v="1"/>
    <x v="0"/>
    <x v="0"/>
    <x v="0"/>
    <n v="291.94753800000001"/>
    <x v="0"/>
    <x v="0"/>
    <s v="Kelp bass"/>
    <s v="Cabrilla Sargacera"/>
    <n v="15"/>
    <n v="1"/>
    <n v="720"/>
    <x v="0"/>
    <n v="29.75"/>
    <n v="-115.691"/>
  </r>
  <r>
    <n v="2"/>
    <x v="0"/>
    <x v="0"/>
    <x v="0"/>
    <n v="291.94753800000001"/>
    <x v="0"/>
    <x v="0"/>
    <s v="Kelp bass"/>
    <s v="Cabrilla Sargacera"/>
    <n v="45"/>
    <n v="1"/>
    <n v="720"/>
    <x v="0"/>
    <n v="29.75"/>
    <n v="-115.691"/>
  </r>
  <r>
    <n v="3"/>
    <x v="0"/>
    <x v="0"/>
    <x v="0"/>
    <n v="291.94753800000001"/>
    <x v="0"/>
    <x v="0"/>
    <s v="Kelp bass"/>
    <s v="Cabrilla Sargacera"/>
    <n v="45"/>
    <n v="1"/>
    <n v="720"/>
    <x v="0"/>
    <n v="29.75"/>
    <n v="-115.691"/>
  </r>
  <r>
    <n v="4"/>
    <x v="0"/>
    <x v="0"/>
    <x v="0"/>
    <n v="291.94753800000001"/>
    <x v="0"/>
    <x v="0"/>
    <s v="Kelp bass"/>
    <s v="Cabrilla Sargacera"/>
    <n v="20"/>
    <n v="1"/>
    <n v="720"/>
    <x v="0"/>
    <n v="29.75"/>
    <n v="-115.691"/>
  </r>
  <r>
    <n v="5"/>
    <x v="0"/>
    <x v="0"/>
    <x v="0"/>
    <n v="291.94753800000001"/>
    <x v="0"/>
    <x v="0"/>
    <s v="Kelp bass"/>
    <s v="Cabrilla Sargacera"/>
    <n v="20"/>
    <n v="1"/>
    <n v="720"/>
    <x v="0"/>
    <n v="29.75"/>
    <n v="-115.691"/>
  </r>
  <r>
    <n v="6"/>
    <x v="0"/>
    <x v="0"/>
    <x v="0"/>
    <n v="291.94753800000001"/>
    <x v="0"/>
    <x v="0"/>
    <s v="Kelp bass"/>
    <s v="Cabrilla Sargacera"/>
    <n v="15"/>
    <n v="1"/>
    <n v="720"/>
    <x v="0"/>
    <n v="29.75"/>
    <n v="-115.691"/>
  </r>
  <r>
    <n v="7"/>
    <x v="0"/>
    <x v="0"/>
    <x v="0"/>
    <n v="291.94753800000001"/>
    <x v="0"/>
    <x v="0"/>
    <s v="Kelp bass"/>
    <s v="Cabrilla Sargacera"/>
    <n v="15"/>
    <n v="1"/>
    <n v="720"/>
    <x v="0"/>
    <n v="29.75"/>
    <n v="-115.691"/>
  </r>
  <r>
    <n v="8"/>
    <x v="0"/>
    <x v="0"/>
    <x v="0"/>
    <n v="291.94753800000001"/>
    <x v="0"/>
    <x v="0"/>
    <s v="Kelp bass"/>
    <s v="Cabrilla Sargacera"/>
    <n v="15"/>
    <n v="1"/>
    <n v="720"/>
    <x v="0"/>
    <n v="29.75"/>
    <n v="-115.691"/>
  </r>
  <r>
    <n v="9"/>
    <x v="0"/>
    <x v="0"/>
    <x v="0"/>
    <n v="291.94753800000001"/>
    <x v="0"/>
    <x v="0"/>
    <s v="Kelp bass"/>
    <s v="Cabrilla Sargacera"/>
    <n v="15"/>
    <n v="1"/>
    <n v="720"/>
    <x v="0"/>
    <n v="29.75"/>
    <n v="-115.691"/>
  </r>
  <r>
    <n v="10"/>
    <x v="0"/>
    <x v="0"/>
    <x v="0"/>
    <n v="291.94753800000001"/>
    <x v="0"/>
    <x v="0"/>
    <s v="Kelp bass"/>
    <s v="Cabrilla Sargacera"/>
    <n v="15"/>
    <n v="1"/>
    <n v="720"/>
    <x v="0"/>
    <n v="29.75"/>
    <n v="-115.691"/>
  </r>
  <r>
    <n v="11"/>
    <x v="0"/>
    <x v="0"/>
    <x v="0"/>
    <n v="291.94753800000001"/>
    <x v="0"/>
    <x v="0"/>
    <s v="Kelp bass"/>
    <s v="Cabrilla Sargacera"/>
    <n v="15"/>
    <n v="1"/>
    <n v="720"/>
    <x v="0"/>
    <n v="29.75"/>
    <n v="-115.691"/>
  </r>
  <r>
    <n v="12"/>
    <x v="0"/>
    <x v="0"/>
    <x v="0"/>
    <n v="291.94753800000001"/>
    <x v="0"/>
    <x v="0"/>
    <s v="Kelp bass"/>
    <s v="Cabrilla Sargacera"/>
    <n v="45"/>
    <n v="1"/>
    <n v="720"/>
    <x v="0"/>
    <n v="29.75"/>
    <n v="-115.691"/>
  </r>
  <r>
    <n v="13"/>
    <x v="0"/>
    <x v="0"/>
    <x v="0"/>
    <n v="291.94753800000001"/>
    <x v="0"/>
    <x v="0"/>
    <s v="Kelp bass"/>
    <s v="Cabrilla Sargacera"/>
    <n v="35"/>
    <n v="1"/>
    <n v="720"/>
    <x v="0"/>
    <n v="29.75"/>
    <n v="-115.691"/>
  </r>
  <r>
    <n v="14"/>
    <x v="0"/>
    <x v="0"/>
    <x v="0"/>
    <n v="291.94753800000001"/>
    <x v="0"/>
    <x v="0"/>
    <s v="Kelp bass"/>
    <s v="Cabrilla Sargacera"/>
    <n v="40"/>
    <n v="1"/>
    <n v="720"/>
    <x v="0"/>
    <n v="29.75"/>
    <n v="-115.691"/>
  </r>
  <r>
    <n v="15"/>
    <x v="0"/>
    <x v="0"/>
    <x v="0"/>
    <n v="291.94753800000001"/>
    <x v="0"/>
    <x v="0"/>
    <s v="Kelp bass"/>
    <s v="Cabrilla Sargacera"/>
    <n v="55"/>
    <n v="1"/>
    <n v="720"/>
    <x v="0"/>
    <n v="29.75"/>
    <n v="-115.691"/>
  </r>
  <r>
    <n v="16"/>
    <x v="0"/>
    <x v="0"/>
    <x v="0"/>
    <n v="291.94753800000001"/>
    <x v="0"/>
    <x v="0"/>
    <s v="Kelp bass"/>
    <s v="Cabrilla Sargacera"/>
    <n v="45"/>
    <n v="1"/>
    <n v="720"/>
    <x v="0"/>
    <n v="29.75"/>
    <n v="-115.691"/>
  </r>
  <r>
    <n v="17"/>
    <x v="0"/>
    <x v="0"/>
    <x v="0"/>
    <n v="291.94753800000001"/>
    <x v="0"/>
    <x v="0"/>
    <s v="Kelp bass"/>
    <s v="Cabrilla Sargacera"/>
    <n v="50"/>
    <n v="1"/>
    <n v="720"/>
    <x v="0"/>
    <n v="29.75"/>
    <n v="-115.691"/>
  </r>
  <r>
    <n v="18"/>
    <x v="0"/>
    <x v="0"/>
    <x v="0"/>
    <n v="291.94753800000001"/>
    <x v="0"/>
    <x v="1"/>
    <s v="Kelp rockfish"/>
    <s v="Rocot sargacero"/>
    <n v="20"/>
    <n v="1"/>
    <n v="720"/>
    <x v="0"/>
    <n v="29.75"/>
    <n v="-115.691"/>
  </r>
  <r>
    <n v="19"/>
    <x v="0"/>
    <x v="0"/>
    <x v="0"/>
    <n v="291.94753800000001"/>
    <x v="0"/>
    <x v="1"/>
    <s v="Kelp rockfish"/>
    <s v="Rocot sargacero"/>
    <n v="25"/>
    <n v="1"/>
    <n v="720"/>
    <x v="0"/>
    <n v="29.75"/>
    <n v="-115.691"/>
  </r>
  <r>
    <n v="20"/>
    <x v="0"/>
    <x v="0"/>
    <x v="0"/>
    <n v="291.94753800000001"/>
    <x v="0"/>
    <x v="1"/>
    <s v="Kelp rockfish"/>
    <s v="Rocot sargacero"/>
    <n v="30"/>
    <n v="1"/>
    <n v="720"/>
    <x v="0"/>
    <n v="29.75"/>
    <n v="-115.691"/>
  </r>
  <r>
    <n v="21"/>
    <x v="0"/>
    <x v="0"/>
    <x v="0"/>
    <n v="291.94753800000001"/>
    <x v="0"/>
    <x v="1"/>
    <s v="Kelp rockfish"/>
    <s v="Rocot sargacero"/>
    <n v="30"/>
    <n v="1"/>
    <n v="720"/>
    <x v="0"/>
    <n v="29.75"/>
    <n v="-115.691"/>
  </r>
  <r>
    <n v="22"/>
    <x v="0"/>
    <x v="0"/>
    <x v="0"/>
    <n v="291.94753800000001"/>
    <x v="0"/>
    <x v="1"/>
    <s v="Kelp rockfish"/>
    <s v="Rocot sargacero"/>
    <n v="30"/>
    <n v="1"/>
    <n v="720"/>
    <x v="0"/>
    <n v="29.75"/>
    <n v="-115.691"/>
  </r>
  <r>
    <n v="23"/>
    <x v="0"/>
    <x v="0"/>
    <x v="0"/>
    <n v="291.94753800000001"/>
    <x v="0"/>
    <x v="2"/>
    <s v="California sheephead"/>
    <s v="Vieja"/>
    <n v="10"/>
    <n v="1"/>
    <n v="720"/>
    <x v="0"/>
    <n v="29.75"/>
    <n v="-115.691"/>
  </r>
  <r>
    <n v="24"/>
    <x v="0"/>
    <x v="0"/>
    <x v="0"/>
    <n v="291.94753800000001"/>
    <x v="0"/>
    <x v="2"/>
    <s v="California sheephead"/>
    <s v="Vieja"/>
    <n v="20"/>
    <n v="1"/>
    <n v="720"/>
    <x v="0"/>
    <n v="29.75"/>
    <n v="-115.691"/>
  </r>
  <r>
    <n v="25"/>
    <x v="0"/>
    <x v="0"/>
    <x v="0"/>
    <n v="291.94753800000001"/>
    <x v="0"/>
    <x v="2"/>
    <s v="California sheephead"/>
    <s v="Vieja"/>
    <n v="20"/>
    <n v="1"/>
    <n v="720"/>
    <x v="0"/>
    <n v="29.75"/>
    <n v="-115.691"/>
  </r>
  <r>
    <n v="26"/>
    <x v="0"/>
    <x v="0"/>
    <x v="0"/>
    <n v="291.94753800000001"/>
    <x v="0"/>
    <x v="2"/>
    <s v="California sheephead"/>
    <s v="Vieja"/>
    <n v="20"/>
    <n v="1"/>
    <n v="720"/>
    <x v="0"/>
    <n v="29.75"/>
    <n v="-115.691"/>
  </r>
  <r>
    <n v="27"/>
    <x v="0"/>
    <x v="0"/>
    <x v="0"/>
    <n v="291.94753800000001"/>
    <x v="0"/>
    <x v="2"/>
    <s v="California sheephead"/>
    <s v="Vieja"/>
    <n v="35"/>
    <n v="1"/>
    <n v="720"/>
    <x v="0"/>
    <n v="29.75"/>
    <n v="-115.691"/>
  </r>
  <r>
    <n v="28"/>
    <x v="0"/>
    <x v="0"/>
    <x v="0"/>
    <n v="291.94753800000001"/>
    <x v="0"/>
    <x v="2"/>
    <s v="California sheephead"/>
    <s v="Vieja"/>
    <n v="20"/>
    <n v="1"/>
    <n v="720"/>
    <x v="0"/>
    <n v="29.75"/>
    <n v="-115.691"/>
  </r>
  <r>
    <n v="29"/>
    <x v="0"/>
    <x v="0"/>
    <x v="0"/>
    <n v="291.94753800000001"/>
    <x v="0"/>
    <x v="2"/>
    <s v="California sheephead"/>
    <s v="Vieja"/>
    <n v="20"/>
    <n v="1"/>
    <n v="720"/>
    <x v="0"/>
    <n v="29.75"/>
    <n v="-115.691"/>
  </r>
  <r>
    <n v="30"/>
    <x v="0"/>
    <x v="0"/>
    <x v="0"/>
    <n v="291.94753800000001"/>
    <x v="0"/>
    <x v="2"/>
    <s v="California sheephead"/>
    <s v="Vieja"/>
    <n v="20"/>
    <n v="1"/>
    <n v="720"/>
    <x v="0"/>
    <n v="29.75"/>
    <n v="-115.691"/>
  </r>
  <r>
    <n v="31"/>
    <x v="0"/>
    <x v="0"/>
    <x v="0"/>
    <n v="291.94753800000001"/>
    <x v="0"/>
    <x v="2"/>
    <s v="California sheephead"/>
    <s v="Vieja"/>
    <n v="25"/>
    <n v="1"/>
    <n v="720"/>
    <x v="0"/>
    <n v="29.75"/>
    <n v="-115.691"/>
  </r>
  <r>
    <n v="32"/>
    <x v="0"/>
    <x v="0"/>
    <x v="0"/>
    <n v="291.94753800000001"/>
    <x v="0"/>
    <x v="2"/>
    <s v="California sheephead"/>
    <s v="Vieja"/>
    <n v="15"/>
    <n v="1"/>
    <n v="720"/>
    <x v="0"/>
    <n v="29.75"/>
    <n v="-115.691"/>
  </r>
  <r>
    <n v="33"/>
    <x v="0"/>
    <x v="0"/>
    <x v="0"/>
    <n v="291.94753800000001"/>
    <x v="0"/>
    <x v="2"/>
    <s v="California sheephead"/>
    <s v="Vieja"/>
    <n v="15"/>
    <n v="1"/>
    <n v="720"/>
    <x v="0"/>
    <n v="29.75"/>
    <n v="-115.691"/>
  </r>
  <r>
    <n v="34"/>
    <x v="0"/>
    <x v="0"/>
    <x v="0"/>
    <n v="291.94753800000001"/>
    <x v="0"/>
    <x v="2"/>
    <s v="California sheephead"/>
    <s v="Vieja"/>
    <n v="15"/>
    <n v="1"/>
    <n v="720"/>
    <x v="0"/>
    <n v="29.75"/>
    <n v="-115.691"/>
  </r>
  <r>
    <n v="35"/>
    <x v="0"/>
    <x v="0"/>
    <x v="0"/>
    <n v="291.94753800000001"/>
    <x v="0"/>
    <x v="2"/>
    <s v="California sheephead"/>
    <s v="Vieja"/>
    <n v="15"/>
    <n v="1"/>
    <n v="720"/>
    <x v="0"/>
    <n v="29.75"/>
    <n v="-115.691"/>
  </r>
  <r>
    <n v="36"/>
    <x v="0"/>
    <x v="0"/>
    <x v="0"/>
    <n v="291.94753800000001"/>
    <x v="0"/>
    <x v="2"/>
    <s v="California sheephead"/>
    <s v="Vieja"/>
    <n v="15"/>
    <n v="1"/>
    <n v="720"/>
    <x v="0"/>
    <n v="29.75"/>
    <n v="-115.691"/>
  </r>
  <r>
    <n v="37"/>
    <x v="0"/>
    <x v="0"/>
    <x v="0"/>
    <n v="291.94753800000001"/>
    <x v="0"/>
    <x v="2"/>
    <s v="California sheephead"/>
    <s v="Vieja"/>
    <n v="15"/>
    <n v="1"/>
    <n v="720"/>
    <x v="0"/>
    <n v="29.75"/>
    <n v="-115.691"/>
  </r>
  <r>
    <n v="38"/>
    <x v="0"/>
    <x v="0"/>
    <x v="0"/>
    <n v="291.94753800000001"/>
    <x v="0"/>
    <x v="2"/>
    <s v="California sheephead"/>
    <s v="Vieja"/>
    <n v="15"/>
    <n v="1"/>
    <n v="720"/>
    <x v="0"/>
    <n v="29.75"/>
    <n v="-115.691"/>
  </r>
  <r>
    <n v="39"/>
    <x v="0"/>
    <x v="0"/>
    <x v="0"/>
    <n v="291.94753800000001"/>
    <x v="0"/>
    <x v="2"/>
    <s v="California sheephead"/>
    <s v="Vieja"/>
    <n v="30"/>
    <n v="1"/>
    <n v="720"/>
    <x v="0"/>
    <n v="29.75"/>
    <n v="-115.691"/>
  </r>
  <r>
    <n v="40"/>
    <x v="0"/>
    <x v="0"/>
    <x v="0"/>
    <n v="291.94753800000001"/>
    <x v="0"/>
    <x v="2"/>
    <s v="California sheephead"/>
    <s v="Vieja"/>
    <n v="30"/>
    <n v="1"/>
    <n v="720"/>
    <x v="0"/>
    <n v="29.75"/>
    <n v="-115.691"/>
  </r>
  <r>
    <n v="41"/>
    <x v="0"/>
    <x v="0"/>
    <x v="0"/>
    <n v="291.94753800000001"/>
    <x v="0"/>
    <x v="2"/>
    <s v="California sheephead"/>
    <s v="Vieja"/>
    <n v="30"/>
    <n v="1"/>
    <n v="720"/>
    <x v="0"/>
    <n v="29.75"/>
    <n v="-115.691"/>
  </r>
  <r>
    <n v="42"/>
    <x v="0"/>
    <x v="0"/>
    <x v="0"/>
    <n v="291.94753800000001"/>
    <x v="0"/>
    <x v="2"/>
    <s v="California sheephead"/>
    <s v="Vieja"/>
    <n v="35"/>
    <n v="1"/>
    <n v="720"/>
    <x v="0"/>
    <n v="29.75"/>
    <n v="-115.691"/>
  </r>
  <r>
    <n v="43"/>
    <x v="0"/>
    <x v="0"/>
    <x v="0"/>
    <n v="291.94753800000001"/>
    <x v="0"/>
    <x v="2"/>
    <s v="California sheephead"/>
    <s v="Vieja"/>
    <n v="35"/>
    <n v="1"/>
    <n v="720"/>
    <x v="0"/>
    <n v="29.75"/>
    <n v="-115.691"/>
  </r>
  <r>
    <n v="44"/>
    <x v="0"/>
    <x v="0"/>
    <x v="0"/>
    <n v="291.94753800000001"/>
    <x v="0"/>
    <x v="2"/>
    <s v="California sheephead"/>
    <s v="Vieja"/>
    <n v="45"/>
    <n v="1"/>
    <n v="720"/>
    <x v="0"/>
    <n v="29.75"/>
    <n v="-115.691"/>
  </r>
  <r>
    <n v="45"/>
    <x v="0"/>
    <x v="0"/>
    <x v="0"/>
    <n v="291.94753800000001"/>
    <x v="0"/>
    <x v="2"/>
    <s v="California sheephead"/>
    <s v="Vieja"/>
    <n v="45"/>
    <n v="1"/>
    <n v="720"/>
    <x v="0"/>
    <n v="29.75"/>
    <n v="-115.691"/>
  </r>
  <r>
    <n v="46"/>
    <x v="0"/>
    <x v="0"/>
    <x v="0"/>
    <n v="291.94753800000001"/>
    <x v="0"/>
    <x v="2"/>
    <s v="California sheephead"/>
    <s v="Vieja"/>
    <n v="45"/>
    <n v="1"/>
    <n v="720"/>
    <x v="0"/>
    <n v="29.75"/>
    <n v="-115.691"/>
  </r>
  <r>
    <n v="47"/>
    <x v="0"/>
    <x v="0"/>
    <x v="0"/>
    <n v="291.94753800000001"/>
    <x v="0"/>
    <x v="2"/>
    <s v="California sheephead"/>
    <s v="Vieja"/>
    <n v="95"/>
    <n v="1"/>
    <n v="720"/>
    <x v="0"/>
    <n v="29.75"/>
    <n v="-115.691"/>
  </r>
  <r>
    <n v="48"/>
    <x v="0"/>
    <x v="0"/>
    <x v="0"/>
    <n v="291.94753800000001"/>
    <x v="0"/>
    <x v="2"/>
    <s v="California sheephead"/>
    <s v="Vieja"/>
    <n v="60"/>
    <n v="1"/>
    <n v="720"/>
    <x v="0"/>
    <n v="29.75"/>
    <n v="-115.691"/>
  </r>
  <r>
    <n v="49"/>
    <x v="0"/>
    <x v="0"/>
    <x v="0"/>
    <n v="291.94753800000001"/>
    <x v="0"/>
    <x v="2"/>
    <s v="California sheephead"/>
    <s v="Vieja"/>
    <n v="50"/>
    <n v="1"/>
    <n v="720"/>
    <x v="0"/>
    <n v="29.75"/>
    <n v="-115.691"/>
  </r>
  <r>
    <n v="50"/>
    <x v="0"/>
    <x v="0"/>
    <x v="0"/>
    <n v="291.94753800000001"/>
    <x v="0"/>
    <x v="2"/>
    <s v="California sheephead"/>
    <s v="Vieja"/>
    <n v="55"/>
    <n v="1"/>
    <n v="720"/>
    <x v="0"/>
    <n v="29.75"/>
    <n v="-115.691"/>
  </r>
  <r>
    <n v="51"/>
    <x v="0"/>
    <x v="0"/>
    <x v="0"/>
    <n v="291.94753800000001"/>
    <x v="0"/>
    <x v="2"/>
    <s v="California sheephead"/>
    <s v="Vieja"/>
    <n v="55"/>
    <n v="1"/>
    <n v="720"/>
    <x v="0"/>
    <n v="29.75"/>
    <n v="-115.691"/>
  </r>
  <r>
    <n v="52"/>
    <x v="0"/>
    <x v="0"/>
    <x v="0"/>
    <n v="291.94753800000001"/>
    <x v="0"/>
    <x v="2"/>
    <s v="California sheephead"/>
    <s v="Vieja"/>
    <n v="55"/>
    <n v="1"/>
    <n v="720"/>
    <x v="0"/>
    <n v="29.75"/>
    <n v="-115.691"/>
  </r>
  <r>
    <n v="53"/>
    <x v="1"/>
    <x v="1"/>
    <x v="1"/>
    <n v="37.375587000000003"/>
    <x v="0"/>
    <x v="0"/>
    <s v="Kelp bass"/>
    <s v="Cabrilla Sargacera"/>
    <n v="15"/>
    <n v="1"/>
    <n v="720"/>
    <x v="1"/>
    <n v="32.25"/>
    <n v="-117.00700000000001"/>
  </r>
  <r>
    <n v="54"/>
    <x v="1"/>
    <x v="1"/>
    <x v="1"/>
    <n v="37.375587000000003"/>
    <x v="0"/>
    <x v="0"/>
    <s v="Kelp bass"/>
    <s v="Cabrilla Sargacera"/>
    <n v="15"/>
    <n v="1"/>
    <n v="720"/>
    <x v="1"/>
    <n v="32.25"/>
    <n v="-117.00700000000001"/>
  </r>
  <r>
    <n v="55"/>
    <x v="1"/>
    <x v="1"/>
    <x v="1"/>
    <n v="37.375587000000003"/>
    <x v="0"/>
    <x v="0"/>
    <s v="Kelp bass"/>
    <s v="Cabrilla Sargacera"/>
    <n v="25"/>
    <n v="1"/>
    <n v="720"/>
    <x v="1"/>
    <n v="32.25"/>
    <n v="-117.00700000000001"/>
  </r>
  <r>
    <n v="56"/>
    <x v="1"/>
    <x v="1"/>
    <x v="1"/>
    <n v="37.375587000000003"/>
    <x v="0"/>
    <x v="1"/>
    <s v="Kelp rockfish"/>
    <s v="Rocot sargacero"/>
    <n v="20"/>
    <n v="1"/>
    <n v="720"/>
    <x v="1"/>
    <n v="32.25"/>
    <n v="-117.00700000000001"/>
  </r>
  <r>
    <n v="57"/>
    <x v="1"/>
    <x v="1"/>
    <x v="1"/>
    <n v="37.375587000000003"/>
    <x v="0"/>
    <x v="1"/>
    <s v="Kelp rockfish"/>
    <s v="Rocot sargacero"/>
    <n v="20"/>
    <n v="1"/>
    <n v="720"/>
    <x v="1"/>
    <n v="32.25"/>
    <n v="-117.00700000000001"/>
  </r>
  <r>
    <n v="58"/>
    <x v="1"/>
    <x v="1"/>
    <x v="1"/>
    <n v="37.375587000000003"/>
    <x v="0"/>
    <x v="1"/>
    <s v="Kelp rockfish"/>
    <s v="Rocot sargacero"/>
    <n v="20"/>
    <n v="1"/>
    <n v="720"/>
    <x v="1"/>
    <n v="32.25"/>
    <n v="-117.00700000000001"/>
  </r>
  <r>
    <n v="59"/>
    <x v="1"/>
    <x v="1"/>
    <x v="1"/>
    <n v="37.375587000000003"/>
    <x v="0"/>
    <x v="1"/>
    <s v="Kelp rockfish"/>
    <s v="Rocot sargacero"/>
    <n v="20"/>
    <n v="1"/>
    <n v="720"/>
    <x v="1"/>
    <n v="32.25"/>
    <n v="-117.00700000000001"/>
  </r>
  <r>
    <n v="60"/>
    <x v="1"/>
    <x v="1"/>
    <x v="1"/>
    <n v="37.375587000000003"/>
    <x v="0"/>
    <x v="1"/>
    <s v="Kelp rockfish"/>
    <s v="Rocot sargacero"/>
    <n v="20"/>
    <n v="1"/>
    <n v="720"/>
    <x v="1"/>
    <n v="32.25"/>
    <n v="-117.00700000000001"/>
  </r>
  <r>
    <n v="61"/>
    <x v="1"/>
    <x v="1"/>
    <x v="1"/>
    <n v="37.375587000000003"/>
    <x v="0"/>
    <x v="1"/>
    <s v="Kelp rockfish"/>
    <s v="Rocot sargacero"/>
    <n v="20"/>
    <n v="1"/>
    <n v="720"/>
    <x v="1"/>
    <n v="32.25"/>
    <n v="-117.00700000000001"/>
  </r>
  <r>
    <n v="62"/>
    <x v="1"/>
    <x v="1"/>
    <x v="1"/>
    <n v="37.375587000000003"/>
    <x v="0"/>
    <x v="1"/>
    <s v="Kelp rockfish"/>
    <s v="Rocot sargacero"/>
    <n v="20"/>
    <n v="1"/>
    <n v="720"/>
    <x v="1"/>
    <n v="32.25"/>
    <n v="-117.00700000000001"/>
  </r>
  <r>
    <n v="63"/>
    <x v="1"/>
    <x v="1"/>
    <x v="1"/>
    <n v="37.375587000000003"/>
    <x v="0"/>
    <x v="1"/>
    <s v="Kelp rockfish"/>
    <s v="Rocot sargacero"/>
    <n v="20"/>
    <n v="1"/>
    <n v="720"/>
    <x v="1"/>
    <n v="32.25"/>
    <n v="-117.00700000000001"/>
  </r>
  <r>
    <n v="64"/>
    <x v="1"/>
    <x v="1"/>
    <x v="1"/>
    <n v="37.375587000000003"/>
    <x v="0"/>
    <x v="1"/>
    <s v="Kelp rockfish"/>
    <s v="Rocot sargacero"/>
    <n v="20"/>
    <n v="1"/>
    <n v="720"/>
    <x v="1"/>
    <n v="32.25"/>
    <n v="-117.00700000000001"/>
  </r>
  <r>
    <n v="65"/>
    <x v="1"/>
    <x v="1"/>
    <x v="1"/>
    <n v="37.375587000000003"/>
    <x v="0"/>
    <x v="1"/>
    <s v="Kelp rockfish"/>
    <s v="Rocot sargacero"/>
    <n v="20"/>
    <n v="1"/>
    <n v="720"/>
    <x v="1"/>
    <n v="32.25"/>
    <n v="-117.00700000000001"/>
  </r>
  <r>
    <n v="66"/>
    <x v="1"/>
    <x v="1"/>
    <x v="1"/>
    <n v="37.375587000000003"/>
    <x v="0"/>
    <x v="1"/>
    <s v="Kelp rockfish"/>
    <s v="Rocot sargacero"/>
    <n v="20"/>
    <n v="1"/>
    <n v="720"/>
    <x v="1"/>
    <n v="32.25"/>
    <n v="-117.00700000000001"/>
  </r>
  <r>
    <n v="67"/>
    <x v="1"/>
    <x v="1"/>
    <x v="1"/>
    <n v="37.375587000000003"/>
    <x v="0"/>
    <x v="1"/>
    <s v="Kelp rockfish"/>
    <s v="Rocot sargacero"/>
    <n v="20"/>
    <n v="1"/>
    <n v="720"/>
    <x v="1"/>
    <n v="32.25"/>
    <n v="-117.00700000000001"/>
  </r>
  <r>
    <n v="68"/>
    <x v="1"/>
    <x v="1"/>
    <x v="1"/>
    <n v="37.375587000000003"/>
    <x v="0"/>
    <x v="1"/>
    <s v="Kelp rockfish"/>
    <s v="Rocot sargacero"/>
    <n v="20"/>
    <n v="1"/>
    <n v="720"/>
    <x v="1"/>
    <n v="32.25"/>
    <n v="-117.00700000000001"/>
  </r>
  <r>
    <n v="69"/>
    <x v="1"/>
    <x v="1"/>
    <x v="1"/>
    <n v="37.375587000000003"/>
    <x v="0"/>
    <x v="1"/>
    <s v="Kelp rockfish"/>
    <s v="Rocot sargacero"/>
    <n v="20"/>
    <n v="1"/>
    <n v="720"/>
    <x v="1"/>
    <n v="32.25"/>
    <n v="-117.00700000000001"/>
  </r>
  <r>
    <n v="70"/>
    <x v="1"/>
    <x v="1"/>
    <x v="1"/>
    <n v="37.375587000000003"/>
    <x v="0"/>
    <x v="1"/>
    <s v="Kelp rockfish"/>
    <s v="Rocot sargacero"/>
    <n v="20"/>
    <n v="1"/>
    <n v="720"/>
    <x v="1"/>
    <n v="32.25"/>
    <n v="-117.00700000000001"/>
  </r>
  <r>
    <n v="71"/>
    <x v="1"/>
    <x v="1"/>
    <x v="1"/>
    <n v="37.375587000000003"/>
    <x v="0"/>
    <x v="1"/>
    <s v="Kelp rockfish"/>
    <s v="Rocot sargacero"/>
    <n v="20"/>
    <n v="1"/>
    <n v="720"/>
    <x v="1"/>
    <n v="32.25"/>
    <n v="-117.00700000000001"/>
  </r>
  <r>
    <n v="72"/>
    <x v="1"/>
    <x v="1"/>
    <x v="1"/>
    <n v="37.375587000000003"/>
    <x v="0"/>
    <x v="1"/>
    <s v="Kelp rockfish"/>
    <s v="Rocot sargacero"/>
    <n v="25"/>
    <n v="1"/>
    <n v="720"/>
    <x v="1"/>
    <n v="32.25"/>
    <n v="-117.00700000000001"/>
  </r>
  <r>
    <n v="73"/>
    <x v="1"/>
    <x v="1"/>
    <x v="1"/>
    <n v="37.375587000000003"/>
    <x v="0"/>
    <x v="1"/>
    <s v="Kelp rockfish"/>
    <s v="Rocot sargacero"/>
    <n v="25"/>
    <n v="1"/>
    <n v="720"/>
    <x v="1"/>
    <n v="32.25"/>
    <n v="-117.00700000000001"/>
  </r>
  <r>
    <n v="74"/>
    <x v="1"/>
    <x v="1"/>
    <x v="1"/>
    <n v="37.375587000000003"/>
    <x v="0"/>
    <x v="1"/>
    <s v="Kelp rockfish"/>
    <s v="Rocot sargacero"/>
    <n v="25"/>
    <n v="1"/>
    <n v="720"/>
    <x v="1"/>
    <n v="32.25"/>
    <n v="-117.00700000000001"/>
  </r>
  <r>
    <n v="75"/>
    <x v="1"/>
    <x v="1"/>
    <x v="1"/>
    <n v="37.375587000000003"/>
    <x v="0"/>
    <x v="1"/>
    <s v="Kelp rockfish"/>
    <s v="Rocot sargacero"/>
    <n v="25"/>
    <n v="1"/>
    <n v="720"/>
    <x v="1"/>
    <n v="32.25"/>
    <n v="-117.00700000000001"/>
  </r>
  <r>
    <n v="76"/>
    <x v="1"/>
    <x v="1"/>
    <x v="1"/>
    <n v="37.375587000000003"/>
    <x v="0"/>
    <x v="1"/>
    <s v="Kelp rockfish"/>
    <s v="Rocot sargacero"/>
    <n v="25"/>
    <n v="1"/>
    <n v="720"/>
    <x v="1"/>
    <n v="32.25"/>
    <n v="-117.00700000000001"/>
  </r>
  <r>
    <n v="77"/>
    <x v="1"/>
    <x v="1"/>
    <x v="1"/>
    <n v="37.375587000000003"/>
    <x v="0"/>
    <x v="1"/>
    <s v="Kelp rockfish"/>
    <s v="Rocot sargacero"/>
    <n v="30"/>
    <n v="1"/>
    <n v="720"/>
    <x v="1"/>
    <n v="32.25"/>
    <n v="-117.00700000000001"/>
  </r>
  <r>
    <n v="78"/>
    <x v="1"/>
    <x v="1"/>
    <x v="1"/>
    <n v="37.375587000000003"/>
    <x v="0"/>
    <x v="1"/>
    <s v="Kelp rockfish"/>
    <s v="Rocot sargacero"/>
    <n v="25"/>
    <n v="1"/>
    <n v="720"/>
    <x v="1"/>
    <n v="32.25"/>
    <n v="-117.00700000000001"/>
  </r>
  <r>
    <n v="79"/>
    <x v="1"/>
    <x v="1"/>
    <x v="1"/>
    <n v="37.375587000000003"/>
    <x v="0"/>
    <x v="1"/>
    <s v="Kelp rockfish"/>
    <s v="Rocot sargacero"/>
    <n v="25"/>
    <n v="1"/>
    <n v="720"/>
    <x v="1"/>
    <n v="32.25"/>
    <n v="-117.00700000000001"/>
  </r>
  <r>
    <n v="80"/>
    <x v="1"/>
    <x v="1"/>
    <x v="1"/>
    <n v="37.375587000000003"/>
    <x v="0"/>
    <x v="1"/>
    <s v="Kelp rockfish"/>
    <s v="Rocot sargacero"/>
    <n v="25"/>
    <n v="1"/>
    <n v="720"/>
    <x v="1"/>
    <n v="32.25"/>
    <n v="-117.00700000000001"/>
  </r>
  <r>
    <n v="81"/>
    <x v="1"/>
    <x v="1"/>
    <x v="1"/>
    <n v="37.375587000000003"/>
    <x v="0"/>
    <x v="1"/>
    <s v="Kelp rockfish"/>
    <s v="Rocot sargacero"/>
    <n v="25"/>
    <n v="1"/>
    <n v="720"/>
    <x v="1"/>
    <n v="32.25"/>
    <n v="-117.00700000000001"/>
  </r>
  <r>
    <n v="82"/>
    <x v="1"/>
    <x v="1"/>
    <x v="1"/>
    <n v="37.375587000000003"/>
    <x v="0"/>
    <x v="1"/>
    <s v="Kelp rockfish"/>
    <s v="Rocot sargacero"/>
    <n v="20"/>
    <n v="1"/>
    <n v="720"/>
    <x v="1"/>
    <n v="32.25"/>
    <n v="-117.00700000000001"/>
  </r>
  <r>
    <n v="83"/>
    <x v="1"/>
    <x v="1"/>
    <x v="1"/>
    <n v="37.375587000000003"/>
    <x v="0"/>
    <x v="1"/>
    <s v="Kelp rockfish"/>
    <s v="Rocot sargacero"/>
    <n v="20"/>
    <n v="1"/>
    <n v="720"/>
    <x v="1"/>
    <n v="32.25"/>
    <n v="-117.00700000000001"/>
  </r>
  <r>
    <n v="84"/>
    <x v="1"/>
    <x v="1"/>
    <x v="1"/>
    <n v="37.375587000000003"/>
    <x v="0"/>
    <x v="1"/>
    <s v="Kelp rockfish"/>
    <s v="Rocot sargacero"/>
    <n v="20"/>
    <n v="1"/>
    <n v="720"/>
    <x v="1"/>
    <n v="32.25"/>
    <n v="-117.00700000000001"/>
  </r>
  <r>
    <n v="85"/>
    <x v="1"/>
    <x v="1"/>
    <x v="1"/>
    <n v="37.375587000000003"/>
    <x v="0"/>
    <x v="1"/>
    <s v="Kelp rockfish"/>
    <s v="Rocot sargacero"/>
    <n v="35"/>
    <n v="1"/>
    <n v="720"/>
    <x v="1"/>
    <n v="32.25"/>
    <n v="-117.00700000000001"/>
  </r>
  <r>
    <n v="86"/>
    <x v="1"/>
    <x v="1"/>
    <x v="1"/>
    <n v="37.375587000000003"/>
    <x v="0"/>
    <x v="1"/>
    <s v="Kelp rockfish"/>
    <s v="Rocot sargacero"/>
    <n v="35"/>
    <n v="1"/>
    <n v="720"/>
    <x v="1"/>
    <n v="32.25"/>
    <n v="-117.00700000000001"/>
  </r>
  <r>
    <n v="87"/>
    <x v="1"/>
    <x v="1"/>
    <x v="1"/>
    <n v="37.375587000000003"/>
    <x v="0"/>
    <x v="1"/>
    <s v="Kelp rockfish"/>
    <s v="Rocot sargacero"/>
    <n v="35"/>
    <n v="1"/>
    <n v="720"/>
    <x v="1"/>
    <n v="32.25"/>
    <n v="-117.00700000000001"/>
  </r>
  <r>
    <n v="88"/>
    <x v="1"/>
    <x v="1"/>
    <x v="1"/>
    <n v="37.375587000000003"/>
    <x v="0"/>
    <x v="1"/>
    <s v="Kelp rockfish"/>
    <s v="Rocot sargacero"/>
    <n v="25"/>
    <n v="1"/>
    <n v="720"/>
    <x v="1"/>
    <n v="32.25"/>
    <n v="-117.00700000000001"/>
  </r>
  <r>
    <n v="89"/>
    <x v="1"/>
    <x v="1"/>
    <x v="1"/>
    <n v="37.375587000000003"/>
    <x v="0"/>
    <x v="1"/>
    <s v="Kelp rockfish"/>
    <s v="Rocot sargacero"/>
    <n v="25"/>
    <n v="1"/>
    <n v="720"/>
    <x v="1"/>
    <n v="32.25"/>
    <n v="-117.00700000000001"/>
  </r>
  <r>
    <n v="90"/>
    <x v="1"/>
    <x v="1"/>
    <x v="1"/>
    <n v="37.375587000000003"/>
    <x v="0"/>
    <x v="1"/>
    <s v="Kelp rockfish"/>
    <s v="Rocot sargacero"/>
    <n v="25"/>
    <n v="1"/>
    <n v="720"/>
    <x v="1"/>
    <n v="32.25"/>
    <n v="-117.00700000000001"/>
  </r>
  <r>
    <n v="91"/>
    <x v="1"/>
    <x v="1"/>
    <x v="1"/>
    <n v="37.375587000000003"/>
    <x v="0"/>
    <x v="1"/>
    <s v="Kelp rockfish"/>
    <s v="Rocot sargacero"/>
    <n v="25"/>
    <n v="1"/>
    <n v="720"/>
    <x v="1"/>
    <n v="32.25"/>
    <n v="-117.00700000000001"/>
  </r>
  <r>
    <n v="92"/>
    <x v="1"/>
    <x v="1"/>
    <x v="1"/>
    <n v="37.375587000000003"/>
    <x v="0"/>
    <x v="1"/>
    <s v="Kelp rockfish"/>
    <s v="Rocot sargacero"/>
    <n v="30"/>
    <n v="1"/>
    <n v="720"/>
    <x v="1"/>
    <n v="32.25"/>
    <n v="-117.00700000000001"/>
  </r>
  <r>
    <n v="93"/>
    <x v="1"/>
    <x v="1"/>
    <x v="1"/>
    <n v="37.375587000000003"/>
    <x v="0"/>
    <x v="1"/>
    <s v="Kelp rockfish"/>
    <s v="Rocot sargacero"/>
    <n v="30"/>
    <n v="1"/>
    <n v="720"/>
    <x v="1"/>
    <n v="32.25"/>
    <n v="-117.00700000000001"/>
  </r>
  <r>
    <n v="94"/>
    <x v="1"/>
    <x v="1"/>
    <x v="1"/>
    <n v="37.375587000000003"/>
    <x v="0"/>
    <x v="2"/>
    <s v="California sheephead"/>
    <s v="Vieja"/>
    <n v="15"/>
    <n v="1"/>
    <n v="720"/>
    <x v="1"/>
    <n v="32.25"/>
    <n v="-117.00700000000001"/>
  </r>
  <r>
    <n v="95"/>
    <x v="1"/>
    <x v="1"/>
    <x v="1"/>
    <n v="37.375587000000003"/>
    <x v="0"/>
    <x v="2"/>
    <s v="California sheephead"/>
    <s v="Vieja"/>
    <n v="20"/>
    <n v="1"/>
    <n v="720"/>
    <x v="1"/>
    <n v="32.25"/>
    <n v="-117.00700000000001"/>
  </r>
  <r>
    <n v="96"/>
    <x v="1"/>
    <x v="1"/>
    <x v="1"/>
    <n v="37.375587000000003"/>
    <x v="0"/>
    <x v="2"/>
    <s v="California sheephead"/>
    <s v="Vieja"/>
    <n v="40"/>
    <n v="1"/>
    <n v="720"/>
    <x v="1"/>
    <n v="32.25"/>
    <n v="-117.00700000000001"/>
  </r>
  <r>
    <n v="97"/>
    <x v="1"/>
    <x v="1"/>
    <x v="1"/>
    <n v="37.375587000000003"/>
    <x v="0"/>
    <x v="2"/>
    <s v="California sheephead"/>
    <s v="Vieja"/>
    <n v="20"/>
    <n v="1"/>
    <n v="720"/>
    <x v="1"/>
    <n v="32.25"/>
    <n v="-117.00700000000001"/>
  </r>
  <r>
    <n v="98"/>
    <x v="1"/>
    <x v="1"/>
    <x v="1"/>
    <n v="37.375587000000003"/>
    <x v="0"/>
    <x v="2"/>
    <s v="California sheephead"/>
    <s v="Vieja"/>
    <n v="20"/>
    <n v="1"/>
    <n v="720"/>
    <x v="1"/>
    <n v="32.25"/>
    <n v="-117.00700000000001"/>
  </r>
  <r>
    <n v="99"/>
    <x v="1"/>
    <x v="1"/>
    <x v="1"/>
    <n v="37.375587000000003"/>
    <x v="0"/>
    <x v="2"/>
    <s v="California sheephead"/>
    <s v="Vieja"/>
    <n v="20"/>
    <n v="1"/>
    <n v="720"/>
    <x v="1"/>
    <n v="32.25"/>
    <n v="-117.00700000000001"/>
  </r>
  <r>
    <n v="100"/>
    <x v="1"/>
    <x v="1"/>
    <x v="1"/>
    <n v="37.375587000000003"/>
    <x v="0"/>
    <x v="2"/>
    <s v="California sheephead"/>
    <s v="Vieja"/>
    <n v="50"/>
    <n v="1"/>
    <n v="720"/>
    <x v="1"/>
    <n v="32.25"/>
    <n v="-117.00700000000001"/>
  </r>
  <r>
    <n v="101"/>
    <x v="1"/>
    <x v="1"/>
    <x v="1"/>
    <n v="37.375587000000003"/>
    <x v="0"/>
    <x v="2"/>
    <s v="California sheephead"/>
    <s v="Vieja"/>
    <n v="15"/>
    <n v="1"/>
    <n v="720"/>
    <x v="1"/>
    <n v="32.25"/>
    <n v="-117.00700000000001"/>
  </r>
  <r>
    <n v="102"/>
    <x v="1"/>
    <x v="1"/>
    <x v="1"/>
    <n v="37.375587000000003"/>
    <x v="0"/>
    <x v="2"/>
    <s v="California sheephead"/>
    <s v="Vieja"/>
    <n v="15"/>
    <n v="1"/>
    <n v="720"/>
    <x v="1"/>
    <n v="32.25"/>
    <n v="-117.00700000000001"/>
  </r>
  <r>
    <n v="103"/>
    <x v="1"/>
    <x v="1"/>
    <x v="1"/>
    <n v="37.375587000000003"/>
    <x v="0"/>
    <x v="2"/>
    <s v="California sheephead"/>
    <s v="Vieja"/>
    <n v="20"/>
    <n v="1"/>
    <n v="720"/>
    <x v="1"/>
    <n v="32.25"/>
    <n v="-117.00700000000001"/>
  </r>
  <r>
    <n v="104"/>
    <x v="1"/>
    <x v="1"/>
    <x v="1"/>
    <n v="37.375587000000003"/>
    <x v="0"/>
    <x v="2"/>
    <s v="California sheephead"/>
    <s v="Vieja"/>
    <n v="25"/>
    <n v="1"/>
    <n v="720"/>
    <x v="1"/>
    <n v="32.25"/>
    <n v="-117.00700000000001"/>
  </r>
  <r>
    <n v="105"/>
    <x v="1"/>
    <x v="1"/>
    <x v="1"/>
    <n v="37.375587000000003"/>
    <x v="0"/>
    <x v="2"/>
    <s v="California sheephead"/>
    <s v="Vieja"/>
    <n v="80"/>
    <n v="1"/>
    <n v="720"/>
    <x v="1"/>
    <n v="32.25"/>
    <n v="-117.00700000000001"/>
  </r>
  <r>
    <n v="106"/>
    <x v="1"/>
    <x v="1"/>
    <x v="1"/>
    <n v="37.375587000000003"/>
    <x v="0"/>
    <x v="2"/>
    <s v="California sheephead"/>
    <s v="Vieja"/>
    <n v="25"/>
    <n v="1"/>
    <n v="720"/>
    <x v="1"/>
    <n v="32.25"/>
    <n v="-117.00700000000001"/>
  </r>
  <r>
    <n v="107"/>
    <x v="1"/>
    <x v="1"/>
    <x v="1"/>
    <n v="37.375587000000003"/>
    <x v="0"/>
    <x v="2"/>
    <s v="California sheephead"/>
    <s v="Vieja"/>
    <n v="25"/>
    <n v="1"/>
    <n v="720"/>
    <x v="1"/>
    <n v="32.25"/>
    <n v="-117.00700000000001"/>
  </r>
  <r>
    <n v="108"/>
    <x v="1"/>
    <x v="1"/>
    <x v="1"/>
    <n v="37.375587000000003"/>
    <x v="0"/>
    <x v="2"/>
    <s v="California sheephead"/>
    <s v="Vieja"/>
    <n v="25"/>
    <n v="1"/>
    <n v="720"/>
    <x v="1"/>
    <n v="32.25"/>
    <n v="-117.00700000000001"/>
  </r>
  <r>
    <n v="109"/>
    <x v="1"/>
    <x v="1"/>
    <x v="1"/>
    <n v="37.375587000000003"/>
    <x v="0"/>
    <x v="2"/>
    <s v="California sheephead"/>
    <s v="Vieja"/>
    <n v="30"/>
    <n v="1"/>
    <n v="720"/>
    <x v="1"/>
    <n v="32.25"/>
    <n v="-117.00700000000001"/>
  </r>
  <r>
    <n v="110"/>
    <x v="1"/>
    <x v="1"/>
    <x v="1"/>
    <n v="37.375587000000003"/>
    <x v="0"/>
    <x v="2"/>
    <s v="California sheephead"/>
    <s v="Vieja"/>
    <n v="15"/>
    <n v="1"/>
    <n v="720"/>
    <x v="1"/>
    <n v="32.25"/>
    <n v="-117.00700000000001"/>
  </r>
  <r>
    <n v="111"/>
    <x v="1"/>
    <x v="1"/>
    <x v="1"/>
    <n v="37.375587000000003"/>
    <x v="0"/>
    <x v="2"/>
    <s v="California sheephead"/>
    <s v="Vieja"/>
    <n v="20"/>
    <n v="1"/>
    <n v="720"/>
    <x v="1"/>
    <n v="32.25"/>
    <n v="-117.00700000000001"/>
  </r>
  <r>
    <n v="112"/>
    <x v="1"/>
    <x v="1"/>
    <x v="1"/>
    <n v="37.375587000000003"/>
    <x v="0"/>
    <x v="2"/>
    <s v="California sheephead"/>
    <s v="Vieja"/>
    <n v="25"/>
    <n v="1"/>
    <n v="720"/>
    <x v="1"/>
    <n v="32.25"/>
    <n v="-117.00700000000001"/>
  </r>
  <r>
    <n v="113"/>
    <x v="1"/>
    <x v="1"/>
    <x v="1"/>
    <n v="37.375587000000003"/>
    <x v="0"/>
    <x v="2"/>
    <s v="California sheephead"/>
    <s v="Vieja"/>
    <n v="25"/>
    <n v="1"/>
    <n v="720"/>
    <x v="1"/>
    <n v="32.25"/>
    <n v="-117.00700000000001"/>
  </r>
  <r>
    <n v="114"/>
    <x v="1"/>
    <x v="1"/>
    <x v="1"/>
    <n v="37.375587000000003"/>
    <x v="0"/>
    <x v="2"/>
    <s v="California sheephead"/>
    <s v="Vieja"/>
    <n v="25"/>
    <n v="1"/>
    <n v="720"/>
    <x v="1"/>
    <n v="32.25"/>
    <n v="-117.00700000000001"/>
  </r>
  <r>
    <n v="115"/>
    <x v="1"/>
    <x v="1"/>
    <x v="1"/>
    <n v="37.375587000000003"/>
    <x v="0"/>
    <x v="2"/>
    <s v="California sheephead"/>
    <s v="Vieja"/>
    <n v="30"/>
    <n v="1"/>
    <n v="720"/>
    <x v="1"/>
    <n v="32.25"/>
    <n v="-117.00700000000001"/>
  </r>
  <r>
    <n v="116"/>
    <x v="1"/>
    <x v="1"/>
    <x v="1"/>
    <n v="37.375587000000003"/>
    <x v="0"/>
    <x v="2"/>
    <s v="California sheephead"/>
    <s v="Vieja"/>
    <n v="30"/>
    <n v="1"/>
    <n v="720"/>
    <x v="1"/>
    <n v="32.25"/>
    <n v="-117.00700000000001"/>
  </r>
  <r>
    <n v="117"/>
    <x v="1"/>
    <x v="1"/>
    <x v="1"/>
    <n v="37.375587000000003"/>
    <x v="0"/>
    <x v="2"/>
    <s v="California sheephead"/>
    <s v="Vieja"/>
    <n v="35"/>
    <n v="1"/>
    <n v="720"/>
    <x v="1"/>
    <n v="32.25"/>
    <n v="-117.00700000000001"/>
  </r>
  <r>
    <n v="118"/>
    <x v="2"/>
    <x v="2"/>
    <x v="2"/>
    <n v="122.450982"/>
    <x v="0"/>
    <x v="0"/>
    <s v="Kelp bass"/>
    <s v="Cabrilla Sargacera"/>
    <n v="15"/>
    <n v="1"/>
    <n v="720"/>
    <x v="2"/>
    <n v="31.5"/>
    <n v="-116.637"/>
  </r>
  <r>
    <n v="119"/>
    <x v="2"/>
    <x v="2"/>
    <x v="2"/>
    <n v="122.450982"/>
    <x v="0"/>
    <x v="0"/>
    <s v="Kelp bass"/>
    <s v="Cabrilla Sargacera"/>
    <n v="20"/>
    <n v="1"/>
    <n v="720"/>
    <x v="2"/>
    <n v="31.5"/>
    <n v="-116.637"/>
  </r>
  <r>
    <n v="120"/>
    <x v="2"/>
    <x v="2"/>
    <x v="2"/>
    <n v="122.450982"/>
    <x v="0"/>
    <x v="0"/>
    <s v="Kelp bass"/>
    <s v="Cabrilla Sargacera"/>
    <n v="20"/>
    <n v="1"/>
    <n v="720"/>
    <x v="2"/>
    <n v="31.5"/>
    <n v="-116.637"/>
  </r>
  <r>
    <n v="121"/>
    <x v="2"/>
    <x v="2"/>
    <x v="2"/>
    <n v="122.450982"/>
    <x v="0"/>
    <x v="0"/>
    <s v="Kelp bass"/>
    <s v="Cabrilla Sargacera"/>
    <n v="25"/>
    <n v="1"/>
    <n v="720"/>
    <x v="2"/>
    <n v="31.5"/>
    <n v="-116.637"/>
  </r>
  <r>
    <n v="122"/>
    <x v="2"/>
    <x v="2"/>
    <x v="2"/>
    <n v="122.450982"/>
    <x v="0"/>
    <x v="0"/>
    <s v="Kelp bass"/>
    <s v="Cabrilla Sargacera"/>
    <n v="30"/>
    <n v="1"/>
    <n v="720"/>
    <x v="2"/>
    <n v="31.5"/>
    <n v="-116.637"/>
  </r>
  <r>
    <n v="123"/>
    <x v="2"/>
    <x v="2"/>
    <x v="2"/>
    <n v="122.450982"/>
    <x v="0"/>
    <x v="0"/>
    <s v="Kelp bass"/>
    <s v="Cabrilla Sargacera"/>
    <n v="30"/>
    <n v="1"/>
    <n v="720"/>
    <x v="2"/>
    <n v="31.5"/>
    <n v="-116.637"/>
  </r>
  <r>
    <n v="124"/>
    <x v="2"/>
    <x v="2"/>
    <x v="2"/>
    <n v="122.450982"/>
    <x v="0"/>
    <x v="0"/>
    <s v="Kelp bass"/>
    <s v="Cabrilla Sargacera"/>
    <n v="30"/>
    <n v="1"/>
    <n v="720"/>
    <x v="2"/>
    <n v="31.5"/>
    <n v="-116.637"/>
  </r>
  <r>
    <n v="125"/>
    <x v="2"/>
    <x v="2"/>
    <x v="2"/>
    <n v="122.450982"/>
    <x v="0"/>
    <x v="0"/>
    <s v="Kelp bass"/>
    <s v="Cabrilla Sargacera"/>
    <n v="15"/>
    <n v="1"/>
    <n v="720"/>
    <x v="2"/>
    <n v="31.5"/>
    <n v="-116.637"/>
  </r>
  <r>
    <n v="126"/>
    <x v="2"/>
    <x v="2"/>
    <x v="2"/>
    <n v="122.450982"/>
    <x v="0"/>
    <x v="0"/>
    <s v="Kelp bass"/>
    <s v="Cabrilla Sargacera"/>
    <n v="15"/>
    <n v="1"/>
    <n v="720"/>
    <x v="2"/>
    <n v="31.5"/>
    <n v="-116.637"/>
  </r>
  <r>
    <n v="127"/>
    <x v="2"/>
    <x v="2"/>
    <x v="2"/>
    <n v="122.450982"/>
    <x v="0"/>
    <x v="0"/>
    <s v="Kelp bass"/>
    <s v="Cabrilla Sargacera"/>
    <n v="15"/>
    <n v="1"/>
    <n v="720"/>
    <x v="2"/>
    <n v="31.5"/>
    <n v="-116.637"/>
  </r>
  <r>
    <n v="128"/>
    <x v="2"/>
    <x v="2"/>
    <x v="2"/>
    <n v="122.450982"/>
    <x v="0"/>
    <x v="0"/>
    <s v="Kelp bass"/>
    <s v="Cabrilla Sargacera"/>
    <n v="15"/>
    <n v="1"/>
    <n v="720"/>
    <x v="2"/>
    <n v="31.5"/>
    <n v="-116.637"/>
  </r>
  <r>
    <n v="129"/>
    <x v="2"/>
    <x v="2"/>
    <x v="2"/>
    <n v="122.450982"/>
    <x v="0"/>
    <x v="0"/>
    <s v="Kelp bass"/>
    <s v="Cabrilla Sargacera"/>
    <n v="15"/>
    <n v="1"/>
    <n v="720"/>
    <x v="2"/>
    <n v="31.5"/>
    <n v="-116.637"/>
  </r>
  <r>
    <n v="130"/>
    <x v="2"/>
    <x v="2"/>
    <x v="2"/>
    <n v="122.450982"/>
    <x v="0"/>
    <x v="0"/>
    <s v="Kelp bass"/>
    <s v="Cabrilla Sargacera"/>
    <n v="15"/>
    <n v="1"/>
    <n v="720"/>
    <x v="2"/>
    <n v="31.5"/>
    <n v="-116.637"/>
  </r>
  <r>
    <n v="131"/>
    <x v="2"/>
    <x v="2"/>
    <x v="2"/>
    <n v="122.450982"/>
    <x v="0"/>
    <x v="0"/>
    <s v="Kelp bass"/>
    <s v="Cabrilla Sargacera"/>
    <n v="20"/>
    <n v="1"/>
    <n v="720"/>
    <x v="2"/>
    <n v="31.5"/>
    <n v="-116.637"/>
  </r>
  <r>
    <n v="132"/>
    <x v="2"/>
    <x v="2"/>
    <x v="2"/>
    <n v="122.450982"/>
    <x v="0"/>
    <x v="0"/>
    <s v="Kelp bass"/>
    <s v="Cabrilla Sargacera"/>
    <n v="25"/>
    <n v="1"/>
    <n v="720"/>
    <x v="2"/>
    <n v="31.5"/>
    <n v="-116.637"/>
  </r>
  <r>
    <n v="133"/>
    <x v="2"/>
    <x v="2"/>
    <x v="2"/>
    <n v="122.450982"/>
    <x v="0"/>
    <x v="0"/>
    <s v="Kelp bass"/>
    <s v="Cabrilla Sargacera"/>
    <n v="15"/>
    <n v="1"/>
    <n v="720"/>
    <x v="2"/>
    <n v="31.5"/>
    <n v="-116.637"/>
  </r>
  <r>
    <n v="134"/>
    <x v="2"/>
    <x v="2"/>
    <x v="2"/>
    <n v="122.450982"/>
    <x v="0"/>
    <x v="0"/>
    <s v="Kelp bass"/>
    <s v="Cabrilla Sargacera"/>
    <n v="20"/>
    <n v="1"/>
    <n v="720"/>
    <x v="2"/>
    <n v="31.5"/>
    <n v="-116.637"/>
  </r>
  <r>
    <n v="135"/>
    <x v="2"/>
    <x v="2"/>
    <x v="2"/>
    <n v="122.450982"/>
    <x v="0"/>
    <x v="0"/>
    <s v="Kelp bass"/>
    <s v="Cabrilla Sargacera"/>
    <n v="20"/>
    <n v="1"/>
    <n v="720"/>
    <x v="2"/>
    <n v="31.5"/>
    <n v="-116.637"/>
  </r>
  <r>
    <n v="136"/>
    <x v="2"/>
    <x v="2"/>
    <x v="2"/>
    <n v="122.450982"/>
    <x v="0"/>
    <x v="1"/>
    <s v="Kelp rockfish"/>
    <s v="Rocot sargacero"/>
    <n v="25"/>
    <n v="1"/>
    <n v="720"/>
    <x v="2"/>
    <n v="31.5"/>
    <n v="-116.637"/>
  </r>
  <r>
    <n v="137"/>
    <x v="2"/>
    <x v="2"/>
    <x v="2"/>
    <n v="122.450982"/>
    <x v="0"/>
    <x v="1"/>
    <s v="Kelp rockfish"/>
    <s v="Rocot sargacero"/>
    <n v="25"/>
    <n v="1"/>
    <n v="720"/>
    <x v="2"/>
    <n v="31.5"/>
    <n v="-116.637"/>
  </r>
  <r>
    <n v="138"/>
    <x v="2"/>
    <x v="2"/>
    <x v="2"/>
    <n v="122.450982"/>
    <x v="0"/>
    <x v="1"/>
    <s v="Kelp rockfish"/>
    <s v="Rocot sargacero"/>
    <n v="30"/>
    <n v="1"/>
    <n v="720"/>
    <x v="2"/>
    <n v="31.5"/>
    <n v="-116.637"/>
  </r>
  <r>
    <n v="139"/>
    <x v="2"/>
    <x v="2"/>
    <x v="2"/>
    <n v="122.450982"/>
    <x v="0"/>
    <x v="2"/>
    <s v="California sheephead"/>
    <s v="Vieja"/>
    <n v="10"/>
    <n v="1"/>
    <n v="720"/>
    <x v="2"/>
    <n v="31.5"/>
    <n v="-116.637"/>
  </r>
  <r>
    <n v="140"/>
    <x v="3"/>
    <x v="3"/>
    <x v="3"/>
    <n v="279.42485099999999"/>
    <x v="0"/>
    <x v="0"/>
    <s v="Kelp bass"/>
    <s v="Cabrilla Sargacera"/>
    <n v="35"/>
    <n v="1"/>
    <n v="600"/>
    <x v="3"/>
    <n v="30"/>
    <n v="-115.791"/>
  </r>
  <r>
    <n v="141"/>
    <x v="3"/>
    <x v="3"/>
    <x v="3"/>
    <n v="279.42485099999999"/>
    <x v="0"/>
    <x v="0"/>
    <s v="Kelp bass"/>
    <s v="Cabrilla Sargacera"/>
    <n v="40"/>
    <n v="1"/>
    <n v="600"/>
    <x v="3"/>
    <n v="30"/>
    <n v="-115.791"/>
  </r>
  <r>
    <n v="142"/>
    <x v="3"/>
    <x v="3"/>
    <x v="3"/>
    <n v="279.42485099999999"/>
    <x v="0"/>
    <x v="0"/>
    <s v="Kelp bass"/>
    <s v="Cabrilla Sargacera"/>
    <n v="40"/>
    <n v="1"/>
    <n v="600"/>
    <x v="3"/>
    <n v="30"/>
    <n v="-115.791"/>
  </r>
  <r>
    <n v="143"/>
    <x v="3"/>
    <x v="3"/>
    <x v="3"/>
    <n v="279.42485099999999"/>
    <x v="0"/>
    <x v="0"/>
    <s v="Kelp bass"/>
    <s v="Cabrilla Sargacera"/>
    <n v="35"/>
    <n v="1"/>
    <n v="600"/>
    <x v="3"/>
    <n v="30"/>
    <n v="-115.791"/>
  </r>
  <r>
    <n v="144"/>
    <x v="3"/>
    <x v="3"/>
    <x v="3"/>
    <n v="279.42485099999999"/>
    <x v="0"/>
    <x v="0"/>
    <s v="Kelp bass"/>
    <s v="Cabrilla Sargacera"/>
    <n v="35"/>
    <n v="1"/>
    <n v="600"/>
    <x v="3"/>
    <n v="30"/>
    <n v="-115.791"/>
  </r>
  <r>
    <n v="145"/>
    <x v="3"/>
    <x v="3"/>
    <x v="3"/>
    <n v="279.42485099999999"/>
    <x v="0"/>
    <x v="0"/>
    <s v="Kelp bass"/>
    <s v="Cabrilla Sargacera"/>
    <n v="40"/>
    <n v="1"/>
    <n v="600"/>
    <x v="3"/>
    <n v="30"/>
    <n v="-115.791"/>
  </r>
  <r>
    <n v="146"/>
    <x v="3"/>
    <x v="3"/>
    <x v="3"/>
    <n v="279.42485099999999"/>
    <x v="0"/>
    <x v="0"/>
    <s v="Kelp bass"/>
    <s v="Cabrilla Sargacera"/>
    <n v="15"/>
    <n v="1"/>
    <n v="600"/>
    <x v="3"/>
    <n v="30"/>
    <n v="-115.791"/>
  </r>
  <r>
    <n v="147"/>
    <x v="3"/>
    <x v="3"/>
    <x v="3"/>
    <n v="279.42485099999999"/>
    <x v="0"/>
    <x v="0"/>
    <s v="Kelp bass"/>
    <s v="Cabrilla Sargacera"/>
    <n v="15"/>
    <n v="1"/>
    <n v="600"/>
    <x v="3"/>
    <n v="30"/>
    <n v="-115.791"/>
  </r>
  <r>
    <n v="148"/>
    <x v="3"/>
    <x v="3"/>
    <x v="3"/>
    <n v="279.42485099999999"/>
    <x v="0"/>
    <x v="0"/>
    <s v="Kelp bass"/>
    <s v="Cabrilla Sargacera"/>
    <n v="45"/>
    <n v="1"/>
    <n v="600"/>
    <x v="3"/>
    <n v="30"/>
    <n v="-115.791"/>
  </r>
  <r>
    <n v="149"/>
    <x v="3"/>
    <x v="3"/>
    <x v="3"/>
    <n v="279.42485099999999"/>
    <x v="0"/>
    <x v="1"/>
    <s v="Kelp rockfish"/>
    <s v="Rocot sargacero"/>
    <n v="25"/>
    <n v="1"/>
    <n v="600"/>
    <x v="3"/>
    <n v="30"/>
    <n v="-115.791"/>
  </r>
  <r>
    <n v="150"/>
    <x v="3"/>
    <x v="3"/>
    <x v="3"/>
    <n v="279.42485099999999"/>
    <x v="0"/>
    <x v="1"/>
    <s v="Kelp rockfish"/>
    <s v="Rocot sargacero"/>
    <n v="30"/>
    <n v="1"/>
    <n v="600"/>
    <x v="3"/>
    <n v="30"/>
    <n v="-115.791"/>
  </r>
  <r>
    <n v="151"/>
    <x v="3"/>
    <x v="3"/>
    <x v="3"/>
    <n v="279.42485099999999"/>
    <x v="0"/>
    <x v="1"/>
    <s v="Kelp rockfish"/>
    <s v="Rocot sargacero"/>
    <n v="35"/>
    <n v="1"/>
    <n v="600"/>
    <x v="3"/>
    <n v="30"/>
    <n v="-115.791"/>
  </r>
  <r>
    <n v="152"/>
    <x v="3"/>
    <x v="3"/>
    <x v="3"/>
    <n v="279.42485099999999"/>
    <x v="0"/>
    <x v="2"/>
    <s v="California sheephead"/>
    <s v="Vieja"/>
    <n v="5"/>
    <n v="1"/>
    <n v="600"/>
    <x v="3"/>
    <n v="30"/>
    <n v="-115.791"/>
  </r>
  <r>
    <n v="153"/>
    <x v="3"/>
    <x v="3"/>
    <x v="3"/>
    <n v="279.42485099999999"/>
    <x v="0"/>
    <x v="2"/>
    <s v="California sheephead"/>
    <s v="Vieja"/>
    <n v="40"/>
    <n v="1"/>
    <n v="600"/>
    <x v="3"/>
    <n v="30"/>
    <n v="-115.791"/>
  </r>
  <r>
    <n v="154"/>
    <x v="3"/>
    <x v="3"/>
    <x v="3"/>
    <n v="279.42485099999999"/>
    <x v="0"/>
    <x v="2"/>
    <s v="California sheephead"/>
    <s v="Vieja"/>
    <n v="40"/>
    <n v="1"/>
    <n v="600"/>
    <x v="3"/>
    <n v="30"/>
    <n v="-115.791"/>
  </r>
  <r>
    <n v="155"/>
    <x v="3"/>
    <x v="3"/>
    <x v="3"/>
    <n v="279.42485099999999"/>
    <x v="0"/>
    <x v="2"/>
    <s v="California sheephead"/>
    <s v="Vieja"/>
    <n v="40"/>
    <n v="1"/>
    <n v="600"/>
    <x v="3"/>
    <n v="30"/>
    <n v="-115.791"/>
  </r>
  <r>
    <n v="156"/>
    <x v="3"/>
    <x v="3"/>
    <x v="3"/>
    <n v="279.42485099999999"/>
    <x v="0"/>
    <x v="2"/>
    <s v="California sheephead"/>
    <s v="Vieja"/>
    <n v="55"/>
    <n v="1"/>
    <n v="600"/>
    <x v="3"/>
    <n v="30"/>
    <n v="-115.791"/>
  </r>
  <r>
    <n v="157"/>
    <x v="3"/>
    <x v="3"/>
    <x v="3"/>
    <n v="279.42485099999999"/>
    <x v="0"/>
    <x v="2"/>
    <s v="California sheephead"/>
    <s v="Vieja"/>
    <n v="15"/>
    <n v="1"/>
    <n v="600"/>
    <x v="3"/>
    <n v="30"/>
    <n v="-115.791"/>
  </r>
  <r>
    <n v="158"/>
    <x v="3"/>
    <x v="3"/>
    <x v="3"/>
    <n v="279.42485099999999"/>
    <x v="0"/>
    <x v="2"/>
    <s v="California sheephead"/>
    <s v="Vieja"/>
    <n v="35"/>
    <n v="1"/>
    <n v="600"/>
    <x v="3"/>
    <n v="30"/>
    <n v="-115.791"/>
  </r>
  <r>
    <n v="159"/>
    <x v="3"/>
    <x v="3"/>
    <x v="3"/>
    <n v="279.42485099999999"/>
    <x v="0"/>
    <x v="2"/>
    <s v="California sheephead"/>
    <s v="Vieja"/>
    <n v="15"/>
    <n v="1"/>
    <n v="600"/>
    <x v="3"/>
    <n v="30"/>
    <n v="-115.791"/>
  </r>
  <r>
    <n v="160"/>
    <x v="4"/>
    <x v="4"/>
    <x v="4"/>
    <n v="0"/>
    <x v="1"/>
    <x v="0"/>
    <s v="Kelp bass"/>
    <s v="Cabrilla Sargacera"/>
    <n v="10"/>
    <n v="1"/>
    <n v="600"/>
    <x v="4"/>
    <n v="32.5"/>
    <n v="-117.105"/>
  </r>
  <r>
    <n v="161"/>
    <x v="4"/>
    <x v="4"/>
    <x v="4"/>
    <n v="0"/>
    <x v="1"/>
    <x v="0"/>
    <s v="Kelp bass"/>
    <s v="Cabrilla Sargacera"/>
    <n v="10"/>
    <n v="1"/>
    <n v="600"/>
    <x v="4"/>
    <n v="32.5"/>
    <n v="-117.105"/>
  </r>
  <r>
    <n v="162"/>
    <x v="4"/>
    <x v="4"/>
    <x v="4"/>
    <n v="0"/>
    <x v="1"/>
    <x v="0"/>
    <s v="Kelp bass"/>
    <s v="Cabrilla Sargacera"/>
    <n v="10"/>
    <n v="1"/>
    <n v="600"/>
    <x v="4"/>
    <n v="32.5"/>
    <n v="-117.105"/>
  </r>
  <r>
    <n v="163"/>
    <x v="4"/>
    <x v="4"/>
    <x v="4"/>
    <n v="0"/>
    <x v="1"/>
    <x v="0"/>
    <s v="Kelp bass"/>
    <s v="Cabrilla Sargacera"/>
    <n v="25"/>
    <n v="1"/>
    <n v="600"/>
    <x v="4"/>
    <n v="32.5"/>
    <n v="-117.105"/>
  </r>
  <r>
    <n v="164"/>
    <x v="4"/>
    <x v="4"/>
    <x v="4"/>
    <n v="0"/>
    <x v="1"/>
    <x v="0"/>
    <s v="Kelp bass"/>
    <s v="Cabrilla Sargacera"/>
    <n v="25"/>
    <n v="1"/>
    <n v="600"/>
    <x v="4"/>
    <n v="32.5"/>
    <n v="-117.105"/>
  </r>
  <r>
    <n v="165"/>
    <x v="4"/>
    <x v="4"/>
    <x v="4"/>
    <n v="0"/>
    <x v="1"/>
    <x v="0"/>
    <s v="Kelp bass"/>
    <s v="Cabrilla Sargacera"/>
    <n v="25"/>
    <n v="1"/>
    <n v="600"/>
    <x v="4"/>
    <n v="32.5"/>
    <n v="-117.105"/>
  </r>
  <r>
    <n v="166"/>
    <x v="4"/>
    <x v="4"/>
    <x v="4"/>
    <n v="0"/>
    <x v="1"/>
    <x v="0"/>
    <s v="Kelp bass"/>
    <s v="Cabrilla Sargacera"/>
    <n v="25"/>
    <n v="1"/>
    <n v="600"/>
    <x v="4"/>
    <n v="32.5"/>
    <n v="-117.105"/>
  </r>
  <r>
    <n v="167"/>
    <x v="4"/>
    <x v="4"/>
    <x v="4"/>
    <n v="0"/>
    <x v="1"/>
    <x v="0"/>
    <s v="Kelp bass"/>
    <s v="Cabrilla Sargacera"/>
    <n v="15"/>
    <n v="1"/>
    <n v="600"/>
    <x v="4"/>
    <n v="32.5"/>
    <n v="-117.105"/>
  </r>
  <r>
    <n v="168"/>
    <x v="4"/>
    <x v="4"/>
    <x v="4"/>
    <n v="0"/>
    <x v="1"/>
    <x v="0"/>
    <s v="Kelp bass"/>
    <s v="Cabrilla Sargacera"/>
    <n v="10"/>
    <n v="1"/>
    <n v="600"/>
    <x v="4"/>
    <n v="32.5"/>
    <n v="-117.105"/>
  </r>
  <r>
    <n v="169"/>
    <x v="4"/>
    <x v="4"/>
    <x v="4"/>
    <n v="0"/>
    <x v="1"/>
    <x v="0"/>
    <s v="Kelp bass"/>
    <s v="Cabrilla Sargacera"/>
    <n v="20"/>
    <n v="1"/>
    <n v="600"/>
    <x v="4"/>
    <n v="32.5"/>
    <n v="-117.105"/>
  </r>
  <r>
    <n v="170"/>
    <x v="4"/>
    <x v="4"/>
    <x v="4"/>
    <n v="0"/>
    <x v="1"/>
    <x v="0"/>
    <s v="Kelp bass"/>
    <s v="Cabrilla Sargacera"/>
    <n v="20"/>
    <n v="1"/>
    <n v="600"/>
    <x v="4"/>
    <n v="32.5"/>
    <n v="-117.105"/>
  </r>
  <r>
    <n v="171"/>
    <x v="4"/>
    <x v="4"/>
    <x v="4"/>
    <n v="0"/>
    <x v="1"/>
    <x v="0"/>
    <s v="Kelp bass"/>
    <s v="Cabrilla Sargacera"/>
    <n v="20"/>
    <n v="1"/>
    <n v="600"/>
    <x v="4"/>
    <n v="32.5"/>
    <n v="-117.105"/>
  </r>
  <r>
    <n v="172"/>
    <x v="4"/>
    <x v="4"/>
    <x v="4"/>
    <n v="0"/>
    <x v="1"/>
    <x v="0"/>
    <s v="Kelp bass"/>
    <s v="Cabrilla Sargacera"/>
    <n v="20"/>
    <n v="1"/>
    <n v="600"/>
    <x v="4"/>
    <n v="32.5"/>
    <n v="-117.105"/>
  </r>
  <r>
    <n v="173"/>
    <x v="4"/>
    <x v="4"/>
    <x v="4"/>
    <n v="0"/>
    <x v="1"/>
    <x v="0"/>
    <s v="Kelp bass"/>
    <s v="Cabrilla Sargacera"/>
    <n v="20"/>
    <n v="1"/>
    <n v="600"/>
    <x v="4"/>
    <n v="32.5"/>
    <n v="-117.105"/>
  </r>
  <r>
    <n v="174"/>
    <x v="4"/>
    <x v="4"/>
    <x v="4"/>
    <n v="0"/>
    <x v="1"/>
    <x v="1"/>
    <s v="Kelp rockfish"/>
    <s v="Rocot sargacero"/>
    <n v="5"/>
    <n v="1"/>
    <n v="600"/>
    <x v="4"/>
    <n v="32.5"/>
    <n v="-117.105"/>
  </r>
  <r>
    <n v="175"/>
    <x v="4"/>
    <x v="4"/>
    <x v="4"/>
    <n v="0"/>
    <x v="1"/>
    <x v="1"/>
    <s v="Kelp rockfish"/>
    <s v="Rocot sargacero"/>
    <n v="5"/>
    <n v="1"/>
    <n v="600"/>
    <x v="4"/>
    <n v="32.5"/>
    <n v="-117.105"/>
  </r>
  <r>
    <n v="176"/>
    <x v="4"/>
    <x v="4"/>
    <x v="4"/>
    <n v="0"/>
    <x v="1"/>
    <x v="1"/>
    <s v="Kelp rockfish"/>
    <s v="Rocot sargacero"/>
    <n v="5"/>
    <n v="1"/>
    <n v="600"/>
    <x v="4"/>
    <n v="32.5"/>
    <n v="-117.105"/>
  </r>
  <r>
    <n v="177"/>
    <x v="4"/>
    <x v="4"/>
    <x v="4"/>
    <n v="0"/>
    <x v="1"/>
    <x v="1"/>
    <s v="Kelp rockfish"/>
    <s v="Rocot sargacero"/>
    <n v="20"/>
    <n v="1"/>
    <n v="600"/>
    <x v="4"/>
    <n v="32.5"/>
    <n v="-117.105"/>
  </r>
  <r>
    <n v="178"/>
    <x v="4"/>
    <x v="4"/>
    <x v="4"/>
    <n v="0"/>
    <x v="1"/>
    <x v="1"/>
    <s v="Kelp rockfish"/>
    <s v="Rocot sargacero"/>
    <n v="25"/>
    <n v="1"/>
    <n v="600"/>
    <x v="4"/>
    <n v="32.5"/>
    <n v="-117.105"/>
  </r>
  <r>
    <n v="179"/>
    <x v="4"/>
    <x v="4"/>
    <x v="4"/>
    <n v="0"/>
    <x v="1"/>
    <x v="1"/>
    <s v="Kelp rockfish"/>
    <s v="Rocot sargacero"/>
    <n v="25"/>
    <n v="1"/>
    <n v="600"/>
    <x v="4"/>
    <n v="32.5"/>
    <n v="-117.105"/>
  </r>
  <r>
    <n v="180"/>
    <x v="4"/>
    <x v="4"/>
    <x v="4"/>
    <n v="0"/>
    <x v="1"/>
    <x v="1"/>
    <s v="Kelp rockfish"/>
    <s v="Rocot sargacero"/>
    <n v="25"/>
    <n v="1"/>
    <n v="600"/>
    <x v="4"/>
    <n v="32.5"/>
    <n v="-117.105"/>
  </r>
  <r>
    <n v="181"/>
    <x v="4"/>
    <x v="4"/>
    <x v="4"/>
    <n v="0"/>
    <x v="1"/>
    <x v="1"/>
    <s v="Kelp rockfish"/>
    <s v="Rocot sargacero"/>
    <n v="15"/>
    <n v="1"/>
    <n v="600"/>
    <x v="4"/>
    <n v="32.5"/>
    <n v="-117.105"/>
  </r>
  <r>
    <n v="182"/>
    <x v="4"/>
    <x v="4"/>
    <x v="4"/>
    <n v="0"/>
    <x v="1"/>
    <x v="1"/>
    <s v="Kelp rockfish"/>
    <s v="Rocot sargacero"/>
    <n v="30"/>
    <n v="1"/>
    <n v="600"/>
    <x v="4"/>
    <n v="32.5"/>
    <n v="-117.105"/>
  </r>
  <r>
    <n v="183"/>
    <x v="4"/>
    <x v="4"/>
    <x v="4"/>
    <n v="0"/>
    <x v="1"/>
    <x v="2"/>
    <s v="California sheephead"/>
    <s v="Vieja"/>
    <n v="10"/>
    <n v="1"/>
    <n v="600"/>
    <x v="4"/>
    <n v="32.5"/>
    <n v="-117.105"/>
  </r>
  <r>
    <n v="184"/>
    <x v="4"/>
    <x v="4"/>
    <x v="4"/>
    <n v="0"/>
    <x v="1"/>
    <x v="2"/>
    <s v="California sheephead"/>
    <s v="Vieja"/>
    <n v="10"/>
    <n v="1"/>
    <n v="600"/>
    <x v="4"/>
    <n v="32.5"/>
    <n v="-117.105"/>
  </r>
  <r>
    <n v="185"/>
    <x v="4"/>
    <x v="4"/>
    <x v="4"/>
    <n v="0"/>
    <x v="1"/>
    <x v="2"/>
    <s v="California sheephead"/>
    <s v="Vieja"/>
    <n v="15"/>
    <n v="1"/>
    <n v="600"/>
    <x v="4"/>
    <n v="32.5"/>
    <n v="-117.105"/>
  </r>
  <r>
    <n v="186"/>
    <x v="4"/>
    <x v="4"/>
    <x v="4"/>
    <n v="0"/>
    <x v="1"/>
    <x v="2"/>
    <s v="California sheephead"/>
    <s v="Vieja"/>
    <n v="15"/>
    <n v="1"/>
    <n v="600"/>
    <x v="4"/>
    <n v="32.5"/>
    <n v="-117.105"/>
  </r>
  <r>
    <n v="187"/>
    <x v="4"/>
    <x v="4"/>
    <x v="4"/>
    <n v="0"/>
    <x v="1"/>
    <x v="2"/>
    <s v="California sheephead"/>
    <s v="Vieja"/>
    <n v="20"/>
    <n v="1"/>
    <n v="600"/>
    <x v="4"/>
    <n v="32.5"/>
    <n v="-117.105"/>
  </r>
  <r>
    <n v="188"/>
    <x v="4"/>
    <x v="4"/>
    <x v="4"/>
    <n v="0"/>
    <x v="1"/>
    <x v="2"/>
    <s v="California sheephead"/>
    <s v="Vieja"/>
    <n v="20"/>
    <n v="1"/>
    <n v="600"/>
    <x v="4"/>
    <n v="32.5"/>
    <n v="-117.105"/>
  </r>
  <r>
    <n v="189"/>
    <x v="4"/>
    <x v="4"/>
    <x v="4"/>
    <n v="0"/>
    <x v="1"/>
    <x v="2"/>
    <s v="California sheephead"/>
    <s v="Vieja"/>
    <n v="20"/>
    <n v="1"/>
    <n v="600"/>
    <x v="4"/>
    <n v="32.5"/>
    <n v="-117.105"/>
  </r>
  <r>
    <n v="190"/>
    <x v="4"/>
    <x v="4"/>
    <x v="4"/>
    <n v="0"/>
    <x v="1"/>
    <x v="2"/>
    <s v="California sheephead"/>
    <s v="Vieja"/>
    <n v="20"/>
    <n v="1"/>
    <n v="600"/>
    <x v="4"/>
    <n v="32.5"/>
    <n v="-117.105"/>
  </r>
  <r>
    <n v="191"/>
    <x v="4"/>
    <x v="4"/>
    <x v="4"/>
    <n v="0"/>
    <x v="1"/>
    <x v="2"/>
    <s v="California sheephead"/>
    <s v="Vieja"/>
    <n v="20"/>
    <n v="1"/>
    <n v="600"/>
    <x v="4"/>
    <n v="32.5"/>
    <n v="-117.105"/>
  </r>
  <r>
    <n v="192"/>
    <x v="4"/>
    <x v="4"/>
    <x v="4"/>
    <n v="0"/>
    <x v="1"/>
    <x v="2"/>
    <s v="California sheephead"/>
    <s v="Vieja"/>
    <n v="10"/>
    <n v="1"/>
    <n v="600"/>
    <x v="4"/>
    <n v="32.5"/>
    <n v="-117.105"/>
  </r>
  <r>
    <n v="193"/>
    <x v="4"/>
    <x v="4"/>
    <x v="4"/>
    <n v="0"/>
    <x v="1"/>
    <x v="2"/>
    <s v="California sheephead"/>
    <s v="Vieja"/>
    <n v="10"/>
    <n v="1"/>
    <n v="600"/>
    <x v="4"/>
    <n v="32.5"/>
    <n v="-117.105"/>
  </r>
  <r>
    <n v="194"/>
    <x v="4"/>
    <x v="4"/>
    <x v="4"/>
    <n v="0"/>
    <x v="1"/>
    <x v="2"/>
    <s v="California sheephead"/>
    <s v="Vieja"/>
    <n v="10"/>
    <n v="1"/>
    <n v="600"/>
    <x v="4"/>
    <n v="32.5"/>
    <n v="-117.105"/>
  </r>
  <r>
    <n v="195"/>
    <x v="4"/>
    <x v="4"/>
    <x v="4"/>
    <n v="0"/>
    <x v="1"/>
    <x v="2"/>
    <s v="California sheephead"/>
    <s v="Vieja"/>
    <n v="10"/>
    <n v="1"/>
    <n v="600"/>
    <x v="4"/>
    <n v="32.5"/>
    <n v="-117.105"/>
  </r>
  <r>
    <n v="196"/>
    <x v="4"/>
    <x v="4"/>
    <x v="4"/>
    <n v="0"/>
    <x v="1"/>
    <x v="2"/>
    <s v="California sheephead"/>
    <s v="Vieja"/>
    <n v="10"/>
    <n v="1"/>
    <n v="600"/>
    <x v="4"/>
    <n v="32.5"/>
    <n v="-117.105"/>
  </r>
  <r>
    <n v="197"/>
    <x v="4"/>
    <x v="4"/>
    <x v="4"/>
    <n v="0"/>
    <x v="1"/>
    <x v="2"/>
    <s v="California sheephead"/>
    <s v="Vieja"/>
    <n v="10"/>
    <n v="1"/>
    <n v="600"/>
    <x v="4"/>
    <n v="32.5"/>
    <n v="-117.105"/>
  </r>
  <r>
    <n v="198"/>
    <x v="4"/>
    <x v="4"/>
    <x v="4"/>
    <n v="0"/>
    <x v="1"/>
    <x v="2"/>
    <s v="California sheephead"/>
    <s v="Vieja"/>
    <n v="10"/>
    <n v="1"/>
    <n v="600"/>
    <x v="4"/>
    <n v="32.5"/>
    <n v="-117.105"/>
  </r>
  <r>
    <n v="199"/>
    <x v="4"/>
    <x v="4"/>
    <x v="4"/>
    <n v="0"/>
    <x v="1"/>
    <x v="2"/>
    <s v="California sheephead"/>
    <s v="Vieja"/>
    <n v="25"/>
    <n v="1"/>
    <n v="600"/>
    <x v="4"/>
    <n v="32.5"/>
    <n v="-117.105"/>
  </r>
  <r>
    <n v="200"/>
    <x v="4"/>
    <x v="4"/>
    <x v="4"/>
    <n v="0"/>
    <x v="1"/>
    <x v="2"/>
    <s v="California sheephead"/>
    <s v="Vieja"/>
    <n v="10"/>
    <n v="1"/>
    <n v="600"/>
    <x v="4"/>
    <n v="32.5"/>
    <n v="-117.105"/>
  </r>
  <r>
    <n v="201"/>
    <x v="4"/>
    <x v="4"/>
    <x v="4"/>
    <n v="0"/>
    <x v="1"/>
    <x v="2"/>
    <s v="California sheephead"/>
    <s v="Vieja"/>
    <n v="25"/>
    <n v="1"/>
    <n v="600"/>
    <x v="4"/>
    <n v="32.5"/>
    <n v="-117.105"/>
  </r>
  <r>
    <n v="202"/>
    <x v="4"/>
    <x v="4"/>
    <x v="4"/>
    <n v="0"/>
    <x v="1"/>
    <x v="2"/>
    <s v="California sheephead"/>
    <s v="Vieja"/>
    <n v="25"/>
    <n v="1"/>
    <n v="600"/>
    <x v="4"/>
    <n v="32.5"/>
    <n v="-117.105"/>
  </r>
  <r>
    <n v="203"/>
    <x v="4"/>
    <x v="4"/>
    <x v="4"/>
    <n v="0"/>
    <x v="1"/>
    <x v="2"/>
    <s v="California sheephead"/>
    <s v="Vieja"/>
    <n v="15"/>
    <n v="1"/>
    <n v="600"/>
    <x v="4"/>
    <n v="32.5"/>
    <n v="-117.105"/>
  </r>
  <r>
    <n v="204"/>
    <x v="4"/>
    <x v="4"/>
    <x v="4"/>
    <n v="0"/>
    <x v="1"/>
    <x v="2"/>
    <s v="California sheephead"/>
    <s v="Vieja"/>
    <n v="25"/>
    <n v="1"/>
    <n v="600"/>
    <x v="4"/>
    <n v="32.5"/>
    <n v="-117.105"/>
  </r>
  <r>
    <n v="205"/>
    <x v="5"/>
    <x v="5"/>
    <x v="5"/>
    <n v="285.866514"/>
    <x v="0"/>
    <x v="0"/>
    <s v="Kelp bass"/>
    <s v="Cabrilla Sargacera"/>
    <n v="25"/>
    <n v="1"/>
    <n v="720"/>
    <x v="3"/>
    <n v="30"/>
    <n v="-115.791"/>
  </r>
  <r>
    <n v="206"/>
    <x v="5"/>
    <x v="5"/>
    <x v="5"/>
    <n v="285.866514"/>
    <x v="0"/>
    <x v="0"/>
    <s v="Kelp bass"/>
    <s v="Cabrilla Sargacera"/>
    <n v="30"/>
    <n v="1"/>
    <n v="720"/>
    <x v="3"/>
    <n v="30"/>
    <n v="-115.791"/>
  </r>
  <r>
    <n v="207"/>
    <x v="5"/>
    <x v="5"/>
    <x v="5"/>
    <n v="285.866514"/>
    <x v="0"/>
    <x v="0"/>
    <s v="Kelp bass"/>
    <s v="Cabrilla Sargacera"/>
    <n v="40"/>
    <n v="1"/>
    <n v="720"/>
    <x v="3"/>
    <n v="30"/>
    <n v="-115.791"/>
  </r>
  <r>
    <n v="208"/>
    <x v="5"/>
    <x v="5"/>
    <x v="5"/>
    <n v="285.866514"/>
    <x v="0"/>
    <x v="0"/>
    <s v="Kelp bass"/>
    <s v="Cabrilla Sargacera"/>
    <n v="40"/>
    <n v="1"/>
    <n v="720"/>
    <x v="3"/>
    <n v="30"/>
    <n v="-115.791"/>
  </r>
  <r>
    <n v="209"/>
    <x v="5"/>
    <x v="5"/>
    <x v="5"/>
    <n v="285.866514"/>
    <x v="0"/>
    <x v="0"/>
    <s v="Kelp bass"/>
    <s v="Cabrilla Sargacera"/>
    <n v="40"/>
    <n v="1"/>
    <n v="720"/>
    <x v="3"/>
    <n v="30"/>
    <n v="-115.791"/>
  </r>
  <r>
    <n v="210"/>
    <x v="5"/>
    <x v="5"/>
    <x v="5"/>
    <n v="285.866514"/>
    <x v="0"/>
    <x v="0"/>
    <s v="Kelp bass"/>
    <s v="Cabrilla Sargacera"/>
    <n v="60"/>
    <n v="1"/>
    <n v="720"/>
    <x v="3"/>
    <n v="30"/>
    <n v="-115.791"/>
  </r>
  <r>
    <n v="211"/>
    <x v="5"/>
    <x v="5"/>
    <x v="5"/>
    <n v="285.866514"/>
    <x v="0"/>
    <x v="0"/>
    <s v="Kelp bass"/>
    <s v="Cabrilla Sargacera"/>
    <n v="40"/>
    <n v="1"/>
    <n v="720"/>
    <x v="3"/>
    <n v="30"/>
    <n v="-115.791"/>
  </r>
  <r>
    <n v="212"/>
    <x v="5"/>
    <x v="5"/>
    <x v="5"/>
    <n v="285.866514"/>
    <x v="0"/>
    <x v="0"/>
    <s v="Kelp bass"/>
    <s v="Cabrilla Sargacera"/>
    <n v="50"/>
    <n v="1"/>
    <n v="720"/>
    <x v="3"/>
    <n v="30"/>
    <n v="-115.791"/>
  </r>
  <r>
    <n v="213"/>
    <x v="5"/>
    <x v="5"/>
    <x v="5"/>
    <n v="285.866514"/>
    <x v="0"/>
    <x v="0"/>
    <s v="Kelp bass"/>
    <s v="Cabrilla Sargacera"/>
    <n v="50"/>
    <n v="1"/>
    <n v="720"/>
    <x v="3"/>
    <n v="30"/>
    <n v="-115.791"/>
  </r>
  <r>
    <n v="214"/>
    <x v="5"/>
    <x v="5"/>
    <x v="5"/>
    <n v="285.866514"/>
    <x v="0"/>
    <x v="0"/>
    <s v="Kelp bass"/>
    <s v="Cabrilla Sargacera"/>
    <n v="50"/>
    <n v="1"/>
    <n v="720"/>
    <x v="3"/>
    <n v="30"/>
    <n v="-115.791"/>
  </r>
  <r>
    <n v="215"/>
    <x v="5"/>
    <x v="5"/>
    <x v="5"/>
    <n v="285.866514"/>
    <x v="0"/>
    <x v="0"/>
    <s v="Kelp bass"/>
    <s v="Cabrilla Sargacera"/>
    <n v="55"/>
    <n v="1"/>
    <n v="720"/>
    <x v="3"/>
    <n v="30"/>
    <n v="-115.791"/>
  </r>
  <r>
    <n v="216"/>
    <x v="5"/>
    <x v="5"/>
    <x v="5"/>
    <n v="285.866514"/>
    <x v="0"/>
    <x v="0"/>
    <s v="Kelp bass"/>
    <s v="Cabrilla Sargacera"/>
    <n v="55"/>
    <n v="1"/>
    <n v="720"/>
    <x v="3"/>
    <n v="30"/>
    <n v="-115.791"/>
  </r>
  <r>
    <n v="217"/>
    <x v="5"/>
    <x v="5"/>
    <x v="5"/>
    <n v="285.866514"/>
    <x v="0"/>
    <x v="0"/>
    <s v="Kelp bass"/>
    <s v="Cabrilla Sargacera"/>
    <n v="25"/>
    <n v="1"/>
    <n v="720"/>
    <x v="3"/>
    <n v="30"/>
    <n v="-115.791"/>
  </r>
  <r>
    <n v="218"/>
    <x v="5"/>
    <x v="5"/>
    <x v="5"/>
    <n v="285.866514"/>
    <x v="0"/>
    <x v="0"/>
    <s v="Kelp bass"/>
    <s v="Cabrilla Sargacera"/>
    <n v="30"/>
    <n v="1"/>
    <n v="720"/>
    <x v="3"/>
    <n v="30"/>
    <n v="-115.791"/>
  </r>
  <r>
    <n v="219"/>
    <x v="5"/>
    <x v="5"/>
    <x v="5"/>
    <n v="285.866514"/>
    <x v="0"/>
    <x v="0"/>
    <s v="Kelp bass"/>
    <s v="Cabrilla Sargacera"/>
    <n v="35"/>
    <n v="1"/>
    <n v="720"/>
    <x v="3"/>
    <n v="30"/>
    <n v="-115.791"/>
  </r>
  <r>
    <n v="220"/>
    <x v="5"/>
    <x v="5"/>
    <x v="5"/>
    <n v="285.866514"/>
    <x v="0"/>
    <x v="1"/>
    <s v="Kelp rockfish"/>
    <s v="Rocot sargacero"/>
    <n v="15"/>
    <n v="1"/>
    <n v="720"/>
    <x v="3"/>
    <n v="30"/>
    <n v="-115.791"/>
  </r>
  <r>
    <n v="221"/>
    <x v="5"/>
    <x v="5"/>
    <x v="5"/>
    <n v="285.866514"/>
    <x v="0"/>
    <x v="1"/>
    <s v="Kelp rockfish"/>
    <s v="Rocot sargacero"/>
    <n v="25"/>
    <n v="1"/>
    <n v="720"/>
    <x v="3"/>
    <n v="30"/>
    <n v="-115.791"/>
  </r>
  <r>
    <n v="222"/>
    <x v="5"/>
    <x v="5"/>
    <x v="5"/>
    <n v="285.866514"/>
    <x v="0"/>
    <x v="1"/>
    <s v="Kelp rockfish"/>
    <s v="Rocot sargacero"/>
    <n v="25"/>
    <n v="1"/>
    <n v="720"/>
    <x v="3"/>
    <n v="30"/>
    <n v="-115.791"/>
  </r>
  <r>
    <n v="223"/>
    <x v="5"/>
    <x v="5"/>
    <x v="5"/>
    <n v="285.866514"/>
    <x v="0"/>
    <x v="1"/>
    <s v="Kelp rockfish"/>
    <s v="Rocot sargacero"/>
    <n v="40"/>
    <n v="1"/>
    <n v="720"/>
    <x v="3"/>
    <n v="30"/>
    <n v="-115.791"/>
  </r>
  <r>
    <n v="224"/>
    <x v="5"/>
    <x v="5"/>
    <x v="5"/>
    <n v="285.866514"/>
    <x v="0"/>
    <x v="1"/>
    <s v="Kelp rockfish"/>
    <s v="Rocot sargacero"/>
    <n v="25"/>
    <n v="1"/>
    <n v="720"/>
    <x v="3"/>
    <n v="30"/>
    <n v="-115.791"/>
  </r>
  <r>
    <n v="225"/>
    <x v="5"/>
    <x v="5"/>
    <x v="5"/>
    <n v="285.866514"/>
    <x v="0"/>
    <x v="1"/>
    <s v="Kelp rockfish"/>
    <s v="Rocot sargacero"/>
    <n v="40"/>
    <n v="1"/>
    <n v="720"/>
    <x v="3"/>
    <n v="30"/>
    <n v="-115.791"/>
  </r>
  <r>
    <n v="226"/>
    <x v="5"/>
    <x v="5"/>
    <x v="5"/>
    <n v="285.866514"/>
    <x v="0"/>
    <x v="2"/>
    <s v="California sheephead"/>
    <s v="Vieja"/>
    <n v="10"/>
    <n v="1"/>
    <n v="720"/>
    <x v="3"/>
    <n v="30"/>
    <n v="-115.791"/>
  </r>
  <r>
    <n v="227"/>
    <x v="5"/>
    <x v="5"/>
    <x v="5"/>
    <n v="285.866514"/>
    <x v="0"/>
    <x v="2"/>
    <s v="California sheephead"/>
    <s v="Vieja"/>
    <n v="10"/>
    <n v="1"/>
    <n v="720"/>
    <x v="3"/>
    <n v="30"/>
    <n v="-115.791"/>
  </r>
  <r>
    <n v="228"/>
    <x v="5"/>
    <x v="5"/>
    <x v="5"/>
    <n v="285.866514"/>
    <x v="0"/>
    <x v="2"/>
    <s v="California sheephead"/>
    <s v="Vieja"/>
    <n v="10"/>
    <n v="1"/>
    <n v="720"/>
    <x v="3"/>
    <n v="30"/>
    <n v="-115.791"/>
  </r>
  <r>
    <n v="229"/>
    <x v="5"/>
    <x v="5"/>
    <x v="5"/>
    <n v="285.866514"/>
    <x v="0"/>
    <x v="2"/>
    <s v="California sheephead"/>
    <s v="Vieja"/>
    <n v="35"/>
    <n v="1"/>
    <n v="720"/>
    <x v="3"/>
    <n v="30"/>
    <n v="-115.791"/>
  </r>
  <r>
    <n v="230"/>
    <x v="5"/>
    <x v="5"/>
    <x v="5"/>
    <n v="285.866514"/>
    <x v="0"/>
    <x v="2"/>
    <s v="California sheephead"/>
    <s v="Vieja"/>
    <n v="40"/>
    <n v="1"/>
    <n v="720"/>
    <x v="3"/>
    <n v="30"/>
    <n v="-115.791"/>
  </r>
  <r>
    <n v="231"/>
    <x v="5"/>
    <x v="5"/>
    <x v="5"/>
    <n v="285.866514"/>
    <x v="0"/>
    <x v="2"/>
    <s v="California sheephead"/>
    <s v="Vieja"/>
    <n v="40"/>
    <n v="1"/>
    <n v="720"/>
    <x v="3"/>
    <n v="30"/>
    <n v="-115.791"/>
  </r>
  <r>
    <n v="232"/>
    <x v="5"/>
    <x v="5"/>
    <x v="5"/>
    <n v="285.866514"/>
    <x v="0"/>
    <x v="2"/>
    <s v="California sheephead"/>
    <s v="Vieja"/>
    <n v="50"/>
    <n v="1"/>
    <n v="720"/>
    <x v="3"/>
    <n v="30"/>
    <n v="-115.791"/>
  </r>
  <r>
    <n v="233"/>
    <x v="5"/>
    <x v="5"/>
    <x v="5"/>
    <n v="285.866514"/>
    <x v="0"/>
    <x v="2"/>
    <s v="California sheephead"/>
    <s v="Vieja"/>
    <n v="10"/>
    <n v="1"/>
    <n v="720"/>
    <x v="3"/>
    <n v="30"/>
    <n v="-115.791"/>
  </r>
  <r>
    <n v="234"/>
    <x v="5"/>
    <x v="5"/>
    <x v="5"/>
    <n v="285.866514"/>
    <x v="0"/>
    <x v="2"/>
    <s v="California sheephead"/>
    <s v="Vieja"/>
    <n v="10"/>
    <n v="1"/>
    <n v="720"/>
    <x v="3"/>
    <n v="30"/>
    <n v="-115.791"/>
  </r>
  <r>
    <n v="235"/>
    <x v="5"/>
    <x v="5"/>
    <x v="5"/>
    <n v="285.866514"/>
    <x v="0"/>
    <x v="2"/>
    <s v="California sheephead"/>
    <s v="Vieja"/>
    <n v="15"/>
    <n v="1"/>
    <n v="720"/>
    <x v="3"/>
    <n v="30"/>
    <n v="-115.791"/>
  </r>
  <r>
    <n v="236"/>
    <x v="5"/>
    <x v="5"/>
    <x v="5"/>
    <n v="285.866514"/>
    <x v="0"/>
    <x v="2"/>
    <s v="California sheephead"/>
    <s v="Vieja"/>
    <n v="40"/>
    <n v="1"/>
    <n v="720"/>
    <x v="3"/>
    <n v="30"/>
    <n v="-115.791"/>
  </r>
  <r>
    <n v="237"/>
    <x v="5"/>
    <x v="5"/>
    <x v="5"/>
    <n v="285.866514"/>
    <x v="0"/>
    <x v="2"/>
    <s v="California sheephead"/>
    <s v="Vieja"/>
    <n v="40"/>
    <n v="1"/>
    <n v="720"/>
    <x v="3"/>
    <n v="30"/>
    <n v="-115.791"/>
  </r>
  <r>
    <n v="238"/>
    <x v="5"/>
    <x v="5"/>
    <x v="5"/>
    <n v="285.866514"/>
    <x v="0"/>
    <x v="2"/>
    <s v="California sheephead"/>
    <s v="Vieja"/>
    <n v="40"/>
    <n v="1"/>
    <n v="720"/>
    <x v="3"/>
    <n v="30"/>
    <n v="-115.791"/>
  </r>
  <r>
    <n v="239"/>
    <x v="5"/>
    <x v="5"/>
    <x v="5"/>
    <n v="285.866514"/>
    <x v="0"/>
    <x v="2"/>
    <s v="California sheephead"/>
    <s v="Vieja"/>
    <n v="30"/>
    <n v="1"/>
    <n v="720"/>
    <x v="3"/>
    <n v="30"/>
    <n v="-115.791"/>
  </r>
  <r>
    <n v="240"/>
    <x v="5"/>
    <x v="5"/>
    <x v="5"/>
    <n v="285.866514"/>
    <x v="0"/>
    <x v="2"/>
    <s v="California sheephead"/>
    <s v="Vieja"/>
    <n v="30"/>
    <n v="1"/>
    <n v="720"/>
    <x v="3"/>
    <n v="30"/>
    <n v="-115.791"/>
  </r>
  <r>
    <n v="241"/>
    <x v="5"/>
    <x v="5"/>
    <x v="5"/>
    <n v="285.866514"/>
    <x v="0"/>
    <x v="2"/>
    <s v="California sheephead"/>
    <s v="Vieja"/>
    <n v="35"/>
    <n v="1"/>
    <n v="720"/>
    <x v="3"/>
    <n v="30"/>
    <n v="-115.791"/>
  </r>
  <r>
    <n v="242"/>
    <x v="5"/>
    <x v="5"/>
    <x v="5"/>
    <n v="285.866514"/>
    <x v="0"/>
    <x v="2"/>
    <s v="California sheephead"/>
    <s v="Vieja"/>
    <n v="60"/>
    <n v="1"/>
    <n v="720"/>
    <x v="3"/>
    <n v="30"/>
    <n v="-115.791"/>
  </r>
  <r>
    <n v="243"/>
    <x v="5"/>
    <x v="5"/>
    <x v="5"/>
    <n v="285.866514"/>
    <x v="0"/>
    <x v="2"/>
    <s v="California sheephead"/>
    <s v="Vieja"/>
    <n v="50"/>
    <n v="1"/>
    <n v="720"/>
    <x v="3"/>
    <n v="30"/>
    <n v="-115.791"/>
  </r>
  <r>
    <n v="244"/>
    <x v="5"/>
    <x v="5"/>
    <x v="5"/>
    <n v="285.866514"/>
    <x v="0"/>
    <x v="2"/>
    <s v="California sheephead"/>
    <s v="Vieja"/>
    <n v="15"/>
    <n v="1"/>
    <n v="720"/>
    <x v="3"/>
    <n v="30"/>
    <n v="-115.791"/>
  </r>
  <r>
    <n v="245"/>
    <x v="5"/>
    <x v="5"/>
    <x v="5"/>
    <n v="285.866514"/>
    <x v="0"/>
    <x v="2"/>
    <s v="California sheephead"/>
    <s v="Vieja"/>
    <n v="15"/>
    <n v="1"/>
    <n v="720"/>
    <x v="3"/>
    <n v="30"/>
    <n v="-115.791"/>
  </r>
  <r>
    <n v="246"/>
    <x v="5"/>
    <x v="5"/>
    <x v="5"/>
    <n v="285.866514"/>
    <x v="0"/>
    <x v="2"/>
    <s v="California sheephead"/>
    <s v="Vieja"/>
    <n v="40"/>
    <n v="1"/>
    <n v="720"/>
    <x v="3"/>
    <n v="30"/>
    <n v="-115.791"/>
  </r>
  <r>
    <n v="247"/>
    <x v="5"/>
    <x v="5"/>
    <x v="5"/>
    <n v="285.866514"/>
    <x v="0"/>
    <x v="2"/>
    <s v="California sheephead"/>
    <s v="Vieja"/>
    <n v="40"/>
    <n v="1"/>
    <n v="720"/>
    <x v="3"/>
    <n v="30"/>
    <n v="-115.791"/>
  </r>
  <r>
    <n v="248"/>
    <x v="5"/>
    <x v="5"/>
    <x v="5"/>
    <n v="285.866514"/>
    <x v="0"/>
    <x v="2"/>
    <s v="California sheephead"/>
    <s v="Vieja"/>
    <n v="40"/>
    <n v="1"/>
    <n v="720"/>
    <x v="3"/>
    <n v="30"/>
    <n v="-115.791"/>
  </r>
  <r>
    <n v="249"/>
    <x v="5"/>
    <x v="5"/>
    <x v="5"/>
    <n v="285.866514"/>
    <x v="0"/>
    <x v="2"/>
    <s v="California sheephead"/>
    <s v="Vieja"/>
    <n v="40"/>
    <n v="1"/>
    <n v="720"/>
    <x v="3"/>
    <n v="30"/>
    <n v="-115.791"/>
  </r>
  <r>
    <n v="250"/>
    <x v="5"/>
    <x v="5"/>
    <x v="5"/>
    <n v="285.866514"/>
    <x v="0"/>
    <x v="2"/>
    <s v="California sheephead"/>
    <s v="Vieja"/>
    <n v="55"/>
    <n v="1"/>
    <n v="720"/>
    <x v="3"/>
    <n v="30"/>
    <n v="-115.791"/>
  </r>
  <r>
    <n v="251"/>
    <x v="6"/>
    <x v="6"/>
    <x v="6"/>
    <n v="286.093842"/>
    <x v="0"/>
    <x v="0"/>
    <s v="Kelp bass"/>
    <s v="Cabrilla Sargacera"/>
    <n v="20"/>
    <n v="1"/>
    <n v="720"/>
    <x v="3"/>
    <n v="30"/>
    <n v="-115.791"/>
  </r>
  <r>
    <n v="252"/>
    <x v="6"/>
    <x v="6"/>
    <x v="6"/>
    <n v="286.093842"/>
    <x v="0"/>
    <x v="0"/>
    <s v="Kelp bass"/>
    <s v="Cabrilla Sargacera"/>
    <n v="20"/>
    <n v="1"/>
    <n v="720"/>
    <x v="3"/>
    <n v="30"/>
    <n v="-115.791"/>
  </r>
  <r>
    <n v="253"/>
    <x v="6"/>
    <x v="6"/>
    <x v="6"/>
    <n v="286.093842"/>
    <x v="0"/>
    <x v="0"/>
    <s v="Kelp bass"/>
    <s v="Cabrilla Sargacera"/>
    <n v="20"/>
    <n v="1"/>
    <n v="720"/>
    <x v="3"/>
    <n v="30"/>
    <n v="-115.791"/>
  </r>
  <r>
    <n v="254"/>
    <x v="6"/>
    <x v="6"/>
    <x v="6"/>
    <n v="286.093842"/>
    <x v="0"/>
    <x v="0"/>
    <s v="Kelp bass"/>
    <s v="Cabrilla Sargacera"/>
    <n v="20"/>
    <n v="1"/>
    <n v="720"/>
    <x v="3"/>
    <n v="30"/>
    <n v="-115.791"/>
  </r>
  <r>
    <n v="255"/>
    <x v="6"/>
    <x v="6"/>
    <x v="6"/>
    <n v="286.093842"/>
    <x v="0"/>
    <x v="0"/>
    <s v="Kelp bass"/>
    <s v="Cabrilla Sargacera"/>
    <n v="20"/>
    <n v="1"/>
    <n v="720"/>
    <x v="3"/>
    <n v="30"/>
    <n v="-115.791"/>
  </r>
  <r>
    <n v="256"/>
    <x v="6"/>
    <x v="6"/>
    <x v="6"/>
    <n v="286.093842"/>
    <x v="0"/>
    <x v="0"/>
    <s v="Kelp bass"/>
    <s v="Cabrilla Sargacera"/>
    <n v="30"/>
    <n v="1"/>
    <n v="720"/>
    <x v="3"/>
    <n v="30"/>
    <n v="-115.791"/>
  </r>
  <r>
    <n v="257"/>
    <x v="6"/>
    <x v="6"/>
    <x v="6"/>
    <n v="286.093842"/>
    <x v="0"/>
    <x v="0"/>
    <s v="Kelp bass"/>
    <s v="Cabrilla Sargacera"/>
    <n v="30"/>
    <n v="1"/>
    <n v="720"/>
    <x v="3"/>
    <n v="30"/>
    <n v="-115.791"/>
  </r>
  <r>
    <n v="258"/>
    <x v="6"/>
    <x v="6"/>
    <x v="6"/>
    <n v="286.093842"/>
    <x v="0"/>
    <x v="0"/>
    <s v="Kelp bass"/>
    <s v="Cabrilla Sargacera"/>
    <n v="40"/>
    <n v="1"/>
    <n v="720"/>
    <x v="3"/>
    <n v="30"/>
    <n v="-115.791"/>
  </r>
  <r>
    <n v="259"/>
    <x v="6"/>
    <x v="6"/>
    <x v="6"/>
    <n v="286.093842"/>
    <x v="0"/>
    <x v="0"/>
    <s v="Kelp bass"/>
    <s v="Cabrilla Sargacera"/>
    <n v="40"/>
    <n v="1"/>
    <n v="720"/>
    <x v="3"/>
    <n v="30"/>
    <n v="-115.791"/>
  </r>
  <r>
    <n v="260"/>
    <x v="6"/>
    <x v="6"/>
    <x v="6"/>
    <n v="286.093842"/>
    <x v="0"/>
    <x v="0"/>
    <s v="Kelp bass"/>
    <s v="Cabrilla Sargacera"/>
    <n v="40"/>
    <n v="1"/>
    <n v="720"/>
    <x v="3"/>
    <n v="30"/>
    <n v="-115.791"/>
  </r>
  <r>
    <n v="261"/>
    <x v="6"/>
    <x v="6"/>
    <x v="6"/>
    <n v="286.093842"/>
    <x v="0"/>
    <x v="0"/>
    <s v="Kelp bass"/>
    <s v="Cabrilla Sargacera"/>
    <n v="15"/>
    <n v="1"/>
    <n v="720"/>
    <x v="3"/>
    <n v="30"/>
    <n v="-115.791"/>
  </r>
  <r>
    <n v="262"/>
    <x v="6"/>
    <x v="6"/>
    <x v="6"/>
    <n v="286.093842"/>
    <x v="0"/>
    <x v="0"/>
    <s v="Kelp bass"/>
    <s v="Cabrilla Sargacera"/>
    <n v="30"/>
    <n v="1"/>
    <n v="720"/>
    <x v="3"/>
    <n v="30"/>
    <n v="-115.791"/>
  </r>
  <r>
    <n v="263"/>
    <x v="6"/>
    <x v="6"/>
    <x v="6"/>
    <n v="286.093842"/>
    <x v="0"/>
    <x v="0"/>
    <s v="Kelp bass"/>
    <s v="Cabrilla Sargacera"/>
    <n v="30"/>
    <n v="1"/>
    <n v="720"/>
    <x v="3"/>
    <n v="30"/>
    <n v="-115.791"/>
  </r>
  <r>
    <n v="264"/>
    <x v="6"/>
    <x v="6"/>
    <x v="6"/>
    <n v="286.093842"/>
    <x v="0"/>
    <x v="0"/>
    <s v="Kelp bass"/>
    <s v="Cabrilla Sargacera"/>
    <n v="30"/>
    <n v="1"/>
    <n v="720"/>
    <x v="3"/>
    <n v="30"/>
    <n v="-115.791"/>
  </r>
  <r>
    <n v="265"/>
    <x v="6"/>
    <x v="6"/>
    <x v="6"/>
    <n v="286.093842"/>
    <x v="0"/>
    <x v="0"/>
    <s v="Kelp bass"/>
    <s v="Cabrilla Sargacera"/>
    <n v="30"/>
    <n v="1"/>
    <n v="720"/>
    <x v="3"/>
    <n v="30"/>
    <n v="-115.791"/>
  </r>
  <r>
    <n v="266"/>
    <x v="6"/>
    <x v="6"/>
    <x v="6"/>
    <n v="286.093842"/>
    <x v="0"/>
    <x v="0"/>
    <s v="Kelp bass"/>
    <s v="Cabrilla Sargacera"/>
    <n v="40"/>
    <n v="1"/>
    <n v="720"/>
    <x v="3"/>
    <n v="30"/>
    <n v="-115.791"/>
  </r>
  <r>
    <n v="267"/>
    <x v="6"/>
    <x v="6"/>
    <x v="6"/>
    <n v="286.093842"/>
    <x v="0"/>
    <x v="0"/>
    <s v="Kelp bass"/>
    <s v="Cabrilla Sargacera"/>
    <n v="40"/>
    <n v="1"/>
    <n v="720"/>
    <x v="3"/>
    <n v="30"/>
    <n v="-115.791"/>
  </r>
  <r>
    <n v="268"/>
    <x v="6"/>
    <x v="6"/>
    <x v="6"/>
    <n v="286.093842"/>
    <x v="0"/>
    <x v="0"/>
    <s v="Kelp bass"/>
    <s v="Cabrilla Sargacera"/>
    <n v="40"/>
    <n v="1"/>
    <n v="720"/>
    <x v="3"/>
    <n v="30"/>
    <n v="-115.791"/>
  </r>
  <r>
    <n v="269"/>
    <x v="6"/>
    <x v="6"/>
    <x v="6"/>
    <n v="286.093842"/>
    <x v="0"/>
    <x v="0"/>
    <s v="Kelp bass"/>
    <s v="Cabrilla Sargacera"/>
    <n v="35"/>
    <n v="1"/>
    <n v="720"/>
    <x v="3"/>
    <n v="30"/>
    <n v="-115.791"/>
  </r>
  <r>
    <n v="270"/>
    <x v="6"/>
    <x v="6"/>
    <x v="6"/>
    <n v="286.093842"/>
    <x v="0"/>
    <x v="0"/>
    <s v="Kelp bass"/>
    <s v="Cabrilla Sargacera"/>
    <n v="35"/>
    <n v="1"/>
    <n v="720"/>
    <x v="3"/>
    <n v="30"/>
    <n v="-115.791"/>
  </r>
  <r>
    <n v="271"/>
    <x v="6"/>
    <x v="6"/>
    <x v="6"/>
    <n v="286.093842"/>
    <x v="0"/>
    <x v="0"/>
    <s v="Kelp bass"/>
    <s v="Cabrilla Sargacera"/>
    <n v="30"/>
    <n v="1"/>
    <n v="720"/>
    <x v="3"/>
    <n v="30"/>
    <n v="-115.791"/>
  </r>
  <r>
    <n v="272"/>
    <x v="6"/>
    <x v="6"/>
    <x v="6"/>
    <n v="286.093842"/>
    <x v="0"/>
    <x v="0"/>
    <s v="Kelp bass"/>
    <s v="Cabrilla Sargacera"/>
    <n v="35"/>
    <n v="1"/>
    <n v="720"/>
    <x v="3"/>
    <n v="30"/>
    <n v="-115.791"/>
  </r>
  <r>
    <n v="273"/>
    <x v="6"/>
    <x v="6"/>
    <x v="6"/>
    <n v="286.093842"/>
    <x v="0"/>
    <x v="0"/>
    <s v="Kelp bass"/>
    <s v="Cabrilla Sargacera"/>
    <n v="60"/>
    <n v="1"/>
    <n v="720"/>
    <x v="3"/>
    <n v="30"/>
    <n v="-115.791"/>
  </r>
  <r>
    <n v="274"/>
    <x v="6"/>
    <x v="6"/>
    <x v="6"/>
    <n v="286.093842"/>
    <x v="0"/>
    <x v="0"/>
    <s v="Kelp bass"/>
    <s v="Cabrilla Sargacera"/>
    <n v="30"/>
    <n v="1"/>
    <n v="720"/>
    <x v="3"/>
    <n v="30"/>
    <n v="-115.791"/>
  </r>
  <r>
    <n v="275"/>
    <x v="6"/>
    <x v="6"/>
    <x v="6"/>
    <n v="286.093842"/>
    <x v="0"/>
    <x v="0"/>
    <s v="Kelp bass"/>
    <s v="Cabrilla Sargacera"/>
    <n v="15"/>
    <n v="1"/>
    <n v="720"/>
    <x v="3"/>
    <n v="30"/>
    <n v="-115.791"/>
  </r>
  <r>
    <n v="276"/>
    <x v="6"/>
    <x v="6"/>
    <x v="6"/>
    <n v="286.093842"/>
    <x v="0"/>
    <x v="0"/>
    <s v="Kelp bass"/>
    <s v="Cabrilla Sargacera"/>
    <n v="15"/>
    <n v="1"/>
    <n v="720"/>
    <x v="3"/>
    <n v="30"/>
    <n v="-115.791"/>
  </r>
  <r>
    <n v="277"/>
    <x v="6"/>
    <x v="6"/>
    <x v="6"/>
    <n v="286.093842"/>
    <x v="0"/>
    <x v="0"/>
    <s v="Kelp bass"/>
    <s v="Cabrilla Sargacera"/>
    <n v="15"/>
    <n v="1"/>
    <n v="720"/>
    <x v="3"/>
    <n v="30"/>
    <n v="-115.791"/>
  </r>
  <r>
    <n v="278"/>
    <x v="6"/>
    <x v="6"/>
    <x v="6"/>
    <n v="286.093842"/>
    <x v="0"/>
    <x v="0"/>
    <s v="Kelp bass"/>
    <s v="Cabrilla Sargacera"/>
    <n v="15"/>
    <n v="1"/>
    <n v="720"/>
    <x v="3"/>
    <n v="30"/>
    <n v="-115.791"/>
  </r>
  <r>
    <n v="279"/>
    <x v="6"/>
    <x v="6"/>
    <x v="6"/>
    <n v="286.093842"/>
    <x v="0"/>
    <x v="0"/>
    <s v="Kelp bass"/>
    <s v="Cabrilla Sargacera"/>
    <n v="15"/>
    <n v="1"/>
    <n v="720"/>
    <x v="3"/>
    <n v="30"/>
    <n v="-115.791"/>
  </r>
  <r>
    <n v="280"/>
    <x v="6"/>
    <x v="6"/>
    <x v="6"/>
    <n v="286.093842"/>
    <x v="0"/>
    <x v="0"/>
    <s v="Kelp bass"/>
    <s v="Cabrilla Sargacera"/>
    <n v="15"/>
    <n v="1"/>
    <n v="720"/>
    <x v="3"/>
    <n v="30"/>
    <n v="-115.791"/>
  </r>
  <r>
    <n v="281"/>
    <x v="6"/>
    <x v="6"/>
    <x v="6"/>
    <n v="286.093842"/>
    <x v="0"/>
    <x v="0"/>
    <s v="Kelp bass"/>
    <s v="Cabrilla Sargacera"/>
    <n v="15"/>
    <n v="1"/>
    <n v="720"/>
    <x v="3"/>
    <n v="30"/>
    <n v="-115.791"/>
  </r>
  <r>
    <n v="282"/>
    <x v="6"/>
    <x v="6"/>
    <x v="6"/>
    <n v="286.093842"/>
    <x v="0"/>
    <x v="0"/>
    <s v="Kelp bass"/>
    <s v="Cabrilla Sargacera"/>
    <n v="15"/>
    <n v="1"/>
    <n v="720"/>
    <x v="3"/>
    <n v="30"/>
    <n v="-115.791"/>
  </r>
  <r>
    <n v="283"/>
    <x v="6"/>
    <x v="6"/>
    <x v="6"/>
    <n v="286.093842"/>
    <x v="0"/>
    <x v="2"/>
    <s v="California sheephead"/>
    <s v="Vieja"/>
    <n v="10"/>
    <n v="1"/>
    <n v="720"/>
    <x v="3"/>
    <n v="30"/>
    <n v="-115.791"/>
  </r>
  <r>
    <n v="284"/>
    <x v="6"/>
    <x v="6"/>
    <x v="6"/>
    <n v="286.093842"/>
    <x v="0"/>
    <x v="2"/>
    <s v="California sheephead"/>
    <s v="Vieja"/>
    <n v="30"/>
    <n v="1"/>
    <n v="720"/>
    <x v="3"/>
    <n v="30"/>
    <n v="-115.791"/>
  </r>
  <r>
    <n v="285"/>
    <x v="6"/>
    <x v="6"/>
    <x v="6"/>
    <n v="286.093842"/>
    <x v="0"/>
    <x v="2"/>
    <s v="California sheephead"/>
    <s v="Vieja"/>
    <n v="40"/>
    <n v="1"/>
    <n v="720"/>
    <x v="3"/>
    <n v="30"/>
    <n v="-115.791"/>
  </r>
  <r>
    <n v="286"/>
    <x v="6"/>
    <x v="6"/>
    <x v="6"/>
    <n v="286.093842"/>
    <x v="0"/>
    <x v="2"/>
    <s v="California sheephead"/>
    <s v="Vieja"/>
    <n v="40"/>
    <n v="1"/>
    <n v="720"/>
    <x v="3"/>
    <n v="30"/>
    <n v="-115.791"/>
  </r>
  <r>
    <n v="287"/>
    <x v="6"/>
    <x v="6"/>
    <x v="6"/>
    <n v="286.093842"/>
    <x v="0"/>
    <x v="2"/>
    <s v="California sheephead"/>
    <s v="Vieja"/>
    <n v="40"/>
    <n v="1"/>
    <n v="720"/>
    <x v="3"/>
    <n v="30"/>
    <n v="-115.791"/>
  </r>
  <r>
    <n v="288"/>
    <x v="6"/>
    <x v="6"/>
    <x v="6"/>
    <n v="286.093842"/>
    <x v="0"/>
    <x v="2"/>
    <s v="California sheephead"/>
    <s v="Vieja"/>
    <n v="40"/>
    <n v="1"/>
    <n v="720"/>
    <x v="3"/>
    <n v="30"/>
    <n v="-115.791"/>
  </r>
  <r>
    <n v="289"/>
    <x v="6"/>
    <x v="6"/>
    <x v="6"/>
    <n v="286.093842"/>
    <x v="0"/>
    <x v="2"/>
    <s v="California sheephead"/>
    <s v="Vieja"/>
    <n v="45"/>
    <n v="1"/>
    <n v="720"/>
    <x v="3"/>
    <n v="30"/>
    <n v="-115.791"/>
  </r>
  <r>
    <n v="290"/>
    <x v="6"/>
    <x v="6"/>
    <x v="6"/>
    <n v="286.093842"/>
    <x v="0"/>
    <x v="2"/>
    <s v="California sheephead"/>
    <s v="Vieja"/>
    <n v="45"/>
    <n v="1"/>
    <n v="720"/>
    <x v="3"/>
    <n v="30"/>
    <n v="-115.791"/>
  </r>
  <r>
    <n v="291"/>
    <x v="6"/>
    <x v="6"/>
    <x v="6"/>
    <n v="286.093842"/>
    <x v="0"/>
    <x v="2"/>
    <s v="California sheephead"/>
    <s v="Vieja"/>
    <n v="45"/>
    <n v="1"/>
    <n v="720"/>
    <x v="3"/>
    <n v="30"/>
    <n v="-115.791"/>
  </r>
  <r>
    <n v="292"/>
    <x v="6"/>
    <x v="6"/>
    <x v="6"/>
    <n v="286.093842"/>
    <x v="0"/>
    <x v="2"/>
    <s v="California sheephead"/>
    <s v="Vieja"/>
    <n v="10"/>
    <n v="1"/>
    <n v="720"/>
    <x v="3"/>
    <n v="30"/>
    <n v="-115.791"/>
  </r>
  <r>
    <n v="293"/>
    <x v="6"/>
    <x v="6"/>
    <x v="6"/>
    <n v="286.093842"/>
    <x v="0"/>
    <x v="2"/>
    <s v="California sheephead"/>
    <s v="Vieja"/>
    <n v="30"/>
    <n v="1"/>
    <n v="720"/>
    <x v="3"/>
    <n v="30"/>
    <n v="-115.791"/>
  </r>
  <r>
    <n v="294"/>
    <x v="6"/>
    <x v="6"/>
    <x v="6"/>
    <n v="286.093842"/>
    <x v="0"/>
    <x v="2"/>
    <s v="California sheephead"/>
    <s v="Vieja"/>
    <n v="30"/>
    <n v="1"/>
    <n v="720"/>
    <x v="3"/>
    <n v="30"/>
    <n v="-115.791"/>
  </r>
  <r>
    <n v="295"/>
    <x v="6"/>
    <x v="6"/>
    <x v="6"/>
    <n v="286.093842"/>
    <x v="0"/>
    <x v="2"/>
    <s v="California sheephead"/>
    <s v="Vieja"/>
    <n v="30"/>
    <n v="1"/>
    <n v="720"/>
    <x v="3"/>
    <n v="30"/>
    <n v="-115.791"/>
  </r>
  <r>
    <n v="296"/>
    <x v="6"/>
    <x v="6"/>
    <x v="6"/>
    <n v="286.093842"/>
    <x v="0"/>
    <x v="2"/>
    <s v="California sheephead"/>
    <s v="Vieja"/>
    <n v="30"/>
    <n v="1"/>
    <n v="720"/>
    <x v="3"/>
    <n v="30"/>
    <n v="-115.791"/>
  </r>
  <r>
    <n v="297"/>
    <x v="6"/>
    <x v="6"/>
    <x v="6"/>
    <n v="286.093842"/>
    <x v="0"/>
    <x v="2"/>
    <s v="California sheephead"/>
    <s v="Vieja"/>
    <n v="30"/>
    <n v="1"/>
    <n v="720"/>
    <x v="3"/>
    <n v="30"/>
    <n v="-115.791"/>
  </r>
  <r>
    <n v="298"/>
    <x v="6"/>
    <x v="6"/>
    <x v="6"/>
    <n v="286.093842"/>
    <x v="0"/>
    <x v="2"/>
    <s v="California sheephead"/>
    <s v="Vieja"/>
    <n v="30"/>
    <n v="1"/>
    <n v="720"/>
    <x v="3"/>
    <n v="30"/>
    <n v="-115.791"/>
  </r>
  <r>
    <n v="299"/>
    <x v="6"/>
    <x v="6"/>
    <x v="6"/>
    <n v="286.093842"/>
    <x v="0"/>
    <x v="2"/>
    <s v="California sheephead"/>
    <s v="Vieja"/>
    <n v="30"/>
    <n v="1"/>
    <n v="720"/>
    <x v="3"/>
    <n v="30"/>
    <n v="-115.791"/>
  </r>
  <r>
    <n v="300"/>
    <x v="6"/>
    <x v="6"/>
    <x v="6"/>
    <n v="286.093842"/>
    <x v="0"/>
    <x v="2"/>
    <s v="California sheephead"/>
    <s v="Vieja"/>
    <n v="30"/>
    <n v="1"/>
    <n v="720"/>
    <x v="3"/>
    <n v="30"/>
    <n v="-115.791"/>
  </r>
  <r>
    <n v="301"/>
    <x v="6"/>
    <x v="6"/>
    <x v="6"/>
    <n v="286.093842"/>
    <x v="0"/>
    <x v="2"/>
    <s v="California sheephead"/>
    <s v="Vieja"/>
    <n v="30"/>
    <n v="1"/>
    <n v="720"/>
    <x v="3"/>
    <n v="30"/>
    <n v="-115.791"/>
  </r>
  <r>
    <n v="302"/>
    <x v="6"/>
    <x v="6"/>
    <x v="6"/>
    <n v="286.093842"/>
    <x v="0"/>
    <x v="2"/>
    <s v="California sheephead"/>
    <s v="Vieja"/>
    <n v="30"/>
    <n v="1"/>
    <n v="720"/>
    <x v="3"/>
    <n v="30"/>
    <n v="-115.791"/>
  </r>
  <r>
    <n v="303"/>
    <x v="6"/>
    <x v="6"/>
    <x v="6"/>
    <n v="286.093842"/>
    <x v="0"/>
    <x v="2"/>
    <s v="California sheephead"/>
    <s v="Vieja"/>
    <n v="30"/>
    <n v="1"/>
    <n v="720"/>
    <x v="3"/>
    <n v="30"/>
    <n v="-115.791"/>
  </r>
  <r>
    <n v="304"/>
    <x v="6"/>
    <x v="6"/>
    <x v="6"/>
    <n v="286.093842"/>
    <x v="0"/>
    <x v="2"/>
    <s v="California sheephead"/>
    <s v="Vieja"/>
    <n v="30"/>
    <n v="1"/>
    <n v="720"/>
    <x v="3"/>
    <n v="30"/>
    <n v="-115.791"/>
  </r>
  <r>
    <n v="305"/>
    <x v="6"/>
    <x v="6"/>
    <x v="6"/>
    <n v="286.093842"/>
    <x v="0"/>
    <x v="2"/>
    <s v="California sheephead"/>
    <s v="Vieja"/>
    <n v="30"/>
    <n v="1"/>
    <n v="720"/>
    <x v="3"/>
    <n v="30"/>
    <n v="-115.791"/>
  </r>
  <r>
    <n v="306"/>
    <x v="6"/>
    <x v="6"/>
    <x v="6"/>
    <n v="286.093842"/>
    <x v="0"/>
    <x v="2"/>
    <s v="California sheephead"/>
    <s v="Vieja"/>
    <n v="30"/>
    <n v="1"/>
    <n v="720"/>
    <x v="3"/>
    <n v="30"/>
    <n v="-115.791"/>
  </r>
  <r>
    <n v="307"/>
    <x v="6"/>
    <x v="6"/>
    <x v="6"/>
    <n v="286.093842"/>
    <x v="0"/>
    <x v="2"/>
    <s v="California sheephead"/>
    <s v="Vieja"/>
    <n v="40"/>
    <n v="1"/>
    <n v="720"/>
    <x v="3"/>
    <n v="30"/>
    <n v="-115.791"/>
  </r>
  <r>
    <n v="308"/>
    <x v="6"/>
    <x v="6"/>
    <x v="6"/>
    <n v="286.093842"/>
    <x v="0"/>
    <x v="2"/>
    <s v="California sheephead"/>
    <s v="Vieja"/>
    <n v="40"/>
    <n v="1"/>
    <n v="720"/>
    <x v="3"/>
    <n v="30"/>
    <n v="-115.791"/>
  </r>
  <r>
    <n v="309"/>
    <x v="6"/>
    <x v="6"/>
    <x v="6"/>
    <n v="286.093842"/>
    <x v="0"/>
    <x v="2"/>
    <s v="California sheephead"/>
    <s v="Vieja"/>
    <n v="40"/>
    <n v="1"/>
    <n v="720"/>
    <x v="3"/>
    <n v="30"/>
    <n v="-115.791"/>
  </r>
  <r>
    <n v="310"/>
    <x v="6"/>
    <x v="6"/>
    <x v="6"/>
    <n v="286.093842"/>
    <x v="0"/>
    <x v="2"/>
    <s v="California sheephead"/>
    <s v="Vieja"/>
    <n v="40"/>
    <n v="1"/>
    <n v="720"/>
    <x v="3"/>
    <n v="30"/>
    <n v="-115.791"/>
  </r>
  <r>
    <n v="311"/>
    <x v="6"/>
    <x v="6"/>
    <x v="6"/>
    <n v="286.093842"/>
    <x v="0"/>
    <x v="2"/>
    <s v="California sheephead"/>
    <s v="Vieja"/>
    <n v="40"/>
    <n v="1"/>
    <n v="720"/>
    <x v="3"/>
    <n v="30"/>
    <n v="-115.791"/>
  </r>
  <r>
    <n v="312"/>
    <x v="6"/>
    <x v="6"/>
    <x v="6"/>
    <n v="286.093842"/>
    <x v="0"/>
    <x v="2"/>
    <s v="California sheephead"/>
    <s v="Vieja"/>
    <n v="40"/>
    <n v="1"/>
    <n v="720"/>
    <x v="3"/>
    <n v="30"/>
    <n v="-115.791"/>
  </r>
  <r>
    <n v="313"/>
    <x v="6"/>
    <x v="6"/>
    <x v="6"/>
    <n v="286.093842"/>
    <x v="0"/>
    <x v="2"/>
    <s v="California sheephead"/>
    <s v="Vieja"/>
    <n v="40"/>
    <n v="1"/>
    <n v="720"/>
    <x v="3"/>
    <n v="30"/>
    <n v="-115.791"/>
  </r>
  <r>
    <n v="314"/>
    <x v="6"/>
    <x v="6"/>
    <x v="6"/>
    <n v="286.093842"/>
    <x v="0"/>
    <x v="2"/>
    <s v="California sheephead"/>
    <s v="Vieja"/>
    <n v="40"/>
    <n v="1"/>
    <n v="720"/>
    <x v="3"/>
    <n v="30"/>
    <n v="-115.791"/>
  </r>
  <r>
    <n v="315"/>
    <x v="6"/>
    <x v="6"/>
    <x v="6"/>
    <n v="286.093842"/>
    <x v="0"/>
    <x v="2"/>
    <s v="California sheephead"/>
    <s v="Vieja"/>
    <n v="40"/>
    <n v="1"/>
    <n v="720"/>
    <x v="3"/>
    <n v="30"/>
    <n v="-115.791"/>
  </r>
  <r>
    <n v="316"/>
    <x v="6"/>
    <x v="6"/>
    <x v="6"/>
    <n v="286.093842"/>
    <x v="0"/>
    <x v="2"/>
    <s v="California sheephead"/>
    <s v="Vieja"/>
    <n v="40"/>
    <n v="1"/>
    <n v="720"/>
    <x v="3"/>
    <n v="30"/>
    <n v="-115.791"/>
  </r>
  <r>
    <n v="317"/>
    <x v="6"/>
    <x v="6"/>
    <x v="6"/>
    <n v="286.093842"/>
    <x v="0"/>
    <x v="2"/>
    <s v="California sheephead"/>
    <s v="Vieja"/>
    <n v="50"/>
    <n v="1"/>
    <n v="720"/>
    <x v="3"/>
    <n v="30"/>
    <n v="-115.791"/>
  </r>
  <r>
    <n v="318"/>
    <x v="6"/>
    <x v="6"/>
    <x v="6"/>
    <n v="286.093842"/>
    <x v="0"/>
    <x v="2"/>
    <s v="California sheephead"/>
    <s v="Vieja"/>
    <n v="50"/>
    <n v="1"/>
    <n v="720"/>
    <x v="3"/>
    <n v="30"/>
    <n v="-115.791"/>
  </r>
  <r>
    <n v="319"/>
    <x v="6"/>
    <x v="6"/>
    <x v="6"/>
    <n v="286.093842"/>
    <x v="0"/>
    <x v="2"/>
    <s v="California sheephead"/>
    <s v="Vieja"/>
    <n v="50"/>
    <n v="1"/>
    <n v="720"/>
    <x v="3"/>
    <n v="30"/>
    <n v="-115.791"/>
  </r>
  <r>
    <n v="320"/>
    <x v="6"/>
    <x v="6"/>
    <x v="6"/>
    <n v="286.093842"/>
    <x v="0"/>
    <x v="2"/>
    <s v="California sheephead"/>
    <s v="Vieja"/>
    <n v="50"/>
    <n v="1"/>
    <n v="720"/>
    <x v="3"/>
    <n v="30"/>
    <n v="-115.791"/>
  </r>
  <r>
    <n v="321"/>
    <x v="6"/>
    <x v="6"/>
    <x v="6"/>
    <n v="286.093842"/>
    <x v="0"/>
    <x v="2"/>
    <s v="California sheephead"/>
    <s v="Vieja"/>
    <n v="50"/>
    <n v="1"/>
    <n v="720"/>
    <x v="3"/>
    <n v="30"/>
    <n v="-115.791"/>
  </r>
  <r>
    <n v="322"/>
    <x v="6"/>
    <x v="6"/>
    <x v="6"/>
    <n v="286.093842"/>
    <x v="0"/>
    <x v="2"/>
    <s v="California sheephead"/>
    <s v="Vieja"/>
    <n v="50"/>
    <n v="1"/>
    <n v="720"/>
    <x v="3"/>
    <n v="30"/>
    <n v="-115.791"/>
  </r>
  <r>
    <n v="323"/>
    <x v="6"/>
    <x v="6"/>
    <x v="6"/>
    <n v="286.093842"/>
    <x v="0"/>
    <x v="2"/>
    <s v="California sheephead"/>
    <s v="Vieja"/>
    <n v="50"/>
    <n v="1"/>
    <n v="720"/>
    <x v="3"/>
    <n v="30"/>
    <n v="-115.791"/>
  </r>
  <r>
    <n v="324"/>
    <x v="6"/>
    <x v="6"/>
    <x v="6"/>
    <n v="286.093842"/>
    <x v="0"/>
    <x v="2"/>
    <s v="California sheephead"/>
    <s v="Vieja"/>
    <n v="50"/>
    <n v="1"/>
    <n v="720"/>
    <x v="3"/>
    <n v="30"/>
    <n v="-115.791"/>
  </r>
  <r>
    <n v="325"/>
    <x v="6"/>
    <x v="6"/>
    <x v="6"/>
    <n v="286.093842"/>
    <x v="0"/>
    <x v="2"/>
    <s v="California sheephead"/>
    <s v="Vieja"/>
    <n v="10"/>
    <n v="1"/>
    <n v="720"/>
    <x v="3"/>
    <n v="30"/>
    <n v="-115.791"/>
  </r>
  <r>
    <n v="326"/>
    <x v="6"/>
    <x v="6"/>
    <x v="6"/>
    <n v="286.093842"/>
    <x v="0"/>
    <x v="2"/>
    <s v="California sheephead"/>
    <s v="Vieja"/>
    <n v="10"/>
    <n v="1"/>
    <n v="720"/>
    <x v="3"/>
    <n v="30"/>
    <n v="-115.791"/>
  </r>
  <r>
    <n v="327"/>
    <x v="6"/>
    <x v="6"/>
    <x v="6"/>
    <n v="286.093842"/>
    <x v="0"/>
    <x v="2"/>
    <s v="California sheephead"/>
    <s v="Vieja"/>
    <n v="10"/>
    <n v="1"/>
    <n v="720"/>
    <x v="3"/>
    <n v="30"/>
    <n v="-115.791"/>
  </r>
  <r>
    <n v="328"/>
    <x v="6"/>
    <x v="6"/>
    <x v="6"/>
    <n v="286.093842"/>
    <x v="0"/>
    <x v="2"/>
    <s v="California sheephead"/>
    <s v="Vieja"/>
    <n v="25"/>
    <n v="1"/>
    <n v="720"/>
    <x v="3"/>
    <n v="30"/>
    <n v="-115.791"/>
  </r>
  <r>
    <n v="329"/>
    <x v="6"/>
    <x v="6"/>
    <x v="6"/>
    <n v="286.093842"/>
    <x v="0"/>
    <x v="2"/>
    <s v="California sheephead"/>
    <s v="Vieja"/>
    <n v="55"/>
    <n v="1"/>
    <n v="720"/>
    <x v="3"/>
    <n v="30"/>
    <n v="-115.791"/>
  </r>
  <r>
    <n v="330"/>
    <x v="6"/>
    <x v="6"/>
    <x v="6"/>
    <n v="286.093842"/>
    <x v="0"/>
    <x v="2"/>
    <s v="California sheephead"/>
    <s v="Vieja"/>
    <n v="30"/>
    <n v="1"/>
    <n v="720"/>
    <x v="3"/>
    <n v="30"/>
    <n v="-115.791"/>
  </r>
  <r>
    <n v="331"/>
    <x v="6"/>
    <x v="6"/>
    <x v="6"/>
    <n v="286.093842"/>
    <x v="0"/>
    <x v="2"/>
    <s v="California sheephead"/>
    <s v="Vieja"/>
    <n v="45"/>
    <n v="1"/>
    <n v="720"/>
    <x v="3"/>
    <n v="30"/>
    <n v="-115.791"/>
  </r>
  <r>
    <n v="332"/>
    <x v="6"/>
    <x v="6"/>
    <x v="6"/>
    <n v="286.093842"/>
    <x v="0"/>
    <x v="2"/>
    <s v="California sheephead"/>
    <s v="Vieja"/>
    <n v="50"/>
    <n v="1"/>
    <n v="720"/>
    <x v="3"/>
    <n v="30"/>
    <n v="-115.791"/>
  </r>
  <r>
    <n v="333"/>
    <x v="6"/>
    <x v="6"/>
    <x v="6"/>
    <n v="286.093842"/>
    <x v="0"/>
    <x v="2"/>
    <s v="California sheephead"/>
    <s v="Vieja"/>
    <n v="30"/>
    <n v="1"/>
    <n v="720"/>
    <x v="3"/>
    <n v="30"/>
    <n v="-115.791"/>
  </r>
  <r>
    <n v="334"/>
    <x v="7"/>
    <x v="7"/>
    <x v="7"/>
    <n v="208.29649499999999"/>
    <x v="1"/>
    <x v="0"/>
    <s v="Kelp bass"/>
    <s v="Cabrilla Sargacera"/>
    <n v="20"/>
    <n v="1"/>
    <n v="720"/>
    <x v="5"/>
    <n v="30.75"/>
    <n v="-116.03400000000001"/>
  </r>
  <r>
    <n v="335"/>
    <x v="7"/>
    <x v="7"/>
    <x v="7"/>
    <n v="208.29649499999999"/>
    <x v="1"/>
    <x v="0"/>
    <s v="Kelp bass"/>
    <s v="Cabrilla Sargacera"/>
    <n v="20"/>
    <n v="1"/>
    <n v="720"/>
    <x v="5"/>
    <n v="30.75"/>
    <n v="-116.03400000000001"/>
  </r>
  <r>
    <n v="336"/>
    <x v="7"/>
    <x v="7"/>
    <x v="7"/>
    <n v="208.29649499999999"/>
    <x v="1"/>
    <x v="0"/>
    <s v="Kelp bass"/>
    <s v="Cabrilla Sargacera"/>
    <n v="20"/>
    <n v="1"/>
    <n v="720"/>
    <x v="5"/>
    <n v="30.75"/>
    <n v="-116.03400000000001"/>
  </r>
  <r>
    <n v="337"/>
    <x v="7"/>
    <x v="7"/>
    <x v="7"/>
    <n v="208.29649499999999"/>
    <x v="1"/>
    <x v="0"/>
    <s v="Kelp bass"/>
    <s v="Cabrilla Sargacera"/>
    <n v="20"/>
    <n v="1"/>
    <n v="720"/>
    <x v="5"/>
    <n v="30.75"/>
    <n v="-116.03400000000001"/>
  </r>
  <r>
    <n v="338"/>
    <x v="7"/>
    <x v="7"/>
    <x v="7"/>
    <n v="208.29649499999999"/>
    <x v="1"/>
    <x v="0"/>
    <s v="Kelp bass"/>
    <s v="Cabrilla Sargacera"/>
    <n v="20"/>
    <n v="1"/>
    <n v="720"/>
    <x v="5"/>
    <n v="30.75"/>
    <n v="-116.03400000000001"/>
  </r>
  <r>
    <n v="339"/>
    <x v="7"/>
    <x v="7"/>
    <x v="7"/>
    <n v="208.29649499999999"/>
    <x v="1"/>
    <x v="0"/>
    <s v="Kelp bass"/>
    <s v="Cabrilla Sargacera"/>
    <n v="25"/>
    <n v="1"/>
    <n v="720"/>
    <x v="5"/>
    <n v="30.75"/>
    <n v="-116.03400000000001"/>
  </r>
  <r>
    <n v="340"/>
    <x v="7"/>
    <x v="7"/>
    <x v="7"/>
    <n v="208.29649499999999"/>
    <x v="1"/>
    <x v="0"/>
    <s v="Kelp bass"/>
    <s v="Cabrilla Sargacera"/>
    <n v="20"/>
    <n v="1"/>
    <n v="720"/>
    <x v="5"/>
    <n v="30.75"/>
    <n v="-116.03400000000001"/>
  </r>
  <r>
    <n v="341"/>
    <x v="7"/>
    <x v="7"/>
    <x v="7"/>
    <n v="208.29649499999999"/>
    <x v="1"/>
    <x v="0"/>
    <s v="Kelp bass"/>
    <s v="Cabrilla Sargacera"/>
    <n v="20"/>
    <n v="1"/>
    <n v="720"/>
    <x v="5"/>
    <n v="30.75"/>
    <n v="-116.03400000000001"/>
  </r>
  <r>
    <n v="342"/>
    <x v="7"/>
    <x v="7"/>
    <x v="7"/>
    <n v="208.29649499999999"/>
    <x v="1"/>
    <x v="0"/>
    <s v="Kelp bass"/>
    <s v="Cabrilla Sargacera"/>
    <n v="40"/>
    <n v="1"/>
    <n v="720"/>
    <x v="5"/>
    <n v="30.75"/>
    <n v="-116.03400000000001"/>
  </r>
  <r>
    <n v="343"/>
    <x v="7"/>
    <x v="7"/>
    <x v="7"/>
    <n v="208.29649499999999"/>
    <x v="1"/>
    <x v="0"/>
    <s v="Kelp bass"/>
    <s v="Cabrilla Sargacera"/>
    <n v="15"/>
    <n v="1"/>
    <n v="720"/>
    <x v="5"/>
    <n v="30.75"/>
    <n v="-116.03400000000001"/>
  </r>
  <r>
    <n v="344"/>
    <x v="7"/>
    <x v="7"/>
    <x v="7"/>
    <n v="208.29649499999999"/>
    <x v="1"/>
    <x v="0"/>
    <s v="Kelp bass"/>
    <s v="Cabrilla Sargacera"/>
    <n v="15"/>
    <n v="1"/>
    <n v="720"/>
    <x v="5"/>
    <n v="30.75"/>
    <n v="-116.03400000000001"/>
  </r>
  <r>
    <n v="345"/>
    <x v="7"/>
    <x v="7"/>
    <x v="7"/>
    <n v="208.29649499999999"/>
    <x v="1"/>
    <x v="0"/>
    <s v="Kelp bass"/>
    <s v="Cabrilla Sargacera"/>
    <n v="15"/>
    <n v="1"/>
    <n v="720"/>
    <x v="5"/>
    <n v="30.75"/>
    <n v="-116.03400000000001"/>
  </r>
  <r>
    <n v="346"/>
    <x v="7"/>
    <x v="7"/>
    <x v="7"/>
    <n v="208.29649499999999"/>
    <x v="1"/>
    <x v="0"/>
    <s v="Kelp bass"/>
    <s v="Cabrilla Sargacera"/>
    <n v="15"/>
    <n v="1"/>
    <n v="720"/>
    <x v="5"/>
    <n v="30.75"/>
    <n v="-116.03400000000001"/>
  </r>
  <r>
    <n v="347"/>
    <x v="7"/>
    <x v="7"/>
    <x v="7"/>
    <n v="208.29649499999999"/>
    <x v="1"/>
    <x v="0"/>
    <s v="Kelp bass"/>
    <s v="Cabrilla Sargacera"/>
    <n v="15"/>
    <n v="1"/>
    <n v="720"/>
    <x v="5"/>
    <n v="30.75"/>
    <n v="-116.03400000000001"/>
  </r>
  <r>
    <n v="348"/>
    <x v="7"/>
    <x v="7"/>
    <x v="7"/>
    <n v="208.29649499999999"/>
    <x v="1"/>
    <x v="0"/>
    <s v="Kelp bass"/>
    <s v="Cabrilla Sargacera"/>
    <n v="15"/>
    <n v="1"/>
    <n v="720"/>
    <x v="5"/>
    <n v="30.75"/>
    <n v="-116.03400000000001"/>
  </r>
  <r>
    <n v="349"/>
    <x v="7"/>
    <x v="7"/>
    <x v="7"/>
    <n v="208.29649499999999"/>
    <x v="1"/>
    <x v="0"/>
    <s v="Kelp bass"/>
    <s v="Cabrilla Sargacera"/>
    <n v="15"/>
    <n v="1"/>
    <n v="720"/>
    <x v="5"/>
    <n v="30.75"/>
    <n v="-116.03400000000001"/>
  </r>
  <r>
    <n v="350"/>
    <x v="7"/>
    <x v="7"/>
    <x v="7"/>
    <n v="208.29649499999999"/>
    <x v="1"/>
    <x v="0"/>
    <s v="Kelp bass"/>
    <s v="Cabrilla Sargacera"/>
    <n v="15"/>
    <n v="1"/>
    <n v="720"/>
    <x v="5"/>
    <n v="30.75"/>
    <n v="-116.03400000000001"/>
  </r>
  <r>
    <n v="351"/>
    <x v="7"/>
    <x v="7"/>
    <x v="7"/>
    <n v="208.29649499999999"/>
    <x v="1"/>
    <x v="0"/>
    <s v="Kelp bass"/>
    <s v="Cabrilla Sargacera"/>
    <n v="20"/>
    <n v="1"/>
    <n v="720"/>
    <x v="5"/>
    <n v="30.75"/>
    <n v="-116.03400000000001"/>
  </r>
  <r>
    <n v="352"/>
    <x v="7"/>
    <x v="7"/>
    <x v="7"/>
    <n v="208.29649499999999"/>
    <x v="1"/>
    <x v="0"/>
    <s v="Kelp bass"/>
    <s v="Cabrilla Sargacera"/>
    <n v="20"/>
    <n v="1"/>
    <n v="720"/>
    <x v="5"/>
    <n v="30.75"/>
    <n v="-116.03400000000001"/>
  </r>
  <r>
    <n v="353"/>
    <x v="7"/>
    <x v="7"/>
    <x v="7"/>
    <n v="208.29649499999999"/>
    <x v="1"/>
    <x v="0"/>
    <s v="Kelp bass"/>
    <s v="Cabrilla Sargacera"/>
    <n v="20"/>
    <n v="1"/>
    <n v="720"/>
    <x v="5"/>
    <n v="30.75"/>
    <n v="-116.03400000000001"/>
  </r>
  <r>
    <n v="354"/>
    <x v="7"/>
    <x v="7"/>
    <x v="7"/>
    <n v="208.29649499999999"/>
    <x v="1"/>
    <x v="0"/>
    <s v="Kelp bass"/>
    <s v="Cabrilla Sargacera"/>
    <n v="15"/>
    <n v="1"/>
    <n v="720"/>
    <x v="5"/>
    <n v="30.75"/>
    <n v="-116.03400000000001"/>
  </r>
  <r>
    <n v="355"/>
    <x v="7"/>
    <x v="7"/>
    <x v="7"/>
    <n v="208.29649499999999"/>
    <x v="1"/>
    <x v="0"/>
    <s v="Kelp bass"/>
    <s v="Cabrilla Sargacera"/>
    <n v="55"/>
    <n v="1"/>
    <n v="720"/>
    <x v="5"/>
    <n v="30.75"/>
    <n v="-116.03400000000001"/>
  </r>
  <r>
    <n v="356"/>
    <x v="7"/>
    <x v="7"/>
    <x v="7"/>
    <n v="208.29649499999999"/>
    <x v="1"/>
    <x v="0"/>
    <s v="Kelp bass"/>
    <s v="Cabrilla Sargacera"/>
    <n v="55"/>
    <n v="1"/>
    <n v="720"/>
    <x v="5"/>
    <n v="30.75"/>
    <n v="-116.03400000000001"/>
  </r>
  <r>
    <n v="357"/>
    <x v="7"/>
    <x v="7"/>
    <x v="7"/>
    <n v="208.29649499999999"/>
    <x v="1"/>
    <x v="0"/>
    <s v="Kelp bass"/>
    <s v="Cabrilla Sargacera"/>
    <n v="15"/>
    <n v="1"/>
    <n v="720"/>
    <x v="5"/>
    <n v="30.75"/>
    <n v="-116.03400000000001"/>
  </r>
  <r>
    <n v="358"/>
    <x v="7"/>
    <x v="7"/>
    <x v="7"/>
    <n v="208.29649499999999"/>
    <x v="1"/>
    <x v="0"/>
    <s v="Kelp bass"/>
    <s v="Cabrilla Sargacera"/>
    <n v="25"/>
    <n v="1"/>
    <n v="720"/>
    <x v="5"/>
    <n v="30.75"/>
    <n v="-116.03400000000001"/>
  </r>
  <r>
    <n v="359"/>
    <x v="7"/>
    <x v="7"/>
    <x v="7"/>
    <n v="208.29649499999999"/>
    <x v="1"/>
    <x v="0"/>
    <s v="Kelp bass"/>
    <s v="Cabrilla Sargacera"/>
    <n v="35"/>
    <n v="1"/>
    <n v="720"/>
    <x v="5"/>
    <n v="30.75"/>
    <n v="-116.03400000000001"/>
  </r>
  <r>
    <n v="360"/>
    <x v="7"/>
    <x v="7"/>
    <x v="7"/>
    <n v="208.29649499999999"/>
    <x v="1"/>
    <x v="0"/>
    <s v="Kelp bass"/>
    <s v="Cabrilla Sargacera"/>
    <n v="10"/>
    <n v="1"/>
    <n v="720"/>
    <x v="5"/>
    <n v="30.75"/>
    <n v="-116.03400000000001"/>
  </r>
  <r>
    <n v="361"/>
    <x v="7"/>
    <x v="7"/>
    <x v="7"/>
    <n v="208.29649499999999"/>
    <x v="1"/>
    <x v="0"/>
    <s v="Kelp bass"/>
    <s v="Cabrilla Sargacera"/>
    <n v="10"/>
    <n v="1"/>
    <n v="720"/>
    <x v="5"/>
    <n v="30.75"/>
    <n v="-116.03400000000001"/>
  </r>
  <r>
    <n v="362"/>
    <x v="7"/>
    <x v="7"/>
    <x v="7"/>
    <n v="208.29649499999999"/>
    <x v="1"/>
    <x v="0"/>
    <s v="Kelp bass"/>
    <s v="Cabrilla Sargacera"/>
    <n v="25"/>
    <n v="1"/>
    <n v="720"/>
    <x v="5"/>
    <n v="30.75"/>
    <n v="-116.03400000000001"/>
  </r>
  <r>
    <n v="363"/>
    <x v="7"/>
    <x v="7"/>
    <x v="7"/>
    <n v="208.29649499999999"/>
    <x v="1"/>
    <x v="0"/>
    <s v="Kelp bass"/>
    <s v="Cabrilla Sargacera"/>
    <n v="15"/>
    <n v="1"/>
    <n v="720"/>
    <x v="5"/>
    <n v="30.75"/>
    <n v="-116.03400000000001"/>
  </r>
  <r>
    <n v="364"/>
    <x v="7"/>
    <x v="7"/>
    <x v="7"/>
    <n v="208.29649499999999"/>
    <x v="1"/>
    <x v="0"/>
    <s v="Kelp bass"/>
    <s v="Cabrilla Sargacera"/>
    <n v="15"/>
    <n v="1"/>
    <n v="720"/>
    <x v="5"/>
    <n v="30.75"/>
    <n v="-116.03400000000001"/>
  </r>
  <r>
    <n v="365"/>
    <x v="7"/>
    <x v="7"/>
    <x v="7"/>
    <n v="208.29649499999999"/>
    <x v="1"/>
    <x v="0"/>
    <s v="Kelp bass"/>
    <s v="Cabrilla Sargacera"/>
    <n v="15"/>
    <n v="1"/>
    <n v="720"/>
    <x v="5"/>
    <n v="30.75"/>
    <n v="-116.03400000000001"/>
  </r>
  <r>
    <n v="366"/>
    <x v="7"/>
    <x v="7"/>
    <x v="7"/>
    <n v="208.29649499999999"/>
    <x v="1"/>
    <x v="0"/>
    <s v="Kelp bass"/>
    <s v="Cabrilla Sargacera"/>
    <n v="20"/>
    <n v="1"/>
    <n v="720"/>
    <x v="5"/>
    <n v="30.75"/>
    <n v="-116.03400000000001"/>
  </r>
  <r>
    <n v="367"/>
    <x v="7"/>
    <x v="7"/>
    <x v="7"/>
    <n v="208.29649499999999"/>
    <x v="1"/>
    <x v="0"/>
    <s v="Kelp bass"/>
    <s v="Cabrilla Sargacera"/>
    <n v="45"/>
    <n v="1"/>
    <n v="720"/>
    <x v="5"/>
    <n v="30.75"/>
    <n v="-116.03400000000001"/>
  </r>
  <r>
    <n v="368"/>
    <x v="7"/>
    <x v="7"/>
    <x v="7"/>
    <n v="208.29649499999999"/>
    <x v="1"/>
    <x v="0"/>
    <s v="Kelp bass"/>
    <s v="Cabrilla Sargacera"/>
    <n v="5"/>
    <n v="1"/>
    <n v="720"/>
    <x v="5"/>
    <n v="30.75"/>
    <n v="-116.03400000000001"/>
  </r>
  <r>
    <n v="369"/>
    <x v="7"/>
    <x v="7"/>
    <x v="7"/>
    <n v="208.29649499999999"/>
    <x v="1"/>
    <x v="0"/>
    <s v="Kelp bass"/>
    <s v="Cabrilla Sargacera"/>
    <n v="15"/>
    <n v="1"/>
    <n v="720"/>
    <x v="5"/>
    <n v="30.75"/>
    <n v="-116.03400000000001"/>
  </r>
  <r>
    <n v="370"/>
    <x v="7"/>
    <x v="7"/>
    <x v="7"/>
    <n v="208.29649499999999"/>
    <x v="1"/>
    <x v="0"/>
    <s v="Kelp bass"/>
    <s v="Cabrilla Sargacera"/>
    <n v="20"/>
    <n v="1"/>
    <n v="720"/>
    <x v="5"/>
    <n v="30.75"/>
    <n v="-116.03400000000001"/>
  </r>
  <r>
    <n v="371"/>
    <x v="7"/>
    <x v="7"/>
    <x v="7"/>
    <n v="208.29649499999999"/>
    <x v="1"/>
    <x v="0"/>
    <s v="Kelp bass"/>
    <s v="Cabrilla Sargacera"/>
    <n v="20"/>
    <n v="1"/>
    <n v="720"/>
    <x v="5"/>
    <n v="30.75"/>
    <n v="-116.03400000000001"/>
  </r>
  <r>
    <n v="372"/>
    <x v="7"/>
    <x v="7"/>
    <x v="7"/>
    <n v="208.29649499999999"/>
    <x v="1"/>
    <x v="0"/>
    <s v="Kelp bass"/>
    <s v="Cabrilla Sargacera"/>
    <n v="15"/>
    <n v="1"/>
    <n v="720"/>
    <x v="5"/>
    <n v="30.75"/>
    <n v="-116.03400000000001"/>
  </r>
  <r>
    <n v="373"/>
    <x v="7"/>
    <x v="7"/>
    <x v="7"/>
    <n v="208.29649499999999"/>
    <x v="1"/>
    <x v="0"/>
    <s v="Kelp bass"/>
    <s v="Cabrilla Sargacera"/>
    <n v="15"/>
    <n v="1"/>
    <n v="720"/>
    <x v="5"/>
    <n v="30.75"/>
    <n v="-116.03400000000001"/>
  </r>
  <r>
    <n v="374"/>
    <x v="7"/>
    <x v="7"/>
    <x v="7"/>
    <n v="208.29649499999999"/>
    <x v="1"/>
    <x v="1"/>
    <s v="Kelp rockfish"/>
    <s v="Rocot sargacero"/>
    <n v="25"/>
    <n v="1"/>
    <n v="720"/>
    <x v="5"/>
    <n v="30.75"/>
    <n v="-116.03400000000001"/>
  </r>
  <r>
    <n v="375"/>
    <x v="7"/>
    <x v="7"/>
    <x v="7"/>
    <n v="208.29649499999999"/>
    <x v="1"/>
    <x v="2"/>
    <s v="California sheephead"/>
    <s v="Vieja"/>
    <n v="20"/>
    <n v="1"/>
    <n v="720"/>
    <x v="5"/>
    <n v="30.75"/>
    <n v="-116.03400000000001"/>
  </r>
  <r>
    <n v="376"/>
    <x v="7"/>
    <x v="7"/>
    <x v="7"/>
    <n v="208.29649499999999"/>
    <x v="1"/>
    <x v="2"/>
    <s v="California sheephead"/>
    <s v="Vieja"/>
    <n v="20"/>
    <n v="1"/>
    <n v="720"/>
    <x v="5"/>
    <n v="30.75"/>
    <n v="-116.03400000000001"/>
  </r>
  <r>
    <n v="377"/>
    <x v="7"/>
    <x v="7"/>
    <x v="7"/>
    <n v="208.29649499999999"/>
    <x v="1"/>
    <x v="2"/>
    <s v="California sheephead"/>
    <s v="Vieja"/>
    <n v="20"/>
    <n v="1"/>
    <n v="720"/>
    <x v="5"/>
    <n v="30.75"/>
    <n v="-116.03400000000001"/>
  </r>
  <r>
    <n v="378"/>
    <x v="7"/>
    <x v="7"/>
    <x v="7"/>
    <n v="208.29649499999999"/>
    <x v="1"/>
    <x v="2"/>
    <s v="California sheephead"/>
    <s v="Vieja"/>
    <n v="20"/>
    <n v="1"/>
    <n v="720"/>
    <x v="5"/>
    <n v="30.75"/>
    <n v="-116.03400000000001"/>
  </r>
  <r>
    <n v="379"/>
    <x v="7"/>
    <x v="7"/>
    <x v="7"/>
    <n v="208.29649499999999"/>
    <x v="1"/>
    <x v="2"/>
    <s v="California sheephead"/>
    <s v="Vieja"/>
    <n v="35"/>
    <n v="1"/>
    <n v="720"/>
    <x v="5"/>
    <n v="30.75"/>
    <n v="-116.03400000000001"/>
  </r>
  <r>
    <n v="380"/>
    <x v="7"/>
    <x v="7"/>
    <x v="7"/>
    <n v="208.29649499999999"/>
    <x v="1"/>
    <x v="2"/>
    <s v="California sheephead"/>
    <s v="Vieja"/>
    <n v="35"/>
    <n v="1"/>
    <n v="720"/>
    <x v="5"/>
    <n v="30.75"/>
    <n v="-116.03400000000001"/>
  </r>
  <r>
    <n v="381"/>
    <x v="7"/>
    <x v="7"/>
    <x v="7"/>
    <n v="208.29649499999999"/>
    <x v="1"/>
    <x v="2"/>
    <s v="California sheephead"/>
    <s v="Vieja"/>
    <n v="5"/>
    <n v="1"/>
    <n v="720"/>
    <x v="5"/>
    <n v="30.75"/>
    <n v="-116.03400000000001"/>
  </r>
  <r>
    <n v="382"/>
    <x v="7"/>
    <x v="7"/>
    <x v="7"/>
    <n v="208.29649499999999"/>
    <x v="1"/>
    <x v="2"/>
    <s v="California sheephead"/>
    <s v="Vieja"/>
    <n v="10"/>
    <n v="1"/>
    <n v="720"/>
    <x v="5"/>
    <n v="30.75"/>
    <n v="-116.03400000000001"/>
  </r>
  <r>
    <n v="383"/>
    <x v="7"/>
    <x v="7"/>
    <x v="7"/>
    <n v="208.29649499999999"/>
    <x v="1"/>
    <x v="2"/>
    <s v="California sheephead"/>
    <s v="Vieja"/>
    <n v="15"/>
    <n v="1"/>
    <n v="720"/>
    <x v="5"/>
    <n v="30.75"/>
    <n v="-116.03400000000001"/>
  </r>
  <r>
    <n v="384"/>
    <x v="7"/>
    <x v="7"/>
    <x v="7"/>
    <n v="208.29649499999999"/>
    <x v="1"/>
    <x v="2"/>
    <s v="California sheephead"/>
    <s v="Vieja"/>
    <n v="15"/>
    <n v="1"/>
    <n v="720"/>
    <x v="5"/>
    <n v="30.75"/>
    <n v="-116.03400000000001"/>
  </r>
  <r>
    <n v="385"/>
    <x v="7"/>
    <x v="7"/>
    <x v="7"/>
    <n v="208.29649499999999"/>
    <x v="1"/>
    <x v="2"/>
    <s v="California sheephead"/>
    <s v="Vieja"/>
    <n v="15"/>
    <n v="1"/>
    <n v="720"/>
    <x v="5"/>
    <n v="30.75"/>
    <n v="-116.03400000000001"/>
  </r>
  <r>
    <n v="386"/>
    <x v="7"/>
    <x v="7"/>
    <x v="7"/>
    <n v="208.29649499999999"/>
    <x v="1"/>
    <x v="2"/>
    <s v="California sheephead"/>
    <s v="Vieja"/>
    <n v="15"/>
    <n v="1"/>
    <n v="720"/>
    <x v="5"/>
    <n v="30.75"/>
    <n v="-116.03400000000001"/>
  </r>
  <r>
    <n v="387"/>
    <x v="7"/>
    <x v="7"/>
    <x v="7"/>
    <n v="208.29649499999999"/>
    <x v="1"/>
    <x v="2"/>
    <s v="California sheephead"/>
    <s v="Vieja"/>
    <n v="15"/>
    <n v="1"/>
    <n v="720"/>
    <x v="5"/>
    <n v="30.75"/>
    <n v="-116.03400000000001"/>
  </r>
  <r>
    <n v="388"/>
    <x v="7"/>
    <x v="7"/>
    <x v="7"/>
    <n v="208.29649499999999"/>
    <x v="1"/>
    <x v="2"/>
    <s v="California sheephead"/>
    <s v="Vieja"/>
    <n v="15"/>
    <n v="1"/>
    <n v="720"/>
    <x v="5"/>
    <n v="30.75"/>
    <n v="-116.03400000000001"/>
  </r>
  <r>
    <n v="389"/>
    <x v="7"/>
    <x v="7"/>
    <x v="7"/>
    <n v="208.29649499999999"/>
    <x v="1"/>
    <x v="2"/>
    <s v="California sheephead"/>
    <s v="Vieja"/>
    <n v="20"/>
    <n v="1"/>
    <n v="720"/>
    <x v="5"/>
    <n v="30.75"/>
    <n v="-116.03400000000001"/>
  </r>
  <r>
    <n v="390"/>
    <x v="7"/>
    <x v="7"/>
    <x v="7"/>
    <n v="208.29649499999999"/>
    <x v="1"/>
    <x v="2"/>
    <s v="California sheephead"/>
    <s v="Vieja"/>
    <n v="20"/>
    <n v="1"/>
    <n v="720"/>
    <x v="5"/>
    <n v="30.75"/>
    <n v="-116.03400000000001"/>
  </r>
  <r>
    <n v="391"/>
    <x v="7"/>
    <x v="7"/>
    <x v="7"/>
    <n v="208.29649499999999"/>
    <x v="1"/>
    <x v="2"/>
    <s v="California sheephead"/>
    <s v="Vieja"/>
    <n v="20"/>
    <n v="1"/>
    <n v="720"/>
    <x v="5"/>
    <n v="30.75"/>
    <n v="-116.03400000000001"/>
  </r>
  <r>
    <n v="392"/>
    <x v="7"/>
    <x v="7"/>
    <x v="7"/>
    <n v="208.29649499999999"/>
    <x v="1"/>
    <x v="2"/>
    <s v="California sheephead"/>
    <s v="Vieja"/>
    <n v="10"/>
    <n v="1"/>
    <n v="720"/>
    <x v="5"/>
    <n v="30.75"/>
    <n v="-116.03400000000001"/>
  </r>
  <r>
    <n v="393"/>
    <x v="7"/>
    <x v="7"/>
    <x v="7"/>
    <n v="208.29649499999999"/>
    <x v="1"/>
    <x v="2"/>
    <s v="California sheephead"/>
    <s v="Vieja"/>
    <n v="10"/>
    <n v="1"/>
    <n v="720"/>
    <x v="5"/>
    <n v="30.75"/>
    <n v="-116.03400000000001"/>
  </r>
  <r>
    <n v="394"/>
    <x v="7"/>
    <x v="7"/>
    <x v="7"/>
    <n v="208.29649499999999"/>
    <x v="1"/>
    <x v="2"/>
    <s v="California sheephead"/>
    <s v="Vieja"/>
    <n v="10"/>
    <n v="1"/>
    <n v="720"/>
    <x v="5"/>
    <n v="30.75"/>
    <n v="-116.03400000000001"/>
  </r>
  <r>
    <n v="395"/>
    <x v="7"/>
    <x v="7"/>
    <x v="7"/>
    <n v="208.29649499999999"/>
    <x v="1"/>
    <x v="2"/>
    <s v="California sheephead"/>
    <s v="Vieja"/>
    <n v="10"/>
    <n v="1"/>
    <n v="720"/>
    <x v="5"/>
    <n v="30.75"/>
    <n v="-116.03400000000001"/>
  </r>
  <r>
    <n v="396"/>
    <x v="7"/>
    <x v="7"/>
    <x v="7"/>
    <n v="208.29649499999999"/>
    <x v="1"/>
    <x v="2"/>
    <s v="California sheephead"/>
    <s v="Vieja"/>
    <n v="10"/>
    <n v="1"/>
    <n v="720"/>
    <x v="5"/>
    <n v="30.75"/>
    <n v="-116.03400000000001"/>
  </r>
  <r>
    <n v="397"/>
    <x v="7"/>
    <x v="7"/>
    <x v="7"/>
    <n v="208.29649499999999"/>
    <x v="1"/>
    <x v="2"/>
    <s v="California sheephead"/>
    <s v="Vieja"/>
    <n v="20"/>
    <n v="1"/>
    <n v="720"/>
    <x v="5"/>
    <n v="30.75"/>
    <n v="-116.03400000000001"/>
  </r>
  <r>
    <n v="398"/>
    <x v="7"/>
    <x v="7"/>
    <x v="7"/>
    <n v="208.29649499999999"/>
    <x v="1"/>
    <x v="2"/>
    <s v="California sheephead"/>
    <s v="Vieja"/>
    <n v="20"/>
    <n v="1"/>
    <n v="720"/>
    <x v="5"/>
    <n v="30.75"/>
    <n v="-116.03400000000001"/>
  </r>
  <r>
    <n v="399"/>
    <x v="7"/>
    <x v="7"/>
    <x v="7"/>
    <n v="208.29649499999999"/>
    <x v="1"/>
    <x v="2"/>
    <s v="California sheephead"/>
    <s v="Vieja"/>
    <n v="20"/>
    <n v="1"/>
    <n v="720"/>
    <x v="5"/>
    <n v="30.75"/>
    <n v="-116.03400000000001"/>
  </r>
  <r>
    <n v="400"/>
    <x v="7"/>
    <x v="7"/>
    <x v="7"/>
    <n v="208.29649499999999"/>
    <x v="1"/>
    <x v="2"/>
    <s v="California sheephead"/>
    <s v="Vieja"/>
    <n v="25"/>
    <n v="1"/>
    <n v="720"/>
    <x v="5"/>
    <n v="30.75"/>
    <n v="-116.03400000000001"/>
  </r>
  <r>
    <n v="401"/>
    <x v="7"/>
    <x v="7"/>
    <x v="7"/>
    <n v="208.29649499999999"/>
    <x v="1"/>
    <x v="2"/>
    <s v="California sheephead"/>
    <s v="Vieja"/>
    <n v="25"/>
    <n v="1"/>
    <n v="720"/>
    <x v="5"/>
    <n v="30.75"/>
    <n v="-116.03400000000001"/>
  </r>
  <r>
    <n v="402"/>
    <x v="7"/>
    <x v="7"/>
    <x v="7"/>
    <n v="208.29649499999999"/>
    <x v="1"/>
    <x v="2"/>
    <s v="California sheephead"/>
    <s v="Vieja"/>
    <n v="30"/>
    <n v="1"/>
    <n v="720"/>
    <x v="5"/>
    <n v="30.75"/>
    <n v="-116.03400000000001"/>
  </r>
  <r>
    <n v="403"/>
    <x v="7"/>
    <x v="7"/>
    <x v="7"/>
    <n v="208.29649499999999"/>
    <x v="1"/>
    <x v="2"/>
    <s v="California sheephead"/>
    <s v="Vieja"/>
    <n v="40"/>
    <n v="1"/>
    <n v="720"/>
    <x v="5"/>
    <n v="30.75"/>
    <n v="-116.03400000000001"/>
  </r>
  <r>
    <n v="404"/>
    <x v="7"/>
    <x v="7"/>
    <x v="7"/>
    <n v="208.29649499999999"/>
    <x v="1"/>
    <x v="2"/>
    <s v="California sheephead"/>
    <s v="Vieja"/>
    <n v="5"/>
    <n v="1"/>
    <n v="720"/>
    <x v="5"/>
    <n v="30.75"/>
    <n v="-116.03400000000001"/>
  </r>
  <r>
    <n v="405"/>
    <x v="7"/>
    <x v="7"/>
    <x v="7"/>
    <n v="208.29649499999999"/>
    <x v="1"/>
    <x v="2"/>
    <s v="California sheephead"/>
    <s v="Vieja"/>
    <n v="10"/>
    <n v="1"/>
    <n v="720"/>
    <x v="5"/>
    <n v="30.75"/>
    <n v="-116.03400000000001"/>
  </r>
  <r>
    <n v="406"/>
    <x v="7"/>
    <x v="7"/>
    <x v="7"/>
    <n v="208.29649499999999"/>
    <x v="1"/>
    <x v="2"/>
    <s v="California sheephead"/>
    <s v="Vieja"/>
    <n v="10"/>
    <n v="1"/>
    <n v="720"/>
    <x v="5"/>
    <n v="30.75"/>
    <n v="-116.03400000000001"/>
  </r>
  <r>
    <n v="407"/>
    <x v="7"/>
    <x v="7"/>
    <x v="7"/>
    <n v="208.29649499999999"/>
    <x v="1"/>
    <x v="2"/>
    <s v="California sheephead"/>
    <s v="Vieja"/>
    <n v="10"/>
    <n v="1"/>
    <n v="720"/>
    <x v="5"/>
    <n v="30.75"/>
    <n v="-116.03400000000001"/>
  </r>
  <r>
    <n v="408"/>
    <x v="7"/>
    <x v="7"/>
    <x v="7"/>
    <n v="208.29649499999999"/>
    <x v="1"/>
    <x v="2"/>
    <s v="California sheephead"/>
    <s v="Vieja"/>
    <n v="10"/>
    <n v="1"/>
    <n v="720"/>
    <x v="5"/>
    <n v="30.75"/>
    <n v="-116.03400000000001"/>
  </r>
  <r>
    <n v="409"/>
    <x v="7"/>
    <x v="7"/>
    <x v="7"/>
    <n v="208.29649499999999"/>
    <x v="1"/>
    <x v="2"/>
    <s v="California sheephead"/>
    <s v="Vieja"/>
    <n v="15"/>
    <n v="1"/>
    <n v="720"/>
    <x v="5"/>
    <n v="30.75"/>
    <n v="-116.03400000000001"/>
  </r>
  <r>
    <n v="410"/>
    <x v="7"/>
    <x v="7"/>
    <x v="7"/>
    <n v="208.29649499999999"/>
    <x v="1"/>
    <x v="2"/>
    <s v="California sheephead"/>
    <s v="Vieja"/>
    <n v="15"/>
    <n v="1"/>
    <n v="720"/>
    <x v="5"/>
    <n v="30.75"/>
    <n v="-116.03400000000001"/>
  </r>
  <r>
    <n v="411"/>
    <x v="7"/>
    <x v="7"/>
    <x v="7"/>
    <n v="208.29649499999999"/>
    <x v="1"/>
    <x v="2"/>
    <s v="California sheephead"/>
    <s v="Vieja"/>
    <n v="20"/>
    <n v="1"/>
    <n v="720"/>
    <x v="5"/>
    <n v="30.75"/>
    <n v="-116.03400000000001"/>
  </r>
  <r>
    <n v="412"/>
    <x v="7"/>
    <x v="7"/>
    <x v="7"/>
    <n v="208.29649499999999"/>
    <x v="1"/>
    <x v="2"/>
    <s v="California sheephead"/>
    <s v="Vieja"/>
    <n v="25"/>
    <n v="1"/>
    <n v="720"/>
    <x v="5"/>
    <n v="30.75"/>
    <n v="-116.03400000000001"/>
  </r>
  <r>
    <n v="413"/>
    <x v="7"/>
    <x v="7"/>
    <x v="7"/>
    <n v="208.29649499999999"/>
    <x v="1"/>
    <x v="2"/>
    <s v="California sheephead"/>
    <s v="Vieja"/>
    <n v="5"/>
    <n v="1"/>
    <n v="720"/>
    <x v="5"/>
    <n v="30.75"/>
    <n v="-116.03400000000001"/>
  </r>
  <r>
    <n v="414"/>
    <x v="7"/>
    <x v="7"/>
    <x v="7"/>
    <n v="208.29649499999999"/>
    <x v="1"/>
    <x v="2"/>
    <s v="California sheephead"/>
    <s v="Vieja"/>
    <n v="5"/>
    <n v="1"/>
    <n v="720"/>
    <x v="5"/>
    <n v="30.75"/>
    <n v="-116.03400000000001"/>
  </r>
  <r>
    <n v="415"/>
    <x v="7"/>
    <x v="7"/>
    <x v="7"/>
    <n v="208.29649499999999"/>
    <x v="1"/>
    <x v="2"/>
    <s v="California sheephead"/>
    <s v="Vieja"/>
    <n v="10"/>
    <n v="1"/>
    <n v="720"/>
    <x v="5"/>
    <n v="30.75"/>
    <n v="-116.03400000000001"/>
  </r>
  <r>
    <n v="416"/>
    <x v="7"/>
    <x v="7"/>
    <x v="7"/>
    <n v="208.29649499999999"/>
    <x v="1"/>
    <x v="2"/>
    <s v="California sheephead"/>
    <s v="Vieja"/>
    <n v="10"/>
    <n v="1"/>
    <n v="720"/>
    <x v="5"/>
    <n v="30.75"/>
    <n v="-116.03400000000001"/>
  </r>
  <r>
    <n v="417"/>
    <x v="7"/>
    <x v="7"/>
    <x v="7"/>
    <n v="208.29649499999999"/>
    <x v="1"/>
    <x v="2"/>
    <s v="California sheephead"/>
    <s v="Vieja"/>
    <n v="10"/>
    <n v="1"/>
    <n v="720"/>
    <x v="5"/>
    <n v="30.75"/>
    <n v="-116.03400000000001"/>
  </r>
  <r>
    <n v="418"/>
    <x v="7"/>
    <x v="7"/>
    <x v="7"/>
    <n v="208.29649499999999"/>
    <x v="1"/>
    <x v="2"/>
    <s v="California sheephead"/>
    <s v="Vieja"/>
    <n v="10"/>
    <n v="1"/>
    <n v="720"/>
    <x v="5"/>
    <n v="30.75"/>
    <n v="-116.03400000000001"/>
  </r>
  <r>
    <n v="419"/>
    <x v="7"/>
    <x v="7"/>
    <x v="7"/>
    <n v="208.29649499999999"/>
    <x v="1"/>
    <x v="2"/>
    <s v="California sheephead"/>
    <s v="Vieja"/>
    <n v="15"/>
    <n v="1"/>
    <n v="720"/>
    <x v="5"/>
    <n v="30.75"/>
    <n v="-116.03400000000001"/>
  </r>
  <r>
    <n v="420"/>
    <x v="7"/>
    <x v="7"/>
    <x v="7"/>
    <n v="208.29649499999999"/>
    <x v="1"/>
    <x v="2"/>
    <s v="California sheephead"/>
    <s v="Vieja"/>
    <n v="20"/>
    <n v="1"/>
    <n v="720"/>
    <x v="5"/>
    <n v="30.75"/>
    <n v="-116.03400000000001"/>
  </r>
  <r>
    <n v="421"/>
    <x v="7"/>
    <x v="7"/>
    <x v="7"/>
    <n v="208.29649499999999"/>
    <x v="1"/>
    <x v="2"/>
    <s v="California sheephead"/>
    <s v="Vieja"/>
    <n v="30"/>
    <n v="1"/>
    <n v="720"/>
    <x v="5"/>
    <n v="30.75"/>
    <n v="-116.03400000000001"/>
  </r>
  <r>
    <n v="422"/>
    <x v="7"/>
    <x v="7"/>
    <x v="7"/>
    <n v="208.29649499999999"/>
    <x v="1"/>
    <x v="2"/>
    <s v="California sheephead"/>
    <s v="Vieja"/>
    <n v="35"/>
    <n v="1"/>
    <n v="720"/>
    <x v="5"/>
    <n v="30.75"/>
    <n v="-116.03400000000001"/>
  </r>
  <r>
    <n v="423"/>
    <x v="7"/>
    <x v="7"/>
    <x v="7"/>
    <n v="208.29649499999999"/>
    <x v="1"/>
    <x v="2"/>
    <s v="California sheephead"/>
    <s v="Vieja"/>
    <n v="35"/>
    <n v="1"/>
    <n v="720"/>
    <x v="5"/>
    <n v="30.75"/>
    <n v="-116.03400000000001"/>
  </r>
  <r>
    <n v="424"/>
    <x v="7"/>
    <x v="7"/>
    <x v="7"/>
    <n v="208.29649499999999"/>
    <x v="1"/>
    <x v="2"/>
    <s v="California sheephead"/>
    <s v="Vieja"/>
    <n v="40"/>
    <n v="1"/>
    <n v="720"/>
    <x v="5"/>
    <n v="30.75"/>
    <n v="-116.03400000000001"/>
  </r>
  <r>
    <n v="425"/>
    <x v="7"/>
    <x v="7"/>
    <x v="7"/>
    <n v="208.29649499999999"/>
    <x v="1"/>
    <x v="2"/>
    <s v="California sheephead"/>
    <s v="Vieja"/>
    <n v="50"/>
    <n v="1"/>
    <n v="720"/>
    <x v="5"/>
    <n v="30.75"/>
    <n v="-116.03400000000001"/>
  </r>
  <r>
    <n v="426"/>
    <x v="7"/>
    <x v="7"/>
    <x v="7"/>
    <n v="208.29649499999999"/>
    <x v="1"/>
    <x v="2"/>
    <s v="California sheephead"/>
    <s v="Vieja"/>
    <n v="50"/>
    <n v="1"/>
    <n v="720"/>
    <x v="5"/>
    <n v="30.75"/>
    <n v="-116.03400000000001"/>
  </r>
  <r>
    <n v="427"/>
    <x v="7"/>
    <x v="7"/>
    <x v="7"/>
    <n v="208.29649499999999"/>
    <x v="1"/>
    <x v="2"/>
    <s v="California sheephead"/>
    <s v="Vieja"/>
    <n v="10"/>
    <n v="1"/>
    <n v="720"/>
    <x v="5"/>
    <n v="30.75"/>
    <n v="-116.03400000000001"/>
  </r>
  <r>
    <n v="428"/>
    <x v="7"/>
    <x v="7"/>
    <x v="7"/>
    <n v="208.29649499999999"/>
    <x v="1"/>
    <x v="2"/>
    <s v="California sheephead"/>
    <s v="Vieja"/>
    <n v="10"/>
    <n v="1"/>
    <n v="720"/>
    <x v="5"/>
    <n v="30.75"/>
    <n v="-116.03400000000001"/>
  </r>
  <r>
    <n v="429"/>
    <x v="7"/>
    <x v="7"/>
    <x v="7"/>
    <n v="208.29649499999999"/>
    <x v="1"/>
    <x v="2"/>
    <s v="California sheephead"/>
    <s v="Vieja"/>
    <n v="20"/>
    <n v="1"/>
    <n v="720"/>
    <x v="5"/>
    <n v="30.75"/>
    <n v="-116.03400000000001"/>
  </r>
  <r>
    <n v="430"/>
    <x v="7"/>
    <x v="7"/>
    <x v="7"/>
    <n v="208.29649499999999"/>
    <x v="1"/>
    <x v="2"/>
    <s v="California sheephead"/>
    <s v="Vieja"/>
    <n v="30"/>
    <n v="1"/>
    <n v="720"/>
    <x v="5"/>
    <n v="30.75"/>
    <n v="-116.03400000000001"/>
  </r>
  <r>
    <n v="431"/>
    <x v="7"/>
    <x v="7"/>
    <x v="7"/>
    <n v="208.29649499999999"/>
    <x v="1"/>
    <x v="2"/>
    <s v="California sheephead"/>
    <s v="Vieja"/>
    <n v="30"/>
    <n v="1"/>
    <n v="720"/>
    <x v="5"/>
    <n v="30.75"/>
    <n v="-116.03400000000001"/>
  </r>
  <r>
    <n v="432"/>
    <x v="7"/>
    <x v="7"/>
    <x v="7"/>
    <n v="208.29649499999999"/>
    <x v="1"/>
    <x v="2"/>
    <s v="California sheephead"/>
    <s v="Vieja"/>
    <n v="35"/>
    <n v="1"/>
    <n v="720"/>
    <x v="5"/>
    <n v="30.75"/>
    <n v="-116.03400000000001"/>
  </r>
  <r>
    <n v="433"/>
    <x v="7"/>
    <x v="7"/>
    <x v="7"/>
    <n v="208.29649499999999"/>
    <x v="1"/>
    <x v="2"/>
    <s v="California sheephead"/>
    <s v="Vieja"/>
    <n v="35"/>
    <n v="1"/>
    <n v="720"/>
    <x v="5"/>
    <n v="30.75"/>
    <n v="-116.03400000000001"/>
  </r>
  <r>
    <n v="434"/>
    <x v="7"/>
    <x v="7"/>
    <x v="7"/>
    <n v="208.29649499999999"/>
    <x v="1"/>
    <x v="2"/>
    <s v="California sheephead"/>
    <s v="Vieja"/>
    <n v="35"/>
    <n v="1"/>
    <n v="720"/>
    <x v="5"/>
    <n v="30.75"/>
    <n v="-116.03400000000001"/>
  </r>
  <r>
    <n v="435"/>
    <x v="7"/>
    <x v="7"/>
    <x v="7"/>
    <n v="208.29649499999999"/>
    <x v="1"/>
    <x v="2"/>
    <s v="California sheephead"/>
    <s v="Vieja"/>
    <n v="35"/>
    <n v="1"/>
    <n v="720"/>
    <x v="5"/>
    <n v="30.75"/>
    <n v="-116.03400000000001"/>
  </r>
  <r>
    <n v="436"/>
    <x v="7"/>
    <x v="7"/>
    <x v="7"/>
    <n v="208.29649499999999"/>
    <x v="1"/>
    <x v="2"/>
    <s v="California sheephead"/>
    <s v="Vieja"/>
    <n v="40"/>
    <n v="1"/>
    <n v="720"/>
    <x v="5"/>
    <n v="30.75"/>
    <n v="-116.03400000000001"/>
  </r>
  <r>
    <n v="437"/>
    <x v="8"/>
    <x v="8"/>
    <x v="8"/>
    <n v="211.093029"/>
    <x v="1"/>
    <x v="0"/>
    <s v="Kelp bass"/>
    <s v="Cabrilla Sargacera"/>
    <n v="15"/>
    <n v="1"/>
    <n v="720"/>
    <x v="5"/>
    <n v="30.75"/>
    <n v="-116.03400000000001"/>
  </r>
  <r>
    <n v="438"/>
    <x v="8"/>
    <x v="8"/>
    <x v="8"/>
    <n v="211.093029"/>
    <x v="1"/>
    <x v="0"/>
    <s v="Kelp bass"/>
    <s v="Cabrilla Sargacera"/>
    <n v="25"/>
    <n v="1"/>
    <n v="720"/>
    <x v="5"/>
    <n v="30.75"/>
    <n v="-116.03400000000001"/>
  </r>
  <r>
    <n v="439"/>
    <x v="8"/>
    <x v="8"/>
    <x v="8"/>
    <n v="211.093029"/>
    <x v="1"/>
    <x v="0"/>
    <s v="Kelp bass"/>
    <s v="Cabrilla Sargacera"/>
    <n v="15"/>
    <n v="1"/>
    <n v="720"/>
    <x v="5"/>
    <n v="30.75"/>
    <n v="-116.03400000000001"/>
  </r>
  <r>
    <n v="440"/>
    <x v="8"/>
    <x v="8"/>
    <x v="8"/>
    <n v="211.093029"/>
    <x v="1"/>
    <x v="0"/>
    <s v="Kelp bass"/>
    <s v="Cabrilla Sargacera"/>
    <n v="15"/>
    <n v="1"/>
    <n v="720"/>
    <x v="5"/>
    <n v="30.75"/>
    <n v="-116.03400000000001"/>
  </r>
  <r>
    <n v="441"/>
    <x v="8"/>
    <x v="8"/>
    <x v="8"/>
    <n v="211.093029"/>
    <x v="1"/>
    <x v="0"/>
    <s v="Kelp bass"/>
    <s v="Cabrilla Sargacera"/>
    <n v="15"/>
    <n v="1"/>
    <n v="720"/>
    <x v="5"/>
    <n v="30.75"/>
    <n v="-116.03400000000001"/>
  </r>
  <r>
    <n v="442"/>
    <x v="8"/>
    <x v="8"/>
    <x v="8"/>
    <n v="211.093029"/>
    <x v="1"/>
    <x v="0"/>
    <s v="Kelp bass"/>
    <s v="Cabrilla Sargacera"/>
    <n v="20"/>
    <n v="1"/>
    <n v="720"/>
    <x v="5"/>
    <n v="30.75"/>
    <n v="-116.03400000000001"/>
  </r>
  <r>
    <n v="443"/>
    <x v="8"/>
    <x v="8"/>
    <x v="8"/>
    <n v="211.093029"/>
    <x v="1"/>
    <x v="0"/>
    <s v="Kelp bass"/>
    <s v="Cabrilla Sargacera"/>
    <n v="35"/>
    <n v="1"/>
    <n v="720"/>
    <x v="5"/>
    <n v="30.75"/>
    <n v="-116.03400000000001"/>
  </r>
  <r>
    <n v="444"/>
    <x v="8"/>
    <x v="8"/>
    <x v="8"/>
    <n v="211.093029"/>
    <x v="1"/>
    <x v="0"/>
    <s v="Kelp bass"/>
    <s v="Cabrilla Sargacera"/>
    <n v="40"/>
    <n v="1"/>
    <n v="720"/>
    <x v="5"/>
    <n v="30.75"/>
    <n v="-116.03400000000001"/>
  </r>
  <r>
    <n v="445"/>
    <x v="8"/>
    <x v="8"/>
    <x v="8"/>
    <n v="211.093029"/>
    <x v="1"/>
    <x v="0"/>
    <s v="Kelp bass"/>
    <s v="Cabrilla Sargacera"/>
    <n v="35"/>
    <n v="1"/>
    <n v="720"/>
    <x v="5"/>
    <n v="30.75"/>
    <n v="-116.03400000000001"/>
  </r>
  <r>
    <n v="446"/>
    <x v="8"/>
    <x v="8"/>
    <x v="8"/>
    <n v="211.093029"/>
    <x v="1"/>
    <x v="0"/>
    <s v="Kelp bass"/>
    <s v="Cabrilla Sargacera"/>
    <n v="50"/>
    <n v="1"/>
    <n v="720"/>
    <x v="5"/>
    <n v="30.75"/>
    <n v="-116.03400000000001"/>
  </r>
  <r>
    <n v="447"/>
    <x v="8"/>
    <x v="8"/>
    <x v="8"/>
    <n v="211.093029"/>
    <x v="1"/>
    <x v="0"/>
    <s v="Kelp bass"/>
    <s v="Cabrilla Sargacera"/>
    <n v="50"/>
    <n v="1"/>
    <n v="720"/>
    <x v="5"/>
    <n v="30.75"/>
    <n v="-116.03400000000001"/>
  </r>
  <r>
    <n v="448"/>
    <x v="8"/>
    <x v="8"/>
    <x v="8"/>
    <n v="211.093029"/>
    <x v="1"/>
    <x v="0"/>
    <s v="Kelp bass"/>
    <s v="Cabrilla Sargacera"/>
    <n v="50"/>
    <n v="1"/>
    <n v="720"/>
    <x v="5"/>
    <n v="30.75"/>
    <n v="-116.03400000000001"/>
  </r>
  <r>
    <n v="449"/>
    <x v="8"/>
    <x v="8"/>
    <x v="8"/>
    <n v="211.093029"/>
    <x v="1"/>
    <x v="0"/>
    <s v="Kelp bass"/>
    <s v="Cabrilla Sargacera"/>
    <n v="50"/>
    <n v="1"/>
    <n v="720"/>
    <x v="5"/>
    <n v="30.75"/>
    <n v="-116.03400000000001"/>
  </r>
  <r>
    <n v="450"/>
    <x v="8"/>
    <x v="8"/>
    <x v="8"/>
    <n v="211.093029"/>
    <x v="1"/>
    <x v="0"/>
    <s v="Kelp bass"/>
    <s v="Cabrilla Sargacera"/>
    <n v="50"/>
    <n v="1"/>
    <n v="720"/>
    <x v="5"/>
    <n v="30.75"/>
    <n v="-116.03400000000001"/>
  </r>
  <r>
    <n v="451"/>
    <x v="8"/>
    <x v="8"/>
    <x v="8"/>
    <n v="211.093029"/>
    <x v="1"/>
    <x v="0"/>
    <s v="Kelp bass"/>
    <s v="Cabrilla Sargacera"/>
    <n v="50"/>
    <n v="1"/>
    <n v="720"/>
    <x v="5"/>
    <n v="30.75"/>
    <n v="-116.03400000000001"/>
  </r>
  <r>
    <n v="452"/>
    <x v="8"/>
    <x v="8"/>
    <x v="8"/>
    <n v="211.093029"/>
    <x v="1"/>
    <x v="0"/>
    <s v="Kelp bass"/>
    <s v="Cabrilla Sargacera"/>
    <n v="50"/>
    <n v="1"/>
    <n v="720"/>
    <x v="5"/>
    <n v="30.75"/>
    <n v="-116.03400000000001"/>
  </r>
  <r>
    <n v="453"/>
    <x v="8"/>
    <x v="8"/>
    <x v="8"/>
    <n v="211.093029"/>
    <x v="1"/>
    <x v="0"/>
    <s v="Kelp bass"/>
    <s v="Cabrilla Sargacera"/>
    <n v="25"/>
    <n v="1"/>
    <n v="720"/>
    <x v="5"/>
    <n v="30.75"/>
    <n v="-116.03400000000001"/>
  </r>
  <r>
    <n v="454"/>
    <x v="8"/>
    <x v="8"/>
    <x v="8"/>
    <n v="211.093029"/>
    <x v="1"/>
    <x v="0"/>
    <s v="Kelp bass"/>
    <s v="Cabrilla Sargacera"/>
    <n v="40"/>
    <n v="1"/>
    <n v="720"/>
    <x v="5"/>
    <n v="30.75"/>
    <n v="-116.03400000000001"/>
  </r>
  <r>
    <n v="455"/>
    <x v="8"/>
    <x v="8"/>
    <x v="8"/>
    <n v="211.093029"/>
    <x v="1"/>
    <x v="0"/>
    <s v="Kelp bass"/>
    <s v="Cabrilla Sargacera"/>
    <n v="15"/>
    <n v="1"/>
    <n v="720"/>
    <x v="5"/>
    <n v="30.75"/>
    <n v="-116.03400000000001"/>
  </r>
  <r>
    <n v="456"/>
    <x v="8"/>
    <x v="8"/>
    <x v="8"/>
    <n v="211.093029"/>
    <x v="1"/>
    <x v="0"/>
    <s v="Kelp bass"/>
    <s v="Cabrilla Sargacera"/>
    <n v="15"/>
    <n v="1"/>
    <n v="720"/>
    <x v="5"/>
    <n v="30.75"/>
    <n v="-116.03400000000001"/>
  </r>
  <r>
    <n v="457"/>
    <x v="8"/>
    <x v="8"/>
    <x v="8"/>
    <n v="211.093029"/>
    <x v="1"/>
    <x v="0"/>
    <s v="Kelp bass"/>
    <s v="Cabrilla Sargacera"/>
    <n v="30"/>
    <n v="1"/>
    <n v="720"/>
    <x v="5"/>
    <n v="30.75"/>
    <n v="-116.03400000000001"/>
  </r>
  <r>
    <n v="458"/>
    <x v="8"/>
    <x v="8"/>
    <x v="8"/>
    <n v="211.093029"/>
    <x v="1"/>
    <x v="0"/>
    <s v="Kelp bass"/>
    <s v="Cabrilla Sargacera"/>
    <n v="15"/>
    <n v="1"/>
    <n v="720"/>
    <x v="5"/>
    <n v="30.75"/>
    <n v="-116.03400000000001"/>
  </r>
  <r>
    <n v="459"/>
    <x v="8"/>
    <x v="8"/>
    <x v="8"/>
    <n v="211.093029"/>
    <x v="1"/>
    <x v="0"/>
    <s v="Kelp bass"/>
    <s v="Cabrilla Sargacera"/>
    <n v="30"/>
    <n v="1"/>
    <n v="720"/>
    <x v="5"/>
    <n v="30.75"/>
    <n v="-116.03400000000001"/>
  </r>
  <r>
    <n v="460"/>
    <x v="8"/>
    <x v="8"/>
    <x v="8"/>
    <n v="211.093029"/>
    <x v="1"/>
    <x v="0"/>
    <s v="Kelp bass"/>
    <s v="Cabrilla Sargacera"/>
    <n v="15"/>
    <n v="1"/>
    <n v="720"/>
    <x v="5"/>
    <n v="30.75"/>
    <n v="-116.03400000000001"/>
  </r>
  <r>
    <n v="461"/>
    <x v="8"/>
    <x v="8"/>
    <x v="8"/>
    <n v="211.093029"/>
    <x v="1"/>
    <x v="0"/>
    <s v="Kelp bass"/>
    <s v="Cabrilla Sargacera"/>
    <n v="20"/>
    <n v="1"/>
    <n v="720"/>
    <x v="5"/>
    <n v="30.75"/>
    <n v="-116.03400000000001"/>
  </r>
  <r>
    <n v="462"/>
    <x v="8"/>
    <x v="8"/>
    <x v="8"/>
    <n v="211.093029"/>
    <x v="1"/>
    <x v="1"/>
    <s v="Kelp rockfish"/>
    <s v="Rocot sargacero"/>
    <n v="20"/>
    <n v="1"/>
    <n v="720"/>
    <x v="5"/>
    <n v="30.75"/>
    <n v="-116.03400000000001"/>
  </r>
  <r>
    <n v="463"/>
    <x v="8"/>
    <x v="8"/>
    <x v="8"/>
    <n v="211.093029"/>
    <x v="1"/>
    <x v="1"/>
    <s v="Kelp rockfish"/>
    <s v="Rocot sargacero"/>
    <n v="25"/>
    <n v="1"/>
    <n v="720"/>
    <x v="5"/>
    <n v="30.75"/>
    <n v="-116.03400000000001"/>
  </r>
  <r>
    <n v="464"/>
    <x v="8"/>
    <x v="8"/>
    <x v="8"/>
    <n v="211.093029"/>
    <x v="1"/>
    <x v="1"/>
    <s v="Kelp rockfish"/>
    <s v="Rocot sargacero"/>
    <n v="25"/>
    <n v="1"/>
    <n v="720"/>
    <x v="5"/>
    <n v="30.75"/>
    <n v="-116.03400000000001"/>
  </r>
  <r>
    <n v="465"/>
    <x v="8"/>
    <x v="8"/>
    <x v="8"/>
    <n v="211.093029"/>
    <x v="1"/>
    <x v="1"/>
    <s v="Kelp rockfish"/>
    <s v="Rocot sargacero"/>
    <n v="25"/>
    <n v="1"/>
    <n v="720"/>
    <x v="5"/>
    <n v="30.75"/>
    <n v="-116.03400000000001"/>
  </r>
  <r>
    <n v="466"/>
    <x v="8"/>
    <x v="8"/>
    <x v="8"/>
    <n v="211.093029"/>
    <x v="1"/>
    <x v="1"/>
    <s v="Kelp rockfish"/>
    <s v="Rocot sargacero"/>
    <n v="15"/>
    <n v="1"/>
    <n v="720"/>
    <x v="5"/>
    <n v="30.75"/>
    <n v="-116.03400000000001"/>
  </r>
  <r>
    <n v="467"/>
    <x v="8"/>
    <x v="8"/>
    <x v="8"/>
    <n v="211.093029"/>
    <x v="1"/>
    <x v="1"/>
    <s v="Kelp rockfish"/>
    <s v="Rocot sargacero"/>
    <n v="20"/>
    <n v="1"/>
    <n v="720"/>
    <x v="5"/>
    <n v="30.75"/>
    <n v="-116.03400000000001"/>
  </r>
  <r>
    <n v="468"/>
    <x v="8"/>
    <x v="8"/>
    <x v="8"/>
    <n v="211.093029"/>
    <x v="1"/>
    <x v="1"/>
    <s v="Kelp rockfish"/>
    <s v="Rocot sargacero"/>
    <n v="20"/>
    <n v="1"/>
    <n v="720"/>
    <x v="5"/>
    <n v="30.75"/>
    <n v="-116.03400000000001"/>
  </r>
  <r>
    <n v="469"/>
    <x v="8"/>
    <x v="8"/>
    <x v="8"/>
    <n v="211.093029"/>
    <x v="1"/>
    <x v="1"/>
    <s v="Kelp rockfish"/>
    <s v="Rocot sargacero"/>
    <n v="30"/>
    <n v="1"/>
    <n v="720"/>
    <x v="5"/>
    <n v="30.75"/>
    <n v="-116.03400000000001"/>
  </r>
  <r>
    <n v="470"/>
    <x v="8"/>
    <x v="8"/>
    <x v="8"/>
    <n v="211.093029"/>
    <x v="1"/>
    <x v="1"/>
    <s v="Kelp rockfish"/>
    <s v="Rocot sargacero"/>
    <n v="30"/>
    <n v="1"/>
    <n v="720"/>
    <x v="5"/>
    <n v="30.75"/>
    <n v="-116.03400000000001"/>
  </r>
  <r>
    <n v="471"/>
    <x v="8"/>
    <x v="8"/>
    <x v="8"/>
    <n v="211.093029"/>
    <x v="1"/>
    <x v="1"/>
    <s v="Kelp rockfish"/>
    <s v="Rocot sargacero"/>
    <n v="20"/>
    <n v="1"/>
    <n v="720"/>
    <x v="5"/>
    <n v="30.75"/>
    <n v="-116.03400000000001"/>
  </r>
  <r>
    <n v="472"/>
    <x v="8"/>
    <x v="8"/>
    <x v="8"/>
    <n v="211.093029"/>
    <x v="1"/>
    <x v="1"/>
    <s v="Kelp rockfish"/>
    <s v="Rocot sargacero"/>
    <n v="20"/>
    <n v="1"/>
    <n v="720"/>
    <x v="5"/>
    <n v="30.75"/>
    <n v="-116.03400000000001"/>
  </r>
  <r>
    <n v="473"/>
    <x v="8"/>
    <x v="8"/>
    <x v="8"/>
    <n v="211.093029"/>
    <x v="1"/>
    <x v="1"/>
    <s v="Kelp rockfish"/>
    <s v="Rocot sargacero"/>
    <n v="30"/>
    <n v="1"/>
    <n v="720"/>
    <x v="5"/>
    <n v="30.75"/>
    <n v="-116.03400000000001"/>
  </r>
  <r>
    <n v="474"/>
    <x v="8"/>
    <x v="8"/>
    <x v="8"/>
    <n v="211.093029"/>
    <x v="1"/>
    <x v="1"/>
    <s v="Kelp rockfish"/>
    <s v="Rocot sargacero"/>
    <n v="30"/>
    <n v="1"/>
    <n v="720"/>
    <x v="5"/>
    <n v="30.75"/>
    <n v="-116.03400000000001"/>
  </r>
  <r>
    <n v="475"/>
    <x v="8"/>
    <x v="8"/>
    <x v="8"/>
    <n v="211.093029"/>
    <x v="1"/>
    <x v="1"/>
    <s v="Kelp rockfish"/>
    <s v="Rocot sargacero"/>
    <n v="30"/>
    <n v="1"/>
    <n v="720"/>
    <x v="5"/>
    <n v="30.75"/>
    <n v="-116.03400000000001"/>
  </r>
  <r>
    <n v="476"/>
    <x v="8"/>
    <x v="8"/>
    <x v="8"/>
    <n v="211.093029"/>
    <x v="1"/>
    <x v="1"/>
    <s v="Kelp rockfish"/>
    <s v="Rocot sargacero"/>
    <n v="30"/>
    <n v="1"/>
    <n v="720"/>
    <x v="5"/>
    <n v="30.75"/>
    <n v="-116.03400000000001"/>
  </r>
  <r>
    <n v="477"/>
    <x v="8"/>
    <x v="8"/>
    <x v="8"/>
    <n v="211.093029"/>
    <x v="1"/>
    <x v="1"/>
    <s v="Kelp rockfish"/>
    <s v="Rocot sargacero"/>
    <n v="30"/>
    <n v="1"/>
    <n v="720"/>
    <x v="5"/>
    <n v="30.75"/>
    <n v="-116.03400000000001"/>
  </r>
  <r>
    <n v="478"/>
    <x v="8"/>
    <x v="8"/>
    <x v="8"/>
    <n v="211.093029"/>
    <x v="1"/>
    <x v="1"/>
    <s v="Kelp rockfish"/>
    <s v="Rocot sargacero"/>
    <n v="25"/>
    <n v="1"/>
    <n v="720"/>
    <x v="5"/>
    <n v="30.75"/>
    <n v="-116.03400000000001"/>
  </r>
  <r>
    <n v="479"/>
    <x v="8"/>
    <x v="8"/>
    <x v="8"/>
    <n v="211.093029"/>
    <x v="1"/>
    <x v="1"/>
    <s v="Kelp rockfish"/>
    <s v="Rocot sargacero"/>
    <n v="25"/>
    <n v="1"/>
    <n v="720"/>
    <x v="5"/>
    <n v="30.75"/>
    <n v="-116.03400000000001"/>
  </r>
  <r>
    <n v="480"/>
    <x v="8"/>
    <x v="8"/>
    <x v="8"/>
    <n v="211.093029"/>
    <x v="1"/>
    <x v="1"/>
    <s v="Kelp rockfish"/>
    <s v="Rocot sargacero"/>
    <n v="15"/>
    <n v="1"/>
    <n v="720"/>
    <x v="5"/>
    <n v="30.75"/>
    <n v="-116.03400000000001"/>
  </r>
  <r>
    <n v="481"/>
    <x v="8"/>
    <x v="8"/>
    <x v="8"/>
    <n v="211.093029"/>
    <x v="1"/>
    <x v="1"/>
    <s v="Kelp rockfish"/>
    <s v="Rocot sargacero"/>
    <n v="15"/>
    <n v="1"/>
    <n v="720"/>
    <x v="5"/>
    <n v="30.75"/>
    <n v="-116.03400000000001"/>
  </r>
  <r>
    <n v="482"/>
    <x v="8"/>
    <x v="8"/>
    <x v="8"/>
    <n v="211.093029"/>
    <x v="1"/>
    <x v="1"/>
    <s v="Kelp rockfish"/>
    <s v="Rocot sargacero"/>
    <n v="15"/>
    <n v="1"/>
    <n v="720"/>
    <x v="5"/>
    <n v="30.75"/>
    <n v="-116.03400000000001"/>
  </r>
  <r>
    <n v="483"/>
    <x v="8"/>
    <x v="8"/>
    <x v="8"/>
    <n v="211.093029"/>
    <x v="1"/>
    <x v="1"/>
    <s v="Kelp rockfish"/>
    <s v="Rocot sargacero"/>
    <n v="15"/>
    <n v="1"/>
    <n v="720"/>
    <x v="5"/>
    <n v="30.75"/>
    <n v="-116.03400000000001"/>
  </r>
  <r>
    <n v="484"/>
    <x v="8"/>
    <x v="8"/>
    <x v="8"/>
    <n v="211.093029"/>
    <x v="1"/>
    <x v="1"/>
    <s v="Kelp rockfish"/>
    <s v="Rocot sargacero"/>
    <n v="15"/>
    <n v="1"/>
    <n v="720"/>
    <x v="5"/>
    <n v="30.75"/>
    <n v="-116.03400000000001"/>
  </r>
  <r>
    <n v="485"/>
    <x v="8"/>
    <x v="8"/>
    <x v="8"/>
    <n v="211.093029"/>
    <x v="1"/>
    <x v="1"/>
    <s v="Kelp rockfish"/>
    <s v="Rocot sargacero"/>
    <n v="15"/>
    <n v="1"/>
    <n v="720"/>
    <x v="5"/>
    <n v="30.75"/>
    <n v="-116.03400000000001"/>
  </r>
  <r>
    <n v="486"/>
    <x v="8"/>
    <x v="8"/>
    <x v="8"/>
    <n v="211.093029"/>
    <x v="1"/>
    <x v="1"/>
    <s v="Kelp rockfish"/>
    <s v="Rocot sargacero"/>
    <n v="15"/>
    <n v="1"/>
    <n v="720"/>
    <x v="5"/>
    <n v="30.75"/>
    <n v="-116.03400000000001"/>
  </r>
  <r>
    <n v="487"/>
    <x v="8"/>
    <x v="8"/>
    <x v="8"/>
    <n v="211.093029"/>
    <x v="1"/>
    <x v="1"/>
    <s v="Kelp rockfish"/>
    <s v="Rocot sargacero"/>
    <n v="15"/>
    <n v="1"/>
    <n v="720"/>
    <x v="5"/>
    <n v="30.75"/>
    <n v="-116.03400000000001"/>
  </r>
  <r>
    <n v="488"/>
    <x v="8"/>
    <x v="8"/>
    <x v="8"/>
    <n v="211.093029"/>
    <x v="1"/>
    <x v="2"/>
    <s v="California sheephead"/>
    <s v="Vieja"/>
    <n v="5"/>
    <n v="1"/>
    <n v="720"/>
    <x v="5"/>
    <n v="30.75"/>
    <n v="-116.03400000000001"/>
  </r>
  <r>
    <n v="489"/>
    <x v="8"/>
    <x v="8"/>
    <x v="8"/>
    <n v="211.093029"/>
    <x v="1"/>
    <x v="2"/>
    <s v="California sheephead"/>
    <s v="Vieja"/>
    <n v="5"/>
    <n v="1"/>
    <n v="720"/>
    <x v="5"/>
    <n v="30.75"/>
    <n v="-116.03400000000001"/>
  </r>
  <r>
    <n v="490"/>
    <x v="8"/>
    <x v="8"/>
    <x v="8"/>
    <n v="211.093029"/>
    <x v="1"/>
    <x v="2"/>
    <s v="California sheephead"/>
    <s v="Vieja"/>
    <n v="5"/>
    <n v="1"/>
    <n v="720"/>
    <x v="5"/>
    <n v="30.75"/>
    <n v="-116.03400000000001"/>
  </r>
  <r>
    <n v="491"/>
    <x v="8"/>
    <x v="8"/>
    <x v="8"/>
    <n v="211.093029"/>
    <x v="1"/>
    <x v="2"/>
    <s v="California sheephead"/>
    <s v="Vieja"/>
    <n v="5"/>
    <n v="1"/>
    <n v="720"/>
    <x v="5"/>
    <n v="30.75"/>
    <n v="-116.03400000000001"/>
  </r>
  <r>
    <n v="492"/>
    <x v="8"/>
    <x v="8"/>
    <x v="8"/>
    <n v="211.093029"/>
    <x v="1"/>
    <x v="2"/>
    <s v="California sheephead"/>
    <s v="Vieja"/>
    <n v="10"/>
    <n v="1"/>
    <n v="720"/>
    <x v="5"/>
    <n v="30.75"/>
    <n v="-116.03400000000001"/>
  </r>
  <r>
    <n v="493"/>
    <x v="8"/>
    <x v="8"/>
    <x v="8"/>
    <n v="211.093029"/>
    <x v="1"/>
    <x v="2"/>
    <s v="California sheephead"/>
    <s v="Vieja"/>
    <n v="10"/>
    <n v="1"/>
    <n v="720"/>
    <x v="5"/>
    <n v="30.75"/>
    <n v="-116.03400000000001"/>
  </r>
  <r>
    <n v="494"/>
    <x v="8"/>
    <x v="8"/>
    <x v="8"/>
    <n v="211.093029"/>
    <x v="1"/>
    <x v="2"/>
    <s v="California sheephead"/>
    <s v="Vieja"/>
    <n v="20"/>
    <n v="1"/>
    <n v="720"/>
    <x v="5"/>
    <n v="30.75"/>
    <n v="-116.03400000000001"/>
  </r>
  <r>
    <n v="495"/>
    <x v="8"/>
    <x v="8"/>
    <x v="8"/>
    <n v="211.093029"/>
    <x v="1"/>
    <x v="2"/>
    <s v="California sheephead"/>
    <s v="Vieja"/>
    <n v="20"/>
    <n v="1"/>
    <n v="720"/>
    <x v="5"/>
    <n v="30.75"/>
    <n v="-116.03400000000001"/>
  </r>
  <r>
    <n v="496"/>
    <x v="8"/>
    <x v="8"/>
    <x v="8"/>
    <n v="211.093029"/>
    <x v="1"/>
    <x v="2"/>
    <s v="California sheephead"/>
    <s v="Vieja"/>
    <n v="20"/>
    <n v="1"/>
    <n v="720"/>
    <x v="5"/>
    <n v="30.75"/>
    <n v="-116.03400000000001"/>
  </r>
  <r>
    <n v="497"/>
    <x v="8"/>
    <x v="8"/>
    <x v="8"/>
    <n v="211.093029"/>
    <x v="1"/>
    <x v="2"/>
    <s v="California sheephead"/>
    <s v="Vieja"/>
    <n v="20"/>
    <n v="1"/>
    <n v="720"/>
    <x v="5"/>
    <n v="30.75"/>
    <n v="-116.03400000000001"/>
  </r>
  <r>
    <n v="498"/>
    <x v="8"/>
    <x v="8"/>
    <x v="8"/>
    <n v="211.093029"/>
    <x v="1"/>
    <x v="2"/>
    <s v="California sheephead"/>
    <s v="Vieja"/>
    <n v="20"/>
    <n v="1"/>
    <n v="720"/>
    <x v="5"/>
    <n v="30.75"/>
    <n v="-116.03400000000001"/>
  </r>
  <r>
    <n v="499"/>
    <x v="8"/>
    <x v="8"/>
    <x v="8"/>
    <n v="211.093029"/>
    <x v="1"/>
    <x v="2"/>
    <s v="California sheephead"/>
    <s v="Vieja"/>
    <n v="20"/>
    <n v="1"/>
    <n v="720"/>
    <x v="5"/>
    <n v="30.75"/>
    <n v="-116.03400000000001"/>
  </r>
  <r>
    <n v="500"/>
    <x v="8"/>
    <x v="8"/>
    <x v="8"/>
    <n v="211.093029"/>
    <x v="1"/>
    <x v="2"/>
    <s v="California sheephead"/>
    <s v="Vieja"/>
    <n v="20"/>
    <n v="1"/>
    <n v="720"/>
    <x v="5"/>
    <n v="30.75"/>
    <n v="-116.03400000000001"/>
  </r>
  <r>
    <n v="501"/>
    <x v="8"/>
    <x v="8"/>
    <x v="8"/>
    <n v="211.093029"/>
    <x v="1"/>
    <x v="2"/>
    <s v="California sheephead"/>
    <s v="Vieja"/>
    <n v="20"/>
    <n v="1"/>
    <n v="720"/>
    <x v="5"/>
    <n v="30.75"/>
    <n v="-116.03400000000001"/>
  </r>
  <r>
    <n v="502"/>
    <x v="8"/>
    <x v="8"/>
    <x v="8"/>
    <n v="211.093029"/>
    <x v="1"/>
    <x v="2"/>
    <s v="California sheephead"/>
    <s v="Vieja"/>
    <n v="20"/>
    <n v="1"/>
    <n v="720"/>
    <x v="5"/>
    <n v="30.75"/>
    <n v="-116.03400000000001"/>
  </r>
  <r>
    <n v="503"/>
    <x v="8"/>
    <x v="8"/>
    <x v="8"/>
    <n v="211.093029"/>
    <x v="1"/>
    <x v="2"/>
    <s v="California sheephead"/>
    <s v="Vieja"/>
    <n v="25"/>
    <n v="1"/>
    <n v="720"/>
    <x v="5"/>
    <n v="30.75"/>
    <n v="-116.03400000000001"/>
  </r>
  <r>
    <n v="504"/>
    <x v="8"/>
    <x v="8"/>
    <x v="8"/>
    <n v="211.093029"/>
    <x v="1"/>
    <x v="2"/>
    <s v="California sheephead"/>
    <s v="Vieja"/>
    <n v="25"/>
    <n v="1"/>
    <n v="720"/>
    <x v="5"/>
    <n v="30.75"/>
    <n v="-116.03400000000001"/>
  </r>
  <r>
    <n v="505"/>
    <x v="8"/>
    <x v="8"/>
    <x v="8"/>
    <n v="211.093029"/>
    <x v="1"/>
    <x v="2"/>
    <s v="California sheephead"/>
    <s v="Vieja"/>
    <n v="30"/>
    <n v="1"/>
    <n v="720"/>
    <x v="5"/>
    <n v="30.75"/>
    <n v="-116.03400000000001"/>
  </r>
  <r>
    <n v="506"/>
    <x v="8"/>
    <x v="8"/>
    <x v="8"/>
    <n v="211.093029"/>
    <x v="1"/>
    <x v="2"/>
    <s v="California sheephead"/>
    <s v="Vieja"/>
    <n v="30"/>
    <n v="1"/>
    <n v="720"/>
    <x v="5"/>
    <n v="30.75"/>
    <n v="-116.03400000000001"/>
  </r>
  <r>
    <n v="507"/>
    <x v="8"/>
    <x v="8"/>
    <x v="8"/>
    <n v="211.093029"/>
    <x v="1"/>
    <x v="2"/>
    <s v="California sheephead"/>
    <s v="Vieja"/>
    <n v="35"/>
    <n v="1"/>
    <n v="720"/>
    <x v="5"/>
    <n v="30.75"/>
    <n v="-116.03400000000001"/>
  </r>
  <r>
    <n v="508"/>
    <x v="8"/>
    <x v="8"/>
    <x v="8"/>
    <n v="211.093029"/>
    <x v="1"/>
    <x v="2"/>
    <s v="California sheephead"/>
    <s v="Vieja"/>
    <n v="35"/>
    <n v="1"/>
    <n v="720"/>
    <x v="5"/>
    <n v="30.75"/>
    <n v="-116.03400000000001"/>
  </r>
  <r>
    <n v="509"/>
    <x v="8"/>
    <x v="8"/>
    <x v="8"/>
    <n v="211.093029"/>
    <x v="1"/>
    <x v="2"/>
    <s v="California sheephead"/>
    <s v="Vieja"/>
    <n v="10"/>
    <n v="1"/>
    <n v="720"/>
    <x v="5"/>
    <n v="30.75"/>
    <n v="-116.03400000000001"/>
  </r>
  <r>
    <n v="510"/>
    <x v="8"/>
    <x v="8"/>
    <x v="8"/>
    <n v="211.093029"/>
    <x v="1"/>
    <x v="2"/>
    <s v="California sheephead"/>
    <s v="Vieja"/>
    <n v="20"/>
    <n v="1"/>
    <n v="720"/>
    <x v="5"/>
    <n v="30.75"/>
    <n v="-116.03400000000001"/>
  </r>
  <r>
    <n v="511"/>
    <x v="8"/>
    <x v="8"/>
    <x v="8"/>
    <n v="211.093029"/>
    <x v="1"/>
    <x v="2"/>
    <s v="California sheephead"/>
    <s v="Vieja"/>
    <n v="20"/>
    <n v="1"/>
    <n v="720"/>
    <x v="5"/>
    <n v="30.75"/>
    <n v="-116.03400000000001"/>
  </r>
  <r>
    <n v="512"/>
    <x v="8"/>
    <x v="8"/>
    <x v="8"/>
    <n v="211.093029"/>
    <x v="1"/>
    <x v="2"/>
    <s v="California sheephead"/>
    <s v="Vieja"/>
    <n v="20"/>
    <n v="1"/>
    <n v="720"/>
    <x v="5"/>
    <n v="30.75"/>
    <n v="-116.03400000000001"/>
  </r>
  <r>
    <n v="513"/>
    <x v="8"/>
    <x v="8"/>
    <x v="8"/>
    <n v="211.093029"/>
    <x v="1"/>
    <x v="2"/>
    <s v="California sheephead"/>
    <s v="Vieja"/>
    <n v="20"/>
    <n v="1"/>
    <n v="720"/>
    <x v="5"/>
    <n v="30.75"/>
    <n v="-116.03400000000001"/>
  </r>
  <r>
    <n v="514"/>
    <x v="8"/>
    <x v="8"/>
    <x v="8"/>
    <n v="211.093029"/>
    <x v="1"/>
    <x v="2"/>
    <s v="California sheephead"/>
    <s v="Vieja"/>
    <n v="20"/>
    <n v="1"/>
    <n v="720"/>
    <x v="5"/>
    <n v="30.75"/>
    <n v="-116.03400000000001"/>
  </r>
  <r>
    <n v="516"/>
    <x v="8"/>
    <x v="8"/>
    <x v="8"/>
    <n v="211.093029"/>
    <x v="1"/>
    <x v="2"/>
    <s v="California sheephead"/>
    <s v="Vieja"/>
    <n v="5"/>
    <n v="1"/>
    <n v="720"/>
    <x v="5"/>
    <n v="30.75"/>
    <n v="-116.03400000000001"/>
  </r>
  <r>
    <n v="517"/>
    <x v="8"/>
    <x v="8"/>
    <x v="8"/>
    <n v="211.093029"/>
    <x v="1"/>
    <x v="2"/>
    <s v="California sheephead"/>
    <s v="Vieja"/>
    <n v="25"/>
    <n v="1"/>
    <n v="720"/>
    <x v="5"/>
    <n v="30.75"/>
    <n v="-116.03400000000001"/>
  </r>
  <r>
    <n v="518"/>
    <x v="8"/>
    <x v="8"/>
    <x v="8"/>
    <n v="211.093029"/>
    <x v="1"/>
    <x v="2"/>
    <s v="California sheephead"/>
    <s v="Vieja"/>
    <n v="25"/>
    <n v="1"/>
    <n v="720"/>
    <x v="5"/>
    <n v="30.75"/>
    <n v="-116.03400000000001"/>
  </r>
  <r>
    <n v="519"/>
    <x v="8"/>
    <x v="8"/>
    <x v="8"/>
    <n v="211.093029"/>
    <x v="1"/>
    <x v="2"/>
    <s v="California sheephead"/>
    <s v="Vieja"/>
    <n v="25"/>
    <n v="1"/>
    <n v="720"/>
    <x v="5"/>
    <n v="30.75"/>
    <n v="-116.03400000000001"/>
  </r>
  <r>
    <n v="520"/>
    <x v="8"/>
    <x v="8"/>
    <x v="8"/>
    <n v="211.093029"/>
    <x v="1"/>
    <x v="2"/>
    <s v="California sheephead"/>
    <s v="Vieja"/>
    <n v="35"/>
    <n v="1"/>
    <n v="720"/>
    <x v="5"/>
    <n v="30.75"/>
    <n v="-116.03400000000001"/>
  </r>
  <r>
    <n v="521"/>
    <x v="8"/>
    <x v="8"/>
    <x v="8"/>
    <n v="211.093029"/>
    <x v="1"/>
    <x v="2"/>
    <s v="California sheephead"/>
    <s v="Vieja"/>
    <n v="40"/>
    <n v="1"/>
    <n v="720"/>
    <x v="5"/>
    <n v="30.75"/>
    <n v="-116.03400000000001"/>
  </r>
  <r>
    <n v="522"/>
    <x v="8"/>
    <x v="8"/>
    <x v="8"/>
    <n v="211.093029"/>
    <x v="1"/>
    <x v="2"/>
    <s v="California sheephead"/>
    <s v="Vieja"/>
    <n v="10"/>
    <n v="1"/>
    <n v="720"/>
    <x v="5"/>
    <n v="30.75"/>
    <n v="-116.03400000000001"/>
  </r>
  <r>
    <n v="523"/>
    <x v="8"/>
    <x v="8"/>
    <x v="8"/>
    <n v="211.093029"/>
    <x v="1"/>
    <x v="2"/>
    <s v="California sheephead"/>
    <s v="Vieja"/>
    <n v="10"/>
    <n v="1"/>
    <n v="720"/>
    <x v="5"/>
    <n v="30.75"/>
    <n v="-116.03400000000001"/>
  </r>
  <r>
    <n v="524"/>
    <x v="8"/>
    <x v="8"/>
    <x v="8"/>
    <n v="211.093029"/>
    <x v="1"/>
    <x v="2"/>
    <s v="California sheephead"/>
    <s v="Vieja"/>
    <n v="10"/>
    <n v="1"/>
    <n v="720"/>
    <x v="5"/>
    <n v="30.75"/>
    <n v="-116.03400000000001"/>
  </r>
  <r>
    <n v="525"/>
    <x v="8"/>
    <x v="8"/>
    <x v="8"/>
    <n v="211.093029"/>
    <x v="1"/>
    <x v="2"/>
    <s v="California sheephead"/>
    <s v="Vieja"/>
    <n v="10"/>
    <n v="1"/>
    <n v="720"/>
    <x v="5"/>
    <n v="30.75"/>
    <n v="-116.03400000000001"/>
  </r>
  <r>
    <n v="526"/>
    <x v="8"/>
    <x v="8"/>
    <x v="8"/>
    <n v="211.093029"/>
    <x v="1"/>
    <x v="2"/>
    <s v="California sheephead"/>
    <s v="Vieja"/>
    <n v="10"/>
    <n v="1"/>
    <n v="720"/>
    <x v="5"/>
    <n v="30.75"/>
    <n v="-116.03400000000001"/>
  </r>
  <r>
    <n v="527"/>
    <x v="8"/>
    <x v="8"/>
    <x v="8"/>
    <n v="211.093029"/>
    <x v="1"/>
    <x v="2"/>
    <s v="California sheephead"/>
    <s v="Vieja"/>
    <n v="30"/>
    <n v="1"/>
    <n v="720"/>
    <x v="5"/>
    <n v="30.75"/>
    <n v="-116.03400000000001"/>
  </r>
  <r>
    <n v="528"/>
    <x v="8"/>
    <x v="8"/>
    <x v="8"/>
    <n v="211.093029"/>
    <x v="1"/>
    <x v="2"/>
    <s v="California sheephead"/>
    <s v="Vieja"/>
    <n v="30"/>
    <n v="1"/>
    <n v="720"/>
    <x v="5"/>
    <n v="30.75"/>
    <n v="-116.03400000000001"/>
  </r>
  <r>
    <n v="529"/>
    <x v="8"/>
    <x v="8"/>
    <x v="8"/>
    <n v="211.093029"/>
    <x v="1"/>
    <x v="2"/>
    <s v="California sheephead"/>
    <s v="Vieja"/>
    <n v="30"/>
    <n v="1"/>
    <n v="720"/>
    <x v="5"/>
    <n v="30.75"/>
    <n v="-116.03400000000001"/>
  </r>
  <r>
    <n v="530"/>
    <x v="8"/>
    <x v="8"/>
    <x v="8"/>
    <n v="211.093029"/>
    <x v="1"/>
    <x v="2"/>
    <s v="California sheephead"/>
    <s v="Vieja"/>
    <n v="10"/>
    <n v="1"/>
    <n v="720"/>
    <x v="5"/>
    <n v="30.75"/>
    <n v="-116.03400000000001"/>
  </r>
  <r>
    <n v="531"/>
    <x v="8"/>
    <x v="8"/>
    <x v="8"/>
    <n v="211.093029"/>
    <x v="1"/>
    <x v="2"/>
    <s v="California sheephead"/>
    <s v="Vieja"/>
    <n v="15"/>
    <n v="1"/>
    <n v="720"/>
    <x v="5"/>
    <n v="30.75"/>
    <n v="-116.03400000000001"/>
  </r>
  <r>
    <n v="532"/>
    <x v="8"/>
    <x v="8"/>
    <x v="8"/>
    <n v="211.093029"/>
    <x v="1"/>
    <x v="2"/>
    <s v="California sheephead"/>
    <s v="Vieja"/>
    <n v="15"/>
    <n v="1"/>
    <n v="720"/>
    <x v="5"/>
    <n v="30.75"/>
    <n v="-116.03400000000001"/>
  </r>
  <r>
    <n v="533"/>
    <x v="8"/>
    <x v="8"/>
    <x v="8"/>
    <n v="211.093029"/>
    <x v="1"/>
    <x v="2"/>
    <s v="California sheephead"/>
    <s v="Vieja"/>
    <n v="30"/>
    <n v="1"/>
    <n v="720"/>
    <x v="5"/>
    <n v="30.75"/>
    <n v="-116.03400000000001"/>
  </r>
  <r>
    <n v="534"/>
    <x v="8"/>
    <x v="8"/>
    <x v="8"/>
    <n v="211.093029"/>
    <x v="1"/>
    <x v="2"/>
    <s v="California sheephead"/>
    <s v="Vieja"/>
    <n v="30"/>
    <n v="1"/>
    <n v="720"/>
    <x v="5"/>
    <n v="30.75"/>
    <n v="-116.03400000000001"/>
  </r>
  <r>
    <n v="535"/>
    <x v="8"/>
    <x v="8"/>
    <x v="8"/>
    <n v="211.093029"/>
    <x v="1"/>
    <x v="2"/>
    <s v="California sheephead"/>
    <s v="Vieja"/>
    <n v="30"/>
    <n v="1"/>
    <n v="720"/>
    <x v="5"/>
    <n v="30.75"/>
    <n v="-116.03400000000001"/>
  </r>
  <r>
    <n v="536"/>
    <x v="8"/>
    <x v="8"/>
    <x v="8"/>
    <n v="211.093029"/>
    <x v="1"/>
    <x v="2"/>
    <s v="California sheephead"/>
    <s v="Vieja"/>
    <n v="35"/>
    <n v="1"/>
    <n v="720"/>
    <x v="5"/>
    <n v="30.75"/>
    <n v="-116.03400000000001"/>
  </r>
  <r>
    <n v="537"/>
    <x v="9"/>
    <x v="9"/>
    <x v="9"/>
    <n v="62.685696"/>
    <x v="1"/>
    <x v="0"/>
    <s v="Kelp bass"/>
    <s v="Cabrilla Sargacera"/>
    <n v="30"/>
    <n v="1"/>
    <n v="720"/>
    <x v="6"/>
    <n v="32"/>
    <n v="-116.858"/>
  </r>
  <r>
    <n v="538"/>
    <x v="9"/>
    <x v="9"/>
    <x v="9"/>
    <n v="62.685696"/>
    <x v="1"/>
    <x v="0"/>
    <s v="Kelp bass"/>
    <s v="Cabrilla Sargacera"/>
    <n v="10"/>
    <n v="1"/>
    <n v="720"/>
    <x v="6"/>
    <n v="32"/>
    <n v="-116.858"/>
  </r>
  <r>
    <n v="539"/>
    <x v="9"/>
    <x v="9"/>
    <x v="9"/>
    <n v="62.685696"/>
    <x v="1"/>
    <x v="0"/>
    <s v="Kelp bass"/>
    <s v="Cabrilla Sargacera"/>
    <n v="10"/>
    <n v="1"/>
    <n v="720"/>
    <x v="6"/>
    <n v="32"/>
    <n v="-116.858"/>
  </r>
  <r>
    <n v="540"/>
    <x v="9"/>
    <x v="9"/>
    <x v="9"/>
    <n v="62.685696"/>
    <x v="1"/>
    <x v="0"/>
    <s v="Kelp bass"/>
    <s v="Cabrilla Sargacera"/>
    <n v="10"/>
    <n v="1"/>
    <n v="720"/>
    <x v="6"/>
    <n v="32"/>
    <n v="-116.858"/>
  </r>
  <r>
    <n v="541"/>
    <x v="9"/>
    <x v="9"/>
    <x v="9"/>
    <n v="62.685696"/>
    <x v="1"/>
    <x v="0"/>
    <s v="Kelp bass"/>
    <s v="Cabrilla Sargacera"/>
    <n v="10"/>
    <n v="1"/>
    <n v="720"/>
    <x v="6"/>
    <n v="32"/>
    <n v="-116.858"/>
  </r>
  <r>
    <n v="542"/>
    <x v="9"/>
    <x v="9"/>
    <x v="9"/>
    <n v="62.685696"/>
    <x v="1"/>
    <x v="0"/>
    <s v="Kelp bass"/>
    <s v="Cabrilla Sargacera"/>
    <n v="15"/>
    <n v="1"/>
    <n v="720"/>
    <x v="6"/>
    <n v="32"/>
    <n v="-116.858"/>
  </r>
  <r>
    <n v="543"/>
    <x v="9"/>
    <x v="9"/>
    <x v="9"/>
    <n v="62.685696"/>
    <x v="1"/>
    <x v="0"/>
    <s v="Kelp bass"/>
    <s v="Cabrilla Sargacera"/>
    <n v="15"/>
    <n v="1"/>
    <n v="720"/>
    <x v="6"/>
    <n v="32"/>
    <n v="-116.858"/>
  </r>
  <r>
    <n v="544"/>
    <x v="9"/>
    <x v="9"/>
    <x v="9"/>
    <n v="62.685696"/>
    <x v="1"/>
    <x v="1"/>
    <s v="Kelp rockfish"/>
    <s v="Rocot sargacero"/>
    <n v="15"/>
    <n v="1"/>
    <n v="720"/>
    <x v="6"/>
    <n v="32"/>
    <n v="-116.858"/>
  </r>
  <r>
    <n v="545"/>
    <x v="9"/>
    <x v="9"/>
    <x v="9"/>
    <n v="62.685696"/>
    <x v="1"/>
    <x v="1"/>
    <s v="Kelp rockfish"/>
    <s v="Rocot sargacero"/>
    <n v="15"/>
    <n v="1"/>
    <n v="720"/>
    <x v="6"/>
    <n v="32"/>
    <n v="-116.858"/>
  </r>
  <r>
    <n v="546"/>
    <x v="9"/>
    <x v="9"/>
    <x v="9"/>
    <n v="62.685696"/>
    <x v="1"/>
    <x v="1"/>
    <s v="Kelp rockfish"/>
    <s v="Rocot sargacero"/>
    <n v="20"/>
    <n v="1"/>
    <n v="720"/>
    <x v="6"/>
    <n v="32"/>
    <n v="-116.858"/>
  </r>
  <r>
    <n v="547"/>
    <x v="9"/>
    <x v="9"/>
    <x v="9"/>
    <n v="62.685696"/>
    <x v="1"/>
    <x v="1"/>
    <s v="Kelp rockfish"/>
    <s v="Rocot sargacero"/>
    <n v="20"/>
    <n v="1"/>
    <n v="720"/>
    <x v="6"/>
    <n v="32"/>
    <n v="-116.858"/>
  </r>
  <r>
    <n v="548"/>
    <x v="9"/>
    <x v="9"/>
    <x v="9"/>
    <n v="62.685696"/>
    <x v="1"/>
    <x v="1"/>
    <s v="Kelp rockfish"/>
    <s v="Rocot sargacero"/>
    <n v="20"/>
    <n v="1"/>
    <n v="720"/>
    <x v="6"/>
    <n v="32"/>
    <n v="-116.858"/>
  </r>
  <r>
    <n v="549"/>
    <x v="9"/>
    <x v="9"/>
    <x v="9"/>
    <n v="62.685696"/>
    <x v="1"/>
    <x v="1"/>
    <s v="Kelp rockfish"/>
    <s v="Rocot sargacero"/>
    <n v="20"/>
    <n v="1"/>
    <n v="720"/>
    <x v="6"/>
    <n v="32"/>
    <n v="-116.858"/>
  </r>
  <r>
    <n v="550"/>
    <x v="9"/>
    <x v="9"/>
    <x v="9"/>
    <n v="62.685696"/>
    <x v="1"/>
    <x v="1"/>
    <s v="Kelp rockfish"/>
    <s v="Rocot sargacero"/>
    <n v="20"/>
    <n v="1"/>
    <n v="720"/>
    <x v="6"/>
    <n v="32"/>
    <n v="-116.858"/>
  </r>
  <r>
    <n v="551"/>
    <x v="9"/>
    <x v="9"/>
    <x v="9"/>
    <n v="62.685696"/>
    <x v="1"/>
    <x v="1"/>
    <s v="Kelp rockfish"/>
    <s v="Rocot sargacero"/>
    <n v="20"/>
    <n v="1"/>
    <n v="720"/>
    <x v="6"/>
    <n v="32"/>
    <n v="-116.858"/>
  </r>
  <r>
    <n v="552"/>
    <x v="9"/>
    <x v="9"/>
    <x v="9"/>
    <n v="62.685696"/>
    <x v="1"/>
    <x v="1"/>
    <s v="Kelp rockfish"/>
    <s v="Rocot sargacero"/>
    <n v="20"/>
    <n v="1"/>
    <n v="720"/>
    <x v="6"/>
    <n v="32"/>
    <n v="-116.858"/>
  </r>
  <r>
    <n v="553"/>
    <x v="9"/>
    <x v="9"/>
    <x v="9"/>
    <n v="62.685696"/>
    <x v="1"/>
    <x v="1"/>
    <s v="Kelp rockfish"/>
    <s v="Rocot sargacero"/>
    <n v="30"/>
    <n v="1"/>
    <n v="720"/>
    <x v="6"/>
    <n v="32"/>
    <n v="-116.858"/>
  </r>
  <r>
    <n v="554"/>
    <x v="9"/>
    <x v="9"/>
    <x v="9"/>
    <n v="62.685696"/>
    <x v="1"/>
    <x v="1"/>
    <s v="Kelp rockfish"/>
    <s v="Rocot sargacero"/>
    <n v="20"/>
    <n v="1"/>
    <n v="720"/>
    <x v="6"/>
    <n v="32"/>
    <n v="-116.858"/>
  </r>
  <r>
    <n v="555"/>
    <x v="9"/>
    <x v="9"/>
    <x v="9"/>
    <n v="62.685696"/>
    <x v="1"/>
    <x v="1"/>
    <s v="Kelp rockfish"/>
    <s v="Rocot sargacero"/>
    <n v="20"/>
    <n v="1"/>
    <n v="720"/>
    <x v="6"/>
    <n v="32"/>
    <n v="-116.858"/>
  </r>
  <r>
    <n v="556"/>
    <x v="9"/>
    <x v="9"/>
    <x v="9"/>
    <n v="62.685696"/>
    <x v="1"/>
    <x v="1"/>
    <s v="Kelp rockfish"/>
    <s v="Rocot sargacero"/>
    <n v="20"/>
    <n v="1"/>
    <n v="720"/>
    <x v="6"/>
    <n v="32"/>
    <n v="-116.858"/>
  </r>
  <r>
    <n v="557"/>
    <x v="9"/>
    <x v="9"/>
    <x v="9"/>
    <n v="62.685696"/>
    <x v="1"/>
    <x v="1"/>
    <s v="Kelp rockfish"/>
    <s v="Rocot sargacero"/>
    <n v="20"/>
    <n v="1"/>
    <n v="720"/>
    <x v="6"/>
    <n v="32"/>
    <n v="-116.858"/>
  </r>
  <r>
    <n v="558"/>
    <x v="9"/>
    <x v="9"/>
    <x v="9"/>
    <n v="62.685696"/>
    <x v="1"/>
    <x v="1"/>
    <s v="Kelp rockfish"/>
    <s v="Rocot sargacero"/>
    <n v="20"/>
    <n v="1"/>
    <n v="720"/>
    <x v="6"/>
    <n v="32"/>
    <n v="-116.858"/>
  </r>
  <r>
    <n v="559"/>
    <x v="9"/>
    <x v="9"/>
    <x v="9"/>
    <n v="62.685696"/>
    <x v="1"/>
    <x v="1"/>
    <s v="Kelp rockfish"/>
    <s v="Rocot sargacero"/>
    <n v="20"/>
    <n v="1"/>
    <n v="720"/>
    <x v="6"/>
    <n v="32"/>
    <n v="-116.858"/>
  </r>
  <r>
    <n v="560"/>
    <x v="9"/>
    <x v="9"/>
    <x v="9"/>
    <n v="62.685696"/>
    <x v="1"/>
    <x v="2"/>
    <s v="California sheephead"/>
    <s v="Vieja"/>
    <n v="15"/>
    <n v="1"/>
    <n v="720"/>
    <x v="6"/>
    <n v="32"/>
    <n v="-116.858"/>
  </r>
  <r>
    <n v="561"/>
    <x v="9"/>
    <x v="9"/>
    <x v="9"/>
    <n v="62.685696"/>
    <x v="1"/>
    <x v="2"/>
    <s v="California sheephead"/>
    <s v="Vieja"/>
    <n v="25"/>
    <n v="1"/>
    <n v="720"/>
    <x v="6"/>
    <n v="32"/>
    <n v="-116.858"/>
  </r>
  <r>
    <n v="562"/>
    <x v="9"/>
    <x v="9"/>
    <x v="9"/>
    <n v="62.685696"/>
    <x v="1"/>
    <x v="2"/>
    <s v="California sheephead"/>
    <s v="Vieja"/>
    <n v="25"/>
    <n v="1"/>
    <n v="720"/>
    <x v="6"/>
    <n v="32"/>
    <n v="-116.858"/>
  </r>
  <r>
    <n v="563"/>
    <x v="9"/>
    <x v="9"/>
    <x v="9"/>
    <n v="62.685696"/>
    <x v="1"/>
    <x v="2"/>
    <s v="California sheephead"/>
    <s v="Vieja"/>
    <n v="25"/>
    <n v="1"/>
    <n v="720"/>
    <x v="6"/>
    <n v="32"/>
    <n v="-116.858"/>
  </r>
  <r>
    <n v="564"/>
    <x v="9"/>
    <x v="9"/>
    <x v="9"/>
    <n v="62.685696"/>
    <x v="1"/>
    <x v="2"/>
    <s v="California sheephead"/>
    <s v="Vieja"/>
    <n v="25"/>
    <n v="1"/>
    <n v="720"/>
    <x v="6"/>
    <n v="32"/>
    <n v="-116.858"/>
  </r>
  <r>
    <n v="565"/>
    <x v="9"/>
    <x v="9"/>
    <x v="9"/>
    <n v="62.685696"/>
    <x v="1"/>
    <x v="2"/>
    <s v="California sheephead"/>
    <s v="Vieja"/>
    <n v="25"/>
    <n v="1"/>
    <n v="720"/>
    <x v="6"/>
    <n v="32"/>
    <n v="-116.858"/>
  </r>
  <r>
    <n v="566"/>
    <x v="9"/>
    <x v="9"/>
    <x v="9"/>
    <n v="62.685696"/>
    <x v="1"/>
    <x v="2"/>
    <s v="California sheephead"/>
    <s v="Vieja"/>
    <n v="25"/>
    <n v="1"/>
    <n v="720"/>
    <x v="6"/>
    <n v="32"/>
    <n v="-116.858"/>
  </r>
  <r>
    <n v="567"/>
    <x v="9"/>
    <x v="9"/>
    <x v="9"/>
    <n v="62.685696"/>
    <x v="1"/>
    <x v="2"/>
    <s v="California sheephead"/>
    <s v="Vieja"/>
    <n v="25"/>
    <n v="1"/>
    <n v="720"/>
    <x v="6"/>
    <n v="32"/>
    <n v="-116.858"/>
  </r>
  <r>
    <n v="568"/>
    <x v="9"/>
    <x v="9"/>
    <x v="9"/>
    <n v="62.685696"/>
    <x v="1"/>
    <x v="2"/>
    <s v="California sheephead"/>
    <s v="Vieja"/>
    <n v="25"/>
    <n v="1"/>
    <n v="720"/>
    <x v="6"/>
    <n v="32"/>
    <n v="-116.858"/>
  </r>
  <r>
    <n v="569"/>
    <x v="9"/>
    <x v="9"/>
    <x v="9"/>
    <n v="62.685696"/>
    <x v="1"/>
    <x v="2"/>
    <s v="California sheephead"/>
    <s v="Vieja"/>
    <n v="25"/>
    <n v="1"/>
    <n v="720"/>
    <x v="6"/>
    <n v="32"/>
    <n v="-116.858"/>
  </r>
  <r>
    <n v="570"/>
    <x v="9"/>
    <x v="9"/>
    <x v="9"/>
    <n v="62.685696"/>
    <x v="1"/>
    <x v="2"/>
    <s v="California sheephead"/>
    <s v="Vieja"/>
    <n v="25"/>
    <n v="1"/>
    <n v="720"/>
    <x v="6"/>
    <n v="32"/>
    <n v="-116.858"/>
  </r>
  <r>
    <n v="571"/>
    <x v="9"/>
    <x v="9"/>
    <x v="9"/>
    <n v="62.685696"/>
    <x v="1"/>
    <x v="2"/>
    <s v="California sheephead"/>
    <s v="Vieja"/>
    <n v="30"/>
    <n v="1"/>
    <n v="720"/>
    <x v="6"/>
    <n v="32"/>
    <n v="-116.858"/>
  </r>
  <r>
    <n v="572"/>
    <x v="9"/>
    <x v="9"/>
    <x v="9"/>
    <n v="62.685696"/>
    <x v="1"/>
    <x v="2"/>
    <s v="California sheephead"/>
    <s v="Vieja"/>
    <n v="30"/>
    <n v="1"/>
    <n v="720"/>
    <x v="6"/>
    <n v="32"/>
    <n v="-116.858"/>
  </r>
  <r>
    <n v="573"/>
    <x v="9"/>
    <x v="9"/>
    <x v="9"/>
    <n v="62.685696"/>
    <x v="1"/>
    <x v="2"/>
    <s v="California sheephead"/>
    <s v="Vieja"/>
    <n v="20"/>
    <n v="1"/>
    <n v="720"/>
    <x v="6"/>
    <n v="32"/>
    <n v="-116.858"/>
  </r>
  <r>
    <n v="574"/>
    <x v="9"/>
    <x v="9"/>
    <x v="9"/>
    <n v="62.685696"/>
    <x v="1"/>
    <x v="2"/>
    <s v="California sheephead"/>
    <s v="Vieja"/>
    <n v="20"/>
    <n v="1"/>
    <n v="720"/>
    <x v="6"/>
    <n v="32"/>
    <n v="-116.858"/>
  </r>
  <r>
    <n v="575"/>
    <x v="9"/>
    <x v="9"/>
    <x v="9"/>
    <n v="62.685696"/>
    <x v="1"/>
    <x v="2"/>
    <s v="California sheephead"/>
    <s v="Vieja"/>
    <n v="25"/>
    <n v="1"/>
    <n v="720"/>
    <x v="6"/>
    <n v="32"/>
    <n v="-116.858"/>
  </r>
  <r>
    <n v="576"/>
    <x v="9"/>
    <x v="9"/>
    <x v="9"/>
    <n v="62.685696"/>
    <x v="1"/>
    <x v="2"/>
    <s v="California sheephead"/>
    <s v="Vieja"/>
    <n v="25"/>
    <n v="1"/>
    <n v="720"/>
    <x v="6"/>
    <n v="32"/>
    <n v="-116.858"/>
  </r>
  <r>
    <n v="577"/>
    <x v="9"/>
    <x v="9"/>
    <x v="9"/>
    <n v="62.685696"/>
    <x v="1"/>
    <x v="2"/>
    <s v="California sheephead"/>
    <s v="Vieja"/>
    <n v="25"/>
    <n v="1"/>
    <n v="720"/>
    <x v="6"/>
    <n v="32"/>
    <n v="-116.858"/>
  </r>
  <r>
    <n v="578"/>
    <x v="9"/>
    <x v="9"/>
    <x v="9"/>
    <n v="62.685696"/>
    <x v="1"/>
    <x v="2"/>
    <s v="California sheephead"/>
    <s v="Vieja"/>
    <n v="25"/>
    <n v="1"/>
    <n v="720"/>
    <x v="6"/>
    <n v="32"/>
    <n v="-116.858"/>
  </r>
  <r>
    <n v="579"/>
    <x v="9"/>
    <x v="9"/>
    <x v="9"/>
    <n v="62.685696"/>
    <x v="1"/>
    <x v="2"/>
    <s v="California sheephead"/>
    <s v="Vieja"/>
    <n v="25"/>
    <n v="1"/>
    <n v="720"/>
    <x v="6"/>
    <n v="32"/>
    <n v="-116.858"/>
  </r>
  <r>
    <n v="580"/>
    <x v="9"/>
    <x v="9"/>
    <x v="9"/>
    <n v="62.685696"/>
    <x v="1"/>
    <x v="2"/>
    <s v="California sheephead"/>
    <s v="Vieja"/>
    <n v="15"/>
    <n v="1"/>
    <n v="720"/>
    <x v="6"/>
    <n v="32"/>
    <n v="-116.858"/>
  </r>
  <r>
    <n v="581"/>
    <x v="9"/>
    <x v="9"/>
    <x v="9"/>
    <n v="62.685696"/>
    <x v="1"/>
    <x v="2"/>
    <s v="California sheephead"/>
    <s v="Vieja"/>
    <n v="15"/>
    <n v="1"/>
    <n v="720"/>
    <x v="6"/>
    <n v="32"/>
    <n v="-116.858"/>
  </r>
  <r>
    <n v="582"/>
    <x v="9"/>
    <x v="9"/>
    <x v="9"/>
    <n v="62.685696"/>
    <x v="1"/>
    <x v="2"/>
    <s v="California sheephead"/>
    <s v="Vieja"/>
    <n v="15"/>
    <n v="1"/>
    <n v="720"/>
    <x v="6"/>
    <n v="32"/>
    <n v="-116.858"/>
  </r>
  <r>
    <n v="583"/>
    <x v="9"/>
    <x v="9"/>
    <x v="9"/>
    <n v="62.685696"/>
    <x v="1"/>
    <x v="2"/>
    <s v="California sheephead"/>
    <s v="Vieja"/>
    <n v="30"/>
    <n v="1"/>
    <n v="720"/>
    <x v="6"/>
    <n v="32"/>
    <n v="-116.858"/>
  </r>
  <r>
    <n v="584"/>
    <x v="9"/>
    <x v="9"/>
    <x v="9"/>
    <n v="62.685696"/>
    <x v="1"/>
    <x v="2"/>
    <s v="California sheephead"/>
    <s v="Vieja"/>
    <n v="30"/>
    <n v="1"/>
    <n v="720"/>
    <x v="6"/>
    <n v="32"/>
    <n v="-116.858"/>
  </r>
  <r>
    <n v="585"/>
    <x v="9"/>
    <x v="9"/>
    <x v="9"/>
    <n v="62.685696"/>
    <x v="1"/>
    <x v="2"/>
    <s v="California sheephead"/>
    <s v="Vieja"/>
    <n v="35"/>
    <n v="1"/>
    <n v="720"/>
    <x v="6"/>
    <n v="32"/>
    <n v="-116.858"/>
  </r>
  <r>
    <n v="586"/>
    <x v="9"/>
    <x v="9"/>
    <x v="9"/>
    <n v="62.685696"/>
    <x v="1"/>
    <x v="2"/>
    <s v="California sheephead"/>
    <s v="Vieja"/>
    <n v="20"/>
    <n v="1"/>
    <n v="720"/>
    <x v="6"/>
    <n v="32"/>
    <n v="-116.858"/>
  </r>
  <r>
    <n v="587"/>
    <x v="9"/>
    <x v="9"/>
    <x v="9"/>
    <n v="62.685696"/>
    <x v="1"/>
    <x v="2"/>
    <s v="California sheephead"/>
    <s v="Vieja"/>
    <n v="5"/>
    <n v="1"/>
    <n v="720"/>
    <x v="6"/>
    <n v="32"/>
    <n v="-116.858"/>
  </r>
  <r>
    <n v="588"/>
    <x v="9"/>
    <x v="9"/>
    <x v="9"/>
    <n v="62.685696"/>
    <x v="1"/>
    <x v="2"/>
    <s v="California sheephead"/>
    <s v="Vieja"/>
    <n v="10"/>
    <n v="1"/>
    <n v="720"/>
    <x v="6"/>
    <n v="32"/>
    <n v="-116.858"/>
  </r>
  <r>
    <n v="589"/>
    <x v="9"/>
    <x v="9"/>
    <x v="9"/>
    <n v="62.685696"/>
    <x v="1"/>
    <x v="2"/>
    <s v="California sheephead"/>
    <s v="Vieja"/>
    <n v="10"/>
    <n v="1"/>
    <n v="720"/>
    <x v="6"/>
    <n v="32"/>
    <n v="-116.858"/>
  </r>
  <r>
    <n v="590"/>
    <x v="9"/>
    <x v="9"/>
    <x v="9"/>
    <n v="62.685696"/>
    <x v="1"/>
    <x v="2"/>
    <s v="California sheephead"/>
    <s v="Vieja"/>
    <n v="15"/>
    <n v="1"/>
    <n v="720"/>
    <x v="6"/>
    <n v="32"/>
    <n v="-116.858"/>
  </r>
  <r>
    <n v="591"/>
    <x v="9"/>
    <x v="9"/>
    <x v="9"/>
    <n v="62.685696"/>
    <x v="1"/>
    <x v="2"/>
    <s v="California sheephead"/>
    <s v="Vieja"/>
    <n v="15"/>
    <n v="1"/>
    <n v="720"/>
    <x v="6"/>
    <n v="32"/>
    <n v="-116.858"/>
  </r>
  <r>
    <n v="592"/>
    <x v="9"/>
    <x v="9"/>
    <x v="9"/>
    <n v="62.685696"/>
    <x v="1"/>
    <x v="2"/>
    <s v="California sheephead"/>
    <s v="Vieja"/>
    <n v="15"/>
    <n v="1"/>
    <n v="720"/>
    <x v="6"/>
    <n v="32"/>
    <n v="-116.858"/>
  </r>
  <r>
    <n v="593"/>
    <x v="9"/>
    <x v="9"/>
    <x v="9"/>
    <n v="62.685696"/>
    <x v="1"/>
    <x v="2"/>
    <s v="California sheephead"/>
    <s v="Vieja"/>
    <n v="20"/>
    <n v="1"/>
    <n v="720"/>
    <x v="6"/>
    <n v="32"/>
    <n v="-116.858"/>
  </r>
  <r>
    <n v="594"/>
    <x v="9"/>
    <x v="9"/>
    <x v="9"/>
    <n v="62.685696"/>
    <x v="1"/>
    <x v="2"/>
    <s v="California sheephead"/>
    <s v="Vieja"/>
    <n v="10"/>
    <n v="1"/>
    <n v="720"/>
    <x v="6"/>
    <n v="32"/>
    <n v="-116.858"/>
  </r>
  <r>
    <n v="595"/>
    <x v="9"/>
    <x v="9"/>
    <x v="9"/>
    <n v="62.685696"/>
    <x v="1"/>
    <x v="2"/>
    <s v="California sheephead"/>
    <s v="Vieja"/>
    <n v="20"/>
    <n v="1"/>
    <n v="720"/>
    <x v="6"/>
    <n v="32"/>
    <n v="-116.858"/>
  </r>
  <r>
    <n v="596"/>
    <x v="9"/>
    <x v="9"/>
    <x v="9"/>
    <n v="62.685696"/>
    <x v="1"/>
    <x v="2"/>
    <s v="California sheephead"/>
    <s v="Vieja"/>
    <n v="10"/>
    <n v="1"/>
    <n v="720"/>
    <x v="6"/>
    <n v="32"/>
    <n v="-116.858"/>
  </r>
  <r>
    <n v="597"/>
    <x v="9"/>
    <x v="9"/>
    <x v="9"/>
    <n v="62.685696"/>
    <x v="1"/>
    <x v="2"/>
    <s v="California sheephead"/>
    <s v="Vieja"/>
    <n v="20"/>
    <n v="1"/>
    <n v="720"/>
    <x v="6"/>
    <n v="32"/>
    <n v="-116.858"/>
  </r>
  <r>
    <n v="598"/>
    <x v="10"/>
    <x v="10"/>
    <x v="10"/>
    <n v="61.497663000000003"/>
    <x v="1"/>
    <x v="0"/>
    <s v="Kelp bass"/>
    <s v="Cabrilla Sargacera"/>
    <n v="20"/>
    <n v="1"/>
    <n v="720"/>
    <x v="6"/>
    <n v="32"/>
    <n v="-116.858"/>
  </r>
  <r>
    <n v="599"/>
    <x v="10"/>
    <x v="10"/>
    <x v="10"/>
    <n v="61.497663000000003"/>
    <x v="1"/>
    <x v="0"/>
    <s v="Kelp bass"/>
    <s v="Cabrilla Sargacera"/>
    <n v="40"/>
    <n v="1"/>
    <n v="720"/>
    <x v="6"/>
    <n v="32"/>
    <n v="-116.858"/>
  </r>
  <r>
    <n v="600"/>
    <x v="10"/>
    <x v="10"/>
    <x v="10"/>
    <n v="61.497663000000003"/>
    <x v="1"/>
    <x v="0"/>
    <s v="Kelp bass"/>
    <s v="Cabrilla Sargacera"/>
    <n v="40"/>
    <n v="1"/>
    <n v="720"/>
    <x v="6"/>
    <n v="32"/>
    <n v="-116.858"/>
  </r>
  <r>
    <n v="601"/>
    <x v="10"/>
    <x v="10"/>
    <x v="10"/>
    <n v="61.497663000000003"/>
    <x v="1"/>
    <x v="0"/>
    <s v="Kelp bass"/>
    <s v="Cabrilla Sargacera"/>
    <n v="40"/>
    <n v="1"/>
    <n v="720"/>
    <x v="6"/>
    <n v="32"/>
    <n v="-116.858"/>
  </r>
  <r>
    <n v="602"/>
    <x v="10"/>
    <x v="10"/>
    <x v="10"/>
    <n v="61.497663000000003"/>
    <x v="1"/>
    <x v="0"/>
    <s v="Kelp bass"/>
    <s v="Cabrilla Sargacera"/>
    <n v="25"/>
    <n v="1"/>
    <n v="720"/>
    <x v="6"/>
    <n v="32"/>
    <n v="-116.858"/>
  </r>
  <r>
    <n v="603"/>
    <x v="10"/>
    <x v="10"/>
    <x v="10"/>
    <n v="61.497663000000003"/>
    <x v="1"/>
    <x v="0"/>
    <s v="Kelp bass"/>
    <s v="Cabrilla Sargacera"/>
    <n v="20"/>
    <n v="1"/>
    <n v="720"/>
    <x v="6"/>
    <n v="32"/>
    <n v="-116.858"/>
  </r>
  <r>
    <n v="604"/>
    <x v="10"/>
    <x v="10"/>
    <x v="10"/>
    <n v="61.497663000000003"/>
    <x v="1"/>
    <x v="0"/>
    <s v="Kelp bass"/>
    <s v="Cabrilla Sargacera"/>
    <n v="20"/>
    <n v="1"/>
    <n v="720"/>
    <x v="6"/>
    <n v="32"/>
    <n v="-116.858"/>
  </r>
  <r>
    <n v="605"/>
    <x v="10"/>
    <x v="10"/>
    <x v="10"/>
    <n v="61.497663000000003"/>
    <x v="1"/>
    <x v="0"/>
    <s v="Kelp bass"/>
    <s v="Cabrilla Sargacera"/>
    <n v="20"/>
    <n v="1"/>
    <n v="720"/>
    <x v="6"/>
    <n v="32"/>
    <n v="-116.858"/>
  </r>
  <r>
    <n v="606"/>
    <x v="10"/>
    <x v="10"/>
    <x v="10"/>
    <n v="61.497663000000003"/>
    <x v="1"/>
    <x v="0"/>
    <s v="Kelp bass"/>
    <s v="Cabrilla Sargacera"/>
    <n v="20"/>
    <n v="1"/>
    <n v="720"/>
    <x v="6"/>
    <n v="32"/>
    <n v="-116.858"/>
  </r>
  <r>
    <n v="607"/>
    <x v="10"/>
    <x v="10"/>
    <x v="10"/>
    <n v="61.497663000000003"/>
    <x v="1"/>
    <x v="0"/>
    <s v="Kelp bass"/>
    <s v="Cabrilla Sargacera"/>
    <n v="20"/>
    <n v="1"/>
    <n v="720"/>
    <x v="6"/>
    <n v="32"/>
    <n v="-116.858"/>
  </r>
  <r>
    <n v="608"/>
    <x v="10"/>
    <x v="10"/>
    <x v="10"/>
    <n v="61.497663000000003"/>
    <x v="1"/>
    <x v="0"/>
    <s v="Kelp bass"/>
    <s v="Cabrilla Sargacera"/>
    <n v="20"/>
    <n v="1"/>
    <n v="720"/>
    <x v="6"/>
    <n v="32"/>
    <n v="-116.858"/>
  </r>
  <r>
    <n v="609"/>
    <x v="10"/>
    <x v="10"/>
    <x v="10"/>
    <n v="61.497663000000003"/>
    <x v="1"/>
    <x v="0"/>
    <s v="Kelp bass"/>
    <s v="Cabrilla Sargacera"/>
    <n v="25"/>
    <n v="1"/>
    <n v="720"/>
    <x v="6"/>
    <n v="32"/>
    <n v="-116.858"/>
  </r>
  <r>
    <n v="610"/>
    <x v="10"/>
    <x v="10"/>
    <x v="10"/>
    <n v="61.497663000000003"/>
    <x v="1"/>
    <x v="0"/>
    <s v="Kelp bass"/>
    <s v="Cabrilla Sargacera"/>
    <n v="20"/>
    <n v="1"/>
    <n v="720"/>
    <x v="6"/>
    <n v="32"/>
    <n v="-116.858"/>
  </r>
  <r>
    <n v="611"/>
    <x v="10"/>
    <x v="10"/>
    <x v="10"/>
    <n v="61.497663000000003"/>
    <x v="1"/>
    <x v="0"/>
    <s v="Kelp bass"/>
    <s v="Cabrilla Sargacera"/>
    <n v="20"/>
    <n v="1"/>
    <n v="720"/>
    <x v="6"/>
    <n v="32"/>
    <n v="-116.858"/>
  </r>
  <r>
    <n v="612"/>
    <x v="10"/>
    <x v="10"/>
    <x v="10"/>
    <n v="61.497663000000003"/>
    <x v="1"/>
    <x v="0"/>
    <s v="Kelp bass"/>
    <s v="Cabrilla Sargacera"/>
    <n v="20"/>
    <n v="1"/>
    <n v="720"/>
    <x v="6"/>
    <n v="32"/>
    <n v="-116.858"/>
  </r>
  <r>
    <n v="613"/>
    <x v="10"/>
    <x v="10"/>
    <x v="10"/>
    <n v="61.497663000000003"/>
    <x v="1"/>
    <x v="0"/>
    <s v="Kelp bass"/>
    <s v="Cabrilla Sargacera"/>
    <n v="20"/>
    <n v="1"/>
    <n v="720"/>
    <x v="6"/>
    <n v="32"/>
    <n v="-116.858"/>
  </r>
  <r>
    <n v="614"/>
    <x v="10"/>
    <x v="10"/>
    <x v="10"/>
    <n v="61.497663000000003"/>
    <x v="1"/>
    <x v="0"/>
    <s v="Kelp bass"/>
    <s v="Cabrilla Sargacera"/>
    <n v="15"/>
    <n v="1"/>
    <n v="720"/>
    <x v="6"/>
    <n v="32"/>
    <n v="-116.858"/>
  </r>
  <r>
    <n v="615"/>
    <x v="10"/>
    <x v="10"/>
    <x v="10"/>
    <n v="61.497663000000003"/>
    <x v="1"/>
    <x v="0"/>
    <s v="Kelp bass"/>
    <s v="Cabrilla Sargacera"/>
    <n v="20"/>
    <n v="1"/>
    <n v="720"/>
    <x v="6"/>
    <n v="32"/>
    <n v="-116.858"/>
  </r>
  <r>
    <n v="616"/>
    <x v="10"/>
    <x v="10"/>
    <x v="10"/>
    <n v="61.497663000000003"/>
    <x v="1"/>
    <x v="0"/>
    <s v="Kelp bass"/>
    <s v="Cabrilla Sargacera"/>
    <n v="20"/>
    <n v="1"/>
    <n v="720"/>
    <x v="6"/>
    <n v="32"/>
    <n v="-116.858"/>
  </r>
  <r>
    <n v="617"/>
    <x v="10"/>
    <x v="10"/>
    <x v="10"/>
    <n v="61.497663000000003"/>
    <x v="1"/>
    <x v="0"/>
    <s v="Kelp bass"/>
    <s v="Cabrilla Sargacera"/>
    <n v="20"/>
    <n v="1"/>
    <n v="720"/>
    <x v="6"/>
    <n v="32"/>
    <n v="-116.858"/>
  </r>
  <r>
    <n v="618"/>
    <x v="10"/>
    <x v="10"/>
    <x v="10"/>
    <n v="61.497663000000003"/>
    <x v="1"/>
    <x v="0"/>
    <s v="Kelp bass"/>
    <s v="Cabrilla Sargacera"/>
    <n v="30"/>
    <n v="1"/>
    <n v="720"/>
    <x v="6"/>
    <n v="32"/>
    <n v="-116.858"/>
  </r>
  <r>
    <n v="619"/>
    <x v="10"/>
    <x v="10"/>
    <x v="10"/>
    <n v="61.497663000000003"/>
    <x v="1"/>
    <x v="1"/>
    <s v="Kelp rockfish"/>
    <s v="Rocot sargacero"/>
    <n v="20"/>
    <n v="1"/>
    <n v="720"/>
    <x v="6"/>
    <n v="32"/>
    <n v="-116.858"/>
  </r>
  <r>
    <n v="620"/>
    <x v="10"/>
    <x v="10"/>
    <x v="10"/>
    <n v="61.497663000000003"/>
    <x v="1"/>
    <x v="1"/>
    <s v="Kelp rockfish"/>
    <s v="Rocot sargacero"/>
    <n v="20"/>
    <n v="1"/>
    <n v="720"/>
    <x v="6"/>
    <n v="32"/>
    <n v="-116.858"/>
  </r>
  <r>
    <n v="621"/>
    <x v="10"/>
    <x v="10"/>
    <x v="10"/>
    <n v="61.497663000000003"/>
    <x v="1"/>
    <x v="1"/>
    <s v="Kelp rockfish"/>
    <s v="Rocot sargacero"/>
    <n v="20"/>
    <n v="1"/>
    <n v="720"/>
    <x v="6"/>
    <n v="32"/>
    <n v="-116.858"/>
  </r>
  <r>
    <n v="622"/>
    <x v="10"/>
    <x v="10"/>
    <x v="10"/>
    <n v="61.497663000000003"/>
    <x v="1"/>
    <x v="1"/>
    <s v="Kelp rockfish"/>
    <s v="Rocot sargacero"/>
    <n v="20"/>
    <n v="1"/>
    <n v="720"/>
    <x v="6"/>
    <n v="32"/>
    <n v="-116.858"/>
  </r>
  <r>
    <n v="623"/>
    <x v="10"/>
    <x v="10"/>
    <x v="10"/>
    <n v="61.497663000000003"/>
    <x v="1"/>
    <x v="1"/>
    <s v="Kelp rockfish"/>
    <s v="Rocot sargacero"/>
    <n v="20"/>
    <n v="1"/>
    <n v="720"/>
    <x v="6"/>
    <n v="32"/>
    <n v="-116.858"/>
  </r>
  <r>
    <n v="624"/>
    <x v="10"/>
    <x v="10"/>
    <x v="10"/>
    <n v="61.497663000000003"/>
    <x v="1"/>
    <x v="1"/>
    <s v="Kelp rockfish"/>
    <s v="Rocot sargacero"/>
    <n v="20"/>
    <n v="1"/>
    <n v="720"/>
    <x v="6"/>
    <n v="32"/>
    <n v="-116.858"/>
  </r>
  <r>
    <n v="625"/>
    <x v="10"/>
    <x v="10"/>
    <x v="10"/>
    <n v="61.497663000000003"/>
    <x v="1"/>
    <x v="1"/>
    <s v="Kelp rockfish"/>
    <s v="Rocot sargacero"/>
    <n v="20"/>
    <n v="1"/>
    <n v="720"/>
    <x v="6"/>
    <n v="32"/>
    <n v="-116.858"/>
  </r>
  <r>
    <n v="626"/>
    <x v="10"/>
    <x v="10"/>
    <x v="10"/>
    <n v="61.497663000000003"/>
    <x v="1"/>
    <x v="1"/>
    <s v="Kelp rockfish"/>
    <s v="Rocot sargacero"/>
    <n v="20"/>
    <n v="1"/>
    <n v="720"/>
    <x v="6"/>
    <n v="32"/>
    <n v="-116.858"/>
  </r>
  <r>
    <n v="627"/>
    <x v="10"/>
    <x v="10"/>
    <x v="10"/>
    <n v="61.497663000000003"/>
    <x v="1"/>
    <x v="1"/>
    <s v="Kelp rockfish"/>
    <s v="Rocot sargacero"/>
    <n v="15"/>
    <n v="1"/>
    <n v="720"/>
    <x v="6"/>
    <n v="32"/>
    <n v="-116.858"/>
  </r>
  <r>
    <n v="628"/>
    <x v="10"/>
    <x v="10"/>
    <x v="10"/>
    <n v="61.497663000000003"/>
    <x v="1"/>
    <x v="1"/>
    <s v="Kelp rockfish"/>
    <s v="Rocot sargacero"/>
    <n v="20"/>
    <n v="1"/>
    <n v="720"/>
    <x v="6"/>
    <n v="32"/>
    <n v="-116.858"/>
  </r>
  <r>
    <n v="629"/>
    <x v="10"/>
    <x v="10"/>
    <x v="10"/>
    <n v="61.497663000000003"/>
    <x v="1"/>
    <x v="1"/>
    <s v="Kelp rockfish"/>
    <s v="Rocot sargacero"/>
    <n v="5"/>
    <n v="1"/>
    <n v="720"/>
    <x v="6"/>
    <n v="32"/>
    <n v="-116.858"/>
  </r>
  <r>
    <n v="630"/>
    <x v="10"/>
    <x v="10"/>
    <x v="10"/>
    <n v="61.497663000000003"/>
    <x v="1"/>
    <x v="1"/>
    <s v="Kelp rockfish"/>
    <s v="Rocot sargacero"/>
    <n v="5"/>
    <n v="1"/>
    <n v="720"/>
    <x v="6"/>
    <n v="32"/>
    <n v="-116.858"/>
  </r>
  <r>
    <n v="631"/>
    <x v="10"/>
    <x v="10"/>
    <x v="10"/>
    <n v="61.497663000000003"/>
    <x v="1"/>
    <x v="1"/>
    <s v="Kelp rockfish"/>
    <s v="Rocot sargacero"/>
    <n v="5"/>
    <n v="1"/>
    <n v="720"/>
    <x v="6"/>
    <n v="32"/>
    <n v="-116.858"/>
  </r>
  <r>
    <n v="632"/>
    <x v="10"/>
    <x v="10"/>
    <x v="10"/>
    <n v="61.497663000000003"/>
    <x v="1"/>
    <x v="1"/>
    <s v="Kelp rockfish"/>
    <s v="Rocot sargacero"/>
    <n v="5"/>
    <n v="1"/>
    <n v="720"/>
    <x v="6"/>
    <n v="32"/>
    <n v="-116.858"/>
  </r>
  <r>
    <n v="633"/>
    <x v="10"/>
    <x v="10"/>
    <x v="10"/>
    <n v="61.497663000000003"/>
    <x v="1"/>
    <x v="1"/>
    <s v="Kelp rockfish"/>
    <s v="Rocot sargacero"/>
    <n v="5"/>
    <n v="1"/>
    <n v="720"/>
    <x v="6"/>
    <n v="32"/>
    <n v="-116.858"/>
  </r>
  <r>
    <n v="634"/>
    <x v="10"/>
    <x v="10"/>
    <x v="10"/>
    <n v="61.497663000000003"/>
    <x v="1"/>
    <x v="1"/>
    <s v="Kelp rockfish"/>
    <s v="Rocot sargacero"/>
    <n v="5"/>
    <n v="1"/>
    <n v="720"/>
    <x v="6"/>
    <n v="32"/>
    <n v="-116.858"/>
  </r>
  <r>
    <n v="635"/>
    <x v="10"/>
    <x v="10"/>
    <x v="10"/>
    <n v="61.497663000000003"/>
    <x v="1"/>
    <x v="1"/>
    <s v="Kelp rockfish"/>
    <s v="Rocot sargacero"/>
    <n v="5"/>
    <n v="1"/>
    <n v="720"/>
    <x v="6"/>
    <n v="32"/>
    <n v="-116.858"/>
  </r>
  <r>
    <n v="636"/>
    <x v="10"/>
    <x v="10"/>
    <x v="10"/>
    <n v="61.497663000000003"/>
    <x v="1"/>
    <x v="1"/>
    <s v="Kelp rockfish"/>
    <s v="Rocot sargacero"/>
    <n v="5"/>
    <n v="1"/>
    <n v="720"/>
    <x v="6"/>
    <n v="32"/>
    <n v="-116.858"/>
  </r>
  <r>
    <n v="637"/>
    <x v="10"/>
    <x v="10"/>
    <x v="10"/>
    <n v="61.497663000000003"/>
    <x v="1"/>
    <x v="1"/>
    <s v="Kelp rockfish"/>
    <s v="Rocot sargacero"/>
    <n v="5"/>
    <n v="1"/>
    <n v="720"/>
    <x v="6"/>
    <n v="32"/>
    <n v="-116.858"/>
  </r>
  <r>
    <n v="638"/>
    <x v="10"/>
    <x v="10"/>
    <x v="10"/>
    <n v="61.497663000000003"/>
    <x v="1"/>
    <x v="1"/>
    <s v="Kelp rockfish"/>
    <s v="Rocot sargacero"/>
    <n v="5"/>
    <n v="1"/>
    <n v="720"/>
    <x v="6"/>
    <n v="32"/>
    <n v="-116.858"/>
  </r>
  <r>
    <n v="639"/>
    <x v="10"/>
    <x v="10"/>
    <x v="10"/>
    <n v="61.497663000000003"/>
    <x v="1"/>
    <x v="1"/>
    <s v="Kelp rockfish"/>
    <s v="Rocot sargacero"/>
    <n v="5"/>
    <n v="1"/>
    <n v="720"/>
    <x v="6"/>
    <n v="32"/>
    <n v="-116.858"/>
  </r>
  <r>
    <n v="640"/>
    <x v="10"/>
    <x v="10"/>
    <x v="10"/>
    <n v="61.497663000000003"/>
    <x v="1"/>
    <x v="1"/>
    <s v="Kelp rockfish"/>
    <s v="Rocot sargacero"/>
    <n v="5"/>
    <n v="1"/>
    <n v="720"/>
    <x v="6"/>
    <n v="32"/>
    <n v="-116.858"/>
  </r>
  <r>
    <n v="641"/>
    <x v="10"/>
    <x v="10"/>
    <x v="10"/>
    <n v="61.497663000000003"/>
    <x v="1"/>
    <x v="1"/>
    <s v="Kelp rockfish"/>
    <s v="Rocot sargacero"/>
    <n v="5"/>
    <n v="1"/>
    <n v="720"/>
    <x v="6"/>
    <n v="32"/>
    <n v="-116.858"/>
  </r>
  <r>
    <n v="642"/>
    <x v="10"/>
    <x v="10"/>
    <x v="10"/>
    <n v="61.497663000000003"/>
    <x v="1"/>
    <x v="1"/>
    <s v="Kelp rockfish"/>
    <s v="Rocot sargacero"/>
    <n v="5"/>
    <n v="1"/>
    <n v="720"/>
    <x v="6"/>
    <n v="32"/>
    <n v="-116.858"/>
  </r>
  <r>
    <n v="643"/>
    <x v="10"/>
    <x v="10"/>
    <x v="10"/>
    <n v="61.497663000000003"/>
    <x v="1"/>
    <x v="1"/>
    <s v="Kelp rockfish"/>
    <s v="Rocot sargacero"/>
    <n v="5"/>
    <n v="1"/>
    <n v="720"/>
    <x v="6"/>
    <n v="32"/>
    <n v="-116.858"/>
  </r>
  <r>
    <n v="644"/>
    <x v="10"/>
    <x v="10"/>
    <x v="10"/>
    <n v="61.497663000000003"/>
    <x v="1"/>
    <x v="1"/>
    <s v="Kelp rockfish"/>
    <s v="Rocot sargacero"/>
    <n v="5"/>
    <n v="1"/>
    <n v="720"/>
    <x v="6"/>
    <n v="32"/>
    <n v="-116.858"/>
  </r>
  <r>
    <n v="645"/>
    <x v="10"/>
    <x v="10"/>
    <x v="10"/>
    <n v="61.497663000000003"/>
    <x v="1"/>
    <x v="1"/>
    <s v="Kelp rockfish"/>
    <s v="Rocot sargacero"/>
    <n v="5"/>
    <n v="1"/>
    <n v="720"/>
    <x v="6"/>
    <n v="32"/>
    <n v="-116.858"/>
  </r>
  <r>
    <n v="646"/>
    <x v="10"/>
    <x v="10"/>
    <x v="10"/>
    <n v="61.497663000000003"/>
    <x v="1"/>
    <x v="1"/>
    <s v="Kelp rockfish"/>
    <s v="Rocot sargacero"/>
    <n v="5"/>
    <n v="1"/>
    <n v="720"/>
    <x v="6"/>
    <n v="32"/>
    <n v="-116.858"/>
  </r>
  <r>
    <n v="647"/>
    <x v="10"/>
    <x v="10"/>
    <x v="10"/>
    <n v="61.497663000000003"/>
    <x v="1"/>
    <x v="1"/>
    <s v="Kelp rockfish"/>
    <s v="Rocot sargacero"/>
    <n v="5"/>
    <n v="1"/>
    <n v="720"/>
    <x v="6"/>
    <n v="32"/>
    <n v="-116.858"/>
  </r>
  <r>
    <n v="648"/>
    <x v="10"/>
    <x v="10"/>
    <x v="10"/>
    <n v="61.497663000000003"/>
    <x v="1"/>
    <x v="1"/>
    <s v="Kelp rockfish"/>
    <s v="Rocot sargacero"/>
    <n v="20"/>
    <n v="1"/>
    <n v="720"/>
    <x v="6"/>
    <n v="32"/>
    <n v="-116.858"/>
  </r>
  <r>
    <n v="649"/>
    <x v="10"/>
    <x v="10"/>
    <x v="10"/>
    <n v="61.497663000000003"/>
    <x v="1"/>
    <x v="1"/>
    <s v="Kelp rockfish"/>
    <s v="Rocot sargacero"/>
    <n v="25"/>
    <n v="1"/>
    <n v="720"/>
    <x v="6"/>
    <n v="32"/>
    <n v="-116.858"/>
  </r>
  <r>
    <n v="650"/>
    <x v="10"/>
    <x v="10"/>
    <x v="10"/>
    <n v="61.497663000000003"/>
    <x v="1"/>
    <x v="1"/>
    <s v="Kelp rockfish"/>
    <s v="Rocot sargacero"/>
    <n v="25"/>
    <n v="1"/>
    <n v="720"/>
    <x v="6"/>
    <n v="32"/>
    <n v="-116.858"/>
  </r>
  <r>
    <n v="651"/>
    <x v="10"/>
    <x v="10"/>
    <x v="10"/>
    <n v="61.497663000000003"/>
    <x v="1"/>
    <x v="1"/>
    <s v="Kelp rockfish"/>
    <s v="Rocot sargacero"/>
    <n v="30"/>
    <n v="1"/>
    <n v="720"/>
    <x v="6"/>
    <n v="32"/>
    <n v="-116.858"/>
  </r>
  <r>
    <n v="652"/>
    <x v="10"/>
    <x v="10"/>
    <x v="10"/>
    <n v="61.497663000000003"/>
    <x v="1"/>
    <x v="1"/>
    <s v="Kelp rockfish"/>
    <s v="Rocot sargacero"/>
    <n v="30"/>
    <n v="1"/>
    <n v="720"/>
    <x v="6"/>
    <n v="32"/>
    <n v="-116.858"/>
  </r>
  <r>
    <n v="653"/>
    <x v="10"/>
    <x v="10"/>
    <x v="10"/>
    <n v="61.497663000000003"/>
    <x v="1"/>
    <x v="1"/>
    <s v="Kelp rockfish"/>
    <s v="Rocot sargacero"/>
    <n v="30"/>
    <n v="1"/>
    <n v="720"/>
    <x v="6"/>
    <n v="32"/>
    <n v="-116.858"/>
  </r>
  <r>
    <n v="654"/>
    <x v="10"/>
    <x v="10"/>
    <x v="10"/>
    <n v="61.497663000000003"/>
    <x v="1"/>
    <x v="1"/>
    <s v="Kelp rockfish"/>
    <s v="Rocot sargacero"/>
    <n v="25"/>
    <n v="1"/>
    <n v="720"/>
    <x v="6"/>
    <n v="32"/>
    <n v="-116.858"/>
  </r>
  <r>
    <n v="655"/>
    <x v="10"/>
    <x v="10"/>
    <x v="10"/>
    <n v="61.497663000000003"/>
    <x v="1"/>
    <x v="1"/>
    <s v="Kelp rockfish"/>
    <s v="Rocot sargacero"/>
    <n v="25"/>
    <n v="1"/>
    <n v="720"/>
    <x v="6"/>
    <n v="32"/>
    <n v="-116.858"/>
  </r>
  <r>
    <n v="656"/>
    <x v="10"/>
    <x v="10"/>
    <x v="10"/>
    <n v="61.497663000000003"/>
    <x v="1"/>
    <x v="2"/>
    <s v="California sheephead"/>
    <s v="Vieja"/>
    <n v="20"/>
    <n v="1"/>
    <n v="720"/>
    <x v="6"/>
    <n v="32"/>
    <n v="-116.858"/>
  </r>
  <r>
    <n v="657"/>
    <x v="10"/>
    <x v="10"/>
    <x v="10"/>
    <n v="61.497663000000003"/>
    <x v="1"/>
    <x v="2"/>
    <s v="California sheephead"/>
    <s v="Vieja"/>
    <n v="20"/>
    <n v="1"/>
    <n v="720"/>
    <x v="6"/>
    <n v="32"/>
    <n v="-116.858"/>
  </r>
  <r>
    <n v="658"/>
    <x v="10"/>
    <x v="10"/>
    <x v="10"/>
    <n v="61.497663000000003"/>
    <x v="1"/>
    <x v="2"/>
    <s v="California sheephead"/>
    <s v="Vieja"/>
    <n v="20"/>
    <n v="1"/>
    <n v="720"/>
    <x v="6"/>
    <n v="32"/>
    <n v="-116.858"/>
  </r>
  <r>
    <n v="659"/>
    <x v="10"/>
    <x v="10"/>
    <x v="10"/>
    <n v="61.497663000000003"/>
    <x v="1"/>
    <x v="2"/>
    <s v="California sheephead"/>
    <s v="Vieja"/>
    <n v="20"/>
    <n v="1"/>
    <n v="720"/>
    <x v="6"/>
    <n v="32"/>
    <n v="-116.858"/>
  </r>
  <r>
    <n v="660"/>
    <x v="10"/>
    <x v="10"/>
    <x v="10"/>
    <n v="61.497663000000003"/>
    <x v="1"/>
    <x v="2"/>
    <s v="California sheephead"/>
    <s v="Vieja"/>
    <n v="20"/>
    <n v="1"/>
    <n v="720"/>
    <x v="6"/>
    <n v="32"/>
    <n v="-116.858"/>
  </r>
  <r>
    <n v="661"/>
    <x v="10"/>
    <x v="10"/>
    <x v="10"/>
    <n v="61.497663000000003"/>
    <x v="1"/>
    <x v="2"/>
    <s v="California sheephead"/>
    <s v="Vieja"/>
    <n v="20"/>
    <n v="1"/>
    <n v="720"/>
    <x v="6"/>
    <n v="32"/>
    <n v="-116.858"/>
  </r>
  <r>
    <n v="662"/>
    <x v="10"/>
    <x v="10"/>
    <x v="10"/>
    <n v="61.497663000000003"/>
    <x v="1"/>
    <x v="2"/>
    <s v="California sheephead"/>
    <s v="Vieja"/>
    <n v="25"/>
    <n v="1"/>
    <n v="720"/>
    <x v="6"/>
    <n v="32"/>
    <n v="-116.858"/>
  </r>
  <r>
    <n v="663"/>
    <x v="10"/>
    <x v="10"/>
    <x v="10"/>
    <n v="61.497663000000003"/>
    <x v="1"/>
    <x v="2"/>
    <s v="California sheephead"/>
    <s v="Vieja"/>
    <n v="25"/>
    <n v="1"/>
    <n v="720"/>
    <x v="6"/>
    <n v="32"/>
    <n v="-116.858"/>
  </r>
  <r>
    <n v="664"/>
    <x v="10"/>
    <x v="10"/>
    <x v="10"/>
    <n v="61.497663000000003"/>
    <x v="1"/>
    <x v="2"/>
    <s v="California sheephead"/>
    <s v="Vieja"/>
    <n v="20"/>
    <n v="1"/>
    <n v="720"/>
    <x v="6"/>
    <n v="32"/>
    <n v="-116.858"/>
  </r>
  <r>
    <n v="665"/>
    <x v="10"/>
    <x v="10"/>
    <x v="10"/>
    <n v="61.497663000000003"/>
    <x v="1"/>
    <x v="2"/>
    <s v="California sheephead"/>
    <s v="Vieja"/>
    <n v="20"/>
    <n v="1"/>
    <n v="720"/>
    <x v="6"/>
    <n v="32"/>
    <n v="-116.858"/>
  </r>
  <r>
    <n v="666"/>
    <x v="10"/>
    <x v="10"/>
    <x v="10"/>
    <n v="61.497663000000003"/>
    <x v="1"/>
    <x v="2"/>
    <s v="California sheephead"/>
    <s v="Vieja"/>
    <n v="20"/>
    <n v="1"/>
    <n v="720"/>
    <x v="6"/>
    <n v="32"/>
    <n v="-116.858"/>
  </r>
  <r>
    <n v="667"/>
    <x v="10"/>
    <x v="10"/>
    <x v="10"/>
    <n v="61.497663000000003"/>
    <x v="1"/>
    <x v="2"/>
    <s v="California sheephead"/>
    <s v="Vieja"/>
    <n v="20"/>
    <n v="1"/>
    <n v="720"/>
    <x v="6"/>
    <n v="32"/>
    <n v="-116.858"/>
  </r>
  <r>
    <n v="668"/>
    <x v="10"/>
    <x v="10"/>
    <x v="10"/>
    <n v="61.497663000000003"/>
    <x v="1"/>
    <x v="2"/>
    <s v="California sheephead"/>
    <s v="Vieja"/>
    <n v="20"/>
    <n v="1"/>
    <n v="720"/>
    <x v="6"/>
    <n v="32"/>
    <n v="-116.858"/>
  </r>
  <r>
    <n v="669"/>
    <x v="10"/>
    <x v="10"/>
    <x v="10"/>
    <n v="61.497663000000003"/>
    <x v="1"/>
    <x v="2"/>
    <s v="California sheephead"/>
    <s v="Vieja"/>
    <n v="30"/>
    <n v="1"/>
    <n v="720"/>
    <x v="6"/>
    <n v="32"/>
    <n v="-116.858"/>
  </r>
  <r>
    <n v="670"/>
    <x v="10"/>
    <x v="10"/>
    <x v="10"/>
    <n v="61.497663000000003"/>
    <x v="1"/>
    <x v="2"/>
    <s v="California sheephead"/>
    <s v="Vieja"/>
    <n v="30"/>
    <n v="1"/>
    <n v="720"/>
    <x v="6"/>
    <n v="32"/>
    <n v="-116.858"/>
  </r>
  <r>
    <n v="671"/>
    <x v="10"/>
    <x v="10"/>
    <x v="10"/>
    <n v="61.497663000000003"/>
    <x v="1"/>
    <x v="2"/>
    <s v="California sheephead"/>
    <s v="Vieja"/>
    <n v="10"/>
    <n v="1"/>
    <n v="720"/>
    <x v="6"/>
    <n v="32"/>
    <n v="-116.858"/>
  </r>
  <r>
    <n v="672"/>
    <x v="10"/>
    <x v="10"/>
    <x v="10"/>
    <n v="61.497663000000003"/>
    <x v="1"/>
    <x v="2"/>
    <s v="California sheephead"/>
    <s v="Vieja"/>
    <n v="25"/>
    <n v="1"/>
    <n v="720"/>
    <x v="6"/>
    <n v="32"/>
    <n v="-116.858"/>
  </r>
  <r>
    <n v="673"/>
    <x v="10"/>
    <x v="10"/>
    <x v="10"/>
    <n v="61.497663000000003"/>
    <x v="1"/>
    <x v="2"/>
    <s v="California sheephead"/>
    <s v="Vieja"/>
    <n v="25"/>
    <n v="1"/>
    <n v="720"/>
    <x v="6"/>
    <n v="32"/>
    <n v="-116.858"/>
  </r>
  <r>
    <n v="674"/>
    <x v="10"/>
    <x v="10"/>
    <x v="10"/>
    <n v="61.497663000000003"/>
    <x v="1"/>
    <x v="2"/>
    <s v="California sheephead"/>
    <s v="Vieja"/>
    <n v="25"/>
    <n v="1"/>
    <n v="720"/>
    <x v="6"/>
    <n v="32"/>
    <n v="-116.858"/>
  </r>
  <r>
    <n v="675"/>
    <x v="10"/>
    <x v="10"/>
    <x v="10"/>
    <n v="61.497663000000003"/>
    <x v="1"/>
    <x v="2"/>
    <s v="California sheephead"/>
    <s v="Vieja"/>
    <n v="5"/>
    <n v="1"/>
    <n v="720"/>
    <x v="6"/>
    <n v="32"/>
    <n v="-116.858"/>
  </r>
  <r>
    <n v="676"/>
    <x v="10"/>
    <x v="10"/>
    <x v="10"/>
    <n v="61.497663000000003"/>
    <x v="1"/>
    <x v="2"/>
    <s v="California sheephead"/>
    <s v="Vieja"/>
    <n v="5"/>
    <n v="1"/>
    <n v="720"/>
    <x v="6"/>
    <n v="32"/>
    <n v="-116.858"/>
  </r>
  <r>
    <n v="677"/>
    <x v="10"/>
    <x v="10"/>
    <x v="10"/>
    <n v="61.497663000000003"/>
    <x v="1"/>
    <x v="2"/>
    <s v="California sheephead"/>
    <s v="Vieja"/>
    <n v="30"/>
    <n v="1"/>
    <n v="720"/>
    <x v="6"/>
    <n v="32"/>
    <n v="-116.858"/>
  </r>
  <r>
    <n v="678"/>
    <x v="10"/>
    <x v="10"/>
    <x v="10"/>
    <n v="61.497663000000003"/>
    <x v="1"/>
    <x v="2"/>
    <s v="California sheephead"/>
    <s v="Vieja"/>
    <n v="5"/>
    <n v="1"/>
    <n v="720"/>
    <x v="6"/>
    <n v="32"/>
    <n v="-116.858"/>
  </r>
  <r>
    <n v="679"/>
    <x v="10"/>
    <x v="10"/>
    <x v="10"/>
    <n v="61.497663000000003"/>
    <x v="1"/>
    <x v="2"/>
    <s v="California sheephead"/>
    <s v="Vieja"/>
    <n v="5"/>
    <n v="1"/>
    <n v="720"/>
    <x v="6"/>
    <n v="32"/>
    <n v="-116.858"/>
  </r>
  <r>
    <n v="680"/>
    <x v="10"/>
    <x v="10"/>
    <x v="10"/>
    <n v="61.497663000000003"/>
    <x v="1"/>
    <x v="2"/>
    <s v="California sheephead"/>
    <s v="Vieja"/>
    <n v="5"/>
    <n v="1"/>
    <n v="720"/>
    <x v="6"/>
    <n v="32"/>
    <n v="-116.858"/>
  </r>
  <r>
    <n v="681"/>
    <x v="10"/>
    <x v="10"/>
    <x v="10"/>
    <n v="61.497663000000003"/>
    <x v="1"/>
    <x v="2"/>
    <s v="California sheephead"/>
    <s v="Vieja"/>
    <n v="5"/>
    <n v="1"/>
    <n v="720"/>
    <x v="6"/>
    <n v="32"/>
    <n v="-116.858"/>
  </r>
  <r>
    <n v="682"/>
    <x v="10"/>
    <x v="10"/>
    <x v="10"/>
    <n v="61.497663000000003"/>
    <x v="1"/>
    <x v="2"/>
    <s v="California sheephead"/>
    <s v="Vieja"/>
    <n v="25"/>
    <n v="1"/>
    <n v="720"/>
    <x v="6"/>
    <n v="32"/>
    <n v="-116.858"/>
  </r>
  <r>
    <n v="683"/>
    <x v="10"/>
    <x v="10"/>
    <x v="10"/>
    <n v="61.497663000000003"/>
    <x v="1"/>
    <x v="2"/>
    <s v="California sheephead"/>
    <s v="Vieja"/>
    <n v="30"/>
    <n v="1"/>
    <n v="720"/>
    <x v="6"/>
    <n v="32"/>
    <n v="-116.858"/>
  </r>
  <r>
    <n v="684"/>
    <x v="10"/>
    <x v="10"/>
    <x v="10"/>
    <n v="61.497663000000003"/>
    <x v="1"/>
    <x v="2"/>
    <s v="California sheephead"/>
    <s v="Vieja"/>
    <n v="30"/>
    <n v="1"/>
    <n v="720"/>
    <x v="6"/>
    <n v="32"/>
    <n v="-116.858"/>
  </r>
  <r>
    <n v="685"/>
    <x v="10"/>
    <x v="10"/>
    <x v="10"/>
    <n v="61.497663000000003"/>
    <x v="1"/>
    <x v="2"/>
    <s v="California sheephead"/>
    <s v="Vieja"/>
    <n v="30"/>
    <n v="1"/>
    <n v="720"/>
    <x v="6"/>
    <n v="32"/>
    <n v="-116.858"/>
  </r>
  <r>
    <n v="686"/>
    <x v="10"/>
    <x v="10"/>
    <x v="10"/>
    <n v="61.497663000000003"/>
    <x v="1"/>
    <x v="2"/>
    <s v="California sheephead"/>
    <s v="Vieja"/>
    <n v="30"/>
    <n v="1"/>
    <n v="720"/>
    <x v="6"/>
    <n v="32"/>
    <n v="-116.858"/>
  </r>
  <r>
    <n v="687"/>
    <x v="10"/>
    <x v="10"/>
    <x v="10"/>
    <n v="61.497663000000003"/>
    <x v="1"/>
    <x v="2"/>
    <s v="California sheephead"/>
    <s v="Vieja"/>
    <n v="30"/>
    <n v="1"/>
    <n v="720"/>
    <x v="6"/>
    <n v="32"/>
    <n v="-116.858"/>
  </r>
  <r>
    <n v="688"/>
    <x v="11"/>
    <x v="11"/>
    <x v="11"/>
    <n v="86.725965000000002"/>
    <x v="0"/>
    <x v="0"/>
    <s v="Kelp bass"/>
    <s v="Cabrilla Sargacera"/>
    <n v="35"/>
    <n v="1"/>
    <n v="720"/>
    <x v="7"/>
    <n v="31.75"/>
    <n v="-116.614"/>
  </r>
  <r>
    <n v="689"/>
    <x v="11"/>
    <x v="11"/>
    <x v="11"/>
    <n v="86.725965000000002"/>
    <x v="0"/>
    <x v="0"/>
    <s v="Kelp bass"/>
    <s v="Cabrilla Sargacera"/>
    <n v="15"/>
    <n v="1"/>
    <n v="720"/>
    <x v="7"/>
    <n v="31.75"/>
    <n v="-116.614"/>
  </r>
  <r>
    <n v="690"/>
    <x v="11"/>
    <x v="11"/>
    <x v="11"/>
    <n v="86.725965000000002"/>
    <x v="0"/>
    <x v="0"/>
    <s v="Kelp bass"/>
    <s v="Cabrilla Sargacera"/>
    <n v="15"/>
    <n v="1"/>
    <n v="720"/>
    <x v="7"/>
    <n v="31.75"/>
    <n v="-116.614"/>
  </r>
  <r>
    <n v="691"/>
    <x v="11"/>
    <x v="11"/>
    <x v="11"/>
    <n v="86.725965000000002"/>
    <x v="0"/>
    <x v="0"/>
    <s v="Kelp bass"/>
    <s v="Cabrilla Sargacera"/>
    <n v="25"/>
    <n v="1"/>
    <n v="720"/>
    <x v="7"/>
    <n v="31.75"/>
    <n v="-116.614"/>
  </r>
  <r>
    <n v="692"/>
    <x v="11"/>
    <x v="11"/>
    <x v="11"/>
    <n v="86.725965000000002"/>
    <x v="0"/>
    <x v="0"/>
    <s v="Kelp bass"/>
    <s v="Cabrilla Sargacera"/>
    <n v="30"/>
    <n v="1"/>
    <n v="720"/>
    <x v="7"/>
    <n v="31.75"/>
    <n v="-116.614"/>
  </r>
  <r>
    <n v="693"/>
    <x v="11"/>
    <x v="11"/>
    <x v="11"/>
    <n v="86.725965000000002"/>
    <x v="0"/>
    <x v="0"/>
    <s v="Kelp bass"/>
    <s v="Cabrilla Sargacera"/>
    <n v="15"/>
    <n v="1"/>
    <n v="720"/>
    <x v="7"/>
    <n v="31.75"/>
    <n v="-116.614"/>
  </r>
  <r>
    <n v="694"/>
    <x v="11"/>
    <x v="11"/>
    <x v="11"/>
    <n v="86.725965000000002"/>
    <x v="0"/>
    <x v="0"/>
    <s v="Kelp bass"/>
    <s v="Cabrilla Sargacera"/>
    <n v="15"/>
    <n v="1"/>
    <n v="720"/>
    <x v="7"/>
    <n v="31.75"/>
    <n v="-116.614"/>
  </r>
  <r>
    <n v="695"/>
    <x v="11"/>
    <x v="11"/>
    <x v="11"/>
    <n v="86.725965000000002"/>
    <x v="0"/>
    <x v="0"/>
    <s v="Kelp bass"/>
    <s v="Cabrilla Sargacera"/>
    <n v="15"/>
    <n v="1"/>
    <n v="720"/>
    <x v="7"/>
    <n v="31.75"/>
    <n v="-116.614"/>
  </r>
  <r>
    <n v="696"/>
    <x v="11"/>
    <x v="11"/>
    <x v="11"/>
    <n v="86.725965000000002"/>
    <x v="0"/>
    <x v="0"/>
    <s v="Kelp bass"/>
    <s v="Cabrilla Sargacera"/>
    <n v="15"/>
    <n v="1"/>
    <n v="720"/>
    <x v="7"/>
    <n v="31.75"/>
    <n v="-116.614"/>
  </r>
  <r>
    <n v="697"/>
    <x v="11"/>
    <x v="11"/>
    <x v="11"/>
    <n v="86.725965000000002"/>
    <x v="0"/>
    <x v="0"/>
    <s v="Kelp bass"/>
    <s v="Cabrilla Sargacera"/>
    <n v="30"/>
    <n v="1"/>
    <n v="720"/>
    <x v="7"/>
    <n v="31.75"/>
    <n v="-116.614"/>
  </r>
  <r>
    <n v="698"/>
    <x v="11"/>
    <x v="11"/>
    <x v="11"/>
    <n v="86.725965000000002"/>
    <x v="0"/>
    <x v="0"/>
    <s v="Kelp bass"/>
    <s v="Cabrilla Sargacera"/>
    <n v="35"/>
    <n v="1"/>
    <n v="720"/>
    <x v="7"/>
    <n v="31.75"/>
    <n v="-116.614"/>
  </r>
  <r>
    <n v="699"/>
    <x v="11"/>
    <x v="11"/>
    <x v="11"/>
    <n v="86.725965000000002"/>
    <x v="0"/>
    <x v="0"/>
    <s v="Kelp bass"/>
    <s v="Cabrilla Sargacera"/>
    <n v="15"/>
    <n v="1"/>
    <n v="720"/>
    <x v="7"/>
    <n v="31.75"/>
    <n v="-116.614"/>
  </r>
  <r>
    <n v="700"/>
    <x v="11"/>
    <x v="11"/>
    <x v="11"/>
    <n v="86.725965000000002"/>
    <x v="0"/>
    <x v="0"/>
    <s v="Kelp bass"/>
    <s v="Cabrilla Sargacera"/>
    <n v="25"/>
    <n v="1"/>
    <n v="720"/>
    <x v="7"/>
    <n v="31.75"/>
    <n v="-116.614"/>
  </r>
  <r>
    <n v="701"/>
    <x v="11"/>
    <x v="11"/>
    <x v="11"/>
    <n v="86.725965000000002"/>
    <x v="0"/>
    <x v="1"/>
    <s v="Kelp rockfish"/>
    <s v="Rocot sargacero"/>
    <n v="10"/>
    <n v="1"/>
    <n v="720"/>
    <x v="7"/>
    <n v="31.75"/>
    <n v="-116.614"/>
  </r>
  <r>
    <n v="702"/>
    <x v="11"/>
    <x v="11"/>
    <x v="11"/>
    <n v="86.725965000000002"/>
    <x v="0"/>
    <x v="1"/>
    <s v="Kelp rockfish"/>
    <s v="Rocot sargacero"/>
    <n v="10"/>
    <n v="1"/>
    <n v="720"/>
    <x v="7"/>
    <n v="31.75"/>
    <n v="-116.614"/>
  </r>
  <r>
    <n v="703"/>
    <x v="11"/>
    <x v="11"/>
    <x v="11"/>
    <n v="86.725965000000002"/>
    <x v="0"/>
    <x v="1"/>
    <s v="Kelp rockfish"/>
    <s v="Rocot sargacero"/>
    <n v="10"/>
    <n v="1"/>
    <n v="720"/>
    <x v="7"/>
    <n v="31.75"/>
    <n v="-116.614"/>
  </r>
  <r>
    <n v="704"/>
    <x v="11"/>
    <x v="11"/>
    <x v="11"/>
    <n v="86.725965000000002"/>
    <x v="0"/>
    <x v="1"/>
    <s v="Kelp rockfish"/>
    <s v="Rocot sargacero"/>
    <n v="25"/>
    <n v="1"/>
    <n v="720"/>
    <x v="7"/>
    <n v="31.75"/>
    <n v="-116.614"/>
  </r>
  <r>
    <n v="705"/>
    <x v="11"/>
    <x v="11"/>
    <x v="11"/>
    <n v="86.725965000000002"/>
    <x v="0"/>
    <x v="1"/>
    <s v="Kelp rockfish"/>
    <s v="Rocot sargacero"/>
    <n v="25"/>
    <n v="1"/>
    <n v="720"/>
    <x v="7"/>
    <n v="31.75"/>
    <n v="-116.614"/>
  </r>
  <r>
    <n v="706"/>
    <x v="11"/>
    <x v="11"/>
    <x v="11"/>
    <n v="86.725965000000002"/>
    <x v="0"/>
    <x v="1"/>
    <s v="Kelp rockfish"/>
    <s v="Rocot sargacero"/>
    <n v="10"/>
    <n v="1"/>
    <n v="720"/>
    <x v="7"/>
    <n v="31.75"/>
    <n v="-116.614"/>
  </r>
  <r>
    <n v="707"/>
    <x v="11"/>
    <x v="11"/>
    <x v="11"/>
    <n v="86.725965000000002"/>
    <x v="0"/>
    <x v="1"/>
    <s v="Kelp rockfish"/>
    <s v="Rocot sargacero"/>
    <n v="30"/>
    <n v="1"/>
    <n v="720"/>
    <x v="7"/>
    <n v="31.75"/>
    <n v="-116.614"/>
  </r>
  <r>
    <n v="708"/>
    <x v="11"/>
    <x v="11"/>
    <x v="11"/>
    <n v="86.725965000000002"/>
    <x v="0"/>
    <x v="1"/>
    <s v="Kelp rockfish"/>
    <s v="Rocot sargacero"/>
    <n v="35"/>
    <n v="1"/>
    <n v="720"/>
    <x v="7"/>
    <n v="31.75"/>
    <n v="-116.614"/>
  </r>
  <r>
    <n v="709"/>
    <x v="11"/>
    <x v="11"/>
    <x v="11"/>
    <n v="86.725965000000002"/>
    <x v="0"/>
    <x v="1"/>
    <s v="Kelp rockfish"/>
    <s v="Rocot sargacero"/>
    <n v="10"/>
    <n v="1"/>
    <n v="720"/>
    <x v="7"/>
    <n v="31.75"/>
    <n v="-116.614"/>
  </r>
  <r>
    <n v="710"/>
    <x v="11"/>
    <x v="11"/>
    <x v="11"/>
    <n v="86.725965000000002"/>
    <x v="0"/>
    <x v="1"/>
    <s v="Kelp rockfish"/>
    <s v="Rocot sargacero"/>
    <n v="10"/>
    <n v="1"/>
    <n v="720"/>
    <x v="7"/>
    <n v="31.75"/>
    <n v="-116.614"/>
  </r>
  <r>
    <n v="711"/>
    <x v="11"/>
    <x v="11"/>
    <x v="11"/>
    <n v="86.725965000000002"/>
    <x v="0"/>
    <x v="1"/>
    <s v="Kelp rockfish"/>
    <s v="Rocot sargacero"/>
    <n v="15"/>
    <n v="1"/>
    <n v="720"/>
    <x v="7"/>
    <n v="31.75"/>
    <n v="-116.614"/>
  </r>
  <r>
    <n v="712"/>
    <x v="11"/>
    <x v="11"/>
    <x v="11"/>
    <n v="86.725965000000002"/>
    <x v="0"/>
    <x v="1"/>
    <s v="Kelp rockfish"/>
    <s v="Rocot sargacero"/>
    <n v="30"/>
    <n v="1"/>
    <n v="720"/>
    <x v="7"/>
    <n v="31.75"/>
    <n v="-116.614"/>
  </r>
  <r>
    <n v="713"/>
    <x v="11"/>
    <x v="11"/>
    <x v="11"/>
    <n v="86.725965000000002"/>
    <x v="0"/>
    <x v="1"/>
    <s v="Kelp rockfish"/>
    <s v="Rocot sargacero"/>
    <n v="35"/>
    <n v="1"/>
    <n v="720"/>
    <x v="7"/>
    <n v="31.75"/>
    <n v="-116.614"/>
  </r>
  <r>
    <n v="714"/>
    <x v="11"/>
    <x v="11"/>
    <x v="11"/>
    <n v="86.725965000000002"/>
    <x v="0"/>
    <x v="2"/>
    <s v="California sheephead"/>
    <s v="Vieja"/>
    <n v="10"/>
    <n v="1"/>
    <n v="720"/>
    <x v="7"/>
    <n v="31.75"/>
    <n v="-116.614"/>
  </r>
  <r>
    <n v="715"/>
    <x v="11"/>
    <x v="11"/>
    <x v="11"/>
    <n v="86.725965000000002"/>
    <x v="0"/>
    <x v="2"/>
    <s v="California sheephead"/>
    <s v="Vieja"/>
    <n v="15"/>
    <n v="1"/>
    <n v="720"/>
    <x v="7"/>
    <n v="31.75"/>
    <n v="-116.614"/>
  </r>
  <r>
    <n v="716"/>
    <x v="11"/>
    <x v="11"/>
    <x v="11"/>
    <n v="86.725965000000002"/>
    <x v="0"/>
    <x v="2"/>
    <s v="California sheephead"/>
    <s v="Vieja"/>
    <n v="35"/>
    <n v="1"/>
    <n v="720"/>
    <x v="7"/>
    <n v="31.75"/>
    <n v="-116.614"/>
  </r>
  <r>
    <n v="717"/>
    <x v="11"/>
    <x v="11"/>
    <x v="11"/>
    <n v="86.725965000000002"/>
    <x v="0"/>
    <x v="2"/>
    <s v="California sheephead"/>
    <s v="Vieja"/>
    <n v="35"/>
    <n v="1"/>
    <n v="720"/>
    <x v="7"/>
    <n v="31.75"/>
    <n v="-116.614"/>
  </r>
  <r>
    <n v="718"/>
    <x v="11"/>
    <x v="11"/>
    <x v="11"/>
    <n v="86.725965000000002"/>
    <x v="0"/>
    <x v="2"/>
    <s v="California sheephead"/>
    <s v="Vieja"/>
    <n v="35"/>
    <n v="1"/>
    <n v="720"/>
    <x v="7"/>
    <n v="31.75"/>
    <n v="-116.614"/>
  </r>
  <r>
    <n v="719"/>
    <x v="11"/>
    <x v="11"/>
    <x v="11"/>
    <n v="86.725965000000002"/>
    <x v="0"/>
    <x v="2"/>
    <s v="California sheephead"/>
    <s v="Vieja"/>
    <n v="15"/>
    <n v="1"/>
    <n v="720"/>
    <x v="7"/>
    <n v="31.75"/>
    <n v="-116.614"/>
  </r>
  <r>
    <n v="720"/>
    <x v="11"/>
    <x v="11"/>
    <x v="11"/>
    <n v="86.725965000000002"/>
    <x v="0"/>
    <x v="2"/>
    <s v="California sheephead"/>
    <s v="Vieja"/>
    <n v="15"/>
    <n v="1"/>
    <n v="720"/>
    <x v="7"/>
    <n v="31.75"/>
    <n v="-116.614"/>
  </r>
  <r>
    <n v="721"/>
    <x v="11"/>
    <x v="11"/>
    <x v="11"/>
    <n v="86.725965000000002"/>
    <x v="0"/>
    <x v="2"/>
    <s v="California sheephead"/>
    <s v="Vieja"/>
    <n v="15"/>
    <n v="1"/>
    <n v="720"/>
    <x v="7"/>
    <n v="31.75"/>
    <n v="-116.614"/>
  </r>
  <r>
    <n v="722"/>
    <x v="11"/>
    <x v="11"/>
    <x v="11"/>
    <n v="86.725965000000002"/>
    <x v="0"/>
    <x v="2"/>
    <s v="California sheephead"/>
    <s v="Vieja"/>
    <n v="35"/>
    <n v="1"/>
    <n v="720"/>
    <x v="7"/>
    <n v="31.75"/>
    <n v="-116.614"/>
  </r>
  <r>
    <n v="723"/>
    <x v="12"/>
    <x v="12"/>
    <x v="12"/>
    <n v="51.323847000000001"/>
    <x v="1"/>
    <x v="0"/>
    <s v="Kelp bass"/>
    <s v="Cabrilla Sargacera"/>
    <n v="20"/>
    <n v="1"/>
    <n v="720"/>
    <x v="6"/>
    <n v="32"/>
    <n v="-116.858"/>
  </r>
  <r>
    <n v="724"/>
    <x v="12"/>
    <x v="12"/>
    <x v="12"/>
    <n v="51.323847000000001"/>
    <x v="1"/>
    <x v="0"/>
    <s v="Kelp bass"/>
    <s v="Cabrilla Sargacera"/>
    <n v="20"/>
    <n v="1"/>
    <n v="720"/>
    <x v="6"/>
    <n v="32"/>
    <n v="-116.858"/>
  </r>
  <r>
    <n v="725"/>
    <x v="12"/>
    <x v="12"/>
    <x v="12"/>
    <n v="51.323847000000001"/>
    <x v="1"/>
    <x v="0"/>
    <s v="Kelp bass"/>
    <s v="Cabrilla Sargacera"/>
    <n v="20"/>
    <n v="1"/>
    <n v="720"/>
    <x v="6"/>
    <n v="32"/>
    <n v="-116.858"/>
  </r>
  <r>
    <n v="726"/>
    <x v="12"/>
    <x v="12"/>
    <x v="12"/>
    <n v="51.323847000000001"/>
    <x v="1"/>
    <x v="0"/>
    <s v="Kelp bass"/>
    <s v="Cabrilla Sargacera"/>
    <n v="30"/>
    <n v="1"/>
    <n v="720"/>
    <x v="6"/>
    <n v="32"/>
    <n v="-116.858"/>
  </r>
  <r>
    <n v="727"/>
    <x v="12"/>
    <x v="12"/>
    <x v="12"/>
    <n v="51.323847000000001"/>
    <x v="1"/>
    <x v="0"/>
    <s v="Kelp bass"/>
    <s v="Cabrilla Sargacera"/>
    <n v="15"/>
    <n v="1"/>
    <n v="720"/>
    <x v="6"/>
    <n v="32"/>
    <n v="-116.858"/>
  </r>
  <r>
    <n v="728"/>
    <x v="12"/>
    <x v="12"/>
    <x v="12"/>
    <n v="51.323847000000001"/>
    <x v="1"/>
    <x v="0"/>
    <s v="Kelp bass"/>
    <s v="Cabrilla Sargacera"/>
    <n v="15"/>
    <n v="1"/>
    <n v="720"/>
    <x v="6"/>
    <n v="32"/>
    <n v="-116.858"/>
  </r>
  <r>
    <n v="729"/>
    <x v="12"/>
    <x v="12"/>
    <x v="12"/>
    <n v="51.323847000000001"/>
    <x v="1"/>
    <x v="0"/>
    <s v="Kelp bass"/>
    <s v="Cabrilla Sargacera"/>
    <n v="15"/>
    <n v="1"/>
    <n v="720"/>
    <x v="6"/>
    <n v="32"/>
    <n v="-116.858"/>
  </r>
  <r>
    <n v="730"/>
    <x v="12"/>
    <x v="12"/>
    <x v="12"/>
    <n v="51.323847000000001"/>
    <x v="1"/>
    <x v="0"/>
    <s v="Kelp bass"/>
    <s v="Cabrilla Sargacera"/>
    <n v="15"/>
    <n v="1"/>
    <n v="720"/>
    <x v="6"/>
    <n v="32"/>
    <n v="-116.858"/>
  </r>
  <r>
    <n v="731"/>
    <x v="12"/>
    <x v="12"/>
    <x v="12"/>
    <n v="51.323847000000001"/>
    <x v="1"/>
    <x v="0"/>
    <s v="Kelp bass"/>
    <s v="Cabrilla Sargacera"/>
    <n v="15"/>
    <n v="1"/>
    <n v="720"/>
    <x v="6"/>
    <n v="32"/>
    <n v="-116.858"/>
  </r>
  <r>
    <n v="732"/>
    <x v="12"/>
    <x v="12"/>
    <x v="12"/>
    <n v="51.323847000000001"/>
    <x v="1"/>
    <x v="0"/>
    <s v="Kelp bass"/>
    <s v="Cabrilla Sargacera"/>
    <n v="20"/>
    <n v="1"/>
    <n v="720"/>
    <x v="6"/>
    <n v="32"/>
    <n v="-116.858"/>
  </r>
  <r>
    <n v="733"/>
    <x v="12"/>
    <x v="12"/>
    <x v="12"/>
    <n v="51.323847000000001"/>
    <x v="1"/>
    <x v="0"/>
    <s v="Kelp bass"/>
    <s v="Cabrilla Sargacera"/>
    <n v="20"/>
    <n v="1"/>
    <n v="720"/>
    <x v="6"/>
    <n v="32"/>
    <n v="-116.858"/>
  </r>
  <r>
    <n v="734"/>
    <x v="12"/>
    <x v="12"/>
    <x v="12"/>
    <n v="51.323847000000001"/>
    <x v="1"/>
    <x v="1"/>
    <s v="Kelp rockfish"/>
    <s v="Rocot sargacero"/>
    <n v="20"/>
    <n v="1"/>
    <n v="720"/>
    <x v="6"/>
    <n v="32"/>
    <n v="-116.858"/>
  </r>
  <r>
    <n v="735"/>
    <x v="12"/>
    <x v="12"/>
    <x v="12"/>
    <n v="51.323847000000001"/>
    <x v="1"/>
    <x v="1"/>
    <s v="Kelp rockfish"/>
    <s v="Rocot sargacero"/>
    <n v="30"/>
    <n v="1"/>
    <n v="720"/>
    <x v="6"/>
    <n v="32"/>
    <n v="-116.858"/>
  </r>
  <r>
    <n v="736"/>
    <x v="12"/>
    <x v="12"/>
    <x v="12"/>
    <n v="51.323847000000001"/>
    <x v="1"/>
    <x v="1"/>
    <s v="Kelp rockfish"/>
    <s v="Rocot sargacero"/>
    <n v="30"/>
    <n v="1"/>
    <n v="720"/>
    <x v="6"/>
    <n v="32"/>
    <n v="-116.858"/>
  </r>
  <r>
    <n v="737"/>
    <x v="12"/>
    <x v="12"/>
    <x v="12"/>
    <n v="51.323847000000001"/>
    <x v="1"/>
    <x v="1"/>
    <s v="Kelp rockfish"/>
    <s v="Rocot sargacero"/>
    <n v="30"/>
    <n v="1"/>
    <n v="720"/>
    <x v="6"/>
    <n v="32"/>
    <n v="-116.858"/>
  </r>
  <r>
    <n v="738"/>
    <x v="12"/>
    <x v="12"/>
    <x v="12"/>
    <n v="51.323847000000001"/>
    <x v="1"/>
    <x v="1"/>
    <s v="Kelp rockfish"/>
    <s v="Rocot sargacero"/>
    <n v="30"/>
    <n v="1"/>
    <n v="720"/>
    <x v="6"/>
    <n v="32"/>
    <n v="-116.858"/>
  </r>
  <r>
    <n v="739"/>
    <x v="12"/>
    <x v="12"/>
    <x v="12"/>
    <n v="51.323847000000001"/>
    <x v="1"/>
    <x v="2"/>
    <s v="California sheephead"/>
    <s v="Vieja"/>
    <n v="15"/>
    <n v="1"/>
    <n v="720"/>
    <x v="6"/>
    <n v="32"/>
    <n v="-116.858"/>
  </r>
  <r>
    <n v="740"/>
    <x v="12"/>
    <x v="12"/>
    <x v="12"/>
    <n v="51.323847000000001"/>
    <x v="1"/>
    <x v="2"/>
    <s v="California sheephead"/>
    <s v="Vieja"/>
    <n v="15"/>
    <n v="1"/>
    <n v="720"/>
    <x v="6"/>
    <n v="32"/>
    <n v="-116.858"/>
  </r>
  <r>
    <n v="741"/>
    <x v="12"/>
    <x v="12"/>
    <x v="12"/>
    <n v="51.323847000000001"/>
    <x v="1"/>
    <x v="2"/>
    <s v="California sheephead"/>
    <s v="Vieja"/>
    <n v="20"/>
    <n v="1"/>
    <n v="720"/>
    <x v="6"/>
    <n v="32"/>
    <n v="-116.858"/>
  </r>
  <r>
    <n v="742"/>
    <x v="12"/>
    <x v="12"/>
    <x v="12"/>
    <n v="51.323847000000001"/>
    <x v="1"/>
    <x v="2"/>
    <s v="California sheephead"/>
    <s v="Vieja"/>
    <n v="10"/>
    <n v="1"/>
    <n v="720"/>
    <x v="6"/>
    <n v="32"/>
    <n v="-116.858"/>
  </r>
  <r>
    <n v="743"/>
    <x v="12"/>
    <x v="12"/>
    <x v="12"/>
    <n v="51.323847000000001"/>
    <x v="1"/>
    <x v="2"/>
    <s v="California sheephead"/>
    <s v="Vieja"/>
    <n v="40"/>
    <n v="1"/>
    <n v="720"/>
    <x v="6"/>
    <n v="32"/>
    <n v="-116.858"/>
  </r>
  <r>
    <n v="744"/>
    <x v="12"/>
    <x v="12"/>
    <x v="12"/>
    <n v="51.323847000000001"/>
    <x v="1"/>
    <x v="2"/>
    <s v="California sheephead"/>
    <s v="Vieja"/>
    <n v="10"/>
    <n v="1"/>
    <n v="720"/>
    <x v="6"/>
    <n v="32"/>
    <n v="-116.858"/>
  </r>
  <r>
    <n v="745"/>
    <x v="12"/>
    <x v="12"/>
    <x v="12"/>
    <n v="51.323847000000001"/>
    <x v="1"/>
    <x v="2"/>
    <s v="California sheephead"/>
    <s v="Vieja"/>
    <n v="20"/>
    <n v="1"/>
    <n v="720"/>
    <x v="6"/>
    <n v="32"/>
    <n v="-116.858"/>
  </r>
  <r>
    <n v="746"/>
    <x v="12"/>
    <x v="12"/>
    <x v="12"/>
    <n v="51.323847000000001"/>
    <x v="1"/>
    <x v="2"/>
    <s v="California sheephead"/>
    <s v="Vieja"/>
    <n v="30"/>
    <n v="1"/>
    <n v="720"/>
    <x v="6"/>
    <n v="32"/>
    <n v="-116.858"/>
  </r>
  <r>
    <n v="747"/>
    <x v="12"/>
    <x v="12"/>
    <x v="12"/>
    <n v="51.323847000000001"/>
    <x v="1"/>
    <x v="2"/>
    <s v="California sheephead"/>
    <s v="Vieja"/>
    <n v="20"/>
    <n v="1"/>
    <n v="720"/>
    <x v="6"/>
    <n v="32"/>
    <n v="-116.858"/>
  </r>
  <r>
    <n v="748"/>
    <x v="12"/>
    <x v="12"/>
    <x v="12"/>
    <n v="51.323847000000001"/>
    <x v="1"/>
    <x v="2"/>
    <s v="California sheephead"/>
    <s v="Vieja"/>
    <n v="30"/>
    <n v="1"/>
    <n v="720"/>
    <x v="6"/>
    <n v="32"/>
    <n v="-116.858"/>
  </r>
  <r>
    <n v="749"/>
    <x v="12"/>
    <x v="12"/>
    <x v="12"/>
    <n v="51.323847000000001"/>
    <x v="1"/>
    <x v="2"/>
    <s v="California sheephead"/>
    <s v="Vieja"/>
    <n v="40"/>
    <n v="1"/>
    <n v="720"/>
    <x v="6"/>
    <n v="32"/>
    <n v="-116.858"/>
  </r>
  <r>
    <n v="750"/>
    <x v="12"/>
    <x v="12"/>
    <x v="12"/>
    <n v="51.323847000000001"/>
    <x v="1"/>
    <x v="2"/>
    <s v="California sheephead"/>
    <s v="Vieja"/>
    <n v="40"/>
    <n v="1"/>
    <n v="720"/>
    <x v="6"/>
    <n v="32"/>
    <n v="-116.858"/>
  </r>
  <r>
    <n v="751"/>
    <x v="12"/>
    <x v="12"/>
    <x v="12"/>
    <n v="51.323847000000001"/>
    <x v="1"/>
    <x v="2"/>
    <s v="California sheephead"/>
    <s v="Vieja"/>
    <n v="50"/>
    <n v="1"/>
    <n v="720"/>
    <x v="6"/>
    <n v="32"/>
    <n v="-116.858"/>
  </r>
  <r>
    <n v="752"/>
    <x v="12"/>
    <x v="12"/>
    <x v="12"/>
    <n v="51.323847000000001"/>
    <x v="1"/>
    <x v="2"/>
    <s v="California sheephead"/>
    <s v="Vieja"/>
    <n v="55"/>
    <n v="1"/>
    <n v="720"/>
    <x v="6"/>
    <n v="32"/>
    <n v="-116.858"/>
  </r>
  <r>
    <n v="753"/>
    <x v="12"/>
    <x v="12"/>
    <x v="12"/>
    <n v="51.323847000000001"/>
    <x v="1"/>
    <x v="2"/>
    <s v="California sheephead"/>
    <s v="Vieja"/>
    <n v="30"/>
    <n v="1"/>
    <n v="720"/>
    <x v="6"/>
    <n v="32"/>
    <n v="-116.858"/>
  </r>
  <r>
    <n v="754"/>
    <x v="12"/>
    <x v="12"/>
    <x v="12"/>
    <n v="51.323847000000001"/>
    <x v="1"/>
    <x v="2"/>
    <s v="California sheephead"/>
    <s v="Vieja"/>
    <n v="50"/>
    <n v="1"/>
    <n v="720"/>
    <x v="6"/>
    <n v="32"/>
    <n v="-116.858"/>
  </r>
  <r>
    <n v="755"/>
    <x v="12"/>
    <x v="12"/>
    <x v="12"/>
    <n v="51.323847000000001"/>
    <x v="1"/>
    <x v="2"/>
    <s v="California sheephead"/>
    <s v="Vieja"/>
    <n v="50"/>
    <n v="1"/>
    <n v="720"/>
    <x v="6"/>
    <n v="32"/>
    <n v="-116.858"/>
  </r>
  <r>
    <n v="756"/>
    <x v="13"/>
    <x v="13"/>
    <x v="13"/>
    <n v="42.847776000000003"/>
    <x v="0"/>
    <x v="0"/>
    <s v="Kelp bass"/>
    <s v="Cabrilla Sargacera"/>
    <n v="15"/>
    <n v="1"/>
    <n v="720"/>
    <x v="6"/>
    <n v="32"/>
    <n v="-116.858"/>
  </r>
  <r>
    <n v="757"/>
    <x v="13"/>
    <x v="13"/>
    <x v="13"/>
    <n v="42.847776000000003"/>
    <x v="0"/>
    <x v="0"/>
    <s v="Kelp bass"/>
    <s v="Cabrilla Sargacera"/>
    <n v="15"/>
    <n v="1"/>
    <n v="720"/>
    <x v="6"/>
    <n v="32"/>
    <n v="-116.858"/>
  </r>
  <r>
    <n v="758"/>
    <x v="13"/>
    <x v="13"/>
    <x v="13"/>
    <n v="42.847776000000003"/>
    <x v="0"/>
    <x v="0"/>
    <s v="Kelp bass"/>
    <s v="Cabrilla Sargacera"/>
    <n v="15"/>
    <n v="1"/>
    <n v="720"/>
    <x v="6"/>
    <n v="32"/>
    <n v="-116.858"/>
  </r>
  <r>
    <n v="759"/>
    <x v="13"/>
    <x v="13"/>
    <x v="13"/>
    <n v="42.847776000000003"/>
    <x v="0"/>
    <x v="0"/>
    <s v="Kelp bass"/>
    <s v="Cabrilla Sargacera"/>
    <n v="20"/>
    <n v="1"/>
    <n v="720"/>
    <x v="6"/>
    <n v="32"/>
    <n v="-116.858"/>
  </r>
  <r>
    <n v="760"/>
    <x v="13"/>
    <x v="13"/>
    <x v="13"/>
    <n v="42.847776000000003"/>
    <x v="0"/>
    <x v="0"/>
    <s v="Kelp bass"/>
    <s v="Cabrilla Sargacera"/>
    <n v="20"/>
    <n v="1"/>
    <n v="720"/>
    <x v="6"/>
    <n v="32"/>
    <n v="-116.858"/>
  </r>
  <r>
    <n v="761"/>
    <x v="13"/>
    <x v="13"/>
    <x v="13"/>
    <n v="42.847776000000003"/>
    <x v="0"/>
    <x v="0"/>
    <s v="Kelp bass"/>
    <s v="Cabrilla Sargacera"/>
    <n v="15"/>
    <n v="1"/>
    <n v="720"/>
    <x v="6"/>
    <n v="32"/>
    <n v="-116.858"/>
  </r>
  <r>
    <n v="762"/>
    <x v="13"/>
    <x v="13"/>
    <x v="13"/>
    <n v="42.847776000000003"/>
    <x v="0"/>
    <x v="0"/>
    <s v="Kelp bass"/>
    <s v="Cabrilla Sargacera"/>
    <n v="40"/>
    <n v="1"/>
    <n v="720"/>
    <x v="6"/>
    <n v="32"/>
    <n v="-116.858"/>
  </r>
  <r>
    <n v="763"/>
    <x v="13"/>
    <x v="13"/>
    <x v="13"/>
    <n v="42.847776000000003"/>
    <x v="0"/>
    <x v="0"/>
    <s v="Kelp bass"/>
    <s v="Cabrilla Sargacera"/>
    <n v="10"/>
    <n v="1"/>
    <n v="720"/>
    <x v="6"/>
    <n v="32"/>
    <n v="-116.858"/>
  </r>
  <r>
    <n v="764"/>
    <x v="13"/>
    <x v="13"/>
    <x v="13"/>
    <n v="42.847776000000003"/>
    <x v="0"/>
    <x v="0"/>
    <s v="Kelp bass"/>
    <s v="Cabrilla Sargacera"/>
    <n v="40"/>
    <n v="1"/>
    <n v="720"/>
    <x v="6"/>
    <n v="32"/>
    <n v="-116.858"/>
  </r>
  <r>
    <n v="765"/>
    <x v="13"/>
    <x v="13"/>
    <x v="13"/>
    <n v="42.847776000000003"/>
    <x v="0"/>
    <x v="0"/>
    <s v="Kelp bass"/>
    <s v="Cabrilla Sargacera"/>
    <n v="40"/>
    <n v="1"/>
    <n v="720"/>
    <x v="6"/>
    <n v="32"/>
    <n v="-116.858"/>
  </r>
  <r>
    <n v="766"/>
    <x v="13"/>
    <x v="13"/>
    <x v="13"/>
    <n v="42.847776000000003"/>
    <x v="0"/>
    <x v="0"/>
    <s v="Kelp bass"/>
    <s v="Cabrilla Sargacera"/>
    <n v="10"/>
    <n v="1"/>
    <n v="720"/>
    <x v="6"/>
    <n v="32"/>
    <n v="-116.858"/>
  </r>
  <r>
    <n v="767"/>
    <x v="13"/>
    <x v="13"/>
    <x v="13"/>
    <n v="42.847776000000003"/>
    <x v="0"/>
    <x v="0"/>
    <s v="Kelp bass"/>
    <s v="Cabrilla Sargacera"/>
    <n v="10"/>
    <n v="1"/>
    <n v="720"/>
    <x v="6"/>
    <n v="32"/>
    <n v="-116.858"/>
  </r>
  <r>
    <n v="768"/>
    <x v="13"/>
    <x v="13"/>
    <x v="13"/>
    <n v="42.847776000000003"/>
    <x v="0"/>
    <x v="0"/>
    <s v="Kelp bass"/>
    <s v="Cabrilla Sargacera"/>
    <n v="20"/>
    <n v="1"/>
    <n v="720"/>
    <x v="6"/>
    <n v="32"/>
    <n v="-116.858"/>
  </r>
  <r>
    <n v="769"/>
    <x v="13"/>
    <x v="13"/>
    <x v="13"/>
    <n v="42.847776000000003"/>
    <x v="0"/>
    <x v="0"/>
    <s v="Kelp bass"/>
    <s v="Cabrilla Sargacera"/>
    <n v="15"/>
    <n v="1"/>
    <n v="720"/>
    <x v="6"/>
    <n v="32"/>
    <n v="-116.858"/>
  </r>
  <r>
    <n v="770"/>
    <x v="13"/>
    <x v="13"/>
    <x v="13"/>
    <n v="42.847776000000003"/>
    <x v="0"/>
    <x v="0"/>
    <s v="Kelp bass"/>
    <s v="Cabrilla Sargacera"/>
    <n v="15"/>
    <n v="1"/>
    <n v="720"/>
    <x v="6"/>
    <n v="32"/>
    <n v="-116.858"/>
  </r>
  <r>
    <n v="771"/>
    <x v="13"/>
    <x v="13"/>
    <x v="13"/>
    <n v="42.847776000000003"/>
    <x v="0"/>
    <x v="0"/>
    <s v="Kelp bass"/>
    <s v="Cabrilla Sargacera"/>
    <n v="20"/>
    <n v="1"/>
    <n v="720"/>
    <x v="6"/>
    <n v="32"/>
    <n v="-116.858"/>
  </r>
  <r>
    <n v="772"/>
    <x v="13"/>
    <x v="13"/>
    <x v="13"/>
    <n v="42.847776000000003"/>
    <x v="0"/>
    <x v="0"/>
    <s v="Kelp bass"/>
    <s v="Cabrilla Sargacera"/>
    <n v="30"/>
    <n v="1"/>
    <n v="720"/>
    <x v="6"/>
    <n v="32"/>
    <n v="-116.858"/>
  </r>
  <r>
    <n v="773"/>
    <x v="13"/>
    <x v="13"/>
    <x v="13"/>
    <n v="42.847776000000003"/>
    <x v="0"/>
    <x v="0"/>
    <s v="Kelp bass"/>
    <s v="Cabrilla Sargacera"/>
    <n v="15"/>
    <n v="1"/>
    <n v="720"/>
    <x v="6"/>
    <n v="32"/>
    <n v="-116.858"/>
  </r>
  <r>
    <n v="774"/>
    <x v="13"/>
    <x v="13"/>
    <x v="13"/>
    <n v="42.847776000000003"/>
    <x v="0"/>
    <x v="0"/>
    <s v="Kelp bass"/>
    <s v="Cabrilla Sargacera"/>
    <n v="25"/>
    <n v="1"/>
    <n v="720"/>
    <x v="6"/>
    <n v="32"/>
    <n v="-116.858"/>
  </r>
  <r>
    <n v="775"/>
    <x v="13"/>
    <x v="13"/>
    <x v="13"/>
    <n v="42.847776000000003"/>
    <x v="0"/>
    <x v="0"/>
    <s v="Kelp bass"/>
    <s v="Cabrilla Sargacera"/>
    <n v="35"/>
    <n v="1"/>
    <n v="720"/>
    <x v="6"/>
    <n v="32"/>
    <n v="-116.858"/>
  </r>
  <r>
    <n v="776"/>
    <x v="13"/>
    <x v="13"/>
    <x v="13"/>
    <n v="42.847776000000003"/>
    <x v="0"/>
    <x v="1"/>
    <s v="Kelp rockfish"/>
    <s v="Rocot sargacero"/>
    <n v="20"/>
    <n v="1"/>
    <n v="720"/>
    <x v="6"/>
    <n v="32"/>
    <n v="-116.858"/>
  </r>
  <r>
    <n v="777"/>
    <x v="13"/>
    <x v="13"/>
    <x v="13"/>
    <n v="42.847776000000003"/>
    <x v="0"/>
    <x v="1"/>
    <s v="Kelp rockfish"/>
    <s v="Rocot sargacero"/>
    <n v="20"/>
    <n v="1"/>
    <n v="720"/>
    <x v="6"/>
    <n v="32"/>
    <n v="-116.858"/>
  </r>
  <r>
    <n v="778"/>
    <x v="13"/>
    <x v="13"/>
    <x v="13"/>
    <n v="42.847776000000003"/>
    <x v="0"/>
    <x v="1"/>
    <s v="Kelp rockfish"/>
    <s v="Rocot sargacero"/>
    <n v="30"/>
    <n v="1"/>
    <n v="720"/>
    <x v="6"/>
    <n v="32"/>
    <n v="-116.858"/>
  </r>
  <r>
    <n v="779"/>
    <x v="13"/>
    <x v="13"/>
    <x v="13"/>
    <n v="42.847776000000003"/>
    <x v="0"/>
    <x v="1"/>
    <s v="Kelp rockfish"/>
    <s v="Rocot sargacero"/>
    <n v="20"/>
    <n v="1"/>
    <n v="720"/>
    <x v="6"/>
    <n v="32"/>
    <n v="-116.858"/>
  </r>
  <r>
    <n v="780"/>
    <x v="13"/>
    <x v="13"/>
    <x v="13"/>
    <n v="42.847776000000003"/>
    <x v="0"/>
    <x v="1"/>
    <s v="Kelp rockfish"/>
    <s v="Rocot sargacero"/>
    <n v="20"/>
    <n v="1"/>
    <n v="720"/>
    <x v="6"/>
    <n v="32"/>
    <n v="-116.858"/>
  </r>
  <r>
    <n v="781"/>
    <x v="13"/>
    <x v="13"/>
    <x v="13"/>
    <n v="42.847776000000003"/>
    <x v="0"/>
    <x v="1"/>
    <s v="Kelp rockfish"/>
    <s v="Rocot sargacero"/>
    <n v="25"/>
    <n v="1"/>
    <n v="720"/>
    <x v="6"/>
    <n v="32"/>
    <n v="-116.858"/>
  </r>
  <r>
    <n v="782"/>
    <x v="13"/>
    <x v="13"/>
    <x v="13"/>
    <n v="42.847776000000003"/>
    <x v="0"/>
    <x v="1"/>
    <s v="Kelp rockfish"/>
    <s v="Rocot sargacero"/>
    <n v="30"/>
    <n v="1"/>
    <n v="720"/>
    <x v="6"/>
    <n v="32"/>
    <n v="-116.858"/>
  </r>
  <r>
    <n v="783"/>
    <x v="13"/>
    <x v="13"/>
    <x v="13"/>
    <n v="42.847776000000003"/>
    <x v="0"/>
    <x v="1"/>
    <s v="Kelp rockfish"/>
    <s v="Rocot sargacero"/>
    <n v="30"/>
    <n v="1"/>
    <n v="720"/>
    <x v="6"/>
    <n v="32"/>
    <n v="-116.858"/>
  </r>
  <r>
    <n v="784"/>
    <x v="13"/>
    <x v="13"/>
    <x v="13"/>
    <n v="42.847776000000003"/>
    <x v="0"/>
    <x v="1"/>
    <s v="Kelp rockfish"/>
    <s v="Rocot sargacero"/>
    <n v="20"/>
    <n v="1"/>
    <n v="720"/>
    <x v="6"/>
    <n v="32"/>
    <n v="-116.858"/>
  </r>
  <r>
    <n v="785"/>
    <x v="13"/>
    <x v="13"/>
    <x v="13"/>
    <n v="42.847776000000003"/>
    <x v="0"/>
    <x v="1"/>
    <s v="Kelp rockfish"/>
    <s v="Rocot sargacero"/>
    <n v="20"/>
    <n v="1"/>
    <n v="720"/>
    <x v="6"/>
    <n v="32"/>
    <n v="-116.858"/>
  </r>
  <r>
    <n v="786"/>
    <x v="13"/>
    <x v="13"/>
    <x v="13"/>
    <n v="42.847776000000003"/>
    <x v="0"/>
    <x v="1"/>
    <s v="Kelp rockfish"/>
    <s v="Rocot sargacero"/>
    <n v="20"/>
    <n v="1"/>
    <n v="720"/>
    <x v="6"/>
    <n v="32"/>
    <n v="-116.858"/>
  </r>
  <r>
    <n v="787"/>
    <x v="13"/>
    <x v="13"/>
    <x v="13"/>
    <n v="42.847776000000003"/>
    <x v="0"/>
    <x v="1"/>
    <s v="Kelp rockfish"/>
    <s v="Rocot sargacero"/>
    <n v="20"/>
    <n v="1"/>
    <n v="720"/>
    <x v="6"/>
    <n v="32"/>
    <n v="-116.858"/>
  </r>
  <r>
    <n v="788"/>
    <x v="13"/>
    <x v="13"/>
    <x v="13"/>
    <n v="42.847776000000003"/>
    <x v="0"/>
    <x v="1"/>
    <s v="Kelp rockfish"/>
    <s v="Rocot sargacero"/>
    <n v="20"/>
    <n v="1"/>
    <n v="720"/>
    <x v="6"/>
    <n v="32"/>
    <n v="-116.858"/>
  </r>
  <r>
    <n v="789"/>
    <x v="13"/>
    <x v="13"/>
    <x v="13"/>
    <n v="42.847776000000003"/>
    <x v="0"/>
    <x v="1"/>
    <s v="Kelp rockfish"/>
    <s v="Rocot sargacero"/>
    <n v="20"/>
    <n v="1"/>
    <n v="720"/>
    <x v="6"/>
    <n v="32"/>
    <n v="-116.858"/>
  </r>
  <r>
    <n v="790"/>
    <x v="13"/>
    <x v="13"/>
    <x v="13"/>
    <n v="42.847776000000003"/>
    <x v="0"/>
    <x v="1"/>
    <s v="Kelp rockfish"/>
    <s v="Rocot sargacero"/>
    <n v="20"/>
    <n v="1"/>
    <n v="720"/>
    <x v="6"/>
    <n v="32"/>
    <n v="-116.858"/>
  </r>
  <r>
    <n v="791"/>
    <x v="13"/>
    <x v="13"/>
    <x v="13"/>
    <n v="42.847776000000003"/>
    <x v="0"/>
    <x v="1"/>
    <s v="Kelp rockfish"/>
    <s v="Rocot sargacero"/>
    <n v="20"/>
    <n v="1"/>
    <n v="720"/>
    <x v="6"/>
    <n v="32"/>
    <n v="-116.858"/>
  </r>
  <r>
    <n v="792"/>
    <x v="13"/>
    <x v="13"/>
    <x v="13"/>
    <n v="42.847776000000003"/>
    <x v="0"/>
    <x v="1"/>
    <s v="Kelp rockfish"/>
    <s v="Rocot sargacero"/>
    <n v="20"/>
    <n v="1"/>
    <n v="720"/>
    <x v="6"/>
    <n v="32"/>
    <n v="-116.858"/>
  </r>
  <r>
    <n v="793"/>
    <x v="13"/>
    <x v="13"/>
    <x v="13"/>
    <n v="42.847776000000003"/>
    <x v="0"/>
    <x v="1"/>
    <s v="Kelp rockfish"/>
    <s v="Rocot sargacero"/>
    <n v="20"/>
    <n v="1"/>
    <n v="720"/>
    <x v="6"/>
    <n v="32"/>
    <n v="-116.858"/>
  </r>
  <r>
    <n v="794"/>
    <x v="13"/>
    <x v="13"/>
    <x v="13"/>
    <n v="42.847776000000003"/>
    <x v="0"/>
    <x v="1"/>
    <s v="Kelp rockfish"/>
    <s v="Rocot sargacero"/>
    <n v="20"/>
    <n v="1"/>
    <n v="720"/>
    <x v="6"/>
    <n v="32"/>
    <n v="-116.858"/>
  </r>
  <r>
    <n v="795"/>
    <x v="13"/>
    <x v="13"/>
    <x v="13"/>
    <n v="42.847776000000003"/>
    <x v="0"/>
    <x v="1"/>
    <s v="Kelp rockfish"/>
    <s v="Rocot sargacero"/>
    <n v="20"/>
    <n v="1"/>
    <n v="720"/>
    <x v="6"/>
    <n v="32"/>
    <n v="-116.858"/>
  </r>
  <r>
    <n v="796"/>
    <x v="13"/>
    <x v="13"/>
    <x v="13"/>
    <n v="42.847776000000003"/>
    <x v="0"/>
    <x v="1"/>
    <s v="Kelp rockfish"/>
    <s v="Rocot sargacero"/>
    <n v="20"/>
    <n v="1"/>
    <n v="720"/>
    <x v="6"/>
    <n v="32"/>
    <n v="-116.858"/>
  </r>
  <r>
    <n v="797"/>
    <x v="13"/>
    <x v="13"/>
    <x v="13"/>
    <n v="42.847776000000003"/>
    <x v="0"/>
    <x v="1"/>
    <s v="Kelp rockfish"/>
    <s v="Rocot sargacero"/>
    <n v="20"/>
    <n v="1"/>
    <n v="720"/>
    <x v="6"/>
    <n v="32"/>
    <n v="-116.858"/>
  </r>
  <r>
    <n v="798"/>
    <x v="13"/>
    <x v="13"/>
    <x v="13"/>
    <n v="42.847776000000003"/>
    <x v="0"/>
    <x v="1"/>
    <s v="Kelp rockfish"/>
    <s v="Rocot sargacero"/>
    <n v="20"/>
    <n v="1"/>
    <n v="720"/>
    <x v="6"/>
    <n v="32"/>
    <n v="-116.858"/>
  </r>
  <r>
    <n v="799"/>
    <x v="13"/>
    <x v="13"/>
    <x v="13"/>
    <n v="42.847776000000003"/>
    <x v="0"/>
    <x v="1"/>
    <s v="Kelp rockfish"/>
    <s v="Rocot sargacero"/>
    <n v="20"/>
    <n v="1"/>
    <n v="720"/>
    <x v="6"/>
    <n v="32"/>
    <n v="-116.858"/>
  </r>
  <r>
    <n v="800"/>
    <x v="13"/>
    <x v="13"/>
    <x v="13"/>
    <n v="42.847776000000003"/>
    <x v="0"/>
    <x v="1"/>
    <s v="Kelp rockfish"/>
    <s v="Rocot sargacero"/>
    <n v="20"/>
    <n v="1"/>
    <n v="720"/>
    <x v="6"/>
    <n v="32"/>
    <n v="-116.858"/>
  </r>
  <r>
    <n v="801"/>
    <x v="13"/>
    <x v="13"/>
    <x v="13"/>
    <n v="42.847776000000003"/>
    <x v="0"/>
    <x v="1"/>
    <s v="Kelp rockfish"/>
    <s v="Rocot sargacero"/>
    <n v="20"/>
    <n v="1"/>
    <n v="720"/>
    <x v="6"/>
    <n v="32"/>
    <n v="-116.858"/>
  </r>
  <r>
    <n v="802"/>
    <x v="13"/>
    <x v="13"/>
    <x v="13"/>
    <n v="42.847776000000003"/>
    <x v="0"/>
    <x v="1"/>
    <s v="Kelp rockfish"/>
    <s v="Rocot sargacero"/>
    <n v="20"/>
    <n v="1"/>
    <n v="720"/>
    <x v="6"/>
    <n v="32"/>
    <n v="-116.858"/>
  </r>
  <r>
    <n v="803"/>
    <x v="13"/>
    <x v="13"/>
    <x v="13"/>
    <n v="42.847776000000003"/>
    <x v="0"/>
    <x v="1"/>
    <s v="Kelp rockfish"/>
    <s v="Rocot sargacero"/>
    <n v="20"/>
    <n v="1"/>
    <n v="720"/>
    <x v="6"/>
    <n v="32"/>
    <n v="-116.858"/>
  </r>
  <r>
    <n v="804"/>
    <x v="13"/>
    <x v="13"/>
    <x v="13"/>
    <n v="42.847776000000003"/>
    <x v="0"/>
    <x v="1"/>
    <s v="Kelp rockfish"/>
    <s v="Rocot sargacero"/>
    <n v="20"/>
    <n v="1"/>
    <n v="720"/>
    <x v="6"/>
    <n v="32"/>
    <n v="-116.858"/>
  </r>
  <r>
    <n v="805"/>
    <x v="13"/>
    <x v="13"/>
    <x v="13"/>
    <n v="42.847776000000003"/>
    <x v="0"/>
    <x v="1"/>
    <s v="Kelp rockfish"/>
    <s v="Rocot sargacero"/>
    <n v="20"/>
    <n v="1"/>
    <n v="720"/>
    <x v="6"/>
    <n v="32"/>
    <n v="-116.858"/>
  </r>
  <r>
    <n v="806"/>
    <x v="13"/>
    <x v="13"/>
    <x v="13"/>
    <n v="42.847776000000003"/>
    <x v="0"/>
    <x v="1"/>
    <s v="Kelp rockfish"/>
    <s v="Rocot sargacero"/>
    <n v="20"/>
    <n v="1"/>
    <n v="720"/>
    <x v="6"/>
    <n v="32"/>
    <n v="-116.858"/>
  </r>
  <r>
    <n v="807"/>
    <x v="13"/>
    <x v="13"/>
    <x v="13"/>
    <n v="42.847776000000003"/>
    <x v="0"/>
    <x v="1"/>
    <s v="Kelp rockfish"/>
    <s v="Rocot sargacero"/>
    <n v="20"/>
    <n v="1"/>
    <n v="720"/>
    <x v="6"/>
    <n v="32"/>
    <n v="-116.858"/>
  </r>
  <r>
    <n v="808"/>
    <x v="13"/>
    <x v="13"/>
    <x v="13"/>
    <n v="42.847776000000003"/>
    <x v="0"/>
    <x v="1"/>
    <s v="Kelp rockfish"/>
    <s v="Rocot sargacero"/>
    <n v="20"/>
    <n v="1"/>
    <n v="720"/>
    <x v="6"/>
    <n v="32"/>
    <n v="-116.858"/>
  </r>
  <r>
    <n v="809"/>
    <x v="13"/>
    <x v="13"/>
    <x v="13"/>
    <n v="42.847776000000003"/>
    <x v="0"/>
    <x v="1"/>
    <s v="Kelp rockfish"/>
    <s v="Rocot sargacero"/>
    <n v="20"/>
    <n v="1"/>
    <n v="720"/>
    <x v="6"/>
    <n v="32"/>
    <n v="-116.858"/>
  </r>
  <r>
    <n v="810"/>
    <x v="13"/>
    <x v="13"/>
    <x v="13"/>
    <n v="42.847776000000003"/>
    <x v="0"/>
    <x v="1"/>
    <s v="Kelp rockfish"/>
    <s v="Rocot sargacero"/>
    <n v="20"/>
    <n v="1"/>
    <n v="720"/>
    <x v="6"/>
    <n v="32"/>
    <n v="-116.858"/>
  </r>
  <r>
    <n v="811"/>
    <x v="13"/>
    <x v="13"/>
    <x v="13"/>
    <n v="42.847776000000003"/>
    <x v="0"/>
    <x v="1"/>
    <s v="Kelp rockfish"/>
    <s v="Rocot sargacero"/>
    <n v="20"/>
    <n v="1"/>
    <n v="720"/>
    <x v="6"/>
    <n v="32"/>
    <n v="-116.858"/>
  </r>
  <r>
    <n v="812"/>
    <x v="13"/>
    <x v="13"/>
    <x v="13"/>
    <n v="42.847776000000003"/>
    <x v="0"/>
    <x v="1"/>
    <s v="Kelp rockfish"/>
    <s v="Rocot sargacero"/>
    <n v="20"/>
    <n v="1"/>
    <n v="720"/>
    <x v="6"/>
    <n v="32"/>
    <n v="-116.858"/>
  </r>
  <r>
    <n v="813"/>
    <x v="13"/>
    <x v="13"/>
    <x v="13"/>
    <n v="42.847776000000003"/>
    <x v="0"/>
    <x v="1"/>
    <s v="Kelp rockfish"/>
    <s v="Rocot sargacero"/>
    <n v="20"/>
    <n v="1"/>
    <n v="720"/>
    <x v="6"/>
    <n v="32"/>
    <n v="-116.858"/>
  </r>
  <r>
    <n v="814"/>
    <x v="13"/>
    <x v="13"/>
    <x v="13"/>
    <n v="42.847776000000003"/>
    <x v="0"/>
    <x v="1"/>
    <s v="Kelp rockfish"/>
    <s v="Rocot sargacero"/>
    <n v="20"/>
    <n v="1"/>
    <n v="720"/>
    <x v="6"/>
    <n v="32"/>
    <n v="-116.858"/>
  </r>
  <r>
    <n v="815"/>
    <x v="13"/>
    <x v="13"/>
    <x v="13"/>
    <n v="42.847776000000003"/>
    <x v="0"/>
    <x v="1"/>
    <s v="Kelp rockfish"/>
    <s v="Rocot sargacero"/>
    <n v="20"/>
    <n v="1"/>
    <n v="720"/>
    <x v="6"/>
    <n v="32"/>
    <n v="-116.858"/>
  </r>
  <r>
    <n v="816"/>
    <x v="13"/>
    <x v="13"/>
    <x v="13"/>
    <n v="42.847776000000003"/>
    <x v="0"/>
    <x v="1"/>
    <s v="Kelp rockfish"/>
    <s v="Rocot sargacero"/>
    <n v="25"/>
    <n v="1"/>
    <n v="720"/>
    <x v="6"/>
    <n v="32"/>
    <n v="-116.858"/>
  </r>
  <r>
    <n v="817"/>
    <x v="13"/>
    <x v="13"/>
    <x v="13"/>
    <n v="42.847776000000003"/>
    <x v="0"/>
    <x v="2"/>
    <s v="California sheephead"/>
    <s v="Vieja"/>
    <n v="10"/>
    <n v="1"/>
    <n v="720"/>
    <x v="6"/>
    <n v="32"/>
    <n v="-116.858"/>
  </r>
  <r>
    <n v="818"/>
    <x v="13"/>
    <x v="13"/>
    <x v="13"/>
    <n v="42.847776000000003"/>
    <x v="0"/>
    <x v="2"/>
    <s v="California sheephead"/>
    <s v="Vieja"/>
    <n v="10"/>
    <n v="1"/>
    <n v="720"/>
    <x v="6"/>
    <n v="32"/>
    <n v="-116.858"/>
  </r>
  <r>
    <n v="819"/>
    <x v="13"/>
    <x v="13"/>
    <x v="13"/>
    <n v="42.847776000000003"/>
    <x v="0"/>
    <x v="2"/>
    <s v="California sheephead"/>
    <s v="Vieja"/>
    <n v="10"/>
    <n v="1"/>
    <n v="720"/>
    <x v="6"/>
    <n v="32"/>
    <n v="-116.858"/>
  </r>
  <r>
    <n v="820"/>
    <x v="13"/>
    <x v="13"/>
    <x v="13"/>
    <n v="42.847776000000003"/>
    <x v="0"/>
    <x v="2"/>
    <s v="California sheephead"/>
    <s v="Vieja"/>
    <n v="10"/>
    <n v="1"/>
    <n v="720"/>
    <x v="6"/>
    <n v="32"/>
    <n v="-116.858"/>
  </r>
  <r>
    <n v="821"/>
    <x v="13"/>
    <x v="13"/>
    <x v="13"/>
    <n v="42.847776000000003"/>
    <x v="0"/>
    <x v="2"/>
    <s v="California sheephead"/>
    <s v="Vieja"/>
    <n v="25"/>
    <n v="1"/>
    <n v="720"/>
    <x v="6"/>
    <n v="32"/>
    <n v="-116.858"/>
  </r>
  <r>
    <n v="822"/>
    <x v="13"/>
    <x v="13"/>
    <x v="13"/>
    <n v="42.847776000000003"/>
    <x v="0"/>
    <x v="2"/>
    <s v="California sheephead"/>
    <s v="Vieja"/>
    <n v="25"/>
    <n v="1"/>
    <n v="720"/>
    <x v="6"/>
    <n v="32"/>
    <n v="-116.858"/>
  </r>
  <r>
    <n v="823"/>
    <x v="13"/>
    <x v="13"/>
    <x v="13"/>
    <n v="42.847776000000003"/>
    <x v="0"/>
    <x v="2"/>
    <s v="California sheephead"/>
    <s v="Vieja"/>
    <n v="55"/>
    <n v="1"/>
    <n v="720"/>
    <x v="6"/>
    <n v="32"/>
    <n v="-116.858"/>
  </r>
  <r>
    <n v="824"/>
    <x v="13"/>
    <x v="13"/>
    <x v="13"/>
    <n v="42.847776000000003"/>
    <x v="0"/>
    <x v="2"/>
    <s v="California sheephead"/>
    <s v="Vieja"/>
    <n v="55"/>
    <n v="1"/>
    <n v="720"/>
    <x v="6"/>
    <n v="32"/>
    <n v="-116.858"/>
  </r>
  <r>
    <n v="825"/>
    <x v="13"/>
    <x v="13"/>
    <x v="13"/>
    <n v="42.847776000000003"/>
    <x v="0"/>
    <x v="2"/>
    <s v="California sheephead"/>
    <s v="Vieja"/>
    <n v="55"/>
    <n v="1"/>
    <n v="720"/>
    <x v="6"/>
    <n v="32"/>
    <n v="-116.858"/>
  </r>
  <r>
    <n v="826"/>
    <x v="13"/>
    <x v="13"/>
    <x v="13"/>
    <n v="42.847776000000003"/>
    <x v="0"/>
    <x v="2"/>
    <s v="California sheephead"/>
    <s v="Vieja"/>
    <n v="15"/>
    <n v="1"/>
    <n v="720"/>
    <x v="6"/>
    <n v="32"/>
    <n v="-116.858"/>
  </r>
  <r>
    <n v="827"/>
    <x v="13"/>
    <x v="13"/>
    <x v="13"/>
    <n v="42.847776000000003"/>
    <x v="0"/>
    <x v="2"/>
    <s v="California sheephead"/>
    <s v="Vieja"/>
    <n v="15"/>
    <n v="1"/>
    <n v="720"/>
    <x v="6"/>
    <n v="32"/>
    <n v="-116.858"/>
  </r>
  <r>
    <n v="828"/>
    <x v="13"/>
    <x v="13"/>
    <x v="13"/>
    <n v="42.847776000000003"/>
    <x v="0"/>
    <x v="2"/>
    <s v="California sheephead"/>
    <s v="Vieja"/>
    <n v="20"/>
    <n v="1"/>
    <n v="720"/>
    <x v="6"/>
    <n v="32"/>
    <n v="-116.858"/>
  </r>
  <r>
    <n v="829"/>
    <x v="13"/>
    <x v="13"/>
    <x v="13"/>
    <n v="42.847776000000003"/>
    <x v="0"/>
    <x v="2"/>
    <s v="California sheephead"/>
    <s v="Vieja"/>
    <n v="20"/>
    <n v="1"/>
    <n v="720"/>
    <x v="6"/>
    <n v="32"/>
    <n v="-116.858"/>
  </r>
  <r>
    <n v="830"/>
    <x v="13"/>
    <x v="13"/>
    <x v="13"/>
    <n v="42.847776000000003"/>
    <x v="0"/>
    <x v="2"/>
    <s v="California sheephead"/>
    <s v="Vieja"/>
    <n v="55"/>
    <n v="1"/>
    <n v="720"/>
    <x v="6"/>
    <n v="32"/>
    <n v="-116.858"/>
  </r>
  <r>
    <n v="831"/>
    <x v="13"/>
    <x v="13"/>
    <x v="13"/>
    <n v="42.847776000000003"/>
    <x v="0"/>
    <x v="2"/>
    <s v="California sheephead"/>
    <s v="Vieja"/>
    <n v="55"/>
    <n v="1"/>
    <n v="720"/>
    <x v="6"/>
    <n v="32"/>
    <n v="-116.858"/>
  </r>
  <r>
    <n v="832"/>
    <x v="13"/>
    <x v="13"/>
    <x v="13"/>
    <n v="42.847776000000003"/>
    <x v="0"/>
    <x v="2"/>
    <s v="California sheephead"/>
    <s v="Vieja"/>
    <n v="55"/>
    <n v="1"/>
    <n v="720"/>
    <x v="6"/>
    <n v="32"/>
    <n v="-116.858"/>
  </r>
  <r>
    <n v="833"/>
    <x v="13"/>
    <x v="13"/>
    <x v="13"/>
    <n v="42.847776000000003"/>
    <x v="0"/>
    <x v="2"/>
    <s v="California sheephead"/>
    <s v="Vieja"/>
    <n v="55"/>
    <n v="1"/>
    <n v="720"/>
    <x v="6"/>
    <n v="32"/>
    <n v="-116.858"/>
  </r>
  <r>
    <n v="834"/>
    <x v="13"/>
    <x v="13"/>
    <x v="13"/>
    <n v="42.847776000000003"/>
    <x v="0"/>
    <x v="2"/>
    <s v="California sheephead"/>
    <s v="Vieja"/>
    <n v="55"/>
    <n v="1"/>
    <n v="720"/>
    <x v="6"/>
    <n v="32"/>
    <n v="-116.858"/>
  </r>
  <r>
    <n v="835"/>
    <x v="13"/>
    <x v="13"/>
    <x v="13"/>
    <n v="42.847776000000003"/>
    <x v="0"/>
    <x v="2"/>
    <s v="California sheephead"/>
    <s v="Vieja"/>
    <n v="10"/>
    <n v="1"/>
    <n v="720"/>
    <x v="6"/>
    <n v="32"/>
    <n v="-116.858"/>
  </r>
  <r>
    <n v="836"/>
    <x v="13"/>
    <x v="13"/>
    <x v="13"/>
    <n v="42.847776000000003"/>
    <x v="0"/>
    <x v="2"/>
    <s v="California sheephead"/>
    <s v="Vieja"/>
    <n v="20"/>
    <n v="1"/>
    <n v="720"/>
    <x v="6"/>
    <n v="32"/>
    <n v="-116.858"/>
  </r>
  <r>
    <n v="837"/>
    <x v="13"/>
    <x v="13"/>
    <x v="13"/>
    <n v="42.847776000000003"/>
    <x v="0"/>
    <x v="2"/>
    <s v="California sheephead"/>
    <s v="Vieja"/>
    <n v="20"/>
    <n v="1"/>
    <n v="720"/>
    <x v="6"/>
    <n v="32"/>
    <n v="-116.858"/>
  </r>
  <r>
    <n v="838"/>
    <x v="13"/>
    <x v="13"/>
    <x v="13"/>
    <n v="42.847776000000003"/>
    <x v="0"/>
    <x v="2"/>
    <s v="California sheephead"/>
    <s v="Vieja"/>
    <n v="20"/>
    <n v="1"/>
    <n v="720"/>
    <x v="6"/>
    <n v="32"/>
    <n v="-116.858"/>
  </r>
  <r>
    <n v="839"/>
    <x v="13"/>
    <x v="13"/>
    <x v="13"/>
    <n v="42.847776000000003"/>
    <x v="0"/>
    <x v="2"/>
    <s v="California sheephead"/>
    <s v="Vieja"/>
    <n v="20"/>
    <n v="1"/>
    <n v="720"/>
    <x v="6"/>
    <n v="32"/>
    <n v="-116.858"/>
  </r>
  <r>
    <n v="840"/>
    <x v="13"/>
    <x v="13"/>
    <x v="13"/>
    <n v="42.847776000000003"/>
    <x v="0"/>
    <x v="2"/>
    <s v="California sheephead"/>
    <s v="Vieja"/>
    <n v="30"/>
    <n v="1"/>
    <n v="720"/>
    <x v="6"/>
    <n v="32"/>
    <n v="-116.858"/>
  </r>
  <r>
    <n v="841"/>
    <x v="13"/>
    <x v="13"/>
    <x v="13"/>
    <n v="42.847776000000003"/>
    <x v="0"/>
    <x v="2"/>
    <s v="California sheephead"/>
    <s v="Vieja"/>
    <n v="30"/>
    <n v="1"/>
    <n v="720"/>
    <x v="6"/>
    <n v="32"/>
    <n v="-116.858"/>
  </r>
  <r>
    <n v="842"/>
    <x v="13"/>
    <x v="13"/>
    <x v="13"/>
    <n v="42.847776000000003"/>
    <x v="0"/>
    <x v="2"/>
    <s v="California sheephead"/>
    <s v="Vieja"/>
    <n v="30"/>
    <n v="1"/>
    <n v="720"/>
    <x v="6"/>
    <n v="32"/>
    <n v="-116.858"/>
  </r>
  <r>
    <n v="843"/>
    <x v="13"/>
    <x v="13"/>
    <x v="13"/>
    <n v="42.847776000000003"/>
    <x v="0"/>
    <x v="2"/>
    <s v="California sheephead"/>
    <s v="Vieja"/>
    <n v="30"/>
    <n v="1"/>
    <n v="720"/>
    <x v="6"/>
    <n v="32"/>
    <n v="-116.858"/>
  </r>
  <r>
    <n v="844"/>
    <x v="13"/>
    <x v="13"/>
    <x v="13"/>
    <n v="42.847776000000003"/>
    <x v="0"/>
    <x v="2"/>
    <s v="California sheephead"/>
    <s v="Vieja"/>
    <n v="5"/>
    <n v="1"/>
    <n v="720"/>
    <x v="6"/>
    <n v="32"/>
    <n v="-116.858"/>
  </r>
  <r>
    <n v="845"/>
    <x v="13"/>
    <x v="13"/>
    <x v="13"/>
    <n v="42.847776000000003"/>
    <x v="0"/>
    <x v="2"/>
    <s v="California sheephead"/>
    <s v="Vieja"/>
    <n v="5"/>
    <n v="1"/>
    <n v="720"/>
    <x v="6"/>
    <n v="32"/>
    <n v="-116.858"/>
  </r>
  <r>
    <n v="846"/>
    <x v="13"/>
    <x v="13"/>
    <x v="13"/>
    <n v="42.847776000000003"/>
    <x v="0"/>
    <x v="2"/>
    <s v="California sheephead"/>
    <s v="Vieja"/>
    <n v="30"/>
    <n v="1"/>
    <n v="720"/>
    <x v="6"/>
    <n v="32"/>
    <n v="-116.858"/>
  </r>
  <r>
    <n v="847"/>
    <x v="13"/>
    <x v="13"/>
    <x v="13"/>
    <n v="42.847776000000003"/>
    <x v="0"/>
    <x v="2"/>
    <s v="California sheephead"/>
    <s v="Vieja"/>
    <n v="20"/>
    <n v="1"/>
    <n v="720"/>
    <x v="6"/>
    <n v="32"/>
    <n v="-116.858"/>
  </r>
  <r>
    <n v="848"/>
    <x v="13"/>
    <x v="13"/>
    <x v="13"/>
    <n v="42.847776000000003"/>
    <x v="0"/>
    <x v="2"/>
    <s v="California sheephead"/>
    <s v="Vieja"/>
    <n v="20"/>
    <n v="1"/>
    <n v="720"/>
    <x v="6"/>
    <n v="32"/>
    <n v="-116.858"/>
  </r>
  <r>
    <n v="849"/>
    <x v="13"/>
    <x v="13"/>
    <x v="13"/>
    <n v="42.847776000000003"/>
    <x v="0"/>
    <x v="2"/>
    <s v="California sheephead"/>
    <s v="Vieja"/>
    <n v="20"/>
    <n v="1"/>
    <n v="720"/>
    <x v="6"/>
    <n v="32"/>
    <n v="-116.858"/>
  </r>
  <r>
    <n v="850"/>
    <x v="13"/>
    <x v="13"/>
    <x v="13"/>
    <n v="42.847776000000003"/>
    <x v="0"/>
    <x v="2"/>
    <s v="California sheephead"/>
    <s v="Vieja"/>
    <n v="20"/>
    <n v="1"/>
    <n v="720"/>
    <x v="6"/>
    <n v="32"/>
    <n v="-116.858"/>
  </r>
  <r>
    <n v="851"/>
    <x v="13"/>
    <x v="13"/>
    <x v="13"/>
    <n v="42.847776000000003"/>
    <x v="0"/>
    <x v="2"/>
    <s v="California sheephead"/>
    <s v="Vieja"/>
    <n v="20"/>
    <n v="1"/>
    <n v="720"/>
    <x v="6"/>
    <n v="32"/>
    <n v="-116.858"/>
  </r>
  <r>
    <n v="852"/>
    <x v="13"/>
    <x v="13"/>
    <x v="13"/>
    <n v="42.847776000000003"/>
    <x v="0"/>
    <x v="2"/>
    <s v="California sheephead"/>
    <s v="Vieja"/>
    <n v="5"/>
    <n v="1"/>
    <n v="720"/>
    <x v="6"/>
    <n v="32"/>
    <n v="-116.858"/>
  </r>
  <r>
    <n v="853"/>
    <x v="13"/>
    <x v="13"/>
    <x v="13"/>
    <n v="42.847776000000003"/>
    <x v="0"/>
    <x v="2"/>
    <s v="California sheephead"/>
    <s v="Vieja"/>
    <n v="10"/>
    <n v="1"/>
    <n v="720"/>
    <x v="6"/>
    <n v="32"/>
    <n v="-116.858"/>
  </r>
  <r>
    <n v="854"/>
    <x v="13"/>
    <x v="13"/>
    <x v="13"/>
    <n v="42.847776000000003"/>
    <x v="0"/>
    <x v="2"/>
    <s v="California sheephead"/>
    <s v="Vieja"/>
    <n v="20"/>
    <n v="1"/>
    <n v="720"/>
    <x v="6"/>
    <n v="32"/>
    <n v="-116.858"/>
  </r>
  <r>
    <n v="855"/>
    <x v="13"/>
    <x v="13"/>
    <x v="13"/>
    <n v="42.847776000000003"/>
    <x v="0"/>
    <x v="2"/>
    <s v="California sheephead"/>
    <s v="Vieja"/>
    <n v="20"/>
    <n v="1"/>
    <n v="720"/>
    <x v="6"/>
    <n v="32"/>
    <n v="-116.858"/>
  </r>
  <r>
    <n v="856"/>
    <x v="13"/>
    <x v="13"/>
    <x v="13"/>
    <n v="42.847776000000003"/>
    <x v="0"/>
    <x v="2"/>
    <s v="California sheephead"/>
    <s v="Vieja"/>
    <n v="20"/>
    <n v="1"/>
    <n v="720"/>
    <x v="6"/>
    <n v="32"/>
    <n v="-116.858"/>
  </r>
  <r>
    <n v="857"/>
    <x v="13"/>
    <x v="13"/>
    <x v="13"/>
    <n v="42.847776000000003"/>
    <x v="0"/>
    <x v="2"/>
    <s v="California sheephead"/>
    <s v="Vieja"/>
    <n v="20"/>
    <n v="1"/>
    <n v="720"/>
    <x v="6"/>
    <n v="32"/>
    <n v="-116.858"/>
  </r>
  <r>
    <n v="858"/>
    <x v="13"/>
    <x v="13"/>
    <x v="13"/>
    <n v="42.847776000000003"/>
    <x v="0"/>
    <x v="2"/>
    <s v="California sheephead"/>
    <s v="Vieja"/>
    <n v="20"/>
    <n v="1"/>
    <n v="720"/>
    <x v="6"/>
    <n v="32"/>
    <n v="-116.858"/>
  </r>
  <r>
    <n v="859"/>
    <x v="13"/>
    <x v="13"/>
    <x v="13"/>
    <n v="42.847776000000003"/>
    <x v="0"/>
    <x v="2"/>
    <s v="California sheephead"/>
    <s v="Vieja"/>
    <n v="30"/>
    <n v="1"/>
    <n v="720"/>
    <x v="6"/>
    <n v="32"/>
    <n v="-116.858"/>
  </r>
  <r>
    <m/>
    <x v="14"/>
    <x v="14"/>
    <x v="14"/>
    <m/>
    <x v="2"/>
    <x v="3"/>
    <m/>
    <m/>
    <m/>
    <m/>
    <m/>
    <x v="8"/>
    <m/>
    <m/>
  </r>
  <r>
    <m/>
    <x v="14"/>
    <x v="14"/>
    <x v="14"/>
    <m/>
    <x v="2"/>
    <x v="3"/>
    <m/>
    <m/>
    <m/>
    <m/>
    <m/>
    <x v="8"/>
    <m/>
    <m/>
  </r>
  <r>
    <m/>
    <x v="14"/>
    <x v="14"/>
    <x v="14"/>
    <m/>
    <x v="2"/>
    <x v="3"/>
    <m/>
    <m/>
    <m/>
    <m/>
    <m/>
    <x v="8"/>
    <m/>
    <m/>
  </r>
  <r>
    <m/>
    <x v="14"/>
    <x v="14"/>
    <x v="14"/>
    <m/>
    <x v="2"/>
    <x v="3"/>
    <m/>
    <m/>
    <m/>
    <m/>
    <m/>
    <x v="8"/>
    <m/>
    <m/>
  </r>
  <r>
    <m/>
    <x v="14"/>
    <x v="14"/>
    <x v="14"/>
    <m/>
    <x v="2"/>
    <x v="3"/>
    <m/>
    <m/>
    <m/>
    <m/>
    <m/>
    <x v="8"/>
    <m/>
    <m/>
  </r>
  <r>
    <m/>
    <x v="14"/>
    <x v="14"/>
    <x v="14"/>
    <m/>
    <x v="2"/>
    <x v="3"/>
    <m/>
    <m/>
    <m/>
    <m/>
    <m/>
    <x v="8"/>
    <m/>
    <m/>
  </r>
  <r>
    <m/>
    <x v="14"/>
    <x v="14"/>
    <x v="14"/>
    <m/>
    <x v="2"/>
    <x v="3"/>
    <m/>
    <m/>
    <m/>
    <m/>
    <m/>
    <x v="8"/>
    <m/>
    <m/>
  </r>
  <r>
    <m/>
    <x v="14"/>
    <x v="14"/>
    <x v="14"/>
    <m/>
    <x v="2"/>
    <x v="3"/>
    <m/>
    <m/>
    <m/>
    <m/>
    <m/>
    <x v="8"/>
    <m/>
    <m/>
  </r>
  <r>
    <m/>
    <x v="14"/>
    <x v="14"/>
    <x v="14"/>
    <m/>
    <x v="2"/>
    <x v="3"/>
    <m/>
    <m/>
    <m/>
    <m/>
    <m/>
    <x v="8"/>
    <m/>
    <m/>
  </r>
  <r>
    <m/>
    <x v="14"/>
    <x v="14"/>
    <x v="14"/>
    <m/>
    <x v="2"/>
    <x v="3"/>
    <m/>
    <m/>
    <m/>
    <m/>
    <m/>
    <x v="8"/>
    <m/>
    <m/>
  </r>
  <r>
    <m/>
    <x v="14"/>
    <x v="14"/>
    <x v="14"/>
    <m/>
    <x v="2"/>
    <x v="3"/>
    <m/>
    <m/>
    <m/>
    <m/>
    <m/>
    <x v="8"/>
    <m/>
    <m/>
  </r>
  <r>
    <m/>
    <x v="14"/>
    <x v="14"/>
    <x v="14"/>
    <m/>
    <x v="2"/>
    <x v="3"/>
    <m/>
    <m/>
    <m/>
    <m/>
    <m/>
    <x v="8"/>
    <m/>
    <m/>
  </r>
  <r>
    <m/>
    <x v="14"/>
    <x v="14"/>
    <x v="14"/>
    <m/>
    <x v="2"/>
    <x v="3"/>
    <m/>
    <m/>
    <m/>
    <m/>
    <m/>
    <x v="8"/>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Tabla dinámica1" cacheId="16"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111">
  <location ref="A8:E14" firstHeaderRow="1" firstDataRow="2" firstDataCol="1"/>
  <pivotFields count="12">
    <pivotField showAll="0" defaultSubtotal="0">
      <items count="16">
        <item x="13"/>
        <item x="1"/>
        <item x="7"/>
        <item x="10"/>
        <item x="0"/>
        <item x="11"/>
        <item x="12"/>
        <item x="8"/>
        <item x="9"/>
        <item x="5"/>
        <item x="4"/>
        <item x="14"/>
        <item x="6"/>
        <item x="3"/>
        <item x="2"/>
        <item x="15"/>
      </items>
    </pivotField>
    <pivotField showAll="0" sortType="descending" defaultSubtotal="0">
      <items count="15">
        <item x="14"/>
        <item x="0"/>
        <item x="1"/>
        <item x="2"/>
        <item x="3"/>
        <item x="4"/>
        <item x="5"/>
        <item x="6"/>
        <item x="7"/>
        <item x="8"/>
        <item x="9"/>
        <item x="10"/>
        <item x="11"/>
        <item x="12"/>
        <item x="13"/>
      </items>
    </pivotField>
    <pivotField showAll="0" defaultSubtotal="0"/>
    <pivotField showAll="0" defaultSubtotal="0"/>
    <pivotField axis="axisCol" showAll="0" defaultSubtotal="0">
      <items count="3">
        <item x="0"/>
        <item x="1"/>
        <item x="2"/>
      </items>
    </pivotField>
    <pivotField axis="axisRow" multipleItemSelectionAllowed="1" showAll="0" defaultSubtotal="0">
      <items count="4">
        <item x="0"/>
        <item x="1"/>
        <item x="2"/>
        <item x="3"/>
      </items>
    </pivotField>
    <pivotField showAll="0" defaultSubtotal="0"/>
    <pivotField showAll="0" defaultSubtotal="0"/>
    <pivotField dataField="1" showAll="0" defaultSubtotal="0">
      <items count="16">
        <item x="4"/>
        <item x="0"/>
        <item x="2"/>
        <item x="3"/>
        <item x="1"/>
        <item x="5"/>
        <item x="6"/>
        <item x="7"/>
        <item x="11"/>
        <item x="8"/>
        <item x="10"/>
        <item x="13"/>
        <item x="9"/>
        <item x="14"/>
        <item x="12"/>
        <item x="15"/>
      </items>
    </pivotField>
    <pivotField showAll="0" defaultSubtotal="0"/>
    <pivotField showAll="0" defaultSubtotal="0"/>
    <pivotField showAll="0" defaultSubtotal="0"/>
  </pivotFields>
  <rowFields count="1">
    <field x="5"/>
  </rowFields>
  <rowItems count="5">
    <i>
      <x/>
    </i>
    <i>
      <x v="1"/>
    </i>
    <i>
      <x v="2"/>
    </i>
    <i>
      <x v="3"/>
    </i>
    <i t="grand">
      <x/>
    </i>
  </rowItems>
  <colFields count="1">
    <field x="4"/>
  </colFields>
  <colItems count="4">
    <i>
      <x/>
    </i>
    <i>
      <x v="1"/>
    </i>
    <i>
      <x v="2"/>
    </i>
    <i t="grand">
      <x/>
    </i>
  </colItems>
  <dataFields count="1">
    <dataField name="Cuenta de Lt (cm)" fld="8" subtotal="count" baseField="0" baseItem="0"/>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Tabla dinámica1" cacheId="17" dataOnRows="1" applyNumberFormats="0" applyBorderFormats="0" applyFontFormats="0" applyPatternFormats="0" applyAlignmentFormats="0" applyWidthHeightFormats="1" dataCaption="Datos" updatedVersion="3" showMemberPropertyTips="0" useAutoFormatting="1" itemPrintTitles="1" createdVersion="1" indent="0" compact="0" compactData="0" gridDropZones="1">
  <location ref="A4:C24" firstHeaderRow="2" firstDataRow="2" firstDataCol="2" rowPageCount="1" colPageCount="1"/>
  <pivotFields count="1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pivotField dataField="1" compact="0" outline="0" subtotalTop="0" showAll="0" includeNewItemsInFilter="1"/>
    <pivotField axis="axisRow" compact="0" outline="0" subtotalTop="0" showAll="0" includeNewItemsInFilter="1" sortType="ascending" defaultSubtotal="0">
      <items count="19">
        <item x="18"/>
        <item x="0"/>
        <item x="1"/>
        <item x="2"/>
        <item x="3"/>
        <item x="4"/>
        <item x="5"/>
        <item x="9"/>
        <item x="10"/>
        <item x="13"/>
        <item x="16"/>
        <item x="17"/>
        <item x="15"/>
        <item x="12"/>
        <item x="11"/>
        <item x="8"/>
        <item x="7"/>
        <item x="14"/>
        <item x="6"/>
      </items>
      <autoSortScope>
        <pivotArea dataOnly="0" outline="0" fieldPosition="0">
          <references count="1">
            <reference field="4294967294" count="1" selected="0">
              <x v="0"/>
            </reference>
          </references>
        </pivotArea>
      </autoSortScope>
    </pivotField>
    <pivotField axis="axisRow" compact="0" outline="0" subtotalTop="0" showAll="0" includeNewItemsInFilter="1" sortType="ascending" defaultSubtotal="0">
      <items count="19">
        <item x="0"/>
        <item x="1"/>
        <item x="2"/>
        <item x="3"/>
        <item x="4"/>
        <item x="5"/>
        <item x="9"/>
        <item x="10"/>
        <item x="13"/>
        <item x="16"/>
        <item x="17"/>
        <item x="15"/>
        <item x="12"/>
        <item x="11"/>
        <item x="8"/>
        <item x="7"/>
        <item x="14"/>
        <item x="6"/>
        <item x="18"/>
      </items>
    </pivotField>
    <pivotField axis="axisPage" compact="0" outline="0" subtotalTop="0" multipleItemSelectionAllowed="1" showAll="0" includeNewItemsInFilter="1" defaultSubtotal="0">
      <items count="3">
        <item h="1" x="0"/>
        <item x="1"/>
        <item h="1" x="2"/>
      </items>
    </pivotField>
  </pivotFields>
  <rowFields count="2">
    <field x="8"/>
    <field x="7"/>
  </rowFields>
  <rowItems count="19">
    <i>
      <x/>
      <x v="1"/>
    </i>
    <i>
      <x v="1"/>
      <x v="2"/>
    </i>
    <i>
      <x v="2"/>
      <x v="3"/>
    </i>
    <i>
      <x v="3"/>
      <x v="4"/>
    </i>
    <i>
      <x v="4"/>
      <x v="5"/>
    </i>
    <i>
      <x v="5"/>
      <x v="6"/>
    </i>
    <i>
      <x v="6"/>
      <x v="7"/>
    </i>
    <i>
      <x v="7"/>
      <x v="8"/>
    </i>
    <i>
      <x v="8"/>
      <x v="9"/>
    </i>
    <i>
      <x v="9"/>
      <x v="10"/>
    </i>
    <i>
      <x v="10"/>
      <x v="11"/>
    </i>
    <i>
      <x v="11"/>
      <x v="12"/>
    </i>
    <i>
      <x v="12"/>
      <x v="13"/>
    </i>
    <i>
      <x v="13"/>
      <x v="14"/>
    </i>
    <i>
      <x v="14"/>
      <x v="15"/>
    </i>
    <i>
      <x v="15"/>
      <x v="16"/>
    </i>
    <i>
      <x v="16"/>
      <x v="17"/>
    </i>
    <i>
      <x v="17"/>
      <x v="18"/>
    </i>
    <i t="grand">
      <x/>
    </i>
  </rowItems>
  <colItems count="1">
    <i/>
  </colItems>
  <pageFields count="1">
    <pageField fld="9" hier="0"/>
  </pageFields>
  <dataFields count="1">
    <dataField name="Suma de POBTOT" fld="6" baseField="0" baseItem="0"/>
  </dataFields>
  <pivotTableStyleInfo showRowHeaders="1" showColHeaders="1" showRowStripes="0" showColStripes="0" showLastColumn="1"/>
</pivotTableDefinition>
</file>

<file path=xl/pivotTables/pivotTable3.xml><?xml version="1.0" encoding="utf-8"?>
<pivotTableDefinition xmlns="http://schemas.openxmlformats.org/spreadsheetml/2006/main" name="Tabla dinámica1" cacheId="15" dataOnRows="1" applyNumberFormats="0" applyBorderFormats="0" applyFontFormats="0" applyPatternFormats="0" applyAlignmentFormats="0" applyWidthHeightFormats="1" dataCaption="Datos" updatedVersion="3" showMemberPropertyTips="0" useAutoFormatting="1" itemPrintTitles="1" createdVersion="1" indent="0" compact="0" compactData="0" gridDropZones="1">
  <location ref="F2:G9" firstHeaderRow="2" firstDataRow="2" firstDataCol="1"/>
  <pivotFields count="4">
    <pivotField compact="0" outline="0" subtotalTop="0" showAll="0" includeNewItemsInFilter="1"/>
    <pivotField compact="0" outline="0" subtotalTop="0" showAll="0" includeNewItemsInFilter="1"/>
    <pivotField compact="0" outline="0" subtotalTop="0" showAll="0" includeNewItemsInFilter="1"/>
    <pivotField axis="axisRow" dataField="1" compact="0" outline="0" subtotalTop="0" showAll="0" includeNewItemsInFilter="1">
      <items count="6">
        <item x="0"/>
        <item x="1"/>
        <item x="2"/>
        <item x="3"/>
        <item x="4"/>
        <item t="default"/>
      </items>
    </pivotField>
  </pivotFields>
  <rowFields count="1">
    <field x="3"/>
  </rowFields>
  <rowItems count="6">
    <i>
      <x/>
    </i>
    <i>
      <x v="1"/>
    </i>
    <i>
      <x v="2"/>
    </i>
    <i>
      <x v="3"/>
    </i>
    <i>
      <x v="4"/>
    </i>
    <i t="grand">
      <x/>
    </i>
  </rowItems>
  <colItems count="1">
    <i/>
  </colItems>
  <dataFields count="1">
    <dataField name="Cuenta de REGIÓN" fld="3" subtotal="count" baseField="0" baseItem="0"/>
  </dataFields>
  <pivotTableStyleInfo showRowHeaders="1" showColHeaders="1" showRowStripes="0" showColStripes="0" showLastColumn="1"/>
</pivotTableDefinition>
</file>

<file path=xl/pivotTables/pivotTable4.xml><?xml version="1.0" encoding="utf-8"?>
<pivotTableDefinition xmlns="http://schemas.openxmlformats.org/spreadsheetml/2006/main" name="Tabla dinámica2" cacheId="28" applyNumberFormats="0" applyBorderFormats="0" applyFontFormats="0" applyPatternFormats="0" applyAlignmentFormats="0" applyWidthHeightFormats="1" dataCaption="Valores" updatedVersion="3" minRefreshableVersion="3" showCalcMbrs="0" useAutoFormatting="1" itemPrintTitles="1" createdVersion="3" indent="0" compact="0" compactData="0" gridDropZones="1" multipleFieldFilters="0">
  <location ref="A3:J20" firstHeaderRow="2" firstDataRow="2" firstDataCol="4"/>
  <pivotFields count="15">
    <pivotField compact="0" outline="0" showAll="0"/>
    <pivotField axis="axisRow" compact="0" outline="0" showAll="0" defaultSubtotal="0">
      <items count="15">
        <item x="0"/>
        <item x="1"/>
        <item x="2"/>
        <item x="3"/>
        <item x="4"/>
        <item x="5"/>
        <item x="6"/>
        <item x="7"/>
        <item x="8"/>
        <item x="9"/>
        <item x="10"/>
        <item x="11"/>
        <item x="12"/>
        <item x="13"/>
        <item x="14"/>
      </items>
    </pivotField>
    <pivotField axis="axisRow" compact="0" outline="0" showAll="0" defaultSubtotal="0">
      <items count="15">
        <item x="0"/>
        <item x="6"/>
        <item x="5"/>
        <item x="3"/>
        <item x="8"/>
        <item x="7"/>
        <item x="2"/>
        <item x="11"/>
        <item x="9"/>
        <item x="10"/>
        <item x="12"/>
        <item x="13"/>
        <item x="1"/>
        <item x="4"/>
        <item x="14"/>
      </items>
    </pivotField>
    <pivotField axis="axisRow" compact="0" outline="0" showAll="0" defaultSubtotal="0">
      <items count="15">
        <item x="4"/>
        <item x="1"/>
        <item x="13"/>
        <item x="9"/>
        <item x="10"/>
        <item x="12"/>
        <item x="11"/>
        <item x="2"/>
        <item x="7"/>
        <item x="8"/>
        <item x="5"/>
        <item x="6"/>
        <item x="3"/>
        <item x="0"/>
        <item x="14"/>
      </items>
    </pivotField>
    <pivotField compact="0" outline="0" showAll="0"/>
    <pivotField compact="0" outline="0" showAll="0"/>
    <pivotField compact="0" outline="0" showAll="0">
      <items count="5">
        <item x="0"/>
        <item x="1"/>
        <item x="2"/>
        <item x="3"/>
        <item t="default"/>
      </items>
    </pivotField>
    <pivotField compact="0" outline="0" showAll="0"/>
    <pivotField compact="0" outline="0" showAll="0"/>
    <pivotField compact="0" outline="0" showAll="0"/>
    <pivotField compact="0" outline="0" showAll="0"/>
    <pivotField compact="0" outline="0" showAll="0"/>
    <pivotField axis="axisRow" compact="0" outline="0" showAll="0" defaultSubtotal="0">
      <items count="9">
        <item x="0"/>
        <item x="3"/>
        <item x="2"/>
        <item x="7"/>
        <item x="1"/>
        <item x="5"/>
        <item x="6"/>
        <item x="4"/>
        <item x="8"/>
      </items>
    </pivotField>
    <pivotField compact="0" outline="0" showAll="0"/>
    <pivotField compact="0" outline="0" showAll="0"/>
  </pivotFields>
  <rowFields count="4">
    <field x="1"/>
    <field x="2"/>
    <field x="3"/>
    <field x="12"/>
  </rowFields>
  <rowItems count="16">
    <i>
      <x/>
      <x/>
      <x v="13"/>
      <x/>
    </i>
    <i>
      <x v="1"/>
      <x v="12"/>
      <x v="1"/>
      <x v="4"/>
    </i>
    <i>
      <x v="2"/>
      <x v="6"/>
      <x v="7"/>
      <x v="2"/>
    </i>
    <i>
      <x v="3"/>
      <x v="3"/>
      <x v="12"/>
      <x v="1"/>
    </i>
    <i>
      <x v="4"/>
      <x v="13"/>
      <x/>
      <x v="7"/>
    </i>
    <i>
      <x v="5"/>
      <x v="2"/>
      <x v="10"/>
      <x v="1"/>
    </i>
    <i>
      <x v="6"/>
      <x v="1"/>
      <x v="11"/>
      <x v="1"/>
    </i>
    <i>
      <x v="7"/>
      <x v="5"/>
      <x v="8"/>
      <x v="5"/>
    </i>
    <i>
      <x v="8"/>
      <x v="4"/>
      <x v="9"/>
      <x v="5"/>
    </i>
    <i>
      <x v="9"/>
      <x v="8"/>
      <x v="3"/>
      <x v="6"/>
    </i>
    <i>
      <x v="10"/>
      <x v="9"/>
      <x v="4"/>
      <x v="6"/>
    </i>
    <i>
      <x v="11"/>
      <x v="7"/>
      <x v="6"/>
      <x v="3"/>
    </i>
    <i>
      <x v="12"/>
      <x v="10"/>
      <x v="5"/>
      <x v="6"/>
    </i>
    <i>
      <x v="13"/>
      <x v="11"/>
      <x v="2"/>
      <x v="6"/>
    </i>
    <i>
      <x v="14"/>
      <x v="14"/>
      <x v="14"/>
      <x v="8"/>
    </i>
    <i t="grand">
      <x/>
    </i>
  </rowItems>
  <colItems count="1">
    <i/>
  </colItems>
  <pivotTableStyleInfo name="PivotStyleLight16" showRowHeaders="1" showColHeaders="1" showRowStripes="0" showColStripes="0" showLastColumn="1"/>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9.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ivotTable" Target="../pivotTables/pivotTable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2.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11.xml"/></Relationships>
</file>

<file path=xl/worksheets/sheet1.xml><?xml version="1.0" encoding="utf-8"?>
<worksheet xmlns="http://schemas.openxmlformats.org/spreadsheetml/2006/main" xmlns:r="http://schemas.openxmlformats.org/officeDocument/2006/relationships">
  <dimension ref="B2:D5"/>
  <sheetViews>
    <sheetView topLeftCell="A2" workbookViewId="0"/>
  </sheetViews>
  <sheetFormatPr baseColWidth="10" defaultRowHeight="15"/>
  <cols>
    <col min="2" max="2" width="15.5703125" bestFit="1" customWidth="1"/>
    <col min="3" max="3" width="57.42578125" bestFit="1" customWidth="1"/>
  </cols>
  <sheetData>
    <row r="2" spans="2:4">
      <c r="B2" s="27" t="s">
        <v>168</v>
      </c>
      <c r="C2" s="27" t="s">
        <v>172</v>
      </c>
      <c r="D2">
        <v>3</v>
      </c>
    </row>
    <row r="3" spans="2:4">
      <c r="B3" s="27" t="s">
        <v>169</v>
      </c>
      <c r="C3" s="27" t="s">
        <v>173</v>
      </c>
      <c r="D3">
        <v>8</v>
      </c>
    </row>
    <row r="4" spans="2:4">
      <c r="B4" s="27" t="s">
        <v>170</v>
      </c>
      <c r="C4" s="27" t="s">
        <v>174</v>
      </c>
      <c r="D4">
        <v>3</v>
      </c>
    </row>
    <row r="5" spans="2:4">
      <c r="B5" s="27" t="s">
        <v>171</v>
      </c>
      <c r="C5" s="27" t="s">
        <v>175</v>
      </c>
      <c r="D5">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sheetPr>
    <tabColor rgb="FFFF0000"/>
  </sheetPr>
  <dimension ref="B1:AJ9156"/>
  <sheetViews>
    <sheetView zoomScale="70" zoomScaleNormal="70" workbookViewId="0">
      <selection activeCell="E12" sqref="E12"/>
    </sheetView>
  </sheetViews>
  <sheetFormatPr baseColWidth="10" defaultRowHeight="15"/>
  <cols>
    <col min="2" max="2" width="11.42578125" style="2"/>
    <col min="3" max="5" width="11.85546875" style="3" bestFit="1" customWidth="1"/>
    <col min="6" max="6" width="11.42578125" style="4"/>
    <col min="8" max="8" width="11.42578125" style="2"/>
    <col min="9" max="11" width="11.42578125" style="3"/>
    <col min="12" max="12" width="11.42578125" style="4"/>
    <col min="14" max="14" width="11.42578125" style="2"/>
    <col min="15" max="17" width="11.42578125" style="3"/>
    <col min="18" max="18" width="11.42578125" style="4"/>
    <col min="20" max="20" width="11.42578125" style="2"/>
    <col min="21" max="21" width="11.42578125" style="3"/>
    <col min="22" max="22" width="11.85546875" style="3" bestFit="1" customWidth="1"/>
    <col min="23" max="23" width="11.42578125" style="3"/>
    <col min="24" max="24" width="11.42578125" style="4"/>
    <col min="26" max="26" width="11.42578125" style="2"/>
    <col min="27" max="27" width="12" style="3" bestFit="1" customWidth="1"/>
    <col min="28" max="28" width="11.85546875" style="3" bestFit="1" customWidth="1"/>
    <col min="29" max="29" width="11.42578125" style="3"/>
    <col min="30" max="30" width="11.42578125" style="4"/>
    <col min="32" max="32" width="11.42578125" style="2"/>
    <col min="33" max="33" width="12" style="3" bestFit="1" customWidth="1"/>
    <col min="34" max="34" width="11.85546875" style="3" bestFit="1" customWidth="1"/>
    <col min="35" max="35" width="11.42578125" style="3"/>
    <col min="36" max="36" width="11.42578125" style="4"/>
  </cols>
  <sheetData>
    <row r="1" spans="2:36" s="3" customFormat="1" ht="15" customHeight="1">
      <c r="B1" s="176" t="s">
        <v>155</v>
      </c>
      <c r="C1" s="177"/>
      <c r="D1" s="177"/>
      <c r="E1" s="177"/>
      <c r="F1" s="177"/>
      <c r="G1" s="177"/>
      <c r="H1" s="177"/>
      <c r="I1" s="177"/>
      <c r="J1" s="177"/>
      <c r="K1" s="177"/>
      <c r="L1" s="177"/>
      <c r="M1" s="177"/>
      <c r="N1" s="177"/>
      <c r="O1" s="177"/>
      <c r="P1" s="177"/>
      <c r="Q1" s="177"/>
      <c r="R1" s="177"/>
      <c r="S1" s="78"/>
      <c r="T1" s="78"/>
      <c r="U1" s="78"/>
      <c r="V1" s="78"/>
      <c r="W1" s="78"/>
      <c r="X1" s="78"/>
      <c r="Y1" s="78"/>
      <c r="Z1" s="78"/>
      <c r="AA1" s="78"/>
      <c r="AB1" s="78"/>
      <c r="AC1" s="78"/>
      <c r="AD1" s="78"/>
      <c r="AE1" s="78"/>
      <c r="AF1" s="78"/>
      <c r="AG1" s="78"/>
      <c r="AH1" s="78"/>
      <c r="AI1" s="78"/>
      <c r="AJ1" s="79"/>
    </row>
    <row r="2" spans="2:36" s="3" customFormat="1" ht="15" customHeight="1">
      <c r="B2" s="178"/>
      <c r="C2" s="179"/>
      <c r="D2" s="179"/>
      <c r="E2" s="179"/>
      <c r="F2" s="179"/>
      <c r="G2" s="179"/>
      <c r="H2" s="179"/>
      <c r="I2" s="179"/>
      <c r="J2" s="179"/>
      <c r="K2" s="179"/>
      <c r="L2" s="179"/>
      <c r="M2" s="179"/>
      <c r="N2" s="179"/>
      <c r="O2" s="179"/>
      <c r="P2" s="179"/>
      <c r="Q2" s="179"/>
      <c r="R2" s="179"/>
      <c r="S2" s="80"/>
      <c r="T2" s="80"/>
      <c r="U2" s="80"/>
      <c r="V2" s="80"/>
      <c r="W2" s="80"/>
      <c r="X2" s="80"/>
      <c r="Y2" s="80"/>
      <c r="Z2" s="80"/>
      <c r="AA2" s="80"/>
      <c r="AB2" s="80"/>
      <c r="AC2" s="80"/>
      <c r="AD2" s="80"/>
      <c r="AE2" s="80"/>
      <c r="AF2" s="80"/>
      <c r="AG2" s="80"/>
      <c r="AH2" s="80"/>
      <c r="AI2" s="80"/>
      <c r="AJ2" s="81"/>
    </row>
    <row r="3" spans="2:36" s="3" customFormat="1" ht="15" customHeight="1">
      <c r="B3" s="178"/>
      <c r="C3" s="179"/>
      <c r="D3" s="179"/>
      <c r="E3" s="179"/>
      <c r="F3" s="179"/>
      <c r="G3" s="179"/>
      <c r="H3" s="179"/>
      <c r="I3" s="179"/>
      <c r="J3" s="179"/>
      <c r="K3" s="179"/>
      <c r="L3" s="179"/>
      <c r="M3" s="179"/>
      <c r="N3" s="179"/>
      <c r="O3" s="179"/>
      <c r="P3" s="179"/>
      <c r="Q3" s="179"/>
      <c r="R3" s="179"/>
      <c r="S3" s="80"/>
      <c r="T3" s="80"/>
      <c r="U3" s="80"/>
      <c r="V3" s="80"/>
      <c r="W3" s="80"/>
      <c r="X3" s="80"/>
      <c r="Y3" s="80"/>
      <c r="Z3" s="80"/>
      <c r="AA3" s="80"/>
      <c r="AB3" s="80"/>
      <c r="AC3" s="80"/>
      <c r="AD3" s="80"/>
      <c r="AE3" s="80"/>
      <c r="AF3" s="80"/>
      <c r="AG3" s="80"/>
      <c r="AH3" s="80"/>
      <c r="AI3" s="80"/>
      <c r="AJ3" s="81"/>
    </row>
    <row r="4" spans="2:36" s="3" customFormat="1" ht="15.75" customHeight="1" thickBot="1">
      <c r="B4" s="180"/>
      <c r="C4" s="181"/>
      <c r="D4" s="181"/>
      <c r="E4" s="181"/>
      <c r="F4" s="181"/>
      <c r="G4" s="181"/>
      <c r="H4" s="181"/>
      <c r="I4" s="181"/>
      <c r="J4" s="181"/>
      <c r="K4" s="181"/>
      <c r="L4" s="181"/>
      <c r="M4" s="181"/>
      <c r="N4" s="181"/>
      <c r="O4" s="181"/>
      <c r="P4" s="181"/>
      <c r="Q4" s="181"/>
      <c r="R4" s="181"/>
      <c r="S4" s="82"/>
      <c r="T4" s="82"/>
      <c r="U4" s="82"/>
      <c r="V4" s="82"/>
      <c r="W4" s="82"/>
      <c r="X4" s="82"/>
      <c r="Y4" s="82"/>
      <c r="Z4" s="82"/>
      <c r="AA4" s="82"/>
      <c r="AB4" s="82"/>
      <c r="AC4" s="82"/>
      <c r="AD4" s="82"/>
      <c r="AE4" s="82"/>
      <c r="AF4" s="82"/>
      <c r="AG4" s="82"/>
      <c r="AH4" s="82"/>
      <c r="AI4" s="82"/>
      <c r="AJ4" s="83"/>
    </row>
    <row r="5" spans="2:36" ht="15.75" thickBot="1">
      <c r="B5" s="182" t="s">
        <v>23</v>
      </c>
      <c r="C5" s="183"/>
      <c r="D5" s="183"/>
      <c r="E5" s="183"/>
      <c r="F5" s="184"/>
      <c r="H5" s="182" t="s">
        <v>24</v>
      </c>
      <c r="I5" s="183"/>
      <c r="J5" s="183"/>
      <c r="K5" s="183"/>
      <c r="L5" s="184"/>
      <c r="N5" s="182" t="s">
        <v>25</v>
      </c>
      <c r="O5" s="183"/>
      <c r="P5" s="183"/>
      <c r="Q5" s="183"/>
      <c r="R5" s="184"/>
      <c r="T5" s="182" t="s">
        <v>26</v>
      </c>
      <c r="U5" s="183"/>
      <c r="V5" s="183"/>
      <c r="W5" s="183"/>
      <c r="X5" s="184"/>
      <c r="Z5" s="182" t="s">
        <v>18</v>
      </c>
      <c r="AA5" s="183"/>
      <c r="AB5" s="183"/>
      <c r="AC5" s="183"/>
      <c r="AD5" s="184"/>
      <c r="AF5" s="182" t="s">
        <v>27</v>
      </c>
      <c r="AG5" s="183"/>
      <c r="AH5" s="183"/>
      <c r="AI5" s="183"/>
      <c r="AJ5" s="184"/>
    </row>
    <row r="7" spans="2:36">
      <c r="B7" s="9" t="s">
        <v>32</v>
      </c>
      <c r="C7" s="3">
        <f>SUM(B16:B4903)</f>
        <v>789355.83313194767</v>
      </c>
      <c r="D7" s="10" t="s">
        <v>35</v>
      </c>
      <c r="E7" s="3">
        <f>SUM(D16:D4903)</f>
        <v>40540</v>
      </c>
      <c r="H7" s="9" t="s">
        <v>32</v>
      </c>
      <c r="I7" s="3">
        <f>SUM(H16:H4903)</f>
        <v>27409.005890999957</v>
      </c>
      <c r="J7" s="10" t="s">
        <v>35</v>
      </c>
      <c r="K7" s="3">
        <f>SUM(J16:J4903)</f>
        <v>4620</v>
      </c>
      <c r="N7" s="9" t="s">
        <v>32</v>
      </c>
      <c r="O7" s="3">
        <f>SUM(N16:N9156)</f>
        <v>846408.75731995446</v>
      </c>
      <c r="P7" s="10" t="s">
        <v>35</v>
      </c>
      <c r="Q7" s="3">
        <f>SUM(P16:P9156)</f>
        <v>72495</v>
      </c>
      <c r="T7" s="9" t="s">
        <v>32</v>
      </c>
      <c r="U7" s="3">
        <f>SUM(T16:T4903)</f>
        <v>41125.568598000027</v>
      </c>
      <c r="V7" s="10" t="s">
        <v>35</v>
      </c>
      <c r="W7" s="3">
        <f>SUM(V16:V4903)</f>
        <v>6090</v>
      </c>
      <c r="Z7" s="9" t="s">
        <v>32</v>
      </c>
      <c r="AA7" s="3">
        <f>SUM(Z16:Z4903)</f>
        <v>18125.04858599999</v>
      </c>
      <c r="AB7" s="10" t="s">
        <v>35</v>
      </c>
      <c r="AC7" s="3">
        <f>SUM(AB16:AB4903)</f>
        <v>4250</v>
      </c>
      <c r="AF7" s="9" t="s">
        <v>32</v>
      </c>
      <c r="AG7" s="3">
        <f>SUM(AF16:AF4903)</f>
        <v>64854.155037000121</v>
      </c>
      <c r="AH7" s="10" t="s">
        <v>35</v>
      </c>
      <c r="AI7" s="3">
        <f>SUM(AH16:AH4903)</f>
        <v>10460</v>
      </c>
    </row>
    <row r="8" spans="2:36" ht="17.25">
      <c r="B8" s="2" t="s">
        <v>33</v>
      </c>
      <c r="C8" s="3">
        <f>C7*C7</f>
        <v>623082631299.43127</v>
      </c>
      <c r="D8" s="3" t="s">
        <v>36</v>
      </c>
      <c r="E8" s="3">
        <f>E7*E7</f>
        <v>1643491600</v>
      </c>
      <c r="H8" s="2" t="s">
        <v>33</v>
      </c>
      <c r="I8" s="3">
        <f>I7*I7</f>
        <v>751253603.93287039</v>
      </c>
      <c r="J8" s="3" t="s">
        <v>36</v>
      </c>
      <c r="K8" s="3">
        <f>K7*K7</f>
        <v>21344400</v>
      </c>
      <c r="N8" s="2" t="s">
        <v>33</v>
      </c>
      <c r="O8" s="3">
        <f>O7*O7</f>
        <v>716407784467.90955</v>
      </c>
      <c r="P8" s="3" t="s">
        <v>36</v>
      </c>
      <c r="Q8" s="3">
        <f>Q7*Q7</f>
        <v>5255525025</v>
      </c>
      <c r="T8" s="2" t="s">
        <v>33</v>
      </c>
      <c r="U8" s="3">
        <f>U7*U7</f>
        <v>1691312392.508806</v>
      </c>
      <c r="V8" s="3" t="s">
        <v>36</v>
      </c>
      <c r="W8" s="3">
        <f>W7*W7</f>
        <v>37088100</v>
      </c>
      <c r="Z8" s="2" t="s">
        <v>33</v>
      </c>
      <c r="AA8" s="3">
        <f>AA7*AA7</f>
        <v>328517386.24486023</v>
      </c>
      <c r="AB8" s="3" t="s">
        <v>36</v>
      </c>
      <c r="AC8" s="3">
        <f>AC7*AC7</f>
        <v>18062500</v>
      </c>
      <c r="AF8" s="2" t="s">
        <v>33</v>
      </c>
      <c r="AG8" s="3">
        <f>AG7*AG7</f>
        <v>4206061425.5632482</v>
      </c>
      <c r="AH8" s="3" t="s">
        <v>36</v>
      </c>
      <c r="AI8" s="3">
        <f>AI7*AI7</f>
        <v>109411600</v>
      </c>
    </row>
    <row r="9" spans="2:36" ht="17.25">
      <c r="B9" s="2" t="s">
        <v>34</v>
      </c>
      <c r="C9" s="3">
        <f>SUM(C16:C4903)</f>
        <v>179881684.41455737</v>
      </c>
      <c r="D9" s="3" t="s">
        <v>37</v>
      </c>
      <c r="E9" s="3">
        <f>SUM(E16:E4903)</f>
        <v>424700</v>
      </c>
      <c r="H9" s="2" t="s">
        <v>34</v>
      </c>
      <c r="I9" s="3">
        <f>SUM(I16:I4903)</f>
        <v>5262733.0641045449</v>
      </c>
      <c r="J9" s="3" t="s">
        <v>37</v>
      </c>
      <c r="K9" s="3">
        <f>SUM(K16:K4903)</f>
        <v>97750</v>
      </c>
      <c r="N9" s="2" t="s">
        <v>34</v>
      </c>
      <c r="O9" s="3">
        <f>SUM(O16:O4903)</f>
        <v>8070986.2318335101</v>
      </c>
      <c r="P9" s="3" t="s">
        <v>37</v>
      </c>
      <c r="Q9" s="3">
        <f>SUM(Q16:Q4903)</f>
        <v>323075</v>
      </c>
      <c r="T9" s="2" t="s">
        <v>34</v>
      </c>
      <c r="U9" s="3">
        <f>SUM(U16:U4903)</f>
        <v>9390647.3425242379</v>
      </c>
      <c r="V9" s="3" t="s">
        <v>37</v>
      </c>
      <c r="W9" s="3">
        <f>SUM(W16:W4903)</f>
        <v>186900</v>
      </c>
      <c r="Z9" s="2" t="s">
        <v>34</v>
      </c>
      <c r="AA9" s="3">
        <f>SUM(AA16:AA4903)</f>
        <v>2883154.1506241127</v>
      </c>
      <c r="AB9" s="3" t="s">
        <v>37</v>
      </c>
      <c r="AC9" s="3">
        <f>SUM(AC16:AC4903)</f>
        <v>101200</v>
      </c>
      <c r="AF9" s="2" t="s">
        <v>34</v>
      </c>
      <c r="AG9" s="3">
        <f>SUM(AG16:AG4903)</f>
        <v>14782708.539808791</v>
      </c>
      <c r="AH9" s="3" t="s">
        <v>37</v>
      </c>
      <c r="AI9" s="3">
        <f>SUM(AI16:AI4903)</f>
        <v>349400</v>
      </c>
    </row>
    <row r="10" spans="2:36">
      <c r="B10" s="2" t="s">
        <v>20</v>
      </c>
      <c r="C10" s="3">
        <f>COUNT(B16:B4903)</f>
        <v>4888</v>
      </c>
      <c r="D10" s="10" t="s">
        <v>38</v>
      </c>
      <c r="E10" s="3">
        <f>SUM(F16:F4903)</f>
        <v>6895309.0304246861</v>
      </c>
      <c r="H10" s="2" t="s">
        <v>20</v>
      </c>
      <c r="I10" s="3">
        <f>COUNT(H16:H4903)</f>
        <v>234</v>
      </c>
      <c r="J10" s="10" t="s">
        <v>38</v>
      </c>
      <c r="K10" s="3">
        <f>SUM(L16:L4903)</f>
        <v>534119.06183999917</v>
      </c>
      <c r="N10" s="2" t="s">
        <v>20</v>
      </c>
      <c r="O10" s="3">
        <f>COUNT(N16:N9156)</f>
        <v>9141</v>
      </c>
      <c r="P10" s="10" t="s">
        <v>38</v>
      </c>
      <c r="Q10" s="3">
        <f>SUM(R16:R4903)</f>
        <v>1156723.7222849797</v>
      </c>
      <c r="T10" s="2" t="s">
        <v>20</v>
      </c>
      <c r="U10" s="3">
        <f>COUNT(T16:T4903)</f>
        <v>245</v>
      </c>
      <c r="V10" s="10" t="s">
        <v>38</v>
      </c>
      <c r="W10" s="3">
        <f>SUM(X16:X4903)</f>
        <v>1133414.3544300003</v>
      </c>
      <c r="Z10" s="2" t="s">
        <v>20</v>
      </c>
      <c r="AA10" s="3">
        <f>COUNT(Z16:Z4903)</f>
        <v>204</v>
      </c>
      <c r="AB10" s="10" t="s">
        <v>38</v>
      </c>
      <c r="AC10" s="3">
        <f>SUM(AD16:AD4903)</f>
        <v>409495.63335000002</v>
      </c>
      <c r="AF10" s="2" t="s">
        <v>20</v>
      </c>
      <c r="AG10" s="3">
        <f>COUNT(AF16:AF4903)</f>
        <v>411</v>
      </c>
      <c r="AH10" s="10" t="s">
        <v>38</v>
      </c>
      <c r="AI10" s="3">
        <f>SUM(AJ16:AJ4903)</f>
        <v>1799096.2228800037</v>
      </c>
    </row>
    <row r="11" spans="2:36">
      <c r="C11" s="3" t="s">
        <v>21</v>
      </c>
      <c r="D11" s="3">
        <f>((C10*E10)-(C7*E7))/(SQRT((((C10*C9)-C8))*((C10*E9)-E8)))</f>
        <v>0.16187473661514118</v>
      </c>
      <c r="I11" s="3" t="s">
        <v>21</v>
      </c>
      <c r="J11" s="3">
        <f>((I10*K10)-(I7*K7))/(SQRT((((I10*I9)-I8))*((I10*K9)-K8)))</f>
        <v>-6.0732653478950939E-2</v>
      </c>
      <c r="O11" s="3" t="s">
        <v>21</v>
      </c>
      <c r="P11" s="3">
        <f>((O10*Q10)-(O7*Q7))/(SQRT((((O10*O9)-O8))*((O10*Q9)-Q8)))</f>
        <v>-1.3203508562495072</v>
      </c>
      <c r="U11" s="3" t="s">
        <v>21</v>
      </c>
      <c r="V11" s="3">
        <f>((U10*W10)-(U7*W7))/(SQRT((((U10*U9)-U8))*((U10*W9)-W8)))</f>
        <v>0.37394438796778207</v>
      </c>
      <c r="AA11" s="3" t="s">
        <v>21</v>
      </c>
      <c r="AB11" s="3">
        <f>((AA10*AC10)-(AA7*AC7))/(SQRT((((AA10*AA9)-AA8))*((AA10*AC9)-AC8)))</f>
        <v>0.25124455559862607</v>
      </c>
    </row>
    <row r="14" spans="2:36">
      <c r="AB14" s="3">
        <f>PEARSON(Z16:Z9156,AB16:AB9156)</f>
        <v>0.25124455559862441</v>
      </c>
    </row>
    <row r="15" spans="2:36" ht="17.25">
      <c r="B15" s="6" t="s">
        <v>22</v>
      </c>
      <c r="C15" s="7" t="s">
        <v>28</v>
      </c>
      <c r="D15" s="7" t="s">
        <v>29</v>
      </c>
      <c r="E15" s="7" t="s">
        <v>30</v>
      </c>
      <c r="F15" s="8" t="s">
        <v>31</v>
      </c>
      <c r="H15" s="6" t="s">
        <v>22</v>
      </c>
      <c r="I15" s="7" t="s">
        <v>28</v>
      </c>
      <c r="J15" s="7" t="s">
        <v>29</v>
      </c>
      <c r="K15" s="7" t="s">
        <v>30</v>
      </c>
      <c r="L15" s="8" t="s">
        <v>31</v>
      </c>
      <c r="N15" s="6" t="s">
        <v>22</v>
      </c>
      <c r="O15" s="7" t="s">
        <v>28</v>
      </c>
      <c r="P15" s="7" t="s">
        <v>29</v>
      </c>
      <c r="Q15" s="7" t="s">
        <v>30</v>
      </c>
      <c r="R15" s="8" t="s">
        <v>31</v>
      </c>
      <c r="T15" s="6" t="s">
        <v>22</v>
      </c>
      <c r="U15" s="7" t="s">
        <v>28</v>
      </c>
      <c r="V15" s="7" t="s">
        <v>29</v>
      </c>
      <c r="W15" s="7" t="s">
        <v>30</v>
      </c>
      <c r="X15" s="8" t="s">
        <v>31</v>
      </c>
      <c r="Z15" s="6" t="s">
        <v>22</v>
      </c>
      <c r="AA15" s="7" t="s">
        <v>28</v>
      </c>
      <c r="AB15" s="7" t="s">
        <v>29</v>
      </c>
      <c r="AC15" s="7" t="s">
        <v>30</v>
      </c>
      <c r="AD15" s="8" t="s">
        <v>31</v>
      </c>
      <c r="AF15" s="6" t="s">
        <v>22</v>
      </c>
      <c r="AG15" s="7" t="s">
        <v>28</v>
      </c>
      <c r="AH15" s="7" t="s">
        <v>29</v>
      </c>
      <c r="AI15" s="7" t="s">
        <v>30</v>
      </c>
      <c r="AJ15" s="8" t="s">
        <v>31</v>
      </c>
    </row>
    <row r="16" spans="2:36">
      <c r="B16" s="2">
        <v>0</v>
      </c>
      <c r="C16" s="3">
        <f>B16*B16</f>
        <v>0</v>
      </c>
      <c r="D16" s="3">
        <v>10</v>
      </c>
      <c r="E16" s="3">
        <f>D16*D16</f>
        <v>100</v>
      </c>
      <c r="F16" s="4">
        <f>D16*B16</f>
        <v>0</v>
      </c>
      <c r="H16" s="2">
        <v>0</v>
      </c>
      <c r="I16" s="3">
        <f>H16*H16</f>
        <v>0</v>
      </c>
      <c r="J16" s="3">
        <v>10</v>
      </c>
      <c r="K16" s="3">
        <f>J16*J16</f>
        <v>100</v>
      </c>
      <c r="L16" s="4">
        <f>H16*J16</f>
        <v>0</v>
      </c>
      <c r="N16" s="2">
        <v>0</v>
      </c>
      <c r="O16" s="3">
        <f>N16*N16</f>
        <v>0</v>
      </c>
      <c r="P16" s="3">
        <v>5</v>
      </c>
      <c r="Q16" s="3">
        <f>P16*P16</f>
        <v>25</v>
      </c>
      <c r="R16" s="4">
        <f>P16*N16</f>
        <v>0</v>
      </c>
      <c r="T16" s="2">
        <v>0</v>
      </c>
      <c r="U16" s="3">
        <f>T16*T16</f>
        <v>0</v>
      </c>
      <c r="V16" s="3">
        <v>10</v>
      </c>
      <c r="W16" s="3">
        <f>V16*V16</f>
        <v>100</v>
      </c>
      <c r="X16" s="4">
        <f>V16*T16</f>
        <v>0</v>
      </c>
      <c r="Z16" s="2">
        <v>0</v>
      </c>
      <c r="AA16" s="3">
        <f>Z16*Z16</f>
        <v>0</v>
      </c>
      <c r="AB16">
        <v>5</v>
      </c>
      <c r="AC16" s="3">
        <f>AB16*AB16</f>
        <v>25</v>
      </c>
      <c r="AD16" s="4">
        <f>AB16*Z16</f>
        <v>0</v>
      </c>
      <c r="AF16" s="2">
        <v>0</v>
      </c>
      <c r="AG16" s="3">
        <f>AF16*AF16</f>
        <v>0</v>
      </c>
      <c r="AH16" s="3">
        <v>10</v>
      </c>
      <c r="AI16" s="3">
        <f>AH16*AH16</f>
        <v>100</v>
      </c>
      <c r="AJ16" s="4">
        <f>AH16*AF16</f>
        <v>0</v>
      </c>
    </row>
    <row r="17" spans="2:36">
      <c r="B17" s="2">
        <v>0</v>
      </c>
      <c r="C17" s="3">
        <f t="shared" ref="C17:C80" si="0">B17*B17</f>
        <v>0</v>
      </c>
      <c r="D17" s="3">
        <v>10</v>
      </c>
      <c r="E17" s="3">
        <f t="shared" ref="E17:E80" si="1">D17*D17</f>
        <v>100</v>
      </c>
      <c r="F17" s="4">
        <f t="shared" ref="F17:F80" si="2">D17*B17</f>
        <v>0</v>
      </c>
      <c r="H17" s="2">
        <v>0</v>
      </c>
      <c r="I17" s="3">
        <f t="shared" ref="I17:I80" si="3">H17*H17</f>
        <v>0</v>
      </c>
      <c r="J17" s="3">
        <v>10</v>
      </c>
      <c r="K17" s="3">
        <f t="shared" ref="K17:K80" si="4">J17*J17</f>
        <v>100</v>
      </c>
      <c r="L17" s="4">
        <f t="shared" ref="L17:L80" si="5">H17*J17</f>
        <v>0</v>
      </c>
      <c r="N17" s="2">
        <v>0</v>
      </c>
      <c r="O17" s="3">
        <f t="shared" ref="O17:O80" si="6">N17*N17</f>
        <v>0</v>
      </c>
      <c r="P17" s="3">
        <v>5</v>
      </c>
      <c r="Q17" s="3">
        <f t="shared" ref="Q17:Q80" si="7">P17*P17</f>
        <v>25</v>
      </c>
      <c r="R17" s="4">
        <f t="shared" ref="R17:R80" si="8">P17*N17</f>
        <v>0</v>
      </c>
      <c r="T17" s="2">
        <v>0</v>
      </c>
      <c r="U17" s="3">
        <f t="shared" ref="U17:U80" si="9">T17*T17</f>
        <v>0</v>
      </c>
      <c r="V17" s="3">
        <v>10</v>
      </c>
      <c r="W17" s="3">
        <f t="shared" ref="W17:W80" si="10">V17*V17</f>
        <v>100</v>
      </c>
      <c r="X17" s="4">
        <f t="shared" ref="X17:X80" si="11">V17*T17</f>
        <v>0</v>
      </c>
      <c r="Z17" s="2">
        <v>0</v>
      </c>
      <c r="AA17" s="3">
        <f t="shared" ref="AA17:AA80" si="12">Z17*Z17</f>
        <v>0</v>
      </c>
      <c r="AB17">
        <v>5</v>
      </c>
      <c r="AC17" s="3">
        <f t="shared" ref="AC17:AC80" si="13">AB17*AB17</f>
        <v>25</v>
      </c>
      <c r="AD17" s="4">
        <f t="shared" ref="AD17:AD80" si="14">AB17*Z17</f>
        <v>0</v>
      </c>
      <c r="AF17" s="2">
        <v>0</v>
      </c>
      <c r="AG17" s="3">
        <f t="shared" ref="AG17:AG80" si="15">AF17*AF17</f>
        <v>0</v>
      </c>
      <c r="AH17" s="3">
        <v>10</v>
      </c>
      <c r="AI17" s="3">
        <f t="shared" ref="AI17:AI80" si="16">AH17*AH17</f>
        <v>100</v>
      </c>
      <c r="AJ17" s="4">
        <f t="shared" ref="AJ17:AJ80" si="17">AH17*AF17</f>
        <v>0</v>
      </c>
    </row>
    <row r="18" spans="2:36">
      <c r="B18" s="2">
        <v>0</v>
      </c>
      <c r="C18" s="3">
        <f t="shared" si="0"/>
        <v>0</v>
      </c>
      <c r="D18" s="3">
        <v>10</v>
      </c>
      <c r="E18" s="3">
        <f t="shared" si="1"/>
        <v>100</v>
      </c>
      <c r="F18" s="4">
        <f t="shared" si="2"/>
        <v>0</v>
      </c>
      <c r="H18" s="2">
        <v>0</v>
      </c>
      <c r="I18" s="3">
        <f t="shared" si="3"/>
        <v>0</v>
      </c>
      <c r="J18" s="3">
        <v>10</v>
      </c>
      <c r="K18" s="3">
        <f t="shared" si="4"/>
        <v>100</v>
      </c>
      <c r="L18" s="4">
        <f t="shared" si="5"/>
        <v>0</v>
      </c>
      <c r="N18" s="2">
        <v>0</v>
      </c>
      <c r="O18" s="3">
        <f t="shared" si="6"/>
        <v>0</v>
      </c>
      <c r="P18" s="3">
        <v>5</v>
      </c>
      <c r="Q18" s="3">
        <f t="shared" si="7"/>
        <v>25</v>
      </c>
      <c r="R18" s="4">
        <f t="shared" si="8"/>
        <v>0</v>
      </c>
      <c r="T18" s="2">
        <v>0</v>
      </c>
      <c r="U18" s="3">
        <f t="shared" si="9"/>
        <v>0</v>
      </c>
      <c r="V18" s="3">
        <v>10</v>
      </c>
      <c r="W18" s="3">
        <f t="shared" si="10"/>
        <v>100</v>
      </c>
      <c r="X18" s="4">
        <f t="shared" si="11"/>
        <v>0</v>
      </c>
      <c r="Z18" s="2">
        <v>0</v>
      </c>
      <c r="AA18" s="3">
        <f t="shared" si="12"/>
        <v>0</v>
      </c>
      <c r="AB18">
        <v>5</v>
      </c>
      <c r="AC18" s="3">
        <f t="shared" si="13"/>
        <v>25</v>
      </c>
      <c r="AD18" s="4">
        <f t="shared" si="14"/>
        <v>0</v>
      </c>
      <c r="AF18" s="2">
        <v>0</v>
      </c>
      <c r="AG18" s="3">
        <f t="shared" si="15"/>
        <v>0</v>
      </c>
      <c r="AH18" s="3">
        <v>15</v>
      </c>
      <c r="AI18" s="3">
        <f t="shared" si="16"/>
        <v>225</v>
      </c>
      <c r="AJ18" s="4">
        <f t="shared" si="17"/>
        <v>0</v>
      </c>
    </row>
    <row r="19" spans="2:36">
      <c r="B19" s="2">
        <v>0</v>
      </c>
      <c r="C19" s="3">
        <f t="shared" si="0"/>
        <v>0</v>
      </c>
      <c r="D19" s="3">
        <v>10</v>
      </c>
      <c r="E19" s="3">
        <f t="shared" si="1"/>
        <v>100</v>
      </c>
      <c r="F19" s="4">
        <f t="shared" si="2"/>
        <v>0</v>
      </c>
      <c r="H19" s="2">
        <v>0</v>
      </c>
      <c r="I19" s="3">
        <f t="shared" si="3"/>
        <v>0</v>
      </c>
      <c r="J19" s="3">
        <v>10</v>
      </c>
      <c r="K19" s="3">
        <f t="shared" si="4"/>
        <v>100</v>
      </c>
      <c r="L19" s="4">
        <f t="shared" si="5"/>
        <v>0</v>
      </c>
      <c r="N19" s="2">
        <v>0</v>
      </c>
      <c r="O19" s="3">
        <f t="shared" si="6"/>
        <v>0</v>
      </c>
      <c r="P19" s="3">
        <v>5</v>
      </c>
      <c r="Q19" s="3">
        <f t="shared" si="7"/>
        <v>25</v>
      </c>
      <c r="R19" s="4">
        <f t="shared" si="8"/>
        <v>0</v>
      </c>
      <c r="T19" s="2">
        <v>0</v>
      </c>
      <c r="U19" s="3">
        <f t="shared" si="9"/>
        <v>0</v>
      </c>
      <c r="V19" s="3">
        <v>25</v>
      </c>
      <c r="W19" s="3">
        <f t="shared" si="10"/>
        <v>625</v>
      </c>
      <c r="X19" s="4">
        <f t="shared" si="11"/>
        <v>0</v>
      </c>
      <c r="Z19" s="2">
        <v>0</v>
      </c>
      <c r="AA19" s="3">
        <f t="shared" si="12"/>
        <v>0</v>
      </c>
      <c r="AB19">
        <v>20</v>
      </c>
      <c r="AC19" s="3">
        <f t="shared" si="13"/>
        <v>400</v>
      </c>
      <c r="AD19" s="4">
        <f t="shared" si="14"/>
        <v>0</v>
      </c>
      <c r="AF19" s="2">
        <v>0</v>
      </c>
      <c r="AG19" s="3">
        <f t="shared" si="15"/>
        <v>0</v>
      </c>
      <c r="AH19" s="3">
        <v>15</v>
      </c>
      <c r="AI19" s="3">
        <f t="shared" si="16"/>
        <v>225</v>
      </c>
      <c r="AJ19" s="4">
        <f t="shared" si="17"/>
        <v>0</v>
      </c>
    </row>
    <row r="20" spans="2:36">
      <c r="B20" s="2">
        <v>0</v>
      </c>
      <c r="C20" s="3">
        <f t="shared" si="0"/>
        <v>0</v>
      </c>
      <c r="D20" s="3">
        <v>10</v>
      </c>
      <c r="E20" s="3">
        <f t="shared" si="1"/>
        <v>100</v>
      </c>
      <c r="F20" s="4">
        <f t="shared" si="2"/>
        <v>0</v>
      </c>
      <c r="H20" s="2">
        <v>0</v>
      </c>
      <c r="I20" s="3">
        <f t="shared" si="3"/>
        <v>0</v>
      </c>
      <c r="J20" s="3">
        <v>25</v>
      </c>
      <c r="K20" s="3">
        <f t="shared" si="4"/>
        <v>625</v>
      </c>
      <c r="L20" s="4">
        <f t="shared" si="5"/>
        <v>0</v>
      </c>
      <c r="N20" s="2">
        <v>0</v>
      </c>
      <c r="O20" s="3">
        <f t="shared" si="6"/>
        <v>0</v>
      </c>
      <c r="P20" s="3">
        <v>5</v>
      </c>
      <c r="Q20" s="3">
        <f t="shared" si="7"/>
        <v>25</v>
      </c>
      <c r="R20" s="4">
        <f t="shared" si="8"/>
        <v>0</v>
      </c>
      <c r="T20" s="2">
        <v>0</v>
      </c>
      <c r="U20" s="3">
        <f t="shared" si="9"/>
        <v>0</v>
      </c>
      <c r="V20" s="3">
        <v>25</v>
      </c>
      <c r="W20" s="3">
        <f t="shared" si="10"/>
        <v>625</v>
      </c>
      <c r="X20" s="4">
        <f t="shared" si="11"/>
        <v>0</v>
      </c>
      <c r="Z20" s="2">
        <v>0</v>
      </c>
      <c r="AA20" s="3">
        <f t="shared" si="12"/>
        <v>0</v>
      </c>
      <c r="AB20">
        <v>25</v>
      </c>
      <c r="AC20" s="3">
        <f t="shared" si="13"/>
        <v>625</v>
      </c>
      <c r="AD20" s="4">
        <f t="shared" si="14"/>
        <v>0</v>
      </c>
      <c r="AF20" s="2">
        <v>0</v>
      </c>
      <c r="AG20" s="3">
        <f t="shared" si="15"/>
        <v>0</v>
      </c>
      <c r="AH20" s="3">
        <v>20</v>
      </c>
      <c r="AI20" s="3">
        <f t="shared" si="16"/>
        <v>400</v>
      </c>
      <c r="AJ20" s="4">
        <f t="shared" si="17"/>
        <v>0</v>
      </c>
    </row>
    <row r="21" spans="2:36">
      <c r="B21" s="2">
        <v>0</v>
      </c>
      <c r="C21" s="3">
        <f t="shared" si="0"/>
        <v>0</v>
      </c>
      <c r="D21" s="3">
        <v>5</v>
      </c>
      <c r="E21" s="3">
        <f t="shared" si="1"/>
        <v>25</v>
      </c>
      <c r="F21" s="4">
        <f t="shared" si="2"/>
        <v>0</v>
      </c>
      <c r="H21" s="2">
        <v>0</v>
      </c>
      <c r="I21" s="3">
        <f t="shared" si="3"/>
        <v>0</v>
      </c>
      <c r="J21" s="3">
        <v>25</v>
      </c>
      <c r="K21" s="3">
        <f t="shared" si="4"/>
        <v>625</v>
      </c>
      <c r="L21" s="4">
        <f t="shared" si="5"/>
        <v>0</v>
      </c>
      <c r="N21" s="2">
        <v>0</v>
      </c>
      <c r="O21" s="3">
        <f t="shared" si="6"/>
        <v>0</v>
      </c>
      <c r="P21" s="3">
        <v>5</v>
      </c>
      <c r="Q21" s="3">
        <f t="shared" si="7"/>
        <v>25</v>
      </c>
      <c r="R21" s="4">
        <f t="shared" si="8"/>
        <v>0</v>
      </c>
      <c r="T21" s="2">
        <v>0</v>
      </c>
      <c r="U21" s="3">
        <f t="shared" si="9"/>
        <v>0</v>
      </c>
      <c r="V21" s="3">
        <v>25</v>
      </c>
      <c r="W21" s="3">
        <f t="shared" si="10"/>
        <v>625</v>
      </c>
      <c r="X21" s="4">
        <f t="shared" si="11"/>
        <v>0</v>
      </c>
      <c r="Z21" s="2">
        <v>0</v>
      </c>
      <c r="AA21" s="3">
        <f t="shared" si="12"/>
        <v>0</v>
      </c>
      <c r="AB21">
        <v>25</v>
      </c>
      <c r="AC21" s="3">
        <f t="shared" si="13"/>
        <v>625</v>
      </c>
      <c r="AD21" s="4">
        <f t="shared" si="14"/>
        <v>0</v>
      </c>
      <c r="AF21" s="2">
        <v>0</v>
      </c>
      <c r="AG21" s="3">
        <f t="shared" si="15"/>
        <v>0</v>
      </c>
      <c r="AH21" s="3">
        <v>20</v>
      </c>
      <c r="AI21" s="3">
        <f t="shared" si="16"/>
        <v>400</v>
      </c>
      <c r="AJ21" s="4">
        <f t="shared" si="17"/>
        <v>0</v>
      </c>
    </row>
    <row r="22" spans="2:36">
      <c r="B22" s="2">
        <v>0</v>
      </c>
      <c r="C22" s="3">
        <f t="shared" si="0"/>
        <v>0</v>
      </c>
      <c r="D22" s="3">
        <v>5</v>
      </c>
      <c r="E22" s="3">
        <f t="shared" si="1"/>
        <v>25</v>
      </c>
      <c r="F22" s="4">
        <f t="shared" si="2"/>
        <v>0</v>
      </c>
      <c r="H22" s="2">
        <v>0</v>
      </c>
      <c r="I22" s="3">
        <f t="shared" si="3"/>
        <v>0</v>
      </c>
      <c r="J22" s="3">
        <v>25</v>
      </c>
      <c r="K22" s="3">
        <f t="shared" si="4"/>
        <v>625</v>
      </c>
      <c r="L22" s="4">
        <f t="shared" si="5"/>
        <v>0</v>
      </c>
      <c r="N22" s="2">
        <v>0</v>
      </c>
      <c r="O22" s="3">
        <f t="shared" si="6"/>
        <v>0</v>
      </c>
      <c r="P22" s="3">
        <v>5</v>
      </c>
      <c r="Q22" s="3">
        <f t="shared" si="7"/>
        <v>25</v>
      </c>
      <c r="R22" s="4">
        <f t="shared" si="8"/>
        <v>0</v>
      </c>
      <c r="T22" s="2">
        <v>0</v>
      </c>
      <c r="U22" s="3">
        <f t="shared" si="9"/>
        <v>0</v>
      </c>
      <c r="V22" s="3">
        <v>25</v>
      </c>
      <c r="W22" s="3">
        <f t="shared" si="10"/>
        <v>625</v>
      </c>
      <c r="X22" s="4">
        <f t="shared" si="11"/>
        <v>0</v>
      </c>
      <c r="Z22" s="2">
        <v>0</v>
      </c>
      <c r="AA22" s="3">
        <f t="shared" si="12"/>
        <v>0</v>
      </c>
      <c r="AB22">
        <v>25</v>
      </c>
      <c r="AC22" s="3">
        <f t="shared" si="13"/>
        <v>625</v>
      </c>
      <c r="AD22" s="4">
        <f t="shared" si="14"/>
        <v>0</v>
      </c>
      <c r="AF22" s="2">
        <v>0</v>
      </c>
      <c r="AG22" s="3">
        <f t="shared" si="15"/>
        <v>0</v>
      </c>
      <c r="AH22" s="3">
        <v>20</v>
      </c>
      <c r="AI22" s="3">
        <f t="shared" si="16"/>
        <v>400</v>
      </c>
      <c r="AJ22" s="4">
        <f t="shared" si="17"/>
        <v>0</v>
      </c>
    </row>
    <row r="23" spans="2:36">
      <c r="B23" s="2">
        <v>0</v>
      </c>
      <c r="C23" s="3">
        <f t="shared" si="0"/>
        <v>0</v>
      </c>
      <c r="D23" s="3">
        <v>5</v>
      </c>
      <c r="E23" s="3">
        <f t="shared" si="1"/>
        <v>25</v>
      </c>
      <c r="F23" s="4">
        <f t="shared" si="2"/>
        <v>0</v>
      </c>
      <c r="H23" s="2">
        <v>0</v>
      </c>
      <c r="I23" s="3">
        <f t="shared" si="3"/>
        <v>0</v>
      </c>
      <c r="J23" s="3">
        <v>25</v>
      </c>
      <c r="K23" s="3">
        <f t="shared" si="4"/>
        <v>625</v>
      </c>
      <c r="L23" s="4">
        <f t="shared" si="5"/>
        <v>0</v>
      </c>
      <c r="N23" s="2">
        <v>0</v>
      </c>
      <c r="O23" s="3">
        <f t="shared" si="6"/>
        <v>0</v>
      </c>
      <c r="P23" s="3">
        <v>5</v>
      </c>
      <c r="Q23" s="3">
        <f t="shared" si="7"/>
        <v>25</v>
      </c>
      <c r="R23" s="4">
        <f t="shared" si="8"/>
        <v>0</v>
      </c>
      <c r="T23" s="2">
        <v>0</v>
      </c>
      <c r="U23" s="3">
        <f t="shared" si="9"/>
        <v>0</v>
      </c>
      <c r="V23" s="3">
        <v>15</v>
      </c>
      <c r="W23" s="3">
        <f t="shared" si="10"/>
        <v>225</v>
      </c>
      <c r="X23" s="4">
        <f t="shared" si="11"/>
        <v>0</v>
      </c>
      <c r="Z23" s="2">
        <v>0</v>
      </c>
      <c r="AA23" s="3">
        <f t="shared" si="12"/>
        <v>0</v>
      </c>
      <c r="AB23">
        <v>15</v>
      </c>
      <c r="AC23" s="3">
        <f t="shared" si="13"/>
        <v>225</v>
      </c>
      <c r="AD23" s="4">
        <f t="shared" si="14"/>
        <v>0</v>
      </c>
      <c r="AF23" s="2">
        <v>0</v>
      </c>
      <c r="AG23" s="3">
        <f t="shared" si="15"/>
        <v>0</v>
      </c>
      <c r="AH23" s="3">
        <v>20</v>
      </c>
      <c r="AI23" s="3">
        <f t="shared" si="16"/>
        <v>400</v>
      </c>
      <c r="AJ23" s="4">
        <f t="shared" si="17"/>
        <v>0</v>
      </c>
    </row>
    <row r="24" spans="2:36">
      <c r="B24" s="2">
        <v>0</v>
      </c>
      <c r="C24" s="3">
        <f t="shared" si="0"/>
        <v>0</v>
      </c>
      <c r="D24" s="3">
        <v>5</v>
      </c>
      <c r="E24" s="3">
        <f t="shared" si="1"/>
        <v>25</v>
      </c>
      <c r="F24" s="4">
        <f t="shared" si="2"/>
        <v>0</v>
      </c>
      <c r="H24" s="2">
        <v>37.375587000000003</v>
      </c>
      <c r="I24" s="3">
        <f t="shared" si="3"/>
        <v>1396.9345035945692</v>
      </c>
      <c r="J24" s="3">
        <v>10</v>
      </c>
      <c r="K24" s="3">
        <f t="shared" si="4"/>
        <v>100</v>
      </c>
      <c r="L24" s="4">
        <f t="shared" si="5"/>
        <v>373.75587000000002</v>
      </c>
      <c r="N24" s="2">
        <v>0</v>
      </c>
      <c r="O24" s="3">
        <f t="shared" si="6"/>
        <v>0</v>
      </c>
      <c r="P24" s="3">
        <v>5</v>
      </c>
      <c r="Q24" s="3">
        <f t="shared" si="7"/>
        <v>25</v>
      </c>
      <c r="R24" s="4">
        <f t="shared" si="8"/>
        <v>0</v>
      </c>
      <c r="T24" s="2">
        <v>0</v>
      </c>
      <c r="U24" s="3">
        <f t="shared" si="9"/>
        <v>0</v>
      </c>
      <c r="V24" s="3">
        <v>10</v>
      </c>
      <c r="W24" s="3">
        <f t="shared" si="10"/>
        <v>100</v>
      </c>
      <c r="X24" s="4">
        <f t="shared" si="11"/>
        <v>0</v>
      </c>
      <c r="Z24" s="2">
        <v>0</v>
      </c>
      <c r="AA24" s="3">
        <f t="shared" si="12"/>
        <v>0</v>
      </c>
      <c r="AB24">
        <v>30</v>
      </c>
      <c r="AC24" s="3">
        <f t="shared" si="13"/>
        <v>900</v>
      </c>
      <c r="AD24" s="4">
        <f t="shared" si="14"/>
        <v>0</v>
      </c>
      <c r="AF24" s="2">
        <v>0</v>
      </c>
      <c r="AG24" s="3">
        <f t="shared" si="15"/>
        <v>0</v>
      </c>
      <c r="AH24" s="3">
        <v>20</v>
      </c>
      <c r="AI24" s="3">
        <f t="shared" si="16"/>
        <v>400</v>
      </c>
      <c r="AJ24" s="4">
        <f t="shared" si="17"/>
        <v>0</v>
      </c>
    </row>
    <row r="25" spans="2:36">
      <c r="B25" s="2">
        <v>0</v>
      </c>
      <c r="C25" s="3">
        <f t="shared" si="0"/>
        <v>0</v>
      </c>
      <c r="D25" s="3">
        <v>5</v>
      </c>
      <c r="E25" s="3">
        <f t="shared" si="1"/>
        <v>25</v>
      </c>
      <c r="F25" s="4">
        <f t="shared" si="2"/>
        <v>0</v>
      </c>
      <c r="H25" s="2">
        <v>37.375587000000003</v>
      </c>
      <c r="I25" s="3">
        <f t="shared" si="3"/>
        <v>1396.9345035945692</v>
      </c>
      <c r="J25" s="3">
        <v>20</v>
      </c>
      <c r="K25" s="3">
        <f t="shared" si="4"/>
        <v>400</v>
      </c>
      <c r="L25" s="4">
        <f t="shared" si="5"/>
        <v>747.51174000000003</v>
      </c>
      <c r="N25" s="2">
        <v>0</v>
      </c>
      <c r="O25" s="3">
        <f t="shared" si="6"/>
        <v>0</v>
      </c>
      <c r="P25" s="3">
        <v>5</v>
      </c>
      <c r="Q25" s="3">
        <f t="shared" si="7"/>
        <v>25</v>
      </c>
      <c r="R25" s="4">
        <f t="shared" si="8"/>
        <v>0</v>
      </c>
      <c r="T25" s="2">
        <v>0</v>
      </c>
      <c r="U25" s="3">
        <f t="shared" si="9"/>
        <v>0</v>
      </c>
      <c r="V25" s="3">
        <v>20</v>
      </c>
      <c r="W25" s="3">
        <f t="shared" si="10"/>
        <v>400</v>
      </c>
      <c r="X25" s="4">
        <f t="shared" si="11"/>
        <v>0</v>
      </c>
      <c r="Z25" s="2">
        <v>37.375587000000003</v>
      </c>
      <c r="AA25" s="3">
        <f t="shared" si="12"/>
        <v>1396.9345035945692</v>
      </c>
      <c r="AB25">
        <v>20</v>
      </c>
      <c r="AC25" s="3">
        <f t="shared" si="13"/>
        <v>400</v>
      </c>
      <c r="AD25" s="4">
        <f t="shared" si="14"/>
        <v>747.51174000000003</v>
      </c>
      <c r="AF25" s="2">
        <v>0</v>
      </c>
      <c r="AG25" s="3">
        <f t="shared" si="15"/>
        <v>0</v>
      </c>
      <c r="AH25" s="3">
        <v>10</v>
      </c>
      <c r="AI25" s="3">
        <f t="shared" si="16"/>
        <v>100</v>
      </c>
      <c r="AJ25" s="4">
        <f t="shared" si="17"/>
        <v>0</v>
      </c>
    </row>
    <row r="26" spans="2:36">
      <c r="B26" s="2">
        <v>0</v>
      </c>
      <c r="C26" s="3">
        <f t="shared" si="0"/>
        <v>0</v>
      </c>
      <c r="D26" s="3">
        <v>5</v>
      </c>
      <c r="E26" s="3">
        <f t="shared" si="1"/>
        <v>25</v>
      </c>
      <c r="F26" s="4">
        <f t="shared" si="2"/>
        <v>0</v>
      </c>
      <c r="H26" s="2">
        <v>37.375587000000003</v>
      </c>
      <c r="I26" s="3">
        <f t="shared" si="3"/>
        <v>1396.9345035945692</v>
      </c>
      <c r="J26" s="3">
        <v>25</v>
      </c>
      <c r="K26" s="3">
        <f t="shared" si="4"/>
        <v>625</v>
      </c>
      <c r="L26" s="4">
        <f t="shared" si="5"/>
        <v>934.38967500000012</v>
      </c>
      <c r="N26" s="2">
        <v>0</v>
      </c>
      <c r="O26" s="3">
        <f t="shared" si="6"/>
        <v>0</v>
      </c>
      <c r="P26" s="3">
        <v>5</v>
      </c>
      <c r="Q26" s="3">
        <f t="shared" si="7"/>
        <v>25</v>
      </c>
      <c r="R26" s="4">
        <f t="shared" si="8"/>
        <v>0</v>
      </c>
      <c r="T26" s="2">
        <v>0</v>
      </c>
      <c r="U26" s="3">
        <f t="shared" si="9"/>
        <v>0</v>
      </c>
      <c r="V26" s="3">
        <v>20</v>
      </c>
      <c r="W26" s="3">
        <f t="shared" si="10"/>
        <v>400</v>
      </c>
      <c r="X26" s="4">
        <f t="shared" si="11"/>
        <v>0</v>
      </c>
      <c r="Z26" s="2">
        <v>37.375587000000003</v>
      </c>
      <c r="AA26" s="3">
        <f t="shared" si="12"/>
        <v>1396.9345035945692</v>
      </c>
      <c r="AB26">
        <v>20</v>
      </c>
      <c r="AC26" s="3">
        <f t="shared" si="13"/>
        <v>400</v>
      </c>
      <c r="AD26" s="4">
        <f t="shared" si="14"/>
        <v>747.51174000000003</v>
      </c>
      <c r="AF26" s="2">
        <v>0</v>
      </c>
      <c r="AG26" s="3">
        <f t="shared" si="15"/>
        <v>0</v>
      </c>
      <c r="AH26" s="3">
        <v>10</v>
      </c>
      <c r="AI26" s="3">
        <f t="shared" si="16"/>
        <v>100</v>
      </c>
      <c r="AJ26" s="4">
        <f t="shared" si="17"/>
        <v>0</v>
      </c>
    </row>
    <row r="27" spans="2:36">
      <c r="B27" s="2">
        <v>0</v>
      </c>
      <c r="C27" s="3">
        <f t="shared" si="0"/>
        <v>0</v>
      </c>
      <c r="D27" s="3">
        <v>5</v>
      </c>
      <c r="E27" s="3">
        <f t="shared" si="1"/>
        <v>25</v>
      </c>
      <c r="F27" s="4">
        <f t="shared" si="2"/>
        <v>0</v>
      </c>
      <c r="H27" s="2">
        <v>37.375587000000003</v>
      </c>
      <c r="I27" s="3">
        <f t="shared" si="3"/>
        <v>1396.9345035945692</v>
      </c>
      <c r="J27" s="3">
        <v>25</v>
      </c>
      <c r="K27" s="3">
        <f t="shared" si="4"/>
        <v>625</v>
      </c>
      <c r="L27" s="4">
        <f t="shared" si="5"/>
        <v>934.38967500000012</v>
      </c>
      <c r="N27" s="2">
        <v>0</v>
      </c>
      <c r="O27" s="3">
        <f t="shared" si="6"/>
        <v>0</v>
      </c>
      <c r="P27" s="3">
        <v>5</v>
      </c>
      <c r="Q27" s="3">
        <f t="shared" si="7"/>
        <v>25</v>
      </c>
      <c r="R27" s="4">
        <f t="shared" si="8"/>
        <v>0</v>
      </c>
      <c r="T27" s="2">
        <v>0</v>
      </c>
      <c r="U27" s="3">
        <f t="shared" si="9"/>
        <v>0</v>
      </c>
      <c r="V27" s="3">
        <v>20</v>
      </c>
      <c r="W27" s="3">
        <f t="shared" si="10"/>
        <v>400</v>
      </c>
      <c r="X27" s="4">
        <f t="shared" si="11"/>
        <v>0</v>
      </c>
      <c r="Z27" s="2">
        <v>37.375587000000003</v>
      </c>
      <c r="AA27" s="3">
        <f t="shared" si="12"/>
        <v>1396.9345035945692</v>
      </c>
      <c r="AB27">
        <v>20</v>
      </c>
      <c r="AC27" s="3">
        <f t="shared" si="13"/>
        <v>400</v>
      </c>
      <c r="AD27" s="4">
        <f t="shared" si="14"/>
        <v>747.51174000000003</v>
      </c>
      <c r="AF27" s="2">
        <v>0</v>
      </c>
      <c r="AG27" s="3">
        <f t="shared" si="15"/>
        <v>0</v>
      </c>
      <c r="AH27" s="3">
        <v>10</v>
      </c>
      <c r="AI27" s="3">
        <f t="shared" si="16"/>
        <v>100</v>
      </c>
      <c r="AJ27" s="4">
        <f t="shared" si="17"/>
        <v>0</v>
      </c>
    </row>
    <row r="28" spans="2:36">
      <c r="B28" s="2">
        <v>0</v>
      </c>
      <c r="C28" s="3">
        <f t="shared" si="0"/>
        <v>0</v>
      </c>
      <c r="D28" s="3">
        <v>5</v>
      </c>
      <c r="E28" s="3">
        <f t="shared" si="1"/>
        <v>25</v>
      </c>
      <c r="F28" s="4">
        <f t="shared" si="2"/>
        <v>0</v>
      </c>
      <c r="H28" s="2">
        <v>37.375587000000003</v>
      </c>
      <c r="I28" s="3">
        <f t="shared" si="3"/>
        <v>1396.9345035945692</v>
      </c>
      <c r="J28" s="3">
        <v>10</v>
      </c>
      <c r="K28" s="3">
        <f t="shared" si="4"/>
        <v>100</v>
      </c>
      <c r="L28" s="4">
        <f t="shared" si="5"/>
        <v>373.75587000000002</v>
      </c>
      <c r="N28" s="2">
        <v>0</v>
      </c>
      <c r="O28" s="3">
        <f t="shared" si="6"/>
        <v>0</v>
      </c>
      <c r="P28" s="3">
        <v>5</v>
      </c>
      <c r="Q28" s="3">
        <f t="shared" si="7"/>
        <v>25</v>
      </c>
      <c r="R28" s="4">
        <f t="shared" si="8"/>
        <v>0</v>
      </c>
      <c r="T28" s="2">
        <v>0</v>
      </c>
      <c r="U28" s="3">
        <f t="shared" si="9"/>
        <v>0</v>
      </c>
      <c r="V28" s="3">
        <v>20</v>
      </c>
      <c r="W28" s="3">
        <f t="shared" si="10"/>
        <v>400</v>
      </c>
      <c r="X28" s="4">
        <f t="shared" si="11"/>
        <v>0</v>
      </c>
      <c r="Z28" s="2">
        <v>37.375587000000003</v>
      </c>
      <c r="AA28" s="3">
        <f t="shared" si="12"/>
        <v>1396.9345035945692</v>
      </c>
      <c r="AB28">
        <v>20</v>
      </c>
      <c r="AC28" s="3">
        <f t="shared" si="13"/>
        <v>400</v>
      </c>
      <c r="AD28" s="4">
        <f t="shared" si="14"/>
        <v>747.51174000000003</v>
      </c>
      <c r="AF28" s="2">
        <v>0</v>
      </c>
      <c r="AG28" s="3">
        <f t="shared" si="15"/>
        <v>0</v>
      </c>
      <c r="AH28" s="3">
        <v>10</v>
      </c>
      <c r="AI28" s="3">
        <f t="shared" si="16"/>
        <v>100</v>
      </c>
      <c r="AJ28" s="4">
        <f t="shared" si="17"/>
        <v>0</v>
      </c>
    </row>
    <row r="29" spans="2:36">
      <c r="B29" s="2">
        <v>0</v>
      </c>
      <c r="C29" s="3">
        <f t="shared" si="0"/>
        <v>0</v>
      </c>
      <c r="D29" s="3">
        <v>5</v>
      </c>
      <c r="E29" s="3">
        <f t="shared" si="1"/>
        <v>25</v>
      </c>
      <c r="F29" s="4">
        <f t="shared" si="2"/>
        <v>0</v>
      </c>
      <c r="H29" s="2">
        <v>37.375587000000003</v>
      </c>
      <c r="I29" s="3">
        <f t="shared" si="3"/>
        <v>1396.9345035945692</v>
      </c>
      <c r="J29" s="3">
        <v>10</v>
      </c>
      <c r="K29" s="3">
        <f t="shared" si="4"/>
        <v>100</v>
      </c>
      <c r="L29" s="4">
        <f t="shared" si="5"/>
        <v>373.75587000000002</v>
      </c>
      <c r="N29" s="2">
        <v>0</v>
      </c>
      <c r="O29" s="3">
        <f t="shared" si="6"/>
        <v>0</v>
      </c>
      <c r="P29" s="3">
        <v>5</v>
      </c>
      <c r="Q29" s="3">
        <f t="shared" si="7"/>
        <v>25</v>
      </c>
      <c r="R29" s="4">
        <f t="shared" si="8"/>
        <v>0</v>
      </c>
      <c r="T29" s="2">
        <v>0</v>
      </c>
      <c r="U29" s="3">
        <f t="shared" si="9"/>
        <v>0</v>
      </c>
      <c r="V29" s="3">
        <v>20</v>
      </c>
      <c r="W29" s="3">
        <f t="shared" si="10"/>
        <v>400</v>
      </c>
      <c r="X29" s="4">
        <f t="shared" si="11"/>
        <v>0</v>
      </c>
      <c r="Z29" s="2">
        <v>37.375587000000003</v>
      </c>
      <c r="AA29" s="3">
        <f t="shared" si="12"/>
        <v>1396.9345035945692</v>
      </c>
      <c r="AB29">
        <v>20</v>
      </c>
      <c r="AC29" s="3">
        <f t="shared" si="13"/>
        <v>400</v>
      </c>
      <c r="AD29" s="4">
        <f t="shared" si="14"/>
        <v>747.51174000000003</v>
      </c>
      <c r="AF29" s="2">
        <v>0</v>
      </c>
      <c r="AG29" s="3">
        <f t="shared" si="15"/>
        <v>0</v>
      </c>
      <c r="AH29" s="3">
        <v>10</v>
      </c>
      <c r="AI29" s="3">
        <f t="shared" si="16"/>
        <v>100</v>
      </c>
      <c r="AJ29" s="4">
        <f t="shared" si="17"/>
        <v>0</v>
      </c>
    </row>
    <row r="30" spans="2:36">
      <c r="B30" s="2">
        <v>0</v>
      </c>
      <c r="C30" s="3">
        <f t="shared" si="0"/>
        <v>0</v>
      </c>
      <c r="D30" s="3">
        <v>5</v>
      </c>
      <c r="E30" s="3">
        <f t="shared" si="1"/>
        <v>25</v>
      </c>
      <c r="F30" s="4">
        <f t="shared" si="2"/>
        <v>0</v>
      </c>
      <c r="H30" s="2">
        <v>37.375587000000003</v>
      </c>
      <c r="I30" s="3">
        <f t="shared" si="3"/>
        <v>1396.9345035945692</v>
      </c>
      <c r="J30" s="3">
        <v>20</v>
      </c>
      <c r="K30" s="3">
        <f t="shared" si="4"/>
        <v>400</v>
      </c>
      <c r="L30" s="4">
        <f t="shared" si="5"/>
        <v>747.51174000000003</v>
      </c>
      <c r="N30" s="2">
        <v>0</v>
      </c>
      <c r="O30" s="3">
        <f t="shared" si="6"/>
        <v>0</v>
      </c>
      <c r="P30" s="3">
        <v>5</v>
      </c>
      <c r="Q30" s="3">
        <f t="shared" si="7"/>
        <v>25</v>
      </c>
      <c r="R30" s="4">
        <f t="shared" si="8"/>
        <v>0</v>
      </c>
      <c r="T30" s="2">
        <v>37.375587000000003</v>
      </c>
      <c r="U30" s="3">
        <f t="shared" si="9"/>
        <v>1396.9345035945692</v>
      </c>
      <c r="V30" s="3">
        <v>15</v>
      </c>
      <c r="W30" s="3">
        <f t="shared" si="10"/>
        <v>225</v>
      </c>
      <c r="X30" s="4">
        <f t="shared" si="11"/>
        <v>560.63380500000005</v>
      </c>
      <c r="Z30" s="2">
        <v>37.375587000000003</v>
      </c>
      <c r="AA30" s="3">
        <f t="shared" si="12"/>
        <v>1396.9345035945692</v>
      </c>
      <c r="AB30">
        <v>20</v>
      </c>
      <c r="AC30" s="3">
        <f t="shared" si="13"/>
        <v>400</v>
      </c>
      <c r="AD30" s="4">
        <f t="shared" si="14"/>
        <v>747.51174000000003</v>
      </c>
      <c r="AF30" s="2">
        <v>0</v>
      </c>
      <c r="AG30" s="3">
        <f t="shared" si="15"/>
        <v>0</v>
      </c>
      <c r="AH30" s="3">
        <v>10</v>
      </c>
      <c r="AI30" s="3">
        <f t="shared" si="16"/>
        <v>100</v>
      </c>
      <c r="AJ30" s="4">
        <f t="shared" si="17"/>
        <v>0</v>
      </c>
    </row>
    <row r="31" spans="2:36">
      <c r="B31" s="2">
        <v>0</v>
      </c>
      <c r="C31" s="3">
        <f t="shared" si="0"/>
        <v>0</v>
      </c>
      <c r="D31" s="3">
        <v>5</v>
      </c>
      <c r="E31" s="3">
        <f t="shared" si="1"/>
        <v>25</v>
      </c>
      <c r="F31" s="4">
        <f t="shared" si="2"/>
        <v>0</v>
      </c>
      <c r="H31" s="2">
        <v>37.375587000000003</v>
      </c>
      <c r="I31" s="3">
        <f t="shared" si="3"/>
        <v>1396.9345035945692</v>
      </c>
      <c r="J31" s="3">
        <v>20</v>
      </c>
      <c r="K31" s="3">
        <f t="shared" si="4"/>
        <v>400</v>
      </c>
      <c r="L31" s="4">
        <f t="shared" si="5"/>
        <v>747.51174000000003</v>
      </c>
      <c r="N31" s="2">
        <v>0</v>
      </c>
      <c r="O31" s="3">
        <f t="shared" si="6"/>
        <v>0</v>
      </c>
      <c r="P31" s="3">
        <v>5</v>
      </c>
      <c r="Q31" s="3">
        <f t="shared" si="7"/>
        <v>25</v>
      </c>
      <c r="R31" s="4">
        <f t="shared" si="8"/>
        <v>0</v>
      </c>
      <c r="T31" s="2">
        <v>37.375587000000003</v>
      </c>
      <c r="U31" s="3">
        <f t="shared" si="9"/>
        <v>1396.9345035945692</v>
      </c>
      <c r="V31" s="3">
        <v>15</v>
      </c>
      <c r="W31" s="3">
        <f t="shared" si="10"/>
        <v>225</v>
      </c>
      <c r="X31" s="4">
        <f t="shared" si="11"/>
        <v>560.63380500000005</v>
      </c>
      <c r="Z31" s="2">
        <v>37.375587000000003</v>
      </c>
      <c r="AA31" s="3">
        <f t="shared" si="12"/>
        <v>1396.9345035945692</v>
      </c>
      <c r="AB31">
        <v>20</v>
      </c>
      <c r="AC31" s="3">
        <f t="shared" si="13"/>
        <v>400</v>
      </c>
      <c r="AD31" s="4">
        <f t="shared" si="14"/>
        <v>747.51174000000003</v>
      </c>
      <c r="AF31" s="2">
        <v>0</v>
      </c>
      <c r="AG31" s="3">
        <f t="shared" si="15"/>
        <v>0</v>
      </c>
      <c r="AH31" s="3">
        <v>10</v>
      </c>
      <c r="AI31" s="3">
        <f t="shared" si="16"/>
        <v>100</v>
      </c>
      <c r="AJ31" s="4">
        <f t="shared" si="17"/>
        <v>0</v>
      </c>
    </row>
    <row r="32" spans="2:36">
      <c r="B32" s="2">
        <v>0</v>
      </c>
      <c r="C32" s="3">
        <f t="shared" si="0"/>
        <v>0</v>
      </c>
      <c r="D32" s="3">
        <v>5</v>
      </c>
      <c r="E32" s="3">
        <f t="shared" si="1"/>
        <v>25</v>
      </c>
      <c r="F32" s="4">
        <f t="shared" si="2"/>
        <v>0</v>
      </c>
      <c r="H32" s="2">
        <v>37.375587000000003</v>
      </c>
      <c r="I32" s="3">
        <f t="shared" si="3"/>
        <v>1396.9345035945692</v>
      </c>
      <c r="J32" s="3">
        <v>20</v>
      </c>
      <c r="K32" s="3">
        <f t="shared" si="4"/>
        <v>400</v>
      </c>
      <c r="L32" s="4">
        <f t="shared" si="5"/>
        <v>747.51174000000003</v>
      </c>
      <c r="N32" s="2">
        <v>0</v>
      </c>
      <c r="O32" s="3">
        <f t="shared" si="6"/>
        <v>0</v>
      </c>
      <c r="P32" s="3">
        <v>5</v>
      </c>
      <c r="Q32" s="3">
        <f t="shared" si="7"/>
        <v>25</v>
      </c>
      <c r="R32" s="4">
        <f t="shared" si="8"/>
        <v>0</v>
      </c>
      <c r="T32" s="2">
        <v>37.375587000000003</v>
      </c>
      <c r="U32" s="3">
        <f t="shared" si="9"/>
        <v>1396.9345035945692</v>
      </c>
      <c r="V32" s="3">
        <v>25</v>
      </c>
      <c r="W32" s="3">
        <f t="shared" si="10"/>
        <v>625</v>
      </c>
      <c r="X32" s="4">
        <f t="shared" si="11"/>
        <v>934.38967500000012</v>
      </c>
      <c r="Z32" s="2">
        <v>37.375587000000003</v>
      </c>
      <c r="AA32" s="3">
        <f t="shared" si="12"/>
        <v>1396.9345035945692</v>
      </c>
      <c r="AB32">
        <v>20</v>
      </c>
      <c r="AC32" s="3">
        <f t="shared" si="13"/>
        <v>400</v>
      </c>
      <c r="AD32" s="4">
        <f t="shared" si="14"/>
        <v>747.51174000000003</v>
      </c>
      <c r="AF32" s="2">
        <v>0</v>
      </c>
      <c r="AG32" s="3">
        <f t="shared" si="15"/>
        <v>0</v>
      </c>
      <c r="AH32" s="3">
        <v>25</v>
      </c>
      <c r="AI32" s="3">
        <f t="shared" si="16"/>
        <v>625</v>
      </c>
      <c r="AJ32" s="4">
        <f t="shared" si="17"/>
        <v>0</v>
      </c>
    </row>
    <row r="33" spans="2:36">
      <c r="B33" s="2">
        <v>0</v>
      </c>
      <c r="C33" s="3">
        <f t="shared" si="0"/>
        <v>0</v>
      </c>
      <c r="D33" s="3">
        <v>5</v>
      </c>
      <c r="E33" s="3">
        <f t="shared" si="1"/>
        <v>25</v>
      </c>
      <c r="F33" s="4">
        <f t="shared" si="2"/>
        <v>0</v>
      </c>
      <c r="H33" s="2">
        <v>37.375587000000003</v>
      </c>
      <c r="I33" s="3">
        <f t="shared" si="3"/>
        <v>1396.9345035945692</v>
      </c>
      <c r="J33" s="3">
        <v>20</v>
      </c>
      <c r="K33" s="3">
        <f t="shared" si="4"/>
        <v>400</v>
      </c>
      <c r="L33" s="4">
        <f t="shared" si="5"/>
        <v>747.51174000000003</v>
      </c>
      <c r="N33" s="2">
        <v>0</v>
      </c>
      <c r="O33" s="3">
        <f t="shared" si="6"/>
        <v>0</v>
      </c>
      <c r="P33" s="3">
        <v>5</v>
      </c>
      <c r="Q33" s="3">
        <f t="shared" si="7"/>
        <v>25</v>
      </c>
      <c r="R33" s="4">
        <f t="shared" si="8"/>
        <v>0</v>
      </c>
      <c r="T33" s="2">
        <v>42.847776000000003</v>
      </c>
      <c r="U33" s="3">
        <f t="shared" si="9"/>
        <v>1835.9319081461763</v>
      </c>
      <c r="V33" s="3">
        <v>15</v>
      </c>
      <c r="W33" s="3">
        <f t="shared" si="10"/>
        <v>225</v>
      </c>
      <c r="X33" s="4">
        <f t="shared" si="11"/>
        <v>642.7166400000001</v>
      </c>
      <c r="Z33" s="2">
        <v>37.375587000000003</v>
      </c>
      <c r="AA33" s="3">
        <f t="shared" si="12"/>
        <v>1396.9345035945692</v>
      </c>
      <c r="AB33">
        <v>20</v>
      </c>
      <c r="AC33" s="3">
        <f t="shared" si="13"/>
        <v>400</v>
      </c>
      <c r="AD33" s="4">
        <f t="shared" si="14"/>
        <v>747.51174000000003</v>
      </c>
      <c r="AF33" s="2">
        <v>0</v>
      </c>
      <c r="AG33" s="3">
        <f t="shared" si="15"/>
        <v>0</v>
      </c>
      <c r="AH33" s="3">
        <v>10</v>
      </c>
      <c r="AI33" s="3">
        <f t="shared" si="16"/>
        <v>100</v>
      </c>
      <c r="AJ33" s="4">
        <f t="shared" si="17"/>
        <v>0</v>
      </c>
    </row>
    <row r="34" spans="2:36">
      <c r="B34" s="2">
        <v>0</v>
      </c>
      <c r="C34" s="3">
        <f t="shared" si="0"/>
        <v>0</v>
      </c>
      <c r="D34" s="3">
        <v>5</v>
      </c>
      <c r="E34" s="3">
        <f t="shared" si="1"/>
        <v>25</v>
      </c>
      <c r="F34" s="4">
        <f t="shared" si="2"/>
        <v>0</v>
      </c>
      <c r="H34" s="2">
        <v>37.375587000000003</v>
      </c>
      <c r="I34" s="3">
        <f t="shared" si="3"/>
        <v>1396.9345035945692</v>
      </c>
      <c r="J34" s="3">
        <v>20</v>
      </c>
      <c r="K34" s="3">
        <f t="shared" si="4"/>
        <v>400</v>
      </c>
      <c r="L34" s="4">
        <f t="shared" si="5"/>
        <v>747.51174000000003</v>
      </c>
      <c r="N34" s="2">
        <v>0</v>
      </c>
      <c r="O34" s="3">
        <f t="shared" si="6"/>
        <v>0</v>
      </c>
      <c r="P34" s="3">
        <v>5</v>
      </c>
      <c r="Q34" s="3">
        <f t="shared" si="7"/>
        <v>25</v>
      </c>
      <c r="R34" s="4">
        <f t="shared" si="8"/>
        <v>0</v>
      </c>
      <c r="T34" s="2">
        <v>42.847776000000003</v>
      </c>
      <c r="U34" s="3">
        <f t="shared" si="9"/>
        <v>1835.9319081461763</v>
      </c>
      <c r="V34" s="3">
        <v>15</v>
      </c>
      <c r="W34" s="3">
        <f t="shared" si="10"/>
        <v>225</v>
      </c>
      <c r="X34" s="4">
        <f t="shared" si="11"/>
        <v>642.7166400000001</v>
      </c>
      <c r="Z34" s="2">
        <v>37.375587000000003</v>
      </c>
      <c r="AA34" s="3">
        <f t="shared" si="12"/>
        <v>1396.9345035945692</v>
      </c>
      <c r="AB34">
        <v>20</v>
      </c>
      <c r="AC34" s="3">
        <f t="shared" si="13"/>
        <v>400</v>
      </c>
      <c r="AD34" s="4">
        <f t="shared" si="14"/>
        <v>747.51174000000003</v>
      </c>
      <c r="AF34" s="2">
        <v>0</v>
      </c>
      <c r="AG34" s="3">
        <f t="shared" si="15"/>
        <v>0</v>
      </c>
      <c r="AH34" s="3">
        <v>25</v>
      </c>
      <c r="AI34" s="3">
        <f t="shared" si="16"/>
        <v>625</v>
      </c>
      <c r="AJ34" s="4">
        <f t="shared" si="17"/>
        <v>0</v>
      </c>
    </row>
    <row r="35" spans="2:36">
      <c r="B35" s="2">
        <v>0</v>
      </c>
      <c r="C35" s="3">
        <f t="shared" si="0"/>
        <v>0</v>
      </c>
      <c r="D35" s="3">
        <v>5</v>
      </c>
      <c r="E35" s="3">
        <f t="shared" si="1"/>
        <v>25</v>
      </c>
      <c r="F35" s="4">
        <f t="shared" si="2"/>
        <v>0</v>
      </c>
      <c r="H35" s="2">
        <v>37.375587000000003</v>
      </c>
      <c r="I35" s="3">
        <f t="shared" si="3"/>
        <v>1396.9345035945692</v>
      </c>
      <c r="J35" s="3">
        <v>20</v>
      </c>
      <c r="K35" s="3">
        <f t="shared" si="4"/>
        <v>400</v>
      </c>
      <c r="L35" s="4">
        <f t="shared" si="5"/>
        <v>747.51174000000003</v>
      </c>
      <c r="N35" s="2">
        <v>0</v>
      </c>
      <c r="O35" s="3">
        <f t="shared" si="6"/>
        <v>0</v>
      </c>
      <c r="P35" s="3">
        <v>5</v>
      </c>
      <c r="Q35" s="3">
        <f t="shared" si="7"/>
        <v>25</v>
      </c>
      <c r="R35" s="4">
        <f t="shared" si="8"/>
        <v>0</v>
      </c>
      <c r="T35" s="2">
        <v>42.847776000000003</v>
      </c>
      <c r="U35" s="3">
        <f t="shared" si="9"/>
        <v>1835.9319081461763</v>
      </c>
      <c r="V35" s="3">
        <v>15</v>
      </c>
      <c r="W35" s="3">
        <f t="shared" si="10"/>
        <v>225</v>
      </c>
      <c r="X35" s="4">
        <f t="shared" si="11"/>
        <v>642.7166400000001</v>
      </c>
      <c r="Z35" s="2">
        <v>37.375587000000003</v>
      </c>
      <c r="AA35" s="3">
        <f t="shared" si="12"/>
        <v>1396.9345035945692</v>
      </c>
      <c r="AB35">
        <v>20</v>
      </c>
      <c r="AC35" s="3">
        <f t="shared" si="13"/>
        <v>400</v>
      </c>
      <c r="AD35" s="4">
        <f t="shared" si="14"/>
        <v>747.51174000000003</v>
      </c>
      <c r="AF35" s="2">
        <v>0</v>
      </c>
      <c r="AG35" s="3">
        <f t="shared" si="15"/>
        <v>0</v>
      </c>
      <c r="AH35" s="3">
        <v>25</v>
      </c>
      <c r="AI35" s="3">
        <f t="shared" si="16"/>
        <v>625</v>
      </c>
      <c r="AJ35" s="4">
        <f t="shared" si="17"/>
        <v>0</v>
      </c>
    </row>
    <row r="36" spans="2:36">
      <c r="B36" s="2">
        <v>0</v>
      </c>
      <c r="C36" s="3">
        <f t="shared" si="0"/>
        <v>0</v>
      </c>
      <c r="D36" s="3">
        <v>10</v>
      </c>
      <c r="E36" s="3">
        <f t="shared" si="1"/>
        <v>100</v>
      </c>
      <c r="F36" s="4">
        <f t="shared" si="2"/>
        <v>0</v>
      </c>
      <c r="H36" s="2">
        <v>37.375587000000003</v>
      </c>
      <c r="I36" s="3">
        <f t="shared" si="3"/>
        <v>1396.9345035945692</v>
      </c>
      <c r="J36" s="3">
        <v>20</v>
      </c>
      <c r="K36" s="3">
        <f t="shared" si="4"/>
        <v>400</v>
      </c>
      <c r="L36" s="4">
        <f t="shared" si="5"/>
        <v>747.51174000000003</v>
      </c>
      <c r="N36" s="2">
        <v>0</v>
      </c>
      <c r="O36" s="3">
        <f t="shared" si="6"/>
        <v>0</v>
      </c>
      <c r="P36" s="3">
        <v>5</v>
      </c>
      <c r="Q36" s="3">
        <f t="shared" si="7"/>
        <v>25</v>
      </c>
      <c r="R36" s="4">
        <f t="shared" si="8"/>
        <v>0</v>
      </c>
      <c r="T36" s="2">
        <v>42.847776000000003</v>
      </c>
      <c r="U36" s="3">
        <f t="shared" si="9"/>
        <v>1835.9319081461763</v>
      </c>
      <c r="V36" s="3">
        <v>20</v>
      </c>
      <c r="W36" s="3">
        <f t="shared" si="10"/>
        <v>400</v>
      </c>
      <c r="X36" s="4">
        <f t="shared" si="11"/>
        <v>856.95552000000009</v>
      </c>
      <c r="Z36" s="2">
        <v>37.375587000000003</v>
      </c>
      <c r="AA36" s="3">
        <f t="shared" si="12"/>
        <v>1396.9345035945692</v>
      </c>
      <c r="AB36">
        <v>20</v>
      </c>
      <c r="AC36" s="3">
        <f t="shared" si="13"/>
        <v>400</v>
      </c>
      <c r="AD36" s="4">
        <f t="shared" si="14"/>
        <v>747.51174000000003</v>
      </c>
      <c r="AF36" s="2">
        <v>0</v>
      </c>
      <c r="AG36" s="3">
        <f t="shared" si="15"/>
        <v>0</v>
      </c>
      <c r="AH36" s="3">
        <v>15</v>
      </c>
      <c r="AI36" s="3">
        <f t="shared" si="16"/>
        <v>225</v>
      </c>
      <c r="AJ36" s="4">
        <f t="shared" si="17"/>
        <v>0</v>
      </c>
    </row>
    <row r="37" spans="2:36">
      <c r="B37" s="2">
        <v>0</v>
      </c>
      <c r="C37" s="3">
        <f t="shared" si="0"/>
        <v>0</v>
      </c>
      <c r="D37" s="3">
        <v>10</v>
      </c>
      <c r="E37" s="3">
        <f t="shared" si="1"/>
        <v>100</v>
      </c>
      <c r="F37" s="4">
        <f t="shared" si="2"/>
        <v>0</v>
      </c>
      <c r="H37" s="2">
        <v>37.375587000000003</v>
      </c>
      <c r="I37" s="3">
        <f t="shared" si="3"/>
        <v>1396.9345035945692</v>
      </c>
      <c r="J37" s="3">
        <v>25</v>
      </c>
      <c r="K37" s="3">
        <f t="shared" si="4"/>
        <v>625</v>
      </c>
      <c r="L37" s="4">
        <f t="shared" si="5"/>
        <v>934.38967500000012</v>
      </c>
      <c r="N37" s="2">
        <v>0</v>
      </c>
      <c r="O37" s="3">
        <f t="shared" si="6"/>
        <v>0</v>
      </c>
      <c r="P37" s="3">
        <v>5</v>
      </c>
      <c r="Q37" s="3">
        <f t="shared" si="7"/>
        <v>25</v>
      </c>
      <c r="R37" s="4">
        <f t="shared" si="8"/>
        <v>0</v>
      </c>
      <c r="T37" s="2">
        <v>42.847776000000003</v>
      </c>
      <c r="U37" s="3">
        <f t="shared" si="9"/>
        <v>1835.9319081461763</v>
      </c>
      <c r="V37" s="3">
        <v>20</v>
      </c>
      <c r="W37" s="3">
        <f t="shared" si="10"/>
        <v>400</v>
      </c>
      <c r="X37" s="4">
        <f t="shared" si="11"/>
        <v>856.95552000000009</v>
      </c>
      <c r="Z37" s="2">
        <v>37.375587000000003</v>
      </c>
      <c r="AA37" s="3">
        <f t="shared" si="12"/>
        <v>1396.9345035945692</v>
      </c>
      <c r="AB37">
        <v>20</v>
      </c>
      <c r="AC37" s="3">
        <f t="shared" si="13"/>
        <v>400</v>
      </c>
      <c r="AD37" s="4">
        <f t="shared" si="14"/>
        <v>747.51174000000003</v>
      </c>
      <c r="AF37" s="2">
        <v>0</v>
      </c>
      <c r="AG37" s="3">
        <f t="shared" si="15"/>
        <v>0</v>
      </c>
      <c r="AH37" s="3">
        <v>25</v>
      </c>
      <c r="AI37" s="3">
        <f t="shared" si="16"/>
        <v>625</v>
      </c>
      <c r="AJ37" s="4">
        <f t="shared" si="17"/>
        <v>0</v>
      </c>
    </row>
    <row r="38" spans="2:36">
      <c r="B38" s="2">
        <v>0</v>
      </c>
      <c r="C38" s="3">
        <f t="shared" si="0"/>
        <v>0</v>
      </c>
      <c r="D38" s="3">
        <v>10</v>
      </c>
      <c r="E38" s="3">
        <f t="shared" si="1"/>
        <v>100</v>
      </c>
      <c r="F38" s="4">
        <f t="shared" si="2"/>
        <v>0</v>
      </c>
      <c r="H38" s="2">
        <v>37.375587000000003</v>
      </c>
      <c r="I38" s="3">
        <f t="shared" si="3"/>
        <v>1396.9345035945692</v>
      </c>
      <c r="J38" s="3">
        <v>25</v>
      </c>
      <c r="K38" s="3">
        <f t="shared" si="4"/>
        <v>625</v>
      </c>
      <c r="L38" s="4">
        <f t="shared" si="5"/>
        <v>934.38967500000012</v>
      </c>
      <c r="N38" s="2">
        <v>0</v>
      </c>
      <c r="O38" s="3">
        <f t="shared" si="6"/>
        <v>0</v>
      </c>
      <c r="P38" s="3">
        <v>5</v>
      </c>
      <c r="Q38" s="3">
        <f t="shared" si="7"/>
        <v>25</v>
      </c>
      <c r="R38" s="4">
        <f t="shared" si="8"/>
        <v>0</v>
      </c>
      <c r="T38" s="2">
        <v>42.847776000000003</v>
      </c>
      <c r="U38" s="3">
        <f t="shared" si="9"/>
        <v>1835.9319081461763</v>
      </c>
      <c r="V38" s="3">
        <v>15</v>
      </c>
      <c r="W38" s="3">
        <f t="shared" si="10"/>
        <v>225</v>
      </c>
      <c r="X38" s="4">
        <f t="shared" si="11"/>
        <v>642.7166400000001</v>
      </c>
      <c r="Z38" s="2">
        <v>37.375587000000003</v>
      </c>
      <c r="AA38" s="3">
        <f t="shared" si="12"/>
        <v>1396.9345035945692</v>
      </c>
      <c r="AB38">
        <v>20</v>
      </c>
      <c r="AC38" s="3">
        <f t="shared" si="13"/>
        <v>400</v>
      </c>
      <c r="AD38" s="4">
        <f t="shared" si="14"/>
        <v>747.51174000000003</v>
      </c>
      <c r="AF38" s="2">
        <v>37.375587000000003</v>
      </c>
      <c r="AG38" s="3">
        <f t="shared" si="15"/>
        <v>1396.9345035945692</v>
      </c>
      <c r="AH38" s="3">
        <v>15</v>
      </c>
      <c r="AI38" s="3">
        <f t="shared" si="16"/>
        <v>225</v>
      </c>
      <c r="AJ38" s="4">
        <f t="shared" si="17"/>
        <v>560.63380500000005</v>
      </c>
    </row>
    <row r="39" spans="2:36">
      <c r="B39" s="2">
        <v>0</v>
      </c>
      <c r="C39" s="3">
        <f t="shared" si="0"/>
        <v>0</v>
      </c>
      <c r="D39" s="3">
        <v>10</v>
      </c>
      <c r="E39" s="3">
        <f t="shared" si="1"/>
        <v>100</v>
      </c>
      <c r="F39" s="4">
        <f t="shared" si="2"/>
        <v>0</v>
      </c>
      <c r="H39" s="2">
        <v>42.847776000000003</v>
      </c>
      <c r="I39" s="3">
        <f t="shared" si="3"/>
        <v>1835.9319081461763</v>
      </c>
      <c r="J39" s="3">
        <v>20</v>
      </c>
      <c r="K39" s="3">
        <f t="shared" si="4"/>
        <v>400</v>
      </c>
      <c r="L39" s="4">
        <f t="shared" si="5"/>
        <v>856.95552000000009</v>
      </c>
      <c r="N39" s="2">
        <v>0</v>
      </c>
      <c r="O39" s="3">
        <f t="shared" si="6"/>
        <v>0</v>
      </c>
      <c r="P39" s="3">
        <v>5</v>
      </c>
      <c r="Q39" s="3">
        <f t="shared" si="7"/>
        <v>25</v>
      </c>
      <c r="R39" s="4">
        <f t="shared" si="8"/>
        <v>0</v>
      </c>
      <c r="T39" s="2">
        <v>42.847776000000003</v>
      </c>
      <c r="U39" s="3">
        <f t="shared" si="9"/>
        <v>1835.9319081461763</v>
      </c>
      <c r="V39" s="3">
        <v>40</v>
      </c>
      <c r="W39" s="3">
        <f t="shared" si="10"/>
        <v>1600</v>
      </c>
      <c r="X39" s="4">
        <f t="shared" si="11"/>
        <v>1713.9110400000002</v>
      </c>
      <c r="Z39" s="2">
        <v>37.375587000000003</v>
      </c>
      <c r="AA39" s="3">
        <f t="shared" si="12"/>
        <v>1396.9345035945692</v>
      </c>
      <c r="AB39">
        <v>20</v>
      </c>
      <c r="AC39" s="3">
        <f t="shared" si="13"/>
        <v>400</v>
      </c>
      <c r="AD39" s="4">
        <f t="shared" si="14"/>
        <v>747.51174000000003</v>
      </c>
      <c r="AF39" s="2">
        <v>37.375587000000003</v>
      </c>
      <c r="AG39" s="3">
        <f t="shared" si="15"/>
        <v>1396.9345035945692</v>
      </c>
      <c r="AH39" s="3">
        <v>20</v>
      </c>
      <c r="AI39" s="3">
        <f t="shared" si="16"/>
        <v>400</v>
      </c>
      <c r="AJ39" s="4">
        <f t="shared" si="17"/>
        <v>747.51174000000003</v>
      </c>
    </row>
    <row r="40" spans="2:36">
      <c r="B40" s="2">
        <v>0</v>
      </c>
      <c r="C40" s="3">
        <f t="shared" si="0"/>
        <v>0</v>
      </c>
      <c r="D40" s="3">
        <v>10</v>
      </c>
      <c r="E40" s="3">
        <f t="shared" si="1"/>
        <v>100</v>
      </c>
      <c r="F40" s="4">
        <f t="shared" si="2"/>
        <v>0</v>
      </c>
      <c r="H40" s="2">
        <v>42.847776000000003</v>
      </c>
      <c r="I40" s="3">
        <f t="shared" si="3"/>
        <v>1835.9319081461763</v>
      </c>
      <c r="J40" s="3">
        <v>30</v>
      </c>
      <c r="K40" s="3">
        <f t="shared" si="4"/>
        <v>900</v>
      </c>
      <c r="L40" s="4">
        <f t="shared" si="5"/>
        <v>1285.4332800000002</v>
      </c>
      <c r="N40" s="2">
        <v>0</v>
      </c>
      <c r="O40" s="3">
        <f t="shared" si="6"/>
        <v>0</v>
      </c>
      <c r="P40" s="3">
        <v>5</v>
      </c>
      <c r="Q40" s="3">
        <f t="shared" si="7"/>
        <v>25</v>
      </c>
      <c r="R40" s="4">
        <f t="shared" si="8"/>
        <v>0</v>
      </c>
      <c r="T40" s="2">
        <v>42.847776000000003</v>
      </c>
      <c r="U40" s="3">
        <f t="shared" si="9"/>
        <v>1835.9319081461763</v>
      </c>
      <c r="V40" s="3">
        <v>10</v>
      </c>
      <c r="W40" s="3">
        <f t="shared" si="10"/>
        <v>100</v>
      </c>
      <c r="X40" s="4">
        <f t="shared" si="11"/>
        <v>428.47776000000005</v>
      </c>
      <c r="Z40" s="2">
        <v>37.375587000000003</v>
      </c>
      <c r="AA40" s="3">
        <f t="shared" si="12"/>
        <v>1396.9345035945692</v>
      </c>
      <c r="AB40">
        <v>20</v>
      </c>
      <c r="AC40" s="3">
        <f t="shared" si="13"/>
        <v>400</v>
      </c>
      <c r="AD40" s="4">
        <f t="shared" si="14"/>
        <v>747.51174000000003</v>
      </c>
      <c r="AF40" s="2">
        <v>37.375587000000003</v>
      </c>
      <c r="AG40" s="3">
        <f t="shared" si="15"/>
        <v>1396.9345035945692</v>
      </c>
      <c r="AH40" s="3">
        <v>40</v>
      </c>
      <c r="AI40" s="3">
        <f t="shared" si="16"/>
        <v>1600</v>
      </c>
      <c r="AJ40" s="4">
        <f t="shared" si="17"/>
        <v>1495.0234800000001</v>
      </c>
    </row>
    <row r="41" spans="2:36">
      <c r="B41" s="2">
        <v>0</v>
      </c>
      <c r="C41" s="3">
        <f t="shared" si="0"/>
        <v>0</v>
      </c>
      <c r="D41" s="3">
        <v>10</v>
      </c>
      <c r="E41" s="3">
        <f t="shared" si="1"/>
        <v>100</v>
      </c>
      <c r="F41" s="4">
        <f t="shared" si="2"/>
        <v>0</v>
      </c>
      <c r="H41" s="2">
        <v>42.847776000000003</v>
      </c>
      <c r="I41" s="3">
        <f t="shared" si="3"/>
        <v>1835.9319081461763</v>
      </c>
      <c r="J41" s="3">
        <v>30</v>
      </c>
      <c r="K41" s="3">
        <f t="shared" si="4"/>
        <v>900</v>
      </c>
      <c r="L41" s="4">
        <f t="shared" si="5"/>
        <v>1285.4332800000002</v>
      </c>
      <c r="N41" s="2">
        <v>0</v>
      </c>
      <c r="O41" s="3">
        <f t="shared" si="6"/>
        <v>0</v>
      </c>
      <c r="P41" s="3">
        <v>5</v>
      </c>
      <c r="Q41" s="3">
        <f t="shared" si="7"/>
        <v>25</v>
      </c>
      <c r="R41" s="4">
        <f t="shared" si="8"/>
        <v>0</v>
      </c>
      <c r="T41" s="2">
        <v>42.847776000000003</v>
      </c>
      <c r="U41" s="3">
        <f t="shared" si="9"/>
        <v>1835.9319081461763</v>
      </c>
      <c r="V41" s="3">
        <v>40</v>
      </c>
      <c r="W41" s="3">
        <f t="shared" si="10"/>
        <v>1600</v>
      </c>
      <c r="X41" s="4">
        <f t="shared" si="11"/>
        <v>1713.9110400000002</v>
      </c>
      <c r="Z41" s="2">
        <v>37.375587000000003</v>
      </c>
      <c r="AA41" s="3">
        <f t="shared" si="12"/>
        <v>1396.9345035945692</v>
      </c>
      <c r="AB41">
        <v>25</v>
      </c>
      <c r="AC41" s="3">
        <f t="shared" si="13"/>
        <v>625</v>
      </c>
      <c r="AD41" s="4">
        <f t="shared" si="14"/>
        <v>934.38967500000012</v>
      </c>
      <c r="AF41" s="2">
        <v>37.375587000000003</v>
      </c>
      <c r="AG41" s="3">
        <f t="shared" si="15"/>
        <v>1396.9345035945692</v>
      </c>
      <c r="AH41" s="3">
        <v>20</v>
      </c>
      <c r="AI41" s="3">
        <f t="shared" si="16"/>
        <v>400</v>
      </c>
      <c r="AJ41" s="4">
        <f t="shared" si="17"/>
        <v>747.51174000000003</v>
      </c>
    </row>
    <row r="42" spans="2:36">
      <c r="B42" s="2">
        <v>0</v>
      </c>
      <c r="C42" s="3">
        <f t="shared" si="0"/>
        <v>0</v>
      </c>
      <c r="D42" s="3">
        <v>10</v>
      </c>
      <c r="E42" s="3">
        <f t="shared" si="1"/>
        <v>100</v>
      </c>
      <c r="F42" s="4">
        <f t="shared" si="2"/>
        <v>0</v>
      </c>
      <c r="H42" s="2">
        <v>42.847776000000003</v>
      </c>
      <c r="I42" s="3">
        <f t="shared" si="3"/>
        <v>1835.9319081461763</v>
      </c>
      <c r="J42" s="3">
        <v>30</v>
      </c>
      <c r="K42" s="3">
        <f t="shared" si="4"/>
        <v>900</v>
      </c>
      <c r="L42" s="4">
        <f t="shared" si="5"/>
        <v>1285.4332800000002</v>
      </c>
      <c r="N42" s="2">
        <v>0</v>
      </c>
      <c r="O42" s="3">
        <f t="shared" si="6"/>
        <v>0</v>
      </c>
      <c r="P42" s="3">
        <v>5</v>
      </c>
      <c r="Q42" s="3">
        <f t="shared" si="7"/>
        <v>25</v>
      </c>
      <c r="R42" s="4">
        <f t="shared" si="8"/>
        <v>0</v>
      </c>
      <c r="T42" s="2">
        <v>42.847776000000003</v>
      </c>
      <c r="U42" s="3">
        <f t="shared" si="9"/>
        <v>1835.9319081461763</v>
      </c>
      <c r="V42" s="3">
        <v>40</v>
      </c>
      <c r="W42" s="3">
        <f t="shared" si="10"/>
        <v>1600</v>
      </c>
      <c r="X42" s="4">
        <f t="shared" si="11"/>
        <v>1713.9110400000002</v>
      </c>
      <c r="Z42" s="2">
        <v>37.375587000000003</v>
      </c>
      <c r="AA42" s="3">
        <f t="shared" si="12"/>
        <v>1396.9345035945692</v>
      </c>
      <c r="AB42">
        <v>25</v>
      </c>
      <c r="AC42" s="3">
        <f t="shared" si="13"/>
        <v>625</v>
      </c>
      <c r="AD42" s="4">
        <f t="shared" si="14"/>
        <v>934.38967500000012</v>
      </c>
      <c r="AF42" s="2">
        <v>37.375587000000003</v>
      </c>
      <c r="AG42" s="3">
        <f t="shared" si="15"/>
        <v>1396.9345035945692</v>
      </c>
      <c r="AH42" s="3">
        <v>20</v>
      </c>
      <c r="AI42" s="3">
        <f t="shared" si="16"/>
        <v>400</v>
      </c>
      <c r="AJ42" s="4">
        <f t="shared" si="17"/>
        <v>747.51174000000003</v>
      </c>
    </row>
    <row r="43" spans="2:36">
      <c r="B43" s="2">
        <v>0</v>
      </c>
      <c r="C43" s="3">
        <f t="shared" si="0"/>
        <v>0</v>
      </c>
      <c r="D43" s="3">
        <v>10</v>
      </c>
      <c r="E43" s="3">
        <f t="shared" si="1"/>
        <v>100</v>
      </c>
      <c r="F43" s="4">
        <f t="shared" si="2"/>
        <v>0</v>
      </c>
      <c r="H43" s="2">
        <v>42.847776000000003</v>
      </c>
      <c r="I43" s="3">
        <f t="shared" si="3"/>
        <v>1835.9319081461763</v>
      </c>
      <c r="J43" s="3">
        <v>10</v>
      </c>
      <c r="K43" s="3">
        <f t="shared" si="4"/>
        <v>100</v>
      </c>
      <c r="L43" s="4">
        <f t="shared" si="5"/>
        <v>428.47776000000005</v>
      </c>
      <c r="N43" s="2">
        <v>0</v>
      </c>
      <c r="O43" s="3">
        <f t="shared" si="6"/>
        <v>0</v>
      </c>
      <c r="P43" s="3">
        <v>5</v>
      </c>
      <c r="Q43" s="3">
        <f t="shared" si="7"/>
        <v>25</v>
      </c>
      <c r="R43" s="4">
        <f t="shared" si="8"/>
        <v>0</v>
      </c>
      <c r="T43" s="2">
        <v>42.847776000000003</v>
      </c>
      <c r="U43" s="3">
        <f t="shared" si="9"/>
        <v>1835.9319081461763</v>
      </c>
      <c r="V43" s="3">
        <v>10</v>
      </c>
      <c r="W43" s="3">
        <f t="shared" si="10"/>
        <v>100</v>
      </c>
      <c r="X43" s="4">
        <f t="shared" si="11"/>
        <v>428.47776000000005</v>
      </c>
      <c r="Z43" s="2">
        <v>37.375587000000003</v>
      </c>
      <c r="AA43" s="3">
        <f t="shared" si="12"/>
        <v>1396.9345035945692</v>
      </c>
      <c r="AB43">
        <v>25</v>
      </c>
      <c r="AC43" s="3">
        <f t="shared" si="13"/>
        <v>625</v>
      </c>
      <c r="AD43" s="4">
        <f t="shared" si="14"/>
        <v>934.38967500000012</v>
      </c>
      <c r="AF43" s="2">
        <v>37.375587000000003</v>
      </c>
      <c r="AG43" s="3">
        <f t="shared" si="15"/>
        <v>1396.9345035945692</v>
      </c>
      <c r="AH43" s="3">
        <v>20</v>
      </c>
      <c r="AI43" s="3">
        <f t="shared" si="16"/>
        <v>400</v>
      </c>
      <c r="AJ43" s="4">
        <f t="shared" si="17"/>
        <v>747.51174000000003</v>
      </c>
    </row>
    <row r="44" spans="2:36">
      <c r="B44" s="2">
        <v>0</v>
      </c>
      <c r="C44" s="3">
        <f t="shared" si="0"/>
        <v>0</v>
      </c>
      <c r="D44" s="3">
        <v>10</v>
      </c>
      <c r="E44" s="3">
        <f t="shared" si="1"/>
        <v>100</v>
      </c>
      <c r="F44" s="4">
        <f t="shared" si="2"/>
        <v>0</v>
      </c>
      <c r="H44" s="2">
        <v>42.847776000000003</v>
      </c>
      <c r="I44" s="3">
        <f t="shared" si="3"/>
        <v>1835.9319081461763</v>
      </c>
      <c r="J44" s="3">
        <v>20</v>
      </c>
      <c r="K44" s="3">
        <f t="shared" si="4"/>
        <v>400</v>
      </c>
      <c r="L44" s="4">
        <f t="shared" si="5"/>
        <v>856.95552000000009</v>
      </c>
      <c r="N44" s="2">
        <v>0</v>
      </c>
      <c r="O44" s="3">
        <f t="shared" si="6"/>
        <v>0</v>
      </c>
      <c r="P44" s="3">
        <v>5</v>
      </c>
      <c r="Q44" s="3">
        <f t="shared" si="7"/>
        <v>25</v>
      </c>
      <c r="R44" s="4">
        <f t="shared" si="8"/>
        <v>0</v>
      </c>
      <c r="T44" s="2">
        <v>42.847776000000003</v>
      </c>
      <c r="U44" s="3">
        <f t="shared" si="9"/>
        <v>1835.9319081461763</v>
      </c>
      <c r="V44" s="3">
        <v>10</v>
      </c>
      <c r="W44" s="3">
        <f t="shared" si="10"/>
        <v>100</v>
      </c>
      <c r="X44" s="4">
        <f t="shared" si="11"/>
        <v>428.47776000000005</v>
      </c>
      <c r="Z44" s="2">
        <v>37.375587000000003</v>
      </c>
      <c r="AA44" s="3">
        <f t="shared" si="12"/>
        <v>1396.9345035945692</v>
      </c>
      <c r="AB44">
        <v>25</v>
      </c>
      <c r="AC44" s="3">
        <f t="shared" si="13"/>
        <v>625</v>
      </c>
      <c r="AD44" s="4">
        <f t="shared" si="14"/>
        <v>934.38967500000012</v>
      </c>
      <c r="AF44" s="2">
        <v>37.375587000000003</v>
      </c>
      <c r="AG44" s="3">
        <f t="shared" si="15"/>
        <v>1396.9345035945692</v>
      </c>
      <c r="AH44" s="3">
        <v>50</v>
      </c>
      <c r="AI44" s="3">
        <f t="shared" si="16"/>
        <v>2500</v>
      </c>
      <c r="AJ44" s="4">
        <f t="shared" si="17"/>
        <v>1868.7793500000002</v>
      </c>
    </row>
    <row r="45" spans="2:36">
      <c r="B45" s="2">
        <v>0</v>
      </c>
      <c r="C45" s="3">
        <f t="shared" si="0"/>
        <v>0</v>
      </c>
      <c r="D45" s="3">
        <v>10</v>
      </c>
      <c r="E45" s="3">
        <f t="shared" si="1"/>
        <v>100</v>
      </c>
      <c r="F45" s="4">
        <f t="shared" si="2"/>
        <v>0</v>
      </c>
      <c r="H45" s="2">
        <v>42.847776000000003</v>
      </c>
      <c r="I45" s="3">
        <f t="shared" si="3"/>
        <v>1835.9319081461763</v>
      </c>
      <c r="J45" s="3">
        <v>20</v>
      </c>
      <c r="K45" s="3">
        <f t="shared" si="4"/>
        <v>400</v>
      </c>
      <c r="L45" s="4">
        <f t="shared" si="5"/>
        <v>856.95552000000009</v>
      </c>
      <c r="N45" s="2">
        <v>0</v>
      </c>
      <c r="O45" s="3">
        <f t="shared" si="6"/>
        <v>0</v>
      </c>
      <c r="P45" s="3">
        <v>5</v>
      </c>
      <c r="Q45" s="3">
        <f t="shared" si="7"/>
        <v>25</v>
      </c>
      <c r="R45" s="4">
        <f t="shared" si="8"/>
        <v>0</v>
      </c>
      <c r="T45" s="2">
        <v>42.847776000000003</v>
      </c>
      <c r="U45" s="3">
        <f t="shared" si="9"/>
        <v>1835.9319081461763</v>
      </c>
      <c r="V45" s="3">
        <v>20</v>
      </c>
      <c r="W45" s="3">
        <f t="shared" si="10"/>
        <v>400</v>
      </c>
      <c r="X45" s="4">
        <f t="shared" si="11"/>
        <v>856.95552000000009</v>
      </c>
      <c r="Z45" s="2">
        <v>37.375587000000003</v>
      </c>
      <c r="AA45" s="3">
        <f t="shared" si="12"/>
        <v>1396.9345035945692</v>
      </c>
      <c r="AB45">
        <v>25</v>
      </c>
      <c r="AC45" s="3">
        <f t="shared" si="13"/>
        <v>625</v>
      </c>
      <c r="AD45" s="4">
        <f t="shared" si="14"/>
        <v>934.38967500000012</v>
      </c>
      <c r="AF45" s="2">
        <v>37.375587000000003</v>
      </c>
      <c r="AG45" s="3">
        <f t="shared" si="15"/>
        <v>1396.9345035945692</v>
      </c>
      <c r="AH45" s="3">
        <v>15</v>
      </c>
      <c r="AI45" s="3">
        <f t="shared" si="16"/>
        <v>225</v>
      </c>
      <c r="AJ45" s="4">
        <f t="shared" si="17"/>
        <v>560.63380500000005</v>
      </c>
    </row>
    <row r="46" spans="2:36">
      <c r="B46" s="2">
        <v>0</v>
      </c>
      <c r="C46" s="3">
        <f t="shared" si="0"/>
        <v>0</v>
      </c>
      <c r="D46" s="3">
        <v>10</v>
      </c>
      <c r="E46" s="3">
        <f t="shared" si="1"/>
        <v>100</v>
      </c>
      <c r="F46" s="4">
        <f t="shared" si="2"/>
        <v>0</v>
      </c>
      <c r="H46" s="2">
        <v>42.847776000000003</v>
      </c>
      <c r="I46" s="3">
        <f t="shared" si="3"/>
        <v>1835.9319081461763</v>
      </c>
      <c r="J46" s="3">
        <v>25</v>
      </c>
      <c r="K46" s="3">
        <f t="shared" si="4"/>
        <v>625</v>
      </c>
      <c r="L46" s="4">
        <f t="shared" si="5"/>
        <v>1071.1944000000001</v>
      </c>
      <c r="N46" s="2">
        <v>0</v>
      </c>
      <c r="O46" s="3">
        <f t="shared" si="6"/>
        <v>0</v>
      </c>
      <c r="P46" s="3">
        <v>5</v>
      </c>
      <c r="Q46" s="3">
        <f t="shared" si="7"/>
        <v>25</v>
      </c>
      <c r="R46" s="4">
        <f t="shared" si="8"/>
        <v>0</v>
      </c>
      <c r="T46" s="2">
        <v>42.847776000000003</v>
      </c>
      <c r="U46" s="3">
        <f t="shared" si="9"/>
        <v>1835.9319081461763</v>
      </c>
      <c r="V46" s="3">
        <v>15</v>
      </c>
      <c r="W46" s="3">
        <f t="shared" si="10"/>
        <v>225</v>
      </c>
      <c r="X46" s="4">
        <f t="shared" si="11"/>
        <v>642.7166400000001</v>
      </c>
      <c r="Z46" s="2">
        <v>37.375587000000003</v>
      </c>
      <c r="AA46" s="3">
        <f t="shared" si="12"/>
        <v>1396.9345035945692</v>
      </c>
      <c r="AB46">
        <v>30</v>
      </c>
      <c r="AC46" s="3">
        <f t="shared" si="13"/>
        <v>900</v>
      </c>
      <c r="AD46" s="4">
        <f t="shared" si="14"/>
        <v>1121.2676100000001</v>
      </c>
      <c r="AF46" s="2">
        <v>37.375587000000003</v>
      </c>
      <c r="AG46" s="3">
        <f t="shared" si="15"/>
        <v>1396.9345035945692</v>
      </c>
      <c r="AH46" s="3">
        <v>15</v>
      </c>
      <c r="AI46" s="3">
        <f t="shared" si="16"/>
        <v>225</v>
      </c>
      <c r="AJ46" s="4">
        <f t="shared" si="17"/>
        <v>560.63380500000005</v>
      </c>
    </row>
    <row r="47" spans="2:36">
      <c r="B47" s="2">
        <v>0</v>
      </c>
      <c r="C47" s="3">
        <f t="shared" si="0"/>
        <v>0</v>
      </c>
      <c r="D47" s="3">
        <v>10</v>
      </c>
      <c r="E47" s="3">
        <f t="shared" si="1"/>
        <v>100</v>
      </c>
      <c r="F47" s="4">
        <f t="shared" si="2"/>
        <v>0</v>
      </c>
      <c r="H47" s="2">
        <v>42.847776000000003</v>
      </c>
      <c r="I47" s="3">
        <f t="shared" si="3"/>
        <v>1835.9319081461763</v>
      </c>
      <c r="J47" s="3">
        <v>25</v>
      </c>
      <c r="K47" s="3">
        <f t="shared" si="4"/>
        <v>625</v>
      </c>
      <c r="L47" s="4">
        <f t="shared" si="5"/>
        <v>1071.1944000000001</v>
      </c>
      <c r="N47" s="2">
        <v>0</v>
      </c>
      <c r="O47" s="3">
        <f t="shared" si="6"/>
        <v>0</v>
      </c>
      <c r="P47" s="3">
        <v>5</v>
      </c>
      <c r="Q47" s="3">
        <f t="shared" si="7"/>
        <v>25</v>
      </c>
      <c r="R47" s="4">
        <f t="shared" si="8"/>
        <v>0</v>
      </c>
      <c r="T47" s="2">
        <v>42.847776000000003</v>
      </c>
      <c r="U47" s="3">
        <f t="shared" si="9"/>
        <v>1835.9319081461763</v>
      </c>
      <c r="V47" s="3">
        <v>15</v>
      </c>
      <c r="W47" s="3">
        <f t="shared" si="10"/>
        <v>225</v>
      </c>
      <c r="X47" s="4">
        <f t="shared" si="11"/>
        <v>642.7166400000001</v>
      </c>
      <c r="Z47" s="2">
        <v>37.375587000000003</v>
      </c>
      <c r="AA47" s="3">
        <f t="shared" si="12"/>
        <v>1396.9345035945692</v>
      </c>
      <c r="AB47">
        <v>25</v>
      </c>
      <c r="AC47" s="3">
        <f t="shared" si="13"/>
        <v>625</v>
      </c>
      <c r="AD47" s="4">
        <f t="shared" si="14"/>
        <v>934.38967500000012</v>
      </c>
      <c r="AF47" s="2">
        <v>37.375587000000003</v>
      </c>
      <c r="AG47" s="3">
        <f t="shared" si="15"/>
        <v>1396.9345035945692</v>
      </c>
      <c r="AH47" s="3">
        <v>20</v>
      </c>
      <c r="AI47" s="3">
        <f t="shared" si="16"/>
        <v>400</v>
      </c>
      <c r="AJ47" s="4">
        <f t="shared" si="17"/>
        <v>747.51174000000003</v>
      </c>
    </row>
    <row r="48" spans="2:36">
      <c r="B48" s="2">
        <v>0</v>
      </c>
      <c r="C48" s="3">
        <f t="shared" si="0"/>
        <v>0</v>
      </c>
      <c r="D48" s="3">
        <v>10</v>
      </c>
      <c r="E48" s="3">
        <f t="shared" si="1"/>
        <v>100</v>
      </c>
      <c r="F48" s="4">
        <f t="shared" si="2"/>
        <v>0</v>
      </c>
      <c r="H48" s="2">
        <v>42.847776000000003</v>
      </c>
      <c r="I48" s="3">
        <f t="shared" si="3"/>
        <v>1835.9319081461763</v>
      </c>
      <c r="J48" s="3">
        <v>30</v>
      </c>
      <c r="K48" s="3">
        <f t="shared" si="4"/>
        <v>900</v>
      </c>
      <c r="L48" s="4">
        <f t="shared" si="5"/>
        <v>1285.4332800000002</v>
      </c>
      <c r="N48" s="2">
        <v>0</v>
      </c>
      <c r="O48" s="3">
        <f t="shared" si="6"/>
        <v>0</v>
      </c>
      <c r="P48" s="3">
        <v>5</v>
      </c>
      <c r="Q48" s="3">
        <f t="shared" si="7"/>
        <v>25</v>
      </c>
      <c r="R48" s="4">
        <f t="shared" si="8"/>
        <v>0</v>
      </c>
      <c r="T48" s="2">
        <v>42.847776000000003</v>
      </c>
      <c r="U48" s="3">
        <f t="shared" si="9"/>
        <v>1835.9319081461763</v>
      </c>
      <c r="V48" s="3">
        <v>20</v>
      </c>
      <c r="W48" s="3">
        <f t="shared" si="10"/>
        <v>400</v>
      </c>
      <c r="X48" s="4">
        <f t="shared" si="11"/>
        <v>856.95552000000009</v>
      </c>
      <c r="Z48" s="2">
        <v>37.375587000000003</v>
      </c>
      <c r="AA48" s="3">
        <f t="shared" si="12"/>
        <v>1396.9345035945692</v>
      </c>
      <c r="AB48">
        <v>25</v>
      </c>
      <c r="AC48" s="3">
        <f t="shared" si="13"/>
        <v>625</v>
      </c>
      <c r="AD48" s="4">
        <f t="shared" si="14"/>
        <v>934.38967500000012</v>
      </c>
      <c r="AF48" s="2">
        <v>37.375587000000003</v>
      </c>
      <c r="AG48" s="3">
        <f t="shared" si="15"/>
        <v>1396.9345035945692</v>
      </c>
      <c r="AH48" s="3">
        <v>25</v>
      </c>
      <c r="AI48" s="3">
        <f t="shared" si="16"/>
        <v>625</v>
      </c>
      <c r="AJ48" s="4">
        <f t="shared" si="17"/>
        <v>934.38967500000012</v>
      </c>
    </row>
    <row r="49" spans="2:36">
      <c r="B49" s="2">
        <v>0</v>
      </c>
      <c r="C49" s="3">
        <f t="shared" si="0"/>
        <v>0</v>
      </c>
      <c r="D49" s="3">
        <v>10</v>
      </c>
      <c r="E49" s="3">
        <f t="shared" si="1"/>
        <v>100</v>
      </c>
      <c r="F49" s="4">
        <f t="shared" si="2"/>
        <v>0</v>
      </c>
      <c r="H49" s="2">
        <v>42.847776000000003</v>
      </c>
      <c r="I49" s="3">
        <f t="shared" si="3"/>
        <v>1835.9319081461763</v>
      </c>
      <c r="J49" s="3">
        <v>20</v>
      </c>
      <c r="K49" s="3">
        <f t="shared" si="4"/>
        <v>400</v>
      </c>
      <c r="L49" s="4">
        <f t="shared" si="5"/>
        <v>856.95552000000009</v>
      </c>
      <c r="N49" s="2">
        <v>0</v>
      </c>
      <c r="O49" s="3">
        <f t="shared" si="6"/>
        <v>0</v>
      </c>
      <c r="P49" s="3">
        <v>5</v>
      </c>
      <c r="Q49" s="3">
        <f t="shared" si="7"/>
        <v>25</v>
      </c>
      <c r="R49" s="4">
        <f t="shared" si="8"/>
        <v>0</v>
      </c>
      <c r="T49" s="2">
        <v>42.847776000000003</v>
      </c>
      <c r="U49" s="3">
        <f t="shared" si="9"/>
        <v>1835.9319081461763</v>
      </c>
      <c r="V49" s="3">
        <v>30</v>
      </c>
      <c r="W49" s="3">
        <f t="shared" si="10"/>
        <v>900</v>
      </c>
      <c r="X49" s="4">
        <f t="shared" si="11"/>
        <v>1285.4332800000002</v>
      </c>
      <c r="Z49" s="2">
        <v>37.375587000000003</v>
      </c>
      <c r="AA49" s="3">
        <f t="shared" si="12"/>
        <v>1396.9345035945692</v>
      </c>
      <c r="AB49">
        <v>25</v>
      </c>
      <c r="AC49" s="3">
        <f t="shared" si="13"/>
        <v>625</v>
      </c>
      <c r="AD49" s="4">
        <f t="shared" si="14"/>
        <v>934.38967500000012</v>
      </c>
      <c r="AF49" s="2">
        <v>37.375587000000003</v>
      </c>
      <c r="AG49" s="3">
        <f t="shared" si="15"/>
        <v>1396.9345035945692</v>
      </c>
      <c r="AH49" s="3">
        <v>80</v>
      </c>
      <c r="AI49" s="3">
        <f t="shared" si="16"/>
        <v>6400</v>
      </c>
      <c r="AJ49" s="4">
        <f t="shared" si="17"/>
        <v>2990.0469600000001</v>
      </c>
    </row>
    <row r="50" spans="2:36">
      <c r="B50" s="2">
        <v>0</v>
      </c>
      <c r="C50" s="3">
        <f t="shared" si="0"/>
        <v>0</v>
      </c>
      <c r="D50" s="3">
        <v>10</v>
      </c>
      <c r="E50" s="3">
        <f t="shared" si="1"/>
        <v>100</v>
      </c>
      <c r="F50" s="4">
        <f t="shared" si="2"/>
        <v>0</v>
      </c>
      <c r="H50" s="2">
        <v>42.847776000000003</v>
      </c>
      <c r="I50" s="3">
        <f t="shared" si="3"/>
        <v>1835.9319081461763</v>
      </c>
      <c r="J50" s="3">
        <v>25</v>
      </c>
      <c r="K50" s="3">
        <f t="shared" si="4"/>
        <v>625</v>
      </c>
      <c r="L50" s="4">
        <f t="shared" si="5"/>
        <v>1071.1944000000001</v>
      </c>
      <c r="N50" s="2">
        <v>0</v>
      </c>
      <c r="O50" s="3">
        <f t="shared" si="6"/>
        <v>0</v>
      </c>
      <c r="P50" s="3">
        <v>5</v>
      </c>
      <c r="Q50" s="3">
        <f t="shared" si="7"/>
        <v>25</v>
      </c>
      <c r="R50" s="4">
        <f t="shared" si="8"/>
        <v>0</v>
      </c>
      <c r="T50" s="2">
        <v>42.847776000000003</v>
      </c>
      <c r="U50" s="3">
        <f t="shared" si="9"/>
        <v>1835.9319081461763</v>
      </c>
      <c r="V50" s="3">
        <v>15</v>
      </c>
      <c r="W50" s="3">
        <f t="shared" si="10"/>
        <v>225</v>
      </c>
      <c r="X50" s="4">
        <f t="shared" si="11"/>
        <v>642.7166400000001</v>
      </c>
      <c r="Z50" s="2">
        <v>37.375587000000003</v>
      </c>
      <c r="AA50" s="3">
        <f t="shared" si="12"/>
        <v>1396.9345035945692</v>
      </c>
      <c r="AB50">
        <v>25</v>
      </c>
      <c r="AC50" s="3">
        <f t="shared" si="13"/>
        <v>625</v>
      </c>
      <c r="AD50" s="4">
        <f t="shared" si="14"/>
        <v>934.38967500000012</v>
      </c>
      <c r="AF50" s="2">
        <v>37.375587000000003</v>
      </c>
      <c r="AG50" s="3">
        <f t="shared" si="15"/>
        <v>1396.9345035945692</v>
      </c>
      <c r="AH50" s="3">
        <v>25</v>
      </c>
      <c r="AI50" s="3">
        <f t="shared" si="16"/>
        <v>625</v>
      </c>
      <c r="AJ50" s="4">
        <f t="shared" si="17"/>
        <v>934.38967500000012</v>
      </c>
    </row>
    <row r="51" spans="2:36">
      <c r="B51" s="2">
        <v>0</v>
      </c>
      <c r="C51" s="3">
        <f t="shared" si="0"/>
        <v>0</v>
      </c>
      <c r="D51" s="3">
        <v>10</v>
      </c>
      <c r="E51" s="3">
        <f t="shared" si="1"/>
        <v>100</v>
      </c>
      <c r="F51" s="4">
        <f t="shared" si="2"/>
        <v>0</v>
      </c>
      <c r="H51" s="2">
        <v>42.847776000000003</v>
      </c>
      <c r="I51" s="3">
        <f t="shared" si="3"/>
        <v>1835.9319081461763</v>
      </c>
      <c r="J51" s="3">
        <v>25</v>
      </c>
      <c r="K51" s="3">
        <f t="shared" si="4"/>
        <v>625</v>
      </c>
      <c r="L51" s="4">
        <f t="shared" si="5"/>
        <v>1071.1944000000001</v>
      </c>
      <c r="N51" s="2">
        <v>0</v>
      </c>
      <c r="O51" s="3">
        <f t="shared" si="6"/>
        <v>0</v>
      </c>
      <c r="P51" s="3">
        <v>5</v>
      </c>
      <c r="Q51" s="3">
        <f t="shared" si="7"/>
        <v>25</v>
      </c>
      <c r="R51" s="4">
        <f t="shared" si="8"/>
        <v>0</v>
      </c>
      <c r="T51" s="2">
        <v>42.847776000000003</v>
      </c>
      <c r="U51" s="3">
        <f t="shared" si="9"/>
        <v>1835.9319081461763</v>
      </c>
      <c r="V51" s="3">
        <v>25</v>
      </c>
      <c r="W51" s="3">
        <f t="shared" si="10"/>
        <v>625</v>
      </c>
      <c r="X51" s="4">
        <f t="shared" si="11"/>
        <v>1071.1944000000001</v>
      </c>
      <c r="Z51" s="2">
        <v>37.375587000000003</v>
      </c>
      <c r="AA51" s="3">
        <f t="shared" si="12"/>
        <v>1396.9345035945692</v>
      </c>
      <c r="AB51">
        <v>20</v>
      </c>
      <c r="AC51" s="3">
        <f t="shared" si="13"/>
        <v>400</v>
      </c>
      <c r="AD51" s="4">
        <f t="shared" si="14"/>
        <v>747.51174000000003</v>
      </c>
      <c r="AF51" s="2">
        <v>37.375587000000003</v>
      </c>
      <c r="AG51" s="3">
        <f t="shared" si="15"/>
        <v>1396.9345035945692</v>
      </c>
      <c r="AH51" s="3">
        <v>25</v>
      </c>
      <c r="AI51" s="3">
        <f t="shared" si="16"/>
        <v>625</v>
      </c>
      <c r="AJ51" s="4">
        <f t="shared" si="17"/>
        <v>934.38967500000012</v>
      </c>
    </row>
    <row r="52" spans="2:36">
      <c r="B52" s="2">
        <v>0</v>
      </c>
      <c r="C52" s="3">
        <f t="shared" si="0"/>
        <v>0</v>
      </c>
      <c r="D52" s="3">
        <v>10</v>
      </c>
      <c r="E52" s="3">
        <f t="shared" si="1"/>
        <v>100</v>
      </c>
      <c r="F52" s="4">
        <f t="shared" si="2"/>
        <v>0</v>
      </c>
      <c r="H52" s="2">
        <v>42.847776000000003</v>
      </c>
      <c r="I52" s="3">
        <f t="shared" si="3"/>
        <v>1835.9319081461763</v>
      </c>
      <c r="J52" s="3">
        <v>25</v>
      </c>
      <c r="K52" s="3">
        <f t="shared" si="4"/>
        <v>625</v>
      </c>
      <c r="L52" s="4">
        <f t="shared" si="5"/>
        <v>1071.1944000000001</v>
      </c>
      <c r="N52" s="2">
        <v>0</v>
      </c>
      <c r="O52" s="3">
        <f t="shared" si="6"/>
        <v>0</v>
      </c>
      <c r="P52" s="3">
        <v>5</v>
      </c>
      <c r="Q52" s="3">
        <f t="shared" si="7"/>
        <v>25</v>
      </c>
      <c r="R52" s="4">
        <f t="shared" si="8"/>
        <v>0</v>
      </c>
      <c r="T52" s="2">
        <v>42.847776000000003</v>
      </c>
      <c r="U52" s="3">
        <f t="shared" si="9"/>
        <v>1835.9319081461763</v>
      </c>
      <c r="V52" s="3">
        <v>35</v>
      </c>
      <c r="W52" s="3">
        <f t="shared" si="10"/>
        <v>1225</v>
      </c>
      <c r="X52" s="4">
        <f t="shared" si="11"/>
        <v>1499.6721600000001</v>
      </c>
      <c r="Z52" s="2">
        <v>37.375587000000003</v>
      </c>
      <c r="AA52" s="3">
        <f t="shared" si="12"/>
        <v>1396.9345035945692</v>
      </c>
      <c r="AB52">
        <v>20</v>
      </c>
      <c r="AC52" s="3">
        <f t="shared" si="13"/>
        <v>400</v>
      </c>
      <c r="AD52" s="4">
        <f t="shared" si="14"/>
        <v>747.51174000000003</v>
      </c>
      <c r="AF52" s="2">
        <v>37.375587000000003</v>
      </c>
      <c r="AG52" s="3">
        <f t="shared" si="15"/>
        <v>1396.9345035945692</v>
      </c>
      <c r="AH52" s="3">
        <v>25</v>
      </c>
      <c r="AI52" s="3">
        <f t="shared" si="16"/>
        <v>625</v>
      </c>
      <c r="AJ52" s="4">
        <f t="shared" si="17"/>
        <v>934.38967500000012</v>
      </c>
    </row>
    <row r="53" spans="2:36">
      <c r="B53" s="2">
        <v>0</v>
      </c>
      <c r="C53" s="3">
        <f t="shared" si="0"/>
        <v>0</v>
      </c>
      <c r="D53" s="3">
        <v>10</v>
      </c>
      <c r="E53" s="3">
        <f t="shared" si="1"/>
        <v>100</v>
      </c>
      <c r="F53" s="4">
        <f t="shared" si="2"/>
        <v>0</v>
      </c>
      <c r="H53" s="2">
        <v>42.847776000000003</v>
      </c>
      <c r="I53" s="3">
        <f t="shared" si="3"/>
        <v>1835.9319081461763</v>
      </c>
      <c r="J53" s="3">
        <v>20</v>
      </c>
      <c r="K53" s="3">
        <f t="shared" si="4"/>
        <v>400</v>
      </c>
      <c r="L53" s="4">
        <f t="shared" si="5"/>
        <v>856.95552000000009</v>
      </c>
      <c r="N53" s="2">
        <v>0</v>
      </c>
      <c r="O53" s="3">
        <f t="shared" si="6"/>
        <v>0</v>
      </c>
      <c r="P53" s="3">
        <v>5</v>
      </c>
      <c r="Q53" s="3">
        <f t="shared" si="7"/>
        <v>25</v>
      </c>
      <c r="R53" s="4">
        <f t="shared" si="8"/>
        <v>0</v>
      </c>
      <c r="T53" s="2">
        <v>51.323847000000001</v>
      </c>
      <c r="U53" s="3">
        <f t="shared" si="9"/>
        <v>2634.1372708794092</v>
      </c>
      <c r="V53" s="3">
        <v>20</v>
      </c>
      <c r="W53" s="3">
        <f t="shared" si="10"/>
        <v>400</v>
      </c>
      <c r="X53" s="4">
        <f t="shared" si="11"/>
        <v>1026.47694</v>
      </c>
      <c r="Z53" s="2">
        <v>37.375587000000003</v>
      </c>
      <c r="AA53" s="3">
        <f t="shared" si="12"/>
        <v>1396.9345035945692</v>
      </c>
      <c r="AB53">
        <v>20</v>
      </c>
      <c r="AC53" s="3">
        <f t="shared" si="13"/>
        <v>400</v>
      </c>
      <c r="AD53" s="4">
        <f t="shared" si="14"/>
        <v>747.51174000000003</v>
      </c>
      <c r="AF53" s="2">
        <v>37.375587000000003</v>
      </c>
      <c r="AG53" s="3">
        <f t="shared" si="15"/>
        <v>1396.9345035945692</v>
      </c>
      <c r="AH53" s="3">
        <v>30</v>
      </c>
      <c r="AI53" s="3">
        <f t="shared" si="16"/>
        <v>900</v>
      </c>
      <c r="AJ53" s="4">
        <f t="shared" si="17"/>
        <v>1121.2676100000001</v>
      </c>
    </row>
    <row r="54" spans="2:36">
      <c r="B54" s="2">
        <v>0</v>
      </c>
      <c r="C54" s="3">
        <f t="shared" si="0"/>
        <v>0</v>
      </c>
      <c r="D54" s="3">
        <v>10</v>
      </c>
      <c r="E54" s="3">
        <f t="shared" si="1"/>
        <v>100</v>
      </c>
      <c r="F54" s="4">
        <f t="shared" si="2"/>
        <v>0</v>
      </c>
      <c r="H54" s="2">
        <v>42.847776000000003</v>
      </c>
      <c r="I54" s="3">
        <f t="shared" si="3"/>
        <v>1835.9319081461763</v>
      </c>
      <c r="J54" s="3">
        <v>20</v>
      </c>
      <c r="K54" s="3">
        <f t="shared" si="4"/>
        <v>400</v>
      </c>
      <c r="L54" s="4">
        <f t="shared" si="5"/>
        <v>856.95552000000009</v>
      </c>
      <c r="N54" s="2">
        <v>0</v>
      </c>
      <c r="O54" s="3">
        <f t="shared" si="6"/>
        <v>0</v>
      </c>
      <c r="P54" s="3">
        <v>5</v>
      </c>
      <c r="Q54" s="3">
        <f t="shared" si="7"/>
        <v>25</v>
      </c>
      <c r="R54" s="4">
        <f t="shared" si="8"/>
        <v>0</v>
      </c>
      <c r="T54" s="2">
        <v>51.323847000000001</v>
      </c>
      <c r="U54" s="3">
        <f t="shared" si="9"/>
        <v>2634.1372708794092</v>
      </c>
      <c r="V54" s="3">
        <v>20</v>
      </c>
      <c r="W54" s="3">
        <f t="shared" si="10"/>
        <v>400</v>
      </c>
      <c r="X54" s="4">
        <f t="shared" si="11"/>
        <v>1026.47694</v>
      </c>
      <c r="Z54" s="2">
        <v>37.375587000000003</v>
      </c>
      <c r="AA54" s="3">
        <f t="shared" si="12"/>
        <v>1396.9345035945692</v>
      </c>
      <c r="AB54">
        <v>35</v>
      </c>
      <c r="AC54" s="3">
        <f t="shared" si="13"/>
        <v>1225</v>
      </c>
      <c r="AD54" s="4">
        <f t="shared" si="14"/>
        <v>1308.1455450000001</v>
      </c>
      <c r="AF54" s="2">
        <v>37.375587000000003</v>
      </c>
      <c r="AG54" s="3">
        <f t="shared" si="15"/>
        <v>1396.9345035945692</v>
      </c>
      <c r="AH54" s="3">
        <v>15</v>
      </c>
      <c r="AI54" s="3">
        <f t="shared" si="16"/>
        <v>225</v>
      </c>
      <c r="AJ54" s="4">
        <f t="shared" si="17"/>
        <v>560.63380500000005</v>
      </c>
    </row>
    <row r="55" spans="2:36">
      <c r="B55" s="2">
        <v>0</v>
      </c>
      <c r="C55" s="3">
        <f t="shared" si="0"/>
        <v>0</v>
      </c>
      <c r="D55" s="3">
        <v>10</v>
      </c>
      <c r="E55" s="3">
        <f t="shared" si="1"/>
        <v>100</v>
      </c>
      <c r="F55" s="4">
        <f t="shared" si="2"/>
        <v>0</v>
      </c>
      <c r="H55" s="2">
        <v>42.847776000000003</v>
      </c>
      <c r="I55" s="3">
        <f t="shared" si="3"/>
        <v>1835.9319081461763</v>
      </c>
      <c r="J55" s="3">
        <v>20</v>
      </c>
      <c r="K55" s="3">
        <f t="shared" si="4"/>
        <v>400</v>
      </c>
      <c r="L55" s="4">
        <f t="shared" si="5"/>
        <v>856.95552000000009</v>
      </c>
      <c r="N55" s="2">
        <v>0</v>
      </c>
      <c r="O55" s="3">
        <f t="shared" si="6"/>
        <v>0</v>
      </c>
      <c r="P55" s="3">
        <v>5</v>
      </c>
      <c r="Q55" s="3">
        <f t="shared" si="7"/>
        <v>25</v>
      </c>
      <c r="R55" s="4">
        <f t="shared" si="8"/>
        <v>0</v>
      </c>
      <c r="T55" s="2">
        <v>51.323847000000001</v>
      </c>
      <c r="U55" s="3">
        <f t="shared" si="9"/>
        <v>2634.1372708794092</v>
      </c>
      <c r="V55" s="3">
        <v>20</v>
      </c>
      <c r="W55" s="3">
        <f t="shared" si="10"/>
        <v>400</v>
      </c>
      <c r="X55" s="4">
        <f t="shared" si="11"/>
        <v>1026.47694</v>
      </c>
      <c r="Z55" s="2">
        <v>37.375587000000003</v>
      </c>
      <c r="AA55" s="3">
        <f t="shared" si="12"/>
        <v>1396.9345035945692</v>
      </c>
      <c r="AB55">
        <v>35</v>
      </c>
      <c r="AC55" s="3">
        <f t="shared" si="13"/>
        <v>1225</v>
      </c>
      <c r="AD55" s="4">
        <f t="shared" si="14"/>
        <v>1308.1455450000001</v>
      </c>
      <c r="AF55" s="2">
        <v>37.375587000000003</v>
      </c>
      <c r="AG55" s="3">
        <f t="shared" si="15"/>
        <v>1396.9345035945692</v>
      </c>
      <c r="AH55" s="3">
        <v>20</v>
      </c>
      <c r="AI55" s="3">
        <f t="shared" si="16"/>
        <v>400</v>
      </c>
      <c r="AJ55" s="4">
        <f t="shared" si="17"/>
        <v>747.51174000000003</v>
      </c>
    </row>
    <row r="56" spans="2:36">
      <c r="B56" s="2">
        <v>0</v>
      </c>
      <c r="C56" s="3">
        <f t="shared" si="0"/>
        <v>0</v>
      </c>
      <c r="D56" s="3">
        <v>20</v>
      </c>
      <c r="E56" s="3">
        <f t="shared" si="1"/>
        <v>400</v>
      </c>
      <c r="F56" s="4">
        <f t="shared" si="2"/>
        <v>0</v>
      </c>
      <c r="H56" s="2">
        <v>42.847776000000003</v>
      </c>
      <c r="I56" s="3">
        <f t="shared" si="3"/>
        <v>1835.9319081461763</v>
      </c>
      <c r="J56" s="3">
        <v>20</v>
      </c>
      <c r="K56" s="3">
        <f t="shared" si="4"/>
        <v>400</v>
      </c>
      <c r="L56" s="4">
        <f t="shared" si="5"/>
        <v>856.95552000000009</v>
      </c>
      <c r="N56" s="2">
        <v>0</v>
      </c>
      <c r="O56" s="3">
        <f t="shared" si="6"/>
        <v>0</v>
      </c>
      <c r="P56" s="3">
        <v>5</v>
      </c>
      <c r="Q56" s="3">
        <f t="shared" si="7"/>
        <v>25</v>
      </c>
      <c r="R56" s="4">
        <f t="shared" si="8"/>
        <v>0</v>
      </c>
      <c r="T56" s="2">
        <v>51.323847000000001</v>
      </c>
      <c r="U56" s="3">
        <f t="shared" si="9"/>
        <v>2634.1372708794092</v>
      </c>
      <c r="V56" s="3">
        <v>30</v>
      </c>
      <c r="W56" s="3">
        <f t="shared" si="10"/>
        <v>900</v>
      </c>
      <c r="X56" s="4">
        <f t="shared" si="11"/>
        <v>1539.71541</v>
      </c>
      <c r="Z56" s="2">
        <v>37.375587000000003</v>
      </c>
      <c r="AA56" s="3">
        <f t="shared" si="12"/>
        <v>1396.9345035945692</v>
      </c>
      <c r="AB56">
        <v>35</v>
      </c>
      <c r="AC56" s="3">
        <f t="shared" si="13"/>
        <v>1225</v>
      </c>
      <c r="AD56" s="4">
        <f t="shared" si="14"/>
        <v>1308.1455450000001</v>
      </c>
      <c r="AF56" s="2">
        <v>37.375587000000003</v>
      </c>
      <c r="AG56" s="3">
        <f t="shared" si="15"/>
        <v>1396.9345035945692</v>
      </c>
      <c r="AH56" s="3">
        <v>25</v>
      </c>
      <c r="AI56" s="3">
        <f t="shared" si="16"/>
        <v>625</v>
      </c>
      <c r="AJ56" s="4">
        <f t="shared" si="17"/>
        <v>934.38967500000012</v>
      </c>
    </row>
    <row r="57" spans="2:36">
      <c r="B57" s="2">
        <v>0</v>
      </c>
      <c r="C57" s="3">
        <f t="shared" si="0"/>
        <v>0</v>
      </c>
      <c r="D57" s="3">
        <v>20</v>
      </c>
      <c r="E57" s="3">
        <f t="shared" si="1"/>
        <v>400</v>
      </c>
      <c r="F57" s="4">
        <f t="shared" si="2"/>
        <v>0</v>
      </c>
      <c r="H57" s="2">
        <v>42.847776000000003</v>
      </c>
      <c r="I57" s="3">
        <f t="shared" si="3"/>
        <v>1835.9319081461763</v>
      </c>
      <c r="J57" s="3">
        <v>20</v>
      </c>
      <c r="K57" s="3">
        <f t="shared" si="4"/>
        <v>400</v>
      </c>
      <c r="L57" s="4">
        <f t="shared" si="5"/>
        <v>856.95552000000009</v>
      </c>
      <c r="N57" s="2">
        <v>0</v>
      </c>
      <c r="O57" s="3">
        <f t="shared" si="6"/>
        <v>0</v>
      </c>
      <c r="P57" s="3">
        <v>5</v>
      </c>
      <c r="Q57" s="3">
        <f t="shared" si="7"/>
        <v>25</v>
      </c>
      <c r="R57" s="4">
        <f t="shared" si="8"/>
        <v>0</v>
      </c>
      <c r="T57" s="2">
        <v>51.323847000000001</v>
      </c>
      <c r="U57" s="3">
        <f t="shared" si="9"/>
        <v>2634.1372708794092</v>
      </c>
      <c r="V57" s="3">
        <v>15</v>
      </c>
      <c r="W57" s="3">
        <f t="shared" si="10"/>
        <v>225</v>
      </c>
      <c r="X57" s="4">
        <f t="shared" si="11"/>
        <v>769.85770500000001</v>
      </c>
      <c r="Z57" s="2">
        <v>37.375587000000003</v>
      </c>
      <c r="AA57" s="3">
        <f t="shared" si="12"/>
        <v>1396.9345035945692</v>
      </c>
      <c r="AB57">
        <v>25</v>
      </c>
      <c r="AC57" s="3">
        <f t="shared" si="13"/>
        <v>625</v>
      </c>
      <c r="AD57" s="4">
        <f t="shared" si="14"/>
        <v>934.38967500000012</v>
      </c>
      <c r="AF57" s="2">
        <v>37.375587000000003</v>
      </c>
      <c r="AG57" s="3">
        <f t="shared" si="15"/>
        <v>1396.9345035945692</v>
      </c>
      <c r="AH57" s="3">
        <v>25</v>
      </c>
      <c r="AI57" s="3">
        <f t="shared" si="16"/>
        <v>625</v>
      </c>
      <c r="AJ57" s="4">
        <f t="shared" si="17"/>
        <v>934.38967500000012</v>
      </c>
    </row>
    <row r="58" spans="2:36">
      <c r="B58" s="2">
        <v>0</v>
      </c>
      <c r="C58" s="3">
        <f t="shared" si="0"/>
        <v>0</v>
      </c>
      <c r="D58" s="3">
        <v>20</v>
      </c>
      <c r="E58" s="3">
        <f t="shared" si="1"/>
        <v>400</v>
      </c>
      <c r="F58" s="4">
        <f t="shared" si="2"/>
        <v>0</v>
      </c>
      <c r="H58" s="2">
        <v>51.323847000000001</v>
      </c>
      <c r="I58" s="3">
        <f t="shared" si="3"/>
        <v>2634.1372708794092</v>
      </c>
      <c r="J58" s="3">
        <v>10</v>
      </c>
      <c r="K58" s="3">
        <f t="shared" si="4"/>
        <v>100</v>
      </c>
      <c r="L58" s="4">
        <f t="shared" si="5"/>
        <v>513.23847000000001</v>
      </c>
      <c r="N58" s="2">
        <v>0</v>
      </c>
      <c r="O58" s="3">
        <f t="shared" si="6"/>
        <v>0</v>
      </c>
      <c r="P58" s="3">
        <v>5</v>
      </c>
      <c r="Q58" s="3">
        <f t="shared" si="7"/>
        <v>25</v>
      </c>
      <c r="R58" s="4">
        <f t="shared" si="8"/>
        <v>0</v>
      </c>
      <c r="T58" s="2">
        <v>51.323847000000001</v>
      </c>
      <c r="U58" s="3">
        <f t="shared" si="9"/>
        <v>2634.1372708794092</v>
      </c>
      <c r="V58" s="3">
        <v>15</v>
      </c>
      <c r="W58" s="3">
        <f t="shared" si="10"/>
        <v>225</v>
      </c>
      <c r="X58" s="4">
        <f t="shared" si="11"/>
        <v>769.85770500000001</v>
      </c>
      <c r="Z58" s="2">
        <v>37.375587000000003</v>
      </c>
      <c r="AA58" s="3">
        <f t="shared" si="12"/>
        <v>1396.9345035945692</v>
      </c>
      <c r="AB58">
        <v>25</v>
      </c>
      <c r="AC58" s="3">
        <f t="shared" si="13"/>
        <v>625</v>
      </c>
      <c r="AD58" s="4">
        <f t="shared" si="14"/>
        <v>934.38967500000012</v>
      </c>
      <c r="AF58" s="2">
        <v>37.375587000000003</v>
      </c>
      <c r="AG58" s="3">
        <f t="shared" si="15"/>
        <v>1396.9345035945692</v>
      </c>
      <c r="AH58" s="3">
        <v>25</v>
      </c>
      <c r="AI58" s="3">
        <f t="shared" si="16"/>
        <v>625</v>
      </c>
      <c r="AJ58" s="4">
        <f t="shared" si="17"/>
        <v>934.38967500000012</v>
      </c>
    </row>
    <row r="59" spans="2:36">
      <c r="B59" s="2">
        <v>0</v>
      </c>
      <c r="C59" s="3">
        <f t="shared" si="0"/>
        <v>0</v>
      </c>
      <c r="D59" s="3">
        <v>5</v>
      </c>
      <c r="E59" s="3">
        <f t="shared" si="1"/>
        <v>25</v>
      </c>
      <c r="F59" s="4">
        <f t="shared" si="2"/>
        <v>0</v>
      </c>
      <c r="H59" s="2">
        <v>51.323847000000001</v>
      </c>
      <c r="I59" s="3">
        <f t="shared" si="3"/>
        <v>2634.1372708794092</v>
      </c>
      <c r="J59" s="3">
        <v>20</v>
      </c>
      <c r="K59" s="3">
        <f t="shared" si="4"/>
        <v>400</v>
      </c>
      <c r="L59" s="4">
        <f t="shared" si="5"/>
        <v>1026.47694</v>
      </c>
      <c r="N59" s="2">
        <v>0</v>
      </c>
      <c r="O59" s="3">
        <f t="shared" si="6"/>
        <v>0</v>
      </c>
      <c r="P59" s="3">
        <v>5</v>
      </c>
      <c r="Q59" s="3">
        <f t="shared" si="7"/>
        <v>25</v>
      </c>
      <c r="R59" s="4">
        <f t="shared" si="8"/>
        <v>0</v>
      </c>
      <c r="T59" s="2">
        <v>51.323847000000001</v>
      </c>
      <c r="U59" s="3">
        <f t="shared" si="9"/>
        <v>2634.1372708794092</v>
      </c>
      <c r="V59" s="3">
        <v>15</v>
      </c>
      <c r="W59" s="3">
        <f t="shared" si="10"/>
        <v>225</v>
      </c>
      <c r="X59" s="4">
        <f t="shared" si="11"/>
        <v>769.85770500000001</v>
      </c>
      <c r="Z59" s="2">
        <v>37.375587000000003</v>
      </c>
      <c r="AA59" s="3">
        <f t="shared" si="12"/>
        <v>1396.9345035945692</v>
      </c>
      <c r="AB59">
        <v>25</v>
      </c>
      <c r="AC59" s="3">
        <f t="shared" si="13"/>
        <v>625</v>
      </c>
      <c r="AD59" s="4">
        <f t="shared" si="14"/>
        <v>934.38967500000012</v>
      </c>
      <c r="AF59" s="2">
        <v>37.375587000000003</v>
      </c>
      <c r="AG59" s="3">
        <f t="shared" si="15"/>
        <v>1396.9345035945692</v>
      </c>
      <c r="AH59" s="3">
        <v>30</v>
      </c>
      <c r="AI59" s="3">
        <f t="shared" si="16"/>
        <v>900</v>
      </c>
      <c r="AJ59" s="4">
        <f t="shared" si="17"/>
        <v>1121.2676100000001</v>
      </c>
    </row>
    <row r="60" spans="2:36">
      <c r="B60" s="2">
        <v>0</v>
      </c>
      <c r="C60" s="3">
        <f t="shared" si="0"/>
        <v>0</v>
      </c>
      <c r="D60" s="3">
        <v>5</v>
      </c>
      <c r="E60" s="3">
        <f t="shared" si="1"/>
        <v>25</v>
      </c>
      <c r="F60" s="4">
        <f t="shared" si="2"/>
        <v>0</v>
      </c>
      <c r="H60" s="2">
        <v>51.323847000000001</v>
      </c>
      <c r="I60" s="3">
        <f t="shared" si="3"/>
        <v>2634.1372708794092</v>
      </c>
      <c r="J60" s="3">
        <v>10</v>
      </c>
      <c r="K60" s="3">
        <f t="shared" si="4"/>
        <v>100</v>
      </c>
      <c r="L60" s="4">
        <f t="shared" si="5"/>
        <v>513.23847000000001</v>
      </c>
      <c r="N60" s="2">
        <v>0</v>
      </c>
      <c r="O60" s="3">
        <f t="shared" si="6"/>
        <v>0</v>
      </c>
      <c r="P60" s="3">
        <v>5</v>
      </c>
      <c r="Q60" s="3">
        <f t="shared" si="7"/>
        <v>25</v>
      </c>
      <c r="R60" s="4">
        <f t="shared" si="8"/>
        <v>0</v>
      </c>
      <c r="T60" s="2">
        <v>51.323847000000001</v>
      </c>
      <c r="U60" s="3">
        <f t="shared" si="9"/>
        <v>2634.1372708794092</v>
      </c>
      <c r="V60" s="3">
        <v>15</v>
      </c>
      <c r="W60" s="3">
        <f t="shared" si="10"/>
        <v>225</v>
      </c>
      <c r="X60" s="4">
        <f t="shared" si="11"/>
        <v>769.85770500000001</v>
      </c>
      <c r="Z60" s="2">
        <v>37.375587000000003</v>
      </c>
      <c r="AA60" s="3">
        <f t="shared" si="12"/>
        <v>1396.9345035945692</v>
      </c>
      <c r="AB60">
        <v>25</v>
      </c>
      <c r="AC60" s="3">
        <f t="shared" si="13"/>
        <v>625</v>
      </c>
      <c r="AD60" s="4">
        <f t="shared" si="14"/>
        <v>934.38967500000012</v>
      </c>
      <c r="AF60" s="2">
        <v>37.375587000000003</v>
      </c>
      <c r="AG60" s="3">
        <f t="shared" si="15"/>
        <v>1396.9345035945692</v>
      </c>
      <c r="AH60" s="3">
        <v>30</v>
      </c>
      <c r="AI60" s="3">
        <f t="shared" si="16"/>
        <v>900</v>
      </c>
      <c r="AJ60" s="4">
        <f t="shared" si="17"/>
        <v>1121.2676100000001</v>
      </c>
    </row>
    <row r="61" spans="2:36">
      <c r="B61" s="2">
        <v>0</v>
      </c>
      <c r="C61" s="3">
        <f t="shared" si="0"/>
        <v>0</v>
      </c>
      <c r="D61" s="3">
        <v>5</v>
      </c>
      <c r="E61" s="3">
        <f t="shared" si="1"/>
        <v>25</v>
      </c>
      <c r="F61" s="4">
        <f t="shared" si="2"/>
        <v>0</v>
      </c>
      <c r="H61" s="2">
        <v>51.323847000000001</v>
      </c>
      <c r="I61" s="3">
        <f t="shared" si="3"/>
        <v>2634.1372708794092</v>
      </c>
      <c r="J61" s="3">
        <v>20</v>
      </c>
      <c r="K61" s="3">
        <f t="shared" si="4"/>
        <v>400</v>
      </c>
      <c r="L61" s="4">
        <f t="shared" si="5"/>
        <v>1026.47694</v>
      </c>
      <c r="N61" s="2">
        <v>0</v>
      </c>
      <c r="O61" s="3">
        <f t="shared" si="6"/>
        <v>0</v>
      </c>
      <c r="P61" s="3">
        <v>5</v>
      </c>
      <c r="Q61" s="3">
        <f t="shared" si="7"/>
        <v>25</v>
      </c>
      <c r="R61" s="4">
        <f t="shared" si="8"/>
        <v>0</v>
      </c>
      <c r="T61" s="2">
        <v>51.323847000000001</v>
      </c>
      <c r="U61" s="3">
        <f t="shared" si="9"/>
        <v>2634.1372708794092</v>
      </c>
      <c r="V61" s="3">
        <v>15</v>
      </c>
      <c r="W61" s="3">
        <f t="shared" si="10"/>
        <v>225</v>
      </c>
      <c r="X61" s="4">
        <f t="shared" si="11"/>
        <v>769.85770500000001</v>
      </c>
      <c r="Z61" s="2">
        <v>37.375587000000003</v>
      </c>
      <c r="AA61" s="3">
        <f t="shared" si="12"/>
        <v>1396.9345035945692</v>
      </c>
      <c r="AB61">
        <v>30</v>
      </c>
      <c r="AC61" s="3">
        <f t="shared" si="13"/>
        <v>900</v>
      </c>
      <c r="AD61" s="4">
        <f t="shared" si="14"/>
        <v>1121.2676100000001</v>
      </c>
      <c r="AF61" s="2">
        <v>37.375587000000003</v>
      </c>
      <c r="AG61" s="3">
        <f t="shared" si="15"/>
        <v>1396.9345035945692</v>
      </c>
      <c r="AH61" s="3">
        <v>35</v>
      </c>
      <c r="AI61" s="3">
        <f t="shared" si="16"/>
        <v>1225</v>
      </c>
      <c r="AJ61" s="4">
        <f t="shared" si="17"/>
        <v>1308.1455450000001</v>
      </c>
    </row>
    <row r="62" spans="2:36">
      <c r="B62" s="2">
        <v>0</v>
      </c>
      <c r="C62" s="3">
        <f t="shared" si="0"/>
        <v>0</v>
      </c>
      <c r="D62" s="3">
        <v>5</v>
      </c>
      <c r="E62" s="3">
        <f t="shared" si="1"/>
        <v>25</v>
      </c>
      <c r="F62" s="4">
        <f t="shared" si="2"/>
        <v>0</v>
      </c>
      <c r="H62" s="2">
        <v>51.323847000000001</v>
      </c>
      <c r="I62" s="3">
        <f t="shared" si="3"/>
        <v>2634.1372708794092</v>
      </c>
      <c r="J62" s="3">
        <v>20</v>
      </c>
      <c r="K62" s="3">
        <f t="shared" si="4"/>
        <v>400</v>
      </c>
      <c r="L62" s="4">
        <f t="shared" si="5"/>
        <v>1026.47694</v>
      </c>
      <c r="N62" s="2">
        <v>0</v>
      </c>
      <c r="O62" s="3">
        <f t="shared" si="6"/>
        <v>0</v>
      </c>
      <c r="P62" s="3">
        <v>5</v>
      </c>
      <c r="Q62" s="3">
        <f t="shared" si="7"/>
        <v>25</v>
      </c>
      <c r="R62" s="4">
        <f t="shared" si="8"/>
        <v>0</v>
      </c>
      <c r="T62" s="2">
        <v>51.323847000000001</v>
      </c>
      <c r="U62" s="3">
        <f t="shared" si="9"/>
        <v>2634.1372708794092</v>
      </c>
      <c r="V62" s="3">
        <v>20</v>
      </c>
      <c r="W62" s="3">
        <f t="shared" si="10"/>
        <v>400</v>
      </c>
      <c r="X62" s="4">
        <f t="shared" si="11"/>
        <v>1026.47694</v>
      </c>
      <c r="Z62" s="2">
        <v>37.375587000000003</v>
      </c>
      <c r="AA62" s="3">
        <f t="shared" si="12"/>
        <v>1396.9345035945692</v>
      </c>
      <c r="AB62">
        <v>30</v>
      </c>
      <c r="AC62" s="3">
        <f t="shared" si="13"/>
        <v>900</v>
      </c>
      <c r="AD62" s="4">
        <f t="shared" si="14"/>
        <v>1121.2676100000001</v>
      </c>
      <c r="AF62" s="2">
        <v>42.847776000000003</v>
      </c>
      <c r="AG62" s="3">
        <f t="shared" si="15"/>
        <v>1835.9319081461763</v>
      </c>
      <c r="AH62" s="3">
        <v>10</v>
      </c>
      <c r="AI62" s="3">
        <f t="shared" si="16"/>
        <v>100</v>
      </c>
      <c r="AJ62" s="4">
        <f t="shared" si="17"/>
        <v>428.47776000000005</v>
      </c>
    </row>
    <row r="63" spans="2:36">
      <c r="B63" s="2">
        <v>0</v>
      </c>
      <c r="C63" s="3">
        <f t="shared" si="0"/>
        <v>0</v>
      </c>
      <c r="D63" s="3">
        <v>5</v>
      </c>
      <c r="E63" s="3">
        <f t="shared" si="1"/>
        <v>25</v>
      </c>
      <c r="F63" s="4">
        <f t="shared" si="2"/>
        <v>0</v>
      </c>
      <c r="H63" s="2">
        <v>51.323847000000001</v>
      </c>
      <c r="I63" s="3">
        <f t="shared" si="3"/>
        <v>2634.1372708794092</v>
      </c>
      <c r="J63" s="3">
        <v>20</v>
      </c>
      <c r="K63" s="3">
        <f t="shared" si="4"/>
        <v>400</v>
      </c>
      <c r="L63" s="4">
        <f t="shared" si="5"/>
        <v>1026.47694</v>
      </c>
      <c r="N63" s="2">
        <v>0</v>
      </c>
      <c r="O63" s="3">
        <f t="shared" si="6"/>
        <v>0</v>
      </c>
      <c r="P63" s="3">
        <v>5</v>
      </c>
      <c r="Q63" s="3">
        <f t="shared" si="7"/>
        <v>25</v>
      </c>
      <c r="R63" s="4">
        <f t="shared" si="8"/>
        <v>0</v>
      </c>
      <c r="T63" s="2">
        <v>51.323847000000001</v>
      </c>
      <c r="U63" s="3">
        <f t="shared" si="9"/>
        <v>2634.1372708794092</v>
      </c>
      <c r="V63" s="3">
        <v>20</v>
      </c>
      <c r="W63" s="3">
        <f t="shared" si="10"/>
        <v>400</v>
      </c>
      <c r="X63" s="4">
        <f t="shared" si="11"/>
        <v>1026.47694</v>
      </c>
      <c r="Z63" s="2">
        <v>42.847776000000003</v>
      </c>
      <c r="AA63" s="3">
        <f t="shared" si="12"/>
        <v>1835.9319081461763</v>
      </c>
      <c r="AB63">
        <v>20</v>
      </c>
      <c r="AC63" s="3">
        <f t="shared" si="13"/>
        <v>400</v>
      </c>
      <c r="AD63" s="4">
        <f t="shared" si="14"/>
        <v>856.95552000000009</v>
      </c>
      <c r="AF63" s="2">
        <v>42.847776000000003</v>
      </c>
      <c r="AG63" s="3">
        <f t="shared" si="15"/>
        <v>1835.9319081461763</v>
      </c>
      <c r="AH63" s="3">
        <v>10</v>
      </c>
      <c r="AI63" s="3">
        <f t="shared" si="16"/>
        <v>100</v>
      </c>
      <c r="AJ63" s="4">
        <f t="shared" si="17"/>
        <v>428.47776000000005</v>
      </c>
    </row>
    <row r="64" spans="2:36">
      <c r="B64" s="2">
        <v>0</v>
      </c>
      <c r="C64" s="3">
        <f t="shared" si="0"/>
        <v>0</v>
      </c>
      <c r="D64" s="3">
        <v>5</v>
      </c>
      <c r="E64" s="3">
        <f t="shared" si="1"/>
        <v>25</v>
      </c>
      <c r="F64" s="4">
        <f t="shared" si="2"/>
        <v>0</v>
      </c>
      <c r="H64" s="2">
        <v>51.323847000000001</v>
      </c>
      <c r="I64" s="3">
        <f t="shared" si="3"/>
        <v>2634.1372708794092</v>
      </c>
      <c r="J64" s="3">
        <v>15</v>
      </c>
      <c r="K64" s="3">
        <f t="shared" si="4"/>
        <v>225</v>
      </c>
      <c r="L64" s="4">
        <f t="shared" si="5"/>
        <v>769.85770500000001</v>
      </c>
      <c r="N64" s="2">
        <v>0</v>
      </c>
      <c r="O64" s="3">
        <f t="shared" si="6"/>
        <v>0</v>
      </c>
      <c r="P64" s="3">
        <v>5</v>
      </c>
      <c r="Q64" s="3">
        <f t="shared" si="7"/>
        <v>25</v>
      </c>
      <c r="R64" s="4">
        <f t="shared" si="8"/>
        <v>0</v>
      </c>
      <c r="T64" s="2">
        <v>62.685696</v>
      </c>
      <c r="U64" s="3">
        <f t="shared" si="9"/>
        <v>3929.4964830044159</v>
      </c>
      <c r="V64" s="3">
        <v>30</v>
      </c>
      <c r="W64" s="3">
        <f t="shared" si="10"/>
        <v>900</v>
      </c>
      <c r="X64" s="4">
        <f t="shared" si="11"/>
        <v>1880.57088</v>
      </c>
      <c r="Z64" s="2">
        <v>42.847776000000003</v>
      </c>
      <c r="AA64" s="3">
        <f t="shared" si="12"/>
        <v>1835.9319081461763</v>
      </c>
      <c r="AB64">
        <v>20</v>
      </c>
      <c r="AC64" s="3">
        <f t="shared" si="13"/>
        <v>400</v>
      </c>
      <c r="AD64" s="4">
        <f t="shared" si="14"/>
        <v>856.95552000000009</v>
      </c>
      <c r="AF64" s="2">
        <v>42.847776000000003</v>
      </c>
      <c r="AG64" s="3">
        <f t="shared" si="15"/>
        <v>1835.9319081461763</v>
      </c>
      <c r="AH64" s="3">
        <v>10</v>
      </c>
      <c r="AI64" s="3">
        <f t="shared" si="16"/>
        <v>100</v>
      </c>
      <c r="AJ64" s="4">
        <f t="shared" si="17"/>
        <v>428.47776000000005</v>
      </c>
    </row>
    <row r="65" spans="2:36">
      <c r="B65" s="2">
        <v>0</v>
      </c>
      <c r="C65" s="3">
        <f t="shared" si="0"/>
        <v>0</v>
      </c>
      <c r="D65" s="3">
        <v>10</v>
      </c>
      <c r="E65" s="3">
        <f t="shared" si="1"/>
        <v>100</v>
      </c>
      <c r="F65" s="4">
        <f t="shared" si="2"/>
        <v>0</v>
      </c>
      <c r="H65" s="2">
        <v>51.323847000000001</v>
      </c>
      <c r="I65" s="3">
        <f t="shared" si="3"/>
        <v>2634.1372708794092</v>
      </c>
      <c r="J65" s="3">
        <v>15</v>
      </c>
      <c r="K65" s="3">
        <f t="shared" si="4"/>
        <v>225</v>
      </c>
      <c r="L65" s="4">
        <f t="shared" si="5"/>
        <v>769.85770500000001</v>
      </c>
      <c r="N65" s="2">
        <v>0</v>
      </c>
      <c r="O65" s="3">
        <f t="shared" si="6"/>
        <v>0</v>
      </c>
      <c r="P65" s="3">
        <v>5</v>
      </c>
      <c r="Q65" s="3">
        <f t="shared" si="7"/>
        <v>25</v>
      </c>
      <c r="R65" s="4">
        <f t="shared" si="8"/>
        <v>0</v>
      </c>
      <c r="T65" s="2">
        <v>62.685696</v>
      </c>
      <c r="U65" s="3">
        <f t="shared" si="9"/>
        <v>3929.4964830044159</v>
      </c>
      <c r="V65" s="3">
        <v>10</v>
      </c>
      <c r="W65" s="3">
        <f t="shared" si="10"/>
        <v>100</v>
      </c>
      <c r="X65" s="4">
        <f t="shared" si="11"/>
        <v>626.85695999999996</v>
      </c>
      <c r="Z65" s="2">
        <v>42.847776000000003</v>
      </c>
      <c r="AA65" s="3">
        <f t="shared" si="12"/>
        <v>1835.9319081461763</v>
      </c>
      <c r="AB65">
        <v>30</v>
      </c>
      <c r="AC65" s="3">
        <f t="shared" si="13"/>
        <v>900</v>
      </c>
      <c r="AD65" s="4">
        <f t="shared" si="14"/>
        <v>1285.4332800000002</v>
      </c>
      <c r="AF65" s="2">
        <v>42.847776000000003</v>
      </c>
      <c r="AG65" s="3">
        <f t="shared" si="15"/>
        <v>1835.9319081461763</v>
      </c>
      <c r="AH65" s="3">
        <v>10</v>
      </c>
      <c r="AI65" s="3">
        <f t="shared" si="16"/>
        <v>100</v>
      </c>
      <c r="AJ65" s="4">
        <f t="shared" si="17"/>
        <v>428.47776000000005</v>
      </c>
    </row>
    <row r="66" spans="2:36">
      <c r="B66" s="2">
        <v>0</v>
      </c>
      <c r="C66" s="3">
        <f t="shared" si="0"/>
        <v>0</v>
      </c>
      <c r="D66" s="3">
        <v>10</v>
      </c>
      <c r="E66" s="3">
        <f t="shared" si="1"/>
        <v>100</v>
      </c>
      <c r="F66" s="4">
        <f t="shared" si="2"/>
        <v>0</v>
      </c>
      <c r="H66" s="2">
        <v>51.323847000000001</v>
      </c>
      <c r="I66" s="3">
        <f t="shared" si="3"/>
        <v>2634.1372708794092</v>
      </c>
      <c r="J66" s="3">
        <v>25</v>
      </c>
      <c r="K66" s="3">
        <f t="shared" si="4"/>
        <v>625</v>
      </c>
      <c r="L66" s="4">
        <f t="shared" si="5"/>
        <v>1283.0961750000001</v>
      </c>
      <c r="N66" s="2">
        <v>0</v>
      </c>
      <c r="O66" s="3">
        <f t="shared" si="6"/>
        <v>0</v>
      </c>
      <c r="P66" s="3">
        <v>5</v>
      </c>
      <c r="Q66" s="3">
        <f t="shared" si="7"/>
        <v>25</v>
      </c>
      <c r="R66" s="4">
        <f t="shared" si="8"/>
        <v>0</v>
      </c>
      <c r="T66" s="2">
        <v>62.685696</v>
      </c>
      <c r="U66" s="3">
        <f t="shared" si="9"/>
        <v>3929.4964830044159</v>
      </c>
      <c r="V66" s="3">
        <v>10</v>
      </c>
      <c r="W66" s="3">
        <f t="shared" si="10"/>
        <v>100</v>
      </c>
      <c r="X66" s="4">
        <f t="shared" si="11"/>
        <v>626.85695999999996</v>
      </c>
      <c r="Z66" s="2">
        <v>42.847776000000003</v>
      </c>
      <c r="AA66" s="3">
        <f t="shared" si="12"/>
        <v>1835.9319081461763</v>
      </c>
      <c r="AB66">
        <v>20</v>
      </c>
      <c r="AC66" s="3">
        <f t="shared" si="13"/>
        <v>400</v>
      </c>
      <c r="AD66" s="4">
        <f t="shared" si="14"/>
        <v>856.95552000000009</v>
      </c>
      <c r="AF66" s="2">
        <v>42.847776000000003</v>
      </c>
      <c r="AG66" s="3">
        <f t="shared" si="15"/>
        <v>1835.9319081461763</v>
      </c>
      <c r="AH66" s="3">
        <v>25</v>
      </c>
      <c r="AI66" s="3">
        <f t="shared" si="16"/>
        <v>625</v>
      </c>
      <c r="AJ66" s="4">
        <f t="shared" si="17"/>
        <v>1071.1944000000001</v>
      </c>
    </row>
    <row r="67" spans="2:36">
      <c r="B67" s="2">
        <v>0</v>
      </c>
      <c r="C67" s="3">
        <f t="shared" si="0"/>
        <v>0</v>
      </c>
      <c r="D67" s="3">
        <v>10</v>
      </c>
      <c r="E67" s="3">
        <f t="shared" si="1"/>
        <v>100</v>
      </c>
      <c r="F67" s="4">
        <f t="shared" si="2"/>
        <v>0</v>
      </c>
      <c r="H67" s="2">
        <v>51.323847000000001</v>
      </c>
      <c r="I67" s="3">
        <f t="shared" si="3"/>
        <v>2634.1372708794092</v>
      </c>
      <c r="J67" s="3">
        <v>25</v>
      </c>
      <c r="K67" s="3">
        <f t="shared" si="4"/>
        <v>625</v>
      </c>
      <c r="L67" s="4">
        <f t="shared" si="5"/>
        <v>1283.0961750000001</v>
      </c>
      <c r="N67" s="2">
        <v>0</v>
      </c>
      <c r="O67" s="3">
        <f t="shared" si="6"/>
        <v>0</v>
      </c>
      <c r="P67" s="3">
        <v>5</v>
      </c>
      <c r="Q67" s="3">
        <f t="shared" si="7"/>
        <v>25</v>
      </c>
      <c r="R67" s="4">
        <f t="shared" si="8"/>
        <v>0</v>
      </c>
      <c r="T67" s="2">
        <v>62.685696</v>
      </c>
      <c r="U67" s="3">
        <f t="shared" si="9"/>
        <v>3929.4964830044159</v>
      </c>
      <c r="V67" s="3">
        <v>10</v>
      </c>
      <c r="W67" s="3">
        <f t="shared" si="10"/>
        <v>100</v>
      </c>
      <c r="X67" s="4">
        <f t="shared" si="11"/>
        <v>626.85695999999996</v>
      </c>
      <c r="Z67" s="2">
        <v>42.847776000000003</v>
      </c>
      <c r="AA67" s="3">
        <f t="shared" si="12"/>
        <v>1835.9319081461763</v>
      </c>
      <c r="AB67">
        <v>20</v>
      </c>
      <c r="AC67" s="3">
        <f t="shared" si="13"/>
        <v>400</v>
      </c>
      <c r="AD67" s="4">
        <f t="shared" si="14"/>
        <v>856.95552000000009</v>
      </c>
      <c r="AF67" s="2">
        <v>42.847776000000003</v>
      </c>
      <c r="AG67" s="3">
        <f t="shared" si="15"/>
        <v>1835.9319081461763</v>
      </c>
      <c r="AH67" s="3">
        <v>25</v>
      </c>
      <c r="AI67" s="3">
        <f t="shared" si="16"/>
        <v>625</v>
      </c>
      <c r="AJ67" s="4">
        <f t="shared" si="17"/>
        <v>1071.1944000000001</v>
      </c>
    </row>
    <row r="68" spans="2:36">
      <c r="B68" s="2">
        <v>0</v>
      </c>
      <c r="C68" s="3">
        <f t="shared" si="0"/>
        <v>0</v>
      </c>
      <c r="D68" s="3">
        <v>10</v>
      </c>
      <c r="E68" s="3">
        <f t="shared" si="1"/>
        <v>100</v>
      </c>
      <c r="F68" s="4">
        <f t="shared" si="2"/>
        <v>0</v>
      </c>
      <c r="H68" s="2">
        <v>51.323847000000001</v>
      </c>
      <c r="I68" s="3">
        <f t="shared" si="3"/>
        <v>2634.1372708794092</v>
      </c>
      <c r="J68" s="3">
        <v>25</v>
      </c>
      <c r="K68" s="3">
        <f t="shared" si="4"/>
        <v>625</v>
      </c>
      <c r="L68" s="4">
        <f t="shared" si="5"/>
        <v>1283.0961750000001</v>
      </c>
      <c r="N68" s="2">
        <v>0</v>
      </c>
      <c r="O68" s="3">
        <f t="shared" si="6"/>
        <v>0</v>
      </c>
      <c r="P68" s="3">
        <v>5</v>
      </c>
      <c r="Q68" s="3">
        <f t="shared" si="7"/>
        <v>25</v>
      </c>
      <c r="R68" s="4">
        <f t="shared" si="8"/>
        <v>0</v>
      </c>
      <c r="T68" s="2">
        <v>62.685696</v>
      </c>
      <c r="U68" s="3">
        <f t="shared" si="9"/>
        <v>3929.4964830044159</v>
      </c>
      <c r="V68" s="3">
        <v>10</v>
      </c>
      <c r="W68" s="3">
        <f t="shared" si="10"/>
        <v>100</v>
      </c>
      <c r="X68" s="4">
        <f t="shared" si="11"/>
        <v>626.85695999999996</v>
      </c>
      <c r="Z68" s="2">
        <v>42.847776000000003</v>
      </c>
      <c r="AA68" s="3">
        <f t="shared" si="12"/>
        <v>1835.9319081461763</v>
      </c>
      <c r="AB68">
        <v>25</v>
      </c>
      <c r="AC68" s="3">
        <f t="shared" si="13"/>
        <v>625</v>
      </c>
      <c r="AD68" s="4">
        <f t="shared" si="14"/>
        <v>1071.1944000000001</v>
      </c>
      <c r="AF68" s="2">
        <v>42.847776000000003</v>
      </c>
      <c r="AG68" s="3">
        <f t="shared" si="15"/>
        <v>1835.9319081461763</v>
      </c>
      <c r="AH68" s="3">
        <v>55</v>
      </c>
      <c r="AI68" s="3">
        <f t="shared" si="16"/>
        <v>3025</v>
      </c>
      <c r="AJ68" s="4">
        <f t="shared" si="17"/>
        <v>2356.6276800000001</v>
      </c>
    </row>
    <row r="69" spans="2:36">
      <c r="B69" s="2">
        <v>0</v>
      </c>
      <c r="C69" s="3">
        <f t="shared" si="0"/>
        <v>0</v>
      </c>
      <c r="D69" s="3">
        <v>10</v>
      </c>
      <c r="E69" s="3">
        <f t="shared" si="1"/>
        <v>100</v>
      </c>
      <c r="F69" s="4">
        <f t="shared" si="2"/>
        <v>0</v>
      </c>
      <c r="H69" s="2">
        <v>51.323847000000001</v>
      </c>
      <c r="I69" s="3">
        <f t="shared" si="3"/>
        <v>2634.1372708794092</v>
      </c>
      <c r="J69" s="3">
        <v>30</v>
      </c>
      <c r="K69" s="3">
        <f t="shared" si="4"/>
        <v>900</v>
      </c>
      <c r="L69" s="4">
        <f t="shared" si="5"/>
        <v>1539.71541</v>
      </c>
      <c r="N69" s="2">
        <v>0</v>
      </c>
      <c r="O69" s="3">
        <f t="shared" si="6"/>
        <v>0</v>
      </c>
      <c r="P69" s="3">
        <v>5</v>
      </c>
      <c r="Q69" s="3">
        <f t="shared" si="7"/>
        <v>25</v>
      </c>
      <c r="R69" s="4">
        <f t="shared" si="8"/>
        <v>0</v>
      </c>
      <c r="T69" s="2">
        <v>62.685696</v>
      </c>
      <c r="U69" s="3">
        <f t="shared" si="9"/>
        <v>3929.4964830044159</v>
      </c>
      <c r="V69" s="3">
        <v>15</v>
      </c>
      <c r="W69" s="3">
        <f t="shared" si="10"/>
        <v>225</v>
      </c>
      <c r="X69" s="4">
        <f t="shared" si="11"/>
        <v>940.28543999999999</v>
      </c>
      <c r="Z69" s="2">
        <v>42.847776000000003</v>
      </c>
      <c r="AA69" s="3">
        <f t="shared" si="12"/>
        <v>1835.9319081461763</v>
      </c>
      <c r="AB69">
        <v>30</v>
      </c>
      <c r="AC69" s="3">
        <f t="shared" si="13"/>
        <v>900</v>
      </c>
      <c r="AD69" s="4">
        <f t="shared" si="14"/>
        <v>1285.4332800000002</v>
      </c>
      <c r="AF69" s="2">
        <v>42.847776000000003</v>
      </c>
      <c r="AG69" s="3">
        <f t="shared" si="15"/>
        <v>1835.9319081461763</v>
      </c>
      <c r="AH69" s="3">
        <v>55</v>
      </c>
      <c r="AI69" s="3">
        <f t="shared" si="16"/>
        <v>3025</v>
      </c>
      <c r="AJ69" s="4">
        <f t="shared" si="17"/>
        <v>2356.6276800000001</v>
      </c>
    </row>
    <row r="70" spans="2:36">
      <c r="B70" s="2">
        <v>0</v>
      </c>
      <c r="C70" s="3">
        <f t="shared" si="0"/>
        <v>0</v>
      </c>
      <c r="D70" s="3">
        <v>10</v>
      </c>
      <c r="E70" s="3">
        <f t="shared" si="1"/>
        <v>100</v>
      </c>
      <c r="F70" s="4">
        <f t="shared" si="2"/>
        <v>0</v>
      </c>
      <c r="H70" s="2">
        <v>51.323847000000001</v>
      </c>
      <c r="I70" s="3">
        <f t="shared" si="3"/>
        <v>2634.1372708794092</v>
      </c>
      <c r="J70" s="3">
        <v>30</v>
      </c>
      <c r="K70" s="3">
        <f t="shared" si="4"/>
        <v>900</v>
      </c>
      <c r="L70" s="4">
        <f t="shared" si="5"/>
        <v>1539.71541</v>
      </c>
      <c r="N70" s="2">
        <v>0</v>
      </c>
      <c r="O70" s="3">
        <f t="shared" si="6"/>
        <v>0</v>
      </c>
      <c r="P70" s="3">
        <v>5</v>
      </c>
      <c r="Q70" s="3">
        <f t="shared" si="7"/>
        <v>25</v>
      </c>
      <c r="R70" s="4">
        <f t="shared" si="8"/>
        <v>0</v>
      </c>
      <c r="T70" s="2">
        <v>62.685696</v>
      </c>
      <c r="U70" s="3">
        <f t="shared" si="9"/>
        <v>3929.4964830044159</v>
      </c>
      <c r="V70" s="3">
        <v>15</v>
      </c>
      <c r="W70" s="3">
        <f t="shared" si="10"/>
        <v>225</v>
      </c>
      <c r="X70" s="4">
        <f t="shared" si="11"/>
        <v>940.28543999999999</v>
      </c>
      <c r="Z70" s="2">
        <v>42.847776000000003</v>
      </c>
      <c r="AA70" s="3">
        <f t="shared" si="12"/>
        <v>1835.9319081461763</v>
      </c>
      <c r="AB70">
        <v>30</v>
      </c>
      <c r="AC70" s="3">
        <f t="shared" si="13"/>
        <v>900</v>
      </c>
      <c r="AD70" s="4">
        <f t="shared" si="14"/>
        <v>1285.4332800000002</v>
      </c>
      <c r="AF70" s="2">
        <v>42.847776000000003</v>
      </c>
      <c r="AG70" s="3">
        <f t="shared" si="15"/>
        <v>1835.9319081461763</v>
      </c>
      <c r="AH70" s="3">
        <v>55</v>
      </c>
      <c r="AI70" s="3">
        <f t="shared" si="16"/>
        <v>3025</v>
      </c>
      <c r="AJ70" s="4">
        <f t="shared" si="17"/>
        <v>2356.6276800000001</v>
      </c>
    </row>
    <row r="71" spans="2:36">
      <c r="B71" s="2">
        <v>0</v>
      </c>
      <c r="C71" s="3">
        <f t="shared" si="0"/>
        <v>0</v>
      </c>
      <c r="D71" s="3">
        <v>10</v>
      </c>
      <c r="E71" s="3">
        <f t="shared" si="1"/>
        <v>100</v>
      </c>
      <c r="F71" s="4">
        <f t="shared" si="2"/>
        <v>0</v>
      </c>
      <c r="H71" s="2">
        <v>51.323847000000001</v>
      </c>
      <c r="I71" s="3">
        <f t="shared" si="3"/>
        <v>2634.1372708794092</v>
      </c>
      <c r="J71" s="3">
        <v>30</v>
      </c>
      <c r="K71" s="3">
        <f t="shared" si="4"/>
        <v>900</v>
      </c>
      <c r="L71" s="4">
        <f t="shared" si="5"/>
        <v>1539.71541</v>
      </c>
      <c r="N71" s="2">
        <v>0</v>
      </c>
      <c r="O71" s="3">
        <f t="shared" si="6"/>
        <v>0</v>
      </c>
      <c r="P71" s="3">
        <v>5</v>
      </c>
      <c r="Q71" s="3">
        <f t="shared" si="7"/>
        <v>25</v>
      </c>
      <c r="R71" s="4">
        <f t="shared" si="8"/>
        <v>0</v>
      </c>
      <c r="T71" s="2">
        <v>61.497663000000003</v>
      </c>
      <c r="U71" s="3">
        <f t="shared" si="9"/>
        <v>3781.9625544615692</v>
      </c>
      <c r="V71" s="3">
        <v>20</v>
      </c>
      <c r="W71" s="3">
        <f t="shared" si="10"/>
        <v>400</v>
      </c>
      <c r="X71" s="4">
        <f t="shared" si="11"/>
        <v>1229.95326</v>
      </c>
      <c r="Z71" s="2">
        <v>42.847776000000003</v>
      </c>
      <c r="AA71" s="3">
        <f t="shared" si="12"/>
        <v>1835.9319081461763</v>
      </c>
      <c r="AB71">
        <v>20</v>
      </c>
      <c r="AC71" s="3">
        <f t="shared" si="13"/>
        <v>400</v>
      </c>
      <c r="AD71" s="4">
        <f t="shared" si="14"/>
        <v>856.95552000000009</v>
      </c>
      <c r="AF71" s="2">
        <v>42.847776000000003</v>
      </c>
      <c r="AG71" s="3">
        <f t="shared" si="15"/>
        <v>1835.9319081461763</v>
      </c>
      <c r="AH71" s="3">
        <v>15</v>
      </c>
      <c r="AI71" s="3">
        <f t="shared" si="16"/>
        <v>225</v>
      </c>
      <c r="AJ71" s="4">
        <f t="shared" si="17"/>
        <v>642.7166400000001</v>
      </c>
    </row>
    <row r="72" spans="2:36">
      <c r="B72" s="2">
        <v>0</v>
      </c>
      <c r="C72" s="3">
        <f t="shared" si="0"/>
        <v>0</v>
      </c>
      <c r="D72" s="3">
        <v>10</v>
      </c>
      <c r="E72" s="3">
        <f t="shared" si="1"/>
        <v>100</v>
      </c>
      <c r="F72" s="4">
        <f t="shared" si="2"/>
        <v>0</v>
      </c>
      <c r="H72" s="2">
        <v>51.323847000000001</v>
      </c>
      <c r="I72" s="3">
        <f t="shared" si="3"/>
        <v>2634.1372708794092</v>
      </c>
      <c r="J72" s="3">
        <v>10</v>
      </c>
      <c r="K72" s="3">
        <f t="shared" si="4"/>
        <v>100</v>
      </c>
      <c r="L72" s="4">
        <f t="shared" si="5"/>
        <v>513.23847000000001</v>
      </c>
      <c r="N72" s="2">
        <v>0</v>
      </c>
      <c r="O72" s="3">
        <f t="shared" si="6"/>
        <v>0</v>
      </c>
      <c r="P72" s="3">
        <v>5</v>
      </c>
      <c r="Q72" s="3">
        <f t="shared" si="7"/>
        <v>25</v>
      </c>
      <c r="R72" s="4">
        <f t="shared" si="8"/>
        <v>0</v>
      </c>
      <c r="T72" s="2">
        <v>61.497663000000003</v>
      </c>
      <c r="U72" s="3">
        <f t="shared" si="9"/>
        <v>3781.9625544615692</v>
      </c>
      <c r="V72" s="3">
        <v>40</v>
      </c>
      <c r="W72" s="3">
        <f t="shared" si="10"/>
        <v>1600</v>
      </c>
      <c r="X72" s="4">
        <f t="shared" si="11"/>
        <v>2459.90652</v>
      </c>
      <c r="Z72" s="2">
        <v>42.847776000000003</v>
      </c>
      <c r="AA72" s="3">
        <f t="shared" si="12"/>
        <v>1835.9319081461763</v>
      </c>
      <c r="AB72">
        <v>20</v>
      </c>
      <c r="AC72" s="3">
        <f t="shared" si="13"/>
        <v>400</v>
      </c>
      <c r="AD72" s="4">
        <f t="shared" si="14"/>
        <v>856.95552000000009</v>
      </c>
      <c r="AF72" s="2">
        <v>42.847776000000003</v>
      </c>
      <c r="AG72" s="3">
        <f t="shared" si="15"/>
        <v>1835.9319081461763</v>
      </c>
      <c r="AH72" s="3">
        <v>15</v>
      </c>
      <c r="AI72" s="3">
        <f t="shared" si="16"/>
        <v>225</v>
      </c>
      <c r="AJ72" s="4">
        <f t="shared" si="17"/>
        <v>642.7166400000001</v>
      </c>
    </row>
    <row r="73" spans="2:36">
      <c r="B73" s="2">
        <v>0</v>
      </c>
      <c r="C73" s="3">
        <f t="shared" si="0"/>
        <v>0</v>
      </c>
      <c r="D73" s="3">
        <v>10</v>
      </c>
      <c r="E73" s="3">
        <f t="shared" si="1"/>
        <v>100</v>
      </c>
      <c r="F73" s="4">
        <f t="shared" si="2"/>
        <v>0</v>
      </c>
      <c r="H73" s="2">
        <v>51.323847000000001</v>
      </c>
      <c r="I73" s="3">
        <f t="shared" si="3"/>
        <v>2634.1372708794092</v>
      </c>
      <c r="J73" s="3">
        <v>20</v>
      </c>
      <c r="K73" s="3">
        <f t="shared" si="4"/>
        <v>400</v>
      </c>
      <c r="L73" s="4">
        <f t="shared" si="5"/>
        <v>1026.47694</v>
      </c>
      <c r="N73" s="2">
        <v>0</v>
      </c>
      <c r="O73" s="3">
        <f t="shared" si="6"/>
        <v>0</v>
      </c>
      <c r="P73" s="3">
        <v>5</v>
      </c>
      <c r="Q73" s="3">
        <f t="shared" si="7"/>
        <v>25</v>
      </c>
      <c r="R73" s="4">
        <f t="shared" si="8"/>
        <v>0</v>
      </c>
      <c r="T73" s="2">
        <v>61.497663000000003</v>
      </c>
      <c r="U73" s="3">
        <f t="shared" si="9"/>
        <v>3781.9625544615692</v>
      </c>
      <c r="V73" s="3">
        <v>40</v>
      </c>
      <c r="W73" s="3">
        <f t="shared" si="10"/>
        <v>1600</v>
      </c>
      <c r="X73" s="4">
        <f t="shared" si="11"/>
        <v>2459.90652</v>
      </c>
      <c r="Z73" s="2">
        <v>42.847776000000003</v>
      </c>
      <c r="AA73" s="3">
        <f t="shared" si="12"/>
        <v>1835.9319081461763</v>
      </c>
      <c r="AB73">
        <v>20</v>
      </c>
      <c r="AC73" s="3">
        <f t="shared" si="13"/>
        <v>400</v>
      </c>
      <c r="AD73" s="4">
        <f t="shared" si="14"/>
        <v>856.95552000000009</v>
      </c>
      <c r="AF73" s="2">
        <v>42.847776000000003</v>
      </c>
      <c r="AG73" s="3">
        <f t="shared" si="15"/>
        <v>1835.9319081461763</v>
      </c>
      <c r="AH73" s="3">
        <v>20</v>
      </c>
      <c r="AI73" s="3">
        <f t="shared" si="16"/>
        <v>400</v>
      </c>
      <c r="AJ73" s="4">
        <f t="shared" si="17"/>
        <v>856.95552000000009</v>
      </c>
    </row>
    <row r="74" spans="2:36">
      <c r="B74" s="2">
        <v>0</v>
      </c>
      <c r="C74" s="3">
        <f t="shared" si="0"/>
        <v>0</v>
      </c>
      <c r="D74" s="3">
        <v>10</v>
      </c>
      <c r="E74" s="3">
        <f t="shared" si="1"/>
        <v>100</v>
      </c>
      <c r="F74" s="4">
        <f t="shared" si="2"/>
        <v>0</v>
      </c>
      <c r="H74" s="2">
        <v>51.323847000000001</v>
      </c>
      <c r="I74" s="3">
        <f t="shared" si="3"/>
        <v>2634.1372708794092</v>
      </c>
      <c r="J74" s="3">
        <v>20</v>
      </c>
      <c r="K74" s="3">
        <f t="shared" si="4"/>
        <v>400</v>
      </c>
      <c r="L74" s="4">
        <f t="shared" si="5"/>
        <v>1026.47694</v>
      </c>
      <c r="N74" s="2">
        <v>0</v>
      </c>
      <c r="O74" s="3">
        <f t="shared" si="6"/>
        <v>0</v>
      </c>
      <c r="P74" s="3">
        <v>5</v>
      </c>
      <c r="Q74" s="3">
        <f t="shared" si="7"/>
        <v>25</v>
      </c>
      <c r="R74" s="4">
        <f t="shared" si="8"/>
        <v>0</v>
      </c>
      <c r="T74" s="2">
        <v>61.497663000000003</v>
      </c>
      <c r="U74" s="3">
        <f t="shared" si="9"/>
        <v>3781.9625544615692</v>
      </c>
      <c r="V74" s="3">
        <v>40</v>
      </c>
      <c r="W74" s="3">
        <f t="shared" si="10"/>
        <v>1600</v>
      </c>
      <c r="X74" s="4">
        <f t="shared" si="11"/>
        <v>2459.90652</v>
      </c>
      <c r="Z74" s="2">
        <v>42.847776000000003</v>
      </c>
      <c r="AA74" s="3">
        <f t="shared" si="12"/>
        <v>1835.9319081461763</v>
      </c>
      <c r="AB74">
        <v>20</v>
      </c>
      <c r="AC74" s="3">
        <f t="shared" si="13"/>
        <v>400</v>
      </c>
      <c r="AD74" s="4">
        <f t="shared" si="14"/>
        <v>856.95552000000009</v>
      </c>
      <c r="AF74" s="2">
        <v>42.847776000000003</v>
      </c>
      <c r="AG74" s="3">
        <f t="shared" si="15"/>
        <v>1835.9319081461763</v>
      </c>
      <c r="AH74" s="3">
        <v>20</v>
      </c>
      <c r="AI74" s="3">
        <f t="shared" si="16"/>
        <v>400</v>
      </c>
      <c r="AJ74" s="4">
        <f t="shared" si="17"/>
        <v>856.95552000000009</v>
      </c>
    </row>
    <row r="75" spans="2:36">
      <c r="B75" s="2">
        <v>0</v>
      </c>
      <c r="C75" s="3">
        <f t="shared" si="0"/>
        <v>0</v>
      </c>
      <c r="D75" s="3">
        <v>10</v>
      </c>
      <c r="E75" s="3">
        <f t="shared" si="1"/>
        <v>100</v>
      </c>
      <c r="F75" s="4">
        <f t="shared" si="2"/>
        <v>0</v>
      </c>
      <c r="H75" s="2">
        <v>51.323847000000001</v>
      </c>
      <c r="I75" s="3">
        <f t="shared" si="3"/>
        <v>2634.1372708794092</v>
      </c>
      <c r="J75" s="3">
        <v>20</v>
      </c>
      <c r="K75" s="3">
        <f t="shared" si="4"/>
        <v>400</v>
      </c>
      <c r="L75" s="4">
        <f t="shared" si="5"/>
        <v>1026.47694</v>
      </c>
      <c r="N75" s="2">
        <v>0</v>
      </c>
      <c r="O75" s="3">
        <f t="shared" si="6"/>
        <v>0</v>
      </c>
      <c r="P75" s="3">
        <v>5</v>
      </c>
      <c r="Q75" s="3">
        <f t="shared" si="7"/>
        <v>25</v>
      </c>
      <c r="R75" s="4">
        <f t="shared" si="8"/>
        <v>0</v>
      </c>
      <c r="T75" s="2">
        <v>61.497663000000003</v>
      </c>
      <c r="U75" s="3">
        <f t="shared" si="9"/>
        <v>3781.9625544615692</v>
      </c>
      <c r="V75" s="3">
        <v>25</v>
      </c>
      <c r="W75" s="3">
        <f t="shared" si="10"/>
        <v>625</v>
      </c>
      <c r="X75" s="4">
        <f t="shared" si="11"/>
        <v>1537.4415750000001</v>
      </c>
      <c r="Z75" s="2">
        <v>42.847776000000003</v>
      </c>
      <c r="AA75" s="3">
        <f t="shared" si="12"/>
        <v>1835.9319081461763</v>
      </c>
      <c r="AB75">
        <v>20</v>
      </c>
      <c r="AC75" s="3">
        <f t="shared" si="13"/>
        <v>400</v>
      </c>
      <c r="AD75" s="4">
        <f t="shared" si="14"/>
        <v>856.95552000000009</v>
      </c>
      <c r="AF75" s="2">
        <v>42.847776000000003</v>
      </c>
      <c r="AG75" s="3">
        <f t="shared" si="15"/>
        <v>1835.9319081461763</v>
      </c>
      <c r="AH75" s="3">
        <v>55</v>
      </c>
      <c r="AI75" s="3">
        <f t="shared" si="16"/>
        <v>3025</v>
      </c>
      <c r="AJ75" s="4">
        <f t="shared" si="17"/>
        <v>2356.6276800000001</v>
      </c>
    </row>
    <row r="76" spans="2:36">
      <c r="B76" s="2">
        <v>0</v>
      </c>
      <c r="C76" s="3">
        <f t="shared" si="0"/>
        <v>0</v>
      </c>
      <c r="D76" s="3">
        <v>20</v>
      </c>
      <c r="E76" s="3">
        <f t="shared" si="1"/>
        <v>400</v>
      </c>
      <c r="F76" s="4">
        <f t="shared" si="2"/>
        <v>0</v>
      </c>
      <c r="H76" s="2">
        <v>51.323847000000001</v>
      </c>
      <c r="I76" s="3">
        <f t="shared" si="3"/>
        <v>2634.1372708794092</v>
      </c>
      <c r="J76" s="3">
        <v>30</v>
      </c>
      <c r="K76" s="3">
        <f t="shared" si="4"/>
        <v>900</v>
      </c>
      <c r="L76" s="4">
        <f t="shared" si="5"/>
        <v>1539.71541</v>
      </c>
      <c r="N76" s="2">
        <v>0</v>
      </c>
      <c r="O76" s="3">
        <f t="shared" si="6"/>
        <v>0</v>
      </c>
      <c r="P76" s="3">
        <v>5</v>
      </c>
      <c r="Q76" s="3">
        <f t="shared" si="7"/>
        <v>25</v>
      </c>
      <c r="R76" s="4">
        <f t="shared" si="8"/>
        <v>0</v>
      </c>
      <c r="T76" s="2">
        <v>61.497663000000003</v>
      </c>
      <c r="U76" s="3">
        <f t="shared" si="9"/>
        <v>3781.9625544615692</v>
      </c>
      <c r="V76" s="3">
        <v>20</v>
      </c>
      <c r="W76" s="3">
        <f t="shared" si="10"/>
        <v>400</v>
      </c>
      <c r="X76" s="4">
        <f t="shared" si="11"/>
        <v>1229.95326</v>
      </c>
      <c r="Z76" s="2">
        <v>42.847776000000003</v>
      </c>
      <c r="AA76" s="3">
        <f t="shared" si="12"/>
        <v>1835.9319081461763</v>
      </c>
      <c r="AB76">
        <v>20</v>
      </c>
      <c r="AC76" s="3">
        <f t="shared" si="13"/>
        <v>400</v>
      </c>
      <c r="AD76" s="4">
        <f t="shared" si="14"/>
        <v>856.95552000000009</v>
      </c>
      <c r="AF76" s="2">
        <v>42.847776000000003</v>
      </c>
      <c r="AG76" s="3">
        <f t="shared" si="15"/>
        <v>1835.9319081461763</v>
      </c>
      <c r="AH76" s="3">
        <v>55</v>
      </c>
      <c r="AI76" s="3">
        <f t="shared" si="16"/>
        <v>3025</v>
      </c>
      <c r="AJ76" s="4">
        <f t="shared" si="17"/>
        <v>2356.6276800000001</v>
      </c>
    </row>
    <row r="77" spans="2:36">
      <c r="B77" s="2">
        <v>0</v>
      </c>
      <c r="C77" s="3">
        <f t="shared" si="0"/>
        <v>0</v>
      </c>
      <c r="D77" s="3">
        <v>5</v>
      </c>
      <c r="E77" s="3">
        <f t="shared" si="1"/>
        <v>25</v>
      </c>
      <c r="F77" s="4">
        <f t="shared" si="2"/>
        <v>0</v>
      </c>
      <c r="H77" s="2">
        <v>51.323847000000001</v>
      </c>
      <c r="I77" s="3">
        <f t="shared" si="3"/>
        <v>2634.1372708794092</v>
      </c>
      <c r="J77" s="3">
        <v>15</v>
      </c>
      <c r="K77" s="3">
        <f t="shared" si="4"/>
        <v>225</v>
      </c>
      <c r="L77" s="4">
        <f t="shared" si="5"/>
        <v>769.85770500000001</v>
      </c>
      <c r="N77" s="2">
        <v>0</v>
      </c>
      <c r="O77" s="3">
        <f t="shared" si="6"/>
        <v>0</v>
      </c>
      <c r="P77" s="3">
        <v>5</v>
      </c>
      <c r="Q77" s="3">
        <f t="shared" si="7"/>
        <v>25</v>
      </c>
      <c r="R77" s="4">
        <f t="shared" si="8"/>
        <v>0</v>
      </c>
      <c r="T77" s="2">
        <v>61.497663000000003</v>
      </c>
      <c r="U77" s="3">
        <f t="shared" si="9"/>
        <v>3781.9625544615692</v>
      </c>
      <c r="V77" s="3">
        <v>20</v>
      </c>
      <c r="W77" s="3">
        <f t="shared" si="10"/>
        <v>400</v>
      </c>
      <c r="X77" s="4">
        <f t="shared" si="11"/>
        <v>1229.95326</v>
      </c>
      <c r="Z77" s="2">
        <v>42.847776000000003</v>
      </c>
      <c r="AA77" s="3">
        <f t="shared" si="12"/>
        <v>1835.9319081461763</v>
      </c>
      <c r="AB77">
        <v>20</v>
      </c>
      <c r="AC77" s="3">
        <f t="shared" si="13"/>
        <v>400</v>
      </c>
      <c r="AD77" s="4">
        <f t="shared" si="14"/>
        <v>856.95552000000009</v>
      </c>
      <c r="AF77" s="2">
        <v>42.847776000000003</v>
      </c>
      <c r="AG77" s="3">
        <f t="shared" si="15"/>
        <v>1835.9319081461763</v>
      </c>
      <c r="AH77" s="3">
        <v>55</v>
      </c>
      <c r="AI77" s="3">
        <f t="shared" si="16"/>
        <v>3025</v>
      </c>
      <c r="AJ77" s="4">
        <f t="shared" si="17"/>
        <v>2356.6276800000001</v>
      </c>
    </row>
    <row r="78" spans="2:36">
      <c r="B78" s="2">
        <v>0</v>
      </c>
      <c r="C78" s="3">
        <f t="shared" si="0"/>
        <v>0</v>
      </c>
      <c r="D78" s="3">
        <v>5</v>
      </c>
      <c r="E78" s="3">
        <f t="shared" si="1"/>
        <v>25</v>
      </c>
      <c r="F78" s="4">
        <f t="shared" si="2"/>
        <v>0</v>
      </c>
      <c r="H78" s="2">
        <v>51.323847000000001</v>
      </c>
      <c r="I78" s="3">
        <f t="shared" si="3"/>
        <v>2634.1372708794092</v>
      </c>
      <c r="J78" s="3">
        <v>20</v>
      </c>
      <c r="K78" s="3">
        <f t="shared" si="4"/>
        <v>400</v>
      </c>
      <c r="L78" s="4">
        <f t="shared" si="5"/>
        <v>1026.47694</v>
      </c>
      <c r="N78" s="2">
        <v>0</v>
      </c>
      <c r="O78" s="3">
        <f t="shared" si="6"/>
        <v>0</v>
      </c>
      <c r="P78" s="3">
        <v>5</v>
      </c>
      <c r="Q78" s="3">
        <f t="shared" si="7"/>
        <v>25</v>
      </c>
      <c r="R78" s="4">
        <f t="shared" si="8"/>
        <v>0</v>
      </c>
      <c r="T78" s="2">
        <v>61.497663000000003</v>
      </c>
      <c r="U78" s="3">
        <f t="shared" si="9"/>
        <v>3781.9625544615692</v>
      </c>
      <c r="V78" s="3">
        <v>20</v>
      </c>
      <c r="W78" s="3">
        <f t="shared" si="10"/>
        <v>400</v>
      </c>
      <c r="X78" s="4">
        <f t="shared" si="11"/>
        <v>1229.95326</v>
      </c>
      <c r="Z78" s="2">
        <v>42.847776000000003</v>
      </c>
      <c r="AA78" s="3">
        <f t="shared" si="12"/>
        <v>1835.9319081461763</v>
      </c>
      <c r="AB78">
        <v>20</v>
      </c>
      <c r="AC78" s="3">
        <f t="shared" si="13"/>
        <v>400</v>
      </c>
      <c r="AD78" s="4">
        <f t="shared" si="14"/>
        <v>856.95552000000009</v>
      </c>
      <c r="AF78" s="2">
        <v>42.847776000000003</v>
      </c>
      <c r="AG78" s="3">
        <f t="shared" si="15"/>
        <v>1835.9319081461763</v>
      </c>
      <c r="AH78" s="3">
        <v>55</v>
      </c>
      <c r="AI78" s="3">
        <f t="shared" si="16"/>
        <v>3025</v>
      </c>
      <c r="AJ78" s="4">
        <f t="shared" si="17"/>
        <v>2356.6276800000001</v>
      </c>
    </row>
    <row r="79" spans="2:36">
      <c r="B79" s="2">
        <v>0</v>
      </c>
      <c r="C79" s="3">
        <f t="shared" si="0"/>
        <v>0</v>
      </c>
      <c r="D79" s="3">
        <v>5</v>
      </c>
      <c r="E79" s="3">
        <f t="shared" si="1"/>
        <v>25</v>
      </c>
      <c r="F79" s="4">
        <f t="shared" si="2"/>
        <v>0</v>
      </c>
      <c r="H79" s="2">
        <v>51.323847000000001</v>
      </c>
      <c r="I79" s="3">
        <f t="shared" si="3"/>
        <v>2634.1372708794092</v>
      </c>
      <c r="J79" s="3">
        <v>20</v>
      </c>
      <c r="K79" s="3">
        <f t="shared" si="4"/>
        <v>400</v>
      </c>
      <c r="L79" s="4">
        <f t="shared" si="5"/>
        <v>1026.47694</v>
      </c>
      <c r="N79" s="2">
        <v>0</v>
      </c>
      <c r="O79" s="3">
        <f t="shared" si="6"/>
        <v>0</v>
      </c>
      <c r="P79" s="3">
        <v>5</v>
      </c>
      <c r="Q79" s="3">
        <f t="shared" si="7"/>
        <v>25</v>
      </c>
      <c r="R79" s="4">
        <f t="shared" si="8"/>
        <v>0</v>
      </c>
      <c r="T79" s="2">
        <v>61.497663000000003</v>
      </c>
      <c r="U79" s="3">
        <f t="shared" si="9"/>
        <v>3781.9625544615692</v>
      </c>
      <c r="V79" s="3">
        <v>20</v>
      </c>
      <c r="W79" s="3">
        <f t="shared" si="10"/>
        <v>400</v>
      </c>
      <c r="X79" s="4">
        <f t="shared" si="11"/>
        <v>1229.95326</v>
      </c>
      <c r="Z79" s="2">
        <v>42.847776000000003</v>
      </c>
      <c r="AA79" s="3">
        <f t="shared" si="12"/>
        <v>1835.9319081461763</v>
      </c>
      <c r="AB79">
        <v>20</v>
      </c>
      <c r="AC79" s="3">
        <f t="shared" si="13"/>
        <v>400</v>
      </c>
      <c r="AD79" s="4">
        <f t="shared" si="14"/>
        <v>856.95552000000009</v>
      </c>
      <c r="AF79" s="2">
        <v>42.847776000000003</v>
      </c>
      <c r="AG79" s="3">
        <f t="shared" si="15"/>
        <v>1835.9319081461763</v>
      </c>
      <c r="AH79" s="3">
        <v>55</v>
      </c>
      <c r="AI79" s="3">
        <f t="shared" si="16"/>
        <v>3025</v>
      </c>
      <c r="AJ79" s="4">
        <f t="shared" si="17"/>
        <v>2356.6276800000001</v>
      </c>
    </row>
    <row r="80" spans="2:36">
      <c r="B80" s="2">
        <v>0</v>
      </c>
      <c r="C80" s="3">
        <f t="shared" si="0"/>
        <v>0</v>
      </c>
      <c r="D80" s="3">
        <v>5</v>
      </c>
      <c r="E80" s="3">
        <f t="shared" si="1"/>
        <v>25</v>
      </c>
      <c r="F80" s="4">
        <f t="shared" si="2"/>
        <v>0</v>
      </c>
      <c r="H80" s="2">
        <v>51.323847000000001</v>
      </c>
      <c r="I80" s="3">
        <f t="shared" si="3"/>
        <v>2634.1372708794092</v>
      </c>
      <c r="J80" s="3">
        <v>20</v>
      </c>
      <c r="K80" s="3">
        <f t="shared" si="4"/>
        <v>400</v>
      </c>
      <c r="L80" s="4">
        <f t="shared" si="5"/>
        <v>1026.47694</v>
      </c>
      <c r="N80" s="2">
        <v>0</v>
      </c>
      <c r="O80" s="3">
        <f t="shared" si="6"/>
        <v>0</v>
      </c>
      <c r="P80" s="3">
        <v>5</v>
      </c>
      <c r="Q80" s="3">
        <f t="shared" si="7"/>
        <v>25</v>
      </c>
      <c r="R80" s="4">
        <f t="shared" si="8"/>
        <v>0</v>
      </c>
      <c r="T80" s="2">
        <v>61.497663000000003</v>
      </c>
      <c r="U80" s="3">
        <f t="shared" si="9"/>
        <v>3781.9625544615692</v>
      </c>
      <c r="V80" s="3">
        <v>20</v>
      </c>
      <c r="W80" s="3">
        <f t="shared" si="10"/>
        <v>400</v>
      </c>
      <c r="X80" s="4">
        <f t="shared" si="11"/>
        <v>1229.95326</v>
      </c>
      <c r="Z80" s="2">
        <v>42.847776000000003</v>
      </c>
      <c r="AA80" s="3">
        <f t="shared" si="12"/>
        <v>1835.9319081461763</v>
      </c>
      <c r="AB80">
        <v>20</v>
      </c>
      <c r="AC80" s="3">
        <f t="shared" si="13"/>
        <v>400</v>
      </c>
      <c r="AD80" s="4">
        <f t="shared" si="14"/>
        <v>856.95552000000009</v>
      </c>
      <c r="AF80" s="2">
        <v>42.847776000000003</v>
      </c>
      <c r="AG80" s="3">
        <f t="shared" si="15"/>
        <v>1835.9319081461763</v>
      </c>
      <c r="AH80" s="3">
        <v>10</v>
      </c>
      <c r="AI80" s="3">
        <f t="shared" si="16"/>
        <v>100</v>
      </c>
      <c r="AJ80" s="4">
        <f t="shared" si="17"/>
        <v>428.47776000000005</v>
      </c>
    </row>
    <row r="81" spans="2:36">
      <c r="B81" s="2">
        <v>0</v>
      </c>
      <c r="C81" s="3">
        <f t="shared" ref="C81:C144" si="18">B81*B81</f>
        <v>0</v>
      </c>
      <c r="D81" s="3">
        <v>5</v>
      </c>
      <c r="E81" s="3">
        <f t="shared" ref="E81:E144" si="19">D81*D81</f>
        <v>25</v>
      </c>
      <c r="F81" s="4">
        <f t="shared" ref="F81:F144" si="20">D81*B81</f>
        <v>0</v>
      </c>
      <c r="H81" s="2">
        <v>51.323847000000001</v>
      </c>
      <c r="I81" s="3">
        <f t="shared" ref="I81:I144" si="21">H81*H81</f>
        <v>2634.1372708794092</v>
      </c>
      <c r="J81" s="3">
        <v>20</v>
      </c>
      <c r="K81" s="3">
        <f t="shared" ref="K81:K144" si="22">J81*J81</f>
        <v>400</v>
      </c>
      <c r="L81" s="4">
        <f t="shared" ref="L81:L144" si="23">H81*J81</f>
        <v>1026.47694</v>
      </c>
      <c r="N81" s="2">
        <v>0</v>
      </c>
      <c r="O81" s="3">
        <f t="shared" ref="O81:O144" si="24">N81*N81</f>
        <v>0</v>
      </c>
      <c r="P81" s="3">
        <v>5</v>
      </c>
      <c r="Q81" s="3">
        <f t="shared" ref="Q81:Q144" si="25">P81*P81</f>
        <v>25</v>
      </c>
      <c r="R81" s="4">
        <f t="shared" ref="R81:R144" si="26">P81*N81</f>
        <v>0</v>
      </c>
      <c r="T81" s="2">
        <v>61.497663000000003</v>
      </c>
      <c r="U81" s="3">
        <f t="shared" ref="U81:U144" si="27">T81*T81</f>
        <v>3781.9625544615692</v>
      </c>
      <c r="V81" s="3">
        <v>20</v>
      </c>
      <c r="W81" s="3">
        <f t="shared" ref="W81:W144" si="28">V81*V81</f>
        <v>400</v>
      </c>
      <c r="X81" s="4">
        <f t="shared" ref="X81:X144" si="29">V81*T81</f>
        <v>1229.95326</v>
      </c>
      <c r="Z81" s="2">
        <v>42.847776000000003</v>
      </c>
      <c r="AA81" s="3">
        <f t="shared" ref="AA81:AA144" si="30">Z81*Z81</f>
        <v>1835.9319081461763</v>
      </c>
      <c r="AB81">
        <v>20</v>
      </c>
      <c r="AC81" s="3">
        <f t="shared" ref="AC81:AC144" si="31">AB81*AB81</f>
        <v>400</v>
      </c>
      <c r="AD81" s="4">
        <f t="shared" ref="AD81:AD144" si="32">AB81*Z81</f>
        <v>856.95552000000009</v>
      </c>
      <c r="AF81" s="2">
        <v>42.847776000000003</v>
      </c>
      <c r="AG81" s="3">
        <f t="shared" ref="AG81:AG144" si="33">AF81*AF81</f>
        <v>1835.9319081461763</v>
      </c>
      <c r="AH81" s="3">
        <v>20</v>
      </c>
      <c r="AI81" s="3">
        <f t="shared" ref="AI81:AI144" si="34">AH81*AH81</f>
        <v>400</v>
      </c>
      <c r="AJ81" s="4">
        <f t="shared" ref="AJ81:AJ144" si="35">AH81*AF81</f>
        <v>856.95552000000009</v>
      </c>
    </row>
    <row r="82" spans="2:36">
      <c r="B82" s="2">
        <v>0</v>
      </c>
      <c r="C82" s="3">
        <f t="shared" si="18"/>
        <v>0</v>
      </c>
      <c r="D82" s="3">
        <v>5</v>
      </c>
      <c r="E82" s="3">
        <f t="shared" si="19"/>
        <v>25</v>
      </c>
      <c r="F82" s="4">
        <f t="shared" si="20"/>
        <v>0</v>
      </c>
      <c r="H82" s="2">
        <v>51.323847000000001</v>
      </c>
      <c r="I82" s="3">
        <f t="shared" si="21"/>
        <v>2634.1372708794092</v>
      </c>
      <c r="J82" s="3">
        <v>20</v>
      </c>
      <c r="K82" s="3">
        <f t="shared" si="22"/>
        <v>400</v>
      </c>
      <c r="L82" s="4">
        <f t="shared" si="23"/>
        <v>1026.47694</v>
      </c>
      <c r="N82" s="2">
        <v>0</v>
      </c>
      <c r="O82" s="3">
        <f t="shared" si="24"/>
        <v>0</v>
      </c>
      <c r="P82" s="3">
        <v>5</v>
      </c>
      <c r="Q82" s="3">
        <f t="shared" si="25"/>
        <v>25</v>
      </c>
      <c r="R82" s="4">
        <f t="shared" si="26"/>
        <v>0</v>
      </c>
      <c r="T82" s="2">
        <v>61.497663000000003</v>
      </c>
      <c r="U82" s="3">
        <f t="shared" si="27"/>
        <v>3781.9625544615692</v>
      </c>
      <c r="V82" s="3">
        <v>25</v>
      </c>
      <c r="W82" s="3">
        <f t="shared" si="28"/>
        <v>625</v>
      </c>
      <c r="X82" s="4">
        <f t="shared" si="29"/>
        <v>1537.4415750000001</v>
      </c>
      <c r="Z82" s="2">
        <v>42.847776000000003</v>
      </c>
      <c r="AA82" s="3">
        <f t="shared" si="30"/>
        <v>1835.9319081461763</v>
      </c>
      <c r="AB82">
        <v>20</v>
      </c>
      <c r="AC82" s="3">
        <f t="shared" si="31"/>
        <v>400</v>
      </c>
      <c r="AD82" s="4">
        <f t="shared" si="32"/>
        <v>856.95552000000009</v>
      </c>
      <c r="AF82" s="2">
        <v>42.847776000000003</v>
      </c>
      <c r="AG82" s="3">
        <f t="shared" si="33"/>
        <v>1835.9319081461763</v>
      </c>
      <c r="AH82" s="3">
        <v>20</v>
      </c>
      <c r="AI82" s="3">
        <f t="shared" si="34"/>
        <v>400</v>
      </c>
      <c r="AJ82" s="4">
        <f t="shared" si="35"/>
        <v>856.95552000000009</v>
      </c>
    </row>
    <row r="83" spans="2:36">
      <c r="B83" s="2">
        <v>0</v>
      </c>
      <c r="C83" s="3">
        <f t="shared" si="18"/>
        <v>0</v>
      </c>
      <c r="D83" s="3">
        <v>5</v>
      </c>
      <c r="E83" s="3">
        <f t="shared" si="19"/>
        <v>25</v>
      </c>
      <c r="F83" s="4">
        <f t="shared" si="20"/>
        <v>0</v>
      </c>
      <c r="H83" s="2">
        <v>62.685696</v>
      </c>
      <c r="I83" s="3">
        <f t="shared" si="21"/>
        <v>3929.4964830044159</v>
      </c>
      <c r="J83" s="3">
        <v>15</v>
      </c>
      <c r="K83" s="3">
        <f t="shared" si="22"/>
        <v>225</v>
      </c>
      <c r="L83" s="4">
        <f t="shared" si="23"/>
        <v>940.28543999999999</v>
      </c>
      <c r="N83" s="2">
        <v>0</v>
      </c>
      <c r="O83" s="3">
        <f t="shared" si="24"/>
        <v>0</v>
      </c>
      <c r="P83" s="3">
        <v>5</v>
      </c>
      <c r="Q83" s="3">
        <f t="shared" si="25"/>
        <v>25</v>
      </c>
      <c r="R83" s="4">
        <f t="shared" si="26"/>
        <v>0</v>
      </c>
      <c r="T83" s="2">
        <v>61.497663000000003</v>
      </c>
      <c r="U83" s="3">
        <f t="shared" si="27"/>
        <v>3781.9625544615692</v>
      </c>
      <c r="V83" s="3">
        <v>20</v>
      </c>
      <c r="W83" s="3">
        <f t="shared" si="28"/>
        <v>400</v>
      </c>
      <c r="X83" s="4">
        <f t="shared" si="29"/>
        <v>1229.95326</v>
      </c>
      <c r="Z83" s="2">
        <v>42.847776000000003</v>
      </c>
      <c r="AA83" s="3">
        <f t="shared" si="30"/>
        <v>1835.9319081461763</v>
      </c>
      <c r="AB83">
        <v>20</v>
      </c>
      <c r="AC83" s="3">
        <f t="shared" si="31"/>
        <v>400</v>
      </c>
      <c r="AD83" s="4">
        <f t="shared" si="32"/>
        <v>856.95552000000009</v>
      </c>
      <c r="AF83" s="2">
        <v>42.847776000000003</v>
      </c>
      <c r="AG83" s="3">
        <f t="shared" si="33"/>
        <v>1835.9319081461763</v>
      </c>
      <c r="AH83" s="3">
        <v>20</v>
      </c>
      <c r="AI83" s="3">
        <f t="shared" si="34"/>
        <v>400</v>
      </c>
      <c r="AJ83" s="4">
        <f t="shared" si="35"/>
        <v>856.95552000000009</v>
      </c>
    </row>
    <row r="84" spans="2:36">
      <c r="B84" s="2">
        <v>0</v>
      </c>
      <c r="C84" s="3">
        <f t="shared" si="18"/>
        <v>0</v>
      </c>
      <c r="D84" s="3">
        <v>5</v>
      </c>
      <c r="E84" s="3">
        <f t="shared" si="19"/>
        <v>25</v>
      </c>
      <c r="F84" s="4">
        <f t="shared" si="20"/>
        <v>0</v>
      </c>
      <c r="H84" s="2">
        <v>62.685696</v>
      </c>
      <c r="I84" s="3">
        <f t="shared" si="21"/>
        <v>3929.4964830044159</v>
      </c>
      <c r="J84" s="3">
        <v>15</v>
      </c>
      <c r="K84" s="3">
        <f t="shared" si="22"/>
        <v>225</v>
      </c>
      <c r="L84" s="4">
        <f t="shared" si="23"/>
        <v>940.28543999999999</v>
      </c>
      <c r="N84" s="2">
        <v>0</v>
      </c>
      <c r="O84" s="3">
        <f t="shared" si="24"/>
        <v>0</v>
      </c>
      <c r="P84" s="3">
        <v>5</v>
      </c>
      <c r="Q84" s="3">
        <f t="shared" si="25"/>
        <v>25</v>
      </c>
      <c r="R84" s="4">
        <f t="shared" si="26"/>
        <v>0</v>
      </c>
      <c r="T84" s="2">
        <v>61.497663000000003</v>
      </c>
      <c r="U84" s="3">
        <f t="shared" si="27"/>
        <v>3781.9625544615692</v>
      </c>
      <c r="V84" s="3">
        <v>20</v>
      </c>
      <c r="W84" s="3">
        <f t="shared" si="28"/>
        <v>400</v>
      </c>
      <c r="X84" s="4">
        <f t="shared" si="29"/>
        <v>1229.95326</v>
      </c>
      <c r="Z84" s="2">
        <v>42.847776000000003</v>
      </c>
      <c r="AA84" s="3">
        <f t="shared" si="30"/>
        <v>1835.9319081461763</v>
      </c>
      <c r="AB84">
        <v>20</v>
      </c>
      <c r="AC84" s="3">
        <f t="shared" si="31"/>
        <v>400</v>
      </c>
      <c r="AD84" s="4">
        <f t="shared" si="32"/>
        <v>856.95552000000009</v>
      </c>
      <c r="AF84" s="2">
        <v>42.847776000000003</v>
      </c>
      <c r="AG84" s="3">
        <f t="shared" si="33"/>
        <v>1835.9319081461763</v>
      </c>
      <c r="AH84" s="3">
        <v>20</v>
      </c>
      <c r="AI84" s="3">
        <f t="shared" si="34"/>
        <v>400</v>
      </c>
      <c r="AJ84" s="4">
        <f t="shared" si="35"/>
        <v>856.95552000000009</v>
      </c>
    </row>
    <row r="85" spans="2:36">
      <c r="B85" s="2">
        <v>0</v>
      </c>
      <c r="C85" s="3">
        <f t="shared" si="18"/>
        <v>0</v>
      </c>
      <c r="D85" s="3">
        <v>5</v>
      </c>
      <c r="E85" s="3">
        <f t="shared" si="19"/>
        <v>25</v>
      </c>
      <c r="F85" s="4">
        <f t="shared" si="20"/>
        <v>0</v>
      </c>
      <c r="H85" s="2">
        <v>62.685696</v>
      </c>
      <c r="I85" s="3">
        <f t="shared" si="21"/>
        <v>3929.4964830044159</v>
      </c>
      <c r="J85" s="3">
        <v>15</v>
      </c>
      <c r="K85" s="3">
        <f t="shared" si="22"/>
        <v>225</v>
      </c>
      <c r="L85" s="4">
        <f t="shared" si="23"/>
        <v>940.28543999999999</v>
      </c>
      <c r="N85" s="2">
        <v>0</v>
      </c>
      <c r="O85" s="3">
        <f t="shared" si="24"/>
        <v>0</v>
      </c>
      <c r="P85" s="3">
        <v>5</v>
      </c>
      <c r="Q85" s="3">
        <f t="shared" si="25"/>
        <v>25</v>
      </c>
      <c r="R85" s="4">
        <f t="shared" si="26"/>
        <v>0</v>
      </c>
      <c r="T85" s="2">
        <v>61.497663000000003</v>
      </c>
      <c r="U85" s="3">
        <f t="shared" si="27"/>
        <v>3781.9625544615692</v>
      </c>
      <c r="V85" s="3">
        <v>20</v>
      </c>
      <c r="W85" s="3">
        <f t="shared" si="28"/>
        <v>400</v>
      </c>
      <c r="X85" s="4">
        <f t="shared" si="29"/>
        <v>1229.95326</v>
      </c>
      <c r="Z85" s="2">
        <v>42.847776000000003</v>
      </c>
      <c r="AA85" s="3">
        <f t="shared" si="30"/>
        <v>1835.9319081461763</v>
      </c>
      <c r="AB85">
        <v>20</v>
      </c>
      <c r="AC85" s="3">
        <f t="shared" si="31"/>
        <v>400</v>
      </c>
      <c r="AD85" s="4">
        <f t="shared" si="32"/>
        <v>856.95552000000009</v>
      </c>
      <c r="AF85" s="2">
        <v>42.847776000000003</v>
      </c>
      <c r="AG85" s="3">
        <f t="shared" si="33"/>
        <v>1835.9319081461763</v>
      </c>
      <c r="AH85" s="3">
        <v>30</v>
      </c>
      <c r="AI85" s="3">
        <f t="shared" si="34"/>
        <v>900</v>
      </c>
      <c r="AJ85" s="4">
        <f t="shared" si="35"/>
        <v>1285.4332800000002</v>
      </c>
    </row>
    <row r="86" spans="2:36">
      <c r="B86" s="2">
        <v>0</v>
      </c>
      <c r="C86" s="3">
        <f t="shared" si="18"/>
        <v>0</v>
      </c>
      <c r="D86" s="3">
        <v>5</v>
      </c>
      <c r="E86" s="3">
        <f t="shared" si="19"/>
        <v>25</v>
      </c>
      <c r="F86" s="4">
        <f t="shared" si="20"/>
        <v>0</v>
      </c>
      <c r="H86" s="2">
        <v>62.685696</v>
      </c>
      <c r="I86" s="3">
        <f t="shared" si="21"/>
        <v>3929.4964830044159</v>
      </c>
      <c r="J86" s="3">
        <v>15</v>
      </c>
      <c r="K86" s="3">
        <f t="shared" si="22"/>
        <v>225</v>
      </c>
      <c r="L86" s="4">
        <f t="shared" si="23"/>
        <v>940.28543999999999</v>
      </c>
      <c r="N86" s="2">
        <v>0</v>
      </c>
      <c r="O86" s="3">
        <f t="shared" si="24"/>
        <v>0</v>
      </c>
      <c r="P86" s="3">
        <v>5</v>
      </c>
      <c r="Q86" s="3">
        <f t="shared" si="25"/>
        <v>25</v>
      </c>
      <c r="R86" s="4">
        <f t="shared" si="26"/>
        <v>0</v>
      </c>
      <c r="T86" s="2">
        <v>61.497663000000003</v>
      </c>
      <c r="U86" s="3">
        <f t="shared" si="27"/>
        <v>3781.9625544615692</v>
      </c>
      <c r="V86" s="3">
        <v>20</v>
      </c>
      <c r="W86" s="3">
        <f t="shared" si="28"/>
        <v>400</v>
      </c>
      <c r="X86" s="4">
        <f t="shared" si="29"/>
        <v>1229.95326</v>
      </c>
      <c r="Z86" s="2">
        <v>42.847776000000003</v>
      </c>
      <c r="AA86" s="3">
        <f t="shared" si="30"/>
        <v>1835.9319081461763</v>
      </c>
      <c r="AB86">
        <v>20</v>
      </c>
      <c r="AC86" s="3">
        <f t="shared" si="31"/>
        <v>400</v>
      </c>
      <c r="AD86" s="4">
        <f t="shared" si="32"/>
        <v>856.95552000000009</v>
      </c>
      <c r="AF86" s="2">
        <v>42.847776000000003</v>
      </c>
      <c r="AG86" s="3">
        <f t="shared" si="33"/>
        <v>1835.9319081461763</v>
      </c>
      <c r="AH86" s="3">
        <v>30</v>
      </c>
      <c r="AI86" s="3">
        <f t="shared" si="34"/>
        <v>900</v>
      </c>
      <c r="AJ86" s="4">
        <f t="shared" si="35"/>
        <v>1285.4332800000002</v>
      </c>
    </row>
    <row r="87" spans="2:36">
      <c r="B87" s="2">
        <v>0</v>
      </c>
      <c r="C87" s="3">
        <f t="shared" si="18"/>
        <v>0</v>
      </c>
      <c r="D87" s="3">
        <v>10</v>
      </c>
      <c r="E87" s="3">
        <f t="shared" si="19"/>
        <v>100</v>
      </c>
      <c r="F87" s="4">
        <f t="shared" si="20"/>
        <v>0</v>
      </c>
      <c r="H87" s="2">
        <v>62.685696</v>
      </c>
      <c r="I87" s="3">
        <f t="shared" si="21"/>
        <v>3929.4964830044159</v>
      </c>
      <c r="J87" s="3">
        <v>15</v>
      </c>
      <c r="K87" s="3">
        <f t="shared" si="22"/>
        <v>225</v>
      </c>
      <c r="L87" s="4">
        <f t="shared" si="23"/>
        <v>940.28543999999999</v>
      </c>
      <c r="N87" s="2">
        <v>0</v>
      </c>
      <c r="O87" s="3">
        <f t="shared" si="24"/>
        <v>0</v>
      </c>
      <c r="P87" s="3">
        <v>5</v>
      </c>
      <c r="Q87" s="3">
        <f t="shared" si="25"/>
        <v>25</v>
      </c>
      <c r="R87" s="4">
        <f t="shared" si="26"/>
        <v>0</v>
      </c>
      <c r="T87" s="2">
        <v>61.497663000000003</v>
      </c>
      <c r="U87" s="3">
        <f t="shared" si="27"/>
        <v>3781.9625544615692</v>
      </c>
      <c r="V87" s="3">
        <v>15</v>
      </c>
      <c r="W87" s="3">
        <f t="shared" si="28"/>
        <v>225</v>
      </c>
      <c r="X87" s="4">
        <f t="shared" si="29"/>
        <v>922.46494500000006</v>
      </c>
      <c r="Z87" s="2">
        <v>42.847776000000003</v>
      </c>
      <c r="AA87" s="3">
        <f t="shared" si="30"/>
        <v>1835.9319081461763</v>
      </c>
      <c r="AB87">
        <v>20</v>
      </c>
      <c r="AC87" s="3">
        <f t="shared" si="31"/>
        <v>400</v>
      </c>
      <c r="AD87" s="4">
        <f t="shared" si="32"/>
        <v>856.95552000000009</v>
      </c>
      <c r="AF87" s="2">
        <v>42.847776000000003</v>
      </c>
      <c r="AG87" s="3">
        <f t="shared" si="33"/>
        <v>1835.9319081461763</v>
      </c>
      <c r="AH87" s="3">
        <v>30</v>
      </c>
      <c r="AI87" s="3">
        <f t="shared" si="34"/>
        <v>900</v>
      </c>
      <c r="AJ87" s="4">
        <f t="shared" si="35"/>
        <v>1285.4332800000002</v>
      </c>
    </row>
    <row r="88" spans="2:36">
      <c r="B88" s="2">
        <v>0</v>
      </c>
      <c r="C88" s="3">
        <f t="shared" si="18"/>
        <v>0</v>
      </c>
      <c r="D88" s="3">
        <v>10</v>
      </c>
      <c r="E88" s="3">
        <f t="shared" si="19"/>
        <v>100</v>
      </c>
      <c r="F88" s="4">
        <f t="shared" si="20"/>
        <v>0</v>
      </c>
      <c r="H88" s="2">
        <v>62.685696</v>
      </c>
      <c r="I88" s="3">
        <f t="shared" si="21"/>
        <v>3929.4964830044159</v>
      </c>
      <c r="J88" s="3">
        <v>20</v>
      </c>
      <c r="K88" s="3">
        <f t="shared" si="22"/>
        <v>400</v>
      </c>
      <c r="L88" s="4">
        <f t="shared" si="23"/>
        <v>1253.7139199999999</v>
      </c>
      <c r="N88" s="2">
        <v>0</v>
      </c>
      <c r="O88" s="3">
        <f t="shared" si="24"/>
        <v>0</v>
      </c>
      <c r="P88" s="3">
        <v>5</v>
      </c>
      <c r="Q88" s="3">
        <f t="shared" si="25"/>
        <v>25</v>
      </c>
      <c r="R88" s="4">
        <f t="shared" si="26"/>
        <v>0</v>
      </c>
      <c r="T88" s="2">
        <v>61.497663000000003</v>
      </c>
      <c r="U88" s="3">
        <f t="shared" si="27"/>
        <v>3781.9625544615692</v>
      </c>
      <c r="V88" s="3">
        <v>20</v>
      </c>
      <c r="W88" s="3">
        <f t="shared" si="28"/>
        <v>400</v>
      </c>
      <c r="X88" s="4">
        <f t="shared" si="29"/>
        <v>1229.95326</v>
      </c>
      <c r="Z88" s="2">
        <v>42.847776000000003</v>
      </c>
      <c r="AA88" s="3">
        <f t="shared" si="30"/>
        <v>1835.9319081461763</v>
      </c>
      <c r="AB88">
        <v>20</v>
      </c>
      <c r="AC88" s="3">
        <f t="shared" si="31"/>
        <v>400</v>
      </c>
      <c r="AD88" s="4">
        <f t="shared" si="32"/>
        <v>856.95552000000009</v>
      </c>
      <c r="AF88" s="2">
        <v>42.847776000000003</v>
      </c>
      <c r="AG88" s="3">
        <f t="shared" si="33"/>
        <v>1835.9319081461763</v>
      </c>
      <c r="AH88" s="3">
        <v>30</v>
      </c>
      <c r="AI88" s="3">
        <f t="shared" si="34"/>
        <v>900</v>
      </c>
      <c r="AJ88" s="4">
        <f t="shared" si="35"/>
        <v>1285.4332800000002</v>
      </c>
    </row>
    <row r="89" spans="2:36">
      <c r="B89" s="2">
        <v>0</v>
      </c>
      <c r="C89" s="3">
        <f t="shared" si="18"/>
        <v>0</v>
      </c>
      <c r="D89" s="3">
        <v>10</v>
      </c>
      <c r="E89" s="3">
        <f t="shared" si="19"/>
        <v>100</v>
      </c>
      <c r="F89" s="4">
        <f t="shared" si="20"/>
        <v>0</v>
      </c>
      <c r="H89" s="2">
        <v>62.685696</v>
      </c>
      <c r="I89" s="3">
        <f t="shared" si="21"/>
        <v>3929.4964830044159</v>
      </c>
      <c r="J89" s="3">
        <v>20</v>
      </c>
      <c r="K89" s="3">
        <f t="shared" si="22"/>
        <v>400</v>
      </c>
      <c r="L89" s="4">
        <f t="shared" si="23"/>
        <v>1253.7139199999999</v>
      </c>
      <c r="N89" s="2">
        <v>0</v>
      </c>
      <c r="O89" s="3">
        <f t="shared" si="24"/>
        <v>0</v>
      </c>
      <c r="P89" s="3">
        <v>5</v>
      </c>
      <c r="Q89" s="3">
        <f t="shared" si="25"/>
        <v>25</v>
      </c>
      <c r="R89" s="4">
        <f t="shared" si="26"/>
        <v>0</v>
      </c>
      <c r="T89" s="2">
        <v>61.497663000000003</v>
      </c>
      <c r="U89" s="3">
        <f t="shared" si="27"/>
        <v>3781.9625544615692</v>
      </c>
      <c r="V89" s="3">
        <v>20</v>
      </c>
      <c r="W89" s="3">
        <f t="shared" si="28"/>
        <v>400</v>
      </c>
      <c r="X89" s="4">
        <f t="shared" si="29"/>
        <v>1229.95326</v>
      </c>
      <c r="Z89" s="2">
        <v>42.847776000000003</v>
      </c>
      <c r="AA89" s="3">
        <f t="shared" si="30"/>
        <v>1835.9319081461763</v>
      </c>
      <c r="AB89">
        <v>20</v>
      </c>
      <c r="AC89" s="3">
        <f t="shared" si="31"/>
        <v>400</v>
      </c>
      <c r="AD89" s="4">
        <f t="shared" si="32"/>
        <v>856.95552000000009</v>
      </c>
      <c r="AF89" s="2">
        <v>42.847776000000003</v>
      </c>
      <c r="AG89" s="3">
        <f t="shared" si="33"/>
        <v>1835.9319081461763</v>
      </c>
      <c r="AH89" s="3">
        <v>5</v>
      </c>
      <c r="AI89" s="3">
        <f t="shared" si="34"/>
        <v>25</v>
      </c>
      <c r="AJ89" s="4">
        <f t="shared" si="35"/>
        <v>214.23888000000002</v>
      </c>
    </row>
    <row r="90" spans="2:36">
      <c r="B90" s="2">
        <v>0</v>
      </c>
      <c r="C90" s="3">
        <f t="shared" si="18"/>
        <v>0</v>
      </c>
      <c r="D90" s="3">
        <v>10</v>
      </c>
      <c r="E90" s="3">
        <f t="shared" si="19"/>
        <v>100</v>
      </c>
      <c r="F90" s="4">
        <f t="shared" si="20"/>
        <v>0</v>
      </c>
      <c r="H90" s="2">
        <v>62.685696</v>
      </c>
      <c r="I90" s="3">
        <f t="shared" si="21"/>
        <v>3929.4964830044159</v>
      </c>
      <c r="J90" s="3">
        <v>20</v>
      </c>
      <c r="K90" s="3">
        <f t="shared" si="22"/>
        <v>400</v>
      </c>
      <c r="L90" s="4">
        <f t="shared" si="23"/>
        <v>1253.7139199999999</v>
      </c>
      <c r="N90" s="2">
        <v>0</v>
      </c>
      <c r="O90" s="3">
        <f t="shared" si="24"/>
        <v>0</v>
      </c>
      <c r="P90" s="3">
        <v>5</v>
      </c>
      <c r="Q90" s="3">
        <f t="shared" si="25"/>
        <v>25</v>
      </c>
      <c r="R90" s="4">
        <f t="shared" si="26"/>
        <v>0</v>
      </c>
      <c r="T90" s="2">
        <v>61.497663000000003</v>
      </c>
      <c r="U90" s="3">
        <f t="shared" si="27"/>
        <v>3781.9625544615692</v>
      </c>
      <c r="V90" s="3">
        <v>20</v>
      </c>
      <c r="W90" s="3">
        <f t="shared" si="28"/>
        <v>400</v>
      </c>
      <c r="X90" s="4">
        <f t="shared" si="29"/>
        <v>1229.95326</v>
      </c>
      <c r="Z90" s="2">
        <v>42.847776000000003</v>
      </c>
      <c r="AA90" s="3">
        <f t="shared" si="30"/>
        <v>1835.9319081461763</v>
      </c>
      <c r="AB90">
        <v>20</v>
      </c>
      <c r="AC90" s="3">
        <f t="shared" si="31"/>
        <v>400</v>
      </c>
      <c r="AD90" s="4">
        <f t="shared" si="32"/>
        <v>856.95552000000009</v>
      </c>
      <c r="AF90" s="2">
        <v>42.847776000000003</v>
      </c>
      <c r="AG90" s="3">
        <f t="shared" si="33"/>
        <v>1835.9319081461763</v>
      </c>
      <c r="AH90" s="3">
        <v>5</v>
      </c>
      <c r="AI90" s="3">
        <f t="shared" si="34"/>
        <v>25</v>
      </c>
      <c r="AJ90" s="4">
        <f t="shared" si="35"/>
        <v>214.23888000000002</v>
      </c>
    </row>
    <row r="91" spans="2:36">
      <c r="B91" s="2">
        <v>0</v>
      </c>
      <c r="C91" s="3">
        <f t="shared" si="18"/>
        <v>0</v>
      </c>
      <c r="D91" s="3">
        <v>10</v>
      </c>
      <c r="E91" s="3">
        <f t="shared" si="19"/>
        <v>100</v>
      </c>
      <c r="F91" s="4">
        <f t="shared" si="20"/>
        <v>0</v>
      </c>
      <c r="H91" s="2">
        <v>62.685696</v>
      </c>
      <c r="I91" s="3">
        <f t="shared" si="21"/>
        <v>3929.4964830044159</v>
      </c>
      <c r="J91" s="3">
        <v>20</v>
      </c>
      <c r="K91" s="3">
        <f t="shared" si="22"/>
        <v>400</v>
      </c>
      <c r="L91" s="4">
        <f t="shared" si="23"/>
        <v>1253.7139199999999</v>
      </c>
      <c r="N91" s="2">
        <v>0</v>
      </c>
      <c r="O91" s="3">
        <f t="shared" si="24"/>
        <v>0</v>
      </c>
      <c r="P91" s="3">
        <v>5</v>
      </c>
      <c r="Q91" s="3">
        <f t="shared" si="25"/>
        <v>25</v>
      </c>
      <c r="R91" s="4">
        <f t="shared" si="26"/>
        <v>0</v>
      </c>
      <c r="T91" s="2">
        <v>61.497663000000003</v>
      </c>
      <c r="U91" s="3">
        <f t="shared" si="27"/>
        <v>3781.9625544615692</v>
      </c>
      <c r="V91" s="3">
        <v>30</v>
      </c>
      <c r="W91" s="3">
        <f t="shared" si="28"/>
        <v>900</v>
      </c>
      <c r="X91" s="4">
        <f t="shared" si="29"/>
        <v>1844.9298900000001</v>
      </c>
      <c r="Z91" s="2">
        <v>42.847776000000003</v>
      </c>
      <c r="AA91" s="3">
        <f t="shared" si="30"/>
        <v>1835.9319081461763</v>
      </c>
      <c r="AB91">
        <v>20</v>
      </c>
      <c r="AC91" s="3">
        <f t="shared" si="31"/>
        <v>400</v>
      </c>
      <c r="AD91" s="4">
        <f t="shared" si="32"/>
        <v>856.95552000000009</v>
      </c>
      <c r="AF91" s="2">
        <v>42.847776000000003</v>
      </c>
      <c r="AG91" s="3">
        <f t="shared" si="33"/>
        <v>1835.9319081461763</v>
      </c>
      <c r="AH91" s="3">
        <v>30</v>
      </c>
      <c r="AI91" s="3">
        <f t="shared" si="34"/>
        <v>900</v>
      </c>
      <c r="AJ91" s="4">
        <f t="shared" si="35"/>
        <v>1285.4332800000002</v>
      </c>
    </row>
    <row r="92" spans="2:36">
      <c r="B92" s="2">
        <v>0</v>
      </c>
      <c r="C92" s="3">
        <f t="shared" si="18"/>
        <v>0</v>
      </c>
      <c r="D92" s="3">
        <v>10</v>
      </c>
      <c r="E92" s="3">
        <f t="shared" si="19"/>
        <v>100</v>
      </c>
      <c r="F92" s="4">
        <f t="shared" si="20"/>
        <v>0</v>
      </c>
      <c r="H92" s="2">
        <v>62.685696</v>
      </c>
      <c r="I92" s="3">
        <f t="shared" si="21"/>
        <v>3929.4964830044159</v>
      </c>
      <c r="J92" s="3">
        <v>20</v>
      </c>
      <c r="K92" s="3">
        <f t="shared" si="22"/>
        <v>400</v>
      </c>
      <c r="L92" s="4">
        <f t="shared" si="23"/>
        <v>1253.7139199999999</v>
      </c>
      <c r="N92" s="2">
        <v>0</v>
      </c>
      <c r="O92" s="3">
        <f t="shared" si="24"/>
        <v>0</v>
      </c>
      <c r="P92" s="3">
        <v>5</v>
      </c>
      <c r="Q92" s="3">
        <f t="shared" si="25"/>
        <v>25</v>
      </c>
      <c r="R92" s="4">
        <f t="shared" si="26"/>
        <v>0</v>
      </c>
      <c r="T92" s="2">
        <v>86.725965000000002</v>
      </c>
      <c r="U92" s="3">
        <f t="shared" si="27"/>
        <v>7521.3930051812258</v>
      </c>
      <c r="V92" s="3">
        <v>35</v>
      </c>
      <c r="W92" s="3">
        <f t="shared" si="28"/>
        <v>1225</v>
      </c>
      <c r="X92" s="4">
        <f t="shared" si="29"/>
        <v>3035.4087749999999</v>
      </c>
      <c r="Z92" s="2">
        <v>42.847776000000003</v>
      </c>
      <c r="AA92" s="3">
        <f t="shared" si="30"/>
        <v>1835.9319081461763</v>
      </c>
      <c r="AB92">
        <v>20</v>
      </c>
      <c r="AC92" s="3">
        <f t="shared" si="31"/>
        <v>400</v>
      </c>
      <c r="AD92" s="4">
        <f t="shared" si="32"/>
        <v>856.95552000000009</v>
      </c>
      <c r="AF92" s="2">
        <v>42.847776000000003</v>
      </c>
      <c r="AG92" s="3">
        <f t="shared" si="33"/>
        <v>1835.9319081461763</v>
      </c>
      <c r="AH92" s="3">
        <v>20</v>
      </c>
      <c r="AI92" s="3">
        <f t="shared" si="34"/>
        <v>400</v>
      </c>
      <c r="AJ92" s="4">
        <f t="shared" si="35"/>
        <v>856.95552000000009</v>
      </c>
    </row>
    <row r="93" spans="2:36">
      <c r="B93" s="2">
        <v>0</v>
      </c>
      <c r="C93" s="3">
        <f t="shared" si="18"/>
        <v>0</v>
      </c>
      <c r="D93" s="3">
        <v>10</v>
      </c>
      <c r="E93" s="3">
        <f t="shared" si="19"/>
        <v>100</v>
      </c>
      <c r="F93" s="4">
        <f t="shared" si="20"/>
        <v>0</v>
      </c>
      <c r="H93" s="2">
        <v>62.685696</v>
      </c>
      <c r="I93" s="3">
        <f t="shared" si="21"/>
        <v>3929.4964830044159</v>
      </c>
      <c r="J93" s="3">
        <v>20</v>
      </c>
      <c r="K93" s="3">
        <f t="shared" si="22"/>
        <v>400</v>
      </c>
      <c r="L93" s="4">
        <f t="shared" si="23"/>
        <v>1253.7139199999999</v>
      </c>
      <c r="N93" s="2">
        <v>0</v>
      </c>
      <c r="O93" s="3">
        <f t="shared" si="24"/>
        <v>0</v>
      </c>
      <c r="P93" s="3">
        <v>5</v>
      </c>
      <c r="Q93" s="3">
        <f t="shared" si="25"/>
        <v>25</v>
      </c>
      <c r="R93" s="4">
        <f t="shared" si="26"/>
        <v>0</v>
      </c>
      <c r="T93" s="2">
        <v>86.725965000000002</v>
      </c>
      <c r="U93" s="3">
        <f t="shared" si="27"/>
        <v>7521.3930051812258</v>
      </c>
      <c r="V93" s="3">
        <v>15</v>
      </c>
      <c r="W93" s="3">
        <f t="shared" si="28"/>
        <v>225</v>
      </c>
      <c r="X93" s="4">
        <f t="shared" si="29"/>
        <v>1300.8894749999999</v>
      </c>
      <c r="Z93" s="2">
        <v>42.847776000000003</v>
      </c>
      <c r="AA93" s="3">
        <f t="shared" si="30"/>
        <v>1835.9319081461763</v>
      </c>
      <c r="AB93">
        <v>20</v>
      </c>
      <c r="AC93" s="3">
        <f t="shared" si="31"/>
        <v>400</v>
      </c>
      <c r="AD93" s="4">
        <f t="shared" si="32"/>
        <v>856.95552000000009</v>
      </c>
      <c r="AF93" s="2">
        <v>42.847776000000003</v>
      </c>
      <c r="AG93" s="3">
        <f t="shared" si="33"/>
        <v>1835.9319081461763</v>
      </c>
      <c r="AH93" s="3">
        <v>20</v>
      </c>
      <c r="AI93" s="3">
        <f t="shared" si="34"/>
        <v>400</v>
      </c>
      <c r="AJ93" s="4">
        <f t="shared" si="35"/>
        <v>856.95552000000009</v>
      </c>
    </row>
    <row r="94" spans="2:36">
      <c r="B94" s="2">
        <v>0</v>
      </c>
      <c r="C94" s="3">
        <f t="shared" si="18"/>
        <v>0</v>
      </c>
      <c r="D94" s="3">
        <v>10</v>
      </c>
      <c r="E94" s="3">
        <f t="shared" si="19"/>
        <v>100</v>
      </c>
      <c r="F94" s="4">
        <f t="shared" si="20"/>
        <v>0</v>
      </c>
      <c r="H94" s="2">
        <v>62.685696</v>
      </c>
      <c r="I94" s="3">
        <f t="shared" si="21"/>
        <v>3929.4964830044159</v>
      </c>
      <c r="J94" s="3">
        <v>20</v>
      </c>
      <c r="K94" s="3">
        <f t="shared" si="22"/>
        <v>400</v>
      </c>
      <c r="L94" s="4">
        <f t="shared" si="23"/>
        <v>1253.7139199999999</v>
      </c>
      <c r="N94" s="2">
        <v>0</v>
      </c>
      <c r="O94" s="3">
        <f t="shared" si="24"/>
        <v>0</v>
      </c>
      <c r="P94" s="3">
        <v>5</v>
      </c>
      <c r="Q94" s="3">
        <f t="shared" si="25"/>
        <v>25</v>
      </c>
      <c r="R94" s="4">
        <f t="shared" si="26"/>
        <v>0</v>
      </c>
      <c r="T94" s="2">
        <v>86.725965000000002</v>
      </c>
      <c r="U94" s="3">
        <f t="shared" si="27"/>
        <v>7521.3930051812258</v>
      </c>
      <c r="V94" s="3">
        <v>15</v>
      </c>
      <c r="W94" s="3">
        <f t="shared" si="28"/>
        <v>225</v>
      </c>
      <c r="X94" s="4">
        <f t="shared" si="29"/>
        <v>1300.8894749999999</v>
      </c>
      <c r="Z94" s="2">
        <v>42.847776000000003</v>
      </c>
      <c r="AA94" s="3">
        <f t="shared" si="30"/>
        <v>1835.9319081461763</v>
      </c>
      <c r="AB94">
        <v>20</v>
      </c>
      <c r="AC94" s="3">
        <f t="shared" si="31"/>
        <v>400</v>
      </c>
      <c r="AD94" s="4">
        <f t="shared" si="32"/>
        <v>856.95552000000009</v>
      </c>
      <c r="AF94" s="2">
        <v>42.847776000000003</v>
      </c>
      <c r="AG94" s="3">
        <f t="shared" si="33"/>
        <v>1835.9319081461763</v>
      </c>
      <c r="AH94" s="3">
        <v>20</v>
      </c>
      <c r="AI94" s="3">
        <f t="shared" si="34"/>
        <v>400</v>
      </c>
      <c r="AJ94" s="4">
        <f t="shared" si="35"/>
        <v>856.95552000000009</v>
      </c>
    </row>
    <row r="95" spans="2:36">
      <c r="B95" s="2">
        <v>0</v>
      </c>
      <c r="C95" s="3">
        <f t="shared" si="18"/>
        <v>0</v>
      </c>
      <c r="D95" s="3">
        <v>10</v>
      </c>
      <c r="E95" s="3">
        <f t="shared" si="19"/>
        <v>100</v>
      </c>
      <c r="F95" s="4">
        <f t="shared" si="20"/>
        <v>0</v>
      </c>
      <c r="H95" s="2">
        <v>62.685696</v>
      </c>
      <c r="I95" s="3">
        <f t="shared" si="21"/>
        <v>3929.4964830044159</v>
      </c>
      <c r="J95" s="3">
        <v>20</v>
      </c>
      <c r="K95" s="3">
        <f t="shared" si="22"/>
        <v>400</v>
      </c>
      <c r="L95" s="4">
        <f t="shared" si="23"/>
        <v>1253.7139199999999</v>
      </c>
      <c r="N95" s="2">
        <v>0</v>
      </c>
      <c r="O95" s="3">
        <f t="shared" si="24"/>
        <v>0</v>
      </c>
      <c r="P95" s="3">
        <v>5</v>
      </c>
      <c r="Q95" s="3">
        <f t="shared" si="25"/>
        <v>25</v>
      </c>
      <c r="R95" s="4">
        <f t="shared" si="26"/>
        <v>0</v>
      </c>
      <c r="T95" s="2">
        <v>86.725965000000002</v>
      </c>
      <c r="U95" s="3">
        <f t="shared" si="27"/>
        <v>7521.3930051812258</v>
      </c>
      <c r="V95" s="3">
        <v>25</v>
      </c>
      <c r="W95" s="3">
        <f t="shared" si="28"/>
        <v>625</v>
      </c>
      <c r="X95" s="4">
        <f t="shared" si="29"/>
        <v>2168.1491249999999</v>
      </c>
      <c r="Z95" s="2">
        <v>42.847776000000003</v>
      </c>
      <c r="AA95" s="3">
        <f t="shared" si="30"/>
        <v>1835.9319081461763</v>
      </c>
      <c r="AB95">
        <v>20</v>
      </c>
      <c r="AC95" s="3">
        <f t="shared" si="31"/>
        <v>400</v>
      </c>
      <c r="AD95" s="4">
        <f t="shared" si="32"/>
        <v>856.95552000000009</v>
      </c>
      <c r="AF95" s="2">
        <v>42.847776000000003</v>
      </c>
      <c r="AG95" s="3">
        <f t="shared" si="33"/>
        <v>1835.9319081461763</v>
      </c>
      <c r="AH95" s="3">
        <v>20</v>
      </c>
      <c r="AI95" s="3">
        <f t="shared" si="34"/>
        <v>400</v>
      </c>
      <c r="AJ95" s="4">
        <f t="shared" si="35"/>
        <v>856.95552000000009</v>
      </c>
    </row>
    <row r="96" spans="2:36">
      <c r="B96" s="2">
        <v>0</v>
      </c>
      <c r="C96" s="3">
        <f t="shared" si="18"/>
        <v>0</v>
      </c>
      <c r="D96" s="3">
        <v>10</v>
      </c>
      <c r="E96" s="3">
        <f t="shared" si="19"/>
        <v>100</v>
      </c>
      <c r="F96" s="4">
        <f t="shared" si="20"/>
        <v>0</v>
      </c>
      <c r="H96" s="2">
        <v>62.685696</v>
      </c>
      <c r="I96" s="3">
        <f t="shared" si="21"/>
        <v>3929.4964830044159</v>
      </c>
      <c r="J96" s="3">
        <v>20</v>
      </c>
      <c r="K96" s="3">
        <f t="shared" si="22"/>
        <v>400</v>
      </c>
      <c r="L96" s="4">
        <f t="shared" si="23"/>
        <v>1253.7139199999999</v>
      </c>
      <c r="N96" s="2">
        <v>0</v>
      </c>
      <c r="O96" s="3">
        <f t="shared" si="24"/>
        <v>0</v>
      </c>
      <c r="P96" s="3">
        <v>5</v>
      </c>
      <c r="Q96" s="3">
        <f t="shared" si="25"/>
        <v>25</v>
      </c>
      <c r="R96" s="4">
        <f t="shared" si="26"/>
        <v>0</v>
      </c>
      <c r="T96" s="2">
        <v>86.725965000000002</v>
      </c>
      <c r="U96" s="3">
        <f t="shared" si="27"/>
        <v>7521.3930051812258</v>
      </c>
      <c r="V96" s="3">
        <v>30</v>
      </c>
      <c r="W96" s="3">
        <f t="shared" si="28"/>
        <v>900</v>
      </c>
      <c r="X96" s="4">
        <f t="shared" si="29"/>
        <v>2601.7789499999999</v>
      </c>
      <c r="Z96" s="2">
        <v>42.847776000000003</v>
      </c>
      <c r="AA96" s="3">
        <f t="shared" si="30"/>
        <v>1835.9319081461763</v>
      </c>
      <c r="AB96">
        <v>20</v>
      </c>
      <c r="AC96" s="3">
        <f t="shared" si="31"/>
        <v>400</v>
      </c>
      <c r="AD96" s="4">
        <f t="shared" si="32"/>
        <v>856.95552000000009</v>
      </c>
      <c r="AF96" s="2">
        <v>42.847776000000003</v>
      </c>
      <c r="AG96" s="3">
        <f t="shared" si="33"/>
        <v>1835.9319081461763</v>
      </c>
      <c r="AH96" s="3">
        <v>20</v>
      </c>
      <c r="AI96" s="3">
        <f t="shared" si="34"/>
        <v>400</v>
      </c>
      <c r="AJ96" s="4">
        <f t="shared" si="35"/>
        <v>856.95552000000009</v>
      </c>
    </row>
    <row r="97" spans="2:36">
      <c r="B97" s="2">
        <v>0</v>
      </c>
      <c r="C97" s="3">
        <f t="shared" si="18"/>
        <v>0</v>
      </c>
      <c r="D97" s="3">
        <v>10</v>
      </c>
      <c r="E97" s="3">
        <f t="shared" si="19"/>
        <v>100</v>
      </c>
      <c r="F97" s="4">
        <f t="shared" si="20"/>
        <v>0</v>
      </c>
      <c r="H97" s="2">
        <v>62.685696</v>
      </c>
      <c r="I97" s="3">
        <f t="shared" si="21"/>
        <v>3929.4964830044159</v>
      </c>
      <c r="J97" s="3">
        <v>20</v>
      </c>
      <c r="K97" s="3">
        <f t="shared" si="22"/>
        <v>400</v>
      </c>
      <c r="L97" s="4">
        <f t="shared" si="23"/>
        <v>1253.7139199999999</v>
      </c>
      <c r="N97" s="2">
        <v>0</v>
      </c>
      <c r="O97" s="3">
        <f t="shared" si="24"/>
        <v>0</v>
      </c>
      <c r="P97" s="3">
        <v>5</v>
      </c>
      <c r="Q97" s="3">
        <f t="shared" si="25"/>
        <v>25</v>
      </c>
      <c r="R97" s="4">
        <f t="shared" si="26"/>
        <v>0</v>
      </c>
      <c r="T97" s="2">
        <v>86.725965000000002</v>
      </c>
      <c r="U97" s="3">
        <f t="shared" si="27"/>
        <v>7521.3930051812258</v>
      </c>
      <c r="V97" s="3">
        <v>15</v>
      </c>
      <c r="W97" s="3">
        <f t="shared" si="28"/>
        <v>225</v>
      </c>
      <c r="X97" s="4">
        <f t="shared" si="29"/>
        <v>1300.8894749999999</v>
      </c>
      <c r="Z97" s="2">
        <v>42.847776000000003</v>
      </c>
      <c r="AA97" s="3">
        <f t="shared" si="30"/>
        <v>1835.9319081461763</v>
      </c>
      <c r="AB97">
        <v>20</v>
      </c>
      <c r="AC97" s="3">
        <f t="shared" si="31"/>
        <v>400</v>
      </c>
      <c r="AD97" s="4">
        <f t="shared" si="32"/>
        <v>856.95552000000009</v>
      </c>
      <c r="AF97" s="2">
        <v>42.847776000000003</v>
      </c>
      <c r="AG97" s="3">
        <f t="shared" si="33"/>
        <v>1835.9319081461763</v>
      </c>
      <c r="AH97" s="3">
        <v>5</v>
      </c>
      <c r="AI97" s="3">
        <f t="shared" si="34"/>
        <v>25</v>
      </c>
      <c r="AJ97" s="4">
        <f t="shared" si="35"/>
        <v>214.23888000000002</v>
      </c>
    </row>
    <row r="98" spans="2:36">
      <c r="B98" s="2">
        <v>0</v>
      </c>
      <c r="C98" s="3">
        <f t="shared" si="18"/>
        <v>0</v>
      </c>
      <c r="D98" s="3">
        <v>10</v>
      </c>
      <c r="E98" s="3">
        <f t="shared" si="19"/>
        <v>100</v>
      </c>
      <c r="F98" s="4">
        <f t="shared" si="20"/>
        <v>0</v>
      </c>
      <c r="H98" s="2">
        <v>62.685696</v>
      </c>
      <c r="I98" s="3">
        <f t="shared" si="21"/>
        <v>3929.4964830044159</v>
      </c>
      <c r="J98" s="3">
        <v>20</v>
      </c>
      <c r="K98" s="3">
        <f t="shared" si="22"/>
        <v>400</v>
      </c>
      <c r="L98" s="4">
        <f t="shared" si="23"/>
        <v>1253.7139199999999</v>
      </c>
      <c r="N98" s="2">
        <v>0</v>
      </c>
      <c r="O98" s="3">
        <f t="shared" si="24"/>
        <v>0</v>
      </c>
      <c r="P98" s="3">
        <v>5</v>
      </c>
      <c r="Q98" s="3">
        <f t="shared" si="25"/>
        <v>25</v>
      </c>
      <c r="R98" s="4">
        <f t="shared" si="26"/>
        <v>0</v>
      </c>
      <c r="T98" s="2">
        <v>86.725965000000002</v>
      </c>
      <c r="U98" s="3">
        <f t="shared" si="27"/>
        <v>7521.3930051812258</v>
      </c>
      <c r="V98" s="3">
        <v>15</v>
      </c>
      <c r="W98" s="3">
        <f t="shared" si="28"/>
        <v>225</v>
      </c>
      <c r="X98" s="4">
        <f t="shared" si="29"/>
        <v>1300.8894749999999</v>
      </c>
      <c r="Z98" s="2">
        <v>42.847776000000003</v>
      </c>
      <c r="AA98" s="3">
        <f t="shared" si="30"/>
        <v>1835.9319081461763</v>
      </c>
      <c r="AB98">
        <v>20</v>
      </c>
      <c r="AC98" s="3">
        <f t="shared" si="31"/>
        <v>400</v>
      </c>
      <c r="AD98" s="4">
        <f t="shared" si="32"/>
        <v>856.95552000000009</v>
      </c>
      <c r="AF98" s="2">
        <v>42.847776000000003</v>
      </c>
      <c r="AG98" s="3">
        <f t="shared" si="33"/>
        <v>1835.9319081461763</v>
      </c>
      <c r="AH98" s="3">
        <v>10</v>
      </c>
      <c r="AI98" s="3">
        <f t="shared" si="34"/>
        <v>100</v>
      </c>
      <c r="AJ98" s="4">
        <f t="shared" si="35"/>
        <v>428.47776000000005</v>
      </c>
    </row>
    <row r="99" spans="2:36">
      <c r="B99" s="2">
        <v>0</v>
      </c>
      <c r="C99" s="3">
        <f t="shared" si="18"/>
        <v>0</v>
      </c>
      <c r="D99" s="3">
        <v>10</v>
      </c>
      <c r="E99" s="3">
        <f t="shared" si="19"/>
        <v>100</v>
      </c>
      <c r="F99" s="4">
        <f t="shared" si="20"/>
        <v>0</v>
      </c>
      <c r="H99" s="2">
        <v>62.685696</v>
      </c>
      <c r="I99" s="3">
        <f t="shared" si="21"/>
        <v>3929.4964830044159</v>
      </c>
      <c r="J99" s="3">
        <v>20</v>
      </c>
      <c r="K99" s="3">
        <f t="shared" si="22"/>
        <v>400</v>
      </c>
      <c r="L99" s="4">
        <f t="shared" si="23"/>
        <v>1253.7139199999999</v>
      </c>
      <c r="N99" s="2">
        <v>0</v>
      </c>
      <c r="O99" s="3">
        <f t="shared" si="24"/>
        <v>0</v>
      </c>
      <c r="P99" s="3">
        <v>5</v>
      </c>
      <c r="Q99" s="3">
        <f t="shared" si="25"/>
        <v>25</v>
      </c>
      <c r="R99" s="4">
        <f t="shared" si="26"/>
        <v>0</v>
      </c>
      <c r="T99" s="2">
        <v>86.725965000000002</v>
      </c>
      <c r="U99" s="3">
        <f t="shared" si="27"/>
        <v>7521.3930051812258</v>
      </c>
      <c r="V99" s="3">
        <v>15</v>
      </c>
      <c r="W99" s="3">
        <f t="shared" si="28"/>
        <v>225</v>
      </c>
      <c r="X99" s="4">
        <f t="shared" si="29"/>
        <v>1300.8894749999999</v>
      </c>
      <c r="Z99" s="2">
        <v>42.847776000000003</v>
      </c>
      <c r="AA99" s="3">
        <f t="shared" si="30"/>
        <v>1835.9319081461763</v>
      </c>
      <c r="AB99">
        <v>20</v>
      </c>
      <c r="AC99" s="3">
        <f t="shared" si="31"/>
        <v>400</v>
      </c>
      <c r="AD99" s="4">
        <f t="shared" si="32"/>
        <v>856.95552000000009</v>
      </c>
      <c r="AF99" s="2">
        <v>42.847776000000003</v>
      </c>
      <c r="AG99" s="3">
        <f t="shared" si="33"/>
        <v>1835.9319081461763</v>
      </c>
      <c r="AH99" s="3">
        <v>20</v>
      </c>
      <c r="AI99" s="3">
        <f t="shared" si="34"/>
        <v>400</v>
      </c>
      <c r="AJ99" s="4">
        <f t="shared" si="35"/>
        <v>856.95552000000009</v>
      </c>
    </row>
    <row r="100" spans="2:36">
      <c r="B100" s="2">
        <v>0</v>
      </c>
      <c r="C100" s="3">
        <f t="shared" si="18"/>
        <v>0</v>
      </c>
      <c r="D100" s="3">
        <v>10</v>
      </c>
      <c r="E100" s="3">
        <f t="shared" si="19"/>
        <v>100</v>
      </c>
      <c r="F100" s="4">
        <f t="shared" si="20"/>
        <v>0</v>
      </c>
      <c r="H100" s="2">
        <v>62.685696</v>
      </c>
      <c r="I100" s="3">
        <f t="shared" si="21"/>
        <v>3929.4964830044159</v>
      </c>
      <c r="J100" s="3">
        <v>20</v>
      </c>
      <c r="K100" s="3">
        <f t="shared" si="22"/>
        <v>400</v>
      </c>
      <c r="L100" s="4">
        <f t="shared" si="23"/>
        <v>1253.7139199999999</v>
      </c>
      <c r="N100" s="2">
        <v>0</v>
      </c>
      <c r="O100" s="3">
        <f t="shared" si="24"/>
        <v>0</v>
      </c>
      <c r="P100" s="3">
        <v>5</v>
      </c>
      <c r="Q100" s="3">
        <f t="shared" si="25"/>
        <v>25</v>
      </c>
      <c r="R100" s="4">
        <f t="shared" si="26"/>
        <v>0</v>
      </c>
      <c r="T100" s="2">
        <v>86.725965000000002</v>
      </c>
      <c r="U100" s="3">
        <f t="shared" si="27"/>
        <v>7521.3930051812258</v>
      </c>
      <c r="V100" s="3">
        <v>15</v>
      </c>
      <c r="W100" s="3">
        <f t="shared" si="28"/>
        <v>225</v>
      </c>
      <c r="X100" s="4">
        <f t="shared" si="29"/>
        <v>1300.8894749999999</v>
      </c>
      <c r="Z100" s="2">
        <v>42.847776000000003</v>
      </c>
      <c r="AA100" s="3">
        <f t="shared" si="30"/>
        <v>1835.9319081461763</v>
      </c>
      <c r="AB100">
        <v>20</v>
      </c>
      <c r="AC100" s="3">
        <f t="shared" si="31"/>
        <v>400</v>
      </c>
      <c r="AD100" s="4">
        <f t="shared" si="32"/>
        <v>856.95552000000009</v>
      </c>
      <c r="AF100" s="2">
        <v>42.847776000000003</v>
      </c>
      <c r="AG100" s="3">
        <f t="shared" si="33"/>
        <v>1835.9319081461763</v>
      </c>
      <c r="AH100" s="3">
        <v>20</v>
      </c>
      <c r="AI100" s="3">
        <f t="shared" si="34"/>
        <v>400</v>
      </c>
      <c r="AJ100" s="4">
        <f t="shared" si="35"/>
        <v>856.95552000000009</v>
      </c>
    </row>
    <row r="101" spans="2:36">
      <c r="B101" s="2">
        <v>0</v>
      </c>
      <c r="C101" s="3">
        <f t="shared" si="18"/>
        <v>0</v>
      </c>
      <c r="D101" s="3">
        <v>10</v>
      </c>
      <c r="E101" s="3">
        <f t="shared" si="19"/>
        <v>100</v>
      </c>
      <c r="F101" s="4">
        <f t="shared" si="20"/>
        <v>0</v>
      </c>
      <c r="H101" s="2">
        <v>62.685696</v>
      </c>
      <c r="I101" s="3">
        <f t="shared" si="21"/>
        <v>3929.4964830044159</v>
      </c>
      <c r="J101" s="3">
        <v>20</v>
      </c>
      <c r="K101" s="3">
        <f t="shared" si="22"/>
        <v>400</v>
      </c>
      <c r="L101" s="4">
        <f t="shared" si="23"/>
        <v>1253.7139199999999</v>
      </c>
      <c r="N101" s="2">
        <v>0</v>
      </c>
      <c r="O101" s="3">
        <f t="shared" si="24"/>
        <v>0</v>
      </c>
      <c r="P101" s="3">
        <v>5</v>
      </c>
      <c r="Q101" s="3">
        <f t="shared" si="25"/>
        <v>25</v>
      </c>
      <c r="R101" s="4">
        <f t="shared" si="26"/>
        <v>0</v>
      </c>
      <c r="T101" s="2">
        <v>86.725965000000002</v>
      </c>
      <c r="U101" s="3">
        <f t="shared" si="27"/>
        <v>7521.3930051812258</v>
      </c>
      <c r="V101" s="3">
        <v>30</v>
      </c>
      <c r="W101" s="3">
        <f t="shared" si="28"/>
        <v>900</v>
      </c>
      <c r="X101" s="4">
        <f t="shared" si="29"/>
        <v>2601.7789499999999</v>
      </c>
      <c r="Z101" s="2">
        <v>42.847776000000003</v>
      </c>
      <c r="AA101" s="3">
        <f t="shared" si="30"/>
        <v>1835.9319081461763</v>
      </c>
      <c r="AB101">
        <v>20</v>
      </c>
      <c r="AC101" s="3">
        <f t="shared" si="31"/>
        <v>400</v>
      </c>
      <c r="AD101" s="4">
        <f t="shared" si="32"/>
        <v>856.95552000000009</v>
      </c>
      <c r="AF101" s="2">
        <v>42.847776000000003</v>
      </c>
      <c r="AG101" s="3">
        <f t="shared" si="33"/>
        <v>1835.9319081461763</v>
      </c>
      <c r="AH101" s="3">
        <v>20</v>
      </c>
      <c r="AI101" s="3">
        <f t="shared" si="34"/>
        <v>400</v>
      </c>
      <c r="AJ101" s="4">
        <f t="shared" si="35"/>
        <v>856.95552000000009</v>
      </c>
    </row>
    <row r="102" spans="2:36">
      <c r="B102" s="2">
        <v>0</v>
      </c>
      <c r="C102" s="3">
        <f t="shared" si="18"/>
        <v>0</v>
      </c>
      <c r="D102" s="3">
        <v>10</v>
      </c>
      <c r="E102" s="3">
        <f t="shared" si="19"/>
        <v>100</v>
      </c>
      <c r="F102" s="4">
        <f t="shared" si="20"/>
        <v>0</v>
      </c>
      <c r="H102" s="2">
        <v>62.685696</v>
      </c>
      <c r="I102" s="3">
        <f t="shared" si="21"/>
        <v>3929.4964830044159</v>
      </c>
      <c r="J102" s="3">
        <v>20</v>
      </c>
      <c r="K102" s="3">
        <f t="shared" si="22"/>
        <v>400</v>
      </c>
      <c r="L102" s="4">
        <f t="shared" si="23"/>
        <v>1253.7139199999999</v>
      </c>
      <c r="N102" s="2">
        <v>0</v>
      </c>
      <c r="O102" s="3">
        <f t="shared" si="24"/>
        <v>0</v>
      </c>
      <c r="P102" s="3">
        <v>5</v>
      </c>
      <c r="Q102" s="3">
        <f t="shared" si="25"/>
        <v>25</v>
      </c>
      <c r="R102" s="4">
        <f t="shared" si="26"/>
        <v>0</v>
      </c>
      <c r="T102" s="2">
        <v>86.725965000000002</v>
      </c>
      <c r="U102" s="3">
        <f t="shared" si="27"/>
        <v>7521.3930051812258</v>
      </c>
      <c r="V102" s="3">
        <v>35</v>
      </c>
      <c r="W102" s="3">
        <f t="shared" si="28"/>
        <v>1225</v>
      </c>
      <c r="X102" s="4">
        <f t="shared" si="29"/>
        <v>3035.4087749999999</v>
      </c>
      <c r="Z102" s="2">
        <v>42.847776000000003</v>
      </c>
      <c r="AA102" s="3">
        <f t="shared" si="30"/>
        <v>1835.9319081461763</v>
      </c>
      <c r="AB102">
        <v>20</v>
      </c>
      <c r="AC102" s="3">
        <f t="shared" si="31"/>
        <v>400</v>
      </c>
      <c r="AD102" s="4">
        <f t="shared" si="32"/>
        <v>856.95552000000009</v>
      </c>
      <c r="AF102" s="2">
        <v>42.847776000000003</v>
      </c>
      <c r="AG102" s="3">
        <f t="shared" si="33"/>
        <v>1835.9319081461763</v>
      </c>
      <c r="AH102" s="3">
        <v>20</v>
      </c>
      <c r="AI102" s="3">
        <f t="shared" si="34"/>
        <v>400</v>
      </c>
      <c r="AJ102" s="4">
        <f t="shared" si="35"/>
        <v>856.95552000000009</v>
      </c>
    </row>
    <row r="103" spans="2:36">
      <c r="B103" s="2">
        <v>0</v>
      </c>
      <c r="C103" s="3">
        <f t="shared" si="18"/>
        <v>0</v>
      </c>
      <c r="D103" s="3">
        <v>10</v>
      </c>
      <c r="E103" s="3">
        <f t="shared" si="19"/>
        <v>100</v>
      </c>
      <c r="F103" s="4">
        <f t="shared" si="20"/>
        <v>0</v>
      </c>
      <c r="H103" s="2">
        <v>62.685696</v>
      </c>
      <c r="I103" s="3">
        <f t="shared" si="21"/>
        <v>3929.4964830044159</v>
      </c>
      <c r="J103" s="3">
        <v>20</v>
      </c>
      <c r="K103" s="3">
        <f t="shared" si="22"/>
        <v>400</v>
      </c>
      <c r="L103" s="4">
        <f t="shared" si="23"/>
        <v>1253.7139199999999</v>
      </c>
      <c r="N103" s="2">
        <v>0</v>
      </c>
      <c r="O103" s="3">
        <f t="shared" si="24"/>
        <v>0</v>
      </c>
      <c r="P103" s="3">
        <v>5</v>
      </c>
      <c r="Q103" s="3">
        <f t="shared" si="25"/>
        <v>25</v>
      </c>
      <c r="R103" s="4">
        <f t="shared" si="26"/>
        <v>0</v>
      </c>
      <c r="T103" s="2">
        <v>86.725965000000002</v>
      </c>
      <c r="U103" s="3">
        <f t="shared" si="27"/>
        <v>7521.3930051812258</v>
      </c>
      <c r="V103" s="3">
        <v>15</v>
      </c>
      <c r="W103" s="3">
        <f t="shared" si="28"/>
        <v>225</v>
      </c>
      <c r="X103" s="4">
        <f t="shared" si="29"/>
        <v>1300.8894749999999</v>
      </c>
      <c r="Z103" s="2">
        <v>42.847776000000003</v>
      </c>
      <c r="AA103" s="3">
        <f t="shared" si="30"/>
        <v>1835.9319081461763</v>
      </c>
      <c r="AB103">
        <v>25</v>
      </c>
      <c r="AC103" s="3">
        <f t="shared" si="31"/>
        <v>625</v>
      </c>
      <c r="AD103" s="4">
        <f t="shared" si="32"/>
        <v>1071.1944000000001</v>
      </c>
      <c r="AF103" s="2">
        <v>42.847776000000003</v>
      </c>
      <c r="AG103" s="3">
        <f t="shared" si="33"/>
        <v>1835.9319081461763</v>
      </c>
      <c r="AH103" s="3">
        <v>20</v>
      </c>
      <c r="AI103" s="3">
        <f t="shared" si="34"/>
        <v>400</v>
      </c>
      <c r="AJ103" s="4">
        <f t="shared" si="35"/>
        <v>856.95552000000009</v>
      </c>
    </row>
    <row r="104" spans="2:36">
      <c r="B104" s="2">
        <v>0</v>
      </c>
      <c r="C104" s="3">
        <f t="shared" si="18"/>
        <v>0</v>
      </c>
      <c r="D104" s="3">
        <v>10</v>
      </c>
      <c r="E104" s="3">
        <f t="shared" si="19"/>
        <v>100</v>
      </c>
      <c r="F104" s="4">
        <f t="shared" si="20"/>
        <v>0</v>
      </c>
      <c r="H104" s="2">
        <v>62.685696</v>
      </c>
      <c r="I104" s="3">
        <f t="shared" si="21"/>
        <v>3929.4964830044159</v>
      </c>
      <c r="J104" s="3">
        <v>20</v>
      </c>
      <c r="K104" s="3">
        <f t="shared" si="22"/>
        <v>400</v>
      </c>
      <c r="L104" s="4">
        <f t="shared" si="23"/>
        <v>1253.7139199999999</v>
      </c>
      <c r="N104" s="2">
        <v>0</v>
      </c>
      <c r="O104" s="3">
        <f t="shared" si="24"/>
        <v>0</v>
      </c>
      <c r="P104" s="3">
        <v>5</v>
      </c>
      <c r="Q104" s="3">
        <f t="shared" si="25"/>
        <v>25</v>
      </c>
      <c r="R104" s="4">
        <f t="shared" si="26"/>
        <v>0</v>
      </c>
      <c r="T104" s="2">
        <v>86.725965000000002</v>
      </c>
      <c r="U104" s="3">
        <f t="shared" si="27"/>
        <v>7521.3930051812258</v>
      </c>
      <c r="V104" s="3">
        <v>25</v>
      </c>
      <c r="W104" s="3">
        <f t="shared" si="28"/>
        <v>625</v>
      </c>
      <c r="X104" s="4">
        <f t="shared" si="29"/>
        <v>2168.1491249999999</v>
      </c>
      <c r="Z104" s="2">
        <v>51.323847000000001</v>
      </c>
      <c r="AA104" s="3">
        <f t="shared" si="30"/>
        <v>2634.1372708794092</v>
      </c>
      <c r="AB104">
        <v>20</v>
      </c>
      <c r="AC104" s="3">
        <f t="shared" si="31"/>
        <v>400</v>
      </c>
      <c r="AD104" s="4">
        <f t="shared" si="32"/>
        <v>1026.47694</v>
      </c>
      <c r="AF104" s="2">
        <v>42.847776000000003</v>
      </c>
      <c r="AG104" s="3">
        <f t="shared" si="33"/>
        <v>1835.9319081461763</v>
      </c>
      <c r="AH104" s="3">
        <v>30</v>
      </c>
      <c r="AI104" s="3">
        <f t="shared" si="34"/>
        <v>900</v>
      </c>
      <c r="AJ104" s="4">
        <f t="shared" si="35"/>
        <v>1285.4332800000002</v>
      </c>
    </row>
    <row r="105" spans="2:36">
      <c r="B105" s="2">
        <v>0</v>
      </c>
      <c r="C105" s="3">
        <f t="shared" si="18"/>
        <v>0</v>
      </c>
      <c r="D105" s="3">
        <v>10</v>
      </c>
      <c r="E105" s="3">
        <f t="shared" si="19"/>
        <v>100</v>
      </c>
      <c r="F105" s="4">
        <f t="shared" si="20"/>
        <v>0</v>
      </c>
      <c r="H105" s="2">
        <v>62.685696</v>
      </c>
      <c r="I105" s="3">
        <f t="shared" si="21"/>
        <v>3929.4964830044159</v>
      </c>
      <c r="J105" s="3">
        <v>20</v>
      </c>
      <c r="K105" s="3">
        <f t="shared" si="22"/>
        <v>400</v>
      </c>
      <c r="L105" s="4">
        <f t="shared" si="23"/>
        <v>1253.7139199999999</v>
      </c>
      <c r="N105" s="2">
        <v>0</v>
      </c>
      <c r="O105" s="3">
        <f t="shared" si="24"/>
        <v>0</v>
      </c>
      <c r="P105" s="3">
        <v>5</v>
      </c>
      <c r="Q105" s="3">
        <f t="shared" si="25"/>
        <v>25</v>
      </c>
      <c r="R105" s="4">
        <f t="shared" si="26"/>
        <v>0</v>
      </c>
      <c r="T105" s="2">
        <v>122.450982</v>
      </c>
      <c r="U105" s="3">
        <f t="shared" si="27"/>
        <v>14994.242992764322</v>
      </c>
      <c r="V105" s="3">
        <v>15</v>
      </c>
      <c r="W105" s="3">
        <f t="shared" si="28"/>
        <v>225</v>
      </c>
      <c r="X105" s="4">
        <f t="shared" si="29"/>
        <v>1836.7647299999999</v>
      </c>
      <c r="Z105" s="2">
        <v>51.323847000000001</v>
      </c>
      <c r="AA105" s="3">
        <f t="shared" si="30"/>
        <v>2634.1372708794092</v>
      </c>
      <c r="AB105">
        <v>30</v>
      </c>
      <c r="AC105" s="3">
        <f t="shared" si="31"/>
        <v>900</v>
      </c>
      <c r="AD105" s="4">
        <f t="shared" si="32"/>
        <v>1539.71541</v>
      </c>
      <c r="AF105" s="2">
        <v>51.323847000000001</v>
      </c>
      <c r="AG105" s="3">
        <f t="shared" si="33"/>
        <v>2634.1372708794092</v>
      </c>
      <c r="AH105" s="3">
        <v>15</v>
      </c>
      <c r="AI105" s="3">
        <f t="shared" si="34"/>
        <v>225</v>
      </c>
      <c r="AJ105" s="4">
        <f t="shared" si="35"/>
        <v>769.85770500000001</v>
      </c>
    </row>
    <row r="106" spans="2:36">
      <c r="B106" s="2">
        <v>0</v>
      </c>
      <c r="C106" s="3">
        <f t="shared" si="18"/>
        <v>0</v>
      </c>
      <c r="D106" s="3">
        <v>10</v>
      </c>
      <c r="E106" s="3">
        <f t="shared" si="19"/>
        <v>100</v>
      </c>
      <c r="F106" s="4">
        <f t="shared" si="20"/>
        <v>0</v>
      </c>
      <c r="H106" s="2">
        <v>62.685696</v>
      </c>
      <c r="I106" s="3">
        <f t="shared" si="21"/>
        <v>3929.4964830044159</v>
      </c>
      <c r="J106" s="3">
        <v>20</v>
      </c>
      <c r="K106" s="3">
        <f t="shared" si="22"/>
        <v>400</v>
      </c>
      <c r="L106" s="4">
        <f t="shared" si="23"/>
        <v>1253.7139199999999</v>
      </c>
      <c r="N106" s="2">
        <v>0</v>
      </c>
      <c r="O106" s="3">
        <f t="shared" si="24"/>
        <v>0</v>
      </c>
      <c r="P106" s="3">
        <v>5</v>
      </c>
      <c r="Q106" s="3">
        <f t="shared" si="25"/>
        <v>25</v>
      </c>
      <c r="R106" s="4">
        <f t="shared" si="26"/>
        <v>0</v>
      </c>
      <c r="T106" s="2">
        <v>122.450982</v>
      </c>
      <c r="U106" s="3">
        <f t="shared" si="27"/>
        <v>14994.242992764322</v>
      </c>
      <c r="V106" s="3">
        <v>20</v>
      </c>
      <c r="W106" s="3">
        <f t="shared" si="28"/>
        <v>400</v>
      </c>
      <c r="X106" s="4">
        <f t="shared" si="29"/>
        <v>2449.01964</v>
      </c>
      <c r="Z106" s="2">
        <v>51.323847000000001</v>
      </c>
      <c r="AA106" s="3">
        <f t="shared" si="30"/>
        <v>2634.1372708794092</v>
      </c>
      <c r="AB106">
        <v>30</v>
      </c>
      <c r="AC106" s="3">
        <f t="shared" si="31"/>
        <v>900</v>
      </c>
      <c r="AD106" s="4">
        <f t="shared" si="32"/>
        <v>1539.71541</v>
      </c>
      <c r="AF106" s="2">
        <v>51.323847000000001</v>
      </c>
      <c r="AG106" s="3">
        <f t="shared" si="33"/>
        <v>2634.1372708794092</v>
      </c>
      <c r="AH106" s="3">
        <v>15</v>
      </c>
      <c r="AI106" s="3">
        <f t="shared" si="34"/>
        <v>225</v>
      </c>
      <c r="AJ106" s="4">
        <f t="shared" si="35"/>
        <v>769.85770500000001</v>
      </c>
    </row>
    <row r="107" spans="2:36">
      <c r="B107" s="2">
        <v>0</v>
      </c>
      <c r="C107" s="3">
        <f t="shared" si="18"/>
        <v>0</v>
      </c>
      <c r="D107" s="3">
        <v>10</v>
      </c>
      <c r="E107" s="3">
        <f t="shared" si="19"/>
        <v>100</v>
      </c>
      <c r="F107" s="4">
        <f t="shared" si="20"/>
        <v>0</v>
      </c>
      <c r="H107" s="2">
        <v>62.685696</v>
      </c>
      <c r="I107" s="3">
        <f t="shared" si="21"/>
        <v>3929.4964830044159</v>
      </c>
      <c r="J107" s="3">
        <v>20</v>
      </c>
      <c r="K107" s="3">
        <f t="shared" si="22"/>
        <v>400</v>
      </c>
      <c r="L107" s="4">
        <f t="shared" si="23"/>
        <v>1253.7139199999999</v>
      </c>
      <c r="N107" s="2">
        <v>0</v>
      </c>
      <c r="O107" s="3">
        <f t="shared" si="24"/>
        <v>0</v>
      </c>
      <c r="P107" s="3">
        <v>5</v>
      </c>
      <c r="Q107" s="3">
        <f t="shared" si="25"/>
        <v>25</v>
      </c>
      <c r="R107" s="4">
        <f t="shared" si="26"/>
        <v>0</v>
      </c>
      <c r="T107" s="2">
        <v>122.450982</v>
      </c>
      <c r="U107" s="3">
        <f t="shared" si="27"/>
        <v>14994.242992764322</v>
      </c>
      <c r="V107" s="3">
        <v>20</v>
      </c>
      <c r="W107" s="3">
        <f t="shared" si="28"/>
        <v>400</v>
      </c>
      <c r="X107" s="4">
        <f t="shared" si="29"/>
        <v>2449.01964</v>
      </c>
      <c r="Z107" s="2">
        <v>51.323847000000001</v>
      </c>
      <c r="AA107" s="3">
        <f t="shared" si="30"/>
        <v>2634.1372708794092</v>
      </c>
      <c r="AB107">
        <v>30</v>
      </c>
      <c r="AC107" s="3">
        <f t="shared" si="31"/>
        <v>900</v>
      </c>
      <c r="AD107" s="4">
        <f t="shared" si="32"/>
        <v>1539.71541</v>
      </c>
      <c r="AF107" s="2">
        <v>51.323847000000001</v>
      </c>
      <c r="AG107" s="3">
        <f t="shared" si="33"/>
        <v>2634.1372708794092</v>
      </c>
      <c r="AH107" s="3">
        <v>20</v>
      </c>
      <c r="AI107" s="3">
        <f t="shared" si="34"/>
        <v>400</v>
      </c>
      <c r="AJ107" s="4">
        <f t="shared" si="35"/>
        <v>1026.47694</v>
      </c>
    </row>
    <row r="108" spans="2:36">
      <c r="B108" s="2">
        <v>0</v>
      </c>
      <c r="C108" s="3">
        <f t="shared" si="18"/>
        <v>0</v>
      </c>
      <c r="D108" s="3">
        <v>10</v>
      </c>
      <c r="E108" s="3">
        <f t="shared" si="19"/>
        <v>100</v>
      </c>
      <c r="F108" s="4">
        <f t="shared" si="20"/>
        <v>0</v>
      </c>
      <c r="H108" s="2">
        <v>62.685696</v>
      </c>
      <c r="I108" s="3">
        <f t="shared" si="21"/>
        <v>3929.4964830044159</v>
      </c>
      <c r="J108" s="3">
        <v>20</v>
      </c>
      <c r="K108" s="3">
        <f t="shared" si="22"/>
        <v>400</v>
      </c>
      <c r="L108" s="4">
        <f t="shared" si="23"/>
        <v>1253.7139199999999</v>
      </c>
      <c r="N108" s="2">
        <v>0</v>
      </c>
      <c r="O108" s="3">
        <f t="shared" si="24"/>
        <v>0</v>
      </c>
      <c r="P108" s="3">
        <v>5</v>
      </c>
      <c r="Q108" s="3">
        <f t="shared" si="25"/>
        <v>25</v>
      </c>
      <c r="R108" s="4">
        <f t="shared" si="26"/>
        <v>0</v>
      </c>
      <c r="T108" s="2">
        <v>122.450982</v>
      </c>
      <c r="U108" s="3">
        <f t="shared" si="27"/>
        <v>14994.242992764322</v>
      </c>
      <c r="V108" s="3">
        <v>25</v>
      </c>
      <c r="W108" s="3">
        <f t="shared" si="28"/>
        <v>625</v>
      </c>
      <c r="X108" s="4">
        <f t="shared" si="29"/>
        <v>3061.2745500000001</v>
      </c>
      <c r="Z108" s="2">
        <v>51.323847000000001</v>
      </c>
      <c r="AA108" s="3">
        <f t="shared" si="30"/>
        <v>2634.1372708794092</v>
      </c>
      <c r="AB108">
        <v>30</v>
      </c>
      <c r="AC108" s="3">
        <f t="shared" si="31"/>
        <v>900</v>
      </c>
      <c r="AD108" s="4">
        <f t="shared" si="32"/>
        <v>1539.71541</v>
      </c>
      <c r="AF108" s="2">
        <v>51.323847000000001</v>
      </c>
      <c r="AG108" s="3">
        <f t="shared" si="33"/>
        <v>2634.1372708794092</v>
      </c>
      <c r="AH108" s="3">
        <v>10</v>
      </c>
      <c r="AI108" s="3">
        <f t="shared" si="34"/>
        <v>100</v>
      </c>
      <c r="AJ108" s="4">
        <f t="shared" si="35"/>
        <v>513.23847000000001</v>
      </c>
    </row>
    <row r="109" spans="2:36">
      <c r="B109" s="2">
        <v>0</v>
      </c>
      <c r="C109" s="3">
        <f t="shared" si="18"/>
        <v>0</v>
      </c>
      <c r="D109" s="3">
        <v>10</v>
      </c>
      <c r="E109" s="3">
        <f t="shared" si="19"/>
        <v>100</v>
      </c>
      <c r="F109" s="4">
        <f t="shared" si="20"/>
        <v>0</v>
      </c>
      <c r="H109" s="2">
        <v>62.685696</v>
      </c>
      <c r="I109" s="3">
        <f t="shared" si="21"/>
        <v>3929.4964830044159</v>
      </c>
      <c r="J109" s="3">
        <v>20</v>
      </c>
      <c r="K109" s="3">
        <f t="shared" si="22"/>
        <v>400</v>
      </c>
      <c r="L109" s="4">
        <f t="shared" si="23"/>
        <v>1253.7139199999999</v>
      </c>
      <c r="N109" s="2">
        <v>0</v>
      </c>
      <c r="O109" s="3">
        <f t="shared" si="24"/>
        <v>0</v>
      </c>
      <c r="P109" s="3">
        <v>5</v>
      </c>
      <c r="Q109" s="3">
        <f t="shared" si="25"/>
        <v>25</v>
      </c>
      <c r="R109" s="4">
        <f t="shared" si="26"/>
        <v>0</v>
      </c>
      <c r="T109" s="2">
        <v>122.450982</v>
      </c>
      <c r="U109" s="3">
        <f t="shared" si="27"/>
        <v>14994.242992764322</v>
      </c>
      <c r="V109" s="3">
        <v>30</v>
      </c>
      <c r="W109" s="3">
        <f t="shared" si="28"/>
        <v>900</v>
      </c>
      <c r="X109" s="4">
        <f t="shared" si="29"/>
        <v>3673.5294599999997</v>
      </c>
      <c r="Z109" s="2">
        <v>62.685696</v>
      </c>
      <c r="AA109" s="3">
        <f t="shared" si="30"/>
        <v>3929.4964830044159</v>
      </c>
      <c r="AB109">
        <v>15</v>
      </c>
      <c r="AC109" s="3">
        <f t="shared" si="31"/>
        <v>225</v>
      </c>
      <c r="AD109" s="4">
        <f t="shared" si="32"/>
        <v>940.28543999999999</v>
      </c>
      <c r="AF109" s="2">
        <v>51.323847000000001</v>
      </c>
      <c r="AG109" s="3">
        <f t="shared" si="33"/>
        <v>2634.1372708794092</v>
      </c>
      <c r="AH109" s="3">
        <v>40</v>
      </c>
      <c r="AI109" s="3">
        <f t="shared" si="34"/>
        <v>1600</v>
      </c>
      <c r="AJ109" s="4">
        <f t="shared" si="35"/>
        <v>2052.95388</v>
      </c>
    </row>
    <row r="110" spans="2:36">
      <c r="B110" s="2">
        <v>0</v>
      </c>
      <c r="C110" s="3">
        <f t="shared" si="18"/>
        <v>0</v>
      </c>
      <c r="D110" s="3">
        <v>10</v>
      </c>
      <c r="E110" s="3">
        <f t="shared" si="19"/>
        <v>100</v>
      </c>
      <c r="F110" s="4">
        <f t="shared" si="20"/>
        <v>0</v>
      </c>
      <c r="H110" s="2">
        <v>62.685696</v>
      </c>
      <c r="I110" s="3">
        <f t="shared" si="21"/>
        <v>3929.4964830044159</v>
      </c>
      <c r="J110" s="3">
        <v>20</v>
      </c>
      <c r="K110" s="3">
        <f t="shared" si="22"/>
        <v>400</v>
      </c>
      <c r="L110" s="4">
        <f t="shared" si="23"/>
        <v>1253.7139199999999</v>
      </c>
      <c r="N110" s="2">
        <v>0</v>
      </c>
      <c r="O110" s="3">
        <f t="shared" si="24"/>
        <v>0</v>
      </c>
      <c r="P110" s="3">
        <v>5</v>
      </c>
      <c r="Q110" s="3">
        <f t="shared" si="25"/>
        <v>25</v>
      </c>
      <c r="R110" s="4">
        <f t="shared" si="26"/>
        <v>0</v>
      </c>
      <c r="T110" s="2">
        <v>122.450982</v>
      </c>
      <c r="U110" s="3">
        <f t="shared" si="27"/>
        <v>14994.242992764322</v>
      </c>
      <c r="V110" s="3">
        <v>30</v>
      </c>
      <c r="W110" s="3">
        <f t="shared" si="28"/>
        <v>900</v>
      </c>
      <c r="X110" s="4">
        <f t="shared" si="29"/>
        <v>3673.5294599999997</v>
      </c>
      <c r="Z110" s="2">
        <v>62.685696</v>
      </c>
      <c r="AA110" s="3">
        <f t="shared" si="30"/>
        <v>3929.4964830044159</v>
      </c>
      <c r="AB110">
        <v>15</v>
      </c>
      <c r="AC110" s="3">
        <f t="shared" si="31"/>
        <v>225</v>
      </c>
      <c r="AD110" s="4">
        <f t="shared" si="32"/>
        <v>940.28543999999999</v>
      </c>
      <c r="AF110" s="2">
        <v>51.323847000000001</v>
      </c>
      <c r="AG110" s="3">
        <f t="shared" si="33"/>
        <v>2634.1372708794092</v>
      </c>
      <c r="AH110" s="3">
        <v>10</v>
      </c>
      <c r="AI110" s="3">
        <f t="shared" si="34"/>
        <v>100</v>
      </c>
      <c r="AJ110" s="4">
        <f t="shared" si="35"/>
        <v>513.23847000000001</v>
      </c>
    </row>
    <row r="111" spans="2:36">
      <c r="B111" s="2">
        <v>0</v>
      </c>
      <c r="C111" s="3">
        <f t="shared" si="18"/>
        <v>0</v>
      </c>
      <c r="D111" s="3">
        <v>10</v>
      </c>
      <c r="E111" s="3">
        <f t="shared" si="19"/>
        <v>100</v>
      </c>
      <c r="F111" s="4">
        <f t="shared" si="20"/>
        <v>0</v>
      </c>
      <c r="H111" s="2">
        <v>62.685696</v>
      </c>
      <c r="I111" s="3">
        <f t="shared" si="21"/>
        <v>3929.4964830044159</v>
      </c>
      <c r="J111" s="3">
        <v>20</v>
      </c>
      <c r="K111" s="3">
        <f t="shared" si="22"/>
        <v>400</v>
      </c>
      <c r="L111" s="4">
        <f t="shared" si="23"/>
        <v>1253.7139199999999</v>
      </c>
      <c r="N111" s="2">
        <v>0</v>
      </c>
      <c r="O111" s="3">
        <f t="shared" si="24"/>
        <v>0</v>
      </c>
      <c r="P111" s="3">
        <v>5</v>
      </c>
      <c r="Q111" s="3">
        <f t="shared" si="25"/>
        <v>25</v>
      </c>
      <c r="R111" s="4">
        <f t="shared" si="26"/>
        <v>0</v>
      </c>
      <c r="T111" s="2">
        <v>122.450982</v>
      </c>
      <c r="U111" s="3">
        <f t="shared" si="27"/>
        <v>14994.242992764322</v>
      </c>
      <c r="V111" s="3">
        <v>30</v>
      </c>
      <c r="W111" s="3">
        <f t="shared" si="28"/>
        <v>900</v>
      </c>
      <c r="X111" s="4">
        <f t="shared" si="29"/>
        <v>3673.5294599999997</v>
      </c>
      <c r="Z111" s="2">
        <v>62.685696</v>
      </c>
      <c r="AA111" s="3">
        <f t="shared" si="30"/>
        <v>3929.4964830044159</v>
      </c>
      <c r="AB111">
        <v>20</v>
      </c>
      <c r="AC111" s="3">
        <f t="shared" si="31"/>
        <v>400</v>
      </c>
      <c r="AD111" s="4">
        <f t="shared" si="32"/>
        <v>1253.7139199999999</v>
      </c>
      <c r="AF111" s="2">
        <v>51.323847000000001</v>
      </c>
      <c r="AG111" s="3">
        <f t="shared" si="33"/>
        <v>2634.1372708794092</v>
      </c>
      <c r="AH111" s="3">
        <v>20</v>
      </c>
      <c r="AI111" s="3">
        <f t="shared" si="34"/>
        <v>400</v>
      </c>
      <c r="AJ111" s="4">
        <f t="shared" si="35"/>
        <v>1026.47694</v>
      </c>
    </row>
    <row r="112" spans="2:36">
      <c r="B112" s="2">
        <v>0</v>
      </c>
      <c r="C112" s="3">
        <f t="shared" si="18"/>
        <v>0</v>
      </c>
      <c r="D112" s="3">
        <v>10</v>
      </c>
      <c r="E112" s="3">
        <f t="shared" si="19"/>
        <v>100</v>
      </c>
      <c r="F112" s="4">
        <f t="shared" si="20"/>
        <v>0</v>
      </c>
      <c r="H112" s="2">
        <v>62.685696</v>
      </c>
      <c r="I112" s="3">
        <f t="shared" si="21"/>
        <v>3929.4964830044159</v>
      </c>
      <c r="J112" s="3">
        <v>20</v>
      </c>
      <c r="K112" s="3">
        <f t="shared" si="22"/>
        <v>400</v>
      </c>
      <c r="L112" s="4">
        <f t="shared" si="23"/>
        <v>1253.7139199999999</v>
      </c>
      <c r="N112" s="2">
        <v>0</v>
      </c>
      <c r="O112" s="3">
        <f t="shared" si="24"/>
        <v>0</v>
      </c>
      <c r="P112" s="3">
        <v>5</v>
      </c>
      <c r="Q112" s="3">
        <f t="shared" si="25"/>
        <v>25</v>
      </c>
      <c r="R112" s="4">
        <f t="shared" si="26"/>
        <v>0</v>
      </c>
      <c r="T112" s="2">
        <v>122.450982</v>
      </c>
      <c r="U112" s="3">
        <f t="shared" si="27"/>
        <v>14994.242992764322</v>
      </c>
      <c r="V112" s="3">
        <v>15</v>
      </c>
      <c r="W112" s="3">
        <f t="shared" si="28"/>
        <v>225</v>
      </c>
      <c r="X112" s="4">
        <f t="shared" si="29"/>
        <v>1836.7647299999999</v>
      </c>
      <c r="Z112" s="2">
        <v>62.685696</v>
      </c>
      <c r="AA112" s="3">
        <f t="shared" si="30"/>
        <v>3929.4964830044159</v>
      </c>
      <c r="AB112">
        <v>20</v>
      </c>
      <c r="AC112" s="3">
        <f t="shared" si="31"/>
        <v>400</v>
      </c>
      <c r="AD112" s="4">
        <f t="shared" si="32"/>
        <v>1253.7139199999999</v>
      </c>
      <c r="AF112" s="2">
        <v>51.323847000000001</v>
      </c>
      <c r="AG112" s="3">
        <f t="shared" si="33"/>
        <v>2634.1372708794092</v>
      </c>
      <c r="AH112" s="3">
        <v>30</v>
      </c>
      <c r="AI112" s="3">
        <f t="shared" si="34"/>
        <v>900</v>
      </c>
      <c r="AJ112" s="4">
        <f t="shared" si="35"/>
        <v>1539.71541</v>
      </c>
    </row>
    <row r="113" spans="2:36">
      <c r="B113" s="2">
        <v>0</v>
      </c>
      <c r="C113" s="3">
        <f t="shared" si="18"/>
        <v>0</v>
      </c>
      <c r="D113" s="3">
        <v>10</v>
      </c>
      <c r="E113" s="3">
        <f t="shared" si="19"/>
        <v>100</v>
      </c>
      <c r="F113" s="4">
        <f t="shared" si="20"/>
        <v>0</v>
      </c>
      <c r="H113" s="2">
        <v>62.685696</v>
      </c>
      <c r="I113" s="3">
        <f t="shared" si="21"/>
        <v>3929.4964830044159</v>
      </c>
      <c r="J113" s="3">
        <v>20</v>
      </c>
      <c r="K113" s="3">
        <f t="shared" si="22"/>
        <v>400</v>
      </c>
      <c r="L113" s="4">
        <f t="shared" si="23"/>
        <v>1253.7139199999999</v>
      </c>
      <c r="N113" s="2">
        <v>0</v>
      </c>
      <c r="O113" s="3">
        <f t="shared" si="24"/>
        <v>0</v>
      </c>
      <c r="P113" s="3">
        <v>5</v>
      </c>
      <c r="Q113" s="3">
        <f t="shared" si="25"/>
        <v>25</v>
      </c>
      <c r="R113" s="4">
        <f t="shared" si="26"/>
        <v>0</v>
      </c>
      <c r="T113" s="2">
        <v>122.450982</v>
      </c>
      <c r="U113" s="3">
        <f t="shared" si="27"/>
        <v>14994.242992764322</v>
      </c>
      <c r="V113" s="3">
        <v>15</v>
      </c>
      <c r="W113" s="3">
        <f t="shared" si="28"/>
        <v>225</v>
      </c>
      <c r="X113" s="4">
        <f t="shared" si="29"/>
        <v>1836.7647299999999</v>
      </c>
      <c r="Z113" s="2">
        <v>62.685696</v>
      </c>
      <c r="AA113" s="3">
        <f t="shared" si="30"/>
        <v>3929.4964830044159</v>
      </c>
      <c r="AB113">
        <v>20</v>
      </c>
      <c r="AC113" s="3">
        <f t="shared" si="31"/>
        <v>400</v>
      </c>
      <c r="AD113" s="4">
        <f t="shared" si="32"/>
        <v>1253.7139199999999</v>
      </c>
      <c r="AF113" s="2">
        <v>51.323847000000001</v>
      </c>
      <c r="AG113" s="3">
        <f t="shared" si="33"/>
        <v>2634.1372708794092</v>
      </c>
      <c r="AH113" s="3">
        <v>20</v>
      </c>
      <c r="AI113" s="3">
        <f t="shared" si="34"/>
        <v>400</v>
      </c>
      <c r="AJ113" s="4">
        <f t="shared" si="35"/>
        <v>1026.47694</v>
      </c>
    </row>
    <row r="114" spans="2:36">
      <c r="B114" s="2">
        <v>0</v>
      </c>
      <c r="C114" s="3">
        <f t="shared" si="18"/>
        <v>0</v>
      </c>
      <c r="D114" s="3">
        <v>10</v>
      </c>
      <c r="E114" s="3">
        <f t="shared" si="19"/>
        <v>100</v>
      </c>
      <c r="F114" s="4">
        <f t="shared" si="20"/>
        <v>0</v>
      </c>
      <c r="H114" s="2">
        <v>62.685696</v>
      </c>
      <c r="I114" s="3">
        <f t="shared" si="21"/>
        <v>3929.4964830044159</v>
      </c>
      <c r="J114" s="3">
        <v>15</v>
      </c>
      <c r="K114" s="3">
        <f t="shared" si="22"/>
        <v>225</v>
      </c>
      <c r="L114" s="4">
        <f t="shared" si="23"/>
        <v>940.28543999999999</v>
      </c>
      <c r="N114" s="2">
        <v>0</v>
      </c>
      <c r="O114" s="3">
        <f t="shared" si="24"/>
        <v>0</v>
      </c>
      <c r="P114" s="3">
        <v>5</v>
      </c>
      <c r="Q114" s="3">
        <f t="shared" si="25"/>
        <v>25</v>
      </c>
      <c r="R114" s="4">
        <f t="shared" si="26"/>
        <v>0</v>
      </c>
      <c r="T114" s="2">
        <v>122.450982</v>
      </c>
      <c r="U114" s="3">
        <f t="shared" si="27"/>
        <v>14994.242992764322</v>
      </c>
      <c r="V114" s="3">
        <v>15</v>
      </c>
      <c r="W114" s="3">
        <f t="shared" si="28"/>
        <v>225</v>
      </c>
      <c r="X114" s="4">
        <f t="shared" si="29"/>
        <v>1836.7647299999999</v>
      </c>
      <c r="Z114" s="2">
        <v>62.685696</v>
      </c>
      <c r="AA114" s="3">
        <f t="shared" si="30"/>
        <v>3929.4964830044159</v>
      </c>
      <c r="AB114">
        <v>20</v>
      </c>
      <c r="AC114" s="3">
        <f t="shared" si="31"/>
        <v>400</v>
      </c>
      <c r="AD114" s="4">
        <f t="shared" si="32"/>
        <v>1253.7139199999999</v>
      </c>
      <c r="AF114" s="2">
        <v>51.323847000000001</v>
      </c>
      <c r="AG114" s="3">
        <f t="shared" si="33"/>
        <v>2634.1372708794092</v>
      </c>
      <c r="AH114" s="3">
        <v>30</v>
      </c>
      <c r="AI114" s="3">
        <f t="shared" si="34"/>
        <v>900</v>
      </c>
      <c r="AJ114" s="4">
        <f t="shared" si="35"/>
        <v>1539.71541</v>
      </c>
    </row>
    <row r="115" spans="2:36">
      <c r="B115" s="2">
        <v>0</v>
      </c>
      <c r="C115" s="3">
        <f t="shared" si="18"/>
        <v>0</v>
      </c>
      <c r="D115" s="3">
        <v>10</v>
      </c>
      <c r="E115" s="3">
        <f t="shared" si="19"/>
        <v>100</v>
      </c>
      <c r="F115" s="4">
        <f t="shared" si="20"/>
        <v>0</v>
      </c>
      <c r="H115" s="2">
        <v>62.685696</v>
      </c>
      <c r="I115" s="3">
        <f t="shared" si="21"/>
        <v>3929.4964830044159</v>
      </c>
      <c r="J115" s="3">
        <v>20</v>
      </c>
      <c r="K115" s="3">
        <f t="shared" si="22"/>
        <v>400</v>
      </c>
      <c r="L115" s="4">
        <f t="shared" si="23"/>
        <v>1253.7139199999999</v>
      </c>
      <c r="N115" s="2">
        <v>0</v>
      </c>
      <c r="O115" s="3">
        <f t="shared" si="24"/>
        <v>0</v>
      </c>
      <c r="P115" s="3">
        <v>5</v>
      </c>
      <c r="Q115" s="3">
        <f t="shared" si="25"/>
        <v>25</v>
      </c>
      <c r="R115" s="4">
        <f t="shared" si="26"/>
        <v>0</v>
      </c>
      <c r="T115" s="2">
        <v>122.450982</v>
      </c>
      <c r="U115" s="3">
        <f t="shared" si="27"/>
        <v>14994.242992764322</v>
      </c>
      <c r="V115" s="3">
        <v>15</v>
      </c>
      <c r="W115" s="3">
        <f t="shared" si="28"/>
        <v>225</v>
      </c>
      <c r="X115" s="4">
        <f t="shared" si="29"/>
        <v>1836.7647299999999</v>
      </c>
      <c r="Z115" s="2">
        <v>62.685696</v>
      </c>
      <c r="AA115" s="3">
        <f t="shared" si="30"/>
        <v>3929.4964830044159</v>
      </c>
      <c r="AB115">
        <v>20</v>
      </c>
      <c r="AC115" s="3">
        <f t="shared" si="31"/>
        <v>400</v>
      </c>
      <c r="AD115" s="4">
        <f t="shared" si="32"/>
        <v>1253.7139199999999</v>
      </c>
      <c r="AF115" s="2">
        <v>51.323847000000001</v>
      </c>
      <c r="AG115" s="3">
        <f t="shared" si="33"/>
        <v>2634.1372708794092</v>
      </c>
      <c r="AH115" s="3">
        <v>40</v>
      </c>
      <c r="AI115" s="3">
        <f t="shared" si="34"/>
        <v>1600</v>
      </c>
      <c r="AJ115" s="4">
        <f t="shared" si="35"/>
        <v>2052.95388</v>
      </c>
    </row>
    <row r="116" spans="2:36">
      <c r="B116" s="2">
        <v>0</v>
      </c>
      <c r="C116" s="3">
        <f t="shared" si="18"/>
        <v>0</v>
      </c>
      <c r="D116" s="3">
        <v>10</v>
      </c>
      <c r="E116" s="3">
        <f t="shared" si="19"/>
        <v>100</v>
      </c>
      <c r="F116" s="4">
        <f t="shared" si="20"/>
        <v>0</v>
      </c>
      <c r="H116" s="2">
        <v>62.685696</v>
      </c>
      <c r="I116" s="3">
        <f t="shared" si="21"/>
        <v>3929.4964830044159</v>
      </c>
      <c r="J116" s="3">
        <v>20</v>
      </c>
      <c r="K116" s="3">
        <f t="shared" si="22"/>
        <v>400</v>
      </c>
      <c r="L116" s="4">
        <f t="shared" si="23"/>
        <v>1253.7139199999999</v>
      </c>
      <c r="N116" s="2">
        <v>0</v>
      </c>
      <c r="O116" s="3">
        <f t="shared" si="24"/>
        <v>0</v>
      </c>
      <c r="P116" s="3">
        <v>5</v>
      </c>
      <c r="Q116" s="3">
        <f t="shared" si="25"/>
        <v>25</v>
      </c>
      <c r="R116" s="4">
        <f t="shared" si="26"/>
        <v>0</v>
      </c>
      <c r="T116" s="2">
        <v>122.450982</v>
      </c>
      <c r="U116" s="3">
        <f t="shared" si="27"/>
        <v>14994.242992764322</v>
      </c>
      <c r="V116" s="3">
        <v>15</v>
      </c>
      <c r="W116" s="3">
        <f t="shared" si="28"/>
        <v>225</v>
      </c>
      <c r="X116" s="4">
        <f t="shared" si="29"/>
        <v>1836.7647299999999</v>
      </c>
      <c r="Z116" s="2">
        <v>62.685696</v>
      </c>
      <c r="AA116" s="3">
        <f t="shared" si="30"/>
        <v>3929.4964830044159</v>
      </c>
      <c r="AB116">
        <v>20</v>
      </c>
      <c r="AC116" s="3">
        <f t="shared" si="31"/>
        <v>400</v>
      </c>
      <c r="AD116" s="4">
        <f t="shared" si="32"/>
        <v>1253.7139199999999</v>
      </c>
      <c r="AF116" s="2">
        <v>51.323847000000001</v>
      </c>
      <c r="AG116" s="3">
        <f t="shared" si="33"/>
        <v>2634.1372708794092</v>
      </c>
      <c r="AH116" s="3">
        <v>40</v>
      </c>
      <c r="AI116" s="3">
        <f t="shared" si="34"/>
        <v>1600</v>
      </c>
      <c r="AJ116" s="4">
        <f t="shared" si="35"/>
        <v>2052.95388</v>
      </c>
    </row>
    <row r="117" spans="2:36">
      <c r="B117" s="2">
        <v>0</v>
      </c>
      <c r="C117" s="3">
        <f t="shared" si="18"/>
        <v>0</v>
      </c>
      <c r="D117" s="3">
        <v>10</v>
      </c>
      <c r="E117" s="3">
        <f t="shared" si="19"/>
        <v>100</v>
      </c>
      <c r="F117" s="4">
        <f t="shared" si="20"/>
        <v>0</v>
      </c>
      <c r="H117" s="2">
        <v>62.685696</v>
      </c>
      <c r="I117" s="3">
        <f t="shared" si="21"/>
        <v>3929.4964830044159</v>
      </c>
      <c r="J117" s="3">
        <v>20</v>
      </c>
      <c r="K117" s="3">
        <f t="shared" si="22"/>
        <v>400</v>
      </c>
      <c r="L117" s="4">
        <f t="shared" si="23"/>
        <v>1253.7139199999999</v>
      </c>
      <c r="N117" s="2">
        <v>0</v>
      </c>
      <c r="O117" s="3">
        <f t="shared" si="24"/>
        <v>0</v>
      </c>
      <c r="P117" s="3">
        <v>5</v>
      </c>
      <c r="Q117" s="3">
        <f t="shared" si="25"/>
        <v>25</v>
      </c>
      <c r="R117" s="4">
        <f t="shared" si="26"/>
        <v>0</v>
      </c>
      <c r="T117" s="2">
        <v>122.450982</v>
      </c>
      <c r="U117" s="3">
        <f t="shared" si="27"/>
        <v>14994.242992764322</v>
      </c>
      <c r="V117" s="3">
        <v>15</v>
      </c>
      <c r="W117" s="3">
        <f t="shared" si="28"/>
        <v>225</v>
      </c>
      <c r="X117" s="4">
        <f t="shared" si="29"/>
        <v>1836.7647299999999</v>
      </c>
      <c r="Z117" s="2">
        <v>62.685696</v>
      </c>
      <c r="AA117" s="3">
        <f t="shared" si="30"/>
        <v>3929.4964830044159</v>
      </c>
      <c r="AB117">
        <v>20</v>
      </c>
      <c r="AC117" s="3">
        <f t="shared" si="31"/>
        <v>400</v>
      </c>
      <c r="AD117" s="4">
        <f t="shared" si="32"/>
        <v>1253.7139199999999</v>
      </c>
      <c r="AF117" s="2">
        <v>51.323847000000001</v>
      </c>
      <c r="AG117" s="3">
        <f t="shared" si="33"/>
        <v>2634.1372708794092</v>
      </c>
      <c r="AH117" s="3">
        <v>50</v>
      </c>
      <c r="AI117" s="3">
        <f t="shared" si="34"/>
        <v>2500</v>
      </c>
      <c r="AJ117" s="4">
        <f t="shared" si="35"/>
        <v>2566.1923500000003</v>
      </c>
    </row>
    <row r="118" spans="2:36">
      <c r="B118" s="2">
        <v>0</v>
      </c>
      <c r="C118" s="3">
        <f t="shared" si="18"/>
        <v>0</v>
      </c>
      <c r="D118" s="3">
        <v>10</v>
      </c>
      <c r="E118" s="3">
        <f t="shared" si="19"/>
        <v>100</v>
      </c>
      <c r="F118" s="4">
        <f t="shared" si="20"/>
        <v>0</v>
      </c>
      <c r="H118" s="2">
        <v>62.685696</v>
      </c>
      <c r="I118" s="3">
        <f t="shared" si="21"/>
        <v>3929.4964830044159</v>
      </c>
      <c r="J118" s="3">
        <v>20</v>
      </c>
      <c r="K118" s="3">
        <f t="shared" si="22"/>
        <v>400</v>
      </c>
      <c r="L118" s="4">
        <f t="shared" si="23"/>
        <v>1253.7139199999999</v>
      </c>
      <c r="N118" s="2">
        <v>0</v>
      </c>
      <c r="O118" s="3">
        <f t="shared" si="24"/>
        <v>0</v>
      </c>
      <c r="P118" s="3">
        <v>5</v>
      </c>
      <c r="Q118" s="3">
        <f t="shared" si="25"/>
        <v>25</v>
      </c>
      <c r="R118" s="4">
        <f t="shared" si="26"/>
        <v>0</v>
      </c>
      <c r="T118" s="2">
        <v>122.450982</v>
      </c>
      <c r="U118" s="3">
        <f t="shared" si="27"/>
        <v>14994.242992764322</v>
      </c>
      <c r="V118" s="3">
        <v>20</v>
      </c>
      <c r="W118" s="3">
        <f t="shared" si="28"/>
        <v>400</v>
      </c>
      <c r="X118" s="4">
        <f t="shared" si="29"/>
        <v>2449.01964</v>
      </c>
      <c r="Z118" s="2">
        <v>62.685696</v>
      </c>
      <c r="AA118" s="3">
        <f t="shared" si="30"/>
        <v>3929.4964830044159</v>
      </c>
      <c r="AB118">
        <v>30</v>
      </c>
      <c r="AC118" s="3">
        <f t="shared" si="31"/>
        <v>900</v>
      </c>
      <c r="AD118" s="4">
        <f t="shared" si="32"/>
        <v>1880.57088</v>
      </c>
      <c r="AF118" s="2">
        <v>51.323847000000001</v>
      </c>
      <c r="AG118" s="3">
        <f t="shared" si="33"/>
        <v>2634.1372708794092</v>
      </c>
      <c r="AH118" s="3">
        <v>55</v>
      </c>
      <c r="AI118" s="3">
        <f t="shared" si="34"/>
        <v>3025</v>
      </c>
      <c r="AJ118" s="4">
        <f t="shared" si="35"/>
        <v>2822.8115849999999</v>
      </c>
    </row>
    <row r="119" spans="2:36">
      <c r="B119" s="2">
        <v>0</v>
      </c>
      <c r="C119" s="3">
        <f t="shared" si="18"/>
        <v>0</v>
      </c>
      <c r="D119" s="3">
        <v>10</v>
      </c>
      <c r="E119" s="3">
        <f t="shared" si="19"/>
        <v>100</v>
      </c>
      <c r="F119" s="4">
        <f t="shared" si="20"/>
        <v>0</v>
      </c>
      <c r="H119" s="2">
        <v>62.685696</v>
      </c>
      <c r="I119" s="3">
        <f t="shared" si="21"/>
        <v>3929.4964830044159</v>
      </c>
      <c r="J119" s="3">
        <v>20</v>
      </c>
      <c r="K119" s="3">
        <f t="shared" si="22"/>
        <v>400</v>
      </c>
      <c r="L119" s="4">
        <f t="shared" si="23"/>
        <v>1253.7139199999999</v>
      </c>
      <c r="N119" s="2">
        <v>0</v>
      </c>
      <c r="O119" s="3">
        <f t="shared" si="24"/>
        <v>0</v>
      </c>
      <c r="P119" s="3">
        <v>5</v>
      </c>
      <c r="Q119" s="3">
        <f t="shared" si="25"/>
        <v>25</v>
      </c>
      <c r="R119" s="4">
        <f t="shared" si="26"/>
        <v>0</v>
      </c>
      <c r="T119" s="2">
        <v>122.450982</v>
      </c>
      <c r="U119" s="3">
        <f t="shared" si="27"/>
        <v>14994.242992764322</v>
      </c>
      <c r="V119" s="3">
        <v>25</v>
      </c>
      <c r="W119" s="3">
        <f t="shared" si="28"/>
        <v>625</v>
      </c>
      <c r="X119" s="4">
        <f t="shared" si="29"/>
        <v>3061.2745500000001</v>
      </c>
      <c r="Z119" s="2">
        <v>62.685696</v>
      </c>
      <c r="AA119" s="3">
        <f t="shared" si="30"/>
        <v>3929.4964830044159</v>
      </c>
      <c r="AB119">
        <v>20</v>
      </c>
      <c r="AC119" s="3">
        <f t="shared" si="31"/>
        <v>400</v>
      </c>
      <c r="AD119" s="4">
        <f t="shared" si="32"/>
        <v>1253.7139199999999</v>
      </c>
      <c r="AF119" s="2">
        <v>51.323847000000001</v>
      </c>
      <c r="AG119" s="3">
        <f t="shared" si="33"/>
        <v>2634.1372708794092</v>
      </c>
      <c r="AH119" s="3">
        <v>30</v>
      </c>
      <c r="AI119" s="3">
        <f t="shared" si="34"/>
        <v>900</v>
      </c>
      <c r="AJ119" s="4">
        <f t="shared" si="35"/>
        <v>1539.71541</v>
      </c>
    </row>
    <row r="120" spans="2:36">
      <c r="B120" s="2">
        <v>0</v>
      </c>
      <c r="C120" s="3">
        <f t="shared" si="18"/>
        <v>0</v>
      </c>
      <c r="D120" s="3">
        <v>10</v>
      </c>
      <c r="E120" s="3">
        <f t="shared" si="19"/>
        <v>100</v>
      </c>
      <c r="F120" s="4">
        <f t="shared" si="20"/>
        <v>0</v>
      </c>
      <c r="H120" s="2">
        <v>62.685696</v>
      </c>
      <c r="I120" s="3">
        <f t="shared" si="21"/>
        <v>3929.4964830044159</v>
      </c>
      <c r="J120" s="3">
        <v>20</v>
      </c>
      <c r="K120" s="3">
        <f t="shared" si="22"/>
        <v>400</v>
      </c>
      <c r="L120" s="4">
        <f t="shared" si="23"/>
        <v>1253.7139199999999</v>
      </c>
      <c r="N120" s="2">
        <v>0</v>
      </c>
      <c r="O120" s="3">
        <f t="shared" si="24"/>
        <v>0</v>
      </c>
      <c r="P120" s="3">
        <v>5</v>
      </c>
      <c r="Q120" s="3">
        <f t="shared" si="25"/>
        <v>25</v>
      </c>
      <c r="R120" s="4">
        <f t="shared" si="26"/>
        <v>0</v>
      </c>
      <c r="T120" s="2">
        <v>122.450982</v>
      </c>
      <c r="U120" s="3">
        <f t="shared" si="27"/>
        <v>14994.242992764322</v>
      </c>
      <c r="V120" s="3">
        <v>15</v>
      </c>
      <c r="W120" s="3">
        <f t="shared" si="28"/>
        <v>225</v>
      </c>
      <c r="X120" s="4">
        <f t="shared" si="29"/>
        <v>1836.7647299999999</v>
      </c>
      <c r="Z120" s="2">
        <v>62.685696</v>
      </c>
      <c r="AA120" s="3">
        <f t="shared" si="30"/>
        <v>3929.4964830044159</v>
      </c>
      <c r="AB120">
        <v>20</v>
      </c>
      <c r="AC120" s="3">
        <f t="shared" si="31"/>
        <v>400</v>
      </c>
      <c r="AD120" s="4">
        <f t="shared" si="32"/>
        <v>1253.7139199999999</v>
      </c>
      <c r="AF120" s="2">
        <v>51.323847000000001</v>
      </c>
      <c r="AG120" s="3">
        <f t="shared" si="33"/>
        <v>2634.1372708794092</v>
      </c>
      <c r="AH120" s="3">
        <v>50</v>
      </c>
      <c r="AI120" s="3">
        <f t="shared" si="34"/>
        <v>2500</v>
      </c>
      <c r="AJ120" s="4">
        <f t="shared" si="35"/>
        <v>2566.1923500000003</v>
      </c>
    </row>
    <row r="121" spans="2:36">
      <c r="B121" s="2">
        <v>0</v>
      </c>
      <c r="C121" s="3">
        <f t="shared" si="18"/>
        <v>0</v>
      </c>
      <c r="D121" s="3">
        <v>10</v>
      </c>
      <c r="E121" s="3">
        <f t="shared" si="19"/>
        <v>100</v>
      </c>
      <c r="F121" s="4">
        <f t="shared" si="20"/>
        <v>0</v>
      </c>
      <c r="H121" s="2">
        <v>62.685696</v>
      </c>
      <c r="I121" s="3">
        <f t="shared" si="21"/>
        <v>3929.4964830044159</v>
      </c>
      <c r="J121" s="3">
        <v>20</v>
      </c>
      <c r="K121" s="3">
        <f t="shared" si="22"/>
        <v>400</v>
      </c>
      <c r="L121" s="4">
        <f t="shared" si="23"/>
        <v>1253.7139199999999</v>
      </c>
      <c r="N121" s="2">
        <v>0</v>
      </c>
      <c r="O121" s="3">
        <f t="shared" si="24"/>
        <v>0</v>
      </c>
      <c r="P121" s="3">
        <v>5</v>
      </c>
      <c r="Q121" s="3">
        <f t="shared" si="25"/>
        <v>25</v>
      </c>
      <c r="R121" s="4">
        <f t="shared" si="26"/>
        <v>0</v>
      </c>
      <c r="T121" s="2">
        <v>122.450982</v>
      </c>
      <c r="U121" s="3">
        <f t="shared" si="27"/>
        <v>14994.242992764322</v>
      </c>
      <c r="V121" s="3">
        <v>20</v>
      </c>
      <c r="W121" s="3">
        <f t="shared" si="28"/>
        <v>400</v>
      </c>
      <c r="X121" s="4">
        <f t="shared" si="29"/>
        <v>2449.01964</v>
      </c>
      <c r="Z121" s="2">
        <v>62.685696</v>
      </c>
      <c r="AA121" s="3">
        <f t="shared" si="30"/>
        <v>3929.4964830044159</v>
      </c>
      <c r="AB121">
        <v>20</v>
      </c>
      <c r="AC121" s="3">
        <f t="shared" si="31"/>
        <v>400</v>
      </c>
      <c r="AD121" s="4">
        <f t="shared" si="32"/>
        <v>1253.7139199999999</v>
      </c>
      <c r="AF121" s="2">
        <v>51.323847000000001</v>
      </c>
      <c r="AG121" s="3">
        <f t="shared" si="33"/>
        <v>2634.1372708794092</v>
      </c>
      <c r="AH121" s="3">
        <v>50</v>
      </c>
      <c r="AI121" s="3">
        <f t="shared" si="34"/>
        <v>2500</v>
      </c>
      <c r="AJ121" s="4">
        <f t="shared" si="35"/>
        <v>2566.1923500000003</v>
      </c>
    </row>
    <row r="122" spans="2:36">
      <c r="B122" s="2">
        <v>0</v>
      </c>
      <c r="C122" s="3">
        <f t="shared" si="18"/>
        <v>0</v>
      </c>
      <c r="D122" s="3">
        <v>15</v>
      </c>
      <c r="E122" s="3">
        <f t="shared" si="19"/>
        <v>225</v>
      </c>
      <c r="F122" s="4">
        <f t="shared" si="20"/>
        <v>0</v>
      </c>
      <c r="H122" s="2">
        <v>62.685696</v>
      </c>
      <c r="I122" s="3">
        <f t="shared" si="21"/>
        <v>3929.4964830044159</v>
      </c>
      <c r="J122" s="3">
        <v>20</v>
      </c>
      <c r="K122" s="3">
        <f t="shared" si="22"/>
        <v>400</v>
      </c>
      <c r="L122" s="4">
        <f t="shared" si="23"/>
        <v>1253.7139199999999</v>
      </c>
      <c r="N122" s="2">
        <v>0</v>
      </c>
      <c r="O122" s="3">
        <f t="shared" si="24"/>
        <v>0</v>
      </c>
      <c r="P122" s="3">
        <v>5</v>
      </c>
      <c r="Q122" s="3">
        <f t="shared" si="25"/>
        <v>25</v>
      </c>
      <c r="R122" s="4">
        <f t="shared" si="26"/>
        <v>0</v>
      </c>
      <c r="T122" s="2">
        <v>122.450982</v>
      </c>
      <c r="U122" s="3">
        <f t="shared" si="27"/>
        <v>14994.242992764322</v>
      </c>
      <c r="V122" s="3">
        <v>20</v>
      </c>
      <c r="W122" s="3">
        <f t="shared" si="28"/>
        <v>400</v>
      </c>
      <c r="X122" s="4">
        <f t="shared" si="29"/>
        <v>2449.01964</v>
      </c>
      <c r="Z122" s="2">
        <v>62.685696</v>
      </c>
      <c r="AA122" s="3">
        <f t="shared" si="30"/>
        <v>3929.4964830044159</v>
      </c>
      <c r="AB122">
        <v>20</v>
      </c>
      <c r="AC122" s="3">
        <f t="shared" si="31"/>
        <v>400</v>
      </c>
      <c r="AD122" s="4">
        <f t="shared" si="32"/>
        <v>1253.7139199999999</v>
      </c>
      <c r="AF122" s="2">
        <v>62.685696</v>
      </c>
      <c r="AG122" s="3">
        <f t="shared" si="33"/>
        <v>3929.4964830044159</v>
      </c>
      <c r="AH122" s="3">
        <v>15</v>
      </c>
      <c r="AI122" s="3">
        <f t="shared" si="34"/>
        <v>225</v>
      </c>
      <c r="AJ122" s="4">
        <f t="shared" si="35"/>
        <v>940.28543999999999</v>
      </c>
    </row>
    <row r="123" spans="2:36">
      <c r="B123" s="2">
        <v>0</v>
      </c>
      <c r="C123" s="3">
        <f t="shared" si="18"/>
        <v>0</v>
      </c>
      <c r="D123" s="3">
        <v>15</v>
      </c>
      <c r="E123" s="3">
        <f t="shared" si="19"/>
        <v>225</v>
      </c>
      <c r="F123" s="4">
        <f t="shared" si="20"/>
        <v>0</v>
      </c>
      <c r="H123" s="2">
        <v>62.685696</v>
      </c>
      <c r="I123" s="3">
        <f t="shared" si="21"/>
        <v>3929.4964830044159</v>
      </c>
      <c r="J123" s="3">
        <v>20</v>
      </c>
      <c r="K123" s="3">
        <f t="shared" si="22"/>
        <v>400</v>
      </c>
      <c r="L123" s="4">
        <f t="shared" si="23"/>
        <v>1253.7139199999999</v>
      </c>
      <c r="N123" s="2">
        <v>0</v>
      </c>
      <c r="O123" s="3">
        <f t="shared" si="24"/>
        <v>0</v>
      </c>
      <c r="P123" s="3">
        <v>5</v>
      </c>
      <c r="Q123" s="3">
        <f t="shared" si="25"/>
        <v>25</v>
      </c>
      <c r="R123" s="4">
        <f t="shared" si="26"/>
        <v>0</v>
      </c>
      <c r="T123" s="2">
        <v>208.29649499999999</v>
      </c>
      <c r="U123" s="3">
        <f t="shared" si="27"/>
        <v>43387.429829285022</v>
      </c>
      <c r="V123" s="3">
        <v>20</v>
      </c>
      <c r="W123" s="3">
        <f t="shared" si="28"/>
        <v>400</v>
      </c>
      <c r="X123" s="4">
        <f t="shared" si="29"/>
        <v>4165.9299000000001</v>
      </c>
      <c r="Z123" s="2">
        <v>62.685696</v>
      </c>
      <c r="AA123" s="3">
        <f t="shared" si="30"/>
        <v>3929.4964830044159</v>
      </c>
      <c r="AB123">
        <v>20</v>
      </c>
      <c r="AC123" s="3">
        <f t="shared" si="31"/>
        <v>400</v>
      </c>
      <c r="AD123" s="4">
        <f t="shared" si="32"/>
        <v>1253.7139199999999</v>
      </c>
      <c r="AF123" s="2">
        <v>62.685696</v>
      </c>
      <c r="AG123" s="3">
        <f t="shared" si="33"/>
        <v>3929.4964830044159</v>
      </c>
      <c r="AH123" s="3">
        <v>25</v>
      </c>
      <c r="AI123" s="3">
        <f t="shared" si="34"/>
        <v>625</v>
      </c>
      <c r="AJ123" s="4">
        <f t="shared" si="35"/>
        <v>1567.1424</v>
      </c>
    </row>
    <row r="124" spans="2:36">
      <c r="B124" s="2">
        <v>0</v>
      </c>
      <c r="C124" s="3">
        <f t="shared" si="18"/>
        <v>0</v>
      </c>
      <c r="D124" s="3">
        <v>15</v>
      </c>
      <c r="E124" s="3">
        <f t="shared" si="19"/>
        <v>225</v>
      </c>
      <c r="F124" s="4">
        <f t="shared" si="20"/>
        <v>0</v>
      </c>
      <c r="H124" s="2">
        <v>62.685696</v>
      </c>
      <c r="I124" s="3">
        <f t="shared" si="21"/>
        <v>3929.4964830044159</v>
      </c>
      <c r="J124" s="3">
        <v>20</v>
      </c>
      <c r="K124" s="3">
        <f t="shared" si="22"/>
        <v>400</v>
      </c>
      <c r="L124" s="4">
        <f t="shared" si="23"/>
        <v>1253.7139199999999</v>
      </c>
      <c r="N124" s="2">
        <v>0</v>
      </c>
      <c r="O124" s="3">
        <f t="shared" si="24"/>
        <v>0</v>
      </c>
      <c r="P124" s="3">
        <v>5</v>
      </c>
      <c r="Q124" s="3">
        <f t="shared" si="25"/>
        <v>25</v>
      </c>
      <c r="R124" s="4">
        <f t="shared" si="26"/>
        <v>0</v>
      </c>
      <c r="T124" s="2">
        <v>208.29649499999999</v>
      </c>
      <c r="U124" s="3">
        <f t="shared" si="27"/>
        <v>43387.429829285022</v>
      </c>
      <c r="V124" s="3">
        <v>20</v>
      </c>
      <c r="W124" s="3">
        <f t="shared" si="28"/>
        <v>400</v>
      </c>
      <c r="X124" s="4">
        <f t="shared" si="29"/>
        <v>4165.9299000000001</v>
      </c>
      <c r="Z124" s="2">
        <v>62.685696</v>
      </c>
      <c r="AA124" s="3">
        <f t="shared" si="30"/>
        <v>3929.4964830044159</v>
      </c>
      <c r="AB124">
        <v>20</v>
      </c>
      <c r="AC124" s="3">
        <f t="shared" si="31"/>
        <v>400</v>
      </c>
      <c r="AD124" s="4">
        <f t="shared" si="32"/>
        <v>1253.7139199999999</v>
      </c>
      <c r="AF124" s="2">
        <v>62.685696</v>
      </c>
      <c r="AG124" s="3">
        <f t="shared" si="33"/>
        <v>3929.4964830044159</v>
      </c>
      <c r="AH124" s="3">
        <v>25</v>
      </c>
      <c r="AI124" s="3">
        <f t="shared" si="34"/>
        <v>625</v>
      </c>
      <c r="AJ124" s="4">
        <f t="shared" si="35"/>
        <v>1567.1424</v>
      </c>
    </row>
    <row r="125" spans="2:36">
      <c r="B125" s="2">
        <v>0</v>
      </c>
      <c r="C125" s="3">
        <f t="shared" si="18"/>
        <v>0</v>
      </c>
      <c r="D125" s="3">
        <v>15</v>
      </c>
      <c r="E125" s="3">
        <f t="shared" si="19"/>
        <v>225</v>
      </c>
      <c r="F125" s="4">
        <f t="shared" si="20"/>
        <v>0</v>
      </c>
      <c r="H125" s="2">
        <v>62.685696</v>
      </c>
      <c r="I125" s="3">
        <f t="shared" si="21"/>
        <v>3929.4964830044159</v>
      </c>
      <c r="J125" s="3">
        <v>20</v>
      </c>
      <c r="K125" s="3">
        <f t="shared" si="22"/>
        <v>400</v>
      </c>
      <c r="L125" s="4">
        <f t="shared" si="23"/>
        <v>1253.7139199999999</v>
      </c>
      <c r="N125" s="2">
        <v>0</v>
      </c>
      <c r="O125" s="3">
        <f t="shared" si="24"/>
        <v>0</v>
      </c>
      <c r="P125" s="3">
        <v>5</v>
      </c>
      <c r="Q125" s="3">
        <f t="shared" si="25"/>
        <v>25</v>
      </c>
      <c r="R125" s="4">
        <f t="shared" si="26"/>
        <v>0</v>
      </c>
      <c r="T125" s="2">
        <v>208.29649499999999</v>
      </c>
      <c r="U125" s="3">
        <f t="shared" si="27"/>
        <v>43387.429829285022</v>
      </c>
      <c r="V125" s="3">
        <v>20</v>
      </c>
      <c r="W125" s="3">
        <f t="shared" si="28"/>
        <v>400</v>
      </c>
      <c r="X125" s="4">
        <f t="shared" si="29"/>
        <v>4165.9299000000001</v>
      </c>
      <c r="Z125" s="2">
        <v>61.497663000000003</v>
      </c>
      <c r="AA125" s="3">
        <f t="shared" si="30"/>
        <v>3781.9625544615692</v>
      </c>
      <c r="AB125">
        <v>20</v>
      </c>
      <c r="AC125" s="3">
        <f t="shared" si="31"/>
        <v>400</v>
      </c>
      <c r="AD125" s="4">
        <f t="shared" si="32"/>
        <v>1229.95326</v>
      </c>
      <c r="AF125" s="2">
        <v>62.685696</v>
      </c>
      <c r="AG125" s="3">
        <f t="shared" si="33"/>
        <v>3929.4964830044159</v>
      </c>
      <c r="AH125" s="3">
        <v>25</v>
      </c>
      <c r="AI125" s="3">
        <f t="shared" si="34"/>
        <v>625</v>
      </c>
      <c r="AJ125" s="4">
        <f t="shared" si="35"/>
        <v>1567.1424</v>
      </c>
    </row>
    <row r="126" spans="2:36">
      <c r="B126" s="2">
        <v>0</v>
      </c>
      <c r="C126" s="3">
        <f t="shared" si="18"/>
        <v>0</v>
      </c>
      <c r="D126" s="3">
        <v>10</v>
      </c>
      <c r="E126" s="3">
        <f t="shared" si="19"/>
        <v>100</v>
      </c>
      <c r="F126" s="4">
        <f t="shared" si="20"/>
        <v>0</v>
      </c>
      <c r="H126" s="2">
        <v>62.685696</v>
      </c>
      <c r="I126" s="3">
        <f t="shared" si="21"/>
        <v>3929.4964830044159</v>
      </c>
      <c r="J126" s="3">
        <v>20</v>
      </c>
      <c r="K126" s="3">
        <f t="shared" si="22"/>
        <v>400</v>
      </c>
      <c r="L126" s="4">
        <f t="shared" si="23"/>
        <v>1253.7139199999999</v>
      </c>
      <c r="N126" s="2">
        <v>0</v>
      </c>
      <c r="O126" s="3">
        <f t="shared" si="24"/>
        <v>0</v>
      </c>
      <c r="P126" s="3">
        <v>5</v>
      </c>
      <c r="Q126" s="3">
        <f t="shared" si="25"/>
        <v>25</v>
      </c>
      <c r="R126" s="4">
        <f t="shared" si="26"/>
        <v>0</v>
      </c>
      <c r="T126" s="2">
        <v>208.29649499999999</v>
      </c>
      <c r="U126" s="3">
        <f t="shared" si="27"/>
        <v>43387.429829285022</v>
      </c>
      <c r="V126" s="3">
        <v>20</v>
      </c>
      <c r="W126" s="3">
        <f t="shared" si="28"/>
        <v>400</v>
      </c>
      <c r="X126" s="4">
        <f t="shared" si="29"/>
        <v>4165.9299000000001</v>
      </c>
      <c r="Z126" s="2">
        <v>61.497663000000003</v>
      </c>
      <c r="AA126" s="3">
        <f t="shared" si="30"/>
        <v>3781.9625544615692</v>
      </c>
      <c r="AB126">
        <v>20</v>
      </c>
      <c r="AC126" s="3">
        <f t="shared" si="31"/>
        <v>400</v>
      </c>
      <c r="AD126" s="4">
        <f t="shared" si="32"/>
        <v>1229.95326</v>
      </c>
      <c r="AF126" s="2">
        <v>62.685696</v>
      </c>
      <c r="AG126" s="3">
        <f t="shared" si="33"/>
        <v>3929.4964830044159</v>
      </c>
      <c r="AH126" s="3">
        <v>25</v>
      </c>
      <c r="AI126" s="3">
        <f t="shared" si="34"/>
        <v>625</v>
      </c>
      <c r="AJ126" s="4">
        <f t="shared" si="35"/>
        <v>1567.1424</v>
      </c>
    </row>
    <row r="127" spans="2:36">
      <c r="B127" s="2">
        <v>0</v>
      </c>
      <c r="C127" s="3">
        <f t="shared" si="18"/>
        <v>0</v>
      </c>
      <c r="D127" s="3">
        <v>10</v>
      </c>
      <c r="E127" s="3">
        <f t="shared" si="19"/>
        <v>100</v>
      </c>
      <c r="F127" s="4">
        <f t="shared" si="20"/>
        <v>0</v>
      </c>
      <c r="H127" s="2">
        <v>62.685696</v>
      </c>
      <c r="I127" s="3">
        <f t="shared" si="21"/>
        <v>3929.4964830044159</v>
      </c>
      <c r="J127" s="3">
        <v>25</v>
      </c>
      <c r="K127" s="3">
        <f t="shared" si="22"/>
        <v>625</v>
      </c>
      <c r="L127" s="4">
        <f t="shared" si="23"/>
        <v>1567.1424</v>
      </c>
      <c r="N127" s="2">
        <v>0</v>
      </c>
      <c r="O127" s="3">
        <f t="shared" si="24"/>
        <v>0</v>
      </c>
      <c r="P127" s="3">
        <v>5</v>
      </c>
      <c r="Q127" s="3">
        <f t="shared" si="25"/>
        <v>25</v>
      </c>
      <c r="R127" s="4">
        <f t="shared" si="26"/>
        <v>0</v>
      </c>
      <c r="T127" s="2">
        <v>208.29649499999999</v>
      </c>
      <c r="U127" s="3">
        <f t="shared" si="27"/>
        <v>43387.429829285022</v>
      </c>
      <c r="V127" s="3">
        <v>20</v>
      </c>
      <c r="W127" s="3">
        <f t="shared" si="28"/>
        <v>400</v>
      </c>
      <c r="X127" s="4">
        <f t="shared" si="29"/>
        <v>4165.9299000000001</v>
      </c>
      <c r="Z127" s="2">
        <v>61.497663000000003</v>
      </c>
      <c r="AA127" s="3">
        <f t="shared" si="30"/>
        <v>3781.9625544615692</v>
      </c>
      <c r="AB127">
        <v>20</v>
      </c>
      <c r="AC127" s="3">
        <f t="shared" si="31"/>
        <v>400</v>
      </c>
      <c r="AD127" s="4">
        <f t="shared" si="32"/>
        <v>1229.95326</v>
      </c>
      <c r="AF127" s="2">
        <v>62.685696</v>
      </c>
      <c r="AG127" s="3">
        <f t="shared" si="33"/>
        <v>3929.4964830044159</v>
      </c>
      <c r="AH127" s="3">
        <v>25</v>
      </c>
      <c r="AI127" s="3">
        <f t="shared" si="34"/>
        <v>625</v>
      </c>
      <c r="AJ127" s="4">
        <f t="shared" si="35"/>
        <v>1567.1424</v>
      </c>
    </row>
    <row r="128" spans="2:36">
      <c r="B128" s="2">
        <v>0</v>
      </c>
      <c r="C128" s="3">
        <f t="shared" si="18"/>
        <v>0</v>
      </c>
      <c r="D128" s="3">
        <v>10</v>
      </c>
      <c r="E128" s="3">
        <f t="shared" si="19"/>
        <v>100</v>
      </c>
      <c r="F128" s="4">
        <f t="shared" si="20"/>
        <v>0</v>
      </c>
      <c r="H128" s="2">
        <v>62.685696</v>
      </c>
      <c r="I128" s="3">
        <f t="shared" si="21"/>
        <v>3929.4964830044159</v>
      </c>
      <c r="J128" s="3">
        <v>15</v>
      </c>
      <c r="K128" s="3">
        <f t="shared" si="22"/>
        <v>225</v>
      </c>
      <c r="L128" s="4">
        <f t="shared" si="23"/>
        <v>940.28543999999999</v>
      </c>
      <c r="N128" s="2">
        <v>0</v>
      </c>
      <c r="O128" s="3">
        <f t="shared" si="24"/>
        <v>0</v>
      </c>
      <c r="P128" s="3">
        <v>5</v>
      </c>
      <c r="Q128" s="3">
        <f t="shared" si="25"/>
        <v>25</v>
      </c>
      <c r="R128" s="4">
        <f t="shared" si="26"/>
        <v>0</v>
      </c>
      <c r="T128" s="2">
        <v>208.29649499999999</v>
      </c>
      <c r="U128" s="3">
        <f t="shared" si="27"/>
        <v>43387.429829285022</v>
      </c>
      <c r="V128" s="3">
        <v>25</v>
      </c>
      <c r="W128" s="3">
        <f t="shared" si="28"/>
        <v>625</v>
      </c>
      <c r="X128" s="4">
        <f t="shared" si="29"/>
        <v>5207.4123749999999</v>
      </c>
      <c r="Z128" s="2">
        <v>61.497663000000003</v>
      </c>
      <c r="AA128" s="3">
        <f t="shared" si="30"/>
        <v>3781.9625544615692</v>
      </c>
      <c r="AB128">
        <v>20</v>
      </c>
      <c r="AC128" s="3">
        <f t="shared" si="31"/>
        <v>400</v>
      </c>
      <c r="AD128" s="4">
        <f t="shared" si="32"/>
        <v>1229.95326</v>
      </c>
      <c r="AF128" s="2">
        <v>62.685696</v>
      </c>
      <c r="AG128" s="3">
        <f t="shared" si="33"/>
        <v>3929.4964830044159</v>
      </c>
      <c r="AH128" s="3">
        <v>25</v>
      </c>
      <c r="AI128" s="3">
        <f t="shared" si="34"/>
        <v>625</v>
      </c>
      <c r="AJ128" s="4">
        <f t="shared" si="35"/>
        <v>1567.1424</v>
      </c>
    </row>
    <row r="129" spans="2:36">
      <c r="B129" s="2">
        <v>0</v>
      </c>
      <c r="C129" s="3">
        <f t="shared" si="18"/>
        <v>0</v>
      </c>
      <c r="D129" s="3">
        <v>10</v>
      </c>
      <c r="E129" s="3">
        <f t="shared" si="19"/>
        <v>100</v>
      </c>
      <c r="F129" s="4">
        <f t="shared" si="20"/>
        <v>0</v>
      </c>
      <c r="H129" s="2">
        <v>62.685696</v>
      </c>
      <c r="I129" s="3">
        <f t="shared" si="21"/>
        <v>3929.4964830044159</v>
      </c>
      <c r="J129" s="3">
        <v>15</v>
      </c>
      <c r="K129" s="3">
        <f t="shared" si="22"/>
        <v>225</v>
      </c>
      <c r="L129" s="4">
        <f t="shared" si="23"/>
        <v>940.28543999999999</v>
      </c>
      <c r="N129" s="2">
        <v>0</v>
      </c>
      <c r="O129" s="3">
        <f t="shared" si="24"/>
        <v>0</v>
      </c>
      <c r="P129" s="3">
        <v>5</v>
      </c>
      <c r="Q129" s="3">
        <f t="shared" si="25"/>
        <v>25</v>
      </c>
      <c r="R129" s="4">
        <f t="shared" si="26"/>
        <v>0</v>
      </c>
      <c r="T129" s="2">
        <v>208.29649499999999</v>
      </c>
      <c r="U129" s="3">
        <f t="shared" si="27"/>
        <v>43387.429829285022</v>
      </c>
      <c r="V129" s="3">
        <v>20</v>
      </c>
      <c r="W129" s="3">
        <f t="shared" si="28"/>
        <v>400</v>
      </c>
      <c r="X129" s="4">
        <f t="shared" si="29"/>
        <v>4165.9299000000001</v>
      </c>
      <c r="Z129" s="2">
        <v>61.497663000000003</v>
      </c>
      <c r="AA129" s="3">
        <f t="shared" si="30"/>
        <v>3781.9625544615692</v>
      </c>
      <c r="AB129">
        <v>20</v>
      </c>
      <c r="AC129" s="3">
        <f t="shared" si="31"/>
        <v>400</v>
      </c>
      <c r="AD129" s="4">
        <f t="shared" si="32"/>
        <v>1229.95326</v>
      </c>
      <c r="AF129" s="2">
        <v>62.685696</v>
      </c>
      <c r="AG129" s="3">
        <f t="shared" si="33"/>
        <v>3929.4964830044159</v>
      </c>
      <c r="AH129" s="3">
        <v>25</v>
      </c>
      <c r="AI129" s="3">
        <f t="shared" si="34"/>
        <v>625</v>
      </c>
      <c r="AJ129" s="4">
        <f t="shared" si="35"/>
        <v>1567.1424</v>
      </c>
    </row>
    <row r="130" spans="2:36">
      <c r="B130" s="2">
        <v>0</v>
      </c>
      <c r="C130" s="3">
        <f t="shared" si="18"/>
        <v>0</v>
      </c>
      <c r="D130" s="3">
        <v>10</v>
      </c>
      <c r="E130" s="3">
        <f t="shared" si="19"/>
        <v>100</v>
      </c>
      <c r="F130" s="4">
        <f t="shared" si="20"/>
        <v>0</v>
      </c>
      <c r="H130" s="2">
        <v>62.685696</v>
      </c>
      <c r="I130" s="3">
        <f t="shared" si="21"/>
        <v>3929.4964830044159</v>
      </c>
      <c r="J130" s="3">
        <v>20</v>
      </c>
      <c r="K130" s="3">
        <f t="shared" si="22"/>
        <v>400</v>
      </c>
      <c r="L130" s="4">
        <f t="shared" si="23"/>
        <v>1253.7139199999999</v>
      </c>
      <c r="N130" s="2">
        <v>0</v>
      </c>
      <c r="O130" s="3">
        <f t="shared" si="24"/>
        <v>0</v>
      </c>
      <c r="P130" s="3">
        <v>5</v>
      </c>
      <c r="Q130" s="3">
        <f t="shared" si="25"/>
        <v>25</v>
      </c>
      <c r="R130" s="4">
        <f t="shared" si="26"/>
        <v>0</v>
      </c>
      <c r="T130" s="2">
        <v>208.29649499999999</v>
      </c>
      <c r="U130" s="3">
        <f t="shared" si="27"/>
        <v>43387.429829285022</v>
      </c>
      <c r="V130" s="3">
        <v>20</v>
      </c>
      <c r="W130" s="3">
        <f t="shared" si="28"/>
        <v>400</v>
      </c>
      <c r="X130" s="4">
        <f t="shared" si="29"/>
        <v>4165.9299000000001</v>
      </c>
      <c r="Z130" s="2">
        <v>61.497663000000003</v>
      </c>
      <c r="AA130" s="3">
        <f t="shared" si="30"/>
        <v>3781.9625544615692</v>
      </c>
      <c r="AB130">
        <v>20</v>
      </c>
      <c r="AC130" s="3">
        <f t="shared" si="31"/>
        <v>400</v>
      </c>
      <c r="AD130" s="4">
        <f t="shared" si="32"/>
        <v>1229.95326</v>
      </c>
      <c r="AF130" s="2">
        <v>62.685696</v>
      </c>
      <c r="AG130" s="3">
        <f t="shared" si="33"/>
        <v>3929.4964830044159</v>
      </c>
      <c r="AH130" s="3">
        <v>25</v>
      </c>
      <c r="AI130" s="3">
        <f t="shared" si="34"/>
        <v>625</v>
      </c>
      <c r="AJ130" s="4">
        <f t="shared" si="35"/>
        <v>1567.1424</v>
      </c>
    </row>
    <row r="131" spans="2:36">
      <c r="B131" s="2">
        <v>0</v>
      </c>
      <c r="C131" s="3">
        <f t="shared" si="18"/>
        <v>0</v>
      </c>
      <c r="D131" s="3">
        <v>10</v>
      </c>
      <c r="E131" s="3">
        <f t="shared" si="19"/>
        <v>100</v>
      </c>
      <c r="F131" s="4">
        <f t="shared" si="20"/>
        <v>0</v>
      </c>
      <c r="H131" s="2">
        <v>62.685696</v>
      </c>
      <c r="I131" s="3">
        <f t="shared" si="21"/>
        <v>3929.4964830044159</v>
      </c>
      <c r="J131" s="3">
        <v>15</v>
      </c>
      <c r="K131" s="3">
        <f t="shared" si="22"/>
        <v>225</v>
      </c>
      <c r="L131" s="4">
        <f t="shared" si="23"/>
        <v>940.28543999999999</v>
      </c>
      <c r="N131" s="2">
        <v>0</v>
      </c>
      <c r="O131" s="3">
        <f t="shared" si="24"/>
        <v>0</v>
      </c>
      <c r="P131" s="3">
        <v>5</v>
      </c>
      <c r="Q131" s="3">
        <f t="shared" si="25"/>
        <v>25</v>
      </c>
      <c r="R131" s="4">
        <f t="shared" si="26"/>
        <v>0</v>
      </c>
      <c r="T131" s="2">
        <v>208.29649499999999</v>
      </c>
      <c r="U131" s="3">
        <f t="shared" si="27"/>
        <v>43387.429829285022</v>
      </c>
      <c r="V131" s="3">
        <v>40</v>
      </c>
      <c r="W131" s="3">
        <f t="shared" si="28"/>
        <v>1600</v>
      </c>
      <c r="X131" s="4">
        <f t="shared" si="29"/>
        <v>8331.8598000000002</v>
      </c>
      <c r="Z131" s="2">
        <v>61.497663000000003</v>
      </c>
      <c r="AA131" s="3">
        <f t="shared" si="30"/>
        <v>3781.9625544615692</v>
      </c>
      <c r="AB131">
        <v>20</v>
      </c>
      <c r="AC131" s="3">
        <f t="shared" si="31"/>
        <v>400</v>
      </c>
      <c r="AD131" s="4">
        <f t="shared" si="32"/>
        <v>1229.95326</v>
      </c>
      <c r="AF131" s="2">
        <v>62.685696</v>
      </c>
      <c r="AG131" s="3">
        <f t="shared" si="33"/>
        <v>3929.4964830044159</v>
      </c>
      <c r="AH131" s="3">
        <v>25</v>
      </c>
      <c r="AI131" s="3">
        <f t="shared" si="34"/>
        <v>625</v>
      </c>
      <c r="AJ131" s="4">
        <f t="shared" si="35"/>
        <v>1567.1424</v>
      </c>
    </row>
    <row r="132" spans="2:36">
      <c r="B132" s="2">
        <v>0</v>
      </c>
      <c r="C132" s="3">
        <f t="shared" si="18"/>
        <v>0</v>
      </c>
      <c r="D132" s="3">
        <v>10</v>
      </c>
      <c r="E132" s="3">
        <f t="shared" si="19"/>
        <v>100</v>
      </c>
      <c r="F132" s="4">
        <f t="shared" si="20"/>
        <v>0</v>
      </c>
      <c r="H132" s="2">
        <v>62.685696</v>
      </c>
      <c r="I132" s="3">
        <f t="shared" si="21"/>
        <v>3929.4964830044159</v>
      </c>
      <c r="J132" s="3">
        <v>20</v>
      </c>
      <c r="K132" s="3">
        <f t="shared" si="22"/>
        <v>400</v>
      </c>
      <c r="L132" s="4">
        <f t="shared" si="23"/>
        <v>1253.7139199999999</v>
      </c>
      <c r="N132" s="2">
        <v>0</v>
      </c>
      <c r="O132" s="3">
        <f t="shared" si="24"/>
        <v>0</v>
      </c>
      <c r="P132" s="3">
        <v>5</v>
      </c>
      <c r="Q132" s="3">
        <f t="shared" si="25"/>
        <v>25</v>
      </c>
      <c r="R132" s="4">
        <f t="shared" si="26"/>
        <v>0</v>
      </c>
      <c r="T132" s="2">
        <v>208.29649499999999</v>
      </c>
      <c r="U132" s="3">
        <f t="shared" si="27"/>
        <v>43387.429829285022</v>
      </c>
      <c r="V132" s="3">
        <v>15</v>
      </c>
      <c r="W132" s="3">
        <f t="shared" si="28"/>
        <v>225</v>
      </c>
      <c r="X132" s="4">
        <f t="shared" si="29"/>
        <v>3124.4474249999998</v>
      </c>
      <c r="Z132" s="2">
        <v>61.497663000000003</v>
      </c>
      <c r="AA132" s="3">
        <f t="shared" si="30"/>
        <v>3781.9625544615692</v>
      </c>
      <c r="AB132">
        <v>20</v>
      </c>
      <c r="AC132" s="3">
        <f t="shared" si="31"/>
        <v>400</v>
      </c>
      <c r="AD132" s="4">
        <f t="shared" si="32"/>
        <v>1229.95326</v>
      </c>
      <c r="AF132" s="2">
        <v>62.685696</v>
      </c>
      <c r="AG132" s="3">
        <f t="shared" si="33"/>
        <v>3929.4964830044159</v>
      </c>
      <c r="AH132" s="3">
        <v>25</v>
      </c>
      <c r="AI132" s="3">
        <f t="shared" si="34"/>
        <v>625</v>
      </c>
      <c r="AJ132" s="4">
        <f t="shared" si="35"/>
        <v>1567.1424</v>
      </c>
    </row>
    <row r="133" spans="2:36">
      <c r="B133" s="2">
        <v>0</v>
      </c>
      <c r="C133" s="3">
        <f t="shared" si="18"/>
        <v>0</v>
      </c>
      <c r="D133" s="3">
        <v>10</v>
      </c>
      <c r="E133" s="3">
        <f t="shared" si="19"/>
        <v>100</v>
      </c>
      <c r="F133" s="4">
        <f t="shared" si="20"/>
        <v>0</v>
      </c>
      <c r="H133" s="2">
        <v>62.685696</v>
      </c>
      <c r="I133" s="3">
        <f t="shared" si="21"/>
        <v>3929.4964830044159</v>
      </c>
      <c r="J133" s="3">
        <v>20</v>
      </c>
      <c r="K133" s="3">
        <f t="shared" si="22"/>
        <v>400</v>
      </c>
      <c r="L133" s="4">
        <f t="shared" si="23"/>
        <v>1253.7139199999999</v>
      </c>
      <c r="N133" s="2">
        <v>0</v>
      </c>
      <c r="O133" s="3">
        <f t="shared" si="24"/>
        <v>0</v>
      </c>
      <c r="P133" s="3">
        <v>5</v>
      </c>
      <c r="Q133" s="3">
        <f t="shared" si="25"/>
        <v>25</v>
      </c>
      <c r="R133" s="4">
        <f t="shared" si="26"/>
        <v>0</v>
      </c>
      <c r="T133" s="2">
        <v>208.29649499999999</v>
      </c>
      <c r="U133" s="3">
        <f t="shared" si="27"/>
        <v>43387.429829285022</v>
      </c>
      <c r="V133" s="3">
        <v>15</v>
      </c>
      <c r="W133" s="3">
        <f t="shared" si="28"/>
        <v>225</v>
      </c>
      <c r="X133" s="4">
        <f t="shared" si="29"/>
        <v>3124.4474249999998</v>
      </c>
      <c r="Z133" s="2">
        <v>61.497663000000003</v>
      </c>
      <c r="AA133" s="3">
        <f t="shared" si="30"/>
        <v>3781.9625544615692</v>
      </c>
      <c r="AB133">
        <v>15</v>
      </c>
      <c r="AC133" s="3">
        <f t="shared" si="31"/>
        <v>225</v>
      </c>
      <c r="AD133" s="4">
        <f t="shared" si="32"/>
        <v>922.46494500000006</v>
      </c>
      <c r="AF133" s="2">
        <v>62.685696</v>
      </c>
      <c r="AG133" s="3">
        <f t="shared" si="33"/>
        <v>3929.4964830044159</v>
      </c>
      <c r="AH133" s="3">
        <v>30</v>
      </c>
      <c r="AI133" s="3">
        <f t="shared" si="34"/>
        <v>900</v>
      </c>
      <c r="AJ133" s="4">
        <f t="shared" si="35"/>
        <v>1880.57088</v>
      </c>
    </row>
    <row r="134" spans="2:36">
      <c r="B134" s="2">
        <v>0</v>
      </c>
      <c r="C134" s="3">
        <f t="shared" si="18"/>
        <v>0</v>
      </c>
      <c r="D134" s="3">
        <v>10</v>
      </c>
      <c r="E134" s="3">
        <f t="shared" si="19"/>
        <v>100</v>
      </c>
      <c r="F134" s="4">
        <f t="shared" si="20"/>
        <v>0</v>
      </c>
      <c r="H134" s="2">
        <v>62.685696</v>
      </c>
      <c r="I134" s="3">
        <f t="shared" si="21"/>
        <v>3929.4964830044159</v>
      </c>
      <c r="J134" s="3">
        <v>20</v>
      </c>
      <c r="K134" s="3">
        <f t="shared" si="22"/>
        <v>400</v>
      </c>
      <c r="L134" s="4">
        <f t="shared" si="23"/>
        <v>1253.7139199999999</v>
      </c>
      <c r="N134" s="2">
        <v>0</v>
      </c>
      <c r="O134" s="3">
        <f t="shared" si="24"/>
        <v>0</v>
      </c>
      <c r="P134" s="3">
        <v>5</v>
      </c>
      <c r="Q134" s="3">
        <f t="shared" si="25"/>
        <v>25</v>
      </c>
      <c r="R134" s="4">
        <f t="shared" si="26"/>
        <v>0</v>
      </c>
      <c r="T134" s="2">
        <v>208.29649499999999</v>
      </c>
      <c r="U134" s="3">
        <f t="shared" si="27"/>
        <v>43387.429829285022</v>
      </c>
      <c r="V134" s="3">
        <v>15</v>
      </c>
      <c r="W134" s="3">
        <f t="shared" si="28"/>
        <v>225</v>
      </c>
      <c r="X134" s="4">
        <f t="shared" si="29"/>
        <v>3124.4474249999998</v>
      </c>
      <c r="Z134" s="2">
        <v>61.497663000000003</v>
      </c>
      <c r="AA134" s="3">
        <f t="shared" si="30"/>
        <v>3781.9625544615692</v>
      </c>
      <c r="AB134">
        <v>20</v>
      </c>
      <c r="AC134" s="3">
        <f t="shared" si="31"/>
        <v>400</v>
      </c>
      <c r="AD134" s="4">
        <f t="shared" si="32"/>
        <v>1229.95326</v>
      </c>
      <c r="AF134" s="2">
        <v>62.685696</v>
      </c>
      <c r="AG134" s="3">
        <f t="shared" si="33"/>
        <v>3929.4964830044159</v>
      </c>
      <c r="AH134" s="3">
        <v>30</v>
      </c>
      <c r="AI134" s="3">
        <f t="shared" si="34"/>
        <v>900</v>
      </c>
      <c r="AJ134" s="4">
        <f t="shared" si="35"/>
        <v>1880.57088</v>
      </c>
    </row>
    <row r="135" spans="2:36">
      <c r="B135" s="2">
        <v>0</v>
      </c>
      <c r="C135" s="3">
        <f t="shared" si="18"/>
        <v>0</v>
      </c>
      <c r="D135" s="3">
        <v>10</v>
      </c>
      <c r="E135" s="3">
        <f t="shared" si="19"/>
        <v>100</v>
      </c>
      <c r="F135" s="4">
        <f t="shared" si="20"/>
        <v>0</v>
      </c>
      <c r="H135" s="2">
        <v>62.685696</v>
      </c>
      <c r="I135" s="3">
        <f t="shared" si="21"/>
        <v>3929.4964830044159</v>
      </c>
      <c r="J135" s="3">
        <v>20</v>
      </c>
      <c r="K135" s="3">
        <f t="shared" si="22"/>
        <v>400</v>
      </c>
      <c r="L135" s="4">
        <f t="shared" si="23"/>
        <v>1253.7139199999999</v>
      </c>
      <c r="N135" s="2">
        <v>0</v>
      </c>
      <c r="O135" s="3">
        <f t="shared" si="24"/>
        <v>0</v>
      </c>
      <c r="P135" s="3">
        <v>5</v>
      </c>
      <c r="Q135" s="3">
        <f t="shared" si="25"/>
        <v>25</v>
      </c>
      <c r="R135" s="4">
        <f t="shared" si="26"/>
        <v>0</v>
      </c>
      <c r="T135" s="2">
        <v>208.29649499999999</v>
      </c>
      <c r="U135" s="3">
        <f t="shared" si="27"/>
        <v>43387.429829285022</v>
      </c>
      <c r="V135" s="3">
        <v>15</v>
      </c>
      <c r="W135" s="3">
        <f t="shared" si="28"/>
        <v>225</v>
      </c>
      <c r="X135" s="4">
        <f t="shared" si="29"/>
        <v>3124.4474249999998</v>
      </c>
      <c r="Z135" s="2">
        <v>61.497663000000003</v>
      </c>
      <c r="AA135" s="3">
        <f t="shared" si="30"/>
        <v>3781.9625544615692</v>
      </c>
      <c r="AB135">
        <v>5</v>
      </c>
      <c r="AC135" s="3">
        <f t="shared" si="31"/>
        <v>25</v>
      </c>
      <c r="AD135" s="4">
        <f t="shared" si="32"/>
        <v>307.488315</v>
      </c>
      <c r="AF135" s="2">
        <v>62.685696</v>
      </c>
      <c r="AG135" s="3">
        <f t="shared" si="33"/>
        <v>3929.4964830044159</v>
      </c>
      <c r="AH135" s="3">
        <v>20</v>
      </c>
      <c r="AI135" s="3">
        <f t="shared" si="34"/>
        <v>400</v>
      </c>
      <c r="AJ135" s="4">
        <f t="shared" si="35"/>
        <v>1253.7139199999999</v>
      </c>
    </row>
    <row r="136" spans="2:36">
      <c r="B136" s="2">
        <v>0</v>
      </c>
      <c r="C136" s="3">
        <f t="shared" si="18"/>
        <v>0</v>
      </c>
      <c r="D136" s="3">
        <v>10</v>
      </c>
      <c r="E136" s="3">
        <f t="shared" si="19"/>
        <v>100</v>
      </c>
      <c r="F136" s="4">
        <f t="shared" si="20"/>
        <v>0</v>
      </c>
      <c r="H136" s="2">
        <v>62.685696</v>
      </c>
      <c r="I136" s="3">
        <f t="shared" si="21"/>
        <v>3929.4964830044159</v>
      </c>
      <c r="J136" s="3">
        <v>20</v>
      </c>
      <c r="K136" s="3">
        <f t="shared" si="22"/>
        <v>400</v>
      </c>
      <c r="L136" s="4">
        <f t="shared" si="23"/>
        <v>1253.7139199999999</v>
      </c>
      <c r="N136" s="2">
        <v>0</v>
      </c>
      <c r="O136" s="3">
        <f t="shared" si="24"/>
        <v>0</v>
      </c>
      <c r="P136" s="3">
        <v>5</v>
      </c>
      <c r="Q136" s="3">
        <f t="shared" si="25"/>
        <v>25</v>
      </c>
      <c r="R136" s="4">
        <f t="shared" si="26"/>
        <v>0</v>
      </c>
      <c r="T136" s="2">
        <v>208.29649499999999</v>
      </c>
      <c r="U136" s="3">
        <f t="shared" si="27"/>
        <v>43387.429829285022</v>
      </c>
      <c r="V136" s="3">
        <v>15</v>
      </c>
      <c r="W136" s="3">
        <f t="shared" si="28"/>
        <v>225</v>
      </c>
      <c r="X136" s="4">
        <f t="shared" si="29"/>
        <v>3124.4474249999998</v>
      </c>
      <c r="Z136" s="2">
        <v>61.497663000000003</v>
      </c>
      <c r="AA136" s="3">
        <f t="shared" si="30"/>
        <v>3781.9625544615692</v>
      </c>
      <c r="AB136">
        <v>5</v>
      </c>
      <c r="AC136" s="3">
        <f t="shared" si="31"/>
        <v>25</v>
      </c>
      <c r="AD136" s="4">
        <f t="shared" si="32"/>
        <v>307.488315</v>
      </c>
      <c r="AF136" s="2">
        <v>62.685696</v>
      </c>
      <c r="AG136" s="3">
        <f t="shared" si="33"/>
        <v>3929.4964830044159</v>
      </c>
      <c r="AH136" s="3">
        <v>20</v>
      </c>
      <c r="AI136" s="3">
        <f t="shared" si="34"/>
        <v>400</v>
      </c>
      <c r="AJ136" s="4">
        <f t="shared" si="35"/>
        <v>1253.7139199999999</v>
      </c>
    </row>
    <row r="137" spans="2:36">
      <c r="B137" s="2">
        <v>0</v>
      </c>
      <c r="C137" s="3">
        <f t="shared" si="18"/>
        <v>0</v>
      </c>
      <c r="D137" s="3">
        <v>10</v>
      </c>
      <c r="E137" s="3">
        <f t="shared" si="19"/>
        <v>100</v>
      </c>
      <c r="F137" s="4">
        <f t="shared" si="20"/>
        <v>0</v>
      </c>
      <c r="H137" s="2">
        <v>62.685696</v>
      </c>
      <c r="I137" s="3">
        <f t="shared" si="21"/>
        <v>3929.4964830044159</v>
      </c>
      <c r="J137" s="3">
        <v>20</v>
      </c>
      <c r="K137" s="3">
        <f t="shared" si="22"/>
        <v>400</v>
      </c>
      <c r="L137" s="4">
        <f t="shared" si="23"/>
        <v>1253.7139199999999</v>
      </c>
      <c r="N137" s="2">
        <v>0</v>
      </c>
      <c r="O137" s="3">
        <f t="shared" si="24"/>
        <v>0</v>
      </c>
      <c r="P137" s="3">
        <v>5</v>
      </c>
      <c r="Q137" s="3">
        <f t="shared" si="25"/>
        <v>25</v>
      </c>
      <c r="R137" s="4">
        <f t="shared" si="26"/>
        <v>0</v>
      </c>
      <c r="T137" s="2">
        <v>208.29649499999999</v>
      </c>
      <c r="U137" s="3">
        <f t="shared" si="27"/>
        <v>43387.429829285022</v>
      </c>
      <c r="V137" s="3">
        <v>15</v>
      </c>
      <c r="W137" s="3">
        <f t="shared" si="28"/>
        <v>225</v>
      </c>
      <c r="X137" s="4">
        <f t="shared" si="29"/>
        <v>3124.4474249999998</v>
      </c>
      <c r="Z137" s="2">
        <v>61.497663000000003</v>
      </c>
      <c r="AA137" s="3">
        <f t="shared" si="30"/>
        <v>3781.9625544615692</v>
      </c>
      <c r="AB137">
        <v>5</v>
      </c>
      <c r="AC137" s="3">
        <f t="shared" si="31"/>
        <v>25</v>
      </c>
      <c r="AD137" s="4">
        <f t="shared" si="32"/>
        <v>307.488315</v>
      </c>
      <c r="AF137" s="2">
        <v>62.685696</v>
      </c>
      <c r="AG137" s="3">
        <f t="shared" si="33"/>
        <v>3929.4964830044159</v>
      </c>
      <c r="AH137" s="3">
        <v>25</v>
      </c>
      <c r="AI137" s="3">
        <f t="shared" si="34"/>
        <v>625</v>
      </c>
      <c r="AJ137" s="4">
        <f t="shared" si="35"/>
        <v>1567.1424</v>
      </c>
    </row>
    <row r="138" spans="2:36">
      <c r="B138" s="2">
        <v>0</v>
      </c>
      <c r="C138" s="3">
        <f t="shared" si="18"/>
        <v>0</v>
      </c>
      <c r="D138" s="3">
        <v>10</v>
      </c>
      <c r="E138" s="3">
        <f t="shared" si="19"/>
        <v>100</v>
      </c>
      <c r="F138" s="4">
        <f t="shared" si="20"/>
        <v>0</v>
      </c>
      <c r="H138" s="2">
        <v>62.685696</v>
      </c>
      <c r="I138" s="3">
        <f t="shared" si="21"/>
        <v>3929.4964830044159</v>
      </c>
      <c r="J138" s="3">
        <v>20</v>
      </c>
      <c r="K138" s="3">
        <f t="shared" si="22"/>
        <v>400</v>
      </c>
      <c r="L138" s="4">
        <f t="shared" si="23"/>
        <v>1253.7139199999999</v>
      </c>
      <c r="N138" s="2">
        <v>0</v>
      </c>
      <c r="O138" s="3">
        <f t="shared" si="24"/>
        <v>0</v>
      </c>
      <c r="P138" s="3">
        <v>5</v>
      </c>
      <c r="Q138" s="3">
        <f t="shared" si="25"/>
        <v>25</v>
      </c>
      <c r="R138" s="4">
        <f t="shared" si="26"/>
        <v>0</v>
      </c>
      <c r="T138" s="2">
        <v>208.29649499999999</v>
      </c>
      <c r="U138" s="3">
        <f t="shared" si="27"/>
        <v>43387.429829285022</v>
      </c>
      <c r="V138" s="3">
        <v>15</v>
      </c>
      <c r="W138" s="3">
        <f t="shared" si="28"/>
        <v>225</v>
      </c>
      <c r="X138" s="4">
        <f t="shared" si="29"/>
        <v>3124.4474249999998</v>
      </c>
      <c r="Z138" s="2">
        <v>61.497663000000003</v>
      </c>
      <c r="AA138" s="3">
        <f t="shared" si="30"/>
        <v>3781.9625544615692</v>
      </c>
      <c r="AB138">
        <v>5</v>
      </c>
      <c r="AC138" s="3">
        <f t="shared" si="31"/>
        <v>25</v>
      </c>
      <c r="AD138" s="4">
        <f t="shared" si="32"/>
        <v>307.488315</v>
      </c>
      <c r="AF138" s="2">
        <v>62.685696</v>
      </c>
      <c r="AG138" s="3">
        <f t="shared" si="33"/>
        <v>3929.4964830044159</v>
      </c>
      <c r="AH138" s="3">
        <v>25</v>
      </c>
      <c r="AI138" s="3">
        <f t="shared" si="34"/>
        <v>625</v>
      </c>
      <c r="AJ138" s="4">
        <f t="shared" si="35"/>
        <v>1567.1424</v>
      </c>
    </row>
    <row r="139" spans="2:36">
      <c r="B139" s="2">
        <v>0</v>
      </c>
      <c r="C139" s="3">
        <f t="shared" si="18"/>
        <v>0</v>
      </c>
      <c r="D139" s="3">
        <v>10</v>
      </c>
      <c r="E139" s="3">
        <f t="shared" si="19"/>
        <v>100</v>
      </c>
      <c r="F139" s="4">
        <f t="shared" si="20"/>
        <v>0</v>
      </c>
      <c r="H139" s="2">
        <v>62.685696</v>
      </c>
      <c r="I139" s="3">
        <f t="shared" si="21"/>
        <v>3929.4964830044159</v>
      </c>
      <c r="J139" s="3">
        <v>20</v>
      </c>
      <c r="K139" s="3">
        <f t="shared" si="22"/>
        <v>400</v>
      </c>
      <c r="L139" s="4">
        <f t="shared" si="23"/>
        <v>1253.7139199999999</v>
      </c>
      <c r="N139" s="2">
        <v>0</v>
      </c>
      <c r="O139" s="3">
        <f t="shared" si="24"/>
        <v>0</v>
      </c>
      <c r="P139" s="3">
        <v>5</v>
      </c>
      <c r="Q139" s="3">
        <f t="shared" si="25"/>
        <v>25</v>
      </c>
      <c r="R139" s="4">
        <f t="shared" si="26"/>
        <v>0</v>
      </c>
      <c r="T139" s="2">
        <v>208.29649499999999</v>
      </c>
      <c r="U139" s="3">
        <f t="shared" si="27"/>
        <v>43387.429829285022</v>
      </c>
      <c r="V139" s="3">
        <v>15</v>
      </c>
      <c r="W139" s="3">
        <f t="shared" si="28"/>
        <v>225</v>
      </c>
      <c r="X139" s="4">
        <f t="shared" si="29"/>
        <v>3124.4474249999998</v>
      </c>
      <c r="Z139" s="2">
        <v>61.497663000000003</v>
      </c>
      <c r="AA139" s="3">
        <f t="shared" si="30"/>
        <v>3781.9625544615692</v>
      </c>
      <c r="AB139">
        <v>5</v>
      </c>
      <c r="AC139" s="3">
        <f t="shared" si="31"/>
        <v>25</v>
      </c>
      <c r="AD139" s="4">
        <f t="shared" si="32"/>
        <v>307.488315</v>
      </c>
      <c r="AF139" s="2">
        <v>62.685696</v>
      </c>
      <c r="AG139" s="3">
        <f t="shared" si="33"/>
        <v>3929.4964830044159</v>
      </c>
      <c r="AH139" s="3">
        <v>25</v>
      </c>
      <c r="AI139" s="3">
        <f t="shared" si="34"/>
        <v>625</v>
      </c>
      <c r="AJ139" s="4">
        <f t="shared" si="35"/>
        <v>1567.1424</v>
      </c>
    </row>
    <row r="140" spans="2:36">
      <c r="B140" s="2">
        <v>0</v>
      </c>
      <c r="C140" s="3">
        <f t="shared" si="18"/>
        <v>0</v>
      </c>
      <c r="D140" s="3">
        <v>10</v>
      </c>
      <c r="E140" s="3">
        <f t="shared" si="19"/>
        <v>100</v>
      </c>
      <c r="F140" s="4">
        <f t="shared" si="20"/>
        <v>0</v>
      </c>
      <c r="H140" s="2">
        <v>62.685696</v>
      </c>
      <c r="I140" s="3">
        <f t="shared" si="21"/>
        <v>3929.4964830044159</v>
      </c>
      <c r="J140" s="3">
        <v>20</v>
      </c>
      <c r="K140" s="3">
        <f t="shared" si="22"/>
        <v>400</v>
      </c>
      <c r="L140" s="4">
        <f t="shared" si="23"/>
        <v>1253.7139199999999</v>
      </c>
      <c r="N140" s="2">
        <v>0</v>
      </c>
      <c r="O140" s="3">
        <f t="shared" si="24"/>
        <v>0</v>
      </c>
      <c r="P140" s="3">
        <v>5</v>
      </c>
      <c r="Q140" s="3">
        <f t="shared" si="25"/>
        <v>25</v>
      </c>
      <c r="R140" s="4">
        <f t="shared" si="26"/>
        <v>0</v>
      </c>
      <c r="T140" s="2">
        <v>208.29649499999999</v>
      </c>
      <c r="U140" s="3">
        <f t="shared" si="27"/>
        <v>43387.429829285022</v>
      </c>
      <c r="V140" s="3">
        <v>20</v>
      </c>
      <c r="W140" s="3">
        <f t="shared" si="28"/>
        <v>400</v>
      </c>
      <c r="X140" s="4">
        <f t="shared" si="29"/>
        <v>4165.9299000000001</v>
      </c>
      <c r="Z140" s="2">
        <v>61.497663000000003</v>
      </c>
      <c r="AA140" s="3">
        <f t="shared" si="30"/>
        <v>3781.9625544615692</v>
      </c>
      <c r="AB140">
        <v>5</v>
      </c>
      <c r="AC140" s="3">
        <f t="shared" si="31"/>
        <v>25</v>
      </c>
      <c r="AD140" s="4">
        <f t="shared" si="32"/>
        <v>307.488315</v>
      </c>
      <c r="AF140" s="2">
        <v>62.685696</v>
      </c>
      <c r="AG140" s="3">
        <f t="shared" si="33"/>
        <v>3929.4964830044159</v>
      </c>
      <c r="AH140" s="3">
        <v>25</v>
      </c>
      <c r="AI140" s="3">
        <f t="shared" si="34"/>
        <v>625</v>
      </c>
      <c r="AJ140" s="4">
        <f t="shared" si="35"/>
        <v>1567.1424</v>
      </c>
    </row>
    <row r="141" spans="2:36">
      <c r="B141" s="2">
        <v>0</v>
      </c>
      <c r="C141" s="3">
        <f t="shared" si="18"/>
        <v>0</v>
      </c>
      <c r="D141" s="3">
        <v>10</v>
      </c>
      <c r="E141" s="3">
        <f t="shared" si="19"/>
        <v>100</v>
      </c>
      <c r="F141" s="4">
        <f t="shared" si="20"/>
        <v>0</v>
      </c>
      <c r="H141" s="2">
        <v>62.685696</v>
      </c>
      <c r="I141" s="3">
        <f t="shared" si="21"/>
        <v>3929.4964830044159</v>
      </c>
      <c r="J141" s="3">
        <v>25</v>
      </c>
      <c r="K141" s="3">
        <f t="shared" si="22"/>
        <v>625</v>
      </c>
      <c r="L141" s="4">
        <f t="shared" si="23"/>
        <v>1567.1424</v>
      </c>
      <c r="N141" s="2">
        <v>0</v>
      </c>
      <c r="O141" s="3">
        <f t="shared" si="24"/>
        <v>0</v>
      </c>
      <c r="P141" s="3">
        <v>5</v>
      </c>
      <c r="Q141" s="3">
        <f t="shared" si="25"/>
        <v>25</v>
      </c>
      <c r="R141" s="4">
        <f t="shared" si="26"/>
        <v>0</v>
      </c>
      <c r="T141" s="2">
        <v>208.29649499999999</v>
      </c>
      <c r="U141" s="3">
        <f t="shared" si="27"/>
        <v>43387.429829285022</v>
      </c>
      <c r="V141" s="3">
        <v>20</v>
      </c>
      <c r="W141" s="3">
        <f t="shared" si="28"/>
        <v>400</v>
      </c>
      <c r="X141" s="4">
        <f t="shared" si="29"/>
        <v>4165.9299000000001</v>
      </c>
      <c r="Z141" s="2">
        <v>61.497663000000003</v>
      </c>
      <c r="AA141" s="3">
        <f t="shared" si="30"/>
        <v>3781.9625544615692</v>
      </c>
      <c r="AB141">
        <v>5</v>
      </c>
      <c r="AC141" s="3">
        <f t="shared" si="31"/>
        <v>25</v>
      </c>
      <c r="AD141" s="4">
        <f t="shared" si="32"/>
        <v>307.488315</v>
      </c>
      <c r="AF141" s="2">
        <v>62.685696</v>
      </c>
      <c r="AG141" s="3">
        <f t="shared" si="33"/>
        <v>3929.4964830044159</v>
      </c>
      <c r="AH141" s="3">
        <v>25</v>
      </c>
      <c r="AI141" s="3">
        <f t="shared" si="34"/>
        <v>625</v>
      </c>
      <c r="AJ141" s="4">
        <f t="shared" si="35"/>
        <v>1567.1424</v>
      </c>
    </row>
    <row r="142" spans="2:36">
      <c r="B142" s="2">
        <v>0</v>
      </c>
      <c r="C142" s="3">
        <f t="shared" si="18"/>
        <v>0</v>
      </c>
      <c r="D142" s="3">
        <v>10</v>
      </c>
      <c r="E142" s="3">
        <f t="shared" si="19"/>
        <v>100</v>
      </c>
      <c r="F142" s="4">
        <f t="shared" si="20"/>
        <v>0</v>
      </c>
      <c r="H142" s="2">
        <v>62.685696</v>
      </c>
      <c r="I142" s="3">
        <f t="shared" si="21"/>
        <v>3929.4964830044159</v>
      </c>
      <c r="J142" s="3">
        <v>25</v>
      </c>
      <c r="K142" s="3">
        <f t="shared" si="22"/>
        <v>625</v>
      </c>
      <c r="L142" s="4">
        <f t="shared" si="23"/>
        <v>1567.1424</v>
      </c>
      <c r="N142" s="2">
        <v>0</v>
      </c>
      <c r="O142" s="3">
        <f t="shared" si="24"/>
        <v>0</v>
      </c>
      <c r="P142" s="3">
        <v>5</v>
      </c>
      <c r="Q142" s="3">
        <f t="shared" si="25"/>
        <v>25</v>
      </c>
      <c r="R142" s="4">
        <f t="shared" si="26"/>
        <v>0</v>
      </c>
      <c r="T142" s="2">
        <v>208.29649499999999</v>
      </c>
      <c r="U142" s="3">
        <f t="shared" si="27"/>
        <v>43387.429829285022</v>
      </c>
      <c r="V142" s="3">
        <v>20</v>
      </c>
      <c r="W142" s="3">
        <f t="shared" si="28"/>
        <v>400</v>
      </c>
      <c r="X142" s="4">
        <f t="shared" si="29"/>
        <v>4165.9299000000001</v>
      </c>
      <c r="Z142" s="2">
        <v>61.497663000000003</v>
      </c>
      <c r="AA142" s="3">
        <f t="shared" si="30"/>
        <v>3781.9625544615692</v>
      </c>
      <c r="AB142">
        <v>5</v>
      </c>
      <c r="AC142" s="3">
        <f t="shared" si="31"/>
        <v>25</v>
      </c>
      <c r="AD142" s="4">
        <f t="shared" si="32"/>
        <v>307.488315</v>
      </c>
      <c r="AF142" s="2">
        <v>62.685696</v>
      </c>
      <c r="AG142" s="3">
        <f t="shared" si="33"/>
        <v>3929.4964830044159</v>
      </c>
      <c r="AH142" s="3">
        <v>15</v>
      </c>
      <c r="AI142" s="3">
        <f t="shared" si="34"/>
        <v>225</v>
      </c>
      <c r="AJ142" s="4">
        <f t="shared" si="35"/>
        <v>940.28543999999999</v>
      </c>
    </row>
    <row r="143" spans="2:36">
      <c r="B143" s="2">
        <v>0</v>
      </c>
      <c r="C143" s="3">
        <f t="shared" si="18"/>
        <v>0</v>
      </c>
      <c r="D143" s="3">
        <v>10</v>
      </c>
      <c r="E143" s="3">
        <f t="shared" si="19"/>
        <v>100</v>
      </c>
      <c r="F143" s="4">
        <f t="shared" si="20"/>
        <v>0</v>
      </c>
      <c r="H143" s="2">
        <v>62.685696</v>
      </c>
      <c r="I143" s="3">
        <f t="shared" si="21"/>
        <v>3929.4964830044159</v>
      </c>
      <c r="J143" s="3">
        <v>30</v>
      </c>
      <c r="K143" s="3">
        <f t="shared" si="22"/>
        <v>900</v>
      </c>
      <c r="L143" s="4">
        <f t="shared" si="23"/>
        <v>1880.57088</v>
      </c>
      <c r="N143" s="2">
        <v>0</v>
      </c>
      <c r="O143" s="3">
        <f t="shared" si="24"/>
        <v>0</v>
      </c>
      <c r="P143" s="3">
        <v>5</v>
      </c>
      <c r="Q143" s="3">
        <f t="shared" si="25"/>
        <v>25</v>
      </c>
      <c r="R143" s="4">
        <f t="shared" si="26"/>
        <v>0</v>
      </c>
      <c r="T143" s="2">
        <v>208.29649499999999</v>
      </c>
      <c r="U143" s="3">
        <f t="shared" si="27"/>
        <v>43387.429829285022</v>
      </c>
      <c r="V143" s="3">
        <v>15</v>
      </c>
      <c r="W143" s="3">
        <f t="shared" si="28"/>
        <v>225</v>
      </c>
      <c r="X143" s="4">
        <f t="shared" si="29"/>
        <v>3124.4474249999998</v>
      </c>
      <c r="Z143" s="2">
        <v>61.497663000000003</v>
      </c>
      <c r="AA143" s="3">
        <f t="shared" si="30"/>
        <v>3781.9625544615692</v>
      </c>
      <c r="AB143">
        <v>5</v>
      </c>
      <c r="AC143" s="3">
        <f t="shared" si="31"/>
        <v>25</v>
      </c>
      <c r="AD143" s="4">
        <f t="shared" si="32"/>
        <v>307.488315</v>
      </c>
      <c r="AF143" s="2">
        <v>62.685696</v>
      </c>
      <c r="AG143" s="3">
        <f t="shared" si="33"/>
        <v>3929.4964830044159</v>
      </c>
      <c r="AH143" s="3">
        <v>15</v>
      </c>
      <c r="AI143" s="3">
        <f t="shared" si="34"/>
        <v>225</v>
      </c>
      <c r="AJ143" s="4">
        <f t="shared" si="35"/>
        <v>940.28543999999999</v>
      </c>
    </row>
    <row r="144" spans="2:36">
      <c r="B144" s="2">
        <v>0</v>
      </c>
      <c r="C144" s="3">
        <f t="shared" si="18"/>
        <v>0</v>
      </c>
      <c r="D144" s="3">
        <v>10</v>
      </c>
      <c r="E144" s="3">
        <f t="shared" si="19"/>
        <v>100</v>
      </c>
      <c r="F144" s="4">
        <f t="shared" si="20"/>
        <v>0</v>
      </c>
      <c r="H144" s="2">
        <v>62.685696</v>
      </c>
      <c r="I144" s="3">
        <f t="shared" si="21"/>
        <v>3929.4964830044159</v>
      </c>
      <c r="J144" s="3">
        <v>20</v>
      </c>
      <c r="K144" s="3">
        <f t="shared" si="22"/>
        <v>400</v>
      </c>
      <c r="L144" s="4">
        <f t="shared" si="23"/>
        <v>1253.7139199999999</v>
      </c>
      <c r="N144" s="2">
        <v>0</v>
      </c>
      <c r="O144" s="3">
        <f t="shared" si="24"/>
        <v>0</v>
      </c>
      <c r="P144" s="3">
        <v>5</v>
      </c>
      <c r="Q144" s="3">
        <f t="shared" si="25"/>
        <v>25</v>
      </c>
      <c r="R144" s="4">
        <f t="shared" si="26"/>
        <v>0</v>
      </c>
      <c r="T144" s="2">
        <v>208.29649499999999</v>
      </c>
      <c r="U144" s="3">
        <f t="shared" si="27"/>
        <v>43387.429829285022</v>
      </c>
      <c r="V144" s="3">
        <v>55</v>
      </c>
      <c r="W144" s="3">
        <f t="shared" si="28"/>
        <v>3025</v>
      </c>
      <c r="X144" s="4">
        <f t="shared" si="29"/>
        <v>11456.307225</v>
      </c>
      <c r="Z144" s="2">
        <v>61.497663000000003</v>
      </c>
      <c r="AA144" s="3">
        <f t="shared" si="30"/>
        <v>3781.9625544615692</v>
      </c>
      <c r="AB144">
        <v>5</v>
      </c>
      <c r="AC144" s="3">
        <f t="shared" si="31"/>
        <v>25</v>
      </c>
      <c r="AD144" s="4">
        <f t="shared" si="32"/>
        <v>307.488315</v>
      </c>
      <c r="AF144" s="2">
        <v>62.685696</v>
      </c>
      <c r="AG144" s="3">
        <f t="shared" si="33"/>
        <v>3929.4964830044159</v>
      </c>
      <c r="AH144" s="3">
        <v>15</v>
      </c>
      <c r="AI144" s="3">
        <f t="shared" si="34"/>
        <v>225</v>
      </c>
      <c r="AJ144" s="4">
        <f t="shared" si="35"/>
        <v>940.28543999999999</v>
      </c>
    </row>
    <row r="145" spans="2:36">
      <c r="B145" s="2">
        <v>0</v>
      </c>
      <c r="C145" s="3">
        <f t="shared" ref="C145:C208" si="36">B145*B145</f>
        <v>0</v>
      </c>
      <c r="D145" s="3">
        <v>10</v>
      </c>
      <c r="E145" s="3">
        <f t="shared" ref="E145:E208" si="37">D145*D145</f>
        <v>100</v>
      </c>
      <c r="F145" s="4">
        <f t="shared" ref="F145:F208" si="38">D145*B145</f>
        <v>0</v>
      </c>
      <c r="H145" s="2">
        <v>62.685696</v>
      </c>
      <c r="I145" s="3">
        <f t="shared" ref="I145:I208" si="39">H145*H145</f>
        <v>3929.4964830044159</v>
      </c>
      <c r="J145" s="3">
        <v>10</v>
      </c>
      <c r="K145" s="3">
        <f t="shared" ref="K145:K208" si="40">J145*J145</f>
        <v>100</v>
      </c>
      <c r="L145" s="4">
        <f t="shared" ref="L145:L208" si="41">H145*J145</f>
        <v>626.85695999999996</v>
      </c>
      <c r="N145" s="2">
        <v>0</v>
      </c>
      <c r="O145" s="3">
        <f t="shared" ref="O145:O208" si="42">N145*N145</f>
        <v>0</v>
      </c>
      <c r="P145" s="3">
        <v>5</v>
      </c>
      <c r="Q145" s="3">
        <f t="shared" ref="Q145:Q208" si="43">P145*P145</f>
        <v>25</v>
      </c>
      <c r="R145" s="4">
        <f t="shared" ref="R145:R208" si="44">P145*N145</f>
        <v>0</v>
      </c>
      <c r="T145" s="2">
        <v>208.29649499999999</v>
      </c>
      <c r="U145" s="3">
        <f t="shared" ref="U145:U208" si="45">T145*T145</f>
        <v>43387.429829285022</v>
      </c>
      <c r="V145" s="3">
        <v>55</v>
      </c>
      <c r="W145" s="3">
        <f t="shared" ref="W145:W208" si="46">V145*V145</f>
        <v>3025</v>
      </c>
      <c r="X145" s="4">
        <f t="shared" ref="X145:X208" si="47">V145*T145</f>
        <v>11456.307225</v>
      </c>
      <c r="Z145" s="2">
        <v>61.497663000000003</v>
      </c>
      <c r="AA145" s="3">
        <f t="shared" ref="AA145:AA208" si="48">Z145*Z145</f>
        <v>3781.9625544615692</v>
      </c>
      <c r="AB145">
        <v>5</v>
      </c>
      <c r="AC145" s="3">
        <f t="shared" ref="AC145:AC208" si="49">AB145*AB145</f>
        <v>25</v>
      </c>
      <c r="AD145" s="4">
        <f t="shared" ref="AD145:AD208" si="50">AB145*Z145</f>
        <v>307.488315</v>
      </c>
      <c r="AF145" s="2">
        <v>62.685696</v>
      </c>
      <c r="AG145" s="3">
        <f t="shared" ref="AG145:AG208" si="51">AF145*AF145</f>
        <v>3929.4964830044159</v>
      </c>
      <c r="AH145" s="3">
        <v>30</v>
      </c>
      <c r="AI145" s="3">
        <f t="shared" ref="AI145:AI208" si="52">AH145*AH145</f>
        <v>900</v>
      </c>
      <c r="AJ145" s="4">
        <f t="shared" ref="AJ145:AJ208" si="53">AH145*AF145</f>
        <v>1880.57088</v>
      </c>
    </row>
    <row r="146" spans="2:36">
      <c r="B146" s="2">
        <v>0</v>
      </c>
      <c r="C146" s="3">
        <f t="shared" si="36"/>
        <v>0</v>
      </c>
      <c r="D146" s="3">
        <v>10</v>
      </c>
      <c r="E146" s="3">
        <f t="shared" si="37"/>
        <v>100</v>
      </c>
      <c r="F146" s="4">
        <f t="shared" si="38"/>
        <v>0</v>
      </c>
      <c r="H146" s="2">
        <v>62.685696</v>
      </c>
      <c r="I146" s="3">
        <f t="shared" si="39"/>
        <v>3929.4964830044159</v>
      </c>
      <c r="J146" s="3">
        <v>20</v>
      </c>
      <c r="K146" s="3">
        <f t="shared" si="40"/>
        <v>400</v>
      </c>
      <c r="L146" s="4">
        <f t="shared" si="41"/>
        <v>1253.7139199999999</v>
      </c>
      <c r="N146" s="2">
        <v>0</v>
      </c>
      <c r="O146" s="3">
        <f t="shared" si="42"/>
        <v>0</v>
      </c>
      <c r="P146" s="3">
        <v>5</v>
      </c>
      <c r="Q146" s="3">
        <f t="shared" si="43"/>
        <v>25</v>
      </c>
      <c r="R146" s="4">
        <f t="shared" si="44"/>
        <v>0</v>
      </c>
      <c r="T146" s="2">
        <v>208.29649499999999</v>
      </c>
      <c r="U146" s="3">
        <f t="shared" si="45"/>
        <v>43387.429829285022</v>
      </c>
      <c r="V146" s="3">
        <v>15</v>
      </c>
      <c r="W146" s="3">
        <f t="shared" si="46"/>
        <v>225</v>
      </c>
      <c r="X146" s="4">
        <f t="shared" si="47"/>
        <v>3124.4474249999998</v>
      </c>
      <c r="Z146" s="2">
        <v>61.497663000000003</v>
      </c>
      <c r="AA146" s="3">
        <f t="shared" si="48"/>
        <v>3781.9625544615692</v>
      </c>
      <c r="AB146">
        <v>5</v>
      </c>
      <c r="AC146" s="3">
        <f t="shared" si="49"/>
        <v>25</v>
      </c>
      <c r="AD146" s="4">
        <f t="shared" si="50"/>
        <v>307.488315</v>
      </c>
      <c r="AF146" s="2">
        <v>62.685696</v>
      </c>
      <c r="AG146" s="3">
        <f t="shared" si="51"/>
        <v>3929.4964830044159</v>
      </c>
      <c r="AH146" s="3">
        <v>30</v>
      </c>
      <c r="AI146" s="3">
        <f t="shared" si="52"/>
        <v>900</v>
      </c>
      <c r="AJ146" s="4">
        <f t="shared" si="53"/>
        <v>1880.57088</v>
      </c>
    </row>
    <row r="147" spans="2:36">
      <c r="B147" s="2">
        <v>0</v>
      </c>
      <c r="C147" s="3">
        <f t="shared" si="36"/>
        <v>0</v>
      </c>
      <c r="D147" s="3">
        <v>10</v>
      </c>
      <c r="E147" s="3">
        <f t="shared" si="37"/>
        <v>100</v>
      </c>
      <c r="F147" s="4">
        <f t="shared" si="38"/>
        <v>0</v>
      </c>
      <c r="H147" s="2">
        <v>86.725965000000002</v>
      </c>
      <c r="I147" s="3">
        <f t="shared" si="39"/>
        <v>7521.3930051812258</v>
      </c>
      <c r="J147" s="3">
        <v>5</v>
      </c>
      <c r="K147" s="3">
        <f t="shared" si="40"/>
        <v>25</v>
      </c>
      <c r="L147" s="4">
        <f t="shared" si="41"/>
        <v>433.62982499999998</v>
      </c>
      <c r="N147" s="2">
        <v>0</v>
      </c>
      <c r="O147" s="3">
        <f t="shared" si="42"/>
        <v>0</v>
      </c>
      <c r="P147" s="3">
        <v>5</v>
      </c>
      <c r="Q147" s="3">
        <f t="shared" si="43"/>
        <v>25</v>
      </c>
      <c r="R147" s="4">
        <f t="shared" si="44"/>
        <v>0</v>
      </c>
      <c r="T147" s="2">
        <v>208.29649499999999</v>
      </c>
      <c r="U147" s="3">
        <f t="shared" si="45"/>
        <v>43387.429829285022</v>
      </c>
      <c r="V147" s="3">
        <v>25</v>
      </c>
      <c r="W147" s="3">
        <f t="shared" si="46"/>
        <v>625</v>
      </c>
      <c r="X147" s="4">
        <f t="shared" si="47"/>
        <v>5207.4123749999999</v>
      </c>
      <c r="Z147" s="2">
        <v>61.497663000000003</v>
      </c>
      <c r="AA147" s="3">
        <f t="shared" si="48"/>
        <v>3781.9625544615692</v>
      </c>
      <c r="AB147">
        <v>5</v>
      </c>
      <c r="AC147" s="3">
        <f t="shared" si="49"/>
        <v>25</v>
      </c>
      <c r="AD147" s="4">
        <f t="shared" si="50"/>
        <v>307.488315</v>
      </c>
      <c r="AF147" s="2">
        <v>62.685696</v>
      </c>
      <c r="AG147" s="3">
        <f t="shared" si="51"/>
        <v>3929.4964830044159</v>
      </c>
      <c r="AH147" s="3">
        <v>35</v>
      </c>
      <c r="AI147" s="3">
        <f t="shared" si="52"/>
        <v>1225</v>
      </c>
      <c r="AJ147" s="4">
        <f t="shared" si="53"/>
        <v>2193.9993599999998</v>
      </c>
    </row>
    <row r="148" spans="2:36">
      <c r="B148" s="2">
        <v>0</v>
      </c>
      <c r="C148" s="3">
        <f t="shared" si="36"/>
        <v>0</v>
      </c>
      <c r="D148" s="3">
        <v>10</v>
      </c>
      <c r="E148" s="3">
        <f t="shared" si="37"/>
        <v>100</v>
      </c>
      <c r="F148" s="4">
        <f t="shared" si="38"/>
        <v>0</v>
      </c>
      <c r="H148" s="2">
        <v>86.725965000000002</v>
      </c>
      <c r="I148" s="3">
        <f t="shared" si="39"/>
        <v>7521.3930051812258</v>
      </c>
      <c r="J148" s="3">
        <v>10</v>
      </c>
      <c r="K148" s="3">
        <f t="shared" si="40"/>
        <v>100</v>
      </c>
      <c r="L148" s="4">
        <f t="shared" si="41"/>
        <v>867.25964999999997</v>
      </c>
      <c r="N148" s="2">
        <v>0</v>
      </c>
      <c r="O148" s="3">
        <f t="shared" si="42"/>
        <v>0</v>
      </c>
      <c r="P148" s="3">
        <v>5</v>
      </c>
      <c r="Q148" s="3">
        <f t="shared" si="43"/>
        <v>25</v>
      </c>
      <c r="R148" s="4">
        <f t="shared" si="44"/>
        <v>0</v>
      </c>
      <c r="T148" s="2">
        <v>208.29649499999999</v>
      </c>
      <c r="U148" s="3">
        <f t="shared" si="45"/>
        <v>43387.429829285022</v>
      </c>
      <c r="V148" s="3">
        <v>35</v>
      </c>
      <c r="W148" s="3">
        <f t="shared" si="46"/>
        <v>1225</v>
      </c>
      <c r="X148" s="4">
        <f t="shared" si="47"/>
        <v>7290.3773249999995</v>
      </c>
      <c r="Z148" s="2">
        <v>61.497663000000003</v>
      </c>
      <c r="AA148" s="3">
        <f t="shared" si="48"/>
        <v>3781.9625544615692</v>
      </c>
      <c r="AB148">
        <v>5</v>
      </c>
      <c r="AC148" s="3">
        <f t="shared" si="49"/>
        <v>25</v>
      </c>
      <c r="AD148" s="4">
        <f t="shared" si="50"/>
        <v>307.488315</v>
      </c>
      <c r="AF148" s="2">
        <v>62.685696</v>
      </c>
      <c r="AG148" s="3">
        <f t="shared" si="51"/>
        <v>3929.4964830044159</v>
      </c>
      <c r="AH148" s="3">
        <v>20</v>
      </c>
      <c r="AI148" s="3">
        <f t="shared" si="52"/>
        <v>400</v>
      </c>
      <c r="AJ148" s="4">
        <f t="shared" si="53"/>
        <v>1253.7139199999999</v>
      </c>
    </row>
    <row r="149" spans="2:36">
      <c r="B149" s="2">
        <v>0</v>
      </c>
      <c r="C149" s="3">
        <f t="shared" si="36"/>
        <v>0</v>
      </c>
      <c r="D149" s="3">
        <v>10</v>
      </c>
      <c r="E149" s="3">
        <f t="shared" si="37"/>
        <v>100</v>
      </c>
      <c r="F149" s="4">
        <f t="shared" si="38"/>
        <v>0</v>
      </c>
      <c r="H149" s="2">
        <v>86.725965000000002</v>
      </c>
      <c r="I149" s="3">
        <f t="shared" si="39"/>
        <v>7521.3930051812258</v>
      </c>
      <c r="J149" s="3">
        <v>10</v>
      </c>
      <c r="K149" s="3">
        <f t="shared" si="40"/>
        <v>100</v>
      </c>
      <c r="L149" s="4">
        <f t="shared" si="41"/>
        <v>867.25964999999997</v>
      </c>
      <c r="N149" s="2">
        <v>0</v>
      </c>
      <c r="O149" s="3">
        <f t="shared" si="42"/>
        <v>0</v>
      </c>
      <c r="P149" s="3">
        <v>5</v>
      </c>
      <c r="Q149" s="3">
        <f t="shared" si="43"/>
        <v>25</v>
      </c>
      <c r="R149" s="4">
        <f t="shared" si="44"/>
        <v>0</v>
      </c>
      <c r="T149" s="2">
        <v>208.29649499999999</v>
      </c>
      <c r="U149" s="3">
        <f t="shared" si="45"/>
        <v>43387.429829285022</v>
      </c>
      <c r="V149" s="3">
        <v>10</v>
      </c>
      <c r="W149" s="3">
        <f t="shared" si="46"/>
        <v>100</v>
      </c>
      <c r="X149" s="4">
        <f t="shared" si="47"/>
        <v>2082.96495</v>
      </c>
      <c r="Z149" s="2">
        <v>61.497663000000003</v>
      </c>
      <c r="AA149" s="3">
        <f t="shared" si="48"/>
        <v>3781.9625544615692</v>
      </c>
      <c r="AB149">
        <v>5</v>
      </c>
      <c r="AC149" s="3">
        <f t="shared" si="49"/>
        <v>25</v>
      </c>
      <c r="AD149" s="4">
        <f t="shared" si="50"/>
        <v>307.488315</v>
      </c>
      <c r="AF149" s="2">
        <v>62.685696</v>
      </c>
      <c r="AG149" s="3">
        <f t="shared" si="51"/>
        <v>3929.4964830044159</v>
      </c>
      <c r="AH149" s="3">
        <v>5</v>
      </c>
      <c r="AI149" s="3">
        <f t="shared" si="52"/>
        <v>25</v>
      </c>
      <c r="AJ149" s="4">
        <f t="shared" si="53"/>
        <v>313.42847999999998</v>
      </c>
    </row>
    <row r="150" spans="2:36">
      <c r="B150" s="2">
        <v>0</v>
      </c>
      <c r="C150" s="3">
        <f t="shared" si="36"/>
        <v>0</v>
      </c>
      <c r="D150" s="3">
        <v>10</v>
      </c>
      <c r="E150" s="3">
        <f t="shared" si="37"/>
        <v>100</v>
      </c>
      <c r="F150" s="4">
        <f t="shared" si="38"/>
        <v>0</v>
      </c>
      <c r="H150" s="2">
        <v>86.725965000000002</v>
      </c>
      <c r="I150" s="3">
        <f t="shared" si="39"/>
        <v>7521.3930051812258</v>
      </c>
      <c r="J150" s="3">
        <v>10</v>
      </c>
      <c r="K150" s="3">
        <f t="shared" si="40"/>
        <v>100</v>
      </c>
      <c r="L150" s="4">
        <f t="shared" si="41"/>
        <v>867.25964999999997</v>
      </c>
      <c r="N150" s="2">
        <v>0</v>
      </c>
      <c r="O150" s="3">
        <f t="shared" si="42"/>
        <v>0</v>
      </c>
      <c r="P150" s="3">
        <v>5</v>
      </c>
      <c r="Q150" s="3">
        <f t="shared" si="43"/>
        <v>25</v>
      </c>
      <c r="R150" s="4">
        <f t="shared" si="44"/>
        <v>0</v>
      </c>
      <c r="T150" s="2">
        <v>208.29649499999999</v>
      </c>
      <c r="U150" s="3">
        <f t="shared" si="45"/>
        <v>43387.429829285022</v>
      </c>
      <c r="V150" s="3">
        <v>10</v>
      </c>
      <c r="W150" s="3">
        <f t="shared" si="46"/>
        <v>100</v>
      </c>
      <c r="X150" s="4">
        <f t="shared" si="47"/>
        <v>2082.96495</v>
      </c>
      <c r="Z150" s="2">
        <v>61.497663000000003</v>
      </c>
      <c r="AA150" s="3">
        <f t="shared" si="48"/>
        <v>3781.9625544615692</v>
      </c>
      <c r="AB150">
        <v>5</v>
      </c>
      <c r="AC150" s="3">
        <f t="shared" si="49"/>
        <v>25</v>
      </c>
      <c r="AD150" s="4">
        <f t="shared" si="50"/>
        <v>307.488315</v>
      </c>
      <c r="AF150" s="2">
        <v>62.685696</v>
      </c>
      <c r="AG150" s="3">
        <f t="shared" si="51"/>
        <v>3929.4964830044159</v>
      </c>
      <c r="AH150" s="3">
        <v>10</v>
      </c>
      <c r="AI150" s="3">
        <f t="shared" si="52"/>
        <v>100</v>
      </c>
      <c r="AJ150" s="4">
        <f t="shared" si="53"/>
        <v>626.85695999999996</v>
      </c>
    </row>
    <row r="151" spans="2:36">
      <c r="B151" s="2">
        <v>0</v>
      </c>
      <c r="C151" s="3">
        <f t="shared" si="36"/>
        <v>0</v>
      </c>
      <c r="D151" s="3">
        <v>10</v>
      </c>
      <c r="E151" s="3">
        <f t="shared" si="37"/>
        <v>100</v>
      </c>
      <c r="F151" s="4">
        <f t="shared" si="38"/>
        <v>0</v>
      </c>
      <c r="H151" s="2">
        <v>86.725965000000002</v>
      </c>
      <c r="I151" s="3">
        <f t="shared" si="39"/>
        <v>7521.3930051812258</v>
      </c>
      <c r="J151" s="3">
        <v>15</v>
      </c>
      <c r="K151" s="3">
        <f t="shared" si="40"/>
        <v>225</v>
      </c>
      <c r="L151" s="4">
        <f t="shared" si="41"/>
        <v>1300.8894749999999</v>
      </c>
      <c r="N151" s="2">
        <v>0</v>
      </c>
      <c r="O151" s="3">
        <f t="shared" si="42"/>
        <v>0</v>
      </c>
      <c r="P151" s="3">
        <v>10</v>
      </c>
      <c r="Q151" s="3">
        <f t="shared" si="43"/>
        <v>100</v>
      </c>
      <c r="R151" s="4">
        <f t="shared" si="44"/>
        <v>0</v>
      </c>
      <c r="T151" s="2">
        <v>208.29649499999999</v>
      </c>
      <c r="U151" s="3">
        <f t="shared" si="45"/>
        <v>43387.429829285022</v>
      </c>
      <c r="V151" s="3">
        <v>25</v>
      </c>
      <c r="W151" s="3">
        <f t="shared" si="46"/>
        <v>625</v>
      </c>
      <c r="X151" s="4">
        <f t="shared" si="47"/>
        <v>5207.4123749999999</v>
      </c>
      <c r="Z151" s="2">
        <v>61.497663000000003</v>
      </c>
      <c r="AA151" s="3">
        <f t="shared" si="48"/>
        <v>3781.9625544615692</v>
      </c>
      <c r="AB151">
        <v>5</v>
      </c>
      <c r="AC151" s="3">
        <f t="shared" si="49"/>
        <v>25</v>
      </c>
      <c r="AD151" s="4">
        <f t="shared" si="50"/>
        <v>307.488315</v>
      </c>
      <c r="AF151" s="2">
        <v>62.685696</v>
      </c>
      <c r="AG151" s="3">
        <f t="shared" si="51"/>
        <v>3929.4964830044159</v>
      </c>
      <c r="AH151" s="3">
        <v>10</v>
      </c>
      <c r="AI151" s="3">
        <f t="shared" si="52"/>
        <v>100</v>
      </c>
      <c r="AJ151" s="4">
        <f t="shared" si="53"/>
        <v>626.85695999999996</v>
      </c>
    </row>
    <row r="152" spans="2:36">
      <c r="B152" s="2">
        <v>0</v>
      </c>
      <c r="C152" s="3">
        <f t="shared" si="36"/>
        <v>0</v>
      </c>
      <c r="D152" s="3">
        <v>10</v>
      </c>
      <c r="E152" s="3">
        <f t="shared" si="37"/>
        <v>100</v>
      </c>
      <c r="F152" s="4">
        <f t="shared" si="38"/>
        <v>0</v>
      </c>
      <c r="H152" s="2">
        <v>86.725965000000002</v>
      </c>
      <c r="I152" s="3">
        <f t="shared" si="39"/>
        <v>7521.3930051812258</v>
      </c>
      <c r="J152" s="3">
        <v>15</v>
      </c>
      <c r="K152" s="3">
        <f t="shared" si="40"/>
        <v>225</v>
      </c>
      <c r="L152" s="4">
        <f t="shared" si="41"/>
        <v>1300.8894749999999</v>
      </c>
      <c r="N152" s="2">
        <v>0</v>
      </c>
      <c r="O152" s="3">
        <f t="shared" si="42"/>
        <v>0</v>
      </c>
      <c r="P152" s="3">
        <v>10</v>
      </c>
      <c r="Q152" s="3">
        <f t="shared" si="43"/>
        <v>100</v>
      </c>
      <c r="R152" s="4">
        <f t="shared" si="44"/>
        <v>0</v>
      </c>
      <c r="T152" s="2">
        <v>208.29649499999999</v>
      </c>
      <c r="U152" s="3">
        <f t="shared" si="45"/>
        <v>43387.429829285022</v>
      </c>
      <c r="V152" s="3">
        <v>15</v>
      </c>
      <c r="W152" s="3">
        <f t="shared" si="46"/>
        <v>225</v>
      </c>
      <c r="X152" s="4">
        <f t="shared" si="47"/>
        <v>3124.4474249999998</v>
      </c>
      <c r="Z152" s="2">
        <v>61.497663000000003</v>
      </c>
      <c r="AA152" s="3">
        <f t="shared" si="48"/>
        <v>3781.9625544615692</v>
      </c>
      <c r="AB152">
        <v>5</v>
      </c>
      <c r="AC152" s="3">
        <f t="shared" si="49"/>
        <v>25</v>
      </c>
      <c r="AD152" s="4">
        <f t="shared" si="50"/>
        <v>307.488315</v>
      </c>
      <c r="AF152" s="2">
        <v>62.685696</v>
      </c>
      <c r="AG152" s="3">
        <f t="shared" si="51"/>
        <v>3929.4964830044159</v>
      </c>
      <c r="AH152" s="3">
        <v>15</v>
      </c>
      <c r="AI152" s="3">
        <f t="shared" si="52"/>
        <v>225</v>
      </c>
      <c r="AJ152" s="4">
        <f t="shared" si="53"/>
        <v>940.28543999999999</v>
      </c>
    </row>
    <row r="153" spans="2:36">
      <c r="B153" s="2">
        <v>0</v>
      </c>
      <c r="C153" s="3">
        <f t="shared" si="36"/>
        <v>0</v>
      </c>
      <c r="D153" s="3">
        <v>10</v>
      </c>
      <c r="E153" s="3">
        <f t="shared" si="37"/>
        <v>100</v>
      </c>
      <c r="F153" s="4">
        <f t="shared" si="38"/>
        <v>0</v>
      </c>
      <c r="H153" s="2">
        <v>86.725965000000002</v>
      </c>
      <c r="I153" s="3">
        <f t="shared" si="39"/>
        <v>7521.3930051812258</v>
      </c>
      <c r="J153" s="3">
        <v>25</v>
      </c>
      <c r="K153" s="3">
        <f t="shared" si="40"/>
        <v>625</v>
      </c>
      <c r="L153" s="4">
        <f t="shared" si="41"/>
        <v>2168.1491249999999</v>
      </c>
      <c r="N153" s="2">
        <v>0</v>
      </c>
      <c r="O153" s="3">
        <f t="shared" si="42"/>
        <v>0</v>
      </c>
      <c r="P153" s="3">
        <v>10</v>
      </c>
      <c r="Q153" s="3">
        <f t="shared" si="43"/>
        <v>100</v>
      </c>
      <c r="R153" s="4">
        <f t="shared" si="44"/>
        <v>0</v>
      </c>
      <c r="T153" s="2">
        <v>208.29649499999999</v>
      </c>
      <c r="U153" s="3">
        <f t="shared" si="45"/>
        <v>43387.429829285022</v>
      </c>
      <c r="V153" s="3">
        <v>15</v>
      </c>
      <c r="W153" s="3">
        <f t="shared" si="46"/>
        <v>225</v>
      </c>
      <c r="X153" s="4">
        <f t="shared" si="47"/>
        <v>3124.4474249999998</v>
      </c>
      <c r="Z153" s="2">
        <v>61.497663000000003</v>
      </c>
      <c r="AA153" s="3">
        <f t="shared" si="48"/>
        <v>3781.9625544615692</v>
      </c>
      <c r="AB153">
        <v>5</v>
      </c>
      <c r="AC153" s="3">
        <f t="shared" si="49"/>
        <v>25</v>
      </c>
      <c r="AD153" s="4">
        <f t="shared" si="50"/>
        <v>307.488315</v>
      </c>
      <c r="AF153" s="2">
        <v>62.685696</v>
      </c>
      <c r="AG153" s="3">
        <f t="shared" si="51"/>
        <v>3929.4964830044159</v>
      </c>
      <c r="AH153" s="3">
        <v>15</v>
      </c>
      <c r="AI153" s="3">
        <f t="shared" si="52"/>
        <v>225</v>
      </c>
      <c r="AJ153" s="4">
        <f t="shared" si="53"/>
        <v>940.28543999999999</v>
      </c>
    </row>
    <row r="154" spans="2:36">
      <c r="B154" s="2">
        <v>0</v>
      </c>
      <c r="C154" s="3">
        <f t="shared" si="36"/>
        <v>0</v>
      </c>
      <c r="D154" s="3">
        <v>10</v>
      </c>
      <c r="E154" s="3">
        <f t="shared" si="37"/>
        <v>100</v>
      </c>
      <c r="F154" s="4">
        <f t="shared" si="38"/>
        <v>0</v>
      </c>
      <c r="H154" s="2">
        <v>86.725965000000002</v>
      </c>
      <c r="I154" s="3">
        <f t="shared" si="39"/>
        <v>7521.3930051812258</v>
      </c>
      <c r="J154" s="3">
        <v>25</v>
      </c>
      <c r="K154" s="3">
        <f t="shared" si="40"/>
        <v>625</v>
      </c>
      <c r="L154" s="4">
        <f t="shared" si="41"/>
        <v>2168.1491249999999</v>
      </c>
      <c r="N154" s="2">
        <v>0</v>
      </c>
      <c r="O154" s="3">
        <f t="shared" si="42"/>
        <v>0</v>
      </c>
      <c r="P154" s="3">
        <v>10</v>
      </c>
      <c r="Q154" s="3">
        <f t="shared" si="43"/>
        <v>100</v>
      </c>
      <c r="R154" s="4">
        <f t="shared" si="44"/>
        <v>0</v>
      </c>
      <c r="T154" s="2">
        <v>208.29649499999999</v>
      </c>
      <c r="U154" s="3">
        <f t="shared" si="45"/>
        <v>43387.429829285022</v>
      </c>
      <c r="V154" s="3">
        <v>15</v>
      </c>
      <c r="W154" s="3">
        <f t="shared" si="46"/>
        <v>225</v>
      </c>
      <c r="X154" s="4">
        <f t="shared" si="47"/>
        <v>3124.4474249999998</v>
      </c>
      <c r="Z154" s="2">
        <v>61.497663000000003</v>
      </c>
      <c r="AA154" s="3">
        <f t="shared" si="48"/>
        <v>3781.9625544615692</v>
      </c>
      <c r="AB154">
        <v>20</v>
      </c>
      <c r="AC154" s="3">
        <f t="shared" si="49"/>
        <v>400</v>
      </c>
      <c r="AD154" s="4">
        <f t="shared" si="50"/>
        <v>1229.95326</v>
      </c>
      <c r="AF154" s="2">
        <v>62.685696</v>
      </c>
      <c r="AG154" s="3">
        <f t="shared" si="51"/>
        <v>3929.4964830044159</v>
      </c>
      <c r="AH154" s="3">
        <v>15</v>
      </c>
      <c r="AI154" s="3">
        <f t="shared" si="52"/>
        <v>225</v>
      </c>
      <c r="AJ154" s="4">
        <f t="shared" si="53"/>
        <v>940.28543999999999</v>
      </c>
    </row>
    <row r="155" spans="2:36">
      <c r="B155" s="2">
        <v>0</v>
      </c>
      <c r="C155" s="3">
        <f t="shared" si="36"/>
        <v>0</v>
      </c>
      <c r="D155" s="3">
        <v>10</v>
      </c>
      <c r="E155" s="3">
        <f t="shared" si="37"/>
        <v>100</v>
      </c>
      <c r="F155" s="4">
        <f t="shared" si="38"/>
        <v>0</v>
      </c>
      <c r="H155" s="2">
        <v>86.725965000000002</v>
      </c>
      <c r="I155" s="3">
        <f t="shared" si="39"/>
        <v>7521.3930051812258</v>
      </c>
      <c r="J155" s="3">
        <v>15</v>
      </c>
      <c r="K155" s="3">
        <f t="shared" si="40"/>
        <v>225</v>
      </c>
      <c r="L155" s="4">
        <f t="shared" si="41"/>
        <v>1300.8894749999999</v>
      </c>
      <c r="N155" s="2">
        <v>0</v>
      </c>
      <c r="O155" s="3">
        <f t="shared" si="42"/>
        <v>0</v>
      </c>
      <c r="P155" s="3">
        <v>10</v>
      </c>
      <c r="Q155" s="3">
        <f t="shared" si="43"/>
        <v>100</v>
      </c>
      <c r="R155" s="4">
        <f t="shared" si="44"/>
        <v>0</v>
      </c>
      <c r="T155" s="2">
        <v>208.29649499999999</v>
      </c>
      <c r="U155" s="3">
        <f t="shared" si="45"/>
        <v>43387.429829285022</v>
      </c>
      <c r="V155" s="3">
        <v>20</v>
      </c>
      <c r="W155" s="3">
        <f t="shared" si="46"/>
        <v>400</v>
      </c>
      <c r="X155" s="4">
        <f t="shared" si="47"/>
        <v>4165.9299000000001</v>
      </c>
      <c r="Z155" s="2">
        <v>61.497663000000003</v>
      </c>
      <c r="AA155" s="3">
        <f t="shared" si="48"/>
        <v>3781.9625544615692</v>
      </c>
      <c r="AB155">
        <v>25</v>
      </c>
      <c r="AC155" s="3">
        <f t="shared" si="49"/>
        <v>625</v>
      </c>
      <c r="AD155" s="4">
        <f t="shared" si="50"/>
        <v>1537.4415750000001</v>
      </c>
      <c r="AF155" s="2">
        <v>62.685696</v>
      </c>
      <c r="AG155" s="3">
        <f t="shared" si="51"/>
        <v>3929.4964830044159</v>
      </c>
      <c r="AH155" s="3">
        <v>20</v>
      </c>
      <c r="AI155" s="3">
        <f t="shared" si="52"/>
        <v>400</v>
      </c>
      <c r="AJ155" s="4">
        <f t="shared" si="53"/>
        <v>1253.7139199999999</v>
      </c>
    </row>
    <row r="156" spans="2:36">
      <c r="B156" s="2">
        <v>0</v>
      </c>
      <c r="C156" s="3">
        <f t="shared" si="36"/>
        <v>0</v>
      </c>
      <c r="D156" s="3">
        <v>10</v>
      </c>
      <c r="E156" s="3">
        <f t="shared" si="37"/>
        <v>100</v>
      </c>
      <c r="F156" s="4">
        <f t="shared" si="38"/>
        <v>0</v>
      </c>
      <c r="H156" s="2">
        <v>86.725965000000002</v>
      </c>
      <c r="I156" s="3">
        <f t="shared" si="39"/>
        <v>7521.3930051812258</v>
      </c>
      <c r="J156" s="3">
        <v>15</v>
      </c>
      <c r="K156" s="3">
        <f t="shared" si="40"/>
        <v>225</v>
      </c>
      <c r="L156" s="4">
        <f t="shared" si="41"/>
        <v>1300.8894749999999</v>
      </c>
      <c r="N156" s="2">
        <v>0</v>
      </c>
      <c r="O156" s="3">
        <f t="shared" si="42"/>
        <v>0</v>
      </c>
      <c r="P156" s="3">
        <v>10</v>
      </c>
      <c r="Q156" s="3">
        <f t="shared" si="43"/>
        <v>100</v>
      </c>
      <c r="R156" s="4">
        <f t="shared" si="44"/>
        <v>0</v>
      </c>
      <c r="T156" s="2">
        <v>208.29649499999999</v>
      </c>
      <c r="U156" s="3">
        <f t="shared" si="45"/>
        <v>43387.429829285022</v>
      </c>
      <c r="V156" s="3">
        <v>45</v>
      </c>
      <c r="W156" s="3">
        <f t="shared" si="46"/>
        <v>2025</v>
      </c>
      <c r="X156" s="4">
        <f t="shared" si="47"/>
        <v>9373.3422749999991</v>
      </c>
      <c r="Z156" s="2">
        <v>61.497663000000003</v>
      </c>
      <c r="AA156" s="3">
        <f t="shared" si="48"/>
        <v>3781.9625544615692</v>
      </c>
      <c r="AB156">
        <v>25</v>
      </c>
      <c r="AC156" s="3">
        <f t="shared" si="49"/>
        <v>625</v>
      </c>
      <c r="AD156" s="4">
        <f t="shared" si="50"/>
        <v>1537.4415750000001</v>
      </c>
      <c r="AF156" s="2">
        <v>62.685696</v>
      </c>
      <c r="AG156" s="3">
        <f t="shared" si="51"/>
        <v>3929.4964830044159</v>
      </c>
      <c r="AH156" s="3">
        <v>10</v>
      </c>
      <c r="AI156" s="3">
        <f t="shared" si="52"/>
        <v>100</v>
      </c>
      <c r="AJ156" s="4">
        <f t="shared" si="53"/>
        <v>626.85695999999996</v>
      </c>
    </row>
    <row r="157" spans="2:36">
      <c r="B157" s="2">
        <v>0</v>
      </c>
      <c r="C157" s="3">
        <f t="shared" si="36"/>
        <v>0</v>
      </c>
      <c r="D157" s="3">
        <v>10</v>
      </c>
      <c r="E157" s="3">
        <f t="shared" si="37"/>
        <v>100</v>
      </c>
      <c r="F157" s="4">
        <f t="shared" si="38"/>
        <v>0</v>
      </c>
      <c r="H157" s="2">
        <v>86.725965000000002</v>
      </c>
      <c r="I157" s="3">
        <f t="shared" si="39"/>
        <v>7521.3930051812258</v>
      </c>
      <c r="J157" s="3">
        <v>20</v>
      </c>
      <c r="K157" s="3">
        <f t="shared" si="40"/>
        <v>400</v>
      </c>
      <c r="L157" s="4">
        <f t="shared" si="41"/>
        <v>1734.5192999999999</v>
      </c>
      <c r="N157" s="2">
        <v>0</v>
      </c>
      <c r="O157" s="3">
        <f t="shared" si="42"/>
        <v>0</v>
      </c>
      <c r="P157" s="3">
        <v>10</v>
      </c>
      <c r="Q157" s="3">
        <f t="shared" si="43"/>
        <v>100</v>
      </c>
      <c r="R157" s="4">
        <f t="shared" si="44"/>
        <v>0</v>
      </c>
      <c r="T157" s="2">
        <v>208.29649499999999</v>
      </c>
      <c r="U157" s="3">
        <f t="shared" si="45"/>
        <v>43387.429829285022</v>
      </c>
      <c r="V157" s="3">
        <v>5</v>
      </c>
      <c r="W157" s="3">
        <f t="shared" si="46"/>
        <v>25</v>
      </c>
      <c r="X157" s="4">
        <f t="shared" si="47"/>
        <v>1041.482475</v>
      </c>
      <c r="Z157" s="2">
        <v>61.497663000000003</v>
      </c>
      <c r="AA157" s="3">
        <f t="shared" si="48"/>
        <v>3781.9625544615692</v>
      </c>
      <c r="AB157">
        <v>30</v>
      </c>
      <c r="AC157" s="3">
        <f t="shared" si="49"/>
        <v>900</v>
      </c>
      <c r="AD157" s="4">
        <f t="shared" si="50"/>
        <v>1844.9298900000001</v>
      </c>
      <c r="AF157" s="2">
        <v>62.685696</v>
      </c>
      <c r="AG157" s="3">
        <f t="shared" si="51"/>
        <v>3929.4964830044159</v>
      </c>
      <c r="AH157" s="3">
        <v>20</v>
      </c>
      <c r="AI157" s="3">
        <f t="shared" si="52"/>
        <v>400</v>
      </c>
      <c r="AJ157" s="4">
        <f t="shared" si="53"/>
        <v>1253.7139199999999</v>
      </c>
    </row>
    <row r="158" spans="2:36">
      <c r="B158" s="2">
        <v>0</v>
      </c>
      <c r="C158" s="3">
        <f t="shared" si="36"/>
        <v>0</v>
      </c>
      <c r="D158" s="3">
        <v>10</v>
      </c>
      <c r="E158" s="3">
        <f t="shared" si="37"/>
        <v>100</v>
      </c>
      <c r="F158" s="4">
        <f t="shared" si="38"/>
        <v>0</v>
      </c>
      <c r="H158" s="2">
        <v>86.725965000000002</v>
      </c>
      <c r="I158" s="3">
        <f t="shared" si="39"/>
        <v>7521.3930051812258</v>
      </c>
      <c r="J158" s="3">
        <v>25</v>
      </c>
      <c r="K158" s="3">
        <f t="shared" si="40"/>
        <v>625</v>
      </c>
      <c r="L158" s="4">
        <f t="shared" si="41"/>
        <v>2168.1491249999999</v>
      </c>
      <c r="N158" s="2">
        <v>0</v>
      </c>
      <c r="O158" s="3">
        <f t="shared" si="42"/>
        <v>0</v>
      </c>
      <c r="P158" s="3">
        <v>10</v>
      </c>
      <c r="Q158" s="3">
        <f t="shared" si="43"/>
        <v>100</v>
      </c>
      <c r="R158" s="4">
        <f t="shared" si="44"/>
        <v>0</v>
      </c>
      <c r="T158" s="2">
        <v>208.29649499999999</v>
      </c>
      <c r="U158" s="3">
        <f t="shared" si="45"/>
        <v>43387.429829285022</v>
      </c>
      <c r="V158" s="3">
        <v>15</v>
      </c>
      <c r="W158" s="3">
        <f t="shared" si="46"/>
        <v>225</v>
      </c>
      <c r="X158" s="4">
        <f t="shared" si="47"/>
        <v>3124.4474249999998</v>
      </c>
      <c r="Z158" s="2">
        <v>61.497663000000003</v>
      </c>
      <c r="AA158" s="3">
        <f t="shared" si="48"/>
        <v>3781.9625544615692</v>
      </c>
      <c r="AB158">
        <v>30</v>
      </c>
      <c r="AC158" s="3">
        <f t="shared" si="49"/>
        <v>900</v>
      </c>
      <c r="AD158" s="4">
        <f t="shared" si="50"/>
        <v>1844.9298900000001</v>
      </c>
      <c r="AF158" s="2">
        <v>62.685696</v>
      </c>
      <c r="AG158" s="3">
        <f t="shared" si="51"/>
        <v>3929.4964830044159</v>
      </c>
      <c r="AH158" s="3">
        <v>10</v>
      </c>
      <c r="AI158" s="3">
        <f t="shared" si="52"/>
        <v>100</v>
      </c>
      <c r="AJ158" s="4">
        <f t="shared" si="53"/>
        <v>626.85695999999996</v>
      </c>
    </row>
    <row r="159" spans="2:36">
      <c r="B159" s="2">
        <v>0</v>
      </c>
      <c r="C159" s="3">
        <f t="shared" si="36"/>
        <v>0</v>
      </c>
      <c r="D159" s="3">
        <v>10</v>
      </c>
      <c r="E159" s="3">
        <f t="shared" si="37"/>
        <v>100</v>
      </c>
      <c r="F159" s="4">
        <f t="shared" si="38"/>
        <v>0</v>
      </c>
      <c r="H159" s="2">
        <v>86.725965000000002</v>
      </c>
      <c r="I159" s="3">
        <f t="shared" si="39"/>
        <v>7521.3930051812258</v>
      </c>
      <c r="J159" s="3">
        <v>20</v>
      </c>
      <c r="K159" s="3">
        <f t="shared" si="40"/>
        <v>400</v>
      </c>
      <c r="L159" s="4">
        <f t="shared" si="41"/>
        <v>1734.5192999999999</v>
      </c>
      <c r="N159" s="2">
        <v>0</v>
      </c>
      <c r="O159" s="3">
        <f t="shared" si="42"/>
        <v>0</v>
      </c>
      <c r="P159" s="3">
        <v>10</v>
      </c>
      <c r="Q159" s="3">
        <f t="shared" si="43"/>
        <v>100</v>
      </c>
      <c r="R159" s="4">
        <f t="shared" si="44"/>
        <v>0</v>
      </c>
      <c r="T159" s="2">
        <v>208.29649499999999</v>
      </c>
      <c r="U159" s="3">
        <f t="shared" si="45"/>
        <v>43387.429829285022</v>
      </c>
      <c r="V159" s="3">
        <v>20</v>
      </c>
      <c r="W159" s="3">
        <f t="shared" si="46"/>
        <v>400</v>
      </c>
      <c r="X159" s="4">
        <f t="shared" si="47"/>
        <v>4165.9299000000001</v>
      </c>
      <c r="Z159" s="2">
        <v>61.497663000000003</v>
      </c>
      <c r="AA159" s="3">
        <f t="shared" si="48"/>
        <v>3781.9625544615692</v>
      </c>
      <c r="AB159">
        <v>30</v>
      </c>
      <c r="AC159" s="3">
        <f t="shared" si="49"/>
        <v>900</v>
      </c>
      <c r="AD159" s="4">
        <f t="shared" si="50"/>
        <v>1844.9298900000001</v>
      </c>
      <c r="AF159" s="2">
        <v>62.685696</v>
      </c>
      <c r="AG159" s="3">
        <f t="shared" si="51"/>
        <v>3929.4964830044159</v>
      </c>
      <c r="AH159" s="3">
        <v>20</v>
      </c>
      <c r="AI159" s="3">
        <f t="shared" si="52"/>
        <v>400</v>
      </c>
      <c r="AJ159" s="4">
        <f t="shared" si="53"/>
        <v>1253.7139199999999</v>
      </c>
    </row>
    <row r="160" spans="2:36">
      <c r="B160" s="2">
        <v>0</v>
      </c>
      <c r="C160" s="3">
        <f t="shared" si="36"/>
        <v>0</v>
      </c>
      <c r="D160" s="3">
        <v>10</v>
      </c>
      <c r="E160" s="3">
        <f t="shared" si="37"/>
        <v>100</v>
      </c>
      <c r="F160" s="4">
        <f t="shared" si="38"/>
        <v>0</v>
      </c>
      <c r="H160" s="2">
        <v>86.725965000000002</v>
      </c>
      <c r="I160" s="3">
        <f t="shared" si="39"/>
        <v>7521.3930051812258</v>
      </c>
      <c r="J160" s="3">
        <v>25</v>
      </c>
      <c r="K160" s="3">
        <f t="shared" si="40"/>
        <v>625</v>
      </c>
      <c r="L160" s="4">
        <f t="shared" si="41"/>
        <v>2168.1491249999999</v>
      </c>
      <c r="N160" s="2">
        <v>0</v>
      </c>
      <c r="O160" s="3">
        <f t="shared" si="42"/>
        <v>0</v>
      </c>
      <c r="P160" s="3">
        <v>10</v>
      </c>
      <c r="Q160" s="3">
        <f t="shared" si="43"/>
        <v>100</v>
      </c>
      <c r="R160" s="4">
        <f t="shared" si="44"/>
        <v>0</v>
      </c>
      <c r="T160" s="2">
        <v>208.29649499999999</v>
      </c>
      <c r="U160" s="3">
        <f t="shared" si="45"/>
        <v>43387.429829285022</v>
      </c>
      <c r="V160" s="3">
        <v>20</v>
      </c>
      <c r="W160" s="3">
        <f t="shared" si="46"/>
        <v>400</v>
      </c>
      <c r="X160" s="4">
        <f t="shared" si="47"/>
        <v>4165.9299000000001</v>
      </c>
      <c r="Z160" s="2">
        <v>61.497663000000003</v>
      </c>
      <c r="AA160" s="3">
        <f t="shared" si="48"/>
        <v>3781.9625544615692</v>
      </c>
      <c r="AB160">
        <v>25</v>
      </c>
      <c r="AC160" s="3">
        <f t="shared" si="49"/>
        <v>625</v>
      </c>
      <c r="AD160" s="4">
        <f t="shared" si="50"/>
        <v>1537.4415750000001</v>
      </c>
      <c r="AF160" s="2">
        <v>61.497663000000003</v>
      </c>
      <c r="AG160" s="3">
        <f t="shared" si="51"/>
        <v>3781.9625544615692</v>
      </c>
      <c r="AH160" s="3">
        <v>20</v>
      </c>
      <c r="AI160" s="3">
        <f t="shared" si="52"/>
        <v>400</v>
      </c>
      <c r="AJ160" s="4">
        <f t="shared" si="53"/>
        <v>1229.95326</v>
      </c>
    </row>
    <row r="161" spans="2:36">
      <c r="B161" s="2">
        <v>0</v>
      </c>
      <c r="C161" s="3">
        <f t="shared" si="36"/>
        <v>0</v>
      </c>
      <c r="D161" s="3">
        <v>10</v>
      </c>
      <c r="E161" s="3">
        <f t="shared" si="37"/>
        <v>100</v>
      </c>
      <c r="F161" s="4">
        <f t="shared" si="38"/>
        <v>0</v>
      </c>
      <c r="H161" s="2">
        <v>86.725965000000002</v>
      </c>
      <c r="I161" s="3">
        <f t="shared" si="39"/>
        <v>7521.3930051812258</v>
      </c>
      <c r="J161" s="3">
        <v>25</v>
      </c>
      <c r="K161" s="3">
        <f t="shared" si="40"/>
        <v>625</v>
      </c>
      <c r="L161" s="4">
        <f t="shared" si="41"/>
        <v>2168.1491249999999</v>
      </c>
      <c r="N161" s="2">
        <v>0</v>
      </c>
      <c r="O161" s="3">
        <f t="shared" si="42"/>
        <v>0</v>
      </c>
      <c r="P161" s="3">
        <v>10</v>
      </c>
      <c r="Q161" s="3">
        <f t="shared" si="43"/>
        <v>100</v>
      </c>
      <c r="R161" s="4">
        <f t="shared" si="44"/>
        <v>0</v>
      </c>
      <c r="T161" s="2">
        <v>208.29649499999999</v>
      </c>
      <c r="U161" s="3">
        <f t="shared" si="45"/>
        <v>43387.429829285022</v>
      </c>
      <c r="V161" s="3">
        <v>15</v>
      </c>
      <c r="W161" s="3">
        <f t="shared" si="46"/>
        <v>225</v>
      </c>
      <c r="X161" s="4">
        <f t="shared" si="47"/>
        <v>3124.4474249999998</v>
      </c>
      <c r="Z161" s="2">
        <v>61.497663000000003</v>
      </c>
      <c r="AA161" s="3">
        <f t="shared" si="48"/>
        <v>3781.9625544615692</v>
      </c>
      <c r="AB161">
        <v>25</v>
      </c>
      <c r="AC161" s="3">
        <f t="shared" si="49"/>
        <v>625</v>
      </c>
      <c r="AD161" s="4">
        <f t="shared" si="50"/>
        <v>1537.4415750000001</v>
      </c>
      <c r="AF161" s="2">
        <v>61.497663000000003</v>
      </c>
      <c r="AG161" s="3">
        <f t="shared" si="51"/>
        <v>3781.9625544615692</v>
      </c>
      <c r="AH161" s="3">
        <v>20</v>
      </c>
      <c r="AI161" s="3">
        <f t="shared" si="52"/>
        <v>400</v>
      </c>
      <c r="AJ161" s="4">
        <f t="shared" si="53"/>
        <v>1229.95326</v>
      </c>
    </row>
    <row r="162" spans="2:36">
      <c r="B162" s="2">
        <v>0</v>
      </c>
      <c r="C162" s="3">
        <f t="shared" si="36"/>
        <v>0</v>
      </c>
      <c r="D162" s="3">
        <v>10</v>
      </c>
      <c r="E162" s="3">
        <f t="shared" si="37"/>
        <v>100</v>
      </c>
      <c r="F162" s="4">
        <f t="shared" si="38"/>
        <v>0</v>
      </c>
      <c r="H162" s="2">
        <v>86.725965000000002</v>
      </c>
      <c r="I162" s="3">
        <f t="shared" si="39"/>
        <v>7521.3930051812258</v>
      </c>
      <c r="J162" s="3">
        <v>25</v>
      </c>
      <c r="K162" s="3">
        <f t="shared" si="40"/>
        <v>625</v>
      </c>
      <c r="L162" s="4">
        <f t="shared" si="41"/>
        <v>2168.1491249999999</v>
      </c>
      <c r="N162" s="2">
        <v>0</v>
      </c>
      <c r="O162" s="3">
        <f t="shared" si="42"/>
        <v>0</v>
      </c>
      <c r="P162" s="3">
        <v>10</v>
      </c>
      <c r="Q162" s="3">
        <f t="shared" si="43"/>
        <v>100</v>
      </c>
      <c r="R162" s="4">
        <f t="shared" si="44"/>
        <v>0</v>
      </c>
      <c r="T162" s="2">
        <v>208.29649499999999</v>
      </c>
      <c r="U162" s="3">
        <f t="shared" si="45"/>
        <v>43387.429829285022</v>
      </c>
      <c r="V162" s="3">
        <v>15</v>
      </c>
      <c r="W162" s="3">
        <f t="shared" si="46"/>
        <v>225</v>
      </c>
      <c r="X162" s="4">
        <f t="shared" si="47"/>
        <v>3124.4474249999998</v>
      </c>
      <c r="Z162" s="2">
        <v>86.725965000000002</v>
      </c>
      <c r="AA162" s="3">
        <f t="shared" si="48"/>
        <v>7521.3930051812258</v>
      </c>
      <c r="AB162">
        <v>10</v>
      </c>
      <c r="AC162" s="3">
        <f t="shared" si="49"/>
        <v>100</v>
      </c>
      <c r="AD162" s="4">
        <f t="shared" si="50"/>
        <v>867.25964999999997</v>
      </c>
      <c r="AF162" s="2">
        <v>61.497663000000003</v>
      </c>
      <c r="AG162" s="3">
        <f t="shared" si="51"/>
        <v>3781.9625544615692</v>
      </c>
      <c r="AH162" s="3">
        <v>20</v>
      </c>
      <c r="AI162" s="3">
        <f t="shared" si="52"/>
        <v>400</v>
      </c>
      <c r="AJ162" s="4">
        <f t="shared" si="53"/>
        <v>1229.95326</v>
      </c>
    </row>
    <row r="163" spans="2:36">
      <c r="B163" s="2">
        <v>0</v>
      </c>
      <c r="C163" s="3">
        <f t="shared" si="36"/>
        <v>0</v>
      </c>
      <c r="D163" s="3">
        <v>10</v>
      </c>
      <c r="E163" s="3">
        <f t="shared" si="37"/>
        <v>100</v>
      </c>
      <c r="F163" s="4">
        <f t="shared" si="38"/>
        <v>0</v>
      </c>
      <c r="H163" s="2">
        <v>86.725965000000002</v>
      </c>
      <c r="I163" s="3">
        <f t="shared" si="39"/>
        <v>7521.3930051812258</v>
      </c>
      <c r="J163" s="3">
        <v>25</v>
      </c>
      <c r="K163" s="3">
        <f t="shared" si="40"/>
        <v>625</v>
      </c>
      <c r="L163" s="4">
        <f t="shared" si="41"/>
        <v>2168.1491249999999</v>
      </c>
      <c r="N163" s="2">
        <v>0</v>
      </c>
      <c r="O163" s="3">
        <f t="shared" si="42"/>
        <v>0</v>
      </c>
      <c r="P163" s="3">
        <v>10</v>
      </c>
      <c r="Q163" s="3">
        <f t="shared" si="43"/>
        <v>100</v>
      </c>
      <c r="R163" s="4">
        <f t="shared" si="44"/>
        <v>0</v>
      </c>
      <c r="T163" s="2">
        <v>211.093029</v>
      </c>
      <c r="U163" s="3">
        <f t="shared" si="45"/>
        <v>44560.266892394844</v>
      </c>
      <c r="V163" s="3">
        <v>15</v>
      </c>
      <c r="W163" s="3">
        <f t="shared" si="46"/>
        <v>225</v>
      </c>
      <c r="X163" s="4">
        <f t="shared" si="47"/>
        <v>3166.3954349999999</v>
      </c>
      <c r="Z163" s="2">
        <v>86.725965000000002</v>
      </c>
      <c r="AA163" s="3">
        <f t="shared" si="48"/>
        <v>7521.3930051812258</v>
      </c>
      <c r="AB163">
        <v>10</v>
      </c>
      <c r="AC163" s="3">
        <f t="shared" si="49"/>
        <v>100</v>
      </c>
      <c r="AD163" s="4">
        <f t="shared" si="50"/>
        <v>867.25964999999997</v>
      </c>
      <c r="AF163" s="2">
        <v>61.497663000000003</v>
      </c>
      <c r="AG163" s="3">
        <f t="shared" si="51"/>
        <v>3781.9625544615692</v>
      </c>
      <c r="AH163" s="3">
        <v>20</v>
      </c>
      <c r="AI163" s="3">
        <f t="shared" si="52"/>
        <v>400</v>
      </c>
      <c r="AJ163" s="4">
        <f t="shared" si="53"/>
        <v>1229.95326</v>
      </c>
    </row>
    <row r="164" spans="2:36">
      <c r="B164" s="2">
        <v>0</v>
      </c>
      <c r="C164" s="3">
        <f t="shared" si="36"/>
        <v>0</v>
      </c>
      <c r="D164" s="3">
        <v>10</v>
      </c>
      <c r="E164" s="3">
        <f t="shared" si="37"/>
        <v>100</v>
      </c>
      <c r="F164" s="4">
        <f t="shared" si="38"/>
        <v>0</v>
      </c>
      <c r="H164" s="2">
        <v>86.725965000000002</v>
      </c>
      <c r="I164" s="3">
        <f t="shared" si="39"/>
        <v>7521.3930051812258</v>
      </c>
      <c r="J164" s="3">
        <v>25</v>
      </c>
      <c r="K164" s="3">
        <f t="shared" si="40"/>
        <v>625</v>
      </c>
      <c r="L164" s="4">
        <f t="shared" si="41"/>
        <v>2168.1491249999999</v>
      </c>
      <c r="N164" s="2">
        <v>0</v>
      </c>
      <c r="O164" s="3">
        <f t="shared" si="42"/>
        <v>0</v>
      </c>
      <c r="P164" s="3">
        <v>10</v>
      </c>
      <c r="Q164" s="3">
        <f t="shared" si="43"/>
        <v>100</v>
      </c>
      <c r="R164" s="4">
        <f t="shared" si="44"/>
        <v>0</v>
      </c>
      <c r="T164" s="2">
        <v>211.093029</v>
      </c>
      <c r="U164" s="3">
        <f t="shared" si="45"/>
        <v>44560.266892394844</v>
      </c>
      <c r="V164" s="3">
        <v>25</v>
      </c>
      <c r="W164" s="3">
        <f t="shared" si="46"/>
        <v>625</v>
      </c>
      <c r="X164" s="4">
        <f t="shared" si="47"/>
        <v>5277.3257249999997</v>
      </c>
      <c r="Z164" s="2">
        <v>86.725965000000002</v>
      </c>
      <c r="AA164" s="3">
        <f t="shared" si="48"/>
        <v>7521.3930051812258</v>
      </c>
      <c r="AB164">
        <v>10</v>
      </c>
      <c r="AC164" s="3">
        <f t="shared" si="49"/>
        <v>100</v>
      </c>
      <c r="AD164" s="4">
        <f t="shared" si="50"/>
        <v>867.25964999999997</v>
      </c>
      <c r="AF164" s="2">
        <v>61.497663000000003</v>
      </c>
      <c r="AG164" s="3">
        <f t="shared" si="51"/>
        <v>3781.9625544615692</v>
      </c>
      <c r="AH164" s="3">
        <v>20</v>
      </c>
      <c r="AI164" s="3">
        <f t="shared" si="52"/>
        <v>400</v>
      </c>
      <c r="AJ164" s="4">
        <f t="shared" si="53"/>
        <v>1229.95326</v>
      </c>
    </row>
    <row r="165" spans="2:36">
      <c r="B165" s="2">
        <v>0</v>
      </c>
      <c r="C165" s="3">
        <f t="shared" si="36"/>
        <v>0</v>
      </c>
      <c r="D165" s="3">
        <v>10</v>
      </c>
      <c r="E165" s="3">
        <f t="shared" si="37"/>
        <v>100</v>
      </c>
      <c r="F165" s="4">
        <f t="shared" si="38"/>
        <v>0</v>
      </c>
      <c r="H165" s="2">
        <v>86.725965000000002</v>
      </c>
      <c r="I165" s="3">
        <f t="shared" si="39"/>
        <v>7521.3930051812258</v>
      </c>
      <c r="J165" s="3">
        <v>25</v>
      </c>
      <c r="K165" s="3">
        <f t="shared" si="40"/>
        <v>625</v>
      </c>
      <c r="L165" s="4">
        <f t="shared" si="41"/>
        <v>2168.1491249999999</v>
      </c>
      <c r="N165" s="2">
        <v>0</v>
      </c>
      <c r="O165" s="3">
        <f t="shared" si="42"/>
        <v>0</v>
      </c>
      <c r="P165" s="3">
        <v>10</v>
      </c>
      <c r="Q165" s="3">
        <f t="shared" si="43"/>
        <v>100</v>
      </c>
      <c r="R165" s="4">
        <f t="shared" si="44"/>
        <v>0</v>
      </c>
      <c r="T165" s="2">
        <v>211.093029</v>
      </c>
      <c r="U165" s="3">
        <f t="shared" si="45"/>
        <v>44560.266892394844</v>
      </c>
      <c r="V165" s="3">
        <v>15</v>
      </c>
      <c r="W165" s="3">
        <f t="shared" si="46"/>
        <v>225</v>
      </c>
      <c r="X165" s="4">
        <f t="shared" si="47"/>
        <v>3166.3954349999999</v>
      </c>
      <c r="Z165" s="2">
        <v>86.725965000000002</v>
      </c>
      <c r="AA165" s="3">
        <f t="shared" si="48"/>
        <v>7521.3930051812258</v>
      </c>
      <c r="AB165">
        <v>25</v>
      </c>
      <c r="AC165" s="3">
        <f t="shared" si="49"/>
        <v>625</v>
      </c>
      <c r="AD165" s="4">
        <f t="shared" si="50"/>
        <v>2168.1491249999999</v>
      </c>
      <c r="AF165" s="2">
        <v>61.497663000000003</v>
      </c>
      <c r="AG165" s="3">
        <f t="shared" si="51"/>
        <v>3781.9625544615692</v>
      </c>
      <c r="AH165" s="3">
        <v>20</v>
      </c>
      <c r="AI165" s="3">
        <f t="shared" si="52"/>
        <v>400</v>
      </c>
      <c r="AJ165" s="4">
        <f t="shared" si="53"/>
        <v>1229.95326</v>
      </c>
    </row>
    <row r="166" spans="2:36">
      <c r="B166" s="2">
        <v>0</v>
      </c>
      <c r="C166" s="3">
        <f t="shared" si="36"/>
        <v>0</v>
      </c>
      <c r="D166" s="3">
        <v>10</v>
      </c>
      <c r="E166" s="3">
        <f t="shared" si="37"/>
        <v>100</v>
      </c>
      <c r="F166" s="4">
        <f t="shared" si="38"/>
        <v>0</v>
      </c>
      <c r="H166" s="2">
        <v>86.725965000000002</v>
      </c>
      <c r="I166" s="3">
        <f t="shared" si="39"/>
        <v>7521.3930051812258</v>
      </c>
      <c r="J166" s="3">
        <v>15</v>
      </c>
      <c r="K166" s="3">
        <f t="shared" si="40"/>
        <v>225</v>
      </c>
      <c r="L166" s="4">
        <f t="shared" si="41"/>
        <v>1300.8894749999999</v>
      </c>
      <c r="N166" s="2">
        <v>0</v>
      </c>
      <c r="O166" s="3">
        <f t="shared" si="42"/>
        <v>0</v>
      </c>
      <c r="P166" s="3">
        <v>10</v>
      </c>
      <c r="Q166" s="3">
        <f t="shared" si="43"/>
        <v>100</v>
      </c>
      <c r="R166" s="4">
        <f t="shared" si="44"/>
        <v>0</v>
      </c>
      <c r="T166" s="2">
        <v>211.093029</v>
      </c>
      <c r="U166" s="3">
        <f t="shared" si="45"/>
        <v>44560.266892394844</v>
      </c>
      <c r="V166" s="3">
        <v>15</v>
      </c>
      <c r="W166" s="3">
        <f t="shared" si="46"/>
        <v>225</v>
      </c>
      <c r="X166" s="4">
        <f t="shared" si="47"/>
        <v>3166.3954349999999</v>
      </c>
      <c r="Z166" s="2">
        <v>86.725965000000002</v>
      </c>
      <c r="AA166" s="3">
        <f t="shared" si="48"/>
        <v>7521.3930051812258</v>
      </c>
      <c r="AB166">
        <v>25</v>
      </c>
      <c r="AC166" s="3">
        <f t="shared" si="49"/>
        <v>625</v>
      </c>
      <c r="AD166" s="4">
        <f t="shared" si="50"/>
        <v>2168.1491249999999</v>
      </c>
      <c r="AF166" s="2">
        <v>61.497663000000003</v>
      </c>
      <c r="AG166" s="3">
        <f t="shared" si="51"/>
        <v>3781.9625544615692</v>
      </c>
      <c r="AH166" s="3">
        <v>25</v>
      </c>
      <c r="AI166" s="3">
        <f t="shared" si="52"/>
        <v>625</v>
      </c>
      <c r="AJ166" s="4">
        <f t="shared" si="53"/>
        <v>1537.4415750000001</v>
      </c>
    </row>
    <row r="167" spans="2:36">
      <c r="B167" s="2">
        <v>0</v>
      </c>
      <c r="C167" s="3">
        <f t="shared" si="36"/>
        <v>0</v>
      </c>
      <c r="D167" s="3">
        <v>10</v>
      </c>
      <c r="E167" s="3">
        <f t="shared" si="37"/>
        <v>100</v>
      </c>
      <c r="F167" s="4">
        <f t="shared" si="38"/>
        <v>0</v>
      </c>
      <c r="H167" s="2">
        <v>86.725965000000002</v>
      </c>
      <c r="I167" s="3">
        <f t="shared" si="39"/>
        <v>7521.3930051812258</v>
      </c>
      <c r="J167" s="3">
        <v>25</v>
      </c>
      <c r="K167" s="3">
        <f t="shared" si="40"/>
        <v>625</v>
      </c>
      <c r="L167" s="4">
        <f t="shared" si="41"/>
        <v>2168.1491249999999</v>
      </c>
      <c r="N167" s="2">
        <v>0</v>
      </c>
      <c r="O167" s="3">
        <f t="shared" si="42"/>
        <v>0</v>
      </c>
      <c r="P167" s="3">
        <v>10</v>
      </c>
      <c r="Q167" s="3">
        <f t="shared" si="43"/>
        <v>100</v>
      </c>
      <c r="R167" s="4">
        <f t="shared" si="44"/>
        <v>0</v>
      </c>
      <c r="T167" s="2">
        <v>211.093029</v>
      </c>
      <c r="U167" s="3">
        <f t="shared" si="45"/>
        <v>44560.266892394844</v>
      </c>
      <c r="V167" s="3">
        <v>15</v>
      </c>
      <c r="W167" s="3">
        <f t="shared" si="46"/>
        <v>225</v>
      </c>
      <c r="X167" s="4">
        <f t="shared" si="47"/>
        <v>3166.3954349999999</v>
      </c>
      <c r="Z167" s="2">
        <v>86.725965000000002</v>
      </c>
      <c r="AA167" s="3">
        <f t="shared" si="48"/>
        <v>7521.3930051812258</v>
      </c>
      <c r="AB167">
        <v>10</v>
      </c>
      <c r="AC167" s="3">
        <f t="shared" si="49"/>
        <v>100</v>
      </c>
      <c r="AD167" s="4">
        <f t="shared" si="50"/>
        <v>867.25964999999997</v>
      </c>
      <c r="AF167" s="2">
        <v>61.497663000000003</v>
      </c>
      <c r="AG167" s="3">
        <f t="shared" si="51"/>
        <v>3781.9625544615692</v>
      </c>
      <c r="AH167" s="3">
        <v>25</v>
      </c>
      <c r="AI167" s="3">
        <f t="shared" si="52"/>
        <v>625</v>
      </c>
      <c r="AJ167" s="4">
        <f t="shared" si="53"/>
        <v>1537.4415750000001</v>
      </c>
    </row>
    <row r="168" spans="2:36">
      <c r="B168" s="2">
        <v>0</v>
      </c>
      <c r="C168" s="3">
        <f t="shared" si="36"/>
        <v>0</v>
      </c>
      <c r="D168" s="3">
        <v>10</v>
      </c>
      <c r="E168" s="3">
        <f t="shared" si="37"/>
        <v>100</v>
      </c>
      <c r="F168" s="4">
        <f t="shared" si="38"/>
        <v>0</v>
      </c>
      <c r="H168" s="2">
        <v>86.725965000000002</v>
      </c>
      <c r="I168" s="3">
        <f t="shared" si="39"/>
        <v>7521.3930051812258</v>
      </c>
      <c r="J168" s="3">
        <v>25</v>
      </c>
      <c r="K168" s="3">
        <f t="shared" si="40"/>
        <v>625</v>
      </c>
      <c r="L168" s="4">
        <f t="shared" si="41"/>
        <v>2168.1491249999999</v>
      </c>
      <c r="N168" s="2">
        <v>0</v>
      </c>
      <c r="O168" s="3">
        <f t="shared" si="42"/>
        <v>0</v>
      </c>
      <c r="P168" s="3">
        <v>10</v>
      </c>
      <c r="Q168" s="3">
        <f t="shared" si="43"/>
        <v>100</v>
      </c>
      <c r="R168" s="4">
        <f t="shared" si="44"/>
        <v>0</v>
      </c>
      <c r="T168" s="2">
        <v>211.093029</v>
      </c>
      <c r="U168" s="3">
        <f t="shared" si="45"/>
        <v>44560.266892394844</v>
      </c>
      <c r="V168" s="3">
        <v>20</v>
      </c>
      <c r="W168" s="3">
        <f t="shared" si="46"/>
        <v>400</v>
      </c>
      <c r="X168" s="4">
        <f t="shared" si="47"/>
        <v>4221.8605800000005</v>
      </c>
      <c r="Z168" s="2">
        <v>86.725965000000002</v>
      </c>
      <c r="AA168" s="3">
        <f t="shared" si="48"/>
        <v>7521.3930051812258</v>
      </c>
      <c r="AB168">
        <v>30</v>
      </c>
      <c r="AC168" s="3">
        <f t="shared" si="49"/>
        <v>900</v>
      </c>
      <c r="AD168" s="4">
        <f t="shared" si="50"/>
        <v>2601.7789499999999</v>
      </c>
      <c r="AF168" s="2">
        <v>61.497663000000003</v>
      </c>
      <c r="AG168" s="3">
        <f t="shared" si="51"/>
        <v>3781.9625544615692</v>
      </c>
      <c r="AH168" s="3">
        <v>20</v>
      </c>
      <c r="AI168" s="3">
        <f t="shared" si="52"/>
        <v>400</v>
      </c>
      <c r="AJ168" s="4">
        <f t="shared" si="53"/>
        <v>1229.95326</v>
      </c>
    </row>
    <row r="169" spans="2:36">
      <c r="B169" s="2">
        <v>0</v>
      </c>
      <c r="C169" s="3">
        <f t="shared" si="36"/>
        <v>0</v>
      </c>
      <c r="D169" s="3">
        <v>10</v>
      </c>
      <c r="E169" s="3">
        <f t="shared" si="37"/>
        <v>100</v>
      </c>
      <c r="F169" s="4">
        <f t="shared" si="38"/>
        <v>0</v>
      </c>
      <c r="H169" s="2">
        <v>86.725965000000002</v>
      </c>
      <c r="I169" s="3">
        <f t="shared" si="39"/>
        <v>7521.3930051812258</v>
      </c>
      <c r="J169" s="3">
        <v>30</v>
      </c>
      <c r="K169" s="3">
        <f t="shared" si="40"/>
        <v>900</v>
      </c>
      <c r="L169" s="4">
        <f t="shared" si="41"/>
        <v>2601.7789499999999</v>
      </c>
      <c r="N169" s="2">
        <v>0</v>
      </c>
      <c r="O169" s="3">
        <f t="shared" si="42"/>
        <v>0</v>
      </c>
      <c r="P169" s="3">
        <v>10</v>
      </c>
      <c r="Q169" s="3">
        <f t="shared" si="43"/>
        <v>100</v>
      </c>
      <c r="R169" s="4">
        <f t="shared" si="44"/>
        <v>0</v>
      </c>
      <c r="T169" s="2">
        <v>211.093029</v>
      </c>
      <c r="U169" s="3">
        <f t="shared" si="45"/>
        <v>44560.266892394844</v>
      </c>
      <c r="V169" s="3">
        <v>35</v>
      </c>
      <c r="W169" s="3">
        <f t="shared" si="46"/>
        <v>1225</v>
      </c>
      <c r="X169" s="4">
        <f t="shared" si="47"/>
        <v>7388.2560149999999</v>
      </c>
      <c r="Z169" s="2">
        <v>86.725965000000002</v>
      </c>
      <c r="AA169" s="3">
        <f t="shared" si="48"/>
        <v>7521.3930051812258</v>
      </c>
      <c r="AB169">
        <v>35</v>
      </c>
      <c r="AC169" s="3">
        <f t="shared" si="49"/>
        <v>1225</v>
      </c>
      <c r="AD169" s="4">
        <f t="shared" si="50"/>
        <v>3035.4087749999999</v>
      </c>
      <c r="AF169" s="2">
        <v>61.497663000000003</v>
      </c>
      <c r="AG169" s="3">
        <f t="shared" si="51"/>
        <v>3781.9625544615692</v>
      </c>
      <c r="AH169" s="3">
        <v>20</v>
      </c>
      <c r="AI169" s="3">
        <f t="shared" si="52"/>
        <v>400</v>
      </c>
      <c r="AJ169" s="4">
        <f t="shared" si="53"/>
        <v>1229.95326</v>
      </c>
    </row>
    <row r="170" spans="2:36">
      <c r="B170" s="2">
        <v>0</v>
      </c>
      <c r="C170" s="3">
        <f t="shared" si="36"/>
        <v>0</v>
      </c>
      <c r="D170" s="3">
        <v>10</v>
      </c>
      <c r="E170" s="3">
        <f t="shared" si="37"/>
        <v>100</v>
      </c>
      <c r="F170" s="4">
        <f t="shared" si="38"/>
        <v>0</v>
      </c>
      <c r="H170" s="2">
        <v>122.450982</v>
      </c>
      <c r="I170" s="3">
        <f t="shared" si="39"/>
        <v>14994.242992764322</v>
      </c>
      <c r="J170" s="3">
        <v>20</v>
      </c>
      <c r="K170" s="3">
        <f t="shared" si="40"/>
        <v>400</v>
      </c>
      <c r="L170" s="4">
        <f t="shared" si="41"/>
        <v>2449.01964</v>
      </c>
      <c r="N170" s="2">
        <v>0</v>
      </c>
      <c r="O170" s="3">
        <f t="shared" si="42"/>
        <v>0</v>
      </c>
      <c r="P170" s="3">
        <v>10</v>
      </c>
      <c r="Q170" s="3">
        <f t="shared" si="43"/>
        <v>100</v>
      </c>
      <c r="R170" s="4">
        <f t="shared" si="44"/>
        <v>0</v>
      </c>
      <c r="T170" s="2">
        <v>211.093029</v>
      </c>
      <c r="U170" s="3">
        <f t="shared" si="45"/>
        <v>44560.266892394844</v>
      </c>
      <c r="V170" s="3">
        <v>40</v>
      </c>
      <c r="W170" s="3">
        <f t="shared" si="46"/>
        <v>1600</v>
      </c>
      <c r="X170" s="4">
        <f t="shared" si="47"/>
        <v>8443.721160000001</v>
      </c>
      <c r="Z170" s="2">
        <v>86.725965000000002</v>
      </c>
      <c r="AA170" s="3">
        <f t="shared" si="48"/>
        <v>7521.3930051812258</v>
      </c>
      <c r="AB170">
        <v>10</v>
      </c>
      <c r="AC170" s="3">
        <f t="shared" si="49"/>
        <v>100</v>
      </c>
      <c r="AD170" s="4">
        <f t="shared" si="50"/>
        <v>867.25964999999997</v>
      </c>
      <c r="AF170" s="2">
        <v>61.497663000000003</v>
      </c>
      <c r="AG170" s="3">
        <f t="shared" si="51"/>
        <v>3781.9625544615692</v>
      </c>
      <c r="AH170" s="3">
        <v>20</v>
      </c>
      <c r="AI170" s="3">
        <f t="shared" si="52"/>
        <v>400</v>
      </c>
      <c r="AJ170" s="4">
        <f t="shared" si="53"/>
        <v>1229.95326</v>
      </c>
    </row>
    <row r="171" spans="2:36">
      <c r="B171" s="2">
        <v>0</v>
      </c>
      <c r="C171" s="3">
        <f t="shared" si="36"/>
        <v>0</v>
      </c>
      <c r="D171" s="3">
        <v>10</v>
      </c>
      <c r="E171" s="3">
        <f t="shared" si="37"/>
        <v>100</v>
      </c>
      <c r="F171" s="4">
        <f t="shared" si="38"/>
        <v>0</v>
      </c>
      <c r="H171" s="2">
        <v>122.450982</v>
      </c>
      <c r="I171" s="3">
        <f t="shared" si="39"/>
        <v>14994.242992764322</v>
      </c>
      <c r="J171" s="3">
        <v>20</v>
      </c>
      <c r="K171" s="3">
        <f t="shared" si="40"/>
        <v>400</v>
      </c>
      <c r="L171" s="4">
        <f t="shared" si="41"/>
        <v>2449.01964</v>
      </c>
      <c r="N171" s="2">
        <v>0</v>
      </c>
      <c r="O171" s="3">
        <f t="shared" si="42"/>
        <v>0</v>
      </c>
      <c r="P171" s="3">
        <v>10</v>
      </c>
      <c r="Q171" s="3">
        <f t="shared" si="43"/>
        <v>100</v>
      </c>
      <c r="R171" s="4">
        <f t="shared" si="44"/>
        <v>0</v>
      </c>
      <c r="T171" s="2">
        <v>211.093029</v>
      </c>
      <c r="U171" s="3">
        <f t="shared" si="45"/>
        <v>44560.266892394844</v>
      </c>
      <c r="V171" s="3">
        <v>35</v>
      </c>
      <c r="W171" s="3">
        <f t="shared" si="46"/>
        <v>1225</v>
      </c>
      <c r="X171" s="4">
        <f t="shared" si="47"/>
        <v>7388.2560149999999</v>
      </c>
      <c r="Z171" s="2">
        <v>86.725965000000002</v>
      </c>
      <c r="AA171" s="3">
        <f t="shared" si="48"/>
        <v>7521.3930051812258</v>
      </c>
      <c r="AB171">
        <v>10</v>
      </c>
      <c r="AC171" s="3">
        <f t="shared" si="49"/>
        <v>100</v>
      </c>
      <c r="AD171" s="4">
        <f t="shared" si="50"/>
        <v>867.25964999999997</v>
      </c>
      <c r="AF171" s="2">
        <v>61.497663000000003</v>
      </c>
      <c r="AG171" s="3">
        <f t="shared" si="51"/>
        <v>3781.9625544615692</v>
      </c>
      <c r="AH171" s="3">
        <v>20</v>
      </c>
      <c r="AI171" s="3">
        <f t="shared" si="52"/>
        <v>400</v>
      </c>
      <c r="AJ171" s="4">
        <f t="shared" si="53"/>
        <v>1229.95326</v>
      </c>
    </row>
    <row r="172" spans="2:36">
      <c r="B172" s="2">
        <v>0</v>
      </c>
      <c r="C172" s="3">
        <f t="shared" si="36"/>
        <v>0</v>
      </c>
      <c r="D172" s="3">
        <v>10</v>
      </c>
      <c r="E172" s="3">
        <f t="shared" si="37"/>
        <v>100</v>
      </c>
      <c r="F172" s="4">
        <f t="shared" si="38"/>
        <v>0</v>
      </c>
      <c r="H172" s="2">
        <v>122.450982</v>
      </c>
      <c r="I172" s="3">
        <f t="shared" si="39"/>
        <v>14994.242992764322</v>
      </c>
      <c r="J172" s="3">
        <v>20</v>
      </c>
      <c r="K172" s="3">
        <f t="shared" si="40"/>
        <v>400</v>
      </c>
      <c r="L172" s="4">
        <f t="shared" si="41"/>
        <v>2449.01964</v>
      </c>
      <c r="N172" s="2">
        <v>0</v>
      </c>
      <c r="O172" s="3">
        <f t="shared" si="42"/>
        <v>0</v>
      </c>
      <c r="P172" s="3">
        <v>10</v>
      </c>
      <c r="Q172" s="3">
        <f t="shared" si="43"/>
        <v>100</v>
      </c>
      <c r="R172" s="4">
        <f t="shared" si="44"/>
        <v>0</v>
      </c>
      <c r="T172" s="2">
        <v>211.093029</v>
      </c>
      <c r="U172" s="3">
        <f t="shared" si="45"/>
        <v>44560.266892394844</v>
      </c>
      <c r="V172" s="3">
        <v>50</v>
      </c>
      <c r="W172" s="3">
        <f t="shared" si="46"/>
        <v>2500</v>
      </c>
      <c r="X172" s="4">
        <f t="shared" si="47"/>
        <v>10554.651449999999</v>
      </c>
      <c r="Z172" s="2">
        <v>86.725965000000002</v>
      </c>
      <c r="AA172" s="3">
        <f t="shared" si="48"/>
        <v>7521.3930051812258</v>
      </c>
      <c r="AB172">
        <v>15</v>
      </c>
      <c r="AC172" s="3">
        <f t="shared" si="49"/>
        <v>225</v>
      </c>
      <c r="AD172" s="4">
        <f t="shared" si="50"/>
        <v>1300.8894749999999</v>
      </c>
      <c r="AF172" s="2">
        <v>61.497663000000003</v>
      </c>
      <c r="AG172" s="3">
        <f t="shared" si="51"/>
        <v>3781.9625544615692</v>
      </c>
      <c r="AH172" s="3">
        <v>20</v>
      </c>
      <c r="AI172" s="3">
        <f t="shared" si="52"/>
        <v>400</v>
      </c>
      <c r="AJ172" s="4">
        <f t="shared" si="53"/>
        <v>1229.95326</v>
      </c>
    </row>
    <row r="173" spans="2:36">
      <c r="B173" s="2">
        <v>0</v>
      </c>
      <c r="C173" s="3">
        <f t="shared" si="36"/>
        <v>0</v>
      </c>
      <c r="D173" s="3">
        <v>10</v>
      </c>
      <c r="E173" s="3">
        <f t="shared" si="37"/>
        <v>100</v>
      </c>
      <c r="F173" s="4">
        <f t="shared" si="38"/>
        <v>0</v>
      </c>
      <c r="H173" s="2">
        <v>122.450982</v>
      </c>
      <c r="I173" s="3">
        <f t="shared" si="39"/>
        <v>14994.242992764322</v>
      </c>
      <c r="J173" s="3">
        <v>30</v>
      </c>
      <c r="K173" s="3">
        <f t="shared" si="40"/>
        <v>900</v>
      </c>
      <c r="L173" s="4">
        <f t="shared" si="41"/>
        <v>3673.5294599999997</v>
      </c>
      <c r="N173" s="2">
        <v>0</v>
      </c>
      <c r="O173" s="3">
        <f t="shared" si="42"/>
        <v>0</v>
      </c>
      <c r="P173" s="3">
        <v>10</v>
      </c>
      <c r="Q173" s="3">
        <f t="shared" si="43"/>
        <v>100</v>
      </c>
      <c r="R173" s="4">
        <f t="shared" si="44"/>
        <v>0</v>
      </c>
      <c r="T173" s="2">
        <v>211.093029</v>
      </c>
      <c r="U173" s="3">
        <f t="shared" si="45"/>
        <v>44560.266892394844</v>
      </c>
      <c r="V173" s="3">
        <v>50</v>
      </c>
      <c r="W173" s="3">
        <f t="shared" si="46"/>
        <v>2500</v>
      </c>
      <c r="X173" s="4">
        <f t="shared" si="47"/>
        <v>10554.651449999999</v>
      </c>
      <c r="Z173" s="2">
        <v>86.725965000000002</v>
      </c>
      <c r="AA173" s="3">
        <f t="shared" si="48"/>
        <v>7521.3930051812258</v>
      </c>
      <c r="AB173">
        <v>30</v>
      </c>
      <c r="AC173" s="3">
        <f t="shared" si="49"/>
        <v>900</v>
      </c>
      <c r="AD173" s="4">
        <f t="shared" si="50"/>
        <v>2601.7789499999999</v>
      </c>
      <c r="AF173" s="2">
        <v>61.497663000000003</v>
      </c>
      <c r="AG173" s="3">
        <f t="shared" si="51"/>
        <v>3781.9625544615692</v>
      </c>
      <c r="AH173" s="3">
        <v>30</v>
      </c>
      <c r="AI173" s="3">
        <f t="shared" si="52"/>
        <v>900</v>
      </c>
      <c r="AJ173" s="4">
        <f t="shared" si="53"/>
        <v>1844.9298900000001</v>
      </c>
    </row>
    <row r="174" spans="2:36">
      <c r="B174" s="2">
        <v>0</v>
      </c>
      <c r="C174" s="3">
        <f t="shared" si="36"/>
        <v>0</v>
      </c>
      <c r="D174" s="3">
        <v>10</v>
      </c>
      <c r="E174" s="3">
        <f t="shared" si="37"/>
        <v>100</v>
      </c>
      <c r="F174" s="4">
        <f t="shared" si="38"/>
        <v>0</v>
      </c>
      <c r="H174" s="2">
        <v>122.450982</v>
      </c>
      <c r="I174" s="3">
        <f t="shared" si="39"/>
        <v>14994.242992764322</v>
      </c>
      <c r="J174" s="3">
        <v>10</v>
      </c>
      <c r="K174" s="3">
        <f t="shared" si="40"/>
        <v>100</v>
      </c>
      <c r="L174" s="4">
        <f t="shared" si="41"/>
        <v>1224.50982</v>
      </c>
      <c r="N174" s="2">
        <v>0</v>
      </c>
      <c r="O174" s="3">
        <f t="shared" si="42"/>
        <v>0</v>
      </c>
      <c r="P174" s="3">
        <v>10</v>
      </c>
      <c r="Q174" s="3">
        <f t="shared" si="43"/>
        <v>100</v>
      </c>
      <c r="R174" s="4">
        <f t="shared" si="44"/>
        <v>0</v>
      </c>
      <c r="T174" s="2">
        <v>211.093029</v>
      </c>
      <c r="U174" s="3">
        <f t="shared" si="45"/>
        <v>44560.266892394844</v>
      </c>
      <c r="V174" s="3">
        <v>50</v>
      </c>
      <c r="W174" s="3">
        <f t="shared" si="46"/>
        <v>2500</v>
      </c>
      <c r="X174" s="4">
        <f t="shared" si="47"/>
        <v>10554.651449999999</v>
      </c>
      <c r="Z174" s="2">
        <v>86.725965000000002</v>
      </c>
      <c r="AA174" s="3">
        <f t="shared" si="48"/>
        <v>7521.3930051812258</v>
      </c>
      <c r="AB174">
        <v>35</v>
      </c>
      <c r="AC174" s="3">
        <f t="shared" si="49"/>
        <v>1225</v>
      </c>
      <c r="AD174" s="4">
        <f t="shared" si="50"/>
        <v>3035.4087749999999</v>
      </c>
      <c r="AF174" s="2">
        <v>61.497663000000003</v>
      </c>
      <c r="AG174" s="3">
        <f t="shared" si="51"/>
        <v>3781.9625544615692</v>
      </c>
      <c r="AH174" s="3">
        <v>30</v>
      </c>
      <c r="AI174" s="3">
        <f t="shared" si="52"/>
        <v>900</v>
      </c>
      <c r="AJ174" s="4">
        <f t="shared" si="53"/>
        <v>1844.9298900000001</v>
      </c>
    </row>
    <row r="175" spans="2:36">
      <c r="B175" s="2">
        <v>0</v>
      </c>
      <c r="C175" s="3">
        <f t="shared" si="36"/>
        <v>0</v>
      </c>
      <c r="D175" s="3">
        <v>10</v>
      </c>
      <c r="E175" s="3">
        <f t="shared" si="37"/>
        <v>100</v>
      </c>
      <c r="F175" s="4">
        <f t="shared" si="38"/>
        <v>0</v>
      </c>
      <c r="H175" s="2">
        <v>122.450982</v>
      </c>
      <c r="I175" s="3">
        <f t="shared" si="39"/>
        <v>14994.242992764322</v>
      </c>
      <c r="J175" s="3">
        <v>10</v>
      </c>
      <c r="K175" s="3">
        <f t="shared" si="40"/>
        <v>100</v>
      </c>
      <c r="L175" s="4">
        <f t="shared" si="41"/>
        <v>1224.50982</v>
      </c>
      <c r="N175" s="2">
        <v>0</v>
      </c>
      <c r="O175" s="3">
        <f t="shared" si="42"/>
        <v>0</v>
      </c>
      <c r="P175" s="3">
        <v>10</v>
      </c>
      <c r="Q175" s="3">
        <f t="shared" si="43"/>
        <v>100</v>
      </c>
      <c r="R175" s="4">
        <f t="shared" si="44"/>
        <v>0</v>
      </c>
      <c r="T175" s="2">
        <v>211.093029</v>
      </c>
      <c r="U175" s="3">
        <f t="shared" si="45"/>
        <v>44560.266892394844</v>
      </c>
      <c r="V175" s="3">
        <v>50</v>
      </c>
      <c r="W175" s="3">
        <f t="shared" si="46"/>
        <v>2500</v>
      </c>
      <c r="X175" s="4">
        <f t="shared" si="47"/>
        <v>10554.651449999999</v>
      </c>
      <c r="Z175" s="2">
        <v>122.450982</v>
      </c>
      <c r="AA175" s="3">
        <f t="shared" si="48"/>
        <v>14994.242992764322</v>
      </c>
      <c r="AB175">
        <v>25</v>
      </c>
      <c r="AC175" s="3">
        <f t="shared" si="49"/>
        <v>625</v>
      </c>
      <c r="AD175" s="4">
        <f t="shared" si="50"/>
        <v>3061.2745500000001</v>
      </c>
      <c r="AF175" s="2">
        <v>61.497663000000003</v>
      </c>
      <c r="AG175" s="3">
        <f t="shared" si="51"/>
        <v>3781.9625544615692</v>
      </c>
      <c r="AH175" s="3">
        <v>10</v>
      </c>
      <c r="AI175" s="3">
        <f t="shared" si="52"/>
        <v>100</v>
      </c>
      <c r="AJ175" s="4">
        <f t="shared" si="53"/>
        <v>614.97663</v>
      </c>
    </row>
    <row r="176" spans="2:36">
      <c r="B176" s="2">
        <v>0</v>
      </c>
      <c r="C176" s="3">
        <f t="shared" si="36"/>
        <v>0</v>
      </c>
      <c r="D176" s="3">
        <v>15</v>
      </c>
      <c r="E176" s="3">
        <f t="shared" si="37"/>
        <v>225</v>
      </c>
      <c r="F176" s="4">
        <f t="shared" si="38"/>
        <v>0</v>
      </c>
      <c r="H176" s="2">
        <v>122.450982</v>
      </c>
      <c r="I176" s="3">
        <f t="shared" si="39"/>
        <v>14994.242992764322</v>
      </c>
      <c r="J176" s="3">
        <v>15</v>
      </c>
      <c r="K176" s="3">
        <f t="shared" si="40"/>
        <v>225</v>
      </c>
      <c r="L176" s="4">
        <f t="shared" si="41"/>
        <v>1836.7647299999999</v>
      </c>
      <c r="N176" s="2">
        <v>0</v>
      </c>
      <c r="O176" s="3">
        <f t="shared" si="42"/>
        <v>0</v>
      </c>
      <c r="P176" s="3">
        <v>10</v>
      </c>
      <c r="Q176" s="3">
        <f t="shared" si="43"/>
        <v>100</v>
      </c>
      <c r="R176" s="4">
        <f t="shared" si="44"/>
        <v>0</v>
      </c>
      <c r="T176" s="2">
        <v>211.093029</v>
      </c>
      <c r="U176" s="3">
        <f t="shared" si="45"/>
        <v>44560.266892394844</v>
      </c>
      <c r="V176" s="3">
        <v>50</v>
      </c>
      <c r="W176" s="3">
        <f t="shared" si="46"/>
        <v>2500</v>
      </c>
      <c r="X176" s="4">
        <f t="shared" si="47"/>
        <v>10554.651449999999</v>
      </c>
      <c r="Z176" s="2">
        <v>122.450982</v>
      </c>
      <c r="AA176" s="3">
        <f t="shared" si="48"/>
        <v>14994.242992764322</v>
      </c>
      <c r="AB176">
        <v>25</v>
      </c>
      <c r="AC176" s="3">
        <f t="shared" si="49"/>
        <v>625</v>
      </c>
      <c r="AD176" s="4">
        <f t="shared" si="50"/>
        <v>3061.2745500000001</v>
      </c>
      <c r="AF176" s="2">
        <v>61.497663000000003</v>
      </c>
      <c r="AG176" s="3">
        <f t="shared" si="51"/>
        <v>3781.9625544615692</v>
      </c>
      <c r="AH176" s="3">
        <v>25</v>
      </c>
      <c r="AI176" s="3">
        <f t="shared" si="52"/>
        <v>625</v>
      </c>
      <c r="AJ176" s="4">
        <f t="shared" si="53"/>
        <v>1537.4415750000001</v>
      </c>
    </row>
    <row r="177" spans="2:36">
      <c r="B177" s="2">
        <v>0</v>
      </c>
      <c r="C177" s="3">
        <f t="shared" si="36"/>
        <v>0</v>
      </c>
      <c r="D177" s="3">
        <v>15</v>
      </c>
      <c r="E177" s="3">
        <f t="shared" si="37"/>
        <v>225</v>
      </c>
      <c r="F177" s="4">
        <f t="shared" si="38"/>
        <v>0</v>
      </c>
      <c r="H177" s="2">
        <v>122.450982</v>
      </c>
      <c r="I177" s="3">
        <f t="shared" si="39"/>
        <v>14994.242992764322</v>
      </c>
      <c r="J177" s="3">
        <v>20</v>
      </c>
      <c r="K177" s="3">
        <f t="shared" si="40"/>
        <v>400</v>
      </c>
      <c r="L177" s="4">
        <f t="shared" si="41"/>
        <v>2449.01964</v>
      </c>
      <c r="N177" s="2">
        <v>0</v>
      </c>
      <c r="O177" s="3">
        <f t="shared" si="42"/>
        <v>0</v>
      </c>
      <c r="P177" s="3">
        <v>10</v>
      </c>
      <c r="Q177" s="3">
        <f t="shared" si="43"/>
        <v>100</v>
      </c>
      <c r="R177" s="4">
        <f t="shared" si="44"/>
        <v>0</v>
      </c>
      <c r="T177" s="2">
        <v>211.093029</v>
      </c>
      <c r="U177" s="3">
        <f t="shared" si="45"/>
        <v>44560.266892394844</v>
      </c>
      <c r="V177" s="3">
        <v>50</v>
      </c>
      <c r="W177" s="3">
        <f t="shared" si="46"/>
        <v>2500</v>
      </c>
      <c r="X177" s="4">
        <f t="shared" si="47"/>
        <v>10554.651449999999</v>
      </c>
      <c r="Z177" s="2">
        <v>122.450982</v>
      </c>
      <c r="AA177" s="3">
        <f t="shared" si="48"/>
        <v>14994.242992764322</v>
      </c>
      <c r="AB177">
        <v>30</v>
      </c>
      <c r="AC177" s="3">
        <f t="shared" si="49"/>
        <v>900</v>
      </c>
      <c r="AD177" s="4">
        <f t="shared" si="50"/>
        <v>3673.5294599999997</v>
      </c>
      <c r="AF177" s="2">
        <v>61.497663000000003</v>
      </c>
      <c r="AG177" s="3">
        <f t="shared" si="51"/>
        <v>3781.9625544615692</v>
      </c>
      <c r="AH177" s="3">
        <v>25</v>
      </c>
      <c r="AI177" s="3">
        <f t="shared" si="52"/>
        <v>625</v>
      </c>
      <c r="AJ177" s="4">
        <f t="shared" si="53"/>
        <v>1537.4415750000001</v>
      </c>
    </row>
    <row r="178" spans="2:36">
      <c r="B178" s="2">
        <v>0</v>
      </c>
      <c r="C178" s="3">
        <f t="shared" si="36"/>
        <v>0</v>
      </c>
      <c r="D178" s="3">
        <v>15</v>
      </c>
      <c r="E178" s="3">
        <f t="shared" si="37"/>
        <v>225</v>
      </c>
      <c r="F178" s="4">
        <f t="shared" si="38"/>
        <v>0</v>
      </c>
      <c r="H178" s="2">
        <v>122.450982</v>
      </c>
      <c r="I178" s="3">
        <f t="shared" si="39"/>
        <v>14994.242992764322</v>
      </c>
      <c r="J178" s="3">
        <v>20</v>
      </c>
      <c r="K178" s="3">
        <f t="shared" si="40"/>
        <v>400</v>
      </c>
      <c r="L178" s="4">
        <f t="shared" si="41"/>
        <v>2449.01964</v>
      </c>
      <c r="N178" s="2">
        <v>0</v>
      </c>
      <c r="O178" s="3">
        <f t="shared" si="42"/>
        <v>0</v>
      </c>
      <c r="P178" s="3">
        <v>10</v>
      </c>
      <c r="Q178" s="3">
        <f t="shared" si="43"/>
        <v>100</v>
      </c>
      <c r="R178" s="4">
        <f t="shared" si="44"/>
        <v>0</v>
      </c>
      <c r="T178" s="2">
        <v>211.093029</v>
      </c>
      <c r="U178" s="3">
        <f t="shared" si="45"/>
        <v>44560.266892394844</v>
      </c>
      <c r="V178" s="3">
        <v>50</v>
      </c>
      <c r="W178" s="3">
        <f t="shared" si="46"/>
        <v>2500</v>
      </c>
      <c r="X178" s="4">
        <f t="shared" si="47"/>
        <v>10554.651449999999</v>
      </c>
      <c r="Z178" s="2">
        <v>208.29649499999999</v>
      </c>
      <c r="AA178" s="3">
        <f t="shared" si="48"/>
        <v>43387.429829285022</v>
      </c>
      <c r="AB178">
        <v>50</v>
      </c>
      <c r="AC178" s="3">
        <f t="shared" si="49"/>
        <v>2500</v>
      </c>
      <c r="AD178" s="4">
        <f t="shared" si="50"/>
        <v>10414.82475</v>
      </c>
      <c r="AF178" s="2">
        <v>61.497663000000003</v>
      </c>
      <c r="AG178" s="3">
        <f t="shared" si="51"/>
        <v>3781.9625544615692</v>
      </c>
      <c r="AH178" s="3">
        <v>25</v>
      </c>
      <c r="AI178" s="3">
        <f t="shared" si="52"/>
        <v>625</v>
      </c>
      <c r="AJ178" s="4">
        <f t="shared" si="53"/>
        <v>1537.4415750000001</v>
      </c>
    </row>
    <row r="179" spans="2:36">
      <c r="B179" s="2">
        <v>0</v>
      </c>
      <c r="C179" s="3">
        <f t="shared" si="36"/>
        <v>0</v>
      </c>
      <c r="D179" s="3">
        <v>15</v>
      </c>
      <c r="E179" s="3">
        <f t="shared" si="37"/>
        <v>225</v>
      </c>
      <c r="F179" s="4">
        <f t="shared" si="38"/>
        <v>0</v>
      </c>
      <c r="H179" s="2">
        <v>122.450982</v>
      </c>
      <c r="I179" s="3">
        <f t="shared" si="39"/>
        <v>14994.242992764322</v>
      </c>
      <c r="J179" s="3">
        <v>30</v>
      </c>
      <c r="K179" s="3">
        <f t="shared" si="40"/>
        <v>900</v>
      </c>
      <c r="L179" s="4">
        <f t="shared" si="41"/>
        <v>3673.5294599999997</v>
      </c>
      <c r="N179" s="2">
        <v>0</v>
      </c>
      <c r="O179" s="3">
        <f t="shared" si="42"/>
        <v>0</v>
      </c>
      <c r="P179" s="3">
        <v>10</v>
      </c>
      <c r="Q179" s="3">
        <f t="shared" si="43"/>
        <v>100</v>
      </c>
      <c r="R179" s="4">
        <f t="shared" si="44"/>
        <v>0</v>
      </c>
      <c r="T179" s="2">
        <v>211.093029</v>
      </c>
      <c r="U179" s="3">
        <f t="shared" si="45"/>
        <v>44560.266892394844</v>
      </c>
      <c r="V179" s="3">
        <v>25</v>
      </c>
      <c r="W179" s="3">
        <f t="shared" si="46"/>
        <v>625</v>
      </c>
      <c r="X179" s="4">
        <f t="shared" si="47"/>
        <v>5277.3257249999997</v>
      </c>
      <c r="Z179" s="2">
        <v>208.29649499999999</v>
      </c>
      <c r="AA179" s="3">
        <f t="shared" si="48"/>
        <v>43387.429829285022</v>
      </c>
      <c r="AB179">
        <v>25</v>
      </c>
      <c r="AC179" s="3">
        <f t="shared" si="49"/>
        <v>625</v>
      </c>
      <c r="AD179" s="4">
        <f t="shared" si="50"/>
        <v>5207.4123749999999</v>
      </c>
      <c r="AF179" s="2">
        <v>61.497663000000003</v>
      </c>
      <c r="AG179" s="3">
        <f t="shared" si="51"/>
        <v>3781.9625544615692</v>
      </c>
      <c r="AH179" s="3">
        <v>5</v>
      </c>
      <c r="AI179" s="3">
        <f t="shared" si="52"/>
        <v>25</v>
      </c>
      <c r="AJ179" s="4">
        <f t="shared" si="53"/>
        <v>307.488315</v>
      </c>
    </row>
    <row r="180" spans="2:36">
      <c r="B180" s="2">
        <v>37.375587000000003</v>
      </c>
      <c r="C180" s="3">
        <f t="shared" si="36"/>
        <v>1396.9345035945692</v>
      </c>
      <c r="D180" s="3">
        <v>5</v>
      </c>
      <c r="E180" s="3">
        <f t="shared" si="37"/>
        <v>25</v>
      </c>
      <c r="F180" s="4">
        <f t="shared" si="38"/>
        <v>186.87793500000001</v>
      </c>
      <c r="H180" s="2">
        <v>122.450982</v>
      </c>
      <c r="I180" s="3">
        <f t="shared" si="39"/>
        <v>14994.242992764322</v>
      </c>
      <c r="J180" s="3">
        <v>30</v>
      </c>
      <c r="K180" s="3">
        <f t="shared" si="40"/>
        <v>900</v>
      </c>
      <c r="L180" s="4">
        <f t="shared" si="41"/>
        <v>3673.5294599999997</v>
      </c>
      <c r="N180" s="2">
        <v>0</v>
      </c>
      <c r="O180" s="3">
        <f t="shared" si="42"/>
        <v>0</v>
      </c>
      <c r="P180" s="3">
        <v>10</v>
      </c>
      <c r="Q180" s="3">
        <f t="shared" si="43"/>
        <v>100</v>
      </c>
      <c r="R180" s="4">
        <f t="shared" si="44"/>
        <v>0</v>
      </c>
      <c r="T180" s="2">
        <v>211.093029</v>
      </c>
      <c r="U180" s="3">
        <f t="shared" si="45"/>
        <v>44560.266892394844</v>
      </c>
      <c r="V180" s="3">
        <v>40</v>
      </c>
      <c r="W180" s="3">
        <f t="shared" si="46"/>
        <v>1600</v>
      </c>
      <c r="X180" s="4">
        <f t="shared" si="47"/>
        <v>8443.721160000001</v>
      </c>
      <c r="Z180" s="2">
        <v>211.093029</v>
      </c>
      <c r="AA180" s="3">
        <f t="shared" si="48"/>
        <v>44560.266892394844</v>
      </c>
      <c r="AB180">
        <v>20</v>
      </c>
      <c r="AC180" s="3">
        <f t="shared" si="49"/>
        <v>400</v>
      </c>
      <c r="AD180" s="4">
        <f t="shared" si="50"/>
        <v>4221.8605800000005</v>
      </c>
      <c r="AF180" s="2">
        <v>61.497663000000003</v>
      </c>
      <c r="AG180" s="3">
        <f t="shared" si="51"/>
        <v>3781.9625544615692</v>
      </c>
      <c r="AH180" s="3">
        <v>5</v>
      </c>
      <c r="AI180" s="3">
        <f t="shared" si="52"/>
        <v>25</v>
      </c>
      <c r="AJ180" s="4">
        <f t="shared" si="53"/>
        <v>307.488315</v>
      </c>
    </row>
    <row r="181" spans="2:36">
      <c r="B181" s="2">
        <v>37.375587000000003</v>
      </c>
      <c r="C181" s="3">
        <f t="shared" si="36"/>
        <v>1396.9345035945692</v>
      </c>
      <c r="D181" s="3">
        <v>5</v>
      </c>
      <c r="E181" s="3">
        <f t="shared" si="37"/>
        <v>25</v>
      </c>
      <c r="F181" s="4">
        <f t="shared" si="38"/>
        <v>186.87793500000001</v>
      </c>
      <c r="H181" s="2">
        <v>122.450982</v>
      </c>
      <c r="I181" s="3">
        <f t="shared" si="39"/>
        <v>14994.242992764322</v>
      </c>
      <c r="J181" s="3">
        <v>15</v>
      </c>
      <c r="K181" s="3">
        <f t="shared" si="40"/>
        <v>225</v>
      </c>
      <c r="L181" s="4">
        <f t="shared" si="41"/>
        <v>1836.7647299999999</v>
      </c>
      <c r="N181" s="2">
        <v>0</v>
      </c>
      <c r="O181" s="3">
        <f t="shared" si="42"/>
        <v>0</v>
      </c>
      <c r="P181" s="3">
        <v>10</v>
      </c>
      <c r="Q181" s="3">
        <f t="shared" si="43"/>
        <v>100</v>
      </c>
      <c r="R181" s="4">
        <f t="shared" si="44"/>
        <v>0</v>
      </c>
      <c r="T181" s="2">
        <v>211.093029</v>
      </c>
      <c r="U181" s="3">
        <f t="shared" si="45"/>
        <v>44560.266892394844</v>
      </c>
      <c r="V181" s="3">
        <v>15</v>
      </c>
      <c r="W181" s="3">
        <f t="shared" si="46"/>
        <v>225</v>
      </c>
      <c r="X181" s="4">
        <f t="shared" si="47"/>
        <v>3166.3954349999999</v>
      </c>
      <c r="Z181" s="2">
        <v>211.093029</v>
      </c>
      <c r="AA181" s="3">
        <f t="shared" si="48"/>
        <v>44560.266892394844</v>
      </c>
      <c r="AB181">
        <v>25</v>
      </c>
      <c r="AC181" s="3">
        <f t="shared" si="49"/>
        <v>625</v>
      </c>
      <c r="AD181" s="4">
        <f t="shared" si="50"/>
        <v>5277.3257249999997</v>
      </c>
      <c r="AF181" s="2">
        <v>61.497663000000003</v>
      </c>
      <c r="AG181" s="3">
        <f t="shared" si="51"/>
        <v>3781.9625544615692</v>
      </c>
      <c r="AH181" s="3">
        <v>30</v>
      </c>
      <c r="AI181" s="3">
        <f t="shared" si="52"/>
        <v>900</v>
      </c>
      <c r="AJ181" s="4">
        <f t="shared" si="53"/>
        <v>1844.9298900000001</v>
      </c>
    </row>
    <row r="182" spans="2:36">
      <c r="B182" s="2">
        <v>37.375587000000003</v>
      </c>
      <c r="C182" s="3">
        <f t="shared" si="36"/>
        <v>1396.9345035945692</v>
      </c>
      <c r="D182" s="3">
        <v>5</v>
      </c>
      <c r="E182" s="3">
        <f t="shared" si="37"/>
        <v>25</v>
      </c>
      <c r="F182" s="4">
        <f t="shared" si="38"/>
        <v>186.87793500000001</v>
      </c>
      <c r="H182" s="2">
        <v>122.450982</v>
      </c>
      <c r="I182" s="3">
        <f t="shared" si="39"/>
        <v>14994.242992764322</v>
      </c>
      <c r="J182" s="3">
        <v>15</v>
      </c>
      <c r="K182" s="3">
        <f t="shared" si="40"/>
        <v>225</v>
      </c>
      <c r="L182" s="4">
        <f t="shared" si="41"/>
        <v>1836.7647299999999</v>
      </c>
      <c r="N182" s="2">
        <v>0</v>
      </c>
      <c r="O182" s="3">
        <f t="shared" si="42"/>
        <v>0</v>
      </c>
      <c r="P182" s="3">
        <v>10</v>
      </c>
      <c r="Q182" s="3">
        <f t="shared" si="43"/>
        <v>100</v>
      </c>
      <c r="R182" s="4">
        <f t="shared" si="44"/>
        <v>0</v>
      </c>
      <c r="T182" s="2">
        <v>211.093029</v>
      </c>
      <c r="U182" s="3">
        <f t="shared" si="45"/>
        <v>44560.266892394844</v>
      </c>
      <c r="V182" s="3">
        <v>15</v>
      </c>
      <c r="W182" s="3">
        <f t="shared" si="46"/>
        <v>225</v>
      </c>
      <c r="X182" s="4">
        <f t="shared" si="47"/>
        <v>3166.3954349999999</v>
      </c>
      <c r="Z182" s="2">
        <v>211.093029</v>
      </c>
      <c r="AA182" s="3">
        <f t="shared" si="48"/>
        <v>44560.266892394844</v>
      </c>
      <c r="AB182">
        <v>25</v>
      </c>
      <c r="AC182" s="3">
        <f t="shared" si="49"/>
        <v>625</v>
      </c>
      <c r="AD182" s="4">
        <f t="shared" si="50"/>
        <v>5277.3257249999997</v>
      </c>
      <c r="AF182" s="2">
        <v>61.497663000000003</v>
      </c>
      <c r="AG182" s="3">
        <f t="shared" si="51"/>
        <v>3781.9625544615692</v>
      </c>
      <c r="AH182" s="3">
        <v>5</v>
      </c>
      <c r="AI182" s="3">
        <f t="shared" si="52"/>
        <v>25</v>
      </c>
      <c r="AJ182" s="4">
        <f t="shared" si="53"/>
        <v>307.488315</v>
      </c>
    </row>
    <row r="183" spans="2:36">
      <c r="B183" s="2">
        <v>37.375587000000003</v>
      </c>
      <c r="C183" s="3">
        <f t="shared" si="36"/>
        <v>1396.9345035945692</v>
      </c>
      <c r="D183" s="3">
        <v>5</v>
      </c>
      <c r="E183" s="3">
        <f t="shared" si="37"/>
        <v>25</v>
      </c>
      <c r="F183" s="4">
        <f t="shared" si="38"/>
        <v>186.87793500000001</v>
      </c>
      <c r="H183" s="2">
        <v>122.450982</v>
      </c>
      <c r="I183" s="3">
        <f t="shared" si="39"/>
        <v>14994.242992764322</v>
      </c>
      <c r="J183" s="3">
        <v>15</v>
      </c>
      <c r="K183" s="3">
        <f t="shared" si="40"/>
        <v>225</v>
      </c>
      <c r="L183" s="4">
        <f t="shared" si="41"/>
        <v>1836.7647299999999</v>
      </c>
      <c r="N183" s="2">
        <v>0</v>
      </c>
      <c r="O183" s="3">
        <f t="shared" si="42"/>
        <v>0</v>
      </c>
      <c r="P183" s="3">
        <v>10</v>
      </c>
      <c r="Q183" s="3">
        <f t="shared" si="43"/>
        <v>100</v>
      </c>
      <c r="R183" s="4">
        <f t="shared" si="44"/>
        <v>0</v>
      </c>
      <c r="T183" s="2">
        <v>211.093029</v>
      </c>
      <c r="U183" s="3">
        <f t="shared" si="45"/>
        <v>44560.266892394844</v>
      </c>
      <c r="V183" s="3">
        <v>30</v>
      </c>
      <c r="W183" s="3">
        <f t="shared" si="46"/>
        <v>900</v>
      </c>
      <c r="X183" s="4">
        <f t="shared" si="47"/>
        <v>6332.7908699999998</v>
      </c>
      <c r="Z183" s="2">
        <v>211.093029</v>
      </c>
      <c r="AA183" s="3">
        <f t="shared" si="48"/>
        <v>44560.266892394844</v>
      </c>
      <c r="AB183">
        <v>25</v>
      </c>
      <c r="AC183" s="3">
        <f t="shared" si="49"/>
        <v>625</v>
      </c>
      <c r="AD183" s="4">
        <f t="shared" si="50"/>
        <v>5277.3257249999997</v>
      </c>
      <c r="AF183" s="2">
        <v>61.497663000000003</v>
      </c>
      <c r="AG183" s="3">
        <f t="shared" si="51"/>
        <v>3781.9625544615692</v>
      </c>
      <c r="AH183" s="3">
        <v>5</v>
      </c>
      <c r="AI183" s="3">
        <f t="shared" si="52"/>
        <v>25</v>
      </c>
      <c r="AJ183" s="4">
        <f t="shared" si="53"/>
        <v>307.488315</v>
      </c>
    </row>
    <row r="184" spans="2:36">
      <c r="B184" s="2">
        <v>37.375587000000003</v>
      </c>
      <c r="C184" s="3">
        <f t="shared" si="36"/>
        <v>1396.9345035945692</v>
      </c>
      <c r="D184" s="3">
        <v>5</v>
      </c>
      <c r="E184" s="3">
        <f t="shared" si="37"/>
        <v>25</v>
      </c>
      <c r="F184" s="4">
        <f t="shared" si="38"/>
        <v>186.87793500000001</v>
      </c>
      <c r="H184" s="2">
        <v>122.450982</v>
      </c>
      <c r="I184" s="3">
        <f t="shared" si="39"/>
        <v>14994.242992764322</v>
      </c>
      <c r="J184" s="3">
        <v>15</v>
      </c>
      <c r="K184" s="3">
        <f t="shared" si="40"/>
        <v>225</v>
      </c>
      <c r="L184" s="4">
        <f t="shared" si="41"/>
        <v>1836.7647299999999</v>
      </c>
      <c r="N184" s="2">
        <v>0</v>
      </c>
      <c r="O184" s="3">
        <f t="shared" si="42"/>
        <v>0</v>
      </c>
      <c r="P184" s="3">
        <v>10</v>
      </c>
      <c r="Q184" s="3">
        <f t="shared" si="43"/>
        <v>100</v>
      </c>
      <c r="R184" s="4">
        <f t="shared" si="44"/>
        <v>0</v>
      </c>
      <c r="T184" s="2">
        <v>211.093029</v>
      </c>
      <c r="U184" s="3">
        <f t="shared" si="45"/>
        <v>44560.266892394844</v>
      </c>
      <c r="V184" s="3">
        <v>15</v>
      </c>
      <c r="W184" s="3">
        <f t="shared" si="46"/>
        <v>225</v>
      </c>
      <c r="X184" s="4">
        <f t="shared" si="47"/>
        <v>3166.3954349999999</v>
      </c>
      <c r="Z184" s="2">
        <v>211.093029</v>
      </c>
      <c r="AA184" s="3">
        <f t="shared" si="48"/>
        <v>44560.266892394844</v>
      </c>
      <c r="AB184">
        <v>15</v>
      </c>
      <c r="AC184" s="3">
        <f t="shared" si="49"/>
        <v>225</v>
      </c>
      <c r="AD184" s="4">
        <f t="shared" si="50"/>
        <v>3166.3954349999999</v>
      </c>
      <c r="AF184" s="2">
        <v>61.497663000000003</v>
      </c>
      <c r="AG184" s="3">
        <f t="shared" si="51"/>
        <v>3781.9625544615692</v>
      </c>
      <c r="AH184" s="3">
        <v>5</v>
      </c>
      <c r="AI184" s="3">
        <f t="shared" si="52"/>
        <v>25</v>
      </c>
      <c r="AJ184" s="4">
        <f t="shared" si="53"/>
        <v>307.488315</v>
      </c>
    </row>
    <row r="185" spans="2:36">
      <c r="B185" s="2">
        <v>37.375587000000003</v>
      </c>
      <c r="C185" s="3">
        <f t="shared" si="36"/>
        <v>1396.9345035945692</v>
      </c>
      <c r="D185" s="3">
        <v>5</v>
      </c>
      <c r="E185" s="3">
        <f t="shared" si="37"/>
        <v>25</v>
      </c>
      <c r="F185" s="4">
        <f t="shared" si="38"/>
        <v>186.87793500000001</v>
      </c>
      <c r="H185" s="2">
        <v>208.29649499999999</v>
      </c>
      <c r="I185" s="3">
        <f t="shared" si="39"/>
        <v>43387.429829285022</v>
      </c>
      <c r="J185" s="3">
        <v>20</v>
      </c>
      <c r="K185" s="3">
        <f t="shared" si="40"/>
        <v>400</v>
      </c>
      <c r="L185" s="4">
        <f t="shared" si="41"/>
        <v>4165.9299000000001</v>
      </c>
      <c r="N185" s="2">
        <v>0</v>
      </c>
      <c r="O185" s="3">
        <f t="shared" si="42"/>
        <v>0</v>
      </c>
      <c r="P185" s="3">
        <v>10</v>
      </c>
      <c r="Q185" s="3">
        <f t="shared" si="43"/>
        <v>100</v>
      </c>
      <c r="R185" s="4">
        <f t="shared" si="44"/>
        <v>0</v>
      </c>
      <c r="T185" s="2">
        <v>211.093029</v>
      </c>
      <c r="U185" s="3">
        <f t="shared" si="45"/>
        <v>44560.266892394844</v>
      </c>
      <c r="V185" s="3">
        <v>30</v>
      </c>
      <c r="W185" s="3">
        <f t="shared" si="46"/>
        <v>900</v>
      </c>
      <c r="X185" s="4">
        <f t="shared" si="47"/>
        <v>6332.7908699999998</v>
      </c>
      <c r="Z185" s="2">
        <v>211.093029</v>
      </c>
      <c r="AA185" s="3">
        <f t="shared" si="48"/>
        <v>44560.266892394844</v>
      </c>
      <c r="AB185">
        <v>20</v>
      </c>
      <c r="AC185" s="3">
        <f t="shared" si="49"/>
        <v>400</v>
      </c>
      <c r="AD185" s="4">
        <f t="shared" si="50"/>
        <v>4221.8605800000005</v>
      </c>
      <c r="AF185" s="2">
        <v>61.497663000000003</v>
      </c>
      <c r="AG185" s="3">
        <f t="shared" si="51"/>
        <v>3781.9625544615692</v>
      </c>
      <c r="AH185" s="3">
        <v>5</v>
      </c>
      <c r="AI185" s="3">
        <f t="shared" si="52"/>
        <v>25</v>
      </c>
      <c r="AJ185" s="4">
        <f t="shared" si="53"/>
        <v>307.488315</v>
      </c>
    </row>
    <row r="186" spans="2:36">
      <c r="B186" s="2">
        <v>37.375587000000003</v>
      </c>
      <c r="C186" s="3">
        <f t="shared" si="36"/>
        <v>1396.9345035945692</v>
      </c>
      <c r="D186" s="3">
        <v>5</v>
      </c>
      <c r="E186" s="3">
        <f t="shared" si="37"/>
        <v>25</v>
      </c>
      <c r="F186" s="4">
        <f t="shared" si="38"/>
        <v>186.87793500000001</v>
      </c>
      <c r="H186" s="2">
        <v>208.29649499999999</v>
      </c>
      <c r="I186" s="3">
        <f t="shared" si="39"/>
        <v>43387.429829285022</v>
      </c>
      <c r="J186" s="3">
        <v>30</v>
      </c>
      <c r="K186" s="3">
        <f t="shared" si="40"/>
        <v>900</v>
      </c>
      <c r="L186" s="4">
        <f t="shared" si="41"/>
        <v>6248.8948499999997</v>
      </c>
      <c r="N186" s="2">
        <v>0</v>
      </c>
      <c r="O186" s="3">
        <f t="shared" si="42"/>
        <v>0</v>
      </c>
      <c r="P186" s="3">
        <v>10</v>
      </c>
      <c r="Q186" s="3">
        <f t="shared" si="43"/>
        <v>100</v>
      </c>
      <c r="R186" s="4">
        <f t="shared" si="44"/>
        <v>0</v>
      </c>
      <c r="T186" s="2">
        <v>211.093029</v>
      </c>
      <c r="U186" s="3">
        <f t="shared" si="45"/>
        <v>44560.266892394844</v>
      </c>
      <c r="V186" s="3">
        <v>15</v>
      </c>
      <c r="W186" s="3">
        <f t="shared" si="46"/>
        <v>225</v>
      </c>
      <c r="X186" s="4">
        <f t="shared" si="47"/>
        <v>3166.3954349999999</v>
      </c>
      <c r="Z186" s="2">
        <v>211.093029</v>
      </c>
      <c r="AA186" s="3">
        <f t="shared" si="48"/>
        <v>44560.266892394844</v>
      </c>
      <c r="AB186">
        <v>20</v>
      </c>
      <c r="AC186" s="3">
        <f t="shared" si="49"/>
        <v>400</v>
      </c>
      <c r="AD186" s="4">
        <f t="shared" si="50"/>
        <v>4221.8605800000005</v>
      </c>
      <c r="AF186" s="2">
        <v>61.497663000000003</v>
      </c>
      <c r="AG186" s="3">
        <f t="shared" si="51"/>
        <v>3781.9625544615692</v>
      </c>
      <c r="AH186" s="3">
        <v>25</v>
      </c>
      <c r="AI186" s="3">
        <f t="shared" si="52"/>
        <v>625</v>
      </c>
      <c r="AJ186" s="4">
        <f t="shared" si="53"/>
        <v>1537.4415750000001</v>
      </c>
    </row>
    <row r="187" spans="2:36">
      <c r="B187" s="2">
        <v>37.375587000000003</v>
      </c>
      <c r="C187" s="3">
        <f t="shared" si="36"/>
        <v>1396.9345035945692</v>
      </c>
      <c r="D187" s="3">
        <v>5</v>
      </c>
      <c r="E187" s="3">
        <f t="shared" si="37"/>
        <v>25</v>
      </c>
      <c r="F187" s="4">
        <f t="shared" si="38"/>
        <v>186.87793500000001</v>
      </c>
      <c r="H187" s="2">
        <v>208.29649499999999</v>
      </c>
      <c r="I187" s="3">
        <f t="shared" si="39"/>
        <v>43387.429829285022</v>
      </c>
      <c r="J187" s="3">
        <v>35</v>
      </c>
      <c r="K187" s="3">
        <f t="shared" si="40"/>
        <v>1225</v>
      </c>
      <c r="L187" s="4">
        <f t="shared" si="41"/>
        <v>7290.3773249999995</v>
      </c>
      <c r="N187" s="2">
        <v>0</v>
      </c>
      <c r="O187" s="3">
        <f t="shared" si="42"/>
        <v>0</v>
      </c>
      <c r="P187" s="3">
        <v>10</v>
      </c>
      <c r="Q187" s="3">
        <f t="shared" si="43"/>
        <v>100</v>
      </c>
      <c r="R187" s="4">
        <f t="shared" si="44"/>
        <v>0</v>
      </c>
      <c r="T187" s="2">
        <v>211.093029</v>
      </c>
      <c r="U187" s="3">
        <f t="shared" si="45"/>
        <v>44560.266892394844</v>
      </c>
      <c r="V187" s="3">
        <v>20</v>
      </c>
      <c r="W187" s="3">
        <f t="shared" si="46"/>
        <v>400</v>
      </c>
      <c r="X187" s="4">
        <f t="shared" si="47"/>
        <v>4221.8605800000005</v>
      </c>
      <c r="Z187" s="2">
        <v>211.093029</v>
      </c>
      <c r="AA187" s="3">
        <f t="shared" si="48"/>
        <v>44560.266892394844</v>
      </c>
      <c r="AB187">
        <v>30</v>
      </c>
      <c r="AC187" s="3">
        <f t="shared" si="49"/>
        <v>900</v>
      </c>
      <c r="AD187" s="4">
        <f t="shared" si="50"/>
        <v>6332.7908699999998</v>
      </c>
      <c r="AF187" s="2">
        <v>61.497663000000003</v>
      </c>
      <c r="AG187" s="3">
        <f t="shared" si="51"/>
        <v>3781.9625544615692</v>
      </c>
      <c r="AH187" s="3">
        <v>30</v>
      </c>
      <c r="AI187" s="3">
        <f t="shared" si="52"/>
        <v>900</v>
      </c>
      <c r="AJ187" s="4">
        <f t="shared" si="53"/>
        <v>1844.9298900000001</v>
      </c>
    </row>
    <row r="188" spans="2:36">
      <c r="B188" s="2">
        <v>37.375587000000003</v>
      </c>
      <c r="C188" s="3">
        <f t="shared" si="36"/>
        <v>1396.9345035945692</v>
      </c>
      <c r="D188" s="3">
        <v>5</v>
      </c>
      <c r="E188" s="3">
        <f t="shared" si="37"/>
        <v>25</v>
      </c>
      <c r="F188" s="4">
        <f t="shared" si="38"/>
        <v>186.87793500000001</v>
      </c>
      <c r="H188" s="2">
        <v>208.29649499999999</v>
      </c>
      <c r="I188" s="3">
        <f t="shared" si="39"/>
        <v>43387.429829285022</v>
      </c>
      <c r="J188" s="3">
        <v>35</v>
      </c>
      <c r="K188" s="3">
        <f t="shared" si="40"/>
        <v>1225</v>
      </c>
      <c r="L188" s="4">
        <f t="shared" si="41"/>
        <v>7290.3773249999995</v>
      </c>
      <c r="N188" s="2">
        <v>0</v>
      </c>
      <c r="O188" s="3">
        <f t="shared" si="42"/>
        <v>0</v>
      </c>
      <c r="P188" s="3">
        <v>10</v>
      </c>
      <c r="Q188" s="3">
        <f t="shared" si="43"/>
        <v>100</v>
      </c>
      <c r="R188" s="4">
        <f t="shared" si="44"/>
        <v>0</v>
      </c>
      <c r="T188" s="2">
        <v>279.42485099999999</v>
      </c>
      <c r="U188" s="3">
        <f t="shared" si="45"/>
        <v>78078.247356372201</v>
      </c>
      <c r="V188" s="3">
        <v>35</v>
      </c>
      <c r="W188" s="3">
        <f t="shared" si="46"/>
        <v>1225</v>
      </c>
      <c r="X188" s="4">
        <f t="shared" si="47"/>
        <v>9779.869784999999</v>
      </c>
      <c r="Z188" s="2">
        <v>211.093029</v>
      </c>
      <c r="AA188" s="3">
        <f t="shared" si="48"/>
        <v>44560.266892394844</v>
      </c>
      <c r="AB188">
        <v>30</v>
      </c>
      <c r="AC188" s="3">
        <f t="shared" si="49"/>
        <v>900</v>
      </c>
      <c r="AD188" s="4">
        <f t="shared" si="50"/>
        <v>6332.7908699999998</v>
      </c>
      <c r="AF188" s="2">
        <v>61.497663000000003</v>
      </c>
      <c r="AG188" s="3">
        <f t="shared" si="51"/>
        <v>3781.9625544615692</v>
      </c>
      <c r="AH188" s="3">
        <v>30</v>
      </c>
      <c r="AI188" s="3">
        <f t="shared" si="52"/>
        <v>900</v>
      </c>
      <c r="AJ188" s="4">
        <f t="shared" si="53"/>
        <v>1844.9298900000001</v>
      </c>
    </row>
    <row r="189" spans="2:36">
      <c r="B189" s="2">
        <v>37.375587000000003</v>
      </c>
      <c r="C189" s="3">
        <f t="shared" si="36"/>
        <v>1396.9345035945692</v>
      </c>
      <c r="D189" s="3">
        <v>5</v>
      </c>
      <c r="E189" s="3">
        <f t="shared" si="37"/>
        <v>25</v>
      </c>
      <c r="F189" s="4">
        <f t="shared" si="38"/>
        <v>186.87793500000001</v>
      </c>
      <c r="H189" s="2">
        <v>211.093029</v>
      </c>
      <c r="I189" s="3">
        <f t="shared" si="39"/>
        <v>44560.266892394844</v>
      </c>
      <c r="J189" s="3">
        <v>10</v>
      </c>
      <c r="K189" s="3">
        <f t="shared" si="40"/>
        <v>100</v>
      </c>
      <c r="L189" s="4">
        <f t="shared" si="41"/>
        <v>2110.9302900000002</v>
      </c>
      <c r="N189" s="2">
        <v>0</v>
      </c>
      <c r="O189" s="3">
        <f t="shared" si="42"/>
        <v>0</v>
      </c>
      <c r="P189" s="3">
        <v>10</v>
      </c>
      <c r="Q189" s="3">
        <f t="shared" si="43"/>
        <v>100</v>
      </c>
      <c r="R189" s="4">
        <f t="shared" si="44"/>
        <v>0</v>
      </c>
      <c r="T189" s="2">
        <v>279.42485099999999</v>
      </c>
      <c r="U189" s="3">
        <f t="shared" si="45"/>
        <v>78078.247356372201</v>
      </c>
      <c r="V189" s="3">
        <v>40</v>
      </c>
      <c r="W189" s="3">
        <f t="shared" si="46"/>
        <v>1600</v>
      </c>
      <c r="X189" s="4">
        <f t="shared" si="47"/>
        <v>11176.99404</v>
      </c>
      <c r="Z189" s="2">
        <v>211.093029</v>
      </c>
      <c r="AA189" s="3">
        <f t="shared" si="48"/>
        <v>44560.266892394844</v>
      </c>
      <c r="AB189">
        <v>20</v>
      </c>
      <c r="AC189" s="3">
        <f t="shared" si="49"/>
        <v>400</v>
      </c>
      <c r="AD189" s="4">
        <f t="shared" si="50"/>
        <v>4221.8605800000005</v>
      </c>
      <c r="AF189" s="2">
        <v>61.497663000000003</v>
      </c>
      <c r="AG189" s="3">
        <f t="shared" si="51"/>
        <v>3781.9625544615692</v>
      </c>
      <c r="AH189" s="3">
        <v>30</v>
      </c>
      <c r="AI189" s="3">
        <f t="shared" si="52"/>
        <v>900</v>
      </c>
      <c r="AJ189" s="4">
        <f t="shared" si="53"/>
        <v>1844.9298900000001</v>
      </c>
    </row>
    <row r="190" spans="2:36">
      <c r="B190" s="2">
        <v>37.375587000000003</v>
      </c>
      <c r="C190" s="3">
        <f t="shared" si="36"/>
        <v>1396.9345035945692</v>
      </c>
      <c r="D190" s="3">
        <v>5</v>
      </c>
      <c r="E190" s="3">
        <f t="shared" si="37"/>
        <v>25</v>
      </c>
      <c r="F190" s="4">
        <f t="shared" si="38"/>
        <v>186.87793500000001</v>
      </c>
      <c r="H190" s="2">
        <v>211.093029</v>
      </c>
      <c r="I190" s="3">
        <f t="shared" si="39"/>
        <v>44560.266892394844</v>
      </c>
      <c r="J190" s="3">
        <v>15</v>
      </c>
      <c r="K190" s="3">
        <f t="shared" si="40"/>
        <v>225</v>
      </c>
      <c r="L190" s="4">
        <f t="shared" si="41"/>
        <v>3166.3954349999999</v>
      </c>
      <c r="N190" s="2">
        <v>0</v>
      </c>
      <c r="O190" s="3">
        <f t="shared" si="42"/>
        <v>0</v>
      </c>
      <c r="P190" s="3">
        <v>10</v>
      </c>
      <c r="Q190" s="3">
        <f t="shared" si="43"/>
        <v>100</v>
      </c>
      <c r="R190" s="4">
        <f t="shared" si="44"/>
        <v>0</v>
      </c>
      <c r="T190" s="2">
        <v>279.42485099999999</v>
      </c>
      <c r="U190" s="3">
        <f t="shared" si="45"/>
        <v>78078.247356372201</v>
      </c>
      <c r="V190" s="3">
        <v>40</v>
      </c>
      <c r="W190" s="3">
        <f t="shared" si="46"/>
        <v>1600</v>
      </c>
      <c r="X190" s="4">
        <f t="shared" si="47"/>
        <v>11176.99404</v>
      </c>
      <c r="Z190" s="2">
        <v>211.093029</v>
      </c>
      <c r="AA190" s="3">
        <f t="shared" si="48"/>
        <v>44560.266892394844</v>
      </c>
      <c r="AB190">
        <v>20</v>
      </c>
      <c r="AC190" s="3">
        <f t="shared" si="49"/>
        <v>400</v>
      </c>
      <c r="AD190" s="4">
        <f t="shared" si="50"/>
        <v>4221.8605800000005</v>
      </c>
      <c r="AF190" s="2">
        <v>61.497663000000003</v>
      </c>
      <c r="AG190" s="3">
        <f t="shared" si="51"/>
        <v>3781.9625544615692</v>
      </c>
      <c r="AH190" s="3">
        <v>30</v>
      </c>
      <c r="AI190" s="3">
        <f t="shared" si="52"/>
        <v>900</v>
      </c>
      <c r="AJ190" s="4">
        <f t="shared" si="53"/>
        <v>1844.9298900000001</v>
      </c>
    </row>
    <row r="191" spans="2:36">
      <c r="B191" s="2">
        <v>37.375587000000003</v>
      </c>
      <c r="C191" s="3">
        <f t="shared" si="36"/>
        <v>1396.9345035945692</v>
      </c>
      <c r="D191" s="3">
        <v>5</v>
      </c>
      <c r="E191" s="3">
        <f t="shared" si="37"/>
        <v>25</v>
      </c>
      <c r="F191" s="4">
        <f t="shared" si="38"/>
        <v>186.87793500000001</v>
      </c>
      <c r="H191" s="2">
        <v>211.093029</v>
      </c>
      <c r="I191" s="3">
        <f t="shared" si="39"/>
        <v>44560.266892394844</v>
      </c>
      <c r="J191" s="3">
        <v>20</v>
      </c>
      <c r="K191" s="3">
        <f t="shared" si="40"/>
        <v>400</v>
      </c>
      <c r="L191" s="4">
        <f t="shared" si="41"/>
        <v>4221.8605800000005</v>
      </c>
      <c r="N191" s="2">
        <v>0</v>
      </c>
      <c r="O191" s="3">
        <f t="shared" si="42"/>
        <v>0</v>
      </c>
      <c r="P191" s="3">
        <v>10</v>
      </c>
      <c r="Q191" s="3">
        <f t="shared" si="43"/>
        <v>100</v>
      </c>
      <c r="R191" s="4">
        <f t="shared" si="44"/>
        <v>0</v>
      </c>
      <c r="T191" s="2">
        <v>279.42485099999999</v>
      </c>
      <c r="U191" s="3">
        <f t="shared" si="45"/>
        <v>78078.247356372201</v>
      </c>
      <c r="V191" s="3">
        <v>35</v>
      </c>
      <c r="W191" s="3">
        <f t="shared" si="46"/>
        <v>1225</v>
      </c>
      <c r="X191" s="4">
        <f t="shared" si="47"/>
        <v>9779.869784999999</v>
      </c>
      <c r="Z191" s="2">
        <v>211.093029</v>
      </c>
      <c r="AA191" s="3">
        <f t="shared" si="48"/>
        <v>44560.266892394844</v>
      </c>
      <c r="AB191">
        <v>30</v>
      </c>
      <c r="AC191" s="3">
        <f t="shared" si="49"/>
        <v>900</v>
      </c>
      <c r="AD191" s="4">
        <f t="shared" si="50"/>
        <v>6332.7908699999998</v>
      </c>
      <c r="AF191" s="2">
        <v>61.497663000000003</v>
      </c>
      <c r="AG191" s="3">
        <f t="shared" si="51"/>
        <v>3781.9625544615692</v>
      </c>
      <c r="AH191" s="3">
        <v>30</v>
      </c>
      <c r="AI191" s="3">
        <f t="shared" si="52"/>
        <v>900</v>
      </c>
      <c r="AJ191" s="4">
        <f t="shared" si="53"/>
        <v>1844.9298900000001</v>
      </c>
    </row>
    <row r="192" spans="2:36">
      <c r="B192" s="2">
        <v>37.375587000000003</v>
      </c>
      <c r="C192" s="3">
        <f t="shared" si="36"/>
        <v>1396.9345035945692</v>
      </c>
      <c r="D192" s="3">
        <v>5</v>
      </c>
      <c r="E192" s="3">
        <f t="shared" si="37"/>
        <v>25</v>
      </c>
      <c r="F192" s="4">
        <f t="shared" si="38"/>
        <v>186.87793500000001</v>
      </c>
      <c r="H192" s="2">
        <v>211.093029</v>
      </c>
      <c r="I192" s="3">
        <f t="shared" si="39"/>
        <v>44560.266892394844</v>
      </c>
      <c r="J192" s="3">
        <v>20</v>
      </c>
      <c r="K192" s="3">
        <f t="shared" si="40"/>
        <v>400</v>
      </c>
      <c r="L192" s="4">
        <f t="shared" si="41"/>
        <v>4221.8605800000005</v>
      </c>
      <c r="N192" s="2">
        <v>0</v>
      </c>
      <c r="O192" s="3">
        <f t="shared" si="42"/>
        <v>0</v>
      </c>
      <c r="P192" s="3">
        <v>10</v>
      </c>
      <c r="Q192" s="3">
        <f t="shared" si="43"/>
        <v>100</v>
      </c>
      <c r="R192" s="4">
        <f t="shared" si="44"/>
        <v>0</v>
      </c>
      <c r="T192" s="2">
        <v>279.42485099999999</v>
      </c>
      <c r="U192" s="3">
        <f t="shared" si="45"/>
        <v>78078.247356372201</v>
      </c>
      <c r="V192" s="3">
        <v>35</v>
      </c>
      <c r="W192" s="3">
        <f t="shared" si="46"/>
        <v>1225</v>
      </c>
      <c r="X192" s="4">
        <f t="shared" si="47"/>
        <v>9779.869784999999</v>
      </c>
      <c r="Z192" s="2">
        <v>211.093029</v>
      </c>
      <c r="AA192" s="3">
        <f t="shared" si="48"/>
        <v>44560.266892394844</v>
      </c>
      <c r="AB192">
        <v>30</v>
      </c>
      <c r="AC192" s="3">
        <f t="shared" si="49"/>
        <v>900</v>
      </c>
      <c r="AD192" s="4">
        <f t="shared" si="50"/>
        <v>6332.7908699999998</v>
      </c>
      <c r="AF192" s="2">
        <v>86.725965000000002</v>
      </c>
      <c r="AG192" s="3">
        <f t="shared" si="51"/>
        <v>7521.3930051812258</v>
      </c>
      <c r="AH192" s="3">
        <v>10</v>
      </c>
      <c r="AI192" s="3">
        <f t="shared" si="52"/>
        <v>100</v>
      </c>
      <c r="AJ192" s="4">
        <f t="shared" si="53"/>
        <v>867.25964999999997</v>
      </c>
    </row>
    <row r="193" spans="2:36">
      <c r="B193" s="2">
        <v>37.375587000000003</v>
      </c>
      <c r="C193" s="3">
        <f t="shared" si="36"/>
        <v>1396.9345035945692</v>
      </c>
      <c r="D193" s="3">
        <v>5</v>
      </c>
      <c r="E193" s="3">
        <f t="shared" si="37"/>
        <v>25</v>
      </c>
      <c r="F193" s="4">
        <f t="shared" si="38"/>
        <v>186.87793500000001</v>
      </c>
      <c r="H193" s="2">
        <v>211.093029</v>
      </c>
      <c r="I193" s="3">
        <f t="shared" si="39"/>
        <v>44560.266892394844</v>
      </c>
      <c r="J193" s="3">
        <v>25</v>
      </c>
      <c r="K193" s="3">
        <f t="shared" si="40"/>
        <v>625</v>
      </c>
      <c r="L193" s="4">
        <f t="shared" si="41"/>
        <v>5277.3257249999997</v>
      </c>
      <c r="N193" s="2">
        <v>0</v>
      </c>
      <c r="O193" s="3">
        <f t="shared" si="42"/>
        <v>0</v>
      </c>
      <c r="P193" s="3">
        <v>10</v>
      </c>
      <c r="Q193" s="3">
        <f t="shared" si="43"/>
        <v>100</v>
      </c>
      <c r="R193" s="4">
        <f t="shared" si="44"/>
        <v>0</v>
      </c>
      <c r="T193" s="2">
        <v>279.42485099999999</v>
      </c>
      <c r="U193" s="3">
        <f t="shared" si="45"/>
        <v>78078.247356372201</v>
      </c>
      <c r="V193" s="3">
        <v>40</v>
      </c>
      <c r="W193" s="3">
        <f t="shared" si="46"/>
        <v>1600</v>
      </c>
      <c r="X193" s="4">
        <f t="shared" si="47"/>
        <v>11176.99404</v>
      </c>
      <c r="Z193" s="2">
        <v>211.093029</v>
      </c>
      <c r="AA193" s="3">
        <f t="shared" si="48"/>
        <v>44560.266892394844</v>
      </c>
      <c r="AB193">
        <v>30</v>
      </c>
      <c r="AC193" s="3">
        <f t="shared" si="49"/>
        <v>900</v>
      </c>
      <c r="AD193" s="4">
        <f t="shared" si="50"/>
        <v>6332.7908699999998</v>
      </c>
      <c r="AF193" s="2">
        <v>86.725965000000002</v>
      </c>
      <c r="AG193" s="3">
        <f t="shared" si="51"/>
        <v>7521.3930051812258</v>
      </c>
      <c r="AH193" s="3">
        <v>15</v>
      </c>
      <c r="AI193" s="3">
        <f t="shared" si="52"/>
        <v>225</v>
      </c>
      <c r="AJ193" s="4">
        <f t="shared" si="53"/>
        <v>1300.8894749999999</v>
      </c>
    </row>
    <row r="194" spans="2:36">
      <c r="B194" s="2">
        <v>37.375587000000003</v>
      </c>
      <c r="C194" s="3">
        <f t="shared" si="36"/>
        <v>1396.9345035945692</v>
      </c>
      <c r="D194" s="3">
        <v>5</v>
      </c>
      <c r="E194" s="3">
        <f t="shared" si="37"/>
        <v>25</v>
      </c>
      <c r="F194" s="4">
        <f t="shared" si="38"/>
        <v>186.87793500000001</v>
      </c>
      <c r="H194" s="2">
        <v>211.093029</v>
      </c>
      <c r="I194" s="3">
        <f t="shared" si="39"/>
        <v>44560.266892394844</v>
      </c>
      <c r="J194" s="3">
        <v>30</v>
      </c>
      <c r="K194" s="3">
        <f t="shared" si="40"/>
        <v>900</v>
      </c>
      <c r="L194" s="4">
        <f t="shared" si="41"/>
        <v>6332.7908699999998</v>
      </c>
      <c r="N194" s="2">
        <v>0</v>
      </c>
      <c r="O194" s="3">
        <f t="shared" si="42"/>
        <v>0</v>
      </c>
      <c r="P194" s="3">
        <v>10</v>
      </c>
      <c r="Q194" s="3">
        <f t="shared" si="43"/>
        <v>100</v>
      </c>
      <c r="R194" s="4">
        <f t="shared" si="44"/>
        <v>0</v>
      </c>
      <c r="T194" s="2">
        <v>279.42485099999999</v>
      </c>
      <c r="U194" s="3">
        <f t="shared" si="45"/>
        <v>78078.247356372201</v>
      </c>
      <c r="V194" s="3">
        <v>15</v>
      </c>
      <c r="W194" s="3">
        <f t="shared" si="46"/>
        <v>225</v>
      </c>
      <c r="X194" s="4">
        <f t="shared" si="47"/>
        <v>4191.3727650000001</v>
      </c>
      <c r="Z194" s="2">
        <v>211.093029</v>
      </c>
      <c r="AA194" s="3">
        <f t="shared" si="48"/>
        <v>44560.266892394844</v>
      </c>
      <c r="AB194">
        <v>30</v>
      </c>
      <c r="AC194" s="3">
        <f t="shared" si="49"/>
        <v>900</v>
      </c>
      <c r="AD194" s="4">
        <f t="shared" si="50"/>
        <v>6332.7908699999998</v>
      </c>
      <c r="AF194" s="2">
        <v>86.725965000000002</v>
      </c>
      <c r="AG194" s="3">
        <f t="shared" si="51"/>
        <v>7521.3930051812258</v>
      </c>
      <c r="AH194" s="3">
        <v>35</v>
      </c>
      <c r="AI194" s="3">
        <f t="shared" si="52"/>
        <v>1225</v>
      </c>
      <c r="AJ194" s="4">
        <f t="shared" si="53"/>
        <v>3035.4087749999999</v>
      </c>
    </row>
    <row r="195" spans="2:36">
      <c r="B195" s="2">
        <v>37.375587000000003</v>
      </c>
      <c r="C195" s="3">
        <f t="shared" si="36"/>
        <v>1396.9345035945692</v>
      </c>
      <c r="D195" s="3">
        <v>20</v>
      </c>
      <c r="E195" s="3">
        <f t="shared" si="37"/>
        <v>400</v>
      </c>
      <c r="F195" s="4">
        <f t="shared" si="38"/>
        <v>747.51174000000003</v>
      </c>
      <c r="H195" s="2">
        <v>211.093029</v>
      </c>
      <c r="I195" s="3">
        <f t="shared" si="39"/>
        <v>44560.266892394844</v>
      </c>
      <c r="J195" s="3">
        <v>15</v>
      </c>
      <c r="K195" s="3">
        <f t="shared" si="40"/>
        <v>225</v>
      </c>
      <c r="L195" s="4">
        <f t="shared" si="41"/>
        <v>3166.3954349999999</v>
      </c>
      <c r="N195" s="2">
        <v>0</v>
      </c>
      <c r="O195" s="3">
        <f t="shared" si="42"/>
        <v>0</v>
      </c>
      <c r="P195" s="3">
        <v>10</v>
      </c>
      <c r="Q195" s="3">
        <f t="shared" si="43"/>
        <v>100</v>
      </c>
      <c r="R195" s="4">
        <f t="shared" si="44"/>
        <v>0</v>
      </c>
      <c r="T195" s="2">
        <v>279.42485099999999</v>
      </c>
      <c r="U195" s="3">
        <f t="shared" si="45"/>
        <v>78078.247356372201</v>
      </c>
      <c r="V195" s="3">
        <v>15</v>
      </c>
      <c r="W195" s="3">
        <f t="shared" si="46"/>
        <v>225</v>
      </c>
      <c r="X195" s="4">
        <f t="shared" si="47"/>
        <v>4191.3727650000001</v>
      </c>
      <c r="Z195" s="2">
        <v>211.093029</v>
      </c>
      <c r="AA195" s="3">
        <f t="shared" si="48"/>
        <v>44560.266892394844</v>
      </c>
      <c r="AB195">
        <v>30</v>
      </c>
      <c r="AC195" s="3">
        <f t="shared" si="49"/>
        <v>900</v>
      </c>
      <c r="AD195" s="4">
        <f t="shared" si="50"/>
        <v>6332.7908699999998</v>
      </c>
      <c r="AF195" s="2">
        <v>86.725965000000002</v>
      </c>
      <c r="AG195" s="3">
        <f t="shared" si="51"/>
        <v>7521.3930051812258</v>
      </c>
      <c r="AH195" s="3">
        <v>35</v>
      </c>
      <c r="AI195" s="3">
        <f t="shared" si="52"/>
        <v>1225</v>
      </c>
      <c r="AJ195" s="4">
        <f t="shared" si="53"/>
        <v>3035.4087749999999</v>
      </c>
    </row>
    <row r="196" spans="2:36">
      <c r="B196" s="2">
        <v>37.375587000000003</v>
      </c>
      <c r="C196" s="3">
        <f t="shared" si="36"/>
        <v>1396.9345035945692</v>
      </c>
      <c r="D196" s="3">
        <v>20</v>
      </c>
      <c r="E196" s="3">
        <f t="shared" si="37"/>
        <v>400</v>
      </c>
      <c r="F196" s="4">
        <f t="shared" si="38"/>
        <v>747.51174000000003</v>
      </c>
      <c r="H196" s="2">
        <v>211.093029</v>
      </c>
      <c r="I196" s="3">
        <f t="shared" si="39"/>
        <v>44560.266892394844</v>
      </c>
      <c r="J196" s="3">
        <v>15</v>
      </c>
      <c r="K196" s="3">
        <f t="shared" si="40"/>
        <v>225</v>
      </c>
      <c r="L196" s="4">
        <f t="shared" si="41"/>
        <v>3166.3954349999999</v>
      </c>
      <c r="N196" s="2">
        <v>0</v>
      </c>
      <c r="O196" s="3">
        <f t="shared" si="42"/>
        <v>0</v>
      </c>
      <c r="P196" s="3">
        <v>10</v>
      </c>
      <c r="Q196" s="3">
        <f t="shared" si="43"/>
        <v>100</v>
      </c>
      <c r="R196" s="4">
        <f t="shared" si="44"/>
        <v>0</v>
      </c>
      <c r="T196" s="2">
        <v>279.42485099999999</v>
      </c>
      <c r="U196" s="3">
        <f t="shared" si="45"/>
        <v>78078.247356372201</v>
      </c>
      <c r="V196" s="3">
        <v>45</v>
      </c>
      <c r="W196" s="3">
        <f t="shared" si="46"/>
        <v>2025</v>
      </c>
      <c r="X196" s="4">
        <f t="shared" si="47"/>
        <v>12574.118295</v>
      </c>
      <c r="Z196" s="2">
        <v>211.093029</v>
      </c>
      <c r="AA196" s="3">
        <f t="shared" si="48"/>
        <v>44560.266892394844</v>
      </c>
      <c r="AB196">
        <v>25</v>
      </c>
      <c r="AC196" s="3">
        <f t="shared" si="49"/>
        <v>625</v>
      </c>
      <c r="AD196" s="4">
        <f t="shared" si="50"/>
        <v>5277.3257249999997</v>
      </c>
      <c r="AF196" s="2">
        <v>86.725965000000002</v>
      </c>
      <c r="AG196" s="3">
        <f t="shared" si="51"/>
        <v>7521.3930051812258</v>
      </c>
      <c r="AH196" s="3">
        <v>35</v>
      </c>
      <c r="AI196" s="3">
        <f t="shared" si="52"/>
        <v>1225</v>
      </c>
      <c r="AJ196" s="4">
        <f t="shared" si="53"/>
        <v>3035.4087749999999</v>
      </c>
    </row>
    <row r="197" spans="2:36">
      <c r="B197" s="2">
        <v>37.375587000000003</v>
      </c>
      <c r="C197" s="3">
        <f t="shared" si="36"/>
        <v>1396.9345035945692</v>
      </c>
      <c r="D197" s="3">
        <v>20</v>
      </c>
      <c r="E197" s="3">
        <f t="shared" si="37"/>
        <v>400</v>
      </c>
      <c r="F197" s="4">
        <f t="shared" si="38"/>
        <v>747.51174000000003</v>
      </c>
      <c r="H197" s="2">
        <v>211.093029</v>
      </c>
      <c r="I197" s="3">
        <f t="shared" si="39"/>
        <v>44560.266892394844</v>
      </c>
      <c r="J197" s="3">
        <v>20</v>
      </c>
      <c r="K197" s="3">
        <f t="shared" si="40"/>
        <v>400</v>
      </c>
      <c r="L197" s="4">
        <f t="shared" si="41"/>
        <v>4221.8605800000005</v>
      </c>
      <c r="N197" s="2">
        <v>0</v>
      </c>
      <c r="O197" s="3">
        <f t="shared" si="42"/>
        <v>0</v>
      </c>
      <c r="P197" s="3">
        <v>10</v>
      </c>
      <c r="Q197" s="3">
        <f t="shared" si="43"/>
        <v>100</v>
      </c>
      <c r="R197" s="4">
        <f t="shared" si="44"/>
        <v>0</v>
      </c>
      <c r="T197" s="2">
        <v>285.866514</v>
      </c>
      <c r="U197" s="3">
        <f t="shared" si="45"/>
        <v>81719.663826512187</v>
      </c>
      <c r="V197" s="3">
        <v>25</v>
      </c>
      <c r="W197" s="3">
        <f t="shared" si="46"/>
        <v>625</v>
      </c>
      <c r="X197" s="4">
        <f t="shared" si="47"/>
        <v>7146.6628499999997</v>
      </c>
      <c r="Z197" s="2">
        <v>211.093029</v>
      </c>
      <c r="AA197" s="3">
        <f t="shared" si="48"/>
        <v>44560.266892394844</v>
      </c>
      <c r="AB197">
        <v>25</v>
      </c>
      <c r="AC197" s="3">
        <f t="shared" si="49"/>
        <v>625</v>
      </c>
      <c r="AD197" s="4">
        <f t="shared" si="50"/>
        <v>5277.3257249999997</v>
      </c>
      <c r="AF197" s="2">
        <v>86.725965000000002</v>
      </c>
      <c r="AG197" s="3">
        <f t="shared" si="51"/>
        <v>7521.3930051812258</v>
      </c>
      <c r="AH197" s="3">
        <v>15</v>
      </c>
      <c r="AI197" s="3">
        <f t="shared" si="52"/>
        <v>225</v>
      </c>
      <c r="AJ197" s="4">
        <f t="shared" si="53"/>
        <v>1300.8894749999999</v>
      </c>
    </row>
    <row r="198" spans="2:36">
      <c r="B198" s="2">
        <v>37.375587000000003</v>
      </c>
      <c r="C198" s="3">
        <f t="shared" si="36"/>
        <v>1396.9345035945692</v>
      </c>
      <c r="D198" s="3">
        <v>20</v>
      </c>
      <c r="E198" s="3">
        <f t="shared" si="37"/>
        <v>400</v>
      </c>
      <c r="F198" s="4">
        <f t="shared" si="38"/>
        <v>747.51174000000003</v>
      </c>
      <c r="H198" s="2">
        <v>211.093029</v>
      </c>
      <c r="I198" s="3">
        <f t="shared" si="39"/>
        <v>44560.266892394844</v>
      </c>
      <c r="J198" s="3">
        <v>20</v>
      </c>
      <c r="K198" s="3">
        <f t="shared" si="40"/>
        <v>400</v>
      </c>
      <c r="L198" s="4">
        <f t="shared" si="41"/>
        <v>4221.8605800000005</v>
      </c>
      <c r="N198" s="2">
        <v>0</v>
      </c>
      <c r="O198" s="3">
        <f t="shared" si="42"/>
        <v>0</v>
      </c>
      <c r="P198" s="3">
        <v>10</v>
      </c>
      <c r="Q198" s="3">
        <f t="shared" si="43"/>
        <v>100</v>
      </c>
      <c r="R198" s="4">
        <f t="shared" si="44"/>
        <v>0</v>
      </c>
      <c r="T198" s="2">
        <v>285.866514</v>
      </c>
      <c r="U198" s="3">
        <f t="shared" si="45"/>
        <v>81719.663826512187</v>
      </c>
      <c r="V198" s="3">
        <v>30</v>
      </c>
      <c r="W198" s="3">
        <f t="shared" si="46"/>
        <v>900</v>
      </c>
      <c r="X198" s="4">
        <f t="shared" si="47"/>
        <v>8575.9954199999993</v>
      </c>
      <c r="Z198" s="2">
        <v>211.093029</v>
      </c>
      <c r="AA198" s="3">
        <f t="shared" si="48"/>
        <v>44560.266892394844</v>
      </c>
      <c r="AB198">
        <v>15</v>
      </c>
      <c r="AC198" s="3">
        <f t="shared" si="49"/>
        <v>225</v>
      </c>
      <c r="AD198" s="4">
        <f t="shared" si="50"/>
        <v>3166.3954349999999</v>
      </c>
      <c r="AF198" s="2">
        <v>86.725965000000002</v>
      </c>
      <c r="AG198" s="3">
        <f t="shared" si="51"/>
        <v>7521.3930051812258</v>
      </c>
      <c r="AH198" s="3">
        <v>15</v>
      </c>
      <c r="AI198" s="3">
        <f t="shared" si="52"/>
        <v>225</v>
      </c>
      <c r="AJ198" s="4">
        <f t="shared" si="53"/>
        <v>1300.8894749999999</v>
      </c>
    </row>
    <row r="199" spans="2:36">
      <c r="B199" s="2">
        <v>37.375587000000003</v>
      </c>
      <c r="C199" s="3">
        <f t="shared" si="36"/>
        <v>1396.9345035945692</v>
      </c>
      <c r="D199" s="3">
        <v>20</v>
      </c>
      <c r="E199" s="3">
        <f t="shared" si="37"/>
        <v>400</v>
      </c>
      <c r="F199" s="4">
        <f t="shared" si="38"/>
        <v>747.51174000000003</v>
      </c>
      <c r="H199" s="2">
        <v>211.093029</v>
      </c>
      <c r="I199" s="3">
        <f t="shared" si="39"/>
        <v>44560.266892394844</v>
      </c>
      <c r="J199" s="3">
        <v>20</v>
      </c>
      <c r="K199" s="3">
        <f t="shared" si="40"/>
        <v>400</v>
      </c>
      <c r="L199" s="4">
        <f t="shared" si="41"/>
        <v>4221.8605800000005</v>
      </c>
      <c r="N199" s="2">
        <v>0</v>
      </c>
      <c r="O199" s="3">
        <f t="shared" si="42"/>
        <v>0</v>
      </c>
      <c r="P199" s="3">
        <v>10</v>
      </c>
      <c r="Q199" s="3">
        <f t="shared" si="43"/>
        <v>100</v>
      </c>
      <c r="R199" s="4">
        <f t="shared" si="44"/>
        <v>0</v>
      </c>
      <c r="T199" s="2">
        <v>285.866514</v>
      </c>
      <c r="U199" s="3">
        <f t="shared" si="45"/>
        <v>81719.663826512187</v>
      </c>
      <c r="V199" s="3">
        <v>40</v>
      </c>
      <c r="W199" s="3">
        <f t="shared" si="46"/>
        <v>1600</v>
      </c>
      <c r="X199" s="4">
        <f t="shared" si="47"/>
        <v>11434.66056</v>
      </c>
      <c r="Z199" s="2">
        <v>211.093029</v>
      </c>
      <c r="AA199" s="3">
        <f t="shared" si="48"/>
        <v>44560.266892394844</v>
      </c>
      <c r="AB199">
        <v>15</v>
      </c>
      <c r="AC199" s="3">
        <f t="shared" si="49"/>
        <v>225</v>
      </c>
      <c r="AD199" s="4">
        <f t="shared" si="50"/>
        <v>3166.3954349999999</v>
      </c>
      <c r="AF199" s="2">
        <v>86.725965000000002</v>
      </c>
      <c r="AG199" s="3">
        <f t="shared" si="51"/>
        <v>7521.3930051812258</v>
      </c>
      <c r="AH199" s="3">
        <v>15</v>
      </c>
      <c r="AI199" s="3">
        <f t="shared" si="52"/>
        <v>225</v>
      </c>
      <c r="AJ199" s="4">
        <f t="shared" si="53"/>
        <v>1300.8894749999999</v>
      </c>
    </row>
    <row r="200" spans="2:36">
      <c r="B200" s="2">
        <v>37.375587000000003</v>
      </c>
      <c r="C200" s="3">
        <f t="shared" si="36"/>
        <v>1396.9345035945692</v>
      </c>
      <c r="D200" s="3">
        <v>10</v>
      </c>
      <c r="E200" s="3">
        <f t="shared" si="37"/>
        <v>100</v>
      </c>
      <c r="F200" s="4">
        <f t="shared" si="38"/>
        <v>373.75587000000002</v>
      </c>
      <c r="H200" s="2">
        <v>211.093029</v>
      </c>
      <c r="I200" s="3">
        <f t="shared" si="39"/>
        <v>44560.266892394844</v>
      </c>
      <c r="J200" s="3">
        <v>20</v>
      </c>
      <c r="K200" s="3">
        <f t="shared" si="40"/>
        <v>400</v>
      </c>
      <c r="L200" s="4">
        <f t="shared" si="41"/>
        <v>4221.8605800000005</v>
      </c>
      <c r="N200" s="2">
        <v>0</v>
      </c>
      <c r="O200" s="3">
        <f t="shared" si="42"/>
        <v>0</v>
      </c>
      <c r="P200" s="3">
        <v>10</v>
      </c>
      <c r="Q200" s="3">
        <f t="shared" si="43"/>
        <v>100</v>
      </c>
      <c r="R200" s="4">
        <f t="shared" si="44"/>
        <v>0</v>
      </c>
      <c r="T200" s="2">
        <v>285.866514</v>
      </c>
      <c r="U200" s="3">
        <f t="shared" si="45"/>
        <v>81719.663826512187</v>
      </c>
      <c r="V200" s="3">
        <v>40</v>
      </c>
      <c r="W200" s="3">
        <f t="shared" si="46"/>
        <v>1600</v>
      </c>
      <c r="X200" s="4">
        <f t="shared" si="47"/>
        <v>11434.66056</v>
      </c>
      <c r="Z200" s="2">
        <v>211.093029</v>
      </c>
      <c r="AA200" s="3">
        <f t="shared" si="48"/>
        <v>44560.266892394844</v>
      </c>
      <c r="AB200">
        <v>15</v>
      </c>
      <c r="AC200" s="3">
        <f t="shared" si="49"/>
        <v>225</v>
      </c>
      <c r="AD200" s="4">
        <f t="shared" si="50"/>
        <v>3166.3954349999999</v>
      </c>
      <c r="AF200" s="2">
        <v>86.725965000000002</v>
      </c>
      <c r="AG200" s="3">
        <f t="shared" si="51"/>
        <v>7521.3930051812258</v>
      </c>
      <c r="AH200" s="3">
        <v>35</v>
      </c>
      <c r="AI200" s="3">
        <f t="shared" si="52"/>
        <v>1225</v>
      </c>
      <c r="AJ200" s="4">
        <f t="shared" si="53"/>
        <v>3035.4087749999999</v>
      </c>
    </row>
    <row r="201" spans="2:36">
      <c r="B201" s="2">
        <v>37.375587000000003</v>
      </c>
      <c r="C201" s="3">
        <f t="shared" si="36"/>
        <v>1396.9345035945692</v>
      </c>
      <c r="D201" s="3">
        <v>10</v>
      </c>
      <c r="E201" s="3">
        <f t="shared" si="37"/>
        <v>100</v>
      </c>
      <c r="F201" s="4">
        <f t="shared" si="38"/>
        <v>373.75587000000002</v>
      </c>
      <c r="H201" s="2">
        <v>211.093029</v>
      </c>
      <c r="I201" s="3">
        <f t="shared" si="39"/>
        <v>44560.266892394844</v>
      </c>
      <c r="J201" s="3">
        <v>20</v>
      </c>
      <c r="K201" s="3">
        <f t="shared" si="40"/>
        <v>400</v>
      </c>
      <c r="L201" s="4">
        <f t="shared" si="41"/>
        <v>4221.8605800000005</v>
      </c>
      <c r="N201" s="2">
        <v>0</v>
      </c>
      <c r="O201" s="3">
        <f t="shared" si="42"/>
        <v>0</v>
      </c>
      <c r="P201" s="3">
        <v>10</v>
      </c>
      <c r="Q201" s="3">
        <f t="shared" si="43"/>
        <v>100</v>
      </c>
      <c r="R201" s="4">
        <f t="shared" si="44"/>
        <v>0</v>
      </c>
      <c r="T201" s="2">
        <v>285.866514</v>
      </c>
      <c r="U201" s="3">
        <f t="shared" si="45"/>
        <v>81719.663826512187</v>
      </c>
      <c r="V201" s="3">
        <v>40</v>
      </c>
      <c r="W201" s="3">
        <f t="shared" si="46"/>
        <v>1600</v>
      </c>
      <c r="X201" s="4">
        <f t="shared" si="47"/>
        <v>11434.66056</v>
      </c>
      <c r="Z201" s="2">
        <v>211.093029</v>
      </c>
      <c r="AA201" s="3">
        <f t="shared" si="48"/>
        <v>44560.266892394844</v>
      </c>
      <c r="AB201">
        <v>15</v>
      </c>
      <c r="AC201" s="3">
        <f t="shared" si="49"/>
        <v>225</v>
      </c>
      <c r="AD201" s="4">
        <f t="shared" si="50"/>
        <v>3166.3954349999999</v>
      </c>
      <c r="AF201" s="2">
        <v>122.450982</v>
      </c>
      <c r="AG201" s="3">
        <f t="shared" si="51"/>
        <v>14994.242992764322</v>
      </c>
      <c r="AH201" s="3">
        <v>10</v>
      </c>
      <c r="AI201" s="3">
        <f t="shared" si="52"/>
        <v>100</v>
      </c>
      <c r="AJ201" s="4">
        <f t="shared" si="53"/>
        <v>1224.50982</v>
      </c>
    </row>
    <row r="202" spans="2:36">
      <c r="B202" s="2">
        <v>37.375587000000003</v>
      </c>
      <c r="C202" s="3">
        <f t="shared" si="36"/>
        <v>1396.9345035945692</v>
      </c>
      <c r="D202" s="3">
        <v>5</v>
      </c>
      <c r="E202" s="3">
        <f t="shared" si="37"/>
        <v>25</v>
      </c>
      <c r="F202" s="4">
        <f t="shared" si="38"/>
        <v>186.87793500000001</v>
      </c>
      <c r="H202" s="2">
        <v>211.093029</v>
      </c>
      <c r="I202" s="3">
        <f t="shared" si="39"/>
        <v>44560.266892394844</v>
      </c>
      <c r="J202" s="3">
        <v>15</v>
      </c>
      <c r="K202" s="3">
        <f t="shared" si="40"/>
        <v>225</v>
      </c>
      <c r="L202" s="4">
        <f t="shared" si="41"/>
        <v>3166.3954349999999</v>
      </c>
      <c r="N202" s="2">
        <v>0</v>
      </c>
      <c r="O202" s="3">
        <f t="shared" si="42"/>
        <v>0</v>
      </c>
      <c r="P202" s="3">
        <v>10</v>
      </c>
      <c r="Q202" s="3">
        <f t="shared" si="43"/>
        <v>100</v>
      </c>
      <c r="R202" s="4">
        <f t="shared" si="44"/>
        <v>0</v>
      </c>
      <c r="T202" s="2">
        <v>285.866514</v>
      </c>
      <c r="U202" s="3">
        <f t="shared" si="45"/>
        <v>81719.663826512187</v>
      </c>
      <c r="V202" s="3">
        <v>60</v>
      </c>
      <c r="W202" s="3">
        <f t="shared" si="46"/>
        <v>3600</v>
      </c>
      <c r="X202" s="4">
        <f t="shared" si="47"/>
        <v>17151.990839999999</v>
      </c>
      <c r="Z202" s="2">
        <v>211.093029</v>
      </c>
      <c r="AA202" s="3">
        <f t="shared" si="48"/>
        <v>44560.266892394844</v>
      </c>
      <c r="AB202">
        <v>15</v>
      </c>
      <c r="AC202" s="3">
        <f t="shared" si="49"/>
        <v>225</v>
      </c>
      <c r="AD202" s="4">
        <f t="shared" si="50"/>
        <v>3166.3954349999999</v>
      </c>
      <c r="AF202" s="2">
        <v>208.29649499999999</v>
      </c>
      <c r="AG202" s="3">
        <f t="shared" si="51"/>
        <v>43387.429829285022</v>
      </c>
      <c r="AH202" s="3">
        <v>20</v>
      </c>
      <c r="AI202" s="3">
        <f t="shared" si="52"/>
        <v>400</v>
      </c>
      <c r="AJ202" s="4">
        <f t="shared" si="53"/>
        <v>4165.9299000000001</v>
      </c>
    </row>
    <row r="203" spans="2:36">
      <c r="B203" s="2">
        <v>37.375587000000003</v>
      </c>
      <c r="C203" s="3">
        <f t="shared" si="36"/>
        <v>1396.9345035945692</v>
      </c>
      <c r="D203" s="3">
        <v>5</v>
      </c>
      <c r="E203" s="3">
        <f t="shared" si="37"/>
        <v>25</v>
      </c>
      <c r="F203" s="4">
        <f t="shared" si="38"/>
        <v>186.87793500000001</v>
      </c>
      <c r="H203" s="2">
        <v>211.093029</v>
      </c>
      <c r="I203" s="3">
        <f t="shared" si="39"/>
        <v>44560.266892394844</v>
      </c>
      <c r="J203" s="3">
        <v>15</v>
      </c>
      <c r="K203" s="3">
        <f t="shared" si="40"/>
        <v>225</v>
      </c>
      <c r="L203" s="4">
        <f t="shared" si="41"/>
        <v>3166.3954349999999</v>
      </c>
      <c r="N203" s="2">
        <v>0</v>
      </c>
      <c r="O203" s="3">
        <f t="shared" si="42"/>
        <v>0</v>
      </c>
      <c r="P203" s="3">
        <v>10</v>
      </c>
      <c r="Q203" s="3">
        <f t="shared" si="43"/>
        <v>100</v>
      </c>
      <c r="R203" s="4">
        <f t="shared" si="44"/>
        <v>0</v>
      </c>
      <c r="T203" s="2">
        <v>285.866514</v>
      </c>
      <c r="U203" s="3">
        <f t="shared" si="45"/>
        <v>81719.663826512187</v>
      </c>
      <c r="V203" s="3">
        <v>40</v>
      </c>
      <c r="W203" s="3">
        <f t="shared" si="46"/>
        <v>1600</v>
      </c>
      <c r="X203" s="4">
        <f t="shared" si="47"/>
        <v>11434.66056</v>
      </c>
      <c r="Z203" s="2">
        <v>211.093029</v>
      </c>
      <c r="AA203" s="3">
        <f t="shared" si="48"/>
        <v>44560.266892394844</v>
      </c>
      <c r="AB203">
        <v>15</v>
      </c>
      <c r="AC203" s="3">
        <f t="shared" si="49"/>
        <v>225</v>
      </c>
      <c r="AD203" s="4">
        <f t="shared" si="50"/>
        <v>3166.3954349999999</v>
      </c>
      <c r="AF203" s="2">
        <v>208.29649499999999</v>
      </c>
      <c r="AG203" s="3">
        <f t="shared" si="51"/>
        <v>43387.429829285022</v>
      </c>
      <c r="AH203" s="3">
        <v>20</v>
      </c>
      <c r="AI203" s="3">
        <f t="shared" si="52"/>
        <v>400</v>
      </c>
      <c r="AJ203" s="4">
        <f t="shared" si="53"/>
        <v>4165.9299000000001</v>
      </c>
    </row>
    <row r="204" spans="2:36">
      <c r="B204" s="2">
        <v>37.375587000000003</v>
      </c>
      <c r="C204" s="3">
        <f t="shared" si="36"/>
        <v>1396.9345035945692</v>
      </c>
      <c r="D204" s="3">
        <v>5</v>
      </c>
      <c r="E204" s="3">
        <f t="shared" si="37"/>
        <v>25</v>
      </c>
      <c r="F204" s="4">
        <f t="shared" si="38"/>
        <v>186.87793500000001</v>
      </c>
      <c r="H204" s="2">
        <v>211.093029</v>
      </c>
      <c r="I204" s="3">
        <f t="shared" si="39"/>
        <v>44560.266892394844</v>
      </c>
      <c r="J204" s="3">
        <v>10</v>
      </c>
      <c r="K204" s="3">
        <f t="shared" si="40"/>
        <v>100</v>
      </c>
      <c r="L204" s="4">
        <f t="shared" si="41"/>
        <v>2110.9302900000002</v>
      </c>
      <c r="N204" s="2">
        <v>0</v>
      </c>
      <c r="O204" s="3">
        <f t="shared" si="42"/>
        <v>0</v>
      </c>
      <c r="P204" s="3">
        <v>10</v>
      </c>
      <c r="Q204" s="3">
        <f t="shared" si="43"/>
        <v>100</v>
      </c>
      <c r="R204" s="4">
        <f t="shared" si="44"/>
        <v>0</v>
      </c>
      <c r="T204" s="2">
        <v>285.866514</v>
      </c>
      <c r="U204" s="3">
        <f t="shared" si="45"/>
        <v>81719.663826512187</v>
      </c>
      <c r="V204" s="3">
        <v>50</v>
      </c>
      <c r="W204" s="3">
        <f t="shared" si="46"/>
        <v>2500</v>
      </c>
      <c r="X204" s="4">
        <f t="shared" si="47"/>
        <v>14293.325699999999</v>
      </c>
      <c r="Z204" s="2">
        <v>211.093029</v>
      </c>
      <c r="AA204" s="3">
        <f t="shared" si="48"/>
        <v>44560.266892394844</v>
      </c>
      <c r="AB204">
        <v>15</v>
      </c>
      <c r="AC204" s="3">
        <f t="shared" si="49"/>
        <v>225</v>
      </c>
      <c r="AD204" s="4">
        <f t="shared" si="50"/>
        <v>3166.3954349999999</v>
      </c>
      <c r="AF204" s="2">
        <v>208.29649499999999</v>
      </c>
      <c r="AG204" s="3">
        <f t="shared" si="51"/>
        <v>43387.429829285022</v>
      </c>
      <c r="AH204" s="3">
        <v>20</v>
      </c>
      <c r="AI204" s="3">
        <f t="shared" si="52"/>
        <v>400</v>
      </c>
      <c r="AJ204" s="4">
        <f t="shared" si="53"/>
        <v>4165.9299000000001</v>
      </c>
    </row>
    <row r="205" spans="2:36">
      <c r="B205" s="2">
        <v>37.375587000000003</v>
      </c>
      <c r="C205" s="3">
        <f t="shared" si="36"/>
        <v>1396.9345035945692</v>
      </c>
      <c r="D205" s="3">
        <v>5</v>
      </c>
      <c r="E205" s="3">
        <f t="shared" si="37"/>
        <v>25</v>
      </c>
      <c r="F205" s="4">
        <f t="shared" si="38"/>
        <v>186.87793500000001</v>
      </c>
      <c r="H205" s="2">
        <v>211.093029</v>
      </c>
      <c r="I205" s="3">
        <f t="shared" si="39"/>
        <v>44560.266892394844</v>
      </c>
      <c r="J205" s="3">
        <v>10</v>
      </c>
      <c r="K205" s="3">
        <f t="shared" si="40"/>
        <v>100</v>
      </c>
      <c r="L205" s="4">
        <f t="shared" si="41"/>
        <v>2110.9302900000002</v>
      </c>
      <c r="N205" s="2">
        <v>0</v>
      </c>
      <c r="O205" s="3">
        <f t="shared" si="42"/>
        <v>0</v>
      </c>
      <c r="P205" s="3">
        <v>10</v>
      </c>
      <c r="Q205" s="3">
        <f t="shared" si="43"/>
        <v>100</v>
      </c>
      <c r="R205" s="4">
        <f t="shared" si="44"/>
        <v>0</v>
      </c>
      <c r="T205" s="2">
        <v>285.866514</v>
      </c>
      <c r="U205" s="3">
        <f t="shared" si="45"/>
        <v>81719.663826512187</v>
      </c>
      <c r="V205" s="3">
        <v>50</v>
      </c>
      <c r="W205" s="3">
        <f t="shared" si="46"/>
        <v>2500</v>
      </c>
      <c r="X205" s="4">
        <f t="shared" si="47"/>
        <v>14293.325699999999</v>
      </c>
      <c r="Z205" s="2">
        <v>211.093029</v>
      </c>
      <c r="AA205" s="3">
        <f t="shared" si="48"/>
        <v>44560.266892394844</v>
      </c>
      <c r="AB205">
        <v>15</v>
      </c>
      <c r="AC205" s="3">
        <f t="shared" si="49"/>
        <v>225</v>
      </c>
      <c r="AD205" s="4">
        <f t="shared" si="50"/>
        <v>3166.3954349999999</v>
      </c>
      <c r="AF205" s="2">
        <v>208.29649499999999</v>
      </c>
      <c r="AG205" s="3">
        <f t="shared" si="51"/>
        <v>43387.429829285022</v>
      </c>
      <c r="AH205" s="3">
        <v>20</v>
      </c>
      <c r="AI205" s="3">
        <f t="shared" si="52"/>
        <v>400</v>
      </c>
      <c r="AJ205" s="4">
        <f t="shared" si="53"/>
        <v>4165.9299000000001</v>
      </c>
    </row>
    <row r="206" spans="2:36">
      <c r="B206" s="2">
        <v>37.375587000000003</v>
      </c>
      <c r="C206" s="3">
        <f t="shared" si="36"/>
        <v>1396.9345035945692</v>
      </c>
      <c r="D206" s="3">
        <v>5</v>
      </c>
      <c r="E206" s="3">
        <f t="shared" si="37"/>
        <v>25</v>
      </c>
      <c r="F206" s="4">
        <f t="shared" si="38"/>
        <v>186.87793500000001</v>
      </c>
      <c r="H206" s="2">
        <v>211.093029</v>
      </c>
      <c r="I206" s="3">
        <f t="shared" si="39"/>
        <v>44560.266892394844</v>
      </c>
      <c r="J206" s="3">
        <v>15</v>
      </c>
      <c r="K206" s="3">
        <f t="shared" si="40"/>
        <v>225</v>
      </c>
      <c r="L206" s="4">
        <f t="shared" si="41"/>
        <v>3166.3954349999999</v>
      </c>
      <c r="N206" s="2">
        <v>0</v>
      </c>
      <c r="O206" s="3">
        <f t="shared" si="42"/>
        <v>0</v>
      </c>
      <c r="P206" s="3">
        <v>20</v>
      </c>
      <c r="Q206" s="3">
        <f t="shared" si="43"/>
        <v>400</v>
      </c>
      <c r="R206" s="4">
        <f t="shared" si="44"/>
        <v>0</v>
      </c>
      <c r="T206" s="2">
        <v>285.866514</v>
      </c>
      <c r="U206" s="3">
        <f t="shared" si="45"/>
        <v>81719.663826512187</v>
      </c>
      <c r="V206" s="3">
        <v>50</v>
      </c>
      <c r="W206" s="3">
        <f t="shared" si="46"/>
        <v>2500</v>
      </c>
      <c r="X206" s="4">
        <f t="shared" si="47"/>
        <v>14293.325699999999</v>
      </c>
      <c r="Z206" s="2">
        <v>279.42485099999999</v>
      </c>
      <c r="AA206" s="3">
        <f t="shared" si="48"/>
        <v>78078.247356372201</v>
      </c>
      <c r="AB206">
        <v>25</v>
      </c>
      <c r="AC206" s="3">
        <f t="shared" si="49"/>
        <v>625</v>
      </c>
      <c r="AD206" s="4">
        <f t="shared" si="50"/>
        <v>6985.6212749999995</v>
      </c>
      <c r="AF206" s="2">
        <v>208.29649499999999</v>
      </c>
      <c r="AG206" s="3">
        <f t="shared" si="51"/>
        <v>43387.429829285022</v>
      </c>
      <c r="AH206" s="3">
        <v>35</v>
      </c>
      <c r="AI206" s="3">
        <f t="shared" si="52"/>
        <v>1225</v>
      </c>
      <c r="AJ206" s="4">
        <f t="shared" si="53"/>
        <v>7290.3773249999995</v>
      </c>
    </row>
    <row r="207" spans="2:36">
      <c r="B207" s="2">
        <v>37.375587000000003</v>
      </c>
      <c r="C207" s="3">
        <f t="shared" si="36"/>
        <v>1396.9345035945692</v>
      </c>
      <c r="D207" s="3">
        <v>5</v>
      </c>
      <c r="E207" s="3">
        <f t="shared" si="37"/>
        <v>25</v>
      </c>
      <c r="F207" s="4">
        <f t="shared" si="38"/>
        <v>186.87793500000001</v>
      </c>
      <c r="H207" s="2">
        <v>211.093029</v>
      </c>
      <c r="I207" s="3">
        <f t="shared" si="39"/>
        <v>44560.266892394844</v>
      </c>
      <c r="J207" s="3">
        <v>20</v>
      </c>
      <c r="K207" s="3">
        <f t="shared" si="40"/>
        <v>400</v>
      </c>
      <c r="L207" s="4">
        <f t="shared" si="41"/>
        <v>4221.8605800000005</v>
      </c>
      <c r="N207" s="2">
        <v>0</v>
      </c>
      <c r="O207" s="3">
        <f t="shared" si="42"/>
        <v>0</v>
      </c>
      <c r="P207" s="3">
        <v>20</v>
      </c>
      <c r="Q207" s="3">
        <f t="shared" si="43"/>
        <v>400</v>
      </c>
      <c r="R207" s="4">
        <f t="shared" si="44"/>
        <v>0</v>
      </c>
      <c r="T207" s="2">
        <v>285.866514</v>
      </c>
      <c r="U207" s="3">
        <f t="shared" si="45"/>
        <v>81719.663826512187</v>
      </c>
      <c r="V207" s="3">
        <v>55</v>
      </c>
      <c r="W207" s="3">
        <f t="shared" si="46"/>
        <v>3025</v>
      </c>
      <c r="X207" s="4">
        <f t="shared" si="47"/>
        <v>15722.65827</v>
      </c>
      <c r="Z207" s="2">
        <v>279.42485099999999</v>
      </c>
      <c r="AA207" s="3">
        <f t="shared" si="48"/>
        <v>78078.247356372201</v>
      </c>
      <c r="AB207">
        <v>30</v>
      </c>
      <c r="AC207" s="3">
        <f t="shared" si="49"/>
        <v>900</v>
      </c>
      <c r="AD207" s="4">
        <f t="shared" si="50"/>
        <v>8382.7455300000001</v>
      </c>
      <c r="AF207" s="2">
        <v>208.29649499999999</v>
      </c>
      <c r="AG207" s="3">
        <f t="shared" si="51"/>
        <v>43387.429829285022</v>
      </c>
      <c r="AH207" s="3">
        <v>35</v>
      </c>
      <c r="AI207" s="3">
        <f t="shared" si="52"/>
        <v>1225</v>
      </c>
      <c r="AJ207" s="4">
        <f t="shared" si="53"/>
        <v>7290.3773249999995</v>
      </c>
    </row>
    <row r="208" spans="2:36">
      <c r="B208" s="2">
        <v>37.375587000000003</v>
      </c>
      <c r="C208" s="3">
        <f t="shared" si="36"/>
        <v>1396.9345035945692</v>
      </c>
      <c r="D208" s="3">
        <v>5</v>
      </c>
      <c r="E208" s="3">
        <f t="shared" si="37"/>
        <v>25</v>
      </c>
      <c r="F208" s="4">
        <f t="shared" si="38"/>
        <v>186.87793500000001</v>
      </c>
      <c r="H208" s="2">
        <v>211.093029</v>
      </c>
      <c r="I208" s="3">
        <f t="shared" si="39"/>
        <v>44560.266892394844</v>
      </c>
      <c r="J208" s="3">
        <v>20</v>
      </c>
      <c r="K208" s="3">
        <f t="shared" si="40"/>
        <v>400</v>
      </c>
      <c r="L208" s="4">
        <f t="shared" si="41"/>
        <v>4221.8605800000005</v>
      </c>
      <c r="N208" s="2">
        <v>0</v>
      </c>
      <c r="O208" s="3">
        <f t="shared" si="42"/>
        <v>0</v>
      </c>
      <c r="P208" s="3">
        <v>20</v>
      </c>
      <c r="Q208" s="3">
        <f t="shared" si="43"/>
        <v>400</v>
      </c>
      <c r="R208" s="4">
        <f t="shared" si="44"/>
        <v>0</v>
      </c>
      <c r="T208" s="2">
        <v>285.866514</v>
      </c>
      <c r="U208" s="3">
        <f t="shared" si="45"/>
        <v>81719.663826512187</v>
      </c>
      <c r="V208" s="3">
        <v>55</v>
      </c>
      <c r="W208" s="3">
        <f t="shared" si="46"/>
        <v>3025</v>
      </c>
      <c r="X208" s="4">
        <f t="shared" si="47"/>
        <v>15722.65827</v>
      </c>
      <c r="Z208" s="2">
        <v>279.42485099999999</v>
      </c>
      <c r="AA208" s="3">
        <f t="shared" si="48"/>
        <v>78078.247356372201</v>
      </c>
      <c r="AB208">
        <v>35</v>
      </c>
      <c r="AC208" s="3">
        <f t="shared" si="49"/>
        <v>1225</v>
      </c>
      <c r="AD208" s="4">
        <f t="shared" si="50"/>
        <v>9779.869784999999</v>
      </c>
      <c r="AF208" s="2">
        <v>208.29649499999999</v>
      </c>
      <c r="AG208" s="3">
        <f t="shared" si="51"/>
        <v>43387.429829285022</v>
      </c>
      <c r="AH208" s="3">
        <v>5</v>
      </c>
      <c r="AI208" s="3">
        <f t="shared" si="52"/>
        <v>25</v>
      </c>
      <c r="AJ208" s="4">
        <f t="shared" si="53"/>
        <v>1041.482475</v>
      </c>
    </row>
    <row r="209" spans="2:36">
      <c r="B209" s="2">
        <v>37.375587000000003</v>
      </c>
      <c r="C209" s="3">
        <f t="shared" ref="C209:C272" si="54">B209*B209</f>
        <v>1396.9345035945692</v>
      </c>
      <c r="D209" s="3">
        <v>5</v>
      </c>
      <c r="E209" s="3">
        <f t="shared" ref="E209:E272" si="55">D209*D209</f>
        <v>25</v>
      </c>
      <c r="F209" s="4">
        <f t="shared" ref="F209:F272" si="56">D209*B209</f>
        <v>186.87793500000001</v>
      </c>
      <c r="H209" s="2">
        <v>286.093842</v>
      </c>
      <c r="I209" s="3">
        <f t="shared" ref="I209:I249" si="57">H209*H209</f>
        <v>81849.686430320959</v>
      </c>
      <c r="J209" s="3">
        <v>10</v>
      </c>
      <c r="K209" s="3">
        <f t="shared" ref="K209:K249" si="58">J209*J209</f>
        <v>100</v>
      </c>
      <c r="L209" s="4">
        <f t="shared" ref="L209:L249" si="59">H209*J209</f>
        <v>2860.93842</v>
      </c>
      <c r="N209" s="2">
        <v>0</v>
      </c>
      <c r="O209" s="3">
        <f t="shared" ref="O209:O272" si="60">N209*N209</f>
        <v>0</v>
      </c>
      <c r="P209" s="3">
        <v>20</v>
      </c>
      <c r="Q209" s="3">
        <f t="shared" ref="Q209:Q272" si="61">P209*P209</f>
        <v>400</v>
      </c>
      <c r="R209" s="4">
        <f t="shared" ref="R209:R272" si="62">P209*N209</f>
        <v>0</v>
      </c>
      <c r="T209" s="2">
        <v>285.866514</v>
      </c>
      <c r="U209" s="3">
        <f t="shared" ref="U209:U260" si="63">T209*T209</f>
        <v>81719.663826512187</v>
      </c>
      <c r="V209" s="3">
        <v>25</v>
      </c>
      <c r="W209" s="3">
        <f t="shared" ref="W209:W260" si="64">V209*V209</f>
        <v>625</v>
      </c>
      <c r="X209" s="4">
        <f t="shared" ref="X209:X260" si="65">V209*T209</f>
        <v>7146.6628499999997</v>
      </c>
      <c r="Z209" s="2">
        <v>285.866514</v>
      </c>
      <c r="AA209" s="3">
        <f t="shared" ref="AA209:AA219" si="66">Z209*Z209</f>
        <v>81719.663826512187</v>
      </c>
      <c r="AB209">
        <v>15</v>
      </c>
      <c r="AC209" s="3">
        <f t="shared" ref="AC209:AC219" si="67">AB209*AB209</f>
        <v>225</v>
      </c>
      <c r="AD209" s="4">
        <f t="shared" ref="AD209:AD219" si="68">AB209*Z209</f>
        <v>4287.9977099999996</v>
      </c>
      <c r="AF209" s="2">
        <v>208.29649499999999</v>
      </c>
      <c r="AG209" s="3">
        <f t="shared" ref="AG209:AG272" si="69">AF209*AF209</f>
        <v>43387.429829285022</v>
      </c>
      <c r="AH209" s="3">
        <v>10</v>
      </c>
      <c r="AI209" s="3">
        <f t="shared" ref="AI209:AI272" si="70">AH209*AH209</f>
        <v>100</v>
      </c>
      <c r="AJ209" s="4">
        <f t="shared" ref="AJ209:AJ272" si="71">AH209*AF209</f>
        <v>2082.96495</v>
      </c>
    </row>
    <row r="210" spans="2:36">
      <c r="B210" s="2">
        <v>37.375587000000003</v>
      </c>
      <c r="C210" s="3">
        <f t="shared" si="54"/>
        <v>1396.9345035945692</v>
      </c>
      <c r="D210" s="3">
        <v>5</v>
      </c>
      <c r="E210" s="3">
        <f t="shared" si="55"/>
        <v>25</v>
      </c>
      <c r="F210" s="4">
        <f t="shared" si="56"/>
        <v>186.87793500000001</v>
      </c>
      <c r="H210" s="2">
        <v>286.093842</v>
      </c>
      <c r="I210" s="3">
        <f t="shared" si="57"/>
        <v>81849.686430320959</v>
      </c>
      <c r="J210" s="3">
        <v>10</v>
      </c>
      <c r="K210" s="3">
        <f t="shared" si="58"/>
        <v>100</v>
      </c>
      <c r="L210" s="4">
        <f t="shared" si="59"/>
        <v>2860.93842</v>
      </c>
      <c r="N210" s="2">
        <v>0</v>
      </c>
      <c r="O210" s="3">
        <f t="shared" si="60"/>
        <v>0</v>
      </c>
      <c r="P210" s="3">
        <v>20</v>
      </c>
      <c r="Q210" s="3">
        <f t="shared" si="61"/>
        <v>400</v>
      </c>
      <c r="R210" s="4">
        <f t="shared" si="62"/>
        <v>0</v>
      </c>
      <c r="T210" s="2">
        <v>285.866514</v>
      </c>
      <c r="U210" s="3">
        <f t="shared" si="63"/>
        <v>81719.663826512187</v>
      </c>
      <c r="V210" s="3">
        <v>30</v>
      </c>
      <c r="W210" s="3">
        <f t="shared" si="64"/>
        <v>900</v>
      </c>
      <c r="X210" s="4">
        <f t="shared" si="65"/>
        <v>8575.9954199999993</v>
      </c>
      <c r="Z210" s="2">
        <v>285.866514</v>
      </c>
      <c r="AA210" s="3">
        <f t="shared" si="66"/>
        <v>81719.663826512187</v>
      </c>
      <c r="AB210">
        <v>25</v>
      </c>
      <c r="AC210" s="3">
        <f t="shared" si="67"/>
        <v>625</v>
      </c>
      <c r="AD210" s="4">
        <f t="shared" si="68"/>
        <v>7146.6628499999997</v>
      </c>
      <c r="AF210" s="2">
        <v>208.29649499999999</v>
      </c>
      <c r="AG210" s="3">
        <f t="shared" si="69"/>
        <v>43387.429829285022</v>
      </c>
      <c r="AH210" s="3">
        <v>15</v>
      </c>
      <c r="AI210" s="3">
        <f t="shared" si="70"/>
        <v>225</v>
      </c>
      <c r="AJ210" s="4">
        <f t="shared" si="71"/>
        <v>3124.4474249999998</v>
      </c>
    </row>
    <row r="211" spans="2:36">
      <c r="B211" s="2">
        <v>37.375587000000003</v>
      </c>
      <c r="C211" s="3">
        <f t="shared" si="54"/>
        <v>1396.9345035945692</v>
      </c>
      <c r="D211" s="3">
        <v>5</v>
      </c>
      <c r="E211" s="3">
        <f t="shared" si="55"/>
        <v>25</v>
      </c>
      <c r="F211" s="4">
        <f t="shared" si="56"/>
        <v>186.87793500000001</v>
      </c>
      <c r="H211" s="2">
        <v>286.093842</v>
      </c>
      <c r="I211" s="3">
        <f t="shared" si="57"/>
        <v>81849.686430320959</v>
      </c>
      <c r="J211" s="3">
        <v>20</v>
      </c>
      <c r="K211" s="3">
        <f t="shared" si="58"/>
        <v>400</v>
      </c>
      <c r="L211" s="4">
        <f t="shared" si="59"/>
        <v>5721.8768399999999</v>
      </c>
      <c r="N211" s="2">
        <v>0</v>
      </c>
      <c r="O211" s="3">
        <f t="shared" si="60"/>
        <v>0</v>
      </c>
      <c r="P211" s="3">
        <v>20</v>
      </c>
      <c r="Q211" s="3">
        <f t="shared" si="61"/>
        <v>400</v>
      </c>
      <c r="R211" s="4">
        <f t="shared" si="62"/>
        <v>0</v>
      </c>
      <c r="T211" s="2">
        <v>285.866514</v>
      </c>
      <c r="U211" s="3">
        <f t="shared" si="63"/>
        <v>81719.663826512187</v>
      </c>
      <c r="V211" s="3">
        <v>35</v>
      </c>
      <c r="W211" s="3">
        <f t="shared" si="64"/>
        <v>1225</v>
      </c>
      <c r="X211" s="4">
        <f t="shared" si="65"/>
        <v>10005.32799</v>
      </c>
      <c r="Z211" s="2">
        <v>285.866514</v>
      </c>
      <c r="AA211" s="3">
        <f t="shared" si="66"/>
        <v>81719.663826512187</v>
      </c>
      <c r="AB211">
        <v>25</v>
      </c>
      <c r="AC211" s="3">
        <f t="shared" si="67"/>
        <v>625</v>
      </c>
      <c r="AD211" s="4">
        <f t="shared" si="68"/>
        <v>7146.6628499999997</v>
      </c>
      <c r="AF211" s="2">
        <v>208.29649499999999</v>
      </c>
      <c r="AG211" s="3">
        <f t="shared" si="69"/>
        <v>43387.429829285022</v>
      </c>
      <c r="AH211" s="3">
        <v>15</v>
      </c>
      <c r="AI211" s="3">
        <f t="shared" si="70"/>
        <v>225</v>
      </c>
      <c r="AJ211" s="4">
        <f t="shared" si="71"/>
        <v>3124.4474249999998</v>
      </c>
    </row>
    <row r="212" spans="2:36">
      <c r="B212" s="2">
        <v>37.375587000000003</v>
      </c>
      <c r="C212" s="3">
        <f t="shared" si="54"/>
        <v>1396.9345035945692</v>
      </c>
      <c r="D212" s="3">
        <v>10</v>
      </c>
      <c r="E212" s="3">
        <f t="shared" si="55"/>
        <v>100</v>
      </c>
      <c r="F212" s="4">
        <f t="shared" si="56"/>
        <v>373.75587000000002</v>
      </c>
      <c r="H212" s="2">
        <v>286.093842</v>
      </c>
      <c r="I212" s="3">
        <f t="shared" si="57"/>
        <v>81849.686430320959</v>
      </c>
      <c r="J212" s="3">
        <v>20</v>
      </c>
      <c r="K212" s="3">
        <f t="shared" si="58"/>
        <v>400</v>
      </c>
      <c r="L212" s="4">
        <f t="shared" si="59"/>
        <v>5721.8768399999999</v>
      </c>
      <c r="N212" s="2">
        <v>0</v>
      </c>
      <c r="O212" s="3">
        <f t="shared" si="60"/>
        <v>0</v>
      </c>
      <c r="P212" s="3">
        <v>20</v>
      </c>
      <c r="Q212" s="3">
        <f t="shared" si="61"/>
        <v>400</v>
      </c>
      <c r="R212" s="4">
        <f t="shared" si="62"/>
        <v>0</v>
      </c>
      <c r="T212" s="2">
        <v>286.093842</v>
      </c>
      <c r="U212" s="3">
        <f t="shared" si="63"/>
        <v>81849.686430320959</v>
      </c>
      <c r="V212" s="3">
        <v>20</v>
      </c>
      <c r="W212" s="3">
        <f t="shared" si="64"/>
        <v>400</v>
      </c>
      <c r="X212" s="4">
        <f t="shared" si="65"/>
        <v>5721.8768399999999</v>
      </c>
      <c r="Z212" s="2">
        <v>285.866514</v>
      </c>
      <c r="AA212" s="3">
        <f t="shared" si="66"/>
        <v>81719.663826512187</v>
      </c>
      <c r="AB212">
        <v>40</v>
      </c>
      <c r="AC212" s="3">
        <f t="shared" si="67"/>
        <v>1600</v>
      </c>
      <c r="AD212" s="4">
        <f t="shared" si="68"/>
        <v>11434.66056</v>
      </c>
      <c r="AF212" s="2">
        <v>208.29649499999999</v>
      </c>
      <c r="AG212" s="3">
        <f t="shared" si="69"/>
        <v>43387.429829285022</v>
      </c>
      <c r="AH212" s="3">
        <v>15</v>
      </c>
      <c r="AI212" s="3">
        <f t="shared" si="70"/>
        <v>225</v>
      </c>
      <c r="AJ212" s="4">
        <f t="shared" si="71"/>
        <v>3124.4474249999998</v>
      </c>
    </row>
    <row r="213" spans="2:36">
      <c r="B213" s="2">
        <v>37.375587000000003</v>
      </c>
      <c r="C213" s="3">
        <f t="shared" si="54"/>
        <v>1396.9345035945692</v>
      </c>
      <c r="D213" s="3">
        <v>10</v>
      </c>
      <c r="E213" s="3">
        <f t="shared" si="55"/>
        <v>100</v>
      </c>
      <c r="F213" s="4">
        <f t="shared" si="56"/>
        <v>373.75587000000002</v>
      </c>
      <c r="H213" s="2">
        <v>286.093842</v>
      </c>
      <c r="I213" s="3">
        <f t="shared" si="57"/>
        <v>81849.686430320959</v>
      </c>
      <c r="J213" s="3">
        <v>10</v>
      </c>
      <c r="K213" s="3">
        <f t="shared" si="58"/>
        <v>100</v>
      </c>
      <c r="L213" s="4">
        <f t="shared" si="59"/>
        <v>2860.93842</v>
      </c>
      <c r="N213" s="2">
        <v>0</v>
      </c>
      <c r="O213" s="3">
        <f t="shared" si="60"/>
        <v>0</v>
      </c>
      <c r="P213" s="3">
        <v>20</v>
      </c>
      <c r="Q213" s="3">
        <f t="shared" si="61"/>
        <v>400</v>
      </c>
      <c r="R213" s="4">
        <f t="shared" si="62"/>
        <v>0</v>
      </c>
      <c r="T213" s="2">
        <v>286.093842</v>
      </c>
      <c r="U213" s="3">
        <f t="shared" si="63"/>
        <v>81849.686430320959</v>
      </c>
      <c r="V213" s="3">
        <v>20</v>
      </c>
      <c r="W213" s="3">
        <f t="shared" si="64"/>
        <v>400</v>
      </c>
      <c r="X213" s="4">
        <f t="shared" si="65"/>
        <v>5721.8768399999999</v>
      </c>
      <c r="Z213" s="2">
        <v>285.866514</v>
      </c>
      <c r="AA213" s="3">
        <f t="shared" si="66"/>
        <v>81719.663826512187</v>
      </c>
      <c r="AB213">
        <v>25</v>
      </c>
      <c r="AC213" s="3">
        <f t="shared" si="67"/>
        <v>625</v>
      </c>
      <c r="AD213" s="4">
        <f t="shared" si="68"/>
        <v>7146.6628499999997</v>
      </c>
      <c r="AF213" s="2">
        <v>208.29649499999999</v>
      </c>
      <c r="AG213" s="3">
        <f t="shared" si="69"/>
        <v>43387.429829285022</v>
      </c>
      <c r="AH213" s="3">
        <v>15</v>
      </c>
      <c r="AI213" s="3">
        <f t="shared" si="70"/>
        <v>225</v>
      </c>
      <c r="AJ213" s="4">
        <f t="shared" si="71"/>
        <v>3124.4474249999998</v>
      </c>
    </row>
    <row r="214" spans="2:36">
      <c r="B214" s="2">
        <v>37.375587000000003</v>
      </c>
      <c r="C214" s="3">
        <f t="shared" si="54"/>
        <v>1396.9345035945692</v>
      </c>
      <c r="D214" s="3">
        <v>10</v>
      </c>
      <c r="E214" s="3">
        <f t="shared" si="55"/>
        <v>100</v>
      </c>
      <c r="F214" s="4">
        <f t="shared" si="56"/>
        <v>373.75587000000002</v>
      </c>
      <c r="H214" s="2">
        <v>286.093842</v>
      </c>
      <c r="I214" s="3">
        <f t="shared" si="57"/>
        <v>81849.686430320959</v>
      </c>
      <c r="J214" s="3">
        <v>20</v>
      </c>
      <c r="K214" s="3">
        <f t="shared" si="58"/>
        <v>400</v>
      </c>
      <c r="L214" s="4">
        <f t="shared" si="59"/>
        <v>5721.8768399999999</v>
      </c>
      <c r="N214" s="2">
        <v>0</v>
      </c>
      <c r="O214" s="3">
        <f t="shared" si="60"/>
        <v>0</v>
      </c>
      <c r="P214" s="3">
        <v>20</v>
      </c>
      <c r="Q214" s="3">
        <f t="shared" si="61"/>
        <v>400</v>
      </c>
      <c r="R214" s="4">
        <f t="shared" si="62"/>
        <v>0</v>
      </c>
      <c r="T214" s="2">
        <v>286.093842</v>
      </c>
      <c r="U214" s="3">
        <f t="shared" si="63"/>
        <v>81849.686430320959</v>
      </c>
      <c r="V214" s="3">
        <v>20</v>
      </c>
      <c r="W214" s="3">
        <f t="shared" si="64"/>
        <v>400</v>
      </c>
      <c r="X214" s="4">
        <f t="shared" si="65"/>
        <v>5721.8768399999999</v>
      </c>
      <c r="Z214" s="2">
        <v>285.866514</v>
      </c>
      <c r="AA214" s="3">
        <f t="shared" si="66"/>
        <v>81719.663826512187</v>
      </c>
      <c r="AB214">
        <v>40</v>
      </c>
      <c r="AC214" s="3">
        <f t="shared" si="67"/>
        <v>1600</v>
      </c>
      <c r="AD214" s="4">
        <f t="shared" si="68"/>
        <v>11434.66056</v>
      </c>
      <c r="AF214" s="2">
        <v>208.29649499999999</v>
      </c>
      <c r="AG214" s="3">
        <f t="shared" si="69"/>
        <v>43387.429829285022</v>
      </c>
      <c r="AH214" s="3">
        <v>15</v>
      </c>
      <c r="AI214" s="3">
        <f t="shared" si="70"/>
        <v>225</v>
      </c>
      <c r="AJ214" s="4">
        <f t="shared" si="71"/>
        <v>3124.4474249999998</v>
      </c>
    </row>
    <row r="215" spans="2:36">
      <c r="B215" s="2">
        <v>37.375587000000003</v>
      </c>
      <c r="C215" s="3">
        <f t="shared" si="54"/>
        <v>1396.9345035945692</v>
      </c>
      <c r="D215" s="3">
        <v>10</v>
      </c>
      <c r="E215" s="3">
        <f t="shared" si="55"/>
        <v>100</v>
      </c>
      <c r="F215" s="4">
        <f t="shared" si="56"/>
        <v>373.75587000000002</v>
      </c>
      <c r="H215" s="2">
        <v>286.093842</v>
      </c>
      <c r="I215" s="3">
        <f t="shared" si="57"/>
        <v>81849.686430320959</v>
      </c>
      <c r="J215" s="3">
        <v>20</v>
      </c>
      <c r="K215" s="3">
        <f t="shared" si="58"/>
        <v>400</v>
      </c>
      <c r="L215" s="4">
        <f t="shared" si="59"/>
        <v>5721.8768399999999</v>
      </c>
      <c r="N215" s="2">
        <v>0</v>
      </c>
      <c r="O215" s="3">
        <f t="shared" si="60"/>
        <v>0</v>
      </c>
      <c r="P215" s="3">
        <v>20</v>
      </c>
      <c r="Q215" s="3">
        <f t="shared" si="61"/>
        <v>400</v>
      </c>
      <c r="R215" s="4">
        <f t="shared" si="62"/>
        <v>0</v>
      </c>
      <c r="T215" s="2">
        <v>286.093842</v>
      </c>
      <c r="U215" s="3">
        <f t="shared" si="63"/>
        <v>81849.686430320959</v>
      </c>
      <c r="V215" s="3">
        <v>20</v>
      </c>
      <c r="W215" s="3">
        <f t="shared" si="64"/>
        <v>400</v>
      </c>
      <c r="X215" s="4">
        <f t="shared" si="65"/>
        <v>5721.8768399999999</v>
      </c>
      <c r="Z215" s="2">
        <v>291.94753800000001</v>
      </c>
      <c r="AA215" s="3">
        <f t="shared" si="66"/>
        <v>85233.364944261455</v>
      </c>
      <c r="AB215">
        <v>20</v>
      </c>
      <c r="AC215" s="3">
        <f t="shared" si="67"/>
        <v>400</v>
      </c>
      <c r="AD215" s="4">
        <f t="shared" si="68"/>
        <v>5838.9507599999997</v>
      </c>
      <c r="AF215" s="2">
        <v>208.29649499999999</v>
      </c>
      <c r="AG215" s="3">
        <f t="shared" si="69"/>
        <v>43387.429829285022</v>
      </c>
      <c r="AH215" s="3">
        <v>15</v>
      </c>
      <c r="AI215" s="3">
        <f t="shared" si="70"/>
        <v>225</v>
      </c>
      <c r="AJ215" s="4">
        <f t="shared" si="71"/>
        <v>3124.4474249999998</v>
      </c>
    </row>
    <row r="216" spans="2:36">
      <c r="B216" s="2">
        <v>37.375587000000003</v>
      </c>
      <c r="C216" s="3">
        <f t="shared" si="54"/>
        <v>1396.9345035945692</v>
      </c>
      <c r="D216" s="3">
        <v>15</v>
      </c>
      <c r="E216" s="3">
        <f t="shared" si="55"/>
        <v>225</v>
      </c>
      <c r="F216" s="4">
        <f t="shared" si="56"/>
        <v>560.63380500000005</v>
      </c>
      <c r="H216" s="2">
        <v>286.093842</v>
      </c>
      <c r="I216" s="3">
        <f t="shared" si="57"/>
        <v>81849.686430320959</v>
      </c>
      <c r="J216" s="3">
        <v>20</v>
      </c>
      <c r="K216" s="3">
        <f t="shared" si="58"/>
        <v>400</v>
      </c>
      <c r="L216" s="4">
        <f t="shared" si="59"/>
        <v>5721.8768399999999</v>
      </c>
      <c r="N216" s="2">
        <v>0</v>
      </c>
      <c r="O216" s="3">
        <f t="shared" si="60"/>
        <v>0</v>
      </c>
      <c r="P216" s="3">
        <v>20</v>
      </c>
      <c r="Q216" s="3">
        <f t="shared" si="61"/>
        <v>400</v>
      </c>
      <c r="R216" s="4">
        <f t="shared" si="62"/>
        <v>0</v>
      </c>
      <c r="T216" s="2">
        <v>286.093842</v>
      </c>
      <c r="U216" s="3">
        <f t="shared" si="63"/>
        <v>81849.686430320959</v>
      </c>
      <c r="V216" s="3">
        <v>20</v>
      </c>
      <c r="W216" s="3">
        <f t="shared" si="64"/>
        <v>400</v>
      </c>
      <c r="X216" s="4">
        <f t="shared" si="65"/>
        <v>5721.8768399999999</v>
      </c>
      <c r="Z216" s="2">
        <v>291.94753800000001</v>
      </c>
      <c r="AA216" s="3">
        <f t="shared" si="66"/>
        <v>85233.364944261455</v>
      </c>
      <c r="AB216">
        <v>25</v>
      </c>
      <c r="AC216" s="3">
        <f t="shared" si="67"/>
        <v>625</v>
      </c>
      <c r="AD216" s="4">
        <f t="shared" si="68"/>
        <v>7298.6884500000006</v>
      </c>
      <c r="AF216" s="2">
        <v>208.29649499999999</v>
      </c>
      <c r="AG216" s="3">
        <f t="shared" si="69"/>
        <v>43387.429829285022</v>
      </c>
      <c r="AH216" s="3">
        <v>20</v>
      </c>
      <c r="AI216" s="3">
        <f t="shared" si="70"/>
        <v>400</v>
      </c>
      <c r="AJ216" s="4">
        <f t="shared" si="71"/>
        <v>4165.9299000000001</v>
      </c>
    </row>
    <row r="217" spans="2:36">
      <c r="B217" s="2">
        <v>37.375587000000003</v>
      </c>
      <c r="C217" s="3">
        <f t="shared" si="54"/>
        <v>1396.9345035945692</v>
      </c>
      <c r="D217" s="3">
        <v>15</v>
      </c>
      <c r="E217" s="3">
        <f t="shared" si="55"/>
        <v>225</v>
      </c>
      <c r="F217" s="4">
        <f t="shared" si="56"/>
        <v>560.63380500000005</v>
      </c>
      <c r="H217" s="2">
        <v>286.093842</v>
      </c>
      <c r="I217" s="3">
        <f t="shared" si="57"/>
        <v>81849.686430320959</v>
      </c>
      <c r="J217" s="3">
        <v>25</v>
      </c>
      <c r="K217" s="3">
        <f t="shared" si="58"/>
        <v>625</v>
      </c>
      <c r="L217" s="4">
        <f t="shared" si="59"/>
        <v>7152.3460500000001</v>
      </c>
      <c r="N217" s="2">
        <v>0</v>
      </c>
      <c r="O217" s="3">
        <f t="shared" si="60"/>
        <v>0</v>
      </c>
      <c r="P217" s="3">
        <v>20</v>
      </c>
      <c r="Q217" s="3">
        <f t="shared" si="61"/>
        <v>400</v>
      </c>
      <c r="R217" s="4">
        <f t="shared" si="62"/>
        <v>0</v>
      </c>
      <c r="T217" s="2">
        <v>286.093842</v>
      </c>
      <c r="U217" s="3">
        <f t="shared" si="63"/>
        <v>81849.686430320959</v>
      </c>
      <c r="V217" s="3">
        <v>30</v>
      </c>
      <c r="W217" s="3">
        <f t="shared" si="64"/>
        <v>900</v>
      </c>
      <c r="X217" s="4">
        <f t="shared" si="65"/>
        <v>8582.8152599999994</v>
      </c>
      <c r="Z217" s="2">
        <v>291.94753800000001</v>
      </c>
      <c r="AA217" s="3">
        <f t="shared" si="66"/>
        <v>85233.364944261455</v>
      </c>
      <c r="AB217">
        <v>30</v>
      </c>
      <c r="AC217" s="3">
        <f t="shared" si="67"/>
        <v>900</v>
      </c>
      <c r="AD217" s="4">
        <f t="shared" si="68"/>
        <v>8758.4261399999996</v>
      </c>
      <c r="AF217" s="2">
        <v>208.29649499999999</v>
      </c>
      <c r="AG217" s="3">
        <f t="shared" si="69"/>
        <v>43387.429829285022</v>
      </c>
      <c r="AH217" s="3">
        <v>20</v>
      </c>
      <c r="AI217" s="3">
        <f t="shared" si="70"/>
        <v>400</v>
      </c>
      <c r="AJ217" s="4">
        <f t="shared" si="71"/>
        <v>4165.9299000000001</v>
      </c>
    </row>
    <row r="218" spans="2:36">
      <c r="B218" s="2">
        <v>37.375587000000003</v>
      </c>
      <c r="C218" s="3">
        <f t="shared" si="54"/>
        <v>1396.9345035945692</v>
      </c>
      <c r="D218" s="3">
        <v>15</v>
      </c>
      <c r="E218" s="3">
        <f t="shared" si="55"/>
        <v>225</v>
      </c>
      <c r="F218" s="4">
        <f t="shared" si="56"/>
        <v>560.63380500000005</v>
      </c>
      <c r="H218" s="2">
        <v>286.093842</v>
      </c>
      <c r="I218" s="3">
        <f t="shared" si="57"/>
        <v>81849.686430320959</v>
      </c>
      <c r="J218" s="3">
        <v>10</v>
      </c>
      <c r="K218" s="3">
        <f t="shared" si="58"/>
        <v>100</v>
      </c>
      <c r="L218" s="4">
        <f t="shared" si="59"/>
        <v>2860.93842</v>
      </c>
      <c r="N218" s="2">
        <v>0</v>
      </c>
      <c r="O218" s="3">
        <f t="shared" si="60"/>
        <v>0</v>
      </c>
      <c r="P218" s="3">
        <v>20</v>
      </c>
      <c r="Q218" s="3">
        <f t="shared" si="61"/>
        <v>400</v>
      </c>
      <c r="R218" s="4">
        <f t="shared" si="62"/>
        <v>0</v>
      </c>
      <c r="T218" s="2">
        <v>286.093842</v>
      </c>
      <c r="U218" s="3">
        <f t="shared" si="63"/>
        <v>81849.686430320959</v>
      </c>
      <c r="V218" s="3">
        <v>30</v>
      </c>
      <c r="W218" s="3">
        <f t="shared" si="64"/>
        <v>900</v>
      </c>
      <c r="X218" s="4">
        <f t="shared" si="65"/>
        <v>8582.8152599999994</v>
      </c>
      <c r="Z218" s="2">
        <v>291.94753800000001</v>
      </c>
      <c r="AA218" s="3">
        <f t="shared" si="66"/>
        <v>85233.364944261455</v>
      </c>
      <c r="AB218">
        <v>30</v>
      </c>
      <c r="AC218" s="3">
        <f t="shared" si="67"/>
        <v>900</v>
      </c>
      <c r="AD218" s="4">
        <f t="shared" si="68"/>
        <v>8758.4261399999996</v>
      </c>
      <c r="AF218" s="2">
        <v>208.29649499999999</v>
      </c>
      <c r="AG218" s="3">
        <f t="shared" si="69"/>
        <v>43387.429829285022</v>
      </c>
      <c r="AH218" s="3">
        <v>20</v>
      </c>
      <c r="AI218" s="3">
        <f t="shared" si="70"/>
        <v>400</v>
      </c>
      <c r="AJ218" s="4">
        <f t="shared" si="71"/>
        <v>4165.9299000000001</v>
      </c>
    </row>
    <row r="219" spans="2:36">
      <c r="B219" s="2">
        <v>37.375587000000003</v>
      </c>
      <c r="C219" s="3">
        <f t="shared" si="54"/>
        <v>1396.9345035945692</v>
      </c>
      <c r="D219" s="3">
        <v>15</v>
      </c>
      <c r="E219" s="3">
        <f t="shared" si="55"/>
        <v>225</v>
      </c>
      <c r="F219" s="4">
        <f t="shared" si="56"/>
        <v>560.63380500000005</v>
      </c>
      <c r="H219" s="2">
        <v>286.093842</v>
      </c>
      <c r="I219" s="3">
        <f t="shared" si="57"/>
        <v>81849.686430320959</v>
      </c>
      <c r="J219" s="3">
        <v>10</v>
      </c>
      <c r="K219" s="3">
        <f t="shared" si="58"/>
        <v>100</v>
      </c>
      <c r="L219" s="4">
        <f t="shared" si="59"/>
        <v>2860.93842</v>
      </c>
      <c r="N219" s="2">
        <v>0</v>
      </c>
      <c r="O219" s="3">
        <f t="shared" si="60"/>
        <v>0</v>
      </c>
      <c r="P219" s="3">
        <v>20</v>
      </c>
      <c r="Q219" s="3">
        <f t="shared" si="61"/>
        <v>400</v>
      </c>
      <c r="R219" s="4">
        <f t="shared" si="62"/>
        <v>0</v>
      </c>
      <c r="T219" s="2">
        <v>286.093842</v>
      </c>
      <c r="U219" s="3">
        <f t="shared" si="63"/>
        <v>81849.686430320959</v>
      </c>
      <c r="V219" s="3">
        <v>40</v>
      </c>
      <c r="W219" s="3">
        <f t="shared" si="64"/>
        <v>1600</v>
      </c>
      <c r="X219" s="4">
        <f t="shared" si="65"/>
        <v>11443.75368</v>
      </c>
      <c r="Z219" s="2">
        <v>291.94753800000001</v>
      </c>
      <c r="AA219" s="3">
        <f t="shared" si="66"/>
        <v>85233.364944261455</v>
      </c>
      <c r="AB219">
        <v>30</v>
      </c>
      <c r="AC219" s="3">
        <f t="shared" si="67"/>
        <v>900</v>
      </c>
      <c r="AD219" s="4">
        <f t="shared" si="68"/>
        <v>8758.4261399999996</v>
      </c>
      <c r="AF219" s="2">
        <v>208.29649499999999</v>
      </c>
      <c r="AG219" s="3">
        <f t="shared" si="69"/>
        <v>43387.429829285022</v>
      </c>
      <c r="AH219" s="3">
        <v>10</v>
      </c>
      <c r="AI219" s="3">
        <f t="shared" si="70"/>
        <v>100</v>
      </c>
      <c r="AJ219" s="4">
        <f t="shared" si="71"/>
        <v>2082.96495</v>
      </c>
    </row>
    <row r="220" spans="2:36">
      <c r="B220" s="2">
        <v>37.375587000000003</v>
      </c>
      <c r="C220" s="3">
        <f t="shared" si="54"/>
        <v>1396.9345035945692</v>
      </c>
      <c r="D220" s="3">
        <v>15</v>
      </c>
      <c r="E220" s="3">
        <f t="shared" si="55"/>
        <v>225</v>
      </c>
      <c r="F220" s="4">
        <f t="shared" si="56"/>
        <v>560.63380500000005</v>
      </c>
      <c r="H220" s="2">
        <v>286.093842</v>
      </c>
      <c r="I220" s="3">
        <f t="shared" si="57"/>
        <v>81849.686430320959</v>
      </c>
      <c r="J220" s="3">
        <v>15</v>
      </c>
      <c r="K220" s="3">
        <f t="shared" si="58"/>
        <v>225</v>
      </c>
      <c r="L220" s="4">
        <f t="shared" si="59"/>
        <v>4291.4076299999997</v>
      </c>
      <c r="N220" s="2">
        <v>0</v>
      </c>
      <c r="O220" s="3">
        <f t="shared" si="60"/>
        <v>0</v>
      </c>
      <c r="P220" s="3">
        <v>20</v>
      </c>
      <c r="Q220" s="3">
        <f t="shared" si="61"/>
        <v>400</v>
      </c>
      <c r="R220" s="4">
        <f t="shared" si="62"/>
        <v>0</v>
      </c>
      <c r="T220" s="2">
        <v>286.093842</v>
      </c>
      <c r="U220" s="3">
        <f t="shared" si="63"/>
        <v>81849.686430320959</v>
      </c>
      <c r="V220" s="3">
        <v>40</v>
      </c>
      <c r="W220" s="3">
        <f t="shared" si="64"/>
        <v>1600</v>
      </c>
      <c r="X220" s="4">
        <f t="shared" si="65"/>
        <v>11443.75368</v>
      </c>
      <c r="AF220" s="2">
        <v>208.29649499999999</v>
      </c>
      <c r="AG220" s="3">
        <f t="shared" si="69"/>
        <v>43387.429829285022</v>
      </c>
      <c r="AH220" s="3">
        <v>10</v>
      </c>
      <c r="AI220" s="3">
        <f t="shared" si="70"/>
        <v>100</v>
      </c>
      <c r="AJ220" s="4">
        <f t="shared" si="71"/>
        <v>2082.96495</v>
      </c>
    </row>
    <row r="221" spans="2:36">
      <c r="B221" s="2">
        <v>37.375587000000003</v>
      </c>
      <c r="C221" s="3">
        <f t="shared" si="54"/>
        <v>1396.9345035945692</v>
      </c>
      <c r="D221" s="3">
        <v>15</v>
      </c>
      <c r="E221" s="3">
        <f t="shared" si="55"/>
        <v>225</v>
      </c>
      <c r="F221" s="4">
        <f t="shared" si="56"/>
        <v>560.63380500000005</v>
      </c>
      <c r="H221" s="2">
        <v>286.093842</v>
      </c>
      <c r="I221" s="3">
        <f t="shared" si="57"/>
        <v>81849.686430320959</v>
      </c>
      <c r="J221" s="3">
        <v>20</v>
      </c>
      <c r="K221" s="3">
        <f t="shared" si="58"/>
        <v>400</v>
      </c>
      <c r="L221" s="4">
        <f t="shared" si="59"/>
        <v>5721.8768399999999</v>
      </c>
      <c r="N221" s="2">
        <v>0</v>
      </c>
      <c r="O221" s="3">
        <f t="shared" si="60"/>
        <v>0</v>
      </c>
      <c r="P221" s="3">
        <v>20</v>
      </c>
      <c r="Q221" s="3">
        <f t="shared" si="61"/>
        <v>400</v>
      </c>
      <c r="R221" s="4">
        <f t="shared" si="62"/>
        <v>0</v>
      </c>
      <c r="T221" s="2">
        <v>286.093842</v>
      </c>
      <c r="U221" s="3">
        <f t="shared" si="63"/>
        <v>81849.686430320959</v>
      </c>
      <c r="V221" s="3">
        <v>40</v>
      </c>
      <c r="W221" s="3">
        <f t="shared" si="64"/>
        <v>1600</v>
      </c>
      <c r="X221" s="4">
        <f t="shared" si="65"/>
        <v>11443.75368</v>
      </c>
      <c r="AF221" s="2">
        <v>208.29649499999999</v>
      </c>
      <c r="AG221" s="3">
        <f t="shared" si="69"/>
        <v>43387.429829285022</v>
      </c>
      <c r="AH221" s="3">
        <v>10</v>
      </c>
      <c r="AI221" s="3">
        <f t="shared" si="70"/>
        <v>100</v>
      </c>
      <c r="AJ221" s="4">
        <f t="shared" si="71"/>
        <v>2082.96495</v>
      </c>
    </row>
    <row r="222" spans="2:36">
      <c r="B222" s="2">
        <v>37.375587000000003</v>
      </c>
      <c r="C222" s="3">
        <f t="shared" si="54"/>
        <v>1396.9345035945692</v>
      </c>
      <c r="D222" s="3">
        <v>15</v>
      </c>
      <c r="E222" s="3">
        <f t="shared" si="55"/>
        <v>225</v>
      </c>
      <c r="F222" s="4">
        <f t="shared" si="56"/>
        <v>560.63380500000005</v>
      </c>
      <c r="H222" s="2">
        <v>286.093842</v>
      </c>
      <c r="I222" s="3">
        <f t="shared" si="57"/>
        <v>81849.686430320959</v>
      </c>
      <c r="J222" s="3">
        <v>20</v>
      </c>
      <c r="K222" s="3">
        <f t="shared" si="58"/>
        <v>400</v>
      </c>
      <c r="L222" s="4">
        <f t="shared" si="59"/>
        <v>5721.8768399999999</v>
      </c>
      <c r="N222" s="2">
        <v>0</v>
      </c>
      <c r="O222" s="3">
        <f t="shared" si="60"/>
        <v>0</v>
      </c>
      <c r="P222" s="3">
        <v>20</v>
      </c>
      <c r="Q222" s="3">
        <f t="shared" si="61"/>
        <v>400</v>
      </c>
      <c r="R222" s="4">
        <f t="shared" si="62"/>
        <v>0</v>
      </c>
      <c r="T222" s="2">
        <v>286.093842</v>
      </c>
      <c r="U222" s="3">
        <f t="shared" si="63"/>
        <v>81849.686430320959</v>
      </c>
      <c r="V222" s="3">
        <v>15</v>
      </c>
      <c r="W222" s="3">
        <f t="shared" si="64"/>
        <v>225</v>
      </c>
      <c r="X222" s="4">
        <f t="shared" si="65"/>
        <v>4291.4076299999997</v>
      </c>
      <c r="AF222" s="2">
        <v>208.29649499999999</v>
      </c>
      <c r="AG222" s="3">
        <f t="shared" si="69"/>
        <v>43387.429829285022</v>
      </c>
      <c r="AH222" s="3">
        <v>10</v>
      </c>
      <c r="AI222" s="3">
        <f t="shared" si="70"/>
        <v>100</v>
      </c>
      <c r="AJ222" s="4">
        <f t="shared" si="71"/>
        <v>2082.96495</v>
      </c>
    </row>
    <row r="223" spans="2:36">
      <c r="B223" s="2">
        <v>37.375587000000003</v>
      </c>
      <c r="C223" s="3">
        <f t="shared" si="54"/>
        <v>1396.9345035945692</v>
      </c>
      <c r="D223" s="3">
        <v>5</v>
      </c>
      <c r="E223" s="3">
        <f t="shared" si="55"/>
        <v>25</v>
      </c>
      <c r="F223" s="4">
        <f t="shared" si="56"/>
        <v>186.87793500000001</v>
      </c>
      <c r="H223" s="2">
        <v>286.093842</v>
      </c>
      <c r="I223" s="3">
        <f t="shared" si="57"/>
        <v>81849.686430320959</v>
      </c>
      <c r="J223" s="3">
        <v>20</v>
      </c>
      <c r="K223" s="3">
        <f t="shared" si="58"/>
        <v>400</v>
      </c>
      <c r="L223" s="4">
        <f t="shared" si="59"/>
        <v>5721.8768399999999</v>
      </c>
      <c r="N223" s="2">
        <v>0</v>
      </c>
      <c r="O223" s="3">
        <f t="shared" si="60"/>
        <v>0</v>
      </c>
      <c r="P223" s="3">
        <v>20</v>
      </c>
      <c r="Q223" s="3">
        <f t="shared" si="61"/>
        <v>400</v>
      </c>
      <c r="R223" s="4">
        <f t="shared" si="62"/>
        <v>0</v>
      </c>
      <c r="T223" s="2">
        <v>286.093842</v>
      </c>
      <c r="U223" s="3">
        <f t="shared" si="63"/>
        <v>81849.686430320959</v>
      </c>
      <c r="V223" s="3">
        <v>30</v>
      </c>
      <c r="W223" s="3">
        <f t="shared" si="64"/>
        <v>900</v>
      </c>
      <c r="X223" s="4">
        <f t="shared" si="65"/>
        <v>8582.8152599999994</v>
      </c>
      <c r="AF223" s="2">
        <v>208.29649499999999</v>
      </c>
      <c r="AG223" s="3">
        <f t="shared" si="69"/>
        <v>43387.429829285022</v>
      </c>
      <c r="AH223" s="3">
        <v>10</v>
      </c>
      <c r="AI223" s="3">
        <f t="shared" si="70"/>
        <v>100</v>
      </c>
      <c r="AJ223" s="4">
        <f t="shared" si="71"/>
        <v>2082.96495</v>
      </c>
    </row>
    <row r="224" spans="2:36">
      <c r="B224" s="2">
        <v>37.375587000000003</v>
      </c>
      <c r="C224" s="3">
        <f t="shared" si="54"/>
        <v>1396.9345035945692</v>
      </c>
      <c r="D224" s="3">
        <v>5</v>
      </c>
      <c r="E224" s="3">
        <f t="shared" si="55"/>
        <v>25</v>
      </c>
      <c r="F224" s="4">
        <f t="shared" si="56"/>
        <v>186.87793500000001</v>
      </c>
      <c r="H224" s="2">
        <v>286.093842</v>
      </c>
      <c r="I224" s="3">
        <f t="shared" si="57"/>
        <v>81849.686430320959</v>
      </c>
      <c r="J224" s="3">
        <v>15</v>
      </c>
      <c r="K224" s="3">
        <f t="shared" si="58"/>
        <v>225</v>
      </c>
      <c r="L224" s="4">
        <f t="shared" si="59"/>
        <v>4291.4076299999997</v>
      </c>
      <c r="N224" s="2">
        <v>0</v>
      </c>
      <c r="O224" s="3">
        <f t="shared" si="60"/>
        <v>0</v>
      </c>
      <c r="P224" s="3">
        <v>20</v>
      </c>
      <c r="Q224" s="3">
        <f t="shared" si="61"/>
        <v>400</v>
      </c>
      <c r="R224" s="4">
        <f t="shared" si="62"/>
        <v>0</v>
      </c>
      <c r="T224" s="2">
        <v>286.093842</v>
      </c>
      <c r="U224" s="3">
        <f t="shared" si="63"/>
        <v>81849.686430320959</v>
      </c>
      <c r="V224" s="3">
        <v>30</v>
      </c>
      <c r="W224" s="3">
        <f t="shared" si="64"/>
        <v>900</v>
      </c>
      <c r="X224" s="4">
        <f t="shared" si="65"/>
        <v>8582.8152599999994</v>
      </c>
      <c r="AF224" s="2">
        <v>208.29649499999999</v>
      </c>
      <c r="AG224" s="3">
        <f t="shared" si="69"/>
        <v>43387.429829285022</v>
      </c>
      <c r="AH224" s="3">
        <v>20</v>
      </c>
      <c r="AI224" s="3">
        <f t="shared" si="70"/>
        <v>400</v>
      </c>
      <c r="AJ224" s="4">
        <f t="shared" si="71"/>
        <v>4165.9299000000001</v>
      </c>
    </row>
    <row r="225" spans="2:36">
      <c r="B225" s="2">
        <v>37.375587000000003</v>
      </c>
      <c r="C225" s="3">
        <f t="shared" si="54"/>
        <v>1396.9345035945692</v>
      </c>
      <c r="D225" s="3">
        <v>5</v>
      </c>
      <c r="E225" s="3">
        <f t="shared" si="55"/>
        <v>25</v>
      </c>
      <c r="F225" s="4">
        <f t="shared" si="56"/>
        <v>186.87793500000001</v>
      </c>
      <c r="H225" s="2">
        <v>286.093842</v>
      </c>
      <c r="I225" s="3">
        <f t="shared" si="57"/>
        <v>81849.686430320959</v>
      </c>
      <c r="J225" s="3">
        <v>15</v>
      </c>
      <c r="K225" s="3">
        <f t="shared" si="58"/>
        <v>225</v>
      </c>
      <c r="L225" s="4">
        <f t="shared" si="59"/>
        <v>4291.4076299999997</v>
      </c>
      <c r="N225" s="2">
        <v>0</v>
      </c>
      <c r="O225" s="3">
        <f t="shared" si="60"/>
        <v>0</v>
      </c>
      <c r="P225" s="3">
        <v>20</v>
      </c>
      <c r="Q225" s="3">
        <f t="shared" si="61"/>
        <v>400</v>
      </c>
      <c r="R225" s="4">
        <f t="shared" si="62"/>
        <v>0</v>
      </c>
      <c r="T225" s="2">
        <v>286.093842</v>
      </c>
      <c r="U225" s="3">
        <f t="shared" si="63"/>
        <v>81849.686430320959</v>
      </c>
      <c r="V225" s="3">
        <v>30</v>
      </c>
      <c r="W225" s="3">
        <f t="shared" si="64"/>
        <v>900</v>
      </c>
      <c r="X225" s="4">
        <f t="shared" si="65"/>
        <v>8582.8152599999994</v>
      </c>
      <c r="AF225" s="2">
        <v>208.29649499999999</v>
      </c>
      <c r="AG225" s="3">
        <f t="shared" si="69"/>
        <v>43387.429829285022</v>
      </c>
      <c r="AH225" s="3">
        <v>20</v>
      </c>
      <c r="AI225" s="3">
        <f t="shared" si="70"/>
        <v>400</v>
      </c>
      <c r="AJ225" s="4">
        <f t="shared" si="71"/>
        <v>4165.9299000000001</v>
      </c>
    </row>
    <row r="226" spans="2:36">
      <c r="B226" s="2">
        <v>37.375587000000003</v>
      </c>
      <c r="C226" s="3">
        <f t="shared" si="54"/>
        <v>1396.9345035945692</v>
      </c>
      <c r="D226" s="3">
        <v>5</v>
      </c>
      <c r="E226" s="3">
        <f t="shared" si="55"/>
        <v>25</v>
      </c>
      <c r="F226" s="4">
        <f t="shared" si="56"/>
        <v>186.87793500000001</v>
      </c>
      <c r="H226" s="2">
        <v>286.093842</v>
      </c>
      <c r="I226" s="3">
        <f t="shared" si="57"/>
        <v>81849.686430320959</v>
      </c>
      <c r="J226" s="3">
        <v>15</v>
      </c>
      <c r="K226" s="3">
        <f t="shared" si="58"/>
        <v>225</v>
      </c>
      <c r="L226" s="4">
        <f t="shared" si="59"/>
        <v>4291.4076299999997</v>
      </c>
      <c r="N226" s="2">
        <v>0</v>
      </c>
      <c r="O226" s="3">
        <f t="shared" si="60"/>
        <v>0</v>
      </c>
      <c r="P226" s="3">
        <v>20</v>
      </c>
      <c r="Q226" s="3">
        <f t="shared" si="61"/>
        <v>400</v>
      </c>
      <c r="R226" s="4">
        <f t="shared" si="62"/>
        <v>0</v>
      </c>
      <c r="T226" s="2">
        <v>286.093842</v>
      </c>
      <c r="U226" s="3">
        <f t="shared" si="63"/>
        <v>81849.686430320959</v>
      </c>
      <c r="V226" s="3">
        <v>30</v>
      </c>
      <c r="W226" s="3">
        <f t="shared" si="64"/>
        <v>900</v>
      </c>
      <c r="X226" s="4">
        <f t="shared" si="65"/>
        <v>8582.8152599999994</v>
      </c>
      <c r="AF226" s="2">
        <v>208.29649499999999</v>
      </c>
      <c r="AG226" s="3">
        <f t="shared" si="69"/>
        <v>43387.429829285022</v>
      </c>
      <c r="AH226" s="3">
        <v>20</v>
      </c>
      <c r="AI226" s="3">
        <f t="shared" si="70"/>
        <v>400</v>
      </c>
      <c r="AJ226" s="4">
        <f t="shared" si="71"/>
        <v>4165.9299000000001</v>
      </c>
    </row>
    <row r="227" spans="2:36">
      <c r="B227" s="2">
        <v>37.375587000000003</v>
      </c>
      <c r="C227" s="3">
        <f t="shared" si="54"/>
        <v>1396.9345035945692</v>
      </c>
      <c r="D227" s="3">
        <v>5</v>
      </c>
      <c r="E227" s="3">
        <f t="shared" si="55"/>
        <v>25</v>
      </c>
      <c r="F227" s="4">
        <f t="shared" si="56"/>
        <v>186.87793500000001</v>
      </c>
      <c r="H227" s="2">
        <v>286.093842</v>
      </c>
      <c r="I227" s="3">
        <f t="shared" si="57"/>
        <v>81849.686430320959</v>
      </c>
      <c r="J227" s="3">
        <v>15</v>
      </c>
      <c r="K227" s="3">
        <f t="shared" si="58"/>
        <v>225</v>
      </c>
      <c r="L227" s="4">
        <f t="shared" si="59"/>
        <v>4291.4076299999997</v>
      </c>
      <c r="N227" s="2">
        <v>0</v>
      </c>
      <c r="O227" s="3">
        <f t="shared" si="60"/>
        <v>0</v>
      </c>
      <c r="P227" s="3">
        <v>20</v>
      </c>
      <c r="Q227" s="3">
        <f t="shared" si="61"/>
        <v>400</v>
      </c>
      <c r="R227" s="4">
        <f t="shared" si="62"/>
        <v>0</v>
      </c>
      <c r="T227" s="2">
        <v>286.093842</v>
      </c>
      <c r="U227" s="3">
        <f t="shared" si="63"/>
        <v>81849.686430320959</v>
      </c>
      <c r="V227" s="3">
        <v>40</v>
      </c>
      <c r="W227" s="3">
        <f t="shared" si="64"/>
        <v>1600</v>
      </c>
      <c r="X227" s="4">
        <f t="shared" si="65"/>
        <v>11443.75368</v>
      </c>
      <c r="AF227" s="2">
        <v>208.29649499999999</v>
      </c>
      <c r="AG227" s="3">
        <f t="shared" si="69"/>
        <v>43387.429829285022</v>
      </c>
      <c r="AH227" s="3">
        <v>25</v>
      </c>
      <c r="AI227" s="3">
        <f t="shared" si="70"/>
        <v>625</v>
      </c>
      <c r="AJ227" s="4">
        <f t="shared" si="71"/>
        <v>5207.4123749999999</v>
      </c>
    </row>
    <row r="228" spans="2:36">
      <c r="B228" s="2">
        <v>37.375587000000003</v>
      </c>
      <c r="C228" s="3">
        <f t="shared" si="54"/>
        <v>1396.9345035945692</v>
      </c>
      <c r="D228" s="3">
        <v>5</v>
      </c>
      <c r="E228" s="3">
        <f t="shared" si="55"/>
        <v>25</v>
      </c>
      <c r="F228" s="4">
        <f t="shared" si="56"/>
        <v>186.87793500000001</v>
      </c>
      <c r="H228" s="2">
        <v>286.093842</v>
      </c>
      <c r="I228" s="3">
        <f t="shared" si="57"/>
        <v>81849.686430320959</v>
      </c>
      <c r="J228" s="3">
        <v>15</v>
      </c>
      <c r="K228" s="3">
        <f t="shared" si="58"/>
        <v>225</v>
      </c>
      <c r="L228" s="4">
        <f t="shared" si="59"/>
        <v>4291.4076299999997</v>
      </c>
      <c r="N228" s="2">
        <v>0</v>
      </c>
      <c r="O228" s="3">
        <f t="shared" si="60"/>
        <v>0</v>
      </c>
      <c r="P228" s="3">
        <v>20</v>
      </c>
      <c r="Q228" s="3">
        <f t="shared" si="61"/>
        <v>400</v>
      </c>
      <c r="R228" s="4">
        <f t="shared" si="62"/>
        <v>0</v>
      </c>
      <c r="T228" s="2">
        <v>286.093842</v>
      </c>
      <c r="U228" s="3">
        <f t="shared" si="63"/>
        <v>81849.686430320959</v>
      </c>
      <c r="V228" s="3">
        <v>40</v>
      </c>
      <c r="W228" s="3">
        <f t="shared" si="64"/>
        <v>1600</v>
      </c>
      <c r="X228" s="4">
        <f t="shared" si="65"/>
        <v>11443.75368</v>
      </c>
      <c r="AF228" s="2">
        <v>208.29649499999999</v>
      </c>
      <c r="AG228" s="3">
        <f t="shared" si="69"/>
        <v>43387.429829285022</v>
      </c>
      <c r="AH228" s="3">
        <v>25</v>
      </c>
      <c r="AI228" s="3">
        <f t="shared" si="70"/>
        <v>625</v>
      </c>
      <c r="AJ228" s="4">
        <f t="shared" si="71"/>
        <v>5207.4123749999999</v>
      </c>
    </row>
    <row r="229" spans="2:36">
      <c r="B229" s="2">
        <v>37.375587000000003</v>
      </c>
      <c r="C229" s="3">
        <f t="shared" si="54"/>
        <v>1396.9345035945692</v>
      </c>
      <c r="D229" s="3">
        <v>5</v>
      </c>
      <c r="E229" s="3">
        <f t="shared" si="55"/>
        <v>25</v>
      </c>
      <c r="F229" s="4">
        <f t="shared" si="56"/>
        <v>186.87793500000001</v>
      </c>
      <c r="H229" s="2">
        <v>291.94753800000001</v>
      </c>
      <c r="I229" s="3">
        <f t="shared" si="57"/>
        <v>85233.364944261455</v>
      </c>
      <c r="J229" s="3">
        <v>20</v>
      </c>
      <c r="K229" s="3">
        <f t="shared" si="58"/>
        <v>400</v>
      </c>
      <c r="L229" s="4">
        <f t="shared" si="59"/>
        <v>5838.9507599999997</v>
      </c>
      <c r="N229" s="2">
        <v>0</v>
      </c>
      <c r="O229" s="3">
        <f t="shared" si="60"/>
        <v>0</v>
      </c>
      <c r="P229" s="3">
        <v>20</v>
      </c>
      <c r="Q229" s="3">
        <f t="shared" si="61"/>
        <v>400</v>
      </c>
      <c r="R229" s="4">
        <f t="shared" si="62"/>
        <v>0</v>
      </c>
      <c r="T229" s="2">
        <v>286.093842</v>
      </c>
      <c r="U229" s="3">
        <f t="shared" si="63"/>
        <v>81849.686430320959</v>
      </c>
      <c r="V229" s="3">
        <v>40</v>
      </c>
      <c r="W229" s="3">
        <f t="shared" si="64"/>
        <v>1600</v>
      </c>
      <c r="X229" s="4">
        <f t="shared" si="65"/>
        <v>11443.75368</v>
      </c>
      <c r="AF229" s="2">
        <v>208.29649499999999</v>
      </c>
      <c r="AG229" s="3">
        <f t="shared" si="69"/>
        <v>43387.429829285022</v>
      </c>
      <c r="AH229" s="3">
        <v>30</v>
      </c>
      <c r="AI229" s="3">
        <f t="shared" si="70"/>
        <v>900</v>
      </c>
      <c r="AJ229" s="4">
        <f t="shared" si="71"/>
        <v>6248.8948499999997</v>
      </c>
    </row>
    <row r="230" spans="2:36">
      <c r="B230" s="2">
        <v>37.375587000000003</v>
      </c>
      <c r="C230" s="3">
        <f t="shared" si="54"/>
        <v>1396.9345035945692</v>
      </c>
      <c r="D230" s="3">
        <v>10</v>
      </c>
      <c r="E230" s="3">
        <f t="shared" si="55"/>
        <v>100</v>
      </c>
      <c r="F230" s="4">
        <f t="shared" si="56"/>
        <v>373.75587000000002</v>
      </c>
      <c r="H230" s="2">
        <v>291.94753800000001</v>
      </c>
      <c r="I230" s="3">
        <f t="shared" si="57"/>
        <v>85233.364944261455</v>
      </c>
      <c r="J230" s="3">
        <v>20</v>
      </c>
      <c r="K230" s="3">
        <f t="shared" si="58"/>
        <v>400</v>
      </c>
      <c r="L230" s="4">
        <f t="shared" si="59"/>
        <v>5838.9507599999997</v>
      </c>
      <c r="N230" s="2">
        <v>0</v>
      </c>
      <c r="O230" s="3">
        <f t="shared" si="60"/>
        <v>0</v>
      </c>
      <c r="P230" s="3">
        <v>20</v>
      </c>
      <c r="Q230" s="3">
        <f t="shared" si="61"/>
        <v>400</v>
      </c>
      <c r="R230" s="4">
        <f t="shared" si="62"/>
        <v>0</v>
      </c>
      <c r="T230" s="2">
        <v>286.093842</v>
      </c>
      <c r="U230" s="3">
        <f t="shared" si="63"/>
        <v>81849.686430320959</v>
      </c>
      <c r="V230" s="3">
        <v>35</v>
      </c>
      <c r="W230" s="3">
        <f t="shared" si="64"/>
        <v>1225</v>
      </c>
      <c r="X230" s="4">
        <f t="shared" si="65"/>
        <v>10013.284470000001</v>
      </c>
      <c r="AF230" s="2">
        <v>208.29649499999999</v>
      </c>
      <c r="AG230" s="3">
        <f t="shared" si="69"/>
        <v>43387.429829285022</v>
      </c>
      <c r="AH230" s="3">
        <v>40</v>
      </c>
      <c r="AI230" s="3">
        <f t="shared" si="70"/>
        <v>1600</v>
      </c>
      <c r="AJ230" s="4">
        <f t="shared" si="71"/>
        <v>8331.8598000000002</v>
      </c>
    </row>
    <row r="231" spans="2:36">
      <c r="B231" s="2">
        <v>37.375587000000003</v>
      </c>
      <c r="C231" s="3">
        <f t="shared" si="54"/>
        <v>1396.9345035945692</v>
      </c>
      <c r="D231" s="3">
        <v>10</v>
      </c>
      <c r="E231" s="3">
        <f t="shared" si="55"/>
        <v>100</v>
      </c>
      <c r="F231" s="4">
        <f t="shared" si="56"/>
        <v>373.75587000000002</v>
      </c>
      <c r="H231" s="2">
        <v>291.94753800000001</v>
      </c>
      <c r="I231" s="3">
        <f t="shared" si="57"/>
        <v>85233.364944261455</v>
      </c>
      <c r="J231" s="3">
        <v>20</v>
      </c>
      <c r="K231" s="3">
        <f t="shared" si="58"/>
        <v>400</v>
      </c>
      <c r="L231" s="4">
        <f t="shared" si="59"/>
        <v>5838.9507599999997</v>
      </c>
      <c r="N231" s="2">
        <v>0</v>
      </c>
      <c r="O231" s="3">
        <f t="shared" si="60"/>
        <v>0</v>
      </c>
      <c r="P231" s="3">
        <v>20</v>
      </c>
      <c r="Q231" s="3">
        <f t="shared" si="61"/>
        <v>400</v>
      </c>
      <c r="R231" s="4">
        <f t="shared" si="62"/>
        <v>0</v>
      </c>
      <c r="T231" s="2">
        <v>286.093842</v>
      </c>
      <c r="U231" s="3">
        <f t="shared" si="63"/>
        <v>81849.686430320959</v>
      </c>
      <c r="V231" s="3">
        <v>35</v>
      </c>
      <c r="W231" s="3">
        <f t="shared" si="64"/>
        <v>1225</v>
      </c>
      <c r="X231" s="4">
        <f t="shared" si="65"/>
        <v>10013.284470000001</v>
      </c>
      <c r="AF231" s="2">
        <v>208.29649499999999</v>
      </c>
      <c r="AG231" s="3">
        <f t="shared" si="69"/>
        <v>43387.429829285022</v>
      </c>
      <c r="AH231" s="3">
        <v>5</v>
      </c>
      <c r="AI231" s="3">
        <f t="shared" si="70"/>
        <v>25</v>
      </c>
      <c r="AJ231" s="4">
        <f t="shared" si="71"/>
        <v>1041.482475</v>
      </c>
    </row>
    <row r="232" spans="2:36">
      <c r="B232" s="2">
        <v>37.375587000000003</v>
      </c>
      <c r="C232" s="3">
        <f t="shared" si="54"/>
        <v>1396.9345035945692</v>
      </c>
      <c r="D232" s="3">
        <v>10</v>
      </c>
      <c r="E232" s="3">
        <f t="shared" si="55"/>
        <v>100</v>
      </c>
      <c r="F232" s="4">
        <f t="shared" si="56"/>
        <v>373.75587000000002</v>
      </c>
      <c r="H232" s="2">
        <v>291.94753800000001</v>
      </c>
      <c r="I232" s="3">
        <f t="shared" si="57"/>
        <v>85233.364944261455</v>
      </c>
      <c r="J232" s="3">
        <v>20</v>
      </c>
      <c r="K232" s="3">
        <f t="shared" si="58"/>
        <v>400</v>
      </c>
      <c r="L232" s="4">
        <f t="shared" si="59"/>
        <v>5838.9507599999997</v>
      </c>
      <c r="N232" s="2">
        <v>0</v>
      </c>
      <c r="O232" s="3">
        <f t="shared" si="60"/>
        <v>0</v>
      </c>
      <c r="P232" s="3">
        <v>20</v>
      </c>
      <c r="Q232" s="3">
        <f t="shared" si="61"/>
        <v>400</v>
      </c>
      <c r="R232" s="4">
        <f t="shared" si="62"/>
        <v>0</v>
      </c>
      <c r="T232" s="2">
        <v>286.093842</v>
      </c>
      <c r="U232" s="3">
        <f t="shared" si="63"/>
        <v>81849.686430320959</v>
      </c>
      <c r="V232" s="3">
        <v>30</v>
      </c>
      <c r="W232" s="3">
        <f t="shared" si="64"/>
        <v>900</v>
      </c>
      <c r="X232" s="4">
        <f t="shared" si="65"/>
        <v>8582.8152599999994</v>
      </c>
      <c r="AF232" s="2">
        <v>208.29649499999999</v>
      </c>
      <c r="AG232" s="3">
        <f t="shared" si="69"/>
        <v>43387.429829285022</v>
      </c>
      <c r="AH232" s="3">
        <v>10</v>
      </c>
      <c r="AI232" s="3">
        <f t="shared" si="70"/>
        <v>100</v>
      </c>
      <c r="AJ232" s="4">
        <f t="shared" si="71"/>
        <v>2082.96495</v>
      </c>
    </row>
    <row r="233" spans="2:36">
      <c r="B233" s="2">
        <v>37.375587000000003</v>
      </c>
      <c r="C233" s="3">
        <f t="shared" si="54"/>
        <v>1396.9345035945692</v>
      </c>
      <c r="D233" s="3">
        <v>10</v>
      </c>
      <c r="E233" s="3">
        <f t="shared" si="55"/>
        <v>100</v>
      </c>
      <c r="F233" s="4">
        <f t="shared" si="56"/>
        <v>373.75587000000002</v>
      </c>
      <c r="H233" s="2">
        <v>291.94753800000001</v>
      </c>
      <c r="I233" s="3">
        <f t="shared" si="57"/>
        <v>85233.364944261455</v>
      </c>
      <c r="J233" s="3">
        <v>20</v>
      </c>
      <c r="K233" s="3">
        <f t="shared" si="58"/>
        <v>400</v>
      </c>
      <c r="L233" s="4">
        <f t="shared" si="59"/>
        <v>5838.9507599999997</v>
      </c>
      <c r="N233" s="2">
        <v>0</v>
      </c>
      <c r="O233" s="3">
        <f t="shared" si="60"/>
        <v>0</v>
      </c>
      <c r="P233" s="3">
        <v>20</v>
      </c>
      <c r="Q233" s="3">
        <f t="shared" si="61"/>
        <v>400</v>
      </c>
      <c r="R233" s="4">
        <f t="shared" si="62"/>
        <v>0</v>
      </c>
      <c r="T233" s="2">
        <v>286.093842</v>
      </c>
      <c r="U233" s="3">
        <f t="shared" si="63"/>
        <v>81849.686430320959</v>
      </c>
      <c r="V233" s="3">
        <v>35</v>
      </c>
      <c r="W233" s="3">
        <f t="shared" si="64"/>
        <v>1225</v>
      </c>
      <c r="X233" s="4">
        <f t="shared" si="65"/>
        <v>10013.284470000001</v>
      </c>
      <c r="AF233" s="2">
        <v>208.29649499999999</v>
      </c>
      <c r="AG233" s="3">
        <f t="shared" si="69"/>
        <v>43387.429829285022</v>
      </c>
      <c r="AH233" s="3">
        <v>10</v>
      </c>
      <c r="AI233" s="3">
        <f t="shared" si="70"/>
        <v>100</v>
      </c>
      <c r="AJ233" s="4">
        <f t="shared" si="71"/>
        <v>2082.96495</v>
      </c>
    </row>
    <row r="234" spans="2:36">
      <c r="B234" s="2">
        <v>37.375587000000003</v>
      </c>
      <c r="C234" s="3">
        <f t="shared" si="54"/>
        <v>1396.9345035945692</v>
      </c>
      <c r="D234" s="3">
        <v>10</v>
      </c>
      <c r="E234" s="3">
        <f t="shared" si="55"/>
        <v>100</v>
      </c>
      <c r="F234" s="4">
        <f t="shared" si="56"/>
        <v>373.75587000000002</v>
      </c>
      <c r="H234" s="2">
        <v>291.94753800000001</v>
      </c>
      <c r="I234" s="3">
        <f t="shared" si="57"/>
        <v>85233.364944261455</v>
      </c>
      <c r="J234" s="3">
        <v>20</v>
      </c>
      <c r="K234" s="3">
        <f t="shared" si="58"/>
        <v>400</v>
      </c>
      <c r="L234" s="4">
        <f t="shared" si="59"/>
        <v>5838.9507599999997</v>
      </c>
      <c r="N234" s="2">
        <v>0</v>
      </c>
      <c r="O234" s="3">
        <f t="shared" si="60"/>
        <v>0</v>
      </c>
      <c r="P234" s="3">
        <v>20</v>
      </c>
      <c r="Q234" s="3">
        <f t="shared" si="61"/>
        <v>400</v>
      </c>
      <c r="R234" s="4">
        <f t="shared" si="62"/>
        <v>0</v>
      </c>
      <c r="T234" s="2">
        <v>286.093842</v>
      </c>
      <c r="U234" s="3">
        <f t="shared" si="63"/>
        <v>81849.686430320959</v>
      </c>
      <c r="V234" s="3">
        <v>60</v>
      </c>
      <c r="W234" s="3">
        <f t="shared" si="64"/>
        <v>3600</v>
      </c>
      <c r="X234" s="4">
        <f t="shared" si="65"/>
        <v>17165.630519999999</v>
      </c>
      <c r="AF234" s="2">
        <v>208.29649499999999</v>
      </c>
      <c r="AG234" s="3">
        <f t="shared" si="69"/>
        <v>43387.429829285022</v>
      </c>
      <c r="AH234" s="3">
        <v>10</v>
      </c>
      <c r="AI234" s="3">
        <f t="shared" si="70"/>
        <v>100</v>
      </c>
      <c r="AJ234" s="4">
        <f t="shared" si="71"/>
        <v>2082.96495</v>
      </c>
    </row>
    <row r="235" spans="2:36">
      <c r="B235" s="2">
        <v>37.375587000000003</v>
      </c>
      <c r="C235" s="3">
        <f t="shared" si="54"/>
        <v>1396.9345035945692</v>
      </c>
      <c r="D235" s="3">
        <v>10</v>
      </c>
      <c r="E235" s="3">
        <f t="shared" si="55"/>
        <v>100</v>
      </c>
      <c r="F235" s="4">
        <f t="shared" si="56"/>
        <v>373.75587000000002</v>
      </c>
      <c r="H235" s="2">
        <v>291.94753800000001</v>
      </c>
      <c r="I235" s="3">
        <f t="shared" si="57"/>
        <v>85233.364944261455</v>
      </c>
      <c r="J235" s="3">
        <v>20</v>
      </c>
      <c r="K235" s="3">
        <f t="shared" si="58"/>
        <v>400</v>
      </c>
      <c r="L235" s="4">
        <f t="shared" si="59"/>
        <v>5838.9507599999997</v>
      </c>
      <c r="N235" s="2">
        <v>0</v>
      </c>
      <c r="O235" s="3">
        <f t="shared" si="60"/>
        <v>0</v>
      </c>
      <c r="P235" s="3">
        <v>20</v>
      </c>
      <c r="Q235" s="3">
        <f t="shared" si="61"/>
        <v>400</v>
      </c>
      <c r="R235" s="4">
        <f t="shared" si="62"/>
        <v>0</v>
      </c>
      <c r="T235" s="2">
        <v>286.093842</v>
      </c>
      <c r="U235" s="3">
        <f t="shared" si="63"/>
        <v>81849.686430320959</v>
      </c>
      <c r="V235" s="3">
        <v>30</v>
      </c>
      <c r="W235" s="3">
        <f t="shared" si="64"/>
        <v>900</v>
      </c>
      <c r="X235" s="4">
        <f t="shared" si="65"/>
        <v>8582.8152599999994</v>
      </c>
      <c r="AF235" s="2">
        <v>208.29649499999999</v>
      </c>
      <c r="AG235" s="3">
        <f t="shared" si="69"/>
        <v>43387.429829285022</v>
      </c>
      <c r="AH235" s="3">
        <v>10</v>
      </c>
      <c r="AI235" s="3">
        <f t="shared" si="70"/>
        <v>100</v>
      </c>
      <c r="AJ235" s="4">
        <f t="shared" si="71"/>
        <v>2082.96495</v>
      </c>
    </row>
    <row r="236" spans="2:36">
      <c r="B236" s="2">
        <v>37.375587000000003</v>
      </c>
      <c r="C236" s="3">
        <f t="shared" si="54"/>
        <v>1396.9345035945692</v>
      </c>
      <c r="D236" s="3">
        <v>10</v>
      </c>
      <c r="E236" s="3">
        <f t="shared" si="55"/>
        <v>100</v>
      </c>
      <c r="F236" s="4">
        <f t="shared" si="56"/>
        <v>373.75587000000002</v>
      </c>
      <c r="H236" s="2">
        <v>291.94753800000001</v>
      </c>
      <c r="I236" s="3">
        <f t="shared" si="57"/>
        <v>85233.364944261455</v>
      </c>
      <c r="J236" s="3">
        <v>20</v>
      </c>
      <c r="K236" s="3">
        <f t="shared" si="58"/>
        <v>400</v>
      </c>
      <c r="L236" s="4">
        <f t="shared" si="59"/>
        <v>5838.9507599999997</v>
      </c>
      <c r="N236" s="2">
        <v>0</v>
      </c>
      <c r="O236" s="3">
        <f t="shared" si="60"/>
        <v>0</v>
      </c>
      <c r="P236" s="3">
        <v>5</v>
      </c>
      <c r="Q236" s="3">
        <f t="shared" si="61"/>
        <v>25</v>
      </c>
      <c r="R236" s="4">
        <f t="shared" si="62"/>
        <v>0</v>
      </c>
      <c r="T236" s="2">
        <v>286.093842</v>
      </c>
      <c r="U236" s="3">
        <f t="shared" si="63"/>
        <v>81849.686430320959</v>
      </c>
      <c r="V236" s="3">
        <v>15</v>
      </c>
      <c r="W236" s="3">
        <f t="shared" si="64"/>
        <v>225</v>
      </c>
      <c r="X236" s="4">
        <f t="shared" si="65"/>
        <v>4291.4076299999997</v>
      </c>
      <c r="AF236" s="2">
        <v>208.29649499999999</v>
      </c>
      <c r="AG236" s="3">
        <f t="shared" si="69"/>
        <v>43387.429829285022</v>
      </c>
      <c r="AH236" s="3">
        <v>15</v>
      </c>
      <c r="AI236" s="3">
        <f t="shared" si="70"/>
        <v>225</v>
      </c>
      <c r="AJ236" s="4">
        <f t="shared" si="71"/>
        <v>3124.4474249999998</v>
      </c>
    </row>
    <row r="237" spans="2:36">
      <c r="B237" s="2">
        <v>37.375587000000003</v>
      </c>
      <c r="C237" s="3">
        <f t="shared" si="54"/>
        <v>1396.9345035945692</v>
      </c>
      <c r="D237" s="3">
        <v>10</v>
      </c>
      <c r="E237" s="3">
        <f t="shared" si="55"/>
        <v>100</v>
      </c>
      <c r="F237" s="4">
        <f t="shared" si="56"/>
        <v>373.75587000000002</v>
      </c>
      <c r="H237" s="2">
        <v>291.94753800000001</v>
      </c>
      <c r="I237" s="3">
        <f t="shared" si="57"/>
        <v>85233.364944261455</v>
      </c>
      <c r="J237" s="3">
        <v>20</v>
      </c>
      <c r="K237" s="3">
        <f t="shared" si="58"/>
        <v>400</v>
      </c>
      <c r="L237" s="4">
        <f t="shared" si="59"/>
        <v>5838.9507599999997</v>
      </c>
      <c r="N237" s="2">
        <v>0</v>
      </c>
      <c r="O237" s="3">
        <f t="shared" si="60"/>
        <v>0</v>
      </c>
      <c r="P237" s="3">
        <v>5</v>
      </c>
      <c r="Q237" s="3">
        <f t="shared" si="61"/>
        <v>25</v>
      </c>
      <c r="R237" s="4">
        <f t="shared" si="62"/>
        <v>0</v>
      </c>
      <c r="T237" s="2">
        <v>286.093842</v>
      </c>
      <c r="U237" s="3">
        <f t="shared" si="63"/>
        <v>81849.686430320959</v>
      </c>
      <c r="V237" s="3">
        <v>15</v>
      </c>
      <c r="W237" s="3">
        <f t="shared" si="64"/>
        <v>225</v>
      </c>
      <c r="X237" s="4">
        <f t="shared" si="65"/>
        <v>4291.4076299999997</v>
      </c>
      <c r="AF237" s="2">
        <v>208.29649499999999</v>
      </c>
      <c r="AG237" s="3">
        <f t="shared" si="69"/>
        <v>43387.429829285022</v>
      </c>
      <c r="AH237" s="3">
        <v>15</v>
      </c>
      <c r="AI237" s="3">
        <f t="shared" si="70"/>
        <v>225</v>
      </c>
      <c r="AJ237" s="4">
        <f t="shared" si="71"/>
        <v>3124.4474249999998</v>
      </c>
    </row>
    <row r="238" spans="2:36">
      <c r="B238" s="2">
        <v>37.375587000000003</v>
      </c>
      <c r="C238" s="3">
        <f t="shared" si="54"/>
        <v>1396.9345035945692</v>
      </c>
      <c r="D238" s="3">
        <v>10</v>
      </c>
      <c r="E238" s="3">
        <f t="shared" si="55"/>
        <v>100</v>
      </c>
      <c r="F238" s="4">
        <f t="shared" si="56"/>
        <v>373.75587000000002</v>
      </c>
      <c r="H238" s="2">
        <v>291.94753800000001</v>
      </c>
      <c r="I238" s="3">
        <f t="shared" si="57"/>
        <v>85233.364944261455</v>
      </c>
      <c r="J238" s="3">
        <v>30</v>
      </c>
      <c r="K238" s="3">
        <f t="shared" si="58"/>
        <v>900</v>
      </c>
      <c r="L238" s="4">
        <f t="shared" si="59"/>
        <v>8758.4261399999996</v>
      </c>
      <c r="N238" s="2">
        <v>0</v>
      </c>
      <c r="O238" s="3">
        <f t="shared" si="60"/>
        <v>0</v>
      </c>
      <c r="P238" s="3">
        <v>5</v>
      </c>
      <c r="Q238" s="3">
        <f t="shared" si="61"/>
        <v>25</v>
      </c>
      <c r="R238" s="4">
        <f t="shared" si="62"/>
        <v>0</v>
      </c>
      <c r="T238" s="2">
        <v>286.093842</v>
      </c>
      <c r="U238" s="3">
        <f t="shared" si="63"/>
        <v>81849.686430320959</v>
      </c>
      <c r="V238" s="3">
        <v>15</v>
      </c>
      <c r="W238" s="3">
        <f t="shared" si="64"/>
        <v>225</v>
      </c>
      <c r="X238" s="4">
        <f t="shared" si="65"/>
        <v>4291.4076299999997</v>
      </c>
      <c r="AF238" s="2">
        <v>208.29649499999999</v>
      </c>
      <c r="AG238" s="3">
        <f t="shared" si="69"/>
        <v>43387.429829285022</v>
      </c>
      <c r="AH238" s="3">
        <v>20</v>
      </c>
      <c r="AI238" s="3">
        <f t="shared" si="70"/>
        <v>400</v>
      </c>
      <c r="AJ238" s="4">
        <f t="shared" si="71"/>
        <v>4165.9299000000001</v>
      </c>
    </row>
    <row r="239" spans="2:36">
      <c r="B239" s="2">
        <v>37.375587000000003</v>
      </c>
      <c r="C239" s="3">
        <f t="shared" si="54"/>
        <v>1396.9345035945692</v>
      </c>
      <c r="D239" s="3">
        <v>10</v>
      </c>
      <c r="E239" s="3">
        <f t="shared" si="55"/>
        <v>100</v>
      </c>
      <c r="F239" s="4">
        <f t="shared" si="56"/>
        <v>373.75587000000002</v>
      </c>
      <c r="H239" s="2">
        <v>291.94753800000001</v>
      </c>
      <c r="I239" s="3">
        <f t="shared" si="57"/>
        <v>85233.364944261455</v>
      </c>
      <c r="J239" s="3">
        <v>20</v>
      </c>
      <c r="K239" s="3">
        <f t="shared" si="58"/>
        <v>400</v>
      </c>
      <c r="L239" s="4">
        <f t="shared" si="59"/>
        <v>5838.9507599999997</v>
      </c>
      <c r="N239" s="2">
        <v>0</v>
      </c>
      <c r="O239" s="3">
        <f t="shared" si="60"/>
        <v>0</v>
      </c>
      <c r="P239" s="3">
        <v>5</v>
      </c>
      <c r="Q239" s="3">
        <f t="shared" si="61"/>
        <v>25</v>
      </c>
      <c r="R239" s="4">
        <f t="shared" si="62"/>
        <v>0</v>
      </c>
      <c r="T239" s="2">
        <v>286.093842</v>
      </c>
      <c r="U239" s="3">
        <f t="shared" si="63"/>
        <v>81849.686430320959</v>
      </c>
      <c r="V239" s="3">
        <v>15</v>
      </c>
      <c r="W239" s="3">
        <f t="shared" si="64"/>
        <v>225</v>
      </c>
      <c r="X239" s="4">
        <f t="shared" si="65"/>
        <v>4291.4076299999997</v>
      </c>
      <c r="AF239" s="2">
        <v>208.29649499999999</v>
      </c>
      <c r="AG239" s="3">
        <f t="shared" si="69"/>
        <v>43387.429829285022</v>
      </c>
      <c r="AH239" s="3">
        <v>25</v>
      </c>
      <c r="AI239" s="3">
        <f t="shared" si="70"/>
        <v>625</v>
      </c>
      <c r="AJ239" s="4">
        <f t="shared" si="71"/>
        <v>5207.4123749999999</v>
      </c>
    </row>
    <row r="240" spans="2:36">
      <c r="B240" s="2">
        <v>37.375587000000003</v>
      </c>
      <c r="C240" s="3">
        <f t="shared" si="54"/>
        <v>1396.9345035945692</v>
      </c>
      <c r="D240" s="3">
        <v>10</v>
      </c>
      <c r="E240" s="3">
        <f t="shared" si="55"/>
        <v>100</v>
      </c>
      <c r="F240" s="4">
        <f t="shared" si="56"/>
        <v>373.75587000000002</v>
      </c>
      <c r="H240" s="2">
        <v>291.94753800000001</v>
      </c>
      <c r="I240" s="3">
        <f t="shared" si="57"/>
        <v>85233.364944261455</v>
      </c>
      <c r="J240" s="3">
        <v>20</v>
      </c>
      <c r="K240" s="3">
        <f t="shared" si="58"/>
        <v>400</v>
      </c>
      <c r="L240" s="4">
        <f t="shared" si="59"/>
        <v>5838.9507599999997</v>
      </c>
      <c r="N240" s="2">
        <v>0</v>
      </c>
      <c r="O240" s="3">
        <f t="shared" si="60"/>
        <v>0</v>
      </c>
      <c r="P240" s="3">
        <v>5</v>
      </c>
      <c r="Q240" s="3">
        <f t="shared" si="61"/>
        <v>25</v>
      </c>
      <c r="R240" s="4">
        <f t="shared" si="62"/>
        <v>0</v>
      </c>
      <c r="T240" s="2">
        <v>286.093842</v>
      </c>
      <c r="U240" s="3">
        <f t="shared" si="63"/>
        <v>81849.686430320959</v>
      </c>
      <c r="V240" s="3">
        <v>15</v>
      </c>
      <c r="W240" s="3">
        <f t="shared" si="64"/>
        <v>225</v>
      </c>
      <c r="X240" s="4">
        <f t="shared" si="65"/>
        <v>4291.4076299999997</v>
      </c>
      <c r="AF240" s="2">
        <v>208.29649499999999</v>
      </c>
      <c r="AG240" s="3">
        <f t="shared" si="69"/>
        <v>43387.429829285022</v>
      </c>
      <c r="AH240" s="3">
        <v>5</v>
      </c>
      <c r="AI240" s="3">
        <f t="shared" si="70"/>
        <v>25</v>
      </c>
      <c r="AJ240" s="4">
        <f t="shared" si="71"/>
        <v>1041.482475</v>
      </c>
    </row>
    <row r="241" spans="2:36">
      <c r="B241" s="2">
        <v>37.375587000000003</v>
      </c>
      <c r="C241" s="3">
        <f t="shared" si="54"/>
        <v>1396.9345035945692</v>
      </c>
      <c r="D241" s="3">
        <v>10</v>
      </c>
      <c r="E241" s="3">
        <f t="shared" si="55"/>
        <v>100</v>
      </c>
      <c r="F241" s="4">
        <f t="shared" si="56"/>
        <v>373.75587000000002</v>
      </c>
      <c r="H241" s="2">
        <v>291.94753800000001</v>
      </c>
      <c r="I241" s="3">
        <f t="shared" si="57"/>
        <v>85233.364944261455</v>
      </c>
      <c r="J241" s="3">
        <v>20</v>
      </c>
      <c r="K241" s="3">
        <f t="shared" si="58"/>
        <v>400</v>
      </c>
      <c r="L241" s="4">
        <f t="shared" si="59"/>
        <v>5838.9507599999997</v>
      </c>
      <c r="N241" s="2">
        <v>0</v>
      </c>
      <c r="O241" s="3">
        <f t="shared" si="60"/>
        <v>0</v>
      </c>
      <c r="P241" s="3">
        <v>5</v>
      </c>
      <c r="Q241" s="3">
        <f t="shared" si="61"/>
        <v>25</v>
      </c>
      <c r="R241" s="4">
        <f t="shared" si="62"/>
        <v>0</v>
      </c>
      <c r="T241" s="2">
        <v>286.093842</v>
      </c>
      <c r="U241" s="3">
        <f t="shared" si="63"/>
        <v>81849.686430320959</v>
      </c>
      <c r="V241" s="3">
        <v>15</v>
      </c>
      <c r="W241" s="3">
        <f t="shared" si="64"/>
        <v>225</v>
      </c>
      <c r="X241" s="4">
        <f t="shared" si="65"/>
        <v>4291.4076299999997</v>
      </c>
      <c r="AF241" s="2">
        <v>208.29649499999999</v>
      </c>
      <c r="AG241" s="3">
        <f t="shared" si="69"/>
        <v>43387.429829285022</v>
      </c>
      <c r="AH241" s="3">
        <v>5</v>
      </c>
      <c r="AI241" s="3">
        <f t="shared" si="70"/>
        <v>25</v>
      </c>
      <c r="AJ241" s="4">
        <f t="shared" si="71"/>
        <v>1041.482475</v>
      </c>
    </row>
    <row r="242" spans="2:36">
      <c r="B242" s="2">
        <v>37.375587000000003</v>
      </c>
      <c r="C242" s="3">
        <f t="shared" si="54"/>
        <v>1396.9345035945692</v>
      </c>
      <c r="D242" s="3">
        <v>10</v>
      </c>
      <c r="E242" s="3">
        <f t="shared" si="55"/>
        <v>100</v>
      </c>
      <c r="F242" s="4">
        <f t="shared" si="56"/>
        <v>373.75587000000002</v>
      </c>
      <c r="H242" s="2">
        <v>291.94753800000001</v>
      </c>
      <c r="I242" s="3">
        <f t="shared" si="57"/>
        <v>85233.364944261455</v>
      </c>
      <c r="J242" s="3">
        <v>20</v>
      </c>
      <c r="K242" s="3">
        <f t="shared" si="58"/>
        <v>400</v>
      </c>
      <c r="L242" s="4">
        <f t="shared" si="59"/>
        <v>5838.9507599999997</v>
      </c>
      <c r="N242" s="2">
        <v>0</v>
      </c>
      <c r="O242" s="3">
        <f t="shared" si="60"/>
        <v>0</v>
      </c>
      <c r="P242" s="3">
        <v>5</v>
      </c>
      <c r="Q242" s="3">
        <f t="shared" si="61"/>
        <v>25</v>
      </c>
      <c r="R242" s="4">
        <f t="shared" si="62"/>
        <v>0</v>
      </c>
      <c r="T242" s="2">
        <v>286.093842</v>
      </c>
      <c r="U242" s="3">
        <f t="shared" si="63"/>
        <v>81849.686430320959</v>
      </c>
      <c r="V242" s="3">
        <v>15</v>
      </c>
      <c r="W242" s="3">
        <f t="shared" si="64"/>
        <v>225</v>
      </c>
      <c r="X242" s="4">
        <f t="shared" si="65"/>
        <v>4291.4076299999997</v>
      </c>
      <c r="AF242" s="2">
        <v>208.29649499999999</v>
      </c>
      <c r="AG242" s="3">
        <f t="shared" si="69"/>
        <v>43387.429829285022</v>
      </c>
      <c r="AH242" s="3">
        <v>10</v>
      </c>
      <c r="AI242" s="3">
        <f t="shared" si="70"/>
        <v>100</v>
      </c>
      <c r="AJ242" s="4">
        <f t="shared" si="71"/>
        <v>2082.96495</v>
      </c>
    </row>
    <row r="243" spans="2:36">
      <c r="B243" s="2">
        <v>37.375587000000003</v>
      </c>
      <c r="C243" s="3">
        <f t="shared" si="54"/>
        <v>1396.9345035945692</v>
      </c>
      <c r="D243" s="3">
        <v>10</v>
      </c>
      <c r="E243" s="3">
        <f t="shared" si="55"/>
        <v>100</v>
      </c>
      <c r="F243" s="4">
        <f t="shared" si="56"/>
        <v>373.75587000000002</v>
      </c>
      <c r="H243" s="2">
        <v>291.94753800000001</v>
      </c>
      <c r="I243" s="3">
        <f t="shared" si="57"/>
        <v>85233.364944261455</v>
      </c>
      <c r="J243" s="3">
        <v>20</v>
      </c>
      <c r="K243" s="3">
        <f t="shared" si="58"/>
        <v>400</v>
      </c>
      <c r="L243" s="4">
        <f t="shared" si="59"/>
        <v>5838.9507599999997</v>
      </c>
      <c r="N243" s="2">
        <v>0</v>
      </c>
      <c r="O243" s="3">
        <f t="shared" si="60"/>
        <v>0</v>
      </c>
      <c r="P243" s="3">
        <v>5</v>
      </c>
      <c r="Q243" s="3">
        <f t="shared" si="61"/>
        <v>25</v>
      </c>
      <c r="R243" s="4">
        <f t="shared" si="62"/>
        <v>0</v>
      </c>
      <c r="T243" s="2">
        <v>286.093842</v>
      </c>
      <c r="U243" s="3">
        <f t="shared" si="63"/>
        <v>81849.686430320959</v>
      </c>
      <c r="V243" s="3">
        <v>15</v>
      </c>
      <c r="W243" s="3">
        <f t="shared" si="64"/>
        <v>225</v>
      </c>
      <c r="X243" s="4">
        <f t="shared" si="65"/>
        <v>4291.4076299999997</v>
      </c>
      <c r="AF243" s="2">
        <v>208.29649499999999</v>
      </c>
      <c r="AG243" s="3">
        <f t="shared" si="69"/>
        <v>43387.429829285022</v>
      </c>
      <c r="AH243" s="3">
        <v>10</v>
      </c>
      <c r="AI243" s="3">
        <f t="shared" si="70"/>
        <v>100</v>
      </c>
      <c r="AJ243" s="4">
        <f t="shared" si="71"/>
        <v>2082.96495</v>
      </c>
    </row>
    <row r="244" spans="2:36">
      <c r="B244" s="2">
        <v>37.375587000000003</v>
      </c>
      <c r="C244" s="3">
        <f t="shared" si="54"/>
        <v>1396.9345035945692</v>
      </c>
      <c r="D244" s="3">
        <v>10</v>
      </c>
      <c r="E244" s="3">
        <f t="shared" si="55"/>
        <v>100</v>
      </c>
      <c r="F244" s="4">
        <f t="shared" si="56"/>
        <v>373.75587000000002</v>
      </c>
      <c r="H244" s="2">
        <v>291.94753800000001</v>
      </c>
      <c r="I244" s="3">
        <f t="shared" si="57"/>
        <v>85233.364944261455</v>
      </c>
      <c r="J244" s="3">
        <v>20</v>
      </c>
      <c r="K244" s="3">
        <f t="shared" si="58"/>
        <v>400</v>
      </c>
      <c r="L244" s="4">
        <f t="shared" si="59"/>
        <v>5838.9507599999997</v>
      </c>
      <c r="N244" s="2">
        <v>0</v>
      </c>
      <c r="O244" s="3">
        <f t="shared" si="60"/>
        <v>0</v>
      </c>
      <c r="P244" s="3">
        <v>5</v>
      </c>
      <c r="Q244" s="3">
        <f t="shared" si="61"/>
        <v>25</v>
      </c>
      <c r="R244" s="4">
        <f t="shared" si="62"/>
        <v>0</v>
      </c>
      <c r="T244" s="2">
        <v>291.94753800000001</v>
      </c>
      <c r="U244" s="3">
        <f t="shared" si="63"/>
        <v>85233.364944261455</v>
      </c>
      <c r="V244" s="3">
        <v>15</v>
      </c>
      <c r="W244" s="3">
        <f t="shared" si="64"/>
        <v>225</v>
      </c>
      <c r="X244" s="4">
        <f t="shared" si="65"/>
        <v>4379.2130699999998</v>
      </c>
      <c r="AF244" s="2">
        <v>208.29649499999999</v>
      </c>
      <c r="AG244" s="3">
        <f t="shared" si="69"/>
        <v>43387.429829285022</v>
      </c>
      <c r="AH244" s="3">
        <v>10</v>
      </c>
      <c r="AI244" s="3">
        <f t="shared" si="70"/>
        <v>100</v>
      </c>
      <c r="AJ244" s="4">
        <f t="shared" si="71"/>
        <v>2082.96495</v>
      </c>
    </row>
    <row r="245" spans="2:36">
      <c r="B245" s="2">
        <v>37.375587000000003</v>
      </c>
      <c r="C245" s="3">
        <f t="shared" si="54"/>
        <v>1396.9345035945692</v>
      </c>
      <c r="D245" s="3">
        <v>10</v>
      </c>
      <c r="E245" s="3">
        <f t="shared" si="55"/>
        <v>100</v>
      </c>
      <c r="F245" s="4">
        <f t="shared" si="56"/>
        <v>373.75587000000002</v>
      </c>
      <c r="H245" s="2">
        <v>291.94753800000001</v>
      </c>
      <c r="I245" s="3">
        <f t="shared" si="57"/>
        <v>85233.364944261455</v>
      </c>
      <c r="J245" s="3">
        <v>25</v>
      </c>
      <c r="K245" s="3">
        <f t="shared" si="58"/>
        <v>625</v>
      </c>
      <c r="L245" s="4">
        <f t="shared" si="59"/>
        <v>7298.6884500000006</v>
      </c>
      <c r="N245" s="2">
        <v>0</v>
      </c>
      <c r="O245" s="3">
        <f t="shared" si="60"/>
        <v>0</v>
      </c>
      <c r="P245" s="3">
        <v>5</v>
      </c>
      <c r="Q245" s="3">
        <f t="shared" si="61"/>
        <v>25</v>
      </c>
      <c r="R245" s="4">
        <f t="shared" si="62"/>
        <v>0</v>
      </c>
      <c r="T245" s="2">
        <v>291.94753800000001</v>
      </c>
      <c r="U245" s="3">
        <f t="shared" si="63"/>
        <v>85233.364944261455</v>
      </c>
      <c r="V245" s="3">
        <v>45</v>
      </c>
      <c r="W245" s="3">
        <f t="shared" si="64"/>
        <v>2025</v>
      </c>
      <c r="X245" s="4">
        <f t="shared" si="65"/>
        <v>13137.639210000001</v>
      </c>
      <c r="AF245" s="2">
        <v>208.29649499999999</v>
      </c>
      <c r="AG245" s="3">
        <f t="shared" si="69"/>
        <v>43387.429829285022</v>
      </c>
      <c r="AH245" s="3">
        <v>10</v>
      </c>
      <c r="AI245" s="3">
        <f t="shared" si="70"/>
        <v>100</v>
      </c>
      <c r="AJ245" s="4">
        <f t="shared" si="71"/>
        <v>2082.96495</v>
      </c>
    </row>
    <row r="246" spans="2:36">
      <c r="B246" s="2">
        <v>37.375587000000003</v>
      </c>
      <c r="C246" s="3">
        <f t="shared" si="54"/>
        <v>1396.9345035945692</v>
      </c>
      <c r="D246" s="3">
        <v>10</v>
      </c>
      <c r="E246" s="3">
        <f t="shared" si="55"/>
        <v>100</v>
      </c>
      <c r="F246" s="4">
        <f t="shared" si="56"/>
        <v>373.75587000000002</v>
      </c>
      <c r="H246" s="2">
        <v>291.94753800000001</v>
      </c>
      <c r="I246" s="3">
        <f t="shared" si="57"/>
        <v>85233.364944261455</v>
      </c>
      <c r="J246" s="3">
        <v>25</v>
      </c>
      <c r="K246" s="3">
        <f t="shared" si="58"/>
        <v>625</v>
      </c>
      <c r="L246" s="4">
        <f t="shared" si="59"/>
        <v>7298.6884500000006</v>
      </c>
      <c r="N246" s="2">
        <v>0</v>
      </c>
      <c r="O246" s="3">
        <f t="shared" si="60"/>
        <v>0</v>
      </c>
      <c r="P246" s="3">
        <v>5</v>
      </c>
      <c r="Q246" s="3">
        <f t="shared" si="61"/>
        <v>25</v>
      </c>
      <c r="R246" s="4">
        <f t="shared" si="62"/>
        <v>0</v>
      </c>
      <c r="T246" s="2">
        <v>291.94753800000001</v>
      </c>
      <c r="U246" s="3">
        <f t="shared" si="63"/>
        <v>85233.364944261455</v>
      </c>
      <c r="V246" s="3">
        <v>45</v>
      </c>
      <c r="W246" s="3">
        <f t="shared" si="64"/>
        <v>2025</v>
      </c>
      <c r="X246" s="4">
        <f t="shared" si="65"/>
        <v>13137.639210000001</v>
      </c>
      <c r="AF246" s="2">
        <v>208.29649499999999</v>
      </c>
      <c r="AG246" s="3">
        <f t="shared" si="69"/>
        <v>43387.429829285022</v>
      </c>
      <c r="AH246" s="3">
        <v>15</v>
      </c>
      <c r="AI246" s="3">
        <f t="shared" si="70"/>
        <v>225</v>
      </c>
      <c r="AJ246" s="4">
        <f t="shared" si="71"/>
        <v>3124.4474249999998</v>
      </c>
    </row>
    <row r="247" spans="2:36">
      <c r="B247" s="2">
        <v>37.375587000000003</v>
      </c>
      <c r="C247" s="3">
        <f t="shared" si="54"/>
        <v>1396.9345035945692</v>
      </c>
      <c r="D247" s="3">
        <v>10</v>
      </c>
      <c r="E247" s="3">
        <f t="shared" si="55"/>
        <v>100</v>
      </c>
      <c r="F247" s="4">
        <f t="shared" si="56"/>
        <v>373.75587000000002</v>
      </c>
      <c r="H247" s="2">
        <v>291.94753800000001</v>
      </c>
      <c r="I247" s="3">
        <f t="shared" si="57"/>
        <v>85233.364944261455</v>
      </c>
      <c r="J247" s="3">
        <v>25</v>
      </c>
      <c r="K247" s="3">
        <f t="shared" si="58"/>
        <v>625</v>
      </c>
      <c r="L247" s="4">
        <f t="shared" si="59"/>
        <v>7298.6884500000006</v>
      </c>
      <c r="N247" s="2">
        <v>0</v>
      </c>
      <c r="O247" s="3">
        <f t="shared" si="60"/>
        <v>0</v>
      </c>
      <c r="P247" s="3">
        <v>5</v>
      </c>
      <c r="Q247" s="3">
        <f t="shared" si="61"/>
        <v>25</v>
      </c>
      <c r="R247" s="4">
        <f t="shared" si="62"/>
        <v>0</v>
      </c>
      <c r="T247" s="2">
        <v>291.94753800000001</v>
      </c>
      <c r="U247" s="3">
        <f t="shared" si="63"/>
        <v>85233.364944261455</v>
      </c>
      <c r="V247" s="3">
        <v>20</v>
      </c>
      <c r="W247" s="3">
        <f t="shared" si="64"/>
        <v>400</v>
      </c>
      <c r="X247" s="4">
        <f t="shared" si="65"/>
        <v>5838.9507599999997</v>
      </c>
      <c r="AF247" s="2">
        <v>208.29649499999999</v>
      </c>
      <c r="AG247" s="3">
        <f t="shared" si="69"/>
        <v>43387.429829285022</v>
      </c>
      <c r="AH247" s="3">
        <v>20</v>
      </c>
      <c r="AI247" s="3">
        <f t="shared" si="70"/>
        <v>400</v>
      </c>
      <c r="AJ247" s="4">
        <f t="shared" si="71"/>
        <v>4165.9299000000001</v>
      </c>
    </row>
    <row r="248" spans="2:36">
      <c r="B248" s="2">
        <v>37.375587000000003</v>
      </c>
      <c r="C248" s="3">
        <f t="shared" si="54"/>
        <v>1396.9345035945692</v>
      </c>
      <c r="D248" s="3">
        <v>10</v>
      </c>
      <c r="E248" s="3">
        <f t="shared" si="55"/>
        <v>100</v>
      </c>
      <c r="F248" s="4">
        <f t="shared" si="56"/>
        <v>373.75587000000002</v>
      </c>
      <c r="H248" s="2">
        <v>291.94753800000001</v>
      </c>
      <c r="I248" s="3">
        <f t="shared" si="57"/>
        <v>85233.364944261455</v>
      </c>
      <c r="J248" s="3">
        <v>25</v>
      </c>
      <c r="K248" s="3">
        <f t="shared" si="58"/>
        <v>625</v>
      </c>
      <c r="L248" s="4">
        <f t="shared" si="59"/>
        <v>7298.6884500000006</v>
      </c>
      <c r="N248" s="2">
        <v>0</v>
      </c>
      <c r="O248" s="3">
        <f t="shared" si="60"/>
        <v>0</v>
      </c>
      <c r="P248" s="3">
        <v>5</v>
      </c>
      <c r="Q248" s="3">
        <f t="shared" si="61"/>
        <v>25</v>
      </c>
      <c r="R248" s="4">
        <f t="shared" si="62"/>
        <v>0</v>
      </c>
      <c r="T248" s="2">
        <v>291.94753800000001</v>
      </c>
      <c r="U248" s="3">
        <f t="shared" si="63"/>
        <v>85233.364944261455</v>
      </c>
      <c r="V248" s="3">
        <v>20</v>
      </c>
      <c r="W248" s="3">
        <f t="shared" si="64"/>
        <v>400</v>
      </c>
      <c r="X248" s="4">
        <f t="shared" si="65"/>
        <v>5838.9507599999997</v>
      </c>
      <c r="AF248" s="2">
        <v>208.29649499999999</v>
      </c>
      <c r="AG248" s="3">
        <f t="shared" si="69"/>
        <v>43387.429829285022</v>
      </c>
      <c r="AH248" s="3">
        <v>30</v>
      </c>
      <c r="AI248" s="3">
        <f t="shared" si="70"/>
        <v>900</v>
      </c>
      <c r="AJ248" s="4">
        <f t="shared" si="71"/>
        <v>6248.8948499999997</v>
      </c>
    </row>
    <row r="249" spans="2:36">
      <c r="B249" s="2">
        <v>37.375587000000003</v>
      </c>
      <c r="C249" s="3">
        <f t="shared" si="54"/>
        <v>1396.9345035945692</v>
      </c>
      <c r="D249" s="3">
        <v>10</v>
      </c>
      <c r="E249" s="3">
        <f t="shared" si="55"/>
        <v>100</v>
      </c>
      <c r="F249" s="4">
        <f t="shared" si="56"/>
        <v>373.75587000000002</v>
      </c>
      <c r="H249" s="2">
        <v>291.94753800000001</v>
      </c>
      <c r="I249" s="3">
        <f t="shared" si="57"/>
        <v>85233.364944261455</v>
      </c>
      <c r="J249" s="3">
        <v>25</v>
      </c>
      <c r="K249" s="3">
        <f t="shared" si="58"/>
        <v>625</v>
      </c>
      <c r="L249" s="4">
        <f t="shared" si="59"/>
        <v>7298.6884500000006</v>
      </c>
      <c r="N249" s="2">
        <v>0</v>
      </c>
      <c r="O249" s="3">
        <f t="shared" si="60"/>
        <v>0</v>
      </c>
      <c r="P249" s="3">
        <v>5</v>
      </c>
      <c r="Q249" s="3">
        <f t="shared" si="61"/>
        <v>25</v>
      </c>
      <c r="R249" s="4">
        <f t="shared" si="62"/>
        <v>0</v>
      </c>
      <c r="T249" s="2">
        <v>291.94753800000001</v>
      </c>
      <c r="U249" s="3">
        <f t="shared" si="63"/>
        <v>85233.364944261455</v>
      </c>
      <c r="V249" s="3">
        <v>15</v>
      </c>
      <c r="W249" s="3">
        <f t="shared" si="64"/>
        <v>225</v>
      </c>
      <c r="X249" s="4">
        <f t="shared" si="65"/>
        <v>4379.2130699999998</v>
      </c>
      <c r="AF249" s="2">
        <v>208.29649499999999</v>
      </c>
      <c r="AG249" s="3">
        <f t="shared" si="69"/>
        <v>43387.429829285022</v>
      </c>
      <c r="AH249" s="3">
        <v>35</v>
      </c>
      <c r="AI249" s="3">
        <f t="shared" si="70"/>
        <v>1225</v>
      </c>
      <c r="AJ249" s="4">
        <f t="shared" si="71"/>
        <v>7290.3773249999995</v>
      </c>
    </row>
    <row r="250" spans="2:36">
      <c r="B250" s="2">
        <v>37.375587000000003</v>
      </c>
      <c r="C250" s="3">
        <f t="shared" si="54"/>
        <v>1396.9345035945692</v>
      </c>
      <c r="D250" s="3">
        <v>10</v>
      </c>
      <c r="E250" s="3">
        <f t="shared" si="55"/>
        <v>100</v>
      </c>
      <c r="F250" s="4">
        <f t="shared" si="56"/>
        <v>373.75587000000002</v>
      </c>
      <c r="N250" s="2">
        <v>0</v>
      </c>
      <c r="O250" s="3">
        <f t="shared" si="60"/>
        <v>0</v>
      </c>
      <c r="P250" s="3">
        <v>5</v>
      </c>
      <c r="Q250" s="3">
        <f t="shared" si="61"/>
        <v>25</v>
      </c>
      <c r="R250" s="4">
        <f t="shared" si="62"/>
        <v>0</v>
      </c>
      <c r="T250" s="2">
        <v>291.94753800000001</v>
      </c>
      <c r="U250" s="3">
        <f t="shared" si="63"/>
        <v>85233.364944261455</v>
      </c>
      <c r="V250" s="3">
        <v>15</v>
      </c>
      <c r="W250" s="3">
        <f t="shared" si="64"/>
        <v>225</v>
      </c>
      <c r="X250" s="4">
        <f t="shared" si="65"/>
        <v>4379.2130699999998</v>
      </c>
      <c r="AF250" s="2">
        <v>208.29649499999999</v>
      </c>
      <c r="AG250" s="3">
        <f t="shared" si="69"/>
        <v>43387.429829285022</v>
      </c>
      <c r="AH250" s="3">
        <v>35</v>
      </c>
      <c r="AI250" s="3">
        <f t="shared" si="70"/>
        <v>1225</v>
      </c>
      <c r="AJ250" s="4">
        <f t="shared" si="71"/>
        <v>7290.3773249999995</v>
      </c>
    </row>
    <row r="251" spans="2:36">
      <c r="B251" s="2">
        <v>37.375587000000003</v>
      </c>
      <c r="C251" s="3">
        <f t="shared" si="54"/>
        <v>1396.9345035945692</v>
      </c>
      <c r="D251" s="3">
        <v>10</v>
      </c>
      <c r="E251" s="3">
        <f t="shared" si="55"/>
        <v>100</v>
      </c>
      <c r="F251" s="4">
        <f t="shared" si="56"/>
        <v>373.75587000000002</v>
      </c>
      <c r="N251" s="2">
        <v>0</v>
      </c>
      <c r="O251" s="3">
        <f t="shared" si="60"/>
        <v>0</v>
      </c>
      <c r="P251" s="3">
        <v>5</v>
      </c>
      <c r="Q251" s="3">
        <f t="shared" si="61"/>
        <v>25</v>
      </c>
      <c r="R251" s="4">
        <f t="shared" si="62"/>
        <v>0</v>
      </c>
      <c r="T251" s="2">
        <v>291.94753800000001</v>
      </c>
      <c r="U251" s="3">
        <f t="shared" si="63"/>
        <v>85233.364944261455</v>
      </c>
      <c r="V251" s="3">
        <v>15</v>
      </c>
      <c r="W251" s="3">
        <f t="shared" si="64"/>
        <v>225</v>
      </c>
      <c r="X251" s="4">
        <f t="shared" si="65"/>
        <v>4379.2130699999998</v>
      </c>
      <c r="AF251" s="2">
        <v>208.29649499999999</v>
      </c>
      <c r="AG251" s="3">
        <f t="shared" si="69"/>
        <v>43387.429829285022</v>
      </c>
      <c r="AH251" s="3">
        <v>40</v>
      </c>
      <c r="AI251" s="3">
        <f t="shared" si="70"/>
        <v>1600</v>
      </c>
      <c r="AJ251" s="4">
        <f t="shared" si="71"/>
        <v>8331.8598000000002</v>
      </c>
    </row>
    <row r="252" spans="2:36">
      <c r="B252" s="2">
        <v>37.375587000000003</v>
      </c>
      <c r="C252" s="3">
        <f t="shared" si="54"/>
        <v>1396.9345035945692</v>
      </c>
      <c r="D252" s="3">
        <v>10</v>
      </c>
      <c r="E252" s="3">
        <f t="shared" si="55"/>
        <v>100</v>
      </c>
      <c r="F252" s="4">
        <f t="shared" si="56"/>
        <v>373.75587000000002</v>
      </c>
      <c r="N252" s="2">
        <v>0</v>
      </c>
      <c r="O252" s="3">
        <f t="shared" si="60"/>
        <v>0</v>
      </c>
      <c r="P252" s="3">
        <v>5</v>
      </c>
      <c r="Q252" s="3">
        <f t="shared" si="61"/>
        <v>25</v>
      </c>
      <c r="R252" s="4">
        <f t="shared" si="62"/>
        <v>0</v>
      </c>
      <c r="T252" s="2">
        <v>291.94753800000001</v>
      </c>
      <c r="U252" s="3">
        <f t="shared" si="63"/>
        <v>85233.364944261455</v>
      </c>
      <c r="V252" s="3">
        <v>15</v>
      </c>
      <c r="W252" s="3">
        <f t="shared" si="64"/>
        <v>225</v>
      </c>
      <c r="X252" s="4">
        <f t="shared" si="65"/>
        <v>4379.2130699999998</v>
      </c>
      <c r="AF252" s="2">
        <v>208.29649499999999</v>
      </c>
      <c r="AG252" s="3">
        <f t="shared" si="69"/>
        <v>43387.429829285022</v>
      </c>
      <c r="AH252" s="3">
        <v>50</v>
      </c>
      <c r="AI252" s="3">
        <f t="shared" si="70"/>
        <v>2500</v>
      </c>
      <c r="AJ252" s="4">
        <f t="shared" si="71"/>
        <v>10414.82475</v>
      </c>
    </row>
    <row r="253" spans="2:36">
      <c r="B253" s="2">
        <v>37.375587000000003</v>
      </c>
      <c r="C253" s="3">
        <f t="shared" si="54"/>
        <v>1396.9345035945692</v>
      </c>
      <c r="D253" s="3">
        <v>10</v>
      </c>
      <c r="E253" s="3">
        <f t="shared" si="55"/>
        <v>100</v>
      </c>
      <c r="F253" s="4">
        <f t="shared" si="56"/>
        <v>373.75587000000002</v>
      </c>
      <c r="N253" s="2">
        <v>0</v>
      </c>
      <c r="O253" s="3">
        <f t="shared" si="60"/>
        <v>0</v>
      </c>
      <c r="P253" s="3">
        <v>5</v>
      </c>
      <c r="Q253" s="3">
        <f t="shared" si="61"/>
        <v>25</v>
      </c>
      <c r="R253" s="4">
        <f t="shared" si="62"/>
        <v>0</v>
      </c>
      <c r="T253" s="2">
        <v>291.94753800000001</v>
      </c>
      <c r="U253" s="3">
        <f t="shared" si="63"/>
        <v>85233.364944261455</v>
      </c>
      <c r="V253" s="3">
        <v>15</v>
      </c>
      <c r="W253" s="3">
        <f t="shared" si="64"/>
        <v>225</v>
      </c>
      <c r="X253" s="4">
        <f t="shared" si="65"/>
        <v>4379.2130699999998</v>
      </c>
      <c r="AF253" s="2">
        <v>208.29649499999999</v>
      </c>
      <c r="AG253" s="3">
        <f t="shared" si="69"/>
        <v>43387.429829285022</v>
      </c>
      <c r="AH253" s="3">
        <v>50</v>
      </c>
      <c r="AI253" s="3">
        <f t="shared" si="70"/>
        <v>2500</v>
      </c>
      <c r="AJ253" s="4">
        <f t="shared" si="71"/>
        <v>10414.82475</v>
      </c>
    </row>
    <row r="254" spans="2:36">
      <c r="B254" s="2">
        <v>37.375587000000003</v>
      </c>
      <c r="C254" s="3">
        <f t="shared" si="54"/>
        <v>1396.9345035945692</v>
      </c>
      <c r="D254" s="3">
        <v>10</v>
      </c>
      <c r="E254" s="3">
        <f t="shared" si="55"/>
        <v>100</v>
      </c>
      <c r="F254" s="4">
        <f t="shared" si="56"/>
        <v>373.75587000000002</v>
      </c>
      <c r="N254" s="2">
        <v>0</v>
      </c>
      <c r="O254" s="3">
        <f t="shared" si="60"/>
        <v>0</v>
      </c>
      <c r="P254" s="3">
        <v>5</v>
      </c>
      <c r="Q254" s="3">
        <f t="shared" si="61"/>
        <v>25</v>
      </c>
      <c r="R254" s="4">
        <f t="shared" si="62"/>
        <v>0</v>
      </c>
      <c r="T254" s="2">
        <v>291.94753800000001</v>
      </c>
      <c r="U254" s="3">
        <f t="shared" si="63"/>
        <v>85233.364944261455</v>
      </c>
      <c r="V254" s="3">
        <v>15</v>
      </c>
      <c r="W254" s="3">
        <f t="shared" si="64"/>
        <v>225</v>
      </c>
      <c r="X254" s="4">
        <f t="shared" si="65"/>
        <v>4379.2130699999998</v>
      </c>
      <c r="AF254" s="2">
        <v>208.29649499999999</v>
      </c>
      <c r="AG254" s="3">
        <f t="shared" si="69"/>
        <v>43387.429829285022</v>
      </c>
      <c r="AH254" s="3">
        <v>10</v>
      </c>
      <c r="AI254" s="3">
        <f t="shared" si="70"/>
        <v>100</v>
      </c>
      <c r="AJ254" s="4">
        <f t="shared" si="71"/>
        <v>2082.96495</v>
      </c>
    </row>
    <row r="255" spans="2:36">
      <c r="B255" s="2">
        <v>37.375587000000003</v>
      </c>
      <c r="C255" s="3">
        <f t="shared" si="54"/>
        <v>1396.9345035945692</v>
      </c>
      <c r="D255" s="3">
        <v>10</v>
      </c>
      <c r="E255" s="3">
        <f t="shared" si="55"/>
        <v>100</v>
      </c>
      <c r="F255" s="4">
        <f t="shared" si="56"/>
        <v>373.75587000000002</v>
      </c>
      <c r="N255" s="2">
        <v>0</v>
      </c>
      <c r="O255" s="3">
        <f t="shared" si="60"/>
        <v>0</v>
      </c>
      <c r="P255" s="3">
        <v>5</v>
      </c>
      <c r="Q255" s="3">
        <f t="shared" si="61"/>
        <v>25</v>
      </c>
      <c r="R255" s="4">
        <f t="shared" si="62"/>
        <v>0</v>
      </c>
      <c r="T255" s="2">
        <v>291.94753800000001</v>
      </c>
      <c r="U255" s="3">
        <f t="shared" si="63"/>
        <v>85233.364944261455</v>
      </c>
      <c r="V255" s="3">
        <v>45</v>
      </c>
      <c r="W255" s="3">
        <f t="shared" si="64"/>
        <v>2025</v>
      </c>
      <c r="X255" s="4">
        <f t="shared" si="65"/>
        <v>13137.639210000001</v>
      </c>
      <c r="AF255" s="2">
        <v>208.29649499999999</v>
      </c>
      <c r="AG255" s="3">
        <f t="shared" si="69"/>
        <v>43387.429829285022</v>
      </c>
      <c r="AH255" s="3">
        <v>10</v>
      </c>
      <c r="AI255" s="3">
        <f t="shared" si="70"/>
        <v>100</v>
      </c>
      <c r="AJ255" s="4">
        <f t="shared" si="71"/>
        <v>2082.96495</v>
      </c>
    </row>
    <row r="256" spans="2:36">
      <c r="B256" s="2">
        <v>37.375587000000003</v>
      </c>
      <c r="C256" s="3">
        <f t="shared" si="54"/>
        <v>1396.9345035945692</v>
      </c>
      <c r="D256" s="3">
        <v>10</v>
      </c>
      <c r="E256" s="3">
        <f t="shared" si="55"/>
        <v>100</v>
      </c>
      <c r="F256" s="4">
        <f t="shared" si="56"/>
        <v>373.75587000000002</v>
      </c>
      <c r="N256" s="2">
        <v>0</v>
      </c>
      <c r="O256" s="3">
        <f t="shared" si="60"/>
        <v>0</v>
      </c>
      <c r="P256" s="3">
        <v>5</v>
      </c>
      <c r="Q256" s="3">
        <f t="shared" si="61"/>
        <v>25</v>
      </c>
      <c r="R256" s="4">
        <f t="shared" si="62"/>
        <v>0</v>
      </c>
      <c r="T256" s="2">
        <v>291.94753800000001</v>
      </c>
      <c r="U256" s="3">
        <f t="shared" si="63"/>
        <v>85233.364944261455</v>
      </c>
      <c r="V256" s="3">
        <v>35</v>
      </c>
      <c r="W256" s="3">
        <f t="shared" si="64"/>
        <v>1225</v>
      </c>
      <c r="X256" s="4">
        <f t="shared" si="65"/>
        <v>10218.16383</v>
      </c>
      <c r="AF256" s="2">
        <v>208.29649499999999</v>
      </c>
      <c r="AG256" s="3">
        <f t="shared" si="69"/>
        <v>43387.429829285022</v>
      </c>
      <c r="AH256" s="3">
        <v>20</v>
      </c>
      <c r="AI256" s="3">
        <f t="shared" si="70"/>
        <v>400</v>
      </c>
      <c r="AJ256" s="4">
        <f t="shared" si="71"/>
        <v>4165.9299000000001</v>
      </c>
    </row>
    <row r="257" spans="2:36">
      <c r="B257" s="2">
        <v>37.375587000000003</v>
      </c>
      <c r="C257" s="3">
        <f t="shared" si="54"/>
        <v>1396.9345035945692</v>
      </c>
      <c r="D257" s="3">
        <v>10</v>
      </c>
      <c r="E257" s="3">
        <f t="shared" si="55"/>
        <v>100</v>
      </c>
      <c r="F257" s="4">
        <f t="shared" si="56"/>
        <v>373.75587000000002</v>
      </c>
      <c r="N257" s="2">
        <v>0</v>
      </c>
      <c r="O257" s="3">
        <f t="shared" si="60"/>
        <v>0</v>
      </c>
      <c r="P257" s="3">
        <v>5</v>
      </c>
      <c r="Q257" s="3">
        <f t="shared" si="61"/>
        <v>25</v>
      </c>
      <c r="R257" s="4">
        <f t="shared" si="62"/>
        <v>0</v>
      </c>
      <c r="T257" s="2">
        <v>291.94753800000001</v>
      </c>
      <c r="U257" s="3">
        <f t="shared" si="63"/>
        <v>85233.364944261455</v>
      </c>
      <c r="V257" s="3">
        <v>40</v>
      </c>
      <c r="W257" s="3">
        <f t="shared" si="64"/>
        <v>1600</v>
      </c>
      <c r="X257" s="4">
        <f t="shared" si="65"/>
        <v>11677.901519999999</v>
      </c>
      <c r="AF257" s="2">
        <v>208.29649499999999</v>
      </c>
      <c r="AG257" s="3">
        <f t="shared" si="69"/>
        <v>43387.429829285022</v>
      </c>
      <c r="AH257" s="3">
        <v>30</v>
      </c>
      <c r="AI257" s="3">
        <f t="shared" si="70"/>
        <v>900</v>
      </c>
      <c r="AJ257" s="4">
        <f t="shared" si="71"/>
        <v>6248.8948499999997</v>
      </c>
    </row>
    <row r="258" spans="2:36">
      <c r="B258" s="2">
        <v>37.375587000000003</v>
      </c>
      <c r="C258" s="3">
        <f t="shared" si="54"/>
        <v>1396.9345035945692</v>
      </c>
      <c r="D258" s="3">
        <v>10</v>
      </c>
      <c r="E258" s="3">
        <f t="shared" si="55"/>
        <v>100</v>
      </c>
      <c r="F258" s="4">
        <f t="shared" si="56"/>
        <v>373.75587000000002</v>
      </c>
      <c r="N258" s="2">
        <v>0</v>
      </c>
      <c r="O258" s="3">
        <f t="shared" si="60"/>
        <v>0</v>
      </c>
      <c r="P258" s="3">
        <v>5</v>
      </c>
      <c r="Q258" s="3">
        <f t="shared" si="61"/>
        <v>25</v>
      </c>
      <c r="R258" s="4">
        <f t="shared" si="62"/>
        <v>0</v>
      </c>
      <c r="T258" s="2">
        <v>291.94753800000001</v>
      </c>
      <c r="U258" s="3">
        <f t="shared" si="63"/>
        <v>85233.364944261455</v>
      </c>
      <c r="V258" s="3">
        <v>55</v>
      </c>
      <c r="W258" s="3">
        <f t="shared" si="64"/>
        <v>3025</v>
      </c>
      <c r="X258" s="4">
        <f t="shared" si="65"/>
        <v>16057.114590000001</v>
      </c>
      <c r="AF258" s="2">
        <v>208.29649499999999</v>
      </c>
      <c r="AG258" s="3">
        <f t="shared" si="69"/>
        <v>43387.429829285022</v>
      </c>
      <c r="AH258" s="3">
        <v>30</v>
      </c>
      <c r="AI258" s="3">
        <f t="shared" si="70"/>
        <v>900</v>
      </c>
      <c r="AJ258" s="4">
        <f t="shared" si="71"/>
        <v>6248.8948499999997</v>
      </c>
    </row>
    <row r="259" spans="2:36">
      <c r="B259" s="2">
        <v>37.375587000000003</v>
      </c>
      <c r="C259" s="3">
        <f t="shared" si="54"/>
        <v>1396.9345035945692</v>
      </c>
      <c r="D259" s="3">
        <v>10</v>
      </c>
      <c r="E259" s="3">
        <f t="shared" si="55"/>
        <v>100</v>
      </c>
      <c r="F259" s="4">
        <f t="shared" si="56"/>
        <v>373.75587000000002</v>
      </c>
      <c r="N259" s="2">
        <v>0</v>
      </c>
      <c r="O259" s="3">
        <f t="shared" si="60"/>
        <v>0</v>
      </c>
      <c r="P259" s="3">
        <v>5</v>
      </c>
      <c r="Q259" s="3">
        <f t="shared" si="61"/>
        <v>25</v>
      </c>
      <c r="R259" s="4">
        <f t="shared" si="62"/>
        <v>0</v>
      </c>
      <c r="T259" s="2">
        <v>291.94753800000001</v>
      </c>
      <c r="U259" s="3">
        <f t="shared" si="63"/>
        <v>85233.364944261455</v>
      </c>
      <c r="V259" s="3">
        <v>45</v>
      </c>
      <c r="W259" s="3">
        <f t="shared" si="64"/>
        <v>2025</v>
      </c>
      <c r="X259" s="4">
        <f t="shared" si="65"/>
        <v>13137.639210000001</v>
      </c>
      <c r="AF259" s="2">
        <v>208.29649499999999</v>
      </c>
      <c r="AG259" s="3">
        <f t="shared" si="69"/>
        <v>43387.429829285022</v>
      </c>
      <c r="AH259" s="3">
        <v>35</v>
      </c>
      <c r="AI259" s="3">
        <f t="shared" si="70"/>
        <v>1225</v>
      </c>
      <c r="AJ259" s="4">
        <f t="shared" si="71"/>
        <v>7290.3773249999995</v>
      </c>
    </row>
    <row r="260" spans="2:36">
      <c r="B260" s="2">
        <v>37.375587000000003</v>
      </c>
      <c r="C260" s="3">
        <f t="shared" si="54"/>
        <v>1396.9345035945692</v>
      </c>
      <c r="D260" s="3">
        <v>10</v>
      </c>
      <c r="E260" s="3">
        <f t="shared" si="55"/>
        <v>100</v>
      </c>
      <c r="F260" s="4">
        <f t="shared" si="56"/>
        <v>373.75587000000002</v>
      </c>
      <c r="N260" s="2">
        <v>0</v>
      </c>
      <c r="O260" s="3">
        <f t="shared" si="60"/>
        <v>0</v>
      </c>
      <c r="P260" s="3">
        <v>5</v>
      </c>
      <c r="Q260" s="3">
        <f t="shared" si="61"/>
        <v>25</v>
      </c>
      <c r="R260" s="4">
        <f t="shared" si="62"/>
        <v>0</v>
      </c>
      <c r="T260" s="2">
        <v>291.94753800000001</v>
      </c>
      <c r="U260" s="3">
        <f t="shared" si="63"/>
        <v>85233.364944261455</v>
      </c>
      <c r="V260" s="3">
        <v>50</v>
      </c>
      <c r="W260" s="3">
        <f t="shared" si="64"/>
        <v>2500</v>
      </c>
      <c r="X260" s="4">
        <f t="shared" si="65"/>
        <v>14597.376900000001</v>
      </c>
      <c r="AF260" s="2">
        <v>208.29649499999999</v>
      </c>
      <c r="AG260" s="3">
        <f t="shared" si="69"/>
        <v>43387.429829285022</v>
      </c>
      <c r="AH260" s="3">
        <v>35</v>
      </c>
      <c r="AI260" s="3">
        <f t="shared" si="70"/>
        <v>1225</v>
      </c>
      <c r="AJ260" s="4">
        <f t="shared" si="71"/>
        <v>7290.3773249999995</v>
      </c>
    </row>
    <row r="261" spans="2:36">
      <c r="B261" s="2">
        <v>37.375587000000003</v>
      </c>
      <c r="C261" s="3">
        <f t="shared" si="54"/>
        <v>1396.9345035945692</v>
      </c>
      <c r="D261" s="3">
        <v>10</v>
      </c>
      <c r="E261" s="3">
        <f t="shared" si="55"/>
        <v>100</v>
      </c>
      <c r="F261" s="4">
        <f t="shared" si="56"/>
        <v>373.75587000000002</v>
      </c>
      <c r="N261" s="2">
        <v>0</v>
      </c>
      <c r="O261" s="3">
        <f t="shared" si="60"/>
        <v>0</v>
      </c>
      <c r="P261" s="3">
        <v>5</v>
      </c>
      <c r="Q261" s="3">
        <f t="shared" si="61"/>
        <v>25</v>
      </c>
      <c r="R261" s="4">
        <f t="shared" si="62"/>
        <v>0</v>
      </c>
      <c r="AF261" s="2">
        <v>208.29649499999999</v>
      </c>
      <c r="AG261" s="3">
        <f t="shared" si="69"/>
        <v>43387.429829285022</v>
      </c>
      <c r="AH261" s="3">
        <v>35</v>
      </c>
      <c r="AI261" s="3">
        <f t="shared" si="70"/>
        <v>1225</v>
      </c>
      <c r="AJ261" s="4">
        <f t="shared" si="71"/>
        <v>7290.3773249999995</v>
      </c>
    </row>
    <row r="262" spans="2:36">
      <c r="B262" s="2">
        <v>37.375587000000003</v>
      </c>
      <c r="C262" s="3">
        <f t="shared" si="54"/>
        <v>1396.9345035945692</v>
      </c>
      <c r="D262" s="3">
        <v>10</v>
      </c>
      <c r="E262" s="3">
        <f t="shared" si="55"/>
        <v>100</v>
      </c>
      <c r="F262" s="4">
        <f t="shared" si="56"/>
        <v>373.75587000000002</v>
      </c>
      <c r="N262" s="2">
        <v>0</v>
      </c>
      <c r="O262" s="3">
        <f t="shared" si="60"/>
        <v>0</v>
      </c>
      <c r="P262" s="3">
        <v>5</v>
      </c>
      <c r="Q262" s="3">
        <f t="shared" si="61"/>
        <v>25</v>
      </c>
      <c r="R262" s="4">
        <f t="shared" si="62"/>
        <v>0</v>
      </c>
      <c r="AF262" s="2">
        <v>208.29649499999999</v>
      </c>
      <c r="AG262" s="3">
        <f t="shared" si="69"/>
        <v>43387.429829285022</v>
      </c>
      <c r="AH262" s="3">
        <v>35</v>
      </c>
      <c r="AI262" s="3">
        <f t="shared" si="70"/>
        <v>1225</v>
      </c>
      <c r="AJ262" s="4">
        <f t="shared" si="71"/>
        <v>7290.3773249999995</v>
      </c>
    </row>
    <row r="263" spans="2:36">
      <c r="B263" s="2">
        <v>37.375587000000003</v>
      </c>
      <c r="C263" s="3">
        <f t="shared" si="54"/>
        <v>1396.9345035945692</v>
      </c>
      <c r="D263" s="3">
        <v>10</v>
      </c>
      <c r="E263" s="3">
        <f t="shared" si="55"/>
        <v>100</v>
      </c>
      <c r="F263" s="4">
        <f t="shared" si="56"/>
        <v>373.75587000000002</v>
      </c>
      <c r="N263" s="2">
        <v>0</v>
      </c>
      <c r="O263" s="3">
        <f t="shared" si="60"/>
        <v>0</v>
      </c>
      <c r="P263" s="3">
        <v>5</v>
      </c>
      <c r="Q263" s="3">
        <f t="shared" si="61"/>
        <v>25</v>
      </c>
      <c r="R263" s="4">
        <f t="shared" si="62"/>
        <v>0</v>
      </c>
      <c r="AF263" s="2">
        <v>208.29649499999999</v>
      </c>
      <c r="AG263" s="3">
        <f t="shared" si="69"/>
        <v>43387.429829285022</v>
      </c>
      <c r="AH263" s="3">
        <v>40</v>
      </c>
      <c r="AI263" s="3">
        <f t="shared" si="70"/>
        <v>1600</v>
      </c>
      <c r="AJ263" s="4">
        <f t="shared" si="71"/>
        <v>8331.8598000000002</v>
      </c>
    </row>
    <row r="264" spans="2:36">
      <c r="B264" s="2">
        <v>37.375587000000003</v>
      </c>
      <c r="C264" s="3">
        <f t="shared" si="54"/>
        <v>1396.9345035945692</v>
      </c>
      <c r="D264" s="3">
        <v>10</v>
      </c>
      <c r="E264" s="3">
        <f t="shared" si="55"/>
        <v>100</v>
      </c>
      <c r="F264" s="4">
        <f t="shared" si="56"/>
        <v>373.75587000000002</v>
      </c>
      <c r="N264" s="2">
        <v>0</v>
      </c>
      <c r="O264" s="3">
        <f t="shared" si="60"/>
        <v>0</v>
      </c>
      <c r="P264" s="3">
        <v>5</v>
      </c>
      <c r="Q264" s="3">
        <f t="shared" si="61"/>
        <v>25</v>
      </c>
      <c r="R264" s="4">
        <f t="shared" si="62"/>
        <v>0</v>
      </c>
      <c r="AF264" s="2">
        <v>211.093029</v>
      </c>
      <c r="AG264" s="3">
        <f t="shared" si="69"/>
        <v>44560.266892394844</v>
      </c>
      <c r="AH264" s="3">
        <v>5</v>
      </c>
      <c r="AI264" s="3">
        <f t="shared" si="70"/>
        <v>25</v>
      </c>
      <c r="AJ264" s="4">
        <f t="shared" si="71"/>
        <v>1055.4651450000001</v>
      </c>
    </row>
    <row r="265" spans="2:36">
      <c r="B265" s="2">
        <v>37.375587000000003</v>
      </c>
      <c r="C265" s="3">
        <f t="shared" si="54"/>
        <v>1396.9345035945692</v>
      </c>
      <c r="D265" s="3">
        <v>10</v>
      </c>
      <c r="E265" s="3">
        <f t="shared" si="55"/>
        <v>100</v>
      </c>
      <c r="F265" s="4">
        <f t="shared" si="56"/>
        <v>373.75587000000002</v>
      </c>
      <c r="N265" s="2">
        <v>0</v>
      </c>
      <c r="O265" s="3">
        <f t="shared" si="60"/>
        <v>0</v>
      </c>
      <c r="P265" s="3">
        <v>5</v>
      </c>
      <c r="Q265" s="3">
        <f t="shared" si="61"/>
        <v>25</v>
      </c>
      <c r="R265" s="4">
        <f t="shared" si="62"/>
        <v>0</v>
      </c>
      <c r="AF265" s="2">
        <v>211.093029</v>
      </c>
      <c r="AG265" s="3">
        <f t="shared" si="69"/>
        <v>44560.266892394844</v>
      </c>
      <c r="AH265" s="3">
        <v>5</v>
      </c>
      <c r="AI265" s="3">
        <f t="shared" si="70"/>
        <v>25</v>
      </c>
      <c r="AJ265" s="4">
        <f t="shared" si="71"/>
        <v>1055.4651450000001</v>
      </c>
    </row>
    <row r="266" spans="2:36">
      <c r="B266" s="2">
        <v>37.375587000000003</v>
      </c>
      <c r="C266" s="3">
        <f t="shared" si="54"/>
        <v>1396.9345035945692</v>
      </c>
      <c r="D266" s="3">
        <v>10</v>
      </c>
      <c r="E266" s="3">
        <f t="shared" si="55"/>
        <v>100</v>
      </c>
      <c r="F266" s="4">
        <f t="shared" si="56"/>
        <v>373.75587000000002</v>
      </c>
      <c r="N266" s="2">
        <v>0</v>
      </c>
      <c r="O266" s="3">
        <f t="shared" si="60"/>
        <v>0</v>
      </c>
      <c r="P266" s="3">
        <v>15</v>
      </c>
      <c r="Q266" s="3">
        <f t="shared" si="61"/>
        <v>225</v>
      </c>
      <c r="R266" s="4">
        <f t="shared" si="62"/>
        <v>0</v>
      </c>
      <c r="AF266" s="2">
        <v>211.093029</v>
      </c>
      <c r="AG266" s="3">
        <f t="shared" si="69"/>
        <v>44560.266892394844</v>
      </c>
      <c r="AH266" s="3">
        <v>5</v>
      </c>
      <c r="AI266" s="3">
        <f t="shared" si="70"/>
        <v>25</v>
      </c>
      <c r="AJ266" s="4">
        <f t="shared" si="71"/>
        <v>1055.4651450000001</v>
      </c>
    </row>
    <row r="267" spans="2:36">
      <c r="B267" s="2">
        <v>37.375587000000003</v>
      </c>
      <c r="C267" s="3">
        <f t="shared" si="54"/>
        <v>1396.9345035945692</v>
      </c>
      <c r="D267" s="3">
        <v>10</v>
      </c>
      <c r="E267" s="3">
        <f t="shared" si="55"/>
        <v>100</v>
      </c>
      <c r="F267" s="4">
        <f t="shared" si="56"/>
        <v>373.75587000000002</v>
      </c>
      <c r="N267" s="2">
        <v>0</v>
      </c>
      <c r="O267" s="3">
        <f t="shared" si="60"/>
        <v>0</v>
      </c>
      <c r="P267" s="3">
        <v>15</v>
      </c>
      <c r="Q267" s="3">
        <f t="shared" si="61"/>
        <v>225</v>
      </c>
      <c r="R267" s="4">
        <f t="shared" si="62"/>
        <v>0</v>
      </c>
      <c r="AF267" s="2">
        <v>211.093029</v>
      </c>
      <c r="AG267" s="3">
        <f t="shared" si="69"/>
        <v>44560.266892394844</v>
      </c>
      <c r="AH267" s="3">
        <v>5</v>
      </c>
      <c r="AI267" s="3">
        <f t="shared" si="70"/>
        <v>25</v>
      </c>
      <c r="AJ267" s="4">
        <f t="shared" si="71"/>
        <v>1055.4651450000001</v>
      </c>
    </row>
    <row r="268" spans="2:36">
      <c r="B268" s="2">
        <v>37.375587000000003</v>
      </c>
      <c r="C268" s="3">
        <f t="shared" si="54"/>
        <v>1396.9345035945692</v>
      </c>
      <c r="D268" s="3">
        <v>10</v>
      </c>
      <c r="E268" s="3">
        <f t="shared" si="55"/>
        <v>100</v>
      </c>
      <c r="F268" s="4">
        <f t="shared" si="56"/>
        <v>373.75587000000002</v>
      </c>
      <c r="N268" s="2">
        <v>0</v>
      </c>
      <c r="O268" s="3">
        <f t="shared" si="60"/>
        <v>0</v>
      </c>
      <c r="P268" s="3">
        <v>15</v>
      </c>
      <c r="Q268" s="3">
        <f t="shared" si="61"/>
        <v>225</v>
      </c>
      <c r="R268" s="4">
        <f t="shared" si="62"/>
        <v>0</v>
      </c>
      <c r="AF268" s="2">
        <v>211.093029</v>
      </c>
      <c r="AG268" s="3">
        <f t="shared" si="69"/>
        <v>44560.266892394844</v>
      </c>
      <c r="AH268" s="3">
        <v>10</v>
      </c>
      <c r="AI268" s="3">
        <f t="shared" si="70"/>
        <v>100</v>
      </c>
      <c r="AJ268" s="4">
        <f t="shared" si="71"/>
        <v>2110.9302900000002</v>
      </c>
    </row>
    <row r="269" spans="2:36">
      <c r="B269" s="2">
        <v>37.375587000000003</v>
      </c>
      <c r="C269" s="3">
        <f t="shared" si="54"/>
        <v>1396.9345035945692</v>
      </c>
      <c r="D269" s="3">
        <v>10</v>
      </c>
      <c r="E269" s="3">
        <f t="shared" si="55"/>
        <v>100</v>
      </c>
      <c r="F269" s="4">
        <f t="shared" si="56"/>
        <v>373.75587000000002</v>
      </c>
      <c r="N269" s="2">
        <v>0</v>
      </c>
      <c r="O269" s="3">
        <f t="shared" si="60"/>
        <v>0</v>
      </c>
      <c r="P269" s="3">
        <v>15</v>
      </c>
      <c r="Q269" s="3">
        <f t="shared" si="61"/>
        <v>225</v>
      </c>
      <c r="R269" s="4">
        <f t="shared" si="62"/>
        <v>0</v>
      </c>
      <c r="AF269" s="2">
        <v>211.093029</v>
      </c>
      <c r="AG269" s="3">
        <f t="shared" si="69"/>
        <v>44560.266892394844</v>
      </c>
      <c r="AH269" s="3">
        <v>10</v>
      </c>
      <c r="AI269" s="3">
        <f t="shared" si="70"/>
        <v>100</v>
      </c>
      <c r="AJ269" s="4">
        <f t="shared" si="71"/>
        <v>2110.9302900000002</v>
      </c>
    </row>
    <row r="270" spans="2:36">
      <c r="B270" s="2">
        <v>37.375587000000003</v>
      </c>
      <c r="C270" s="3">
        <f t="shared" si="54"/>
        <v>1396.9345035945692</v>
      </c>
      <c r="D270" s="3">
        <v>10</v>
      </c>
      <c r="E270" s="3">
        <f t="shared" si="55"/>
        <v>100</v>
      </c>
      <c r="F270" s="4">
        <f t="shared" si="56"/>
        <v>373.75587000000002</v>
      </c>
      <c r="N270" s="2">
        <v>0</v>
      </c>
      <c r="O270" s="3">
        <f t="shared" si="60"/>
        <v>0</v>
      </c>
      <c r="P270" s="3">
        <v>15</v>
      </c>
      <c r="Q270" s="3">
        <f t="shared" si="61"/>
        <v>225</v>
      </c>
      <c r="R270" s="4">
        <f t="shared" si="62"/>
        <v>0</v>
      </c>
      <c r="AF270" s="2">
        <v>211.093029</v>
      </c>
      <c r="AG270" s="3">
        <f t="shared" si="69"/>
        <v>44560.266892394844</v>
      </c>
      <c r="AH270" s="3">
        <v>20</v>
      </c>
      <c r="AI270" s="3">
        <f t="shared" si="70"/>
        <v>400</v>
      </c>
      <c r="AJ270" s="4">
        <f t="shared" si="71"/>
        <v>4221.8605800000005</v>
      </c>
    </row>
    <row r="271" spans="2:36">
      <c r="B271" s="2">
        <v>37.375587000000003</v>
      </c>
      <c r="C271" s="3">
        <f t="shared" si="54"/>
        <v>1396.9345035945692</v>
      </c>
      <c r="D271" s="3">
        <v>10</v>
      </c>
      <c r="E271" s="3">
        <f t="shared" si="55"/>
        <v>100</v>
      </c>
      <c r="F271" s="4">
        <f t="shared" si="56"/>
        <v>373.75587000000002</v>
      </c>
      <c r="N271" s="2">
        <v>0</v>
      </c>
      <c r="O271" s="3">
        <f t="shared" si="60"/>
        <v>0</v>
      </c>
      <c r="P271" s="3">
        <v>15</v>
      </c>
      <c r="Q271" s="3">
        <f t="shared" si="61"/>
        <v>225</v>
      </c>
      <c r="R271" s="4">
        <f t="shared" si="62"/>
        <v>0</v>
      </c>
      <c r="AF271" s="2">
        <v>211.093029</v>
      </c>
      <c r="AG271" s="3">
        <f t="shared" si="69"/>
        <v>44560.266892394844</v>
      </c>
      <c r="AH271" s="3">
        <v>20</v>
      </c>
      <c r="AI271" s="3">
        <f t="shared" si="70"/>
        <v>400</v>
      </c>
      <c r="AJ271" s="4">
        <f t="shared" si="71"/>
        <v>4221.8605800000005</v>
      </c>
    </row>
    <row r="272" spans="2:36">
      <c r="B272" s="2">
        <v>37.375587000000003</v>
      </c>
      <c r="C272" s="3">
        <f t="shared" si="54"/>
        <v>1396.9345035945692</v>
      </c>
      <c r="D272" s="3">
        <v>10</v>
      </c>
      <c r="E272" s="3">
        <f t="shared" si="55"/>
        <v>100</v>
      </c>
      <c r="F272" s="4">
        <f t="shared" si="56"/>
        <v>373.75587000000002</v>
      </c>
      <c r="N272" s="2">
        <v>0</v>
      </c>
      <c r="O272" s="3">
        <f t="shared" si="60"/>
        <v>0</v>
      </c>
      <c r="P272" s="3">
        <v>15</v>
      </c>
      <c r="Q272" s="3">
        <f t="shared" si="61"/>
        <v>225</v>
      </c>
      <c r="R272" s="4">
        <f t="shared" si="62"/>
        <v>0</v>
      </c>
      <c r="AF272" s="2">
        <v>211.093029</v>
      </c>
      <c r="AG272" s="3">
        <f t="shared" si="69"/>
        <v>44560.266892394844</v>
      </c>
      <c r="AH272" s="3">
        <v>20</v>
      </c>
      <c r="AI272" s="3">
        <f t="shared" si="70"/>
        <v>400</v>
      </c>
      <c r="AJ272" s="4">
        <f t="shared" si="71"/>
        <v>4221.8605800000005</v>
      </c>
    </row>
    <row r="273" spans="2:36">
      <c r="B273" s="2">
        <v>37.375587000000003</v>
      </c>
      <c r="C273" s="3">
        <f t="shared" ref="C273:C336" si="72">B273*B273</f>
        <v>1396.9345035945692</v>
      </c>
      <c r="D273" s="3">
        <v>10</v>
      </c>
      <c r="E273" s="3">
        <f t="shared" ref="E273:E336" si="73">D273*D273</f>
        <v>100</v>
      </c>
      <c r="F273" s="4">
        <f t="shared" ref="F273:F336" si="74">D273*B273</f>
        <v>373.75587000000002</v>
      </c>
      <c r="N273" s="2">
        <v>0</v>
      </c>
      <c r="O273" s="3">
        <f t="shared" ref="O273:O336" si="75">N273*N273</f>
        <v>0</v>
      </c>
      <c r="P273" s="3">
        <v>15</v>
      </c>
      <c r="Q273" s="3">
        <f t="shared" ref="Q273:Q336" si="76">P273*P273</f>
        <v>225</v>
      </c>
      <c r="R273" s="4">
        <f t="shared" ref="R273:R336" si="77">P273*N273</f>
        <v>0</v>
      </c>
      <c r="AF273" s="2">
        <v>211.093029</v>
      </c>
      <c r="AG273" s="3">
        <f t="shared" ref="AG273:AG336" si="78">AF273*AF273</f>
        <v>44560.266892394844</v>
      </c>
      <c r="AH273" s="3">
        <v>20</v>
      </c>
      <c r="AI273" s="3">
        <f t="shared" ref="AI273:AI336" si="79">AH273*AH273</f>
        <v>400</v>
      </c>
      <c r="AJ273" s="4">
        <f t="shared" ref="AJ273:AJ336" si="80">AH273*AF273</f>
        <v>4221.8605800000005</v>
      </c>
    </row>
    <row r="274" spans="2:36">
      <c r="B274" s="2">
        <v>37.375587000000003</v>
      </c>
      <c r="C274" s="3">
        <f t="shared" si="72"/>
        <v>1396.9345035945692</v>
      </c>
      <c r="D274" s="3">
        <v>5</v>
      </c>
      <c r="E274" s="3">
        <f t="shared" si="73"/>
        <v>25</v>
      </c>
      <c r="F274" s="4">
        <f t="shared" si="74"/>
        <v>186.87793500000001</v>
      </c>
      <c r="N274" s="2">
        <v>0</v>
      </c>
      <c r="O274" s="3">
        <f t="shared" si="75"/>
        <v>0</v>
      </c>
      <c r="P274" s="3">
        <v>15</v>
      </c>
      <c r="Q274" s="3">
        <f t="shared" si="76"/>
        <v>225</v>
      </c>
      <c r="R274" s="4">
        <f t="shared" si="77"/>
        <v>0</v>
      </c>
      <c r="AF274" s="2">
        <v>211.093029</v>
      </c>
      <c r="AG274" s="3">
        <f t="shared" si="78"/>
        <v>44560.266892394844</v>
      </c>
      <c r="AH274" s="3">
        <v>20</v>
      </c>
      <c r="AI274" s="3">
        <f t="shared" si="79"/>
        <v>400</v>
      </c>
      <c r="AJ274" s="4">
        <f t="shared" si="80"/>
        <v>4221.8605800000005</v>
      </c>
    </row>
    <row r="275" spans="2:36">
      <c r="B275" s="2">
        <v>37.375587000000003</v>
      </c>
      <c r="C275" s="3">
        <f t="shared" si="72"/>
        <v>1396.9345035945692</v>
      </c>
      <c r="D275" s="3">
        <v>5</v>
      </c>
      <c r="E275" s="3">
        <f t="shared" si="73"/>
        <v>25</v>
      </c>
      <c r="F275" s="4">
        <f t="shared" si="74"/>
        <v>186.87793500000001</v>
      </c>
      <c r="N275" s="2">
        <v>0</v>
      </c>
      <c r="O275" s="3">
        <f t="shared" si="75"/>
        <v>0</v>
      </c>
      <c r="P275" s="3">
        <v>15</v>
      </c>
      <c r="Q275" s="3">
        <f t="shared" si="76"/>
        <v>225</v>
      </c>
      <c r="R275" s="4">
        <f t="shared" si="77"/>
        <v>0</v>
      </c>
      <c r="AF275" s="2">
        <v>211.093029</v>
      </c>
      <c r="AG275" s="3">
        <f t="shared" si="78"/>
        <v>44560.266892394844</v>
      </c>
      <c r="AH275" s="3">
        <v>20</v>
      </c>
      <c r="AI275" s="3">
        <f t="shared" si="79"/>
        <v>400</v>
      </c>
      <c r="AJ275" s="4">
        <f t="shared" si="80"/>
        <v>4221.8605800000005</v>
      </c>
    </row>
    <row r="276" spans="2:36">
      <c r="B276" s="2">
        <v>37.375587000000003</v>
      </c>
      <c r="C276" s="3">
        <f t="shared" si="72"/>
        <v>1396.9345035945692</v>
      </c>
      <c r="D276" s="3">
        <v>5</v>
      </c>
      <c r="E276" s="3">
        <f t="shared" si="73"/>
        <v>25</v>
      </c>
      <c r="F276" s="4">
        <f t="shared" si="74"/>
        <v>186.87793500000001</v>
      </c>
      <c r="N276" s="2">
        <v>0</v>
      </c>
      <c r="O276" s="3">
        <f t="shared" si="75"/>
        <v>0</v>
      </c>
      <c r="P276" s="3">
        <v>15</v>
      </c>
      <c r="Q276" s="3">
        <f t="shared" si="76"/>
        <v>225</v>
      </c>
      <c r="R276" s="4">
        <f t="shared" si="77"/>
        <v>0</v>
      </c>
      <c r="AF276" s="2">
        <v>211.093029</v>
      </c>
      <c r="AG276" s="3">
        <f t="shared" si="78"/>
        <v>44560.266892394844</v>
      </c>
      <c r="AH276" s="3">
        <v>20</v>
      </c>
      <c r="AI276" s="3">
        <f t="shared" si="79"/>
        <v>400</v>
      </c>
      <c r="AJ276" s="4">
        <f t="shared" si="80"/>
        <v>4221.8605800000005</v>
      </c>
    </row>
    <row r="277" spans="2:36">
      <c r="B277" s="2">
        <v>37.375587000000003</v>
      </c>
      <c r="C277" s="3">
        <f t="shared" si="72"/>
        <v>1396.9345035945692</v>
      </c>
      <c r="D277" s="3">
        <v>5</v>
      </c>
      <c r="E277" s="3">
        <f t="shared" si="73"/>
        <v>25</v>
      </c>
      <c r="F277" s="4">
        <f t="shared" si="74"/>
        <v>186.87793500000001</v>
      </c>
      <c r="N277" s="2">
        <v>0</v>
      </c>
      <c r="O277" s="3">
        <f t="shared" si="75"/>
        <v>0</v>
      </c>
      <c r="P277" s="3">
        <v>15</v>
      </c>
      <c r="Q277" s="3">
        <f t="shared" si="76"/>
        <v>225</v>
      </c>
      <c r="R277" s="4">
        <f t="shared" si="77"/>
        <v>0</v>
      </c>
      <c r="AF277" s="2">
        <v>211.093029</v>
      </c>
      <c r="AG277" s="3">
        <f t="shared" si="78"/>
        <v>44560.266892394844</v>
      </c>
      <c r="AH277" s="3">
        <v>20</v>
      </c>
      <c r="AI277" s="3">
        <f t="shared" si="79"/>
        <v>400</v>
      </c>
      <c r="AJ277" s="4">
        <f t="shared" si="80"/>
        <v>4221.8605800000005</v>
      </c>
    </row>
    <row r="278" spans="2:36">
      <c r="B278" s="2">
        <v>37.375587000000003</v>
      </c>
      <c r="C278" s="3">
        <f t="shared" si="72"/>
        <v>1396.9345035945692</v>
      </c>
      <c r="D278" s="3">
        <v>5</v>
      </c>
      <c r="E278" s="3">
        <f t="shared" si="73"/>
        <v>25</v>
      </c>
      <c r="F278" s="4">
        <f t="shared" si="74"/>
        <v>186.87793500000001</v>
      </c>
      <c r="N278" s="2">
        <v>0</v>
      </c>
      <c r="O278" s="3">
        <f t="shared" si="75"/>
        <v>0</v>
      </c>
      <c r="P278" s="3">
        <v>15</v>
      </c>
      <c r="Q278" s="3">
        <f t="shared" si="76"/>
        <v>225</v>
      </c>
      <c r="R278" s="4">
        <f t="shared" si="77"/>
        <v>0</v>
      </c>
      <c r="AF278" s="2">
        <v>211.093029</v>
      </c>
      <c r="AG278" s="3">
        <f t="shared" si="78"/>
        <v>44560.266892394844</v>
      </c>
      <c r="AH278" s="3">
        <v>20</v>
      </c>
      <c r="AI278" s="3">
        <f t="shared" si="79"/>
        <v>400</v>
      </c>
      <c r="AJ278" s="4">
        <f t="shared" si="80"/>
        <v>4221.8605800000005</v>
      </c>
    </row>
    <row r="279" spans="2:36">
      <c r="B279" s="2">
        <v>37.375587000000003</v>
      </c>
      <c r="C279" s="3">
        <f t="shared" si="72"/>
        <v>1396.9345035945692</v>
      </c>
      <c r="D279" s="3">
        <v>5</v>
      </c>
      <c r="E279" s="3">
        <f t="shared" si="73"/>
        <v>25</v>
      </c>
      <c r="F279" s="4">
        <f t="shared" si="74"/>
        <v>186.87793500000001</v>
      </c>
      <c r="N279" s="2">
        <v>0</v>
      </c>
      <c r="O279" s="3">
        <f t="shared" si="75"/>
        <v>0</v>
      </c>
      <c r="P279" s="3">
        <v>15</v>
      </c>
      <c r="Q279" s="3">
        <f t="shared" si="76"/>
        <v>225</v>
      </c>
      <c r="R279" s="4">
        <f t="shared" si="77"/>
        <v>0</v>
      </c>
      <c r="AF279" s="2">
        <v>211.093029</v>
      </c>
      <c r="AG279" s="3">
        <f t="shared" si="78"/>
        <v>44560.266892394844</v>
      </c>
      <c r="AH279" s="3">
        <v>25</v>
      </c>
      <c r="AI279" s="3">
        <f t="shared" si="79"/>
        <v>625</v>
      </c>
      <c r="AJ279" s="4">
        <f t="shared" si="80"/>
        <v>5277.3257249999997</v>
      </c>
    </row>
    <row r="280" spans="2:36">
      <c r="B280" s="2">
        <v>37.375587000000003</v>
      </c>
      <c r="C280" s="3">
        <f t="shared" si="72"/>
        <v>1396.9345035945692</v>
      </c>
      <c r="D280" s="3">
        <v>5</v>
      </c>
      <c r="E280" s="3">
        <f t="shared" si="73"/>
        <v>25</v>
      </c>
      <c r="F280" s="4">
        <f t="shared" si="74"/>
        <v>186.87793500000001</v>
      </c>
      <c r="N280" s="2">
        <v>0</v>
      </c>
      <c r="O280" s="3">
        <f t="shared" si="75"/>
        <v>0</v>
      </c>
      <c r="P280" s="3">
        <v>15</v>
      </c>
      <c r="Q280" s="3">
        <f t="shared" si="76"/>
        <v>225</v>
      </c>
      <c r="R280" s="4">
        <f t="shared" si="77"/>
        <v>0</v>
      </c>
      <c r="AF280" s="2">
        <v>211.093029</v>
      </c>
      <c r="AG280" s="3">
        <f t="shared" si="78"/>
        <v>44560.266892394844</v>
      </c>
      <c r="AH280" s="3">
        <v>25</v>
      </c>
      <c r="AI280" s="3">
        <f t="shared" si="79"/>
        <v>625</v>
      </c>
      <c r="AJ280" s="4">
        <f t="shared" si="80"/>
        <v>5277.3257249999997</v>
      </c>
    </row>
    <row r="281" spans="2:36">
      <c r="B281" s="2">
        <v>37.375587000000003</v>
      </c>
      <c r="C281" s="3">
        <f t="shared" si="72"/>
        <v>1396.9345035945692</v>
      </c>
      <c r="D281" s="3">
        <v>5</v>
      </c>
      <c r="E281" s="3">
        <f t="shared" si="73"/>
        <v>25</v>
      </c>
      <c r="F281" s="4">
        <f t="shared" si="74"/>
        <v>186.87793500000001</v>
      </c>
      <c r="N281" s="2">
        <v>0</v>
      </c>
      <c r="O281" s="3">
        <f t="shared" si="75"/>
        <v>0</v>
      </c>
      <c r="P281" s="3">
        <v>15</v>
      </c>
      <c r="Q281" s="3">
        <f t="shared" si="76"/>
        <v>225</v>
      </c>
      <c r="R281" s="4">
        <f t="shared" si="77"/>
        <v>0</v>
      </c>
      <c r="AF281" s="2">
        <v>211.093029</v>
      </c>
      <c r="AG281" s="3">
        <f t="shared" si="78"/>
        <v>44560.266892394844</v>
      </c>
      <c r="AH281" s="3">
        <v>30</v>
      </c>
      <c r="AI281" s="3">
        <f t="shared" si="79"/>
        <v>900</v>
      </c>
      <c r="AJ281" s="4">
        <f t="shared" si="80"/>
        <v>6332.7908699999998</v>
      </c>
    </row>
    <row r="282" spans="2:36">
      <c r="B282" s="2">
        <v>37.375587000000003</v>
      </c>
      <c r="C282" s="3">
        <f t="shared" si="72"/>
        <v>1396.9345035945692</v>
      </c>
      <c r="D282" s="3">
        <v>5</v>
      </c>
      <c r="E282" s="3">
        <f t="shared" si="73"/>
        <v>25</v>
      </c>
      <c r="F282" s="4">
        <f t="shared" si="74"/>
        <v>186.87793500000001</v>
      </c>
      <c r="N282" s="2">
        <v>0</v>
      </c>
      <c r="O282" s="3">
        <f t="shared" si="75"/>
        <v>0</v>
      </c>
      <c r="P282" s="3">
        <v>15</v>
      </c>
      <c r="Q282" s="3">
        <f t="shared" si="76"/>
        <v>225</v>
      </c>
      <c r="R282" s="4">
        <f t="shared" si="77"/>
        <v>0</v>
      </c>
      <c r="AF282" s="2">
        <v>211.093029</v>
      </c>
      <c r="AG282" s="3">
        <f t="shared" si="78"/>
        <v>44560.266892394844</v>
      </c>
      <c r="AH282" s="3">
        <v>30</v>
      </c>
      <c r="AI282" s="3">
        <f t="shared" si="79"/>
        <v>900</v>
      </c>
      <c r="AJ282" s="4">
        <f t="shared" si="80"/>
        <v>6332.7908699999998</v>
      </c>
    </row>
    <row r="283" spans="2:36">
      <c r="B283" s="2">
        <v>37.375587000000003</v>
      </c>
      <c r="C283" s="3">
        <f t="shared" si="72"/>
        <v>1396.9345035945692</v>
      </c>
      <c r="D283" s="3">
        <v>5</v>
      </c>
      <c r="E283" s="3">
        <f t="shared" si="73"/>
        <v>25</v>
      </c>
      <c r="F283" s="4">
        <f t="shared" si="74"/>
        <v>186.87793500000001</v>
      </c>
      <c r="N283" s="2">
        <v>0</v>
      </c>
      <c r="O283" s="3">
        <f t="shared" si="75"/>
        <v>0</v>
      </c>
      <c r="P283" s="3">
        <v>15</v>
      </c>
      <c r="Q283" s="3">
        <f t="shared" si="76"/>
        <v>225</v>
      </c>
      <c r="R283" s="4">
        <f t="shared" si="77"/>
        <v>0</v>
      </c>
      <c r="AF283" s="2">
        <v>211.093029</v>
      </c>
      <c r="AG283" s="3">
        <f t="shared" si="78"/>
        <v>44560.266892394844</v>
      </c>
      <c r="AH283" s="3">
        <v>35</v>
      </c>
      <c r="AI283" s="3">
        <f t="shared" si="79"/>
        <v>1225</v>
      </c>
      <c r="AJ283" s="4">
        <f t="shared" si="80"/>
        <v>7388.2560149999999</v>
      </c>
    </row>
    <row r="284" spans="2:36">
      <c r="B284" s="2">
        <v>37.375587000000003</v>
      </c>
      <c r="C284" s="3">
        <f t="shared" si="72"/>
        <v>1396.9345035945692</v>
      </c>
      <c r="D284" s="3">
        <v>10</v>
      </c>
      <c r="E284" s="3">
        <f t="shared" si="73"/>
        <v>100</v>
      </c>
      <c r="F284" s="4">
        <f t="shared" si="74"/>
        <v>373.75587000000002</v>
      </c>
      <c r="N284" s="2">
        <v>0</v>
      </c>
      <c r="O284" s="3">
        <f t="shared" si="75"/>
        <v>0</v>
      </c>
      <c r="P284" s="3">
        <v>15</v>
      </c>
      <c r="Q284" s="3">
        <f t="shared" si="76"/>
        <v>225</v>
      </c>
      <c r="R284" s="4">
        <f t="shared" si="77"/>
        <v>0</v>
      </c>
      <c r="AF284" s="2">
        <v>211.093029</v>
      </c>
      <c r="AG284" s="3">
        <f t="shared" si="78"/>
        <v>44560.266892394844</v>
      </c>
      <c r="AH284" s="3">
        <v>35</v>
      </c>
      <c r="AI284" s="3">
        <f t="shared" si="79"/>
        <v>1225</v>
      </c>
      <c r="AJ284" s="4">
        <f t="shared" si="80"/>
        <v>7388.2560149999999</v>
      </c>
    </row>
    <row r="285" spans="2:36">
      <c r="B285" s="2">
        <v>37.375587000000003</v>
      </c>
      <c r="C285" s="3">
        <f t="shared" si="72"/>
        <v>1396.9345035945692</v>
      </c>
      <c r="D285" s="3">
        <v>10</v>
      </c>
      <c r="E285" s="3">
        <f t="shared" si="73"/>
        <v>100</v>
      </c>
      <c r="F285" s="4">
        <f t="shared" si="74"/>
        <v>373.75587000000002</v>
      </c>
      <c r="N285" s="2">
        <v>0</v>
      </c>
      <c r="O285" s="3">
        <f t="shared" si="75"/>
        <v>0</v>
      </c>
      <c r="P285" s="3">
        <v>15</v>
      </c>
      <c r="Q285" s="3">
        <f t="shared" si="76"/>
        <v>225</v>
      </c>
      <c r="R285" s="4">
        <f t="shared" si="77"/>
        <v>0</v>
      </c>
      <c r="AF285" s="2">
        <v>211.093029</v>
      </c>
      <c r="AG285" s="3">
        <f t="shared" si="78"/>
        <v>44560.266892394844</v>
      </c>
      <c r="AH285" s="3">
        <v>10</v>
      </c>
      <c r="AI285" s="3">
        <f t="shared" si="79"/>
        <v>100</v>
      </c>
      <c r="AJ285" s="4">
        <f t="shared" si="80"/>
        <v>2110.9302900000002</v>
      </c>
    </row>
    <row r="286" spans="2:36">
      <c r="B286" s="2">
        <v>42.847776000000003</v>
      </c>
      <c r="C286" s="3">
        <f t="shared" si="72"/>
        <v>1835.9319081461763</v>
      </c>
      <c r="D286" s="3">
        <v>10</v>
      </c>
      <c r="E286" s="3">
        <f t="shared" si="73"/>
        <v>100</v>
      </c>
      <c r="F286" s="4">
        <f t="shared" si="74"/>
        <v>428.47776000000005</v>
      </c>
      <c r="N286" s="2">
        <v>0</v>
      </c>
      <c r="O286" s="3">
        <f t="shared" si="75"/>
        <v>0</v>
      </c>
      <c r="P286" s="3">
        <v>15</v>
      </c>
      <c r="Q286" s="3">
        <f t="shared" si="76"/>
        <v>225</v>
      </c>
      <c r="R286" s="4">
        <f t="shared" si="77"/>
        <v>0</v>
      </c>
      <c r="AF286" s="2">
        <v>211.093029</v>
      </c>
      <c r="AG286" s="3">
        <f t="shared" si="78"/>
        <v>44560.266892394844</v>
      </c>
      <c r="AH286" s="3">
        <v>20</v>
      </c>
      <c r="AI286" s="3">
        <f t="shared" si="79"/>
        <v>400</v>
      </c>
      <c r="AJ286" s="4">
        <f t="shared" si="80"/>
        <v>4221.8605800000005</v>
      </c>
    </row>
    <row r="287" spans="2:36">
      <c r="B287" s="2">
        <v>42.847776000000003</v>
      </c>
      <c r="C287" s="3">
        <f t="shared" si="72"/>
        <v>1835.9319081461763</v>
      </c>
      <c r="D287" s="3">
        <v>10</v>
      </c>
      <c r="E287" s="3">
        <f t="shared" si="73"/>
        <v>100</v>
      </c>
      <c r="F287" s="4">
        <f t="shared" si="74"/>
        <v>428.47776000000005</v>
      </c>
      <c r="N287" s="2">
        <v>0</v>
      </c>
      <c r="O287" s="3">
        <f t="shared" si="75"/>
        <v>0</v>
      </c>
      <c r="P287" s="3">
        <v>15</v>
      </c>
      <c r="Q287" s="3">
        <f t="shared" si="76"/>
        <v>225</v>
      </c>
      <c r="R287" s="4">
        <f t="shared" si="77"/>
        <v>0</v>
      </c>
      <c r="AF287" s="2">
        <v>211.093029</v>
      </c>
      <c r="AG287" s="3">
        <f t="shared" si="78"/>
        <v>44560.266892394844</v>
      </c>
      <c r="AH287" s="3">
        <v>20</v>
      </c>
      <c r="AI287" s="3">
        <f t="shared" si="79"/>
        <v>400</v>
      </c>
      <c r="AJ287" s="4">
        <f t="shared" si="80"/>
        <v>4221.8605800000005</v>
      </c>
    </row>
    <row r="288" spans="2:36">
      <c r="B288" s="2">
        <v>42.847776000000003</v>
      </c>
      <c r="C288" s="3">
        <f t="shared" si="72"/>
        <v>1835.9319081461763</v>
      </c>
      <c r="D288" s="3">
        <v>10</v>
      </c>
      <c r="E288" s="3">
        <f t="shared" si="73"/>
        <v>100</v>
      </c>
      <c r="F288" s="4">
        <f t="shared" si="74"/>
        <v>428.47776000000005</v>
      </c>
      <c r="N288" s="2">
        <v>0</v>
      </c>
      <c r="O288" s="3">
        <f t="shared" si="75"/>
        <v>0</v>
      </c>
      <c r="P288" s="3">
        <v>15</v>
      </c>
      <c r="Q288" s="3">
        <f t="shared" si="76"/>
        <v>225</v>
      </c>
      <c r="R288" s="4">
        <f t="shared" si="77"/>
        <v>0</v>
      </c>
      <c r="AF288" s="2">
        <v>211.093029</v>
      </c>
      <c r="AG288" s="3">
        <f t="shared" si="78"/>
        <v>44560.266892394844</v>
      </c>
      <c r="AH288" s="3">
        <v>20</v>
      </c>
      <c r="AI288" s="3">
        <f t="shared" si="79"/>
        <v>400</v>
      </c>
      <c r="AJ288" s="4">
        <f t="shared" si="80"/>
        <v>4221.8605800000005</v>
      </c>
    </row>
    <row r="289" spans="2:36">
      <c r="B289" s="2">
        <v>42.847776000000003</v>
      </c>
      <c r="C289" s="3">
        <f t="shared" si="72"/>
        <v>1835.9319081461763</v>
      </c>
      <c r="D289" s="3">
        <v>10</v>
      </c>
      <c r="E289" s="3">
        <f t="shared" si="73"/>
        <v>100</v>
      </c>
      <c r="F289" s="4">
        <f t="shared" si="74"/>
        <v>428.47776000000005</v>
      </c>
      <c r="N289" s="2">
        <v>0</v>
      </c>
      <c r="O289" s="3">
        <f t="shared" si="75"/>
        <v>0</v>
      </c>
      <c r="P289" s="3">
        <v>15</v>
      </c>
      <c r="Q289" s="3">
        <f t="shared" si="76"/>
        <v>225</v>
      </c>
      <c r="R289" s="4">
        <f t="shared" si="77"/>
        <v>0</v>
      </c>
      <c r="AF289" s="2">
        <v>211.093029</v>
      </c>
      <c r="AG289" s="3">
        <f t="shared" si="78"/>
        <v>44560.266892394844</v>
      </c>
      <c r="AH289" s="3">
        <v>20</v>
      </c>
      <c r="AI289" s="3">
        <f t="shared" si="79"/>
        <v>400</v>
      </c>
      <c r="AJ289" s="4">
        <f t="shared" si="80"/>
        <v>4221.8605800000005</v>
      </c>
    </row>
    <row r="290" spans="2:36">
      <c r="B290" s="2">
        <v>42.847776000000003</v>
      </c>
      <c r="C290" s="3">
        <f t="shared" si="72"/>
        <v>1835.9319081461763</v>
      </c>
      <c r="D290" s="3">
        <v>10</v>
      </c>
      <c r="E290" s="3">
        <f t="shared" si="73"/>
        <v>100</v>
      </c>
      <c r="F290" s="4">
        <f t="shared" si="74"/>
        <v>428.47776000000005</v>
      </c>
      <c r="N290" s="2">
        <v>0</v>
      </c>
      <c r="O290" s="3">
        <f t="shared" si="75"/>
        <v>0</v>
      </c>
      <c r="P290" s="3">
        <v>15</v>
      </c>
      <c r="Q290" s="3">
        <f t="shared" si="76"/>
        <v>225</v>
      </c>
      <c r="R290" s="4">
        <f t="shared" si="77"/>
        <v>0</v>
      </c>
      <c r="AF290" s="2">
        <v>211.093029</v>
      </c>
      <c r="AG290" s="3">
        <f t="shared" si="78"/>
        <v>44560.266892394844</v>
      </c>
      <c r="AH290" s="3">
        <v>20</v>
      </c>
      <c r="AI290" s="3">
        <f t="shared" si="79"/>
        <v>400</v>
      </c>
      <c r="AJ290" s="4">
        <f t="shared" si="80"/>
        <v>4221.8605800000005</v>
      </c>
    </row>
    <row r="291" spans="2:36">
      <c r="B291" s="2">
        <v>42.847776000000003</v>
      </c>
      <c r="C291" s="3">
        <f t="shared" si="72"/>
        <v>1835.9319081461763</v>
      </c>
      <c r="D291" s="3">
        <v>10</v>
      </c>
      <c r="E291" s="3">
        <f t="shared" si="73"/>
        <v>100</v>
      </c>
      <c r="F291" s="4">
        <f t="shared" si="74"/>
        <v>428.47776000000005</v>
      </c>
      <c r="N291" s="2">
        <v>0</v>
      </c>
      <c r="O291" s="3">
        <f t="shared" si="75"/>
        <v>0</v>
      </c>
      <c r="P291" s="3">
        <v>15</v>
      </c>
      <c r="Q291" s="3">
        <f t="shared" si="76"/>
        <v>225</v>
      </c>
      <c r="R291" s="4">
        <f t="shared" si="77"/>
        <v>0</v>
      </c>
      <c r="AF291" s="2">
        <v>211.093029</v>
      </c>
      <c r="AG291" s="3">
        <f t="shared" si="78"/>
        <v>44560.266892394844</v>
      </c>
      <c r="AH291" s="3">
        <v>100</v>
      </c>
      <c r="AI291" s="3">
        <f t="shared" si="79"/>
        <v>10000</v>
      </c>
      <c r="AJ291" s="4">
        <f t="shared" si="80"/>
        <v>21109.302899999999</v>
      </c>
    </row>
    <row r="292" spans="2:36">
      <c r="B292" s="2">
        <v>42.847776000000003</v>
      </c>
      <c r="C292" s="3">
        <f t="shared" si="72"/>
        <v>1835.9319081461763</v>
      </c>
      <c r="D292" s="3">
        <v>10</v>
      </c>
      <c r="E292" s="3">
        <f t="shared" si="73"/>
        <v>100</v>
      </c>
      <c r="F292" s="4">
        <f t="shared" si="74"/>
        <v>428.47776000000005</v>
      </c>
      <c r="N292" s="2">
        <v>0</v>
      </c>
      <c r="O292" s="3">
        <f t="shared" si="75"/>
        <v>0</v>
      </c>
      <c r="P292" s="3">
        <v>15</v>
      </c>
      <c r="Q292" s="3">
        <f t="shared" si="76"/>
        <v>225</v>
      </c>
      <c r="R292" s="4">
        <f t="shared" si="77"/>
        <v>0</v>
      </c>
      <c r="AF292" s="2">
        <v>211.093029</v>
      </c>
      <c r="AG292" s="3">
        <f t="shared" si="78"/>
        <v>44560.266892394844</v>
      </c>
      <c r="AH292" s="3">
        <v>5</v>
      </c>
      <c r="AI292" s="3">
        <f t="shared" si="79"/>
        <v>25</v>
      </c>
      <c r="AJ292" s="4">
        <f t="shared" si="80"/>
        <v>1055.4651450000001</v>
      </c>
    </row>
    <row r="293" spans="2:36">
      <c r="B293" s="2">
        <v>42.847776000000003</v>
      </c>
      <c r="C293" s="3">
        <f t="shared" si="72"/>
        <v>1835.9319081461763</v>
      </c>
      <c r="D293" s="3">
        <v>10</v>
      </c>
      <c r="E293" s="3">
        <f t="shared" si="73"/>
        <v>100</v>
      </c>
      <c r="F293" s="4">
        <f t="shared" si="74"/>
        <v>428.47776000000005</v>
      </c>
      <c r="N293" s="2">
        <v>0</v>
      </c>
      <c r="O293" s="3">
        <f t="shared" si="75"/>
        <v>0</v>
      </c>
      <c r="P293" s="3">
        <v>15</v>
      </c>
      <c r="Q293" s="3">
        <f t="shared" si="76"/>
        <v>225</v>
      </c>
      <c r="R293" s="4">
        <f t="shared" si="77"/>
        <v>0</v>
      </c>
      <c r="AF293" s="2">
        <v>211.093029</v>
      </c>
      <c r="AG293" s="3">
        <f t="shared" si="78"/>
        <v>44560.266892394844</v>
      </c>
      <c r="AH293" s="3">
        <v>25</v>
      </c>
      <c r="AI293" s="3">
        <f t="shared" si="79"/>
        <v>625</v>
      </c>
      <c r="AJ293" s="4">
        <f t="shared" si="80"/>
        <v>5277.3257249999997</v>
      </c>
    </row>
    <row r="294" spans="2:36">
      <c r="B294" s="2">
        <v>42.847776000000003</v>
      </c>
      <c r="C294" s="3">
        <f t="shared" si="72"/>
        <v>1835.9319081461763</v>
      </c>
      <c r="D294" s="3">
        <v>10</v>
      </c>
      <c r="E294" s="3">
        <f t="shared" si="73"/>
        <v>100</v>
      </c>
      <c r="F294" s="4">
        <f t="shared" si="74"/>
        <v>428.47776000000005</v>
      </c>
      <c r="N294" s="2">
        <v>0</v>
      </c>
      <c r="O294" s="3">
        <f t="shared" si="75"/>
        <v>0</v>
      </c>
      <c r="P294" s="3">
        <v>15</v>
      </c>
      <c r="Q294" s="3">
        <f t="shared" si="76"/>
        <v>225</v>
      </c>
      <c r="R294" s="4">
        <f t="shared" si="77"/>
        <v>0</v>
      </c>
      <c r="AF294" s="2">
        <v>211.093029</v>
      </c>
      <c r="AG294" s="3">
        <f t="shared" si="78"/>
        <v>44560.266892394844</v>
      </c>
      <c r="AH294" s="3">
        <v>25</v>
      </c>
      <c r="AI294" s="3">
        <f t="shared" si="79"/>
        <v>625</v>
      </c>
      <c r="AJ294" s="4">
        <f t="shared" si="80"/>
        <v>5277.3257249999997</v>
      </c>
    </row>
    <row r="295" spans="2:36">
      <c r="B295" s="2">
        <v>42.847776000000003</v>
      </c>
      <c r="C295" s="3">
        <f t="shared" si="72"/>
        <v>1835.9319081461763</v>
      </c>
      <c r="D295" s="3">
        <v>10</v>
      </c>
      <c r="E295" s="3">
        <f t="shared" si="73"/>
        <v>100</v>
      </c>
      <c r="F295" s="4">
        <f t="shared" si="74"/>
        <v>428.47776000000005</v>
      </c>
      <c r="N295" s="2">
        <v>0</v>
      </c>
      <c r="O295" s="3">
        <f t="shared" si="75"/>
        <v>0</v>
      </c>
      <c r="P295" s="3">
        <v>15</v>
      </c>
      <c r="Q295" s="3">
        <f t="shared" si="76"/>
        <v>225</v>
      </c>
      <c r="R295" s="4">
        <f t="shared" si="77"/>
        <v>0</v>
      </c>
      <c r="AF295" s="2">
        <v>211.093029</v>
      </c>
      <c r="AG295" s="3">
        <f t="shared" si="78"/>
        <v>44560.266892394844</v>
      </c>
      <c r="AH295" s="3">
        <v>25</v>
      </c>
      <c r="AI295" s="3">
        <f t="shared" si="79"/>
        <v>625</v>
      </c>
      <c r="AJ295" s="4">
        <f t="shared" si="80"/>
        <v>5277.3257249999997</v>
      </c>
    </row>
    <row r="296" spans="2:36">
      <c r="B296" s="2">
        <v>42.847776000000003</v>
      </c>
      <c r="C296" s="3">
        <f t="shared" si="72"/>
        <v>1835.9319081461763</v>
      </c>
      <c r="D296" s="3">
        <v>10</v>
      </c>
      <c r="E296" s="3">
        <f t="shared" si="73"/>
        <v>100</v>
      </c>
      <c r="F296" s="4">
        <f t="shared" si="74"/>
        <v>428.47776000000005</v>
      </c>
      <c r="N296" s="2">
        <v>0</v>
      </c>
      <c r="O296" s="3">
        <f t="shared" si="75"/>
        <v>0</v>
      </c>
      <c r="P296" s="3">
        <v>15</v>
      </c>
      <c r="Q296" s="3">
        <f t="shared" si="76"/>
        <v>225</v>
      </c>
      <c r="R296" s="4">
        <f t="shared" si="77"/>
        <v>0</v>
      </c>
      <c r="AF296" s="2">
        <v>211.093029</v>
      </c>
      <c r="AG296" s="3">
        <f t="shared" si="78"/>
        <v>44560.266892394844</v>
      </c>
      <c r="AH296" s="3">
        <v>35</v>
      </c>
      <c r="AI296" s="3">
        <f t="shared" si="79"/>
        <v>1225</v>
      </c>
      <c r="AJ296" s="4">
        <f t="shared" si="80"/>
        <v>7388.2560149999999</v>
      </c>
    </row>
    <row r="297" spans="2:36">
      <c r="B297" s="2">
        <v>42.847776000000003</v>
      </c>
      <c r="C297" s="3">
        <f t="shared" si="72"/>
        <v>1835.9319081461763</v>
      </c>
      <c r="D297" s="3">
        <v>10</v>
      </c>
      <c r="E297" s="3">
        <f t="shared" si="73"/>
        <v>100</v>
      </c>
      <c r="F297" s="4">
        <f t="shared" si="74"/>
        <v>428.47776000000005</v>
      </c>
      <c r="N297" s="2">
        <v>0</v>
      </c>
      <c r="O297" s="3">
        <f t="shared" si="75"/>
        <v>0</v>
      </c>
      <c r="P297" s="3">
        <v>15</v>
      </c>
      <c r="Q297" s="3">
        <f t="shared" si="76"/>
        <v>225</v>
      </c>
      <c r="R297" s="4">
        <f t="shared" si="77"/>
        <v>0</v>
      </c>
      <c r="AF297" s="2">
        <v>211.093029</v>
      </c>
      <c r="AG297" s="3">
        <f t="shared" si="78"/>
        <v>44560.266892394844</v>
      </c>
      <c r="AH297" s="3">
        <v>40</v>
      </c>
      <c r="AI297" s="3">
        <f t="shared" si="79"/>
        <v>1600</v>
      </c>
      <c r="AJ297" s="4">
        <f t="shared" si="80"/>
        <v>8443.721160000001</v>
      </c>
    </row>
    <row r="298" spans="2:36">
      <c r="B298" s="2">
        <v>42.847776000000003</v>
      </c>
      <c r="C298" s="3">
        <f t="shared" si="72"/>
        <v>1835.9319081461763</v>
      </c>
      <c r="D298" s="3">
        <v>10</v>
      </c>
      <c r="E298" s="3">
        <f t="shared" si="73"/>
        <v>100</v>
      </c>
      <c r="F298" s="4">
        <f t="shared" si="74"/>
        <v>428.47776000000005</v>
      </c>
      <c r="N298" s="2">
        <v>0</v>
      </c>
      <c r="O298" s="3">
        <f t="shared" si="75"/>
        <v>0</v>
      </c>
      <c r="P298" s="3">
        <v>15</v>
      </c>
      <c r="Q298" s="3">
        <f t="shared" si="76"/>
        <v>225</v>
      </c>
      <c r="R298" s="4">
        <f t="shared" si="77"/>
        <v>0</v>
      </c>
      <c r="AF298" s="2">
        <v>211.093029</v>
      </c>
      <c r="AG298" s="3">
        <f t="shared" si="78"/>
        <v>44560.266892394844</v>
      </c>
      <c r="AH298" s="3">
        <v>10</v>
      </c>
      <c r="AI298" s="3">
        <f t="shared" si="79"/>
        <v>100</v>
      </c>
      <c r="AJ298" s="4">
        <f t="shared" si="80"/>
        <v>2110.9302900000002</v>
      </c>
    </row>
    <row r="299" spans="2:36">
      <c r="B299" s="2">
        <v>42.847776000000003</v>
      </c>
      <c r="C299" s="3">
        <f t="shared" si="72"/>
        <v>1835.9319081461763</v>
      </c>
      <c r="D299" s="3">
        <v>10</v>
      </c>
      <c r="E299" s="3">
        <f t="shared" si="73"/>
        <v>100</v>
      </c>
      <c r="F299" s="4">
        <f t="shared" si="74"/>
        <v>428.47776000000005</v>
      </c>
      <c r="N299" s="2">
        <v>0</v>
      </c>
      <c r="O299" s="3">
        <f t="shared" si="75"/>
        <v>0</v>
      </c>
      <c r="P299" s="3">
        <v>15</v>
      </c>
      <c r="Q299" s="3">
        <f t="shared" si="76"/>
        <v>225</v>
      </c>
      <c r="R299" s="4">
        <f t="shared" si="77"/>
        <v>0</v>
      </c>
      <c r="AF299" s="2">
        <v>211.093029</v>
      </c>
      <c r="AG299" s="3">
        <f t="shared" si="78"/>
        <v>44560.266892394844</v>
      </c>
      <c r="AH299" s="3">
        <v>10</v>
      </c>
      <c r="AI299" s="3">
        <f t="shared" si="79"/>
        <v>100</v>
      </c>
      <c r="AJ299" s="4">
        <f t="shared" si="80"/>
        <v>2110.9302900000002</v>
      </c>
    </row>
    <row r="300" spans="2:36">
      <c r="B300" s="2">
        <v>42.847776000000003</v>
      </c>
      <c r="C300" s="3">
        <f t="shared" si="72"/>
        <v>1835.9319081461763</v>
      </c>
      <c r="D300" s="3">
        <v>10</v>
      </c>
      <c r="E300" s="3">
        <f t="shared" si="73"/>
        <v>100</v>
      </c>
      <c r="F300" s="4">
        <f t="shared" si="74"/>
        <v>428.47776000000005</v>
      </c>
      <c r="N300" s="2">
        <v>0</v>
      </c>
      <c r="O300" s="3">
        <f t="shared" si="75"/>
        <v>0</v>
      </c>
      <c r="P300" s="3">
        <v>15</v>
      </c>
      <c r="Q300" s="3">
        <f t="shared" si="76"/>
        <v>225</v>
      </c>
      <c r="R300" s="4">
        <f t="shared" si="77"/>
        <v>0</v>
      </c>
      <c r="AF300" s="2">
        <v>211.093029</v>
      </c>
      <c r="AG300" s="3">
        <f t="shared" si="78"/>
        <v>44560.266892394844</v>
      </c>
      <c r="AH300" s="3">
        <v>10</v>
      </c>
      <c r="AI300" s="3">
        <f t="shared" si="79"/>
        <v>100</v>
      </c>
      <c r="AJ300" s="4">
        <f t="shared" si="80"/>
        <v>2110.9302900000002</v>
      </c>
    </row>
    <row r="301" spans="2:36">
      <c r="B301" s="2">
        <v>42.847776000000003</v>
      </c>
      <c r="C301" s="3">
        <f t="shared" si="72"/>
        <v>1835.9319081461763</v>
      </c>
      <c r="D301" s="3">
        <v>10</v>
      </c>
      <c r="E301" s="3">
        <f t="shared" si="73"/>
        <v>100</v>
      </c>
      <c r="F301" s="4">
        <f t="shared" si="74"/>
        <v>428.47776000000005</v>
      </c>
      <c r="N301" s="2">
        <v>0</v>
      </c>
      <c r="O301" s="3">
        <f t="shared" si="75"/>
        <v>0</v>
      </c>
      <c r="P301" s="3">
        <v>15</v>
      </c>
      <c r="Q301" s="3">
        <f t="shared" si="76"/>
        <v>225</v>
      </c>
      <c r="R301" s="4">
        <f t="shared" si="77"/>
        <v>0</v>
      </c>
      <c r="AF301" s="2">
        <v>211.093029</v>
      </c>
      <c r="AG301" s="3">
        <f t="shared" si="78"/>
        <v>44560.266892394844</v>
      </c>
      <c r="AH301" s="3">
        <v>10</v>
      </c>
      <c r="AI301" s="3">
        <f t="shared" si="79"/>
        <v>100</v>
      </c>
      <c r="AJ301" s="4">
        <f t="shared" si="80"/>
        <v>2110.9302900000002</v>
      </c>
    </row>
    <row r="302" spans="2:36">
      <c r="B302" s="2">
        <v>42.847776000000003</v>
      </c>
      <c r="C302" s="3">
        <f t="shared" si="72"/>
        <v>1835.9319081461763</v>
      </c>
      <c r="D302" s="3">
        <v>10</v>
      </c>
      <c r="E302" s="3">
        <f t="shared" si="73"/>
        <v>100</v>
      </c>
      <c r="F302" s="4">
        <f t="shared" si="74"/>
        <v>428.47776000000005</v>
      </c>
      <c r="N302" s="2">
        <v>0</v>
      </c>
      <c r="O302" s="3">
        <f t="shared" si="75"/>
        <v>0</v>
      </c>
      <c r="P302" s="3">
        <v>15</v>
      </c>
      <c r="Q302" s="3">
        <f t="shared" si="76"/>
        <v>225</v>
      </c>
      <c r="R302" s="4">
        <f t="shared" si="77"/>
        <v>0</v>
      </c>
      <c r="AF302" s="2">
        <v>211.093029</v>
      </c>
      <c r="AG302" s="3">
        <f t="shared" si="78"/>
        <v>44560.266892394844</v>
      </c>
      <c r="AH302" s="3">
        <v>10</v>
      </c>
      <c r="AI302" s="3">
        <f t="shared" si="79"/>
        <v>100</v>
      </c>
      <c r="AJ302" s="4">
        <f t="shared" si="80"/>
        <v>2110.9302900000002</v>
      </c>
    </row>
    <row r="303" spans="2:36">
      <c r="B303" s="2">
        <v>42.847776000000003</v>
      </c>
      <c r="C303" s="3">
        <f t="shared" si="72"/>
        <v>1835.9319081461763</v>
      </c>
      <c r="D303" s="3">
        <v>10</v>
      </c>
      <c r="E303" s="3">
        <f t="shared" si="73"/>
        <v>100</v>
      </c>
      <c r="F303" s="4">
        <f t="shared" si="74"/>
        <v>428.47776000000005</v>
      </c>
      <c r="N303" s="2">
        <v>0</v>
      </c>
      <c r="O303" s="3">
        <f t="shared" si="75"/>
        <v>0</v>
      </c>
      <c r="P303" s="3">
        <v>15</v>
      </c>
      <c r="Q303" s="3">
        <f t="shared" si="76"/>
        <v>225</v>
      </c>
      <c r="R303" s="4">
        <f t="shared" si="77"/>
        <v>0</v>
      </c>
      <c r="AF303" s="2">
        <v>211.093029</v>
      </c>
      <c r="AG303" s="3">
        <f t="shared" si="78"/>
        <v>44560.266892394844</v>
      </c>
      <c r="AH303" s="3">
        <v>30</v>
      </c>
      <c r="AI303" s="3">
        <f t="shared" si="79"/>
        <v>900</v>
      </c>
      <c r="AJ303" s="4">
        <f t="shared" si="80"/>
        <v>6332.7908699999998</v>
      </c>
    </row>
    <row r="304" spans="2:36">
      <c r="B304" s="2">
        <v>42.847776000000003</v>
      </c>
      <c r="C304" s="3">
        <f t="shared" si="72"/>
        <v>1835.9319081461763</v>
      </c>
      <c r="D304" s="3">
        <v>10</v>
      </c>
      <c r="E304" s="3">
        <f t="shared" si="73"/>
        <v>100</v>
      </c>
      <c r="F304" s="4">
        <f t="shared" si="74"/>
        <v>428.47776000000005</v>
      </c>
      <c r="N304" s="2">
        <v>0</v>
      </c>
      <c r="O304" s="3">
        <f t="shared" si="75"/>
        <v>0</v>
      </c>
      <c r="P304" s="3">
        <v>15</v>
      </c>
      <c r="Q304" s="3">
        <f t="shared" si="76"/>
        <v>225</v>
      </c>
      <c r="R304" s="4">
        <f t="shared" si="77"/>
        <v>0</v>
      </c>
      <c r="AF304" s="2">
        <v>211.093029</v>
      </c>
      <c r="AG304" s="3">
        <f t="shared" si="78"/>
        <v>44560.266892394844</v>
      </c>
      <c r="AH304" s="3">
        <v>30</v>
      </c>
      <c r="AI304" s="3">
        <f t="shared" si="79"/>
        <v>900</v>
      </c>
      <c r="AJ304" s="4">
        <f t="shared" si="80"/>
        <v>6332.7908699999998</v>
      </c>
    </row>
    <row r="305" spans="2:36">
      <c r="B305" s="2">
        <v>42.847776000000003</v>
      </c>
      <c r="C305" s="3">
        <f t="shared" si="72"/>
        <v>1835.9319081461763</v>
      </c>
      <c r="D305" s="3">
        <v>10</v>
      </c>
      <c r="E305" s="3">
        <f t="shared" si="73"/>
        <v>100</v>
      </c>
      <c r="F305" s="4">
        <f t="shared" si="74"/>
        <v>428.47776000000005</v>
      </c>
      <c r="N305" s="2">
        <v>0</v>
      </c>
      <c r="O305" s="3">
        <f t="shared" si="75"/>
        <v>0</v>
      </c>
      <c r="P305" s="3">
        <v>15</v>
      </c>
      <c r="Q305" s="3">
        <f t="shared" si="76"/>
        <v>225</v>
      </c>
      <c r="R305" s="4">
        <f t="shared" si="77"/>
        <v>0</v>
      </c>
      <c r="AF305" s="2">
        <v>211.093029</v>
      </c>
      <c r="AG305" s="3">
        <f t="shared" si="78"/>
        <v>44560.266892394844</v>
      </c>
      <c r="AH305" s="3">
        <v>30</v>
      </c>
      <c r="AI305" s="3">
        <f t="shared" si="79"/>
        <v>900</v>
      </c>
      <c r="AJ305" s="4">
        <f t="shared" si="80"/>
        <v>6332.7908699999998</v>
      </c>
    </row>
    <row r="306" spans="2:36">
      <c r="B306" s="2">
        <v>42.847776000000003</v>
      </c>
      <c r="C306" s="3">
        <f t="shared" si="72"/>
        <v>1835.9319081461763</v>
      </c>
      <c r="D306" s="3">
        <v>10</v>
      </c>
      <c r="E306" s="3">
        <f t="shared" si="73"/>
        <v>100</v>
      </c>
      <c r="F306" s="4">
        <f t="shared" si="74"/>
        <v>428.47776000000005</v>
      </c>
      <c r="N306" s="2">
        <v>0</v>
      </c>
      <c r="O306" s="3">
        <f t="shared" si="75"/>
        <v>0</v>
      </c>
      <c r="P306" s="3">
        <v>15</v>
      </c>
      <c r="Q306" s="3">
        <f t="shared" si="76"/>
        <v>225</v>
      </c>
      <c r="R306" s="4">
        <f t="shared" si="77"/>
        <v>0</v>
      </c>
      <c r="AF306" s="2">
        <v>211.093029</v>
      </c>
      <c r="AG306" s="3">
        <f t="shared" si="78"/>
        <v>44560.266892394844</v>
      </c>
      <c r="AH306" s="3">
        <v>10</v>
      </c>
      <c r="AI306" s="3">
        <f t="shared" si="79"/>
        <v>100</v>
      </c>
      <c r="AJ306" s="4">
        <f t="shared" si="80"/>
        <v>2110.9302900000002</v>
      </c>
    </row>
    <row r="307" spans="2:36">
      <c r="B307" s="2">
        <v>42.847776000000003</v>
      </c>
      <c r="C307" s="3">
        <f t="shared" si="72"/>
        <v>1835.9319081461763</v>
      </c>
      <c r="D307" s="3">
        <v>10</v>
      </c>
      <c r="E307" s="3">
        <f t="shared" si="73"/>
        <v>100</v>
      </c>
      <c r="F307" s="4">
        <f t="shared" si="74"/>
        <v>428.47776000000005</v>
      </c>
      <c r="N307" s="2">
        <v>0</v>
      </c>
      <c r="O307" s="3">
        <f t="shared" si="75"/>
        <v>0</v>
      </c>
      <c r="P307" s="3">
        <v>15</v>
      </c>
      <c r="Q307" s="3">
        <f t="shared" si="76"/>
        <v>225</v>
      </c>
      <c r="R307" s="4">
        <f t="shared" si="77"/>
        <v>0</v>
      </c>
      <c r="AF307" s="2">
        <v>211.093029</v>
      </c>
      <c r="AG307" s="3">
        <f t="shared" si="78"/>
        <v>44560.266892394844</v>
      </c>
      <c r="AH307" s="3">
        <v>15</v>
      </c>
      <c r="AI307" s="3">
        <f t="shared" si="79"/>
        <v>225</v>
      </c>
      <c r="AJ307" s="4">
        <f t="shared" si="80"/>
        <v>3166.3954349999999</v>
      </c>
    </row>
    <row r="308" spans="2:36">
      <c r="B308" s="2">
        <v>42.847776000000003</v>
      </c>
      <c r="C308" s="3">
        <f t="shared" si="72"/>
        <v>1835.9319081461763</v>
      </c>
      <c r="D308" s="3">
        <v>10</v>
      </c>
      <c r="E308" s="3">
        <f t="shared" si="73"/>
        <v>100</v>
      </c>
      <c r="F308" s="4">
        <f t="shared" si="74"/>
        <v>428.47776000000005</v>
      </c>
      <c r="N308" s="2">
        <v>0</v>
      </c>
      <c r="O308" s="3">
        <f t="shared" si="75"/>
        <v>0</v>
      </c>
      <c r="P308" s="3">
        <v>15</v>
      </c>
      <c r="Q308" s="3">
        <f t="shared" si="76"/>
        <v>225</v>
      </c>
      <c r="R308" s="4">
        <f t="shared" si="77"/>
        <v>0</v>
      </c>
      <c r="AF308" s="2">
        <v>211.093029</v>
      </c>
      <c r="AG308" s="3">
        <f t="shared" si="78"/>
        <v>44560.266892394844</v>
      </c>
      <c r="AH308" s="3">
        <v>15</v>
      </c>
      <c r="AI308" s="3">
        <f t="shared" si="79"/>
        <v>225</v>
      </c>
      <c r="AJ308" s="4">
        <f t="shared" si="80"/>
        <v>3166.3954349999999</v>
      </c>
    </row>
    <row r="309" spans="2:36">
      <c r="B309" s="2">
        <v>42.847776000000003</v>
      </c>
      <c r="C309" s="3">
        <f t="shared" si="72"/>
        <v>1835.9319081461763</v>
      </c>
      <c r="D309" s="3">
        <v>10</v>
      </c>
      <c r="E309" s="3">
        <f t="shared" si="73"/>
        <v>100</v>
      </c>
      <c r="F309" s="4">
        <f t="shared" si="74"/>
        <v>428.47776000000005</v>
      </c>
      <c r="N309" s="2">
        <v>0</v>
      </c>
      <c r="O309" s="3">
        <f t="shared" si="75"/>
        <v>0</v>
      </c>
      <c r="P309" s="3">
        <v>15</v>
      </c>
      <c r="Q309" s="3">
        <f t="shared" si="76"/>
        <v>225</v>
      </c>
      <c r="R309" s="4">
        <f t="shared" si="77"/>
        <v>0</v>
      </c>
      <c r="AF309" s="2">
        <v>211.093029</v>
      </c>
      <c r="AG309" s="3">
        <f t="shared" si="78"/>
        <v>44560.266892394844</v>
      </c>
      <c r="AH309" s="3">
        <v>30</v>
      </c>
      <c r="AI309" s="3">
        <f t="shared" si="79"/>
        <v>900</v>
      </c>
      <c r="AJ309" s="4">
        <f t="shared" si="80"/>
        <v>6332.7908699999998</v>
      </c>
    </row>
    <row r="310" spans="2:36">
      <c r="B310" s="2">
        <v>42.847776000000003</v>
      </c>
      <c r="C310" s="3">
        <f t="shared" si="72"/>
        <v>1835.9319081461763</v>
      </c>
      <c r="D310" s="3">
        <v>10</v>
      </c>
      <c r="E310" s="3">
        <f t="shared" si="73"/>
        <v>100</v>
      </c>
      <c r="F310" s="4">
        <f t="shared" si="74"/>
        <v>428.47776000000005</v>
      </c>
      <c r="N310" s="2">
        <v>0</v>
      </c>
      <c r="O310" s="3">
        <f t="shared" si="75"/>
        <v>0</v>
      </c>
      <c r="P310" s="3">
        <v>15</v>
      </c>
      <c r="Q310" s="3">
        <f t="shared" si="76"/>
        <v>225</v>
      </c>
      <c r="R310" s="4">
        <f t="shared" si="77"/>
        <v>0</v>
      </c>
      <c r="AF310" s="2">
        <v>211.093029</v>
      </c>
      <c r="AG310" s="3">
        <f t="shared" si="78"/>
        <v>44560.266892394844</v>
      </c>
      <c r="AH310" s="3">
        <v>30</v>
      </c>
      <c r="AI310" s="3">
        <f t="shared" si="79"/>
        <v>900</v>
      </c>
      <c r="AJ310" s="4">
        <f t="shared" si="80"/>
        <v>6332.7908699999998</v>
      </c>
    </row>
    <row r="311" spans="2:36">
      <c r="B311" s="2">
        <v>42.847776000000003</v>
      </c>
      <c r="C311" s="3">
        <f t="shared" si="72"/>
        <v>1835.9319081461763</v>
      </c>
      <c r="D311" s="3">
        <v>10</v>
      </c>
      <c r="E311" s="3">
        <f t="shared" si="73"/>
        <v>100</v>
      </c>
      <c r="F311" s="4">
        <f t="shared" si="74"/>
        <v>428.47776000000005</v>
      </c>
      <c r="N311" s="2">
        <v>0</v>
      </c>
      <c r="O311" s="3">
        <f t="shared" si="75"/>
        <v>0</v>
      </c>
      <c r="P311" s="3">
        <v>15</v>
      </c>
      <c r="Q311" s="3">
        <f t="shared" si="76"/>
        <v>225</v>
      </c>
      <c r="R311" s="4">
        <f t="shared" si="77"/>
        <v>0</v>
      </c>
      <c r="AF311" s="2">
        <v>211.093029</v>
      </c>
      <c r="AG311" s="3">
        <f t="shared" si="78"/>
        <v>44560.266892394844</v>
      </c>
      <c r="AH311" s="3">
        <v>30</v>
      </c>
      <c r="AI311" s="3">
        <f t="shared" si="79"/>
        <v>900</v>
      </c>
      <c r="AJ311" s="4">
        <f t="shared" si="80"/>
        <v>6332.7908699999998</v>
      </c>
    </row>
    <row r="312" spans="2:36">
      <c r="B312" s="2">
        <v>42.847776000000003</v>
      </c>
      <c r="C312" s="3">
        <f t="shared" si="72"/>
        <v>1835.9319081461763</v>
      </c>
      <c r="D312" s="3">
        <v>10</v>
      </c>
      <c r="E312" s="3">
        <f t="shared" si="73"/>
        <v>100</v>
      </c>
      <c r="F312" s="4">
        <f t="shared" si="74"/>
        <v>428.47776000000005</v>
      </c>
      <c r="N312" s="2">
        <v>0</v>
      </c>
      <c r="O312" s="3">
        <f t="shared" si="75"/>
        <v>0</v>
      </c>
      <c r="P312" s="3">
        <v>15</v>
      </c>
      <c r="Q312" s="3">
        <f t="shared" si="76"/>
        <v>225</v>
      </c>
      <c r="R312" s="4">
        <f t="shared" si="77"/>
        <v>0</v>
      </c>
      <c r="AF312" s="2">
        <v>211.093029</v>
      </c>
      <c r="AG312" s="3">
        <f t="shared" si="78"/>
        <v>44560.266892394844</v>
      </c>
      <c r="AH312" s="3">
        <v>35</v>
      </c>
      <c r="AI312" s="3">
        <f t="shared" si="79"/>
        <v>1225</v>
      </c>
      <c r="AJ312" s="4">
        <f t="shared" si="80"/>
        <v>7388.2560149999999</v>
      </c>
    </row>
    <row r="313" spans="2:36">
      <c r="B313" s="2">
        <v>42.847776000000003</v>
      </c>
      <c r="C313" s="3">
        <f t="shared" si="72"/>
        <v>1835.9319081461763</v>
      </c>
      <c r="D313" s="3">
        <v>10</v>
      </c>
      <c r="E313" s="3">
        <f t="shared" si="73"/>
        <v>100</v>
      </c>
      <c r="F313" s="4">
        <f t="shared" si="74"/>
        <v>428.47776000000005</v>
      </c>
      <c r="N313" s="2">
        <v>0</v>
      </c>
      <c r="O313" s="3">
        <f t="shared" si="75"/>
        <v>0</v>
      </c>
      <c r="P313" s="3">
        <v>15</v>
      </c>
      <c r="Q313" s="3">
        <f t="shared" si="76"/>
        <v>225</v>
      </c>
      <c r="R313" s="4">
        <f t="shared" si="77"/>
        <v>0</v>
      </c>
      <c r="AF313" s="2">
        <v>279.42485099999999</v>
      </c>
      <c r="AG313" s="3">
        <f t="shared" si="78"/>
        <v>78078.247356372201</v>
      </c>
      <c r="AH313" s="3">
        <v>5</v>
      </c>
      <c r="AI313" s="3">
        <f t="shared" si="79"/>
        <v>25</v>
      </c>
      <c r="AJ313" s="4">
        <f t="shared" si="80"/>
        <v>1397.1242549999999</v>
      </c>
    </row>
    <row r="314" spans="2:36">
      <c r="B314" s="2">
        <v>42.847776000000003</v>
      </c>
      <c r="C314" s="3">
        <f t="shared" si="72"/>
        <v>1835.9319081461763</v>
      </c>
      <c r="D314" s="3">
        <v>10</v>
      </c>
      <c r="E314" s="3">
        <f t="shared" si="73"/>
        <v>100</v>
      </c>
      <c r="F314" s="4">
        <f t="shared" si="74"/>
        <v>428.47776000000005</v>
      </c>
      <c r="N314" s="2">
        <v>0</v>
      </c>
      <c r="O314" s="3">
        <f t="shared" si="75"/>
        <v>0</v>
      </c>
      <c r="P314" s="3">
        <v>15</v>
      </c>
      <c r="Q314" s="3">
        <f t="shared" si="76"/>
        <v>225</v>
      </c>
      <c r="R314" s="4">
        <f t="shared" si="77"/>
        <v>0</v>
      </c>
      <c r="AF314" s="2">
        <v>279.42485099999999</v>
      </c>
      <c r="AG314" s="3">
        <f t="shared" si="78"/>
        <v>78078.247356372201</v>
      </c>
      <c r="AH314" s="3">
        <v>40</v>
      </c>
      <c r="AI314" s="3">
        <f t="shared" si="79"/>
        <v>1600</v>
      </c>
      <c r="AJ314" s="4">
        <f t="shared" si="80"/>
        <v>11176.99404</v>
      </c>
    </row>
    <row r="315" spans="2:36">
      <c r="B315" s="2">
        <v>42.847776000000003</v>
      </c>
      <c r="C315" s="3">
        <f t="shared" si="72"/>
        <v>1835.9319081461763</v>
      </c>
      <c r="D315" s="3">
        <v>10</v>
      </c>
      <c r="E315" s="3">
        <f t="shared" si="73"/>
        <v>100</v>
      </c>
      <c r="F315" s="4">
        <f t="shared" si="74"/>
        <v>428.47776000000005</v>
      </c>
      <c r="N315" s="2">
        <v>0</v>
      </c>
      <c r="O315" s="3">
        <f t="shared" si="75"/>
        <v>0</v>
      </c>
      <c r="P315" s="3">
        <v>15</v>
      </c>
      <c r="Q315" s="3">
        <f t="shared" si="76"/>
        <v>225</v>
      </c>
      <c r="R315" s="4">
        <f t="shared" si="77"/>
        <v>0</v>
      </c>
      <c r="AF315" s="2">
        <v>279.42485099999999</v>
      </c>
      <c r="AG315" s="3">
        <f t="shared" si="78"/>
        <v>78078.247356372201</v>
      </c>
      <c r="AH315" s="3">
        <v>40</v>
      </c>
      <c r="AI315" s="3">
        <f t="shared" si="79"/>
        <v>1600</v>
      </c>
      <c r="AJ315" s="4">
        <f t="shared" si="80"/>
        <v>11176.99404</v>
      </c>
    </row>
    <row r="316" spans="2:36">
      <c r="B316" s="2">
        <v>42.847776000000003</v>
      </c>
      <c r="C316" s="3">
        <f t="shared" si="72"/>
        <v>1835.9319081461763</v>
      </c>
      <c r="D316" s="3">
        <v>10</v>
      </c>
      <c r="E316" s="3">
        <f t="shared" si="73"/>
        <v>100</v>
      </c>
      <c r="F316" s="4">
        <f t="shared" si="74"/>
        <v>428.47776000000005</v>
      </c>
      <c r="N316" s="2">
        <v>0</v>
      </c>
      <c r="O316" s="3">
        <f t="shared" si="75"/>
        <v>0</v>
      </c>
      <c r="P316" s="3">
        <v>15</v>
      </c>
      <c r="Q316" s="3">
        <f t="shared" si="76"/>
        <v>225</v>
      </c>
      <c r="R316" s="4">
        <f t="shared" si="77"/>
        <v>0</v>
      </c>
      <c r="AF316" s="2">
        <v>279.42485099999999</v>
      </c>
      <c r="AG316" s="3">
        <f t="shared" si="78"/>
        <v>78078.247356372201</v>
      </c>
      <c r="AH316" s="3">
        <v>40</v>
      </c>
      <c r="AI316" s="3">
        <f t="shared" si="79"/>
        <v>1600</v>
      </c>
      <c r="AJ316" s="4">
        <f t="shared" si="80"/>
        <v>11176.99404</v>
      </c>
    </row>
    <row r="317" spans="2:36">
      <c r="B317" s="2">
        <v>42.847776000000003</v>
      </c>
      <c r="C317" s="3">
        <f t="shared" si="72"/>
        <v>1835.9319081461763</v>
      </c>
      <c r="D317" s="3">
        <v>10</v>
      </c>
      <c r="E317" s="3">
        <f t="shared" si="73"/>
        <v>100</v>
      </c>
      <c r="F317" s="4">
        <f t="shared" si="74"/>
        <v>428.47776000000005</v>
      </c>
      <c r="N317" s="2">
        <v>0</v>
      </c>
      <c r="O317" s="3">
        <f t="shared" si="75"/>
        <v>0</v>
      </c>
      <c r="P317" s="3">
        <v>15</v>
      </c>
      <c r="Q317" s="3">
        <f t="shared" si="76"/>
        <v>225</v>
      </c>
      <c r="R317" s="4">
        <f t="shared" si="77"/>
        <v>0</v>
      </c>
      <c r="AF317" s="2">
        <v>279.42485099999999</v>
      </c>
      <c r="AG317" s="3">
        <f t="shared" si="78"/>
        <v>78078.247356372201</v>
      </c>
      <c r="AH317" s="3">
        <v>55</v>
      </c>
      <c r="AI317" s="3">
        <f t="shared" si="79"/>
        <v>3025</v>
      </c>
      <c r="AJ317" s="4">
        <f t="shared" si="80"/>
        <v>15368.366805</v>
      </c>
    </row>
    <row r="318" spans="2:36">
      <c r="B318" s="2">
        <v>42.847776000000003</v>
      </c>
      <c r="C318" s="3">
        <f t="shared" si="72"/>
        <v>1835.9319081461763</v>
      </c>
      <c r="D318" s="3">
        <v>10</v>
      </c>
      <c r="E318" s="3">
        <f t="shared" si="73"/>
        <v>100</v>
      </c>
      <c r="F318" s="4">
        <f t="shared" si="74"/>
        <v>428.47776000000005</v>
      </c>
      <c r="N318" s="2">
        <v>0</v>
      </c>
      <c r="O318" s="3">
        <f t="shared" si="75"/>
        <v>0</v>
      </c>
      <c r="P318" s="3">
        <v>15</v>
      </c>
      <c r="Q318" s="3">
        <f t="shared" si="76"/>
        <v>225</v>
      </c>
      <c r="R318" s="4">
        <f t="shared" si="77"/>
        <v>0</v>
      </c>
      <c r="AF318" s="2">
        <v>279.42485099999999</v>
      </c>
      <c r="AG318" s="3">
        <f t="shared" si="78"/>
        <v>78078.247356372201</v>
      </c>
      <c r="AH318" s="3">
        <v>15</v>
      </c>
      <c r="AI318" s="3">
        <f t="shared" si="79"/>
        <v>225</v>
      </c>
      <c r="AJ318" s="4">
        <f t="shared" si="80"/>
        <v>4191.3727650000001</v>
      </c>
    </row>
    <row r="319" spans="2:36">
      <c r="B319" s="2">
        <v>42.847776000000003</v>
      </c>
      <c r="C319" s="3">
        <f t="shared" si="72"/>
        <v>1835.9319081461763</v>
      </c>
      <c r="D319" s="3">
        <v>10</v>
      </c>
      <c r="E319" s="3">
        <f t="shared" si="73"/>
        <v>100</v>
      </c>
      <c r="F319" s="4">
        <f t="shared" si="74"/>
        <v>428.47776000000005</v>
      </c>
      <c r="N319" s="2">
        <v>0</v>
      </c>
      <c r="O319" s="3">
        <f t="shared" si="75"/>
        <v>0</v>
      </c>
      <c r="P319" s="3">
        <v>15</v>
      </c>
      <c r="Q319" s="3">
        <f t="shared" si="76"/>
        <v>225</v>
      </c>
      <c r="R319" s="4">
        <f t="shared" si="77"/>
        <v>0</v>
      </c>
      <c r="AF319" s="2">
        <v>279.42485099999999</v>
      </c>
      <c r="AG319" s="3">
        <f t="shared" si="78"/>
        <v>78078.247356372201</v>
      </c>
      <c r="AH319" s="3">
        <v>35</v>
      </c>
      <c r="AI319" s="3">
        <f t="shared" si="79"/>
        <v>1225</v>
      </c>
      <c r="AJ319" s="4">
        <f t="shared" si="80"/>
        <v>9779.869784999999</v>
      </c>
    </row>
    <row r="320" spans="2:36">
      <c r="B320" s="2">
        <v>42.847776000000003</v>
      </c>
      <c r="C320" s="3">
        <f t="shared" si="72"/>
        <v>1835.9319081461763</v>
      </c>
      <c r="D320" s="3">
        <v>10</v>
      </c>
      <c r="E320" s="3">
        <f t="shared" si="73"/>
        <v>100</v>
      </c>
      <c r="F320" s="4">
        <f t="shared" si="74"/>
        <v>428.47776000000005</v>
      </c>
      <c r="N320" s="2">
        <v>0</v>
      </c>
      <c r="O320" s="3">
        <f t="shared" si="75"/>
        <v>0</v>
      </c>
      <c r="P320" s="3">
        <v>15</v>
      </c>
      <c r="Q320" s="3">
        <f t="shared" si="76"/>
        <v>225</v>
      </c>
      <c r="R320" s="4">
        <f t="shared" si="77"/>
        <v>0</v>
      </c>
      <c r="AF320" s="2">
        <v>279.42485099999999</v>
      </c>
      <c r="AG320" s="3">
        <f t="shared" si="78"/>
        <v>78078.247356372201</v>
      </c>
      <c r="AH320" s="3">
        <v>15</v>
      </c>
      <c r="AI320" s="3">
        <f t="shared" si="79"/>
        <v>225</v>
      </c>
      <c r="AJ320" s="4">
        <f t="shared" si="80"/>
        <v>4191.3727650000001</v>
      </c>
    </row>
    <row r="321" spans="2:36">
      <c r="B321" s="2">
        <v>42.847776000000003</v>
      </c>
      <c r="C321" s="3">
        <f t="shared" si="72"/>
        <v>1835.9319081461763</v>
      </c>
      <c r="D321" s="3">
        <v>10</v>
      </c>
      <c r="E321" s="3">
        <f t="shared" si="73"/>
        <v>100</v>
      </c>
      <c r="F321" s="4">
        <f t="shared" si="74"/>
        <v>428.47776000000005</v>
      </c>
      <c r="N321" s="2">
        <v>0</v>
      </c>
      <c r="O321" s="3">
        <f t="shared" si="75"/>
        <v>0</v>
      </c>
      <c r="P321" s="3">
        <v>15</v>
      </c>
      <c r="Q321" s="3">
        <f t="shared" si="76"/>
        <v>225</v>
      </c>
      <c r="R321" s="4">
        <f t="shared" si="77"/>
        <v>0</v>
      </c>
      <c r="AF321" s="2">
        <v>285.866514</v>
      </c>
      <c r="AG321" s="3">
        <f t="shared" si="78"/>
        <v>81719.663826512187</v>
      </c>
      <c r="AH321" s="3">
        <v>10</v>
      </c>
      <c r="AI321" s="3">
        <f t="shared" si="79"/>
        <v>100</v>
      </c>
      <c r="AJ321" s="4">
        <f t="shared" si="80"/>
        <v>2858.6651400000001</v>
      </c>
    </row>
    <row r="322" spans="2:36">
      <c r="B322" s="2">
        <v>42.847776000000003</v>
      </c>
      <c r="C322" s="3">
        <f t="shared" si="72"/>
        <v>1835.9319081461763</v>
      </c>
      <c r="D322" s="3">
        <v>10</v>
      </c>
      <c r="E322" s="3">
        <f t="shared" si="73"/>
        <v>100</v>
      </c>
      <c r="F322" s="4">
        <f t="shared" si="74"/>
        <v>428.47776000000005</v>
      </c>
      <c r="N322" s="2">
        <v>0</v>
      </c>
      <c r="O322" s="3">
        <f t="shared" si="75"/>
        <v>0</v>
      </c>
      <c r="P322" s="3">
        <v>15</v>
      </c>
      <c r="Q322" s="3">
        <f t="shared" si="76"/>
        <v>225</v>
      </c>
      <c r="R322" s="4">
        <f t="shared" si="77"/>
        <v>0</v>
      </c>
      <c r="AF322" s="2">
        <v>285.866514</v>
      </c>
      <c r="AG322" s="3">
        <f t="shared" si="78"/>
        <v>81719.663826512187</v>
      </c>
      <c r="AH322" s="3">
        <v>10</v>
      </c>
      <c r="AI322" s="3">
        <f t="shared" si="79"/>
        <v>100</v>
      </c>
      <c r="AJ322" s="4">
        <f t="shared" si="80"/>
        <v>2858.6651400000001</v>
      </c>
    </row>
    <row r="323" spans="2:36">
      <c r="B323" s="2">
        <v>42.847776000000003</v>
      </c>
      <c r="C323" s="3">
        <f t="shared" si="72"/>
        <v>1835.9319081461763</v>
      </c>
      <c r="D323" s="3">
        <v>10</v>
      </c>
      <c r="E323" s="3">
        <f t="shared" si="73"/>
        <v>100</v>
      </c>
      <c r="F323" s="4">
        <f t="shared" si="74"/>
        <v>428.47776000000005</v>
      </c>
      <c r="N323" s="2">
        <v>0</v>
      </c>
      <c r="O323" s="3">
        <f t="shared" si="75"/>
        <v>0</v>
      </c>
      <c r="P323" s="3">
        <v>15</v>
      </c>
      <c r="Q323" s="3">
        <f t="shared" si="76"/>
        <v>225</v>
      </c>
      <c r="R323" s="4">
        <f t="shared" si="77"/>
        <v>0</v>
      </c>
      <c r="AF323" s="2">
        <v>285.866514</v>
      </c>
      <c r="AG323" s="3">
        <f t="shared" si="78"/>
        <v>81719.663826512187</v>
      </c>
      <c r="AH323" s="3">
        <v>10</v>
      </c>
      <c r="AI323" s="3">
        <f t="shared" si="79"/>
        <v>100</v>
      </c>
      <c r="AJ323" s="4">
        <f t="shared" si="80"/>
        <v>2858.6651400000001</v>
      </c>
    </row>
    <row r="324" spans="2:36">
      <c r="B324" s="2">
        <v>42.847776000000003</v>
      </c>
      <c r="C324" s="3">
        <f t="shared" si="72"/>
        <v>1835.9319081461763</v>
      </c>
      <c r="D324" s="3">
        <v>10</v>
      </c>
      <c r="E324" s="3">
        <f t="shared" si="73"/>
        <v>100</v>
      </c>
      <c r="F324" s="4">
        <f t="shared" si="74"/>
        <v>428.47776000000005</v>
      </c>
      <c r="N324" s="2">
        <v>0</v>
      </c>
      <c r="O324" s="3">
        <f t="shared" si="75"/>
        <v>0</v>
      </c>
      <c r="P324" s="3">
        <v>15</v>
      </c>
      <c r="Q324" s="3">
        <f t="shared" si="76"/>
        <v>225</v>
      </c>
      <c r="R324" s="4">
        <f t="shared" si="77"/>
        <v>0</v>
      </c>
      <c r="AF324" s="2">
        <v>285.866514</v>
      </c>
      <c r="AG324" s="3">
        <f t="shared" si="78"/>
        <v>81719.663826512187</v>
      </c>
      <c r="AH324" s="3">
        <v>35</v>
      </c>
      <c r="AI324" s="3">
        <f t="shared" si="79"/>
        <v>1225</v>
      </c>
      <c r="AJ324" s="4">
        <f t="shared" si="80"/>
        <v>10005.32799</v>
      </c>
    </row>
    <row r="325" spans="2:36">
      <c r="B325" s="2">
        <v>42.847776000000003</v>
      </c>
      <c r="C325" s="3">
        <f t="shared" si="72"/>
        <v>1835.9319081461763</v>
      </c>
      <c r="D325" s="3">
        <v>10</v>
      </c>
      <c r="E325" s="3">
        <f t="shared" si="73"/>
        <v>100</v>
      </c>
      <c r="F325" s="4">
        <f t="shared" si="74"/>
        <v>428.47776000000005</v>
      </c>
      <c r="N325" s="2">
        <v>0</v>
      </c>
      <c r="O325" s="3">
        <f t="shared" si="75"/>
        <v>0</v>
      </c>
      <c r="P325" s="3">
        <v>15</v>
      </c>
      <c r="Q325" s="3">
        <f t="shared" si="76"/>
        <v>225</v>
      </c>
      <c r="R325" s="4">
        <f t="shared" si="77"/>
        <v>0</v>
      </c>
      <c r="AF325" s="2">
        <v>285.866514</v>
      </c>
      <c r="AG325" s="3">
        <f t="shared" si="78"/>
        <v>81719.663826512187</v>
      </c>
      <c r="AH325" s="3">
        <v>40</v>
      </c>
      <c r="AI325" s="3">
        <f t="shared" si="79"/>
        <v>1600</v>
      </c>
      <c r="AJ325" s="4">
        <f t="shared" si="80"/>
        <v>11434.66056</v>
      </c>
    </row>
    <row r="326" spans="2:36">
      <c r="B326" s="2">
        <v>42.847776000000003</v>
      </c>
      <c r="C326" s="3">
        <f t="shared" si="72"/>
        <v>1835.9319081461763</v>
      </c>
      <c r="D326" s="3">
        <v>10</v>
      </c>
      <c r="E326" s="3">
        <f t="shared" si="73"/>
        <v>100</v>
      </c>
      <c r="F326" s="4">
        <f t="shared" si="74"/>
        <v>428.47776000000005</v>
      </c>
      <c r="N326" s="2">
        <v>0</v>
      </c>
      <c r="O326" s="3">
        <f t="shared" si="75"/>
        <v>0</v>
      </c>
      <c r="P326" s="3">
        <v>15</v>
      </c>
      <c r="Q326" s="3">
        <f t="shared" si="76"/>
        <v>225</v>
      </c>
      <c r="R326" s="4">
        <f t="shared" si="77"/>
        <v>0</v>
      </c>
      <c r="AF326" s="2">
        <v>285.866514</v>
      </c>
      <c r="AG326" s="3">
        <f t="shared" si="78"/>
        <v>81719.663826512187</v>
      </c>
      <c r="AH326" s="3">
        <v>40</v>
      </c>
      <c r="AI326" s="3">
        <f t="shared" si="79"/>
        <v>1600</v>
      </c>
      <c r="AJ326" s="4">
        <f t="shared" si="80"/>
        <v>11434.66056</v>
      </c>
    </row>
    <row r="327" spans="2:36">
      <c r="B327" s="2">
        <v>42.847776000000003</v>
      </c>
      <c r="C327" s="3">
        <f t="shared" si="72"/>
        <v>1835.9319081461763</v>
      </c>
      <c r="D327" s="3">
        <v>10</v>
      </c>
      <c r="E327" s="3">
        <f t="shared" si="73"/>
        <v>100</v>
      </c>
      <c r="F327" s="4">
        <f t="shared" si="74"/>
        <v>428.47776000000005</v>
      </c>
      <c r="N327" s="2">
        <v>0</v>
      </c>
      <c r="O327" s="3">
        <f t="shared" si="75"/>
        <v>0</v>
      </c>
      <c r="P327" s="3">
        <v>15</v>
      </c>
      <c r="Q327" s="3">
        <f t="shared" si="76"/>
        <v>225</v>
      </c>
      <c r="R327" s="4">
        <f t="shared" si="77"/>
        <v>0</v>
      </c>
      <c r="AF327" s="2">
        <v>285.866514</v>
      </c>
      <c r="AG327" s="3">
        <f t="shared" si="78"/>
        <v>81719.663826512187</v>
      </c>
      <c r="AH327" s="3">
        <v>50</v>
      </c>
      <c r="AI327" s="3">
        <f t="shared" si="79"/>
        <v>2500</v>
      </c>
      <c r="AJ327" s="4">
        <f t="shared" si="80"/>
        <v>14293.325699999999</v>
      </c>
    </row>
    <row r="328" spans="2:36">
      <c r="B328" s="2">
        <v>42.847776000000003</v>
      </c>
      <c r="C328" s="3">
        <f t="shared" si="72"/>
        <v>1835.9319081461763</v>
      </c>
      <c r="D328" s="3">
        <v>10</v>
      </c>
      <c r="E328" s="3">
        <f t="shared" si="73"/>
        <v>100</v>
      </c>
      <c r="F328" s="4">
        <f t="shared" si="74"/>
        <v>428.47776000000005</v>
      </c>
      <c r="N328" s="2">
        <v>0</v>
      </c>
      <c r="O328" s="3">
        <f t="shared" si="75"/>
        <v>0</v>
      </c>
      <c r="P328" s="3">
        <v>15</v>
      </c>
      <c r="Q328" s="3">
        <f t="shared" si="76"/>
        <v>225</v>
      </c>
      <c r="R328" s="4">
        <f t="shared" si="77"/>
        <v>0</v>
      </c>
      <c r="AF328" s="2">
        <v>285.866514</v>
      </c>
      <c r="AG328" s="3">
        <f t="shared" si="78"/>
        <v>81719.663826512187</v>
      </c>
      <c r="AH328" s="3">
        <v>10</v>
      </c>
      <c r="AI328" s="3">
        <f t="shared" si="79"/>
        <v>100</v>
      </c>
      <c r="AJ328" s="4">
        <f t="shared" si="80"/>
        <v>2858.6651400000001</v>
      </c>
    </row>
    <row r="329" spans="2:36">
      <c r="B329" s="2">
        <v>42.847776000000003</v>
      </c>
      <c r="C329" s="3">
        <f t="shared" si="72"/>
        <v>1835.9319081461763</v>
      </c>
      <c r="D329" s="3">
        <v>10</v>
      </c>
      <c r="E329" s="3">
        <f t="shared" si="73"/>
        <v>100</v>
      </c>
      <c r="F329" s="4">
        <f t="shared" si="74"/>
        <v>428.47776000000005</v>
      </c>
      <c r="N329" s="2">
        <v>0</v>
      </c>
      <c r="O329" s="3">
        <f t="shared" si="75"/>
        <v>0</v>
      </c>
      <c r="P329" s="3">
        <v>15</v>
      </c>
      <c r="Q329" s="3">
        <f t="shared" si="76"/>
        <v>225</v>
      </c>
      <c r="R329" s="4">
        <f t="shared" si="77"/>
        <v>0</v>
      </c>
      <c r="AF329" s="2">
        <v>285.866514</v>
      </c>
      <c r="AG329" s="3">
        <f t="shared" si="78"/>
        <v>81719.663826512187</v>
      </c>
      <c r="AH329" s="3">
        <v>10</v>
      </c>
      <c r="AI329" s="3">
        <f t="shared" si="79"/>
        <v>100</v>
      </c>
      <c r="AJ329" s="4">
        <f t="shared" si="80"/>
        <v>2858.6651400000001</v>
      </c>
    </row>
    <row r="330" spans="2:36">
      <c r="B330" s="2">
        <v>42.847776000000003</v>
      </c>
      <c r="C330" s="3">
        <f t="shared" si="72"/>
        <v>1835.9319081461763</v>
      </c>
      <c r="D330" s="3">
        <v>10</v>
      </c>
      <c r="E330" s="3">
        <f t="shared" si="73"/>
        <v>100</v>
      </c>
      <c r="F330" s="4">
        <f t="shared" si="74"/>
        <v>428.47776000000005</v>
      </c>
      <c r="N330" s="2">
        <v>0</v>
      </c>
      <c r="O330" s="3">
        <f t="shared" si="75"/>
        <v>0</v>
      </c>
      <c r="P330" s="3">
        <v>15</v>
      </c>
      <c r="Q330" s="3">
        <f t="shared" si="76"/>
        <v>225</v>
      </c>
      <c r="R330" s="4">
        <f t="shared" si="77"/>
        <v>0</v>
      </c>
      <c r="AF330" s="2">
        <v>285.866514</v>
      </c>
      <c r="AG330" s="3">
        <f t="shared" si="78"/>
        <v>81719.663826512187</v>
      </c>
      <c r="AH330" s="3">
        <v>15</v>
      </c>
      <c r="AI330" s="3">
        <f t="shared" si="79"/>
        <v>225</v>
      </c>
      <c r="AJ330" s="4">
        <f t="shared" si="80"/>
        <v>4287.9977099999996</v>
      </c>
    </row>
    <row r="331" spans="2:36">
      <c r="B331" s="2">
        <v>42.847776000000003</v>
      </c>
      <c r="C331" s="3">
        <f t="shared" si="72"/>
        <v>1835.9319081461763</v>
      </c>
      <c r="D331" s="3">
        <v>10</v>
      </c>
      <c r="E331" s="3">
        <f t="shared" si="73"/>
        <v>100</v>
      </c>
      <c r="F331" s="4">
        <f t="shared" si="74"/>
        <v>428.47776000000005</v>
      </c>
      <c r="N331" s="2">
        <v>0</v>
      </c>
      <c r="O331" s="3">
        <f t="shared" si="75"/>
        <v>0</v>
      </c>
      <c r="P331" s="3">
        <v>15</v>
      </c>
      <c r="Q331" s="3">
        <f t="shared" si="76"/>
        <v>225</v>
      </c>
      <c r="R331" s="4">
        <f t="shared" si="77"/>
        <v>0</v>
      </c>
      <c r="AF331" s="2">
        <v>285.866514</v>
      </c>
      <c r="AG331" s="3">
        <f t="shared" si="78"/>
        <v>81719.663826512187</v>
      </c>
      <c r="AH331" s="3">
        <v>40</v>
      </c>
      <c r="AI331" s="3">
        <f t="shared" si="79"/>
        <v>1600</v>
      </c>
      <c r="AJ331" s="4">
        <f t="shared" si="80"/>
        <v>11434.66056</v>
      </c>
    </row>
    <row r="332" spans="2:36">
      <c r="B332" s="2">
        <v>42.847776000000003</v>
      </c>
      <c r="C332" s="3">
        <f t="shared" si="72"/>
        <v>1835.9319081461763</v>
      </c>
      <c r="D332" s="3">
        <v>10</v>
      </c>
      <c r="E332" s="3">
        <f t="shared" si="73"/>
        <v>100</v>
      </c>
      <c r="F332" s="4">
        <f t="shared" si="74"/>
        <v>428.47776000000005</v>
      </c>
      <c r="N332" s="2">
        <v>0</v>
      </c>
      <c r="O332" s="3">
        <f t="shared" si="75"/>
        <v>0</v>
      </c>
      <c r="P332" s="3">
        <v>15</v>
      </c>
      <c r="Q332" s="3">
        <f t="shared" si="76"/>
        <v>225</v>
      </c>
      <c r="R332" s="4">
        <f t="shared" si="77"/>
        <v>0</v>
      </c>
      <c r="AF332" s="2">
        <v>285.866514</v>
      </c>
      <c r="AG332" s="3">
        <f t="shared" si="78"/>
        <v>81719.663826512187</v>
      </c>
      <c r="AH332" s="3">
        <v>40</v>
      </c>
      <c r="AI332" s="3">
        <f t="shared" si="79"/>
        <v>1600</v>
      </c>
      <c r="AJ332" s="4">
        <f t="shared" si="80"/>
        <v>11434.66056</v>
      </c>
    </row>
    <row r="333" spans="2:36">
      <c r="B333" s="2">
        <v>42.847776000000003</v>
      </c>
      <c r="C333" s="3">
        <f t="shared" si="72"/>
        <v>1835.9319081461763</v>
      </c>
      <c r="D333" s="3">
        <v>10</v>
      </c>
      <c r="E333" s="3">
        <f t="shared" si="73"/>
        <v>100</v>
      </c>
      <c r="F333" s="4">
        <f t="shared" si="74"/>
        <v>428.47776000000005</v>
      </c>
      <c r="N333" s="2">
        <v>0</v>
      </c>
      <c r="O333" s="3">
        <f t="shared" si="75"/>
        <v>0</v>
      </c>
      <c r="P333" s="3">
        <v>15</v>
      </c>
      <c r="Q333" s="3">
        <f t="shared" si="76"/>
        <v>225</v>
      </c>
      <c r="R333" s="4">
        <f t="shared" si="77"/>
        <v>0</v>
      </c>
      <c r="AF333" s="2">
        <v>285.866514</v>
      </c>
      <c r="AG333" s="3">
        <f t="shared" si="78"/>
        <v>81719.663826512187</v>
      </c>
      <c r="AH333" s="3">
        <v>40</v>
      </c>
      <c r="AI333" s="3">
        <f t="shared" si="79"/>
        <v>1600</v>
      </c>
      <c r="AJ333" s="4">
        <f t="shared" si="80"/>
        <v>11434.66056</v>
      </c>
    </row>
    <row r="334" spans="2:36">
      <c r="B334" s="2">
        <v>42.847776000000003</v>
      </c>
      <c r="C334" s="3">
        <f t="shared" si="72"/>
        <v>1835.9319081461763</v>
      </c>
      <c r="D334" s="3">
        <v>10</v>
      </c>
      <c r="E334" s="3">
        <f t="shared" si="73"/>
        <v>100</v>
      </c>
      <c r="F334" s="4">
        <f t="shared" si="74"/>
        <v>428.47776000000005</v>
      </c>
      <c r="N334" s="2">
        <v>0</v>
      </c>
      <c r="O334" s="3">
        <f t="shared" si="75"/>
        <v>0</v>
      </c>
      <c r="P334" s="3">
        <v>15</v>
      </c>
      <c r="Q334" s="3">
        <f t="shared" si="76"/>
        <v>225</v>
      </c>
      <c r="R334" s="4">
        <f t="shared" si="77"/>
        <v>0</v>
      </c>
      <c r="AF334" s="2">
        <v>285.866514</v>
      </c>
      <c r="AG334" s="3">
        <f t="shared" si="78"/>
        <v>81719.663826512187</v>
      </c>
      <c r="AH334" s="3">
        <v>30</v>
      </c>
      <c r="AI334" s="3">
        <f t="shared" si="79"/>
        <v>900</v>
      </c>
      <c r="AJ334" s="4">
        <f t="shared" si="80"/>
        <v>8575.9954199999993</v>
      </c>
    </row>
    <row r="335" spans="2:36">
      <c r="B335" s="2">
        <v>42.847776000000003</v>
      </c>
      <c r="C335" s="3">
        <f t="shared" si="72"/>
        <v>1835.9319081461763</v>
      </c>
      <c r="D335" s="3">
        <v>10</v>
      </c>
      <c r="E335" s="3">
        <f t="shared" si="73"/>
        <v>100</v>
      </c>
      <c r="F335" s="4">
        <f t="shared" si="74"/>
        <v>428.47776000000005</v>
      </c>
      <c r="N335" s="2">
        <v>0</v>
      </c>
      <c r="O335" s="3">
        <f t="shared" si="75"/>
        <v>0</v>
      </c>
      <c r="P335" s="3">
        <v>15</v>
      </c>
      <c r="Q335" s="3">
        <f t="shared" si="76"/>
        <v>225</v>
      </c>
      <c r="R335" s="4">
        <f t="shared" si="77"/>
        <v>0</v>
      </c>
      <c r="AF335" s="2">
        <v>285.866514</v>
      </c>
      <c r="AG335" s="3">
        <f t="shared" si="78"/>
        <v>81719.663826512187</v>
      </c>
      <c r="AH335" s="3">
        <v>30</v>
      </c>
      <c r="AI335" s="3">
        <f t="shared" si="79"/>
        <v>900</v>
      </c>
      <c r="AJ335" s="4">
        <f t="shared" si="80"/>
        <v>8575.9954199999993</v>
      </c>
    </row>
    <row r="336" spans="2:36">
      <c r="B336" s="2">
        <v>42.847776000000003</v>
      </c>
      <c r="C336" s="3">
        <f t="shared" si="72"/>
        <v>1835.9319081461763</v>
      </c>
      <c r="D336" s="3">
        <v>10</v>
      </c>
      <c r="E336" s="3">
        <f t="shared" si="73"/>
        <v>100</v>
      </c>
      <c r="F336" s="4">
        <f t="shared" si="74"/>
        <v>428.47776000000005</v>
      </c>
      <c r="N336" s="2">
        <v>0</v>
      </c>
      <c r="O336" s="3">
        <f t="shared" si="75"/>
        <v>0</v>
      </c>
      <c r="P336" s="3">
        <v>15</v>
      </c>
      <c r="Q336" s="3">
        <f t="shared" si="76"/>
        <v>225</v>
      </c>
      <c r="R336" s="4">
        <f t="shared" si="77"/>
        <v>0</v>
      </c>
      <c r="AF336" s="2">
        <v>285.866514</v>
      </c>
      <c r="AG336" s="3">
        <f t="shared" si="78"/>
        <v>81719.663826512187</v>
      </c>
      <c r="AH336" s="3">
        <v>35</v>
      </c>
      <c r="AI336" s="3">
        <f t="shared" si="79"/>
        <v>1225</v>
      </c>
      <c r="AJ336" s="4">
        <f t="shared" si="80"/>
        <v>10005.32799</v>
      </c>
    </row>
    <row r="337" spans="2:36">
      <c r="B337" s="2">
        <v>42.847776000000003</v>
      </c>
      <c r="C337" s="3">
        <f t="shared" ref="C337:C400" si="81">B337*B337</f>
        <v>1835.9319081461763</v>
      </c>
      <c r="D337" s="3">
        <v>10</v>
      </c>
      <c r="E337" s="3">
        <f t="shared" ref="E337:E400" si="82">D337*D337</f>
        <v>100</v>
      </c>
      <c r="F337" s="4">
        <f t="shared" ref="F337:F400" si="83">D337*B337</f>
        <v>428.47776000000005</v>
      </c>
      <c r="N337" s="2">
        <v>0</v>
      </c>
      <c r="O337" s="3">
        <f t="shared" ref="O337:O400" si="84">N337*N337</f>
        <v>0</v>
      </c>
      <c r="P337" s="3">
        <v>15</v>
      </c>
      <c r="Q337" s="3">
        <f t="shared" ref="Q337:Q400" si="85">P337*P337</f>
        <v>225</v>
      </c>
      <c r="R337" s="4">
        <f t="shared" ref="R337:R400" si="86">P337*N337</f>
        <v>0</v>
      </c>
      <c r="AF337" s="2">
        <v>285.866514</v>
      </c>
      <c r="AG337" s="3">
        <f t="shared" ref="AG337:AG400" si="87">AF337*AF337</f>
        <v>81719.663826512187</v>
      </c>
      <c r="AH337" s="3">
        <v>60</v>
      </c>
      <c r="AI337" s="3">
        <f t="shared" ref="AI337:AI400" si="88">AH337*AH337</f>
        <v>3600</v>
      </c>
      <c r="AJ337" s="4">
        <f t="shared" ref="AJ337:AJ400" si="89">AH337*AF337</f>
        <v>17151.990839999999</v>
      </c>
    </row>
    <row r="338" spans="2:36">
      <c r="B338" s="2">
        <v>42.847776000000003</v>
      </c>
      <c r="C338" s="3">
        <f t="shared" si="81"/>
        <v>1835.9319081461763</v>
      </c>
      <c r="D338" s="3">
        <v>10</v>
      </c>
      <c r="E338" s="3">
        <f t="shared" si="82"/>
        <v>100</v>
      </c>
      <c r="F338" s="4">
        <f t="shared" si="83"/>
        <v>428.47776000000005</v>
      </c>
      <c r="N338" s="2">
        <v>0</v>
      </c>
      <c r="O338" s="3">
        <f t="shared" si="84"/>
        <v>0</v>
      </c>
      <c r="P338" s="3">
        <v>15</v>
      </c>
      <c r="Q338" s="3">
        <f t="shared" si="85"/>
        <v>225</v>
      </c>
      <c r="R338" s="4">
        <f t="shared" si="86"/>
        <v>0</v>
      </c>
      <c r="AF338" s="2">
        <v>285.866514</v>
      </c>
      <c r="AG338" s="3">
        <f t="shared" si="87"/>
        <v>81719.663826512187</v>
      </c>
      <c r="AH338" s="3">
        <v>50</v>
      </c>
      <c r="AI338" s="3">
        <f t="shared" si="88"/>
        <v>2500</v>
      </c>
      <c r="AJ338" s="4">
        <f t="shared" si="89"/>
        <v>14293.325699999999</v>
      </c>
    </row>
    <row r="339" spans="2:36">
      <c r="B339" s="2">
        <v>42.847776000000003</v>
      </c>
      <c r="C339" s="3">
        <f t="shared" si="81"/>
        <v>1835.9319081461763</v>
      </c>
      <c r="D339" s="3">
        <v>10</v>
      </c>
      <c r="E339" s="3">
        <f t="shared" si="82"/>
        <v>100</v>
      </c>
      <c r="F339" s="4">
        <f t="shared" si="83"/>
        <v>428.47776000000005</v>
      </c>
      <c r="N339" s="2">
        <v>0</v>
      </c>
      <c r="O339" s="3">
        <f t="shared" si="84"/>
        <v>0</v>
      </c>
      <c r="P339" s="3">
        <v>15</v>
      </c>
      <c r="Q339" s="3">
        <f t="shared" si="85"/>
        <v>225</v>
      </c>
      <c r="R339" s="4">
        <f t="shared" si="86"/>
        <v>0</v>
      </c>
      <c r="AF339" s="2">
        <v>285.866514</v>
      </c>
      <c r="AG339" s="3">
        <f t="shared" si="87"/>
        <v>81719.663826512187</v>
      </c>
      <c r="AH339" s="3">
        <v>15</v>
      </c>
      <c r="AI339" s="3">
        <f t="shared" si="88"/>
        <v>225</v>
      </c>
      <c r="AJ339" s="4">
        <f t="shared" si="89"/>
        <v>4287.9977099999996</v>
      </c>
    </row>
    <row r="340" spans="2:36">
      <c r="B340" s="2">
        <v>42.847776000000003</v>
      </c>
      <c r="C340" s="3">
        <f t="shared" si="81"/>
        <v>1835.9319081461763</v>
      </c>
      <c r="D340" s="3">
        <v>10</v>
      </c>
      <c r="E340" s="3">
        <f t="shared" si="82"/>
        <v>100</v>
      </c>
      <c r="F340" s="4">
        <f t="shared" si="83"/>
        <v>428.47776000000005</v>
      </c>
      <c r="N340" s="2">
        <v>0</v>
      </c>
      <c r="O340" s="3">
        <f t="shared" si="84"/>
        <v>0</v>
      </c>
      <c r="P340" s="3">
        <v>15</v>
      </c>
      <c r="Q340" s="3">
        <f t="shared" si="85"/>
        <v>225</v>
      </c>
      <c r="R340" s="4">
        <f t="shared" si="86"/>
        <v>0</v>
      </c>
      <c r="AF340" s="2">
        <v>285.866514</v>
      </c>
      <c r="AG340" s="3">
        <f t="shared" si="87"/>
        <v>81719.663826512187</v>
      </c>
      <c r="AH340" s="3">
        <v>15</v>
      </c>
      <c r="AI340" s="3">
        <f t="shared" si="88"/>
        <v>225</v>
      </c>
      <c r="AJ340" s="4">
        <f t="shared" si="89"/>
        <v>4287.9977099999996</v>
      </c>
    </row>
    <row r="341" spans="2:36">
      <c r="B341" s="2">
        <v>42.847776000000003</v>
      </c>
      <c r="C341" s="3">
        <f t="shared" si="81"/>
        <v>1835.9319081461763</v>
      </c>
      <c r="D341" s="3">
        <v>10</v>
      </c>
      <c r="E341" s="3">
        <f t="shared" si="82"/>
        <v>100</v>
      </c>
      <c r="F341" s="4">
        <f t="shared" si="83"/>
        <v>428.47776000000005</v>
      </c>
      <c r="N341" s="2">
        <v>0</v>
      </c>
      <c r="O341" s="3">
        <f t="shared" si="84"/>
        <v>0</v>
      </c>
      <c r="P341" s="3">
        <v>15</v>
      </c>
      <c r="Q341" s="3">
        <f t="shared" si="85"/>
        <v>225</v>
      </c>
      <c r="R341" s="4">
        <f t="shared" si="86"/>
        <v>0</v>
      </c>
      <c r="AF341" s="2">
        <v>285.866514</v>
      </c>
      <c r="AG341" s="3">
        <f t="shared" si="87"/>
        <v>81719.663826512187</v>
      </c>
      <c r="AH341" s="3">
        <v>40</v>
      </c>
      <c r="AI341" s="3">
        <f t="shared" si="88"/>
        <v>1600</v>
      </c>
      <c r="AJ341" s="4">
        <f t="shared" si="89"/>
        <v>11434.66056</v>
      </c>
    </row>
    <row r="342" spans="2:36">
      <c r="B342" s="2">
        <v>42.847776000000003</v>
      </c>
      <c r="C342" s="3">
        <f t="shared" si="81"/>
        <v>1835.9319081461763</v>
      </c>
      <c r="D342" s="3">
        <v>10</v>
      </c>
      <c r="E342" s="3">
        <f t="shared" si="82"/>
        <v>100</v>
      </c>
      <c r="F342" s="4">
        <f t="shared" si="83"/>
        <v>428.47776000000005</v>
      </c>
      <c r="N342" s="2">
        <v>0</v>
      </c>
      <c r="O342" s="3">
        <f t="shared" si="84"/>
        <v>0</v>
      </c>
      <c r="P342" s="3">
        <v>15</v>
      </c>
      <c r="Q342" s="3">
        <f t="shared" si="85"/>
        <v>225</v>
      </c>
      <c r="R342" s="4">
        <f t="shared" si="86"/>
        <v>0</v>
      </c>
      <c r="AF342" s="2">
        <v>285.866514</v>
      </c>
      <c r="AG342" s="3">
        <f t="shared" si="87"/>
        <v>81719.663826512187</v>
      </c>
      <c r="AH342" s="3">
        <v>40</v>
      </c>
      <c r="AI342" s="3">
        <f t="shared" si="88"/>
        <v>1600</v>
      </c>
      <c r="AJ342" s="4">
        <f t="shared" si="89"/>
        <v>11434.66056</v>
      </c>
    </row>
    <row r="343" spans="2:36">
      <c r="B343" s="2">
        <v>42.847776000000003</v>
      </c>
      <c r="C343" s="3">
        <f t="shared" si="81"/>
        <v>1835.9319081461763</v>
      </c>
      <c r="D343" s="3">
        <v>10</v>
      </c>
      <c r="E343" s="3">
        <f t="shared" si="82"/>
        <v>100</v>
      </c>
      <c r="F343" s="4">
        <f t="shared" si="83"/>
        <v>428.47776000000005</v>
      </c>
      <c r="N343" s="2">
        <v>0</v>
      </c>
      <c r="O343" s="3">
        <f t="shared" si="84"/>
        <v>0</v>
      </c>
      <c r="P343" s="3">
        <v>15</v>
      </c>
      <c r="Q343" s="3">
        <f t="shared" si="85"/>
        <v>225</v>
      </c>
      <c r="R343" s="4">
        <f t="shared" si="86"/>
        <v>0</v>
      </c>
      <c r="AF343" s="2">
        <v>285.866514</v>
      </c>
      <c r="AG343" s="3">
        <f t="shared" si="87"/>
        <v>81719.663826512187</v>
      </c>
      <c r="AH343" s="3">
        <v>40</v>
      </c>
      <c r="AI343" s="3">
        <f t="shared" si="88"/>
        <v>1600</v>
      </c>
      <c r="AJ343" s="4">
        <f t="shared" si="89"/>
        <v>11434.66056</v>
      </c>
    </row>
    <row r="344" spans="2:36">
      <c r="B344" s="2">
        <v>42.847776000000003</v>
      </c>
      <c r="C344" s="3">
        <f t="shared" si="81"/>
        <v>1835.9319081461763</v>
      </c>
      <c r="D344" s="3">
        <v>10</v>
      </c>
      <c r="E344" s="3">
        <f t="shared" si="82"/>
        <v>100</v>
      </c>
      <c r="F344" s="4">
        <f t="shared" si="83"/>
        <v>428.47776000000005</v>
      </c>
      <c r="N344" s="2">
        <v>0</v>
      </c>
      <c r="O344" s="3">
        <f t="shared" si="84"/>
        <v>0</v>
      </c>
      <c r="P344" s="3">
        <v>15</v>
      </c>
      <c r="Q344" s="3">
        <f t="shared" si="85"/>
        <v>225</v>
      </c>
      <c r="R344" s="4">
        <f t="shared" si="86"/>
        <v>0</v>
      </c>
      <c r="AF344" s="2">
        <v>285.866514</v>
      </c>
      <c r="AG344" s="3">
        <f t="shared" si="87"/>
        <v>81719.663826512187</v>
      </c>
      <c r="AH344" s="3">
        <v>40</v>
      </c>
      <c r="AI344" s="3">
        <f t="shared" si="88"/>
        <v>1600</v>
      </c>
      <c r="AJ344" s="4">
        <f t="shared" si="89"/>
        <v>11434.66056</v>
      </c>
    </row>
    <row r="345" spans="2:36">
      <c r="B345" s="2">
        <v>42.847776000000003</v>
      </c>
      <c r="C345" s="3">
        <f t="shared" si="81"/>
        <v>1835.9319081461763</v>
      </c>
      <c r="D345" s="3">
        <v>10</v>
      </c>
      <c r="E345" s="3">
        <f t="shared" si="82"/>
        <v>100</v>
      </c>
      <c r="F345" s="4">
        <f t="shared" si="83"/>
        <v>428.47776000000005</v>
      </c>
      <c r="N345" s="2">
        <v>0</v>
      </c>
      <c r="O345" s="3">
        <f t="shared" si="84"/>
        <v>0</v>
      </c>
      <c r="P345" s="3">
        <v>15</v>
      </c>
      <c r="Q345" s="3">
        <f t="shared" si="85"/>
        <v>225</v>
      </c>
      <c r="R345" s="4">
        <f t="shared" si="86"/>
        <v>0</v>
      </c>
      <c r="AF345" s="2">
        <v>285.866514</v>
      </c>
      <c r="AG345" s="3">
        <f t="shared" si="87"/>
        <v>81719.663826512187</v>
      </c>
      <c r="AH345" s="3">
        <v>55</v>
      </c>
      <c r="AI345" s="3">
        <f t="shared" si="88"/>
        <v>3025</v>
      </c>
      <c r="AJ345" s="4">
        <f t="shared" si="89"/>
        <v>15722.65827</v>
      </c>
    </row>
    <row r="346" spans="2:36">
      <c r="B346" s="2">
        <v>42.847776000000003</v>
      </c>
      <c r="C346" s="3">
        <f t="shared" si="81"/>
        <v>1835.9319081461763</v>
      </c>
      <c r="D346" s="3">
        <v>10</v>
      </c>
      <c r="E346" s="3">
        <f t="shared" si="82"/>
        <v>100</v>
      </c>
      <c r="F346" s="4">
        <f t="shared" si="83"/>
        <v>428.47776000000005</v>
      </c>
      <c r="N346" s="2">
        <v>0</v>
      </c>
      <c r="O346" s="3">
        <f t="shared" si="84"/>
        <v>0</v>
      </c>
      <c r="P346" s="3">
        <v>15</v>
      </c>
      <c r="Q346" s="3">
        <f t="shared" si="85"/>
        <v>225</v>
      </c>
      <c r="R346" s="4">
        <f t="shared" si="86"/>
        <v>0</v>
      </c>
      <c r="AF346" s="2">
        <v>286.093842</v>
      </c>
      <c r="AG346" s="3">
        <f t="shared" si="87"/>
        <v>81849.686430320959</v>
      </c>
      <c r="AH346" s="3">
        <v>10</v>
      </c>
      <c r="AI346" s="3">
        <f t="shared" si="88"/>
        <v>100</v>
      </c>
      <c r="AJ346" s="4">
        <f t="shared" si="89"/>
        <v>2860.93842</v>
      </c>
    </row>
    <row r="347" spans="2:36">
      <c r="B347" s="2">
        <v>42.847776000000003</v>
      </c>
      <c r="C347" s="3">
        <f t="shared" si="81"/>
        <v>1835.9319081461763</v>
      </c>
      <c r="D347" s="3">
        <v>10</v>
      </c>
      <c r="E347" s="3">
        <f t="shared" si="82"/>
        <v>100</v>
      </c>
      <c r="F347" s="4">
        <f t="shared" si="83"/>
        <v>428.47776000000005</v>
      </c>
      <c r="N347" s="2">
        <v>0</v>
      </c>
      <c r="O347" s="3">
        <f t="shared" si="84"/>
        <v>0</v>
      </c>
      <c r="P347" s="3">
        <v>15</v>
      </c>
      <c r="Q347" s="3">
        <f t="shared" si="85"/>
        <v>225</v>
      </c>
      <c r="R347" s="4">
        <f t="shared" si="86"/>
        <v>0</v>
      </c>
      <c r="AF347" s="2">
        <v>286.093842</v>
      </c>
      <c r="AG347" s="3">
        <f t="shared" si="87"/>
        <v>81849.686430320959</v>
      </c>
      <c r="AH347" s="3">
        <v>30</v>
      </c>
      <c r="AI347" s="3">
        <f t="shared" si="88"/>
        <v>900</v>
      </c>
      <c r="AJ347" s="4">
        <f t="shared" si="89"/>
        <v>8582.8152599999994</v>
      </c>
    </row>
    <row r="348" spans="2:36">
      <c r="B348" s="2">
        <v>42.847776000000003</v>
      </c>
      <c r="C348" s="3">
        <f t="shared" si="81"/>
        <v>1835.9319081461763</v>
      </c>
      <c r="D348" s="3">
        <v>10</v>
      </c>
      <c r="E348" s="3">
        <f t="shared" si="82"/>
        <v>100</v>
      </c>
      <c r="F348" s="4">
        <f t="shared" si="83"/>
        <v>428.47776000000005</v>
      </c>
      <c r="N348" s="2">
        <v>0</v>
      </c>
      <c r="O348" s="3">
        <f t="shared" si="84"/>
        <v>0</v>
      </c>
      <c r="P348" s="3">
        <v>15</v>
      </c>
      <c r="Q348" s="3">
        <f t="shared" si="85"/>
        <v>225</v>
      </c>
      <c r="R348" s="4">
        <f t="shared" si="86"/>
        <v>0</v>
      </c>
      <c r="AF348" s="2">
        <v>286.093842</v>
      </c>
      <c r="AG348" s="3">
        <f t="shared" si="87"/>
        <v>81849.686430320959</v>
      </c>
      <c r="AH348" s="3">
        <v>40</v>
      </c>
      <c r="AI348" s="3">
        <f t="shared" si="88"/>
        <v>1600</v>
      </c>
      <c r="AJ348" s="4">
        <f t="shared" si="89"/>
        <v>11443.75368</v>
      </c>
    </row>
    <row r="349" spans="2:36">
      <c r="B349" s="2">
        <v>42.847776000000003</v>
      </c>
      <c r="C349" s="3">
        <f t="shared" si="81"/>
        <v>1835.9319081461763</v>
      </c>
      <c r="D349" s="3">
        <v>10</v>
      </c>
      <c r="E349" s="3">
        <f t="shared" si="82"/>
        <v>100</v>
      </c>
      <c r="F349" s="4">
        <f t="shared" si="83"/>
        <v>428.47776000000005</v>
      </c>
      <c r="N349" s="2">
        <v>0</v>
      </c>
      <c r="O349" s="3">
        <f t="shared" si="84"/>
        <v>0</v>
      </c>
      <c r="P349" s="3">
        <v>15</v>
      </c>
      <c r="Q349" s="3">
        <f t="shared" si="85"/>
        <v>225</v>
      </c>
      <c r="R349" s="4">
        <f t="shared" si="86"/>
        <v>0</v>
      </c>
      <c r="AF349" s="2">
        <v>286.093842</v>
      </c>
      <c r="AG349" s="3">
        <f t="shared" si="87"/>
        <v>81849.686430320959</v>
      </c>
      <c r="AH349" s="3">
        <v>40</v>
      </c>
      <c r="AI349" s="3">
        <f t="shared" si="88"/>
        <v>1600</v>
      </c>
      <c r="AJ349" s="4">
        <f t="shared" si="89"/>
        <v>11443.75368</v>
      </c>
    </row>
    <row r="350" spans="2:36">
      <c r="B350" s="2">
        <v>42.847776000000003</v>
      </c>
      <c r="C350" s="3">
        <f t="shared" si="81"/>
        <v>1835.9319081461763</v>
      </c>
      <c r="D350" s="3">
        <v>10</v>
      </c>
      <c r="E350" s="3">
        <f t="shared" si="82"/>
        <v>100</v>
      </c>
      <c r="F350" s="4">
        <f t="shared" si="83"/>
        <v>428.47776000000005</v>
      </c>
      <c r="N350" s="2">
        <v>0</v>
      </c>
      <c r="O350" s="3">
        <f t="shared" si="84"/>
        <v>0</v>
      </c>
      <c r="P350" s="3">
        <v>15</v>
      </c>
      <c r="Q350" s="3">
        <f t="shared" si="85"/>
        <v>225</v>
      </c>
      <c r="R350" s="4">
        <f t="shared" si="86"/>
        <v>0</v>
      </c>
      <c r="AF350" s="2">
        <v>286.093842</v>
      </c>
      <c r="AG350" s="3">
        <f t="shared" si="87"/>
        <v>81849.686430320959</v>
      </c>
      <c r="AH350" s="3">
        <v>40</v>
      </c>
      <c r="AI350" s="3">
        <f t="shared" si="88"/>
        <v>1600</v>
      </c>
      <c r="AJ350" s="4">
        <f t="shared" si="89"/>
        <v>11443.75368</v>
      </c>
    </row>
    <row r="351" spans="2:36">
      <c r="B351" s="2">
        <v>42.847776000000003</v>
      </c>
      <c r="C351" s="3">
        <f t="shared" si="81"/>
        <v>1835.9319081461763</v>
      </c>
      <c r="D351" s="3">
        <v>10</v>
      </c>
      <c r="E351" s="3">
        <f t="shared" si="82"/>
        <v>100</v>
      </c>
      <c r="F351" s="4">
        <f t="shared" si="83"/>
        <v>428.47776000000005</v>
      </c>
      <c r="N351" s="2">
        <v>0</v>
      </c>
      <c r="O351" s="3">
        <f t="shared" si="84"/>
        <v>0</v>
      </c>
      <c r="P351" s="3">
        <v>15</v>
      </c>
      <c r="Q351" s="3">
        <f t="shared" si="85"/>
        <v>225</v>
      </c>
      <c r="R351" s="4">
        <f t="shared" si="86"/>
        <v>0</v>
      </c>
      <c r="AF351" s="2">
        <v>286.093842</v>
      </c>
      <c r="AG351" s="3">
        <f t="shared" si="87"/>
        <v>81849.686430320959</v>
      </c>
      <c r="AH351" s="3">
        <v>40</v>
      </c>
      <c r="AI351" s="3">
        <f t="shared" si="88"/>
        <v>1600</v>
      </c>
      <c r="AJ351" s="4">
        <f t="shared" si="89"/>
        <v>11443.75368</v>
      </c>
    </row>
    <row r="352" spans="2:36">
      <c r="B352" s="2">
        <v>42.847776000000003</v>
      </c>
      <c r="C352" s="3">
        <f t="shared" si="81"/>
        <v>1835.9319081461763</v>
      </c>
      <c r="D352" s="3">
        <v>10</v>
      </c>
      <c r="E352" s="3">
        <f t="shared" si="82"/>
        <v>100</v>
      </c>
      <c r="F352" s="4">
        <f t="shared" si="83"/>
        <v>428.47776000000005</v>
      </c>
      <c r="N352" s="2">
        <v>0</v>
      </c>
      <c r="O352" s="3">
        <f t="shared" si="84"/>
        <v>0</v>
      </c>
      <c r="P352" s="3">
        <v>15</v>
      </c>
      <c r="Q352" s="3">
        <f t="shared" si="85"/>
        <v>225</v>
      </c>
      <c r="R352" s="4">
        <f t="shared" si="86"/>
        <v>0</v>
      </c>
      <c r="AF352" s="2">
        <v>286.093842</v>
      </c>
      <c r="AG352" s="3">
        <f t="shared" si="87"/>
        <v>81849.686430320959</v>
      </c>
      <c r="AH352" s="3">
        <v>45</v>
      </c>
      <c r="AI352" s="3">
        <f t="shared" si="88"/>
        <v>2025</v>
      </c>
      <c r="AJ352" s="4">
        <f t="shared" si="89"/>
        <v>12874.222889999999</v>
      </c>
    </row>
    <row r="353" spans="2:36">
      <c r="B353" s="2">
        <v>42.847776000000003</v>
      </c>
      <c r="C353" s="3">
        <f t="shared" si="81"/>
        <v>1835.9319081461763</v>
      </c>
      <c r="D353" s="3">
        <v>10</v>
      </c>
      <c r="E353" s="3">
        <f t="shared" si="82"/>
        <v>100</v>
      </c>
      <c r="F353" s="4">
        <f t="shared" si="83"/>
        <v>428.47776000000005</v>
      </c>
      <c r="N353" s="2">
        <v>0</v>
      </c>
      <c r="O353" s="3">
        <f t="shared" si="84"/>
        <v>0</v>
      </c>
      <c r="P353" s="3">
        <v>15</v>
      </c>
      <c r="Q353" s="3">
        <f t="shared" si="85"/>
        <v>225</v>
      </c>
      <c r="R353" s="4">
        <f t="shared" si="86"/>
        <v>0</v>
      </c>
      <c r="AF353" s="2">
        <v>286.093842</v>
      </c>
      <c r="AG353" s="3">
        <f t="shared" si="87"/>
        <v>81849.686430320959</v>
      </c>
      <c r="AH353" s="3">
        <v>45</v>
      </c>
      <c r="AI353" s="3">
        <f t="shared" si="88"/>
        <v>2025</v>
      </c>
      <c r="AJ353" s="4">
        <f t="shared" si="89"/>
        <v>12874.222889999999</v>
      </c>
    </row>
    <row r="354" spans="2:36">
      <c r="B354" s="2">
        <v>42.847776000000003</v>
      </c>
      <c r="C354" s="3">
        <f t="shared" si="81"/>
        <v>1835.9319081461763</v>
      </c>
      <c r="D354" s="3">
        <v>10</v>
      </c>
      <c r="E354" s="3">
        <f t="shared" si="82"/>
        <v>100</v>
      </c>
      <c r="F354" s="4">
        <f t="shared" si="83"/>
        <v>428.47776000000005</v>
      </c>
      <c r="N354" s="2">
        <v>0</v>
      </c>
      <c r="O354" s="3">
        <f t="shared" si="84"/>
        <v>0</v>
      </c>
      <c r="P354" s="3">
        <v>15</v>
      </c>
      <c r="Q354" s="3">
        <f t="shared" si="85"/>
        <v>225</v>
      </c>
      <c r="R354" s="4">
        <f t="shared" si="86"/>
        <v>0</v>
      </c>
      <c r="AF354" s="2">
        <v>286.093842</v>
      </c>
      <c r="AG354" s="3">
        <f t="shared" si="87"/>
        <v>81849.686430320959</v>
      </c>
      <c r="AH354" s="3">
        <v>45</v>
      </c>
      <c r="AI354" s="3">
        <f t="shared" si="88"/>
        <v>2025</v>
      </c>
      <c r="AJ354" s="4">
        <f t="shared" si="89"/>
        <v>12874.222889999999</v>
      </c>
    </row>
    <row r="355" spans="2:36">
      <c r="B355" s="2">
        <v>42.847776000000003</v>
      </c>
      <c r="C355" s="3">
        <f t="shared" si="81"/>
        <v>1835.9319081461763</v>
      </c>
      <c r="D355" s="3">
        <v>10</v>
      </c>
      <c r="E355" s="3">
        <f t="shared" si="82"/>
        <v>100</v>
      </c>
      <c r="F355" s="4">
        <f t="shared" si="83"/>
        <v>428.47776000000005</v>
      </c>
      <c r="N355" s="2">
        <v>0</v>
      </c>
      <c r="O355" s="3">
        <f t="shared" si="84"/>
        <v>0</v>
      </c>
      <c r="P355" s="3">
        <v>15</v>
      </c>
      <c r="Q355" s="3">
        <f t="shared" si="85"/>
        <v>225</v>
      </c>
      <c r="R355" s="4">
        <f t="shared" si="86"/>
        <v>0</v>
      </c>
      <c r="AF355" s="2">
        <v>286.093842</v>
      </c>
      <c r="AG355" s="3">
        <f t="shared" si="87"/>
        <v>81849.686430320959</v>
      </c>
      <c r="AH355" s="3">
        <v>10</v>
      </c>
      <c r="AI355" s="3">
        <f t="shared" si="88"/>
        <v>100</v>
      </c>
      <c r="AJ355" s="4">
        <f t="shared" si="89"/>
        <v>2860.93842</v>
      </c>
    </row>
    <row r="356" spans="2:36">
      <c r="B356" s="2">
        <v>42.847776000000003</v>
      </c>
      <c r="C356" s="3">
        <f t="shared" si="81"/>
        <v>1835.9319081461763</v>
      </c>
      <c r="D356" s="3">
        <v>10</v>
      </c>
      <c r="E356" s="3">
        <f t="shared" si="82"/>
        <v>100</v>
      </c>
      <c r="F356" s="4">
        <f t="shared" si="83"/>
        <v>428.47776000000005</v>
      </c>
      <c r="N356" s="2">
        <v>0</v>
      </c>
      <c r="O356" s="3">
        <f t="shared" si="84"/>
        <v>0</v>
      </c>
      <c r="P356" s="3">
        <v>15</v>
      </c>
      <c r="Q356" s="3">
        <f t="shared" si="85"/>
        <v>225</v>
      </c>
      <c r="R356" s="4">
        <f t="shared" si="86"/>
        <v>0</v>
      </c>
      <c r="AF356" s="2">
        <v>286.093842</v>
      </c>
      <c r="AG356" s="3">
        <f t="shared" si="87"/>
        <v>81849.686430320959</v>
      </c>
      <c r="AH356" s="3">
        <v>30</v>
      </c>
      <c r="AI356" s="3">
        <f t="shared" si="88"/>
        <v>900</v>
      </c>
      <c r="AJ356" s="4">
        <f t="shared" si="89"/>
        <v>8582.8152599999994</v>
      </c>
    </row>
    <row r="357" spans="2:36">
      <c r="B357" s="2">
        <v>42.847776000000003</v>
      </c>
      <c r="C357" s="3">
        <f t="shared" si="81"/>
        <v>1835.9319081461763</v>
      </c>
      <c r="D357" s="3">
        <v>10</v>
      </c>
      <c r="E357" s="3">
        <f t="shared" si="82"/>
        <v>100</v>
      </c>
      <c r="F357" s="4">
        <f t="shared" si="83"/>
        <v>428.47776000000005</v>
      </c>
      <c r="N357" s="2">
        <v>0</v>
      </c>
      <c r="O357" s="3">
        <f t="shared" si="84"/>
        <v>0</v>
      </c>
      <c r="P357" s="3">
        <v>15</v>
      </c>
      <c r="Q357" s="3">
        <f t="shared" si="85"/>
        <v>225</v>
      </c>
      <c r="R357" s="4">
        <f t="shared" si="86"/>
        <v>0</v>
      </c>
      <c r="AF357" s="2">
        <v>286.093842</v>
      </c>
      <c r="AG357" s="3">
        <f t="shared" si="87"/>
        <v>81849.686430320959</v>
      </c>
      <c r="AH357" s="3">
        <v>30</v>
      </c>
      <c r="AI357" s="3">
        <f t="shared" si="88"/>
        <v>900</v>
      </c>
      <c r="AJ357" s="4">
        <f t="shared" si="89"/>
        <v>8582.8152599999994</v>
      </c>
    </row>
    <row r="358" spans="2:36">
      <c r="B358" s="2">
        <v>42.847776000000003</v>
      </c>
      <c r="C358" s="3">
        <f t="shared" si="81"/>
        <v>1835.9319081461763</v>
      </c>
      <c r="D358" s="3">
        <v>10</v>
      </c>
      <c r="E358" s="3">
        <f t="shared" si="82"/>
        <v>100</v>
      </c>
      <c r="F358" s="4">
        <f t="shared" si="83"/>
        <v>428.47776000000005</v>
      </c>
      <c r="N358" s="2">
        <v>0</v>
      </c>
      <c r="O358" s="3">
        <f t="shared" si="84"/>
        <v>0</v>
      </c>
      <c r="P358" s="3">
        <v>15</v>
      </c>
      <c r="Q358" s="3">
        <f t="shared" si="85"/>
        <v>225</v>
      </c>
      <c r="R358" s="4">
        <f t="shared" si="86"/>
        <v>0</v>
      </c>
      <c r="AF358" s="2">
        <v>286.093842</v>
      </c>
      <c r="AG358" s="3">
        <f t="shared" si="87"/>
        <v>81849.686430320959</v>
      </c>
      <c r="AH358" s="3">
        <v>30</v>
      </c>
      <c r="AI358" s="3">
        <f t="shared" si="88"/>
        <v>900</v>
      </c>
      <c r="AJ358" s="4">
        <f t="shared" si="89"/>
        <v>8582.8152599999994</v>
      </c>
    </row>
    <row r="359" spans="2:36">
      <c r="B359" s="2">
        <v>42.847776000000003</v>
      </c>
      <c r="C359" s="3">
        <f t="shared" si="81"/>
        <v>1835.9319081461763</v>
      </c>
      <c r="D359" s="3">
        <v>10</v>
      </c>
      <c r="E359" s="3">
        <f t="shared" si="82"/>
        <v>100</v>
      </c>
      <c r="F359" s="4">
        <f t="shared" si="83"/>
        <v>428.47776000000005</v>
      </c>
      <c r="N359" s="2">
        <v>0</v>
      </c>
      <c r="O359" s="3">
        <f t="shared" si="84"/>
        <v>0</v>
      </c>
      <c r="P359" s="3">
        <v>15</v>
      </c>
      <c r="Q359" s="3">
        <f t="shared" si="85"/>
        <v>225</v>
      </c>
      <c r="R359" s="4">
        <f t="shared" si="86"/>
        <v>0</v>
      </c>
      <c r="AF359" s="2">
        <v>286.093842</v>
      </c>
      <c r="AG359" s="3">
        <f t="shared" si="87"/>
        <v>81849.686430320959</v>
      </c>
      <c r="AH359" s="3">
        <v>30</v>
      </c>
      <c r="AI359" s="3">
        <f t="shared" si="88"/>
        <v>900</v>
      </c>
      <c r="AJ359" s="4">
        <f t="shared" si="89"/>
        <v>8582.8152599999994</v>
      </c>
    </row>
    <row r="360" spans="2:36">
      <c r="B360" s="2">
        <v>42.847776000000003</v>
      </c>
      <c r="C360" s="3">
        <f t="shared" si="81"/>
        <v>1835.9319081461763</v>
      </c>
      <c r="D360" s="3">
        <v>10</v>
      </c>
      <c r="E360" s="3">
        <f t="shared" si="82"/>
        <v>100</v>
      </c>
      <c r="F360" s="4">
        <f t="shared" si="83"/>
        <v>428.47776000000005</v>
      </c>
      <c r="N360" s="2">
        <v>0</v>
      </c>
      <c r="O360" s="3">
        <f t="shared" si="84"/>
        <v>0</v>
      </c>
      <c r="P360" s="3">
        <v>15</v>
      </c>
      <c r="Q360" s="3">
        <f t="shared" si="85"/>
        <v>225</v>
      </c>
      <c r="R360" s="4">
        <f t="shared" si="86"/>
        <v>0</v>
      </c>
      <c r="AF360" s="2">
        <v>286.093842</v>
      </c>
      <c r="AG360" s="3">
        <f t="shared" si="87"/>
        <v>81849.686430320959</v>
      </c>
      <c r="AH360" s="3">
        <v>30</v>
      </c>
      <c r="AI360" s="3">
        <f t="shared" si="88"/>
        <v>900</v>
      </c>
      <c r="AJ360" s="4">
        <f t="shared" si="89"/>
        <v>8582.8152599999994</v>
      </c>
    </row>
    <row r="361" spans="2:36">
      <c r="B361" s="2">
        <v>42.847776000000003</v>
      </c>
      <c r="C361" s="3">
        <f t="shared" si="81"/>
        <v>1835.9319081461763</v>
      </c>
      <c r="D361" s="3">
        <v>10</v>
      </c>
      <c r="E361" s="3">
        <f t="shared" si="82"/>
        <v>100</v>
      </c>
      <c r="F361" s="4">
        <f t="shared" si="83"/>
        <v>428.47776000000005</v>
      </c>
      <c r="N361" s="2">
        <v>0</v>
      </c>
      <c r="O361" s="3">
        <f t="shared" si="84"/>
        <v>0</v>
      </c>
      <c r="P361" s="3">
        <v>15</v>
      </c>
      <c r="Q361" s="3">
        <f t="shared" si="85"/>
        <v>225</v>
      </c>
      <c r="R361" s="4">
        <f t="shared" si="86"/>
        <v>0</v>
      </c>
      <c r="AF361" s="2">
        <v>286.093842</v>
      </c>
      <c r="AG361" s="3">
        <f t="shared" si="87"/>
        <v>81849.686430320959</v>
      </c>
      <c r="AH361" s="3">
        <v>30</v>
      </c>
      <c r="AI361" s="3">
        <f t="shared" si="88"/>
        <v>900</v>
      </c>
      <c r="AJ361" s="4">
        <f t="shared" si="89"/>
        <v>8582.8152599999994</v>
      </c>
    </row>
    <row r="362" spans="2:36">
      <c r="B362" s="2">
        <v>42.847776000000003</v>
      </c>
      <c r="C362" s="3">
        <f t="shared" si="81"/>
        <v>1835.9319081461763</v>
      </c>
      <c r="D362" s="3">
        <v>10</v>
      </c>
      <c r="E362" s="3">
        <f t="shared" si="82"/>
        <v>100</v>
      </c>
      <c r="F362" s="4">
        <f t="shared" si="83"/>
        <v>428.47776000000005</v>
      </c>
      <c r="N362" s="2">
        <v>0</v>
      </c>
      <c r="O362" s="3">
        <f t="shared" si="84"/>
        <v>0</v>
      </c>
      <c r="P362" s="3">
        <v>15</v>
      </c>
      <c r="Q362" s="3">
        <f t="shared" si="85"/>
        <v>225</v>
      </c>
      <c r="R362" s="4">
        <f t="shared" si="86"/>
        <v>0</v>
      </c>
      <c r="AF362" s="2">
        <v>286.093842</v>
      </c>
      <c r="AG362" s="3">
        <f t="shared" si="87"/>
        <v>81849.686430320959</v>
      </c>
      <c r="AH362" s="3">
        <v>30</v>
      </c>
      <c r="AI362" s="3">
        <f t="shared" si="88"/>
        <v>900</v>
      </c>
      <c r="AJ362" s="4">
        <f t="shared" si="89"/>
        <v>8582.8152599999994</v>
      </c>
    </row>
    <row r="363" spans="2:36">
      <c r="B363" s="2">
        <v>42.847776000000003</v>
      </c>
      <c r="C363" s="3">
        <f t="shared" si="81"/>
        <v>1835.9319081461763</v>
      </c>
      <c r="D363" s="3">
        <v>10</v>
      </c>
      <c r="E363" s="3">
        <f t="shared" si="82"/>
        <v>100</v>
      </c>
      <c r="F363" s="4">
        <f t="shared" si="83"/>
        <v>428.47776000000005</v>
      </c>
      <c r="N363" s="2">
        <v>0</v>
      </c>
      <c r="O363" s="3">
        <f t="shared" si="84"/>
        <v>0</v>
      </c>
      <c r="P363" s="3">
        <v>15</v>
      </c>
      <c r="Q363" s="3">
        <f t="shared" si="85"/>
        <v>225</v>
      </c>
      <c r="R363" s="4">
        <f t="shared" si="86"/>
        <v>0</v>
      </c>
      <c r="AF363" s="2">
        <v>286.093842</v>
      </c>
      <c r="AG363" s="3">
        <f t="shared" si="87"/>
        <v>81849.686430320959</v>
      </c>
      <c r="AH363" s="3">
        <v>30</v>
      </c>
      <c r="AI363" s="3">
        <f t="shared" si="88"/>
        <v>900</v>
      </c>
      <c r="AJ363" s="4">
        <f t="shared" si="89"/>
        <v>8582.8152599999994</v>
      </c>
    </row>
    <row r="364" spans="2:36">
      <c r="B364" s="2">
        <v>42.847776000000003</v>
      </c>
      <c r="C364" s="3">
        <f t="shared" si="81"/>
        <v>1835.9319081461763</v>
      </c>
      <c r="D364" s="3">
        <v>10</v>
      </c>
      <c r="E364" s="3">
        <f t="shared" si="82"/>
        <v>100</v>
      </c>
      <c r="F364" s="4">
        <f t="shared" si="83"/>
        <v>428.47776000000005</v>
      </c>
      <c r="N364" s="2">
        <v>0</v>
      </c>
      <c r="O364" s="3">
        <f t="shared" si="84"/>
        <v>0</v>
      </c>
      <c r="P364" s="3">
        <v>15</v>
      </c>
      <c r="Q364" s="3">
        <f t="shared" si="85"/>
        <v>225</v>
      </c>
      <c r="R364" s="4">
        <f t="shared" si="86"/>
        <v>0</v>
      </c>
      <c r="AF364" s="2">
        <v>286.093842</v>
      </c>
      <c r="AG364" s="3">
        <f t="shared" si="87"/>
        <v>81849.686430320959</v>
      </c>
      <c r="AH364" s="3">
        <v>30</v>
      </c>
      <c r="AI364" s="3">
        <f t="shared" si="88"/>
        <v>900</v>
      </c>
      <c r="AJ364" s="4">
        <f t="shared" si="89"/>
        <v>8582.8152599999994</v>
      </c>
    </row>
    <row r="365" spans="2:36">
      <c r="B365" s="2">
        <v>42.847776000000003</v>
      </c>
      <c r="C365" s="3">
        <f t="shared" si="81"/>
        <v>1835.9319081461763</v>
      </c>
      <c r="D365" s="3">
        <v>10</v>
      </c>
      <c r="E365" s="3">
        <f t="shared" si="82"/>
        <v>100</v>
      </c>
      <c r="F365" s="4">
        <f t="shared" si="83"/>
        <v>428.47776000000005</v>
      </c>
      <c r="N365" s="2">
        <v>0</v>
      </c>
      <c r="O365" s="3">
        <f t="shared" si="84"/>
        <v>0</v>
      </c>
      <c r="P365" s="3">
        <v>15</v>
      </c>
      <c r="Q365" s="3">
        <f t="shared" si="85"/>
        <v>225</v>
      </c>
      <c r="R365" s="4">
        <f t="shared" si="86"/>
        <v>0</v>
      </c>
      <c r="AF365" s="2">
        <v>286.093842</v>
      </c>
      <c r="AG365" s="3">
        <f t="shared" si="87"/>
        <v>81849.686430320959</v>
      </c>
      <c r="AH365" s="3">
        <v>30</v>
      </c>
      <c r="AI365" s="3">
        <f t="shared" si="88"/>
        <v>900</v>
      </c>
      <c r="AJ365" s="4">
        <f t="shared" si="89"/>
        <v>8582.8152599999994</v>
      </c>
    </row>
    <row r="366" spans="2:36">
      <c r="B366" s="2">
        <v>42.847776000000003</v>
      </c>
      <c r="C366" s="3">
        <f t="shared" si="81"/>
        <v>1835.9319081461763</v>
      </c>
      <c r="D366" s="3">
        <v>10</v>
      </c>
      <c r="E366" s="3">
        <f t="shared" si="82"/>
        <v>100</v>
      </c>
      <c r="F366" s="4">
        <f t="shared" si="83"/>
        <v>428.47776000000005</v>
      </c>
      <c r="N366" s="2">
        <v>0</v>
      </c>
      <c r="O366" s="3">
        <f t="shared" si="84"/>
        <v>0</v>
      </c>
      <c r="P366" s="3">
        <v>15</v>
      </c>
      <c r="Q366" s="3">
        <f t="shared" si="85"/>
        <v>225</v>
      </c>
      <c r="R366" s="4">
        <f t="shared" si="86"/>
        <v>0</v>
      </c>
      <c r="AF366" s="2">
        <v>286.093842</v>
      </c>
      <c r="AG366" s="3">
        <f t="shared" si="87"/>
        <v>81849.686430320959</v>
      </c>
      <c r="AH366" s="3">
        <v>30</v>
      </c>
      <c r="AI366" s="3">
        <f t="shared" si="88"/>
        <v>900</v>
      </c>
      <c r="AJ366" s="4">
        <f t="shared" si="89"/>
        <v>8582.8152599999994</v>
      </c>
    </row>
    <row r="367" spans="2:36">
      <c r="B367" s="2">
        <v>42.847776000000003</v>
      </c>
      <c r="C367" s="3">
        <f t="shared" si="81"/>
        <v>1835.9319081461763</v>
      </c>
      <c r="D367" s="3">
        <v>10</v>
      </c>
      <c r="E367" s="3">
        <f t="shared" si="82"/>
        <v>100</v>
      </c>
      <c r="F367" s="4">
        <f t="shared" si="83"/>
        <v>428.47776000000005</v>
      </c>
      <c r="N367" s="2">
        <v>0</v>
      </c>
      <c r="O367" s="3">
        <f t="shared" si="84"/>
        <v>0</v>
      </c>
      <c r="P367" s="3">
        <v>15</v>
      </c>
      <c r="Q367" s="3">
        <f t="shared" si="85"/>
        <v>225</v>
      </c>
      <c r="R367" s="4">
        <f t="shared" si="86"/>
        <v>0</v>
      </c>
      <c r="AF367" s="2">
        <v>286.093842</v>
      </c>
      <c r="AG367" s="3">
        <f t="shared" si="87"/>
        <v>81849.686430320959</v>
      </c>
      <c r="AH367" s="3">
        <v>30</v>
      </c>
      <c r="AI367" s="3">
        <f t="shared" si="88"/>
        <v>900</v>
      </c>
      <c r="AJ367" s="4">
        <f t="shared" si="89"/>
        <v>8582.8152599999994</v>
      </c>
    </row>
    <row r="368" spans="2:36">
      <c r="B368" s="2">
        <v>42.847776000000003</v>
      </c>
      <c r="C368" s="3">
        <f t="shared" si="81"/>
        <v>1835.9319081461763</v>
      </c>
      <c r="D368" s="3">
        <v>10</v>
      </c>
      <c r="E368" s="3">
        <f t="shared" si="82"/>
        <v>100</v>
      </c>
      <c r="F368" s="4">
        <f t="shared" si="83"/>
        <v>428.47776000000005</v>
      </c>
      <c r="N368" s="2">
        <v>0</v>
      </c>
      <c r="O368" s="3">
        <f t="shared" si="84"/>
        <v>0</v>
      </c>
      <c r="P368" s="3">
        <v>15</v>
      </c>
      <c r="Q368" s="3">
        <f t="shared" si="85"/>
        <v>225</v>
      </c>
      <c r="R368" s="4">
        <f t="shared" si="86"/>
        <v>0</v>
      </c>
      <c r="AF368" s="2">
        <v>286.093842</v>
      </c>
      <c r="AG368" s="3">
        <f t="shared" si="87"/>
        <v>81849.686430320959</v>
      </c>
      <c r="AH368" s="3">
        <v>30</v>
      </c>
      <c r="AI368" s="3">
        <f t="shared" si="88"/>
        <v>900</v>
      </c>
      <c r="AJ368" s="4">
        <f t="shared" si="89"/>
        <v>8582.8152599999994</v>
      </c>
    </row>
    <row r="369" spans="2:36">
      <c r="B369" s="2">
        <v>42.847776000000003</v>
      </c>
      <c r="C369" s="3">
        <f t="shared" si="81"/>
        <v>1835.9319081461763</v>
      </c>
      <c r="D369" s="3">
        <v>10</v>
      </c>
      <c r="E369" s="3">
        <f t="shared" si="82"/>
        <v>100</v>
      </c>
      <c r="F369" s="4">
        <f t="shared" si="83"/>
        <v>428.47776000000005</v>
      </c>
      <c r="N369" s="2">
        <v>0</v>
      </c>
      <c r="O369" s="3">
        <f t="shared" si="84"/>
        <v>0</v>
      </c>
      <c r="P369" s="3">
        <v>15</v>
      </c>
      <c r="Q369" s="3">
        <f t="shared" si="85"/>
        <v>225</v>
      </c>
      <c r="R369" s="4">
        <f t="shared" si="86"/>
        <v>0</v>
      </c>
      <c r="AF369" s="2">
        <v>286.093842</v>
      </c>
      <c r="AG369" s="3">
        <f t="shared" si="87"/>
        <v>81849.686430320959</v>
      </c>
      <c r="AH369" s="3">
        <v>30</v>
      </c>
      <c r="AI369" s="3">
        <f t="shared" si="88"/>
        <v>900</v>
      </c>
      <c r="AJ369" s="4">
        <f t="shared" si="89"/>
        <v>8582.8152599999994</v>
      </c>
    </row>
    <row r="370" spans="2:36">
      <c r="B370" s="2">
        <v>42.847776000000003</v>
      </c>
      <c r="C370" s="3">
        <f t="shared" si="81"/>
        <v>1835.9319081461763</v>
      </c>
      <c r="D370" s="3">
        <v>10</v>
      </c>
      <c r="E370" s="3">
        <f t="shared" si="82"/>
        <v>100</v>
      </c>
      <c r="F370" s="4">
        <f t="shared" si="83"/>
        <v>428.47776000000005</v>
      </c>
      <c r="N370" s="2">
        <v>0</v>
      </c>
      <c r="O370" s="3">
        <f t="shared" si="84"/>
        <v>0</v>
      </c>
      <c r="P370" s="3">
        <v>15</v>
      </c>
      <c r="Q370" s="3">
        <f t="shared" si="85"/>
        <v>225</v>
      </c>
      <c r="R370" s="4">
        <f t="shared" si="86"/>
        <v>0</v>
      </c>
      <c r="AF370" s="2">
        <v>286.093842</v>
      </c>
      <c r="AG370" s="3">
        <f t="shared" si="87"/>
        <v>81849.686430320959</v>
      </c>
      <c r="AH370" s="3">
        <v>40</v>
      </c>
      <c r="AI370" s="3">
        <f t="shared" si="88"/>
        <v>1600</v>
      </c>
      <c r="AJ370" s="4">
        <f t="shared" si="89"/>
        <v>11443.75368</v>
      </c>
    </row>
    <row r="371" spans="2:36">
      <c r="B371" s="2">
        <v>42.847776000000003</v>
      </c>
      <c r="C371" s="3">
        <f t="shared" si="81"/>
        <v>1835.9319081461763</v>
      </c>
      <c r="D371" s="3">
        <v>10</v>
      </c>
      <c r="E371" s="3">
        <f t="shared" si="82"/>
        <v>100</v>
      </c>
      <c r="F371" s="4">
        <f t="shared" si="83"/>
        <v>428.47776000000005</v>
      </c>
      <c r="N371" s="2">
        <v>0</v>
      </c>
      <c r="O371" s="3">
        <f t="shared" si="84"/>
        <v>0</v>
      </c>
      <c r="P371" s="3">
        <v>15</v>
      </c>
      <c r="Q371" s="3">
        <f t="shared" si="85"/>
        <v>225</v>
      </c>
      <c r="R371" s="4">
        <f t="shared" si="86"/>
        <v>0</v>
      </c>
      <c r="AF371" s="2">
        <v>286.093842</v>
      </c>
      <c r="AG371" s="3">
        <f t="shared" si="87"/>
        <v>81849.686430320959</v>
      </c>
      <c r="AH371" s="3">
        <v>40</v>
      </c>
      <c r="AI371" s="3">
        <f t="shared" si="88"/>
        <v>1600</v>
      </c>
      <c r="AJ371" s="4">
        <f t="shared" si="89"/>
        <v>11443.75368</v>
      </c>
    </row>
    <row r="372" spans="2:36">
      <c r="B372" s="2">
        <v>42.847776000000003</v>
      </c>
      <c r="C372" s="3">
        <f t="shared" si="81"/>
        <v>1835.9319081461763</v>
      </c>
      <c r="D372" s="3">
        <v>10</v>
      </c>
      <c r="E372" s="3">
        <f t="shared" si="82"/>
        <v>100</v>
      </c>
      <c r="F372" s="4">
        <f t="shared" si="83"/>
        <v>428.47776000000005</v>
      </c>
      <c r="N372" s="2">
        <v>0</v>
      </c>
      <c r="O372" s="3">
        <f t="shared" si="84"/>
        <v>0</v>
      </c>
      <c r="P372" s="3">
        <v>15</v>
      </c>
      <c r="Q372" s="3">
        <f t="shared" si="85"/>
        <v>225</v>
      </c>
      <c r="R372" s="4">
        <f t="shared" si="86"/>
        <v>0</v>
      </c>
      <c r="AF372" s="2">
        <v>286.093842</v>
      </c>
      <c r="AG372" s="3">
        <f t="shared" si="87"/>
        <v>81849.686430320959</v>
      </c>
      <c r="AH372" s="3">
        <v>40</v>
      </c>
      <c r="AI372" s="3">
        <f t="shared" si="88"/>
        <v>1600</v>
      </c>
      <c r="AJ372" s="4">
        <f t="shared" si="89"/>
        <v>11443.75368</v>
      </c>
    </row>
    <row r="373" spans="2:36">
      <c r="B373" s="2">
        <v>42.847776000000003</v>
      </c>
      <c r="C373" s="3">
        <f t="shared" si="81"/>
        <v>1835.9319081461763</v>
      </c>
      <c r="D373" s="3">
        <v>10</v>
      </c>
      <c r="E373" s="3">
        <f t="shared" si="82"/>
        <v>100</v>
      </c>
      <c r="F373" s="4">
        <f t="shared" si="83"/>
        <v>428.47776000000005</v>
      </c>
      <c r="N373" s="2">
        <v>0</v>
      </c>
      <c r="O373" s="3">
        <f t="shared" si="84"/>
        <v>0</v>
      </c>
      <c r="P373" s="3">
        <v>15</v>
      </c>
      <c r="Q373" s="3">
        <f t="shared" si="85"/>
        <v>225</v>
      </c>
      <c r="R373" s="4">
        <f t="shared" si="86"/>
        <v>0</v>
      </c>
      <c r="AF373" s="2">
        <v>286.093842</v>
      </c>
      <c r="AG373" s="3">
        <f t="shared" si="87"/>
        <v>81849.686430320959</v>
      </c>
      <c r="AH373" s="3">
        <v>40</v>
      </c>
      <c r="AI373" s="3">
        <f t="shared" si="88"/>
        <v>1600</v>
      </c>
      <c r="AJ373" s="4">
        <f t="shared" si="89"/>
        <v>11443.75368</v>
      </c>
    </row>
    <row r="374" spans="2:36">
      <c r="B374" s="2">
        <v>42.847776000000003</v>
      </c>
      <c r="C374" s="3">
        <f t="shared" si="81"/>
        <v>1835.9319081461763</v>
      </c>
      <c r="D374" s="3">
        <v>10</v>
      </c>
      <c r="E374" s="3">
        <f t="shared" si="82"/>
        <v>100</v>
      </c>
      <c r="F374" s="4">
        <f t="shared" si="83"/>
        <v>428.47776000000005</v>
      </c>
      <c r="N374" s="2">
        <v>0</v>
      </c>
      <c r="O374" s="3">
        <f t="shared" si="84"/>
        <v>0</v>
      </c>
      <c r="P374" s="3">
        <v>15</v>
      </c>
      <c r="Q374" s="3">
        <f t="shared" si="85"/>
        <v>225</v>
      </c>
      <c r="R374" s="4">
        <f t="shared" si="86"/>
        <v>0</v>
      </c>
      <c r="AF374" s="2">
        <v>286.093842</v>
      </c>
      <c r="AG374" s="3">
        <f t="shared" si="87"/>
        <v>81849.686430320959</v>
      </c>
      <c r="AH374" s="3">
        <v>40</v>
      </c>
      <c r="AI374" s="3">
        <f t="shared" si="88"/>
        <v>1600</v>
      </c>
      <c r="AJ374" s="4">
        <f t="shared" si="89"/>
        <v>11443.75368</v>
      </c>
    </row>
    <row r="375" spans="2:36">
      <c r="B375" s="2">
        <v>42.847776000000003</v>
      </c>
      <c r="C375" s="3">
        <f t="shared" si="81"/>
        <v>1835.9319081461763</v>
      </c>
      <c r="D375" s="3">
        <v>10</v>
      </c>
      <c r="E375" s="3">
        <f t="shared" si="82"/>
        <v>100</v>
      </c>
      <c r="F375" s="4">
        <f t="shared" si="83"/>
        <v>428.47776000000005</v>
      </c>
      <c r="N375" s="2">
        <v>0</v>
      </c>
      <c r="O375" s="3">
        <f t="shared" si="84"/>
        <v>0</v>
      </c>
      <c r="P375" s="3">
        <v>15</v>
      </c>
      <c r="Q375" s="3">
        <f t="shared" si="85"/>
        <v>225</v>
      </c>
      <c r="R375" s="4">
        <f t="shared" si="86"/>
        <v>0</v>
      </c>
      <c r="AF375" s="2">
        <v>286.093842</v>
      </c>
      <c r="AG375" s="3">
        <f t="shared" si="87"/>
        <v>81849.686430320959</v>
      </c>
      <c r="AH375" s="3">
        <v>40</v>
      </c>
      <c r="AI375" s="3">
        <f t="shared" si="88"/>
        <v>1600</v>
      </c>
      <c r="AJ375" s="4">
        <f t="shared" si="89"/>
        <v>11443.75368</v>
      </c>
    </row>
    <row r="376" spans="2:36">
      <c r="B376" s="2">
        <v>42.847776000000003</v>
      </c>
      <c r="C376" s="3">
        <f t="shared" si="81"/>
        <v>1835.9319081461763</v>
      </c>
      <c r="D376" s="3">
        <v>10</v>
      </c>
      <c r="E376" s="3">
        <f t="shared" si="82"/>
        <v>100</v>
      </c>
      <c r="F376" s="4">
        <f t="shared" si="83"/>
        <v>428.47776000000005</v>
      </c>
      <c r="N376" s="2">
        <v>0</v>
      </c>
      <c r="O376" s="3">
        <f t="shared" si="84"/>
        <v>0</v>
      </c>
      <c r="P376" s="3">
        <v>15</v>
      </c>
      <c r="Q376" s="3">
        <f t="shared" si="85"/>
        <v>225</v>
      </c>
      <c r="R376" s="4">
        <f t="shared" si="86"/>
        <v>0</v>
      </c>
      <c r="AF376" s="2">
        <v>286.093842</v>
      </c>
      <c r="AG376" s="3">
        <f t="shared" si="87"/>
        <v>81849.686430320959</v>
      </c>
      <c r="AH376" s="3">
        <v>40</v>
      </c>
      <c r="AI376" s="3">
        <f t="shared" si="88"/>
        <v>1600</v>
      </c>
      <c r="AJ376" s="4">
        <f t="shared" si="89"/>
        <v>11443.75368</v>
      </c>
    </row>
    <row r="377" spans="2:36">
      <c r="B377" s="2">
        <v>42.847776000000003</v>
      </c>
      <c r="C377" s="3">
        <f t="shared" si="81"/>
        <v>1835.9319081461763</v>
      </c>
      <c r="D377" s="3">
        <v>10</v>
      </c>
      <c r="E377" s="3">
        <f t="shared" si="82"/>
        <v>100</v>
      </c>
      <c r="F377" s="4">
        <f t="shared" si="83"/>
        <v>428.47776000000005</v>
      </c>
      <c r="N377" s="2">
        <v>0</v>
      </c>
      <c r="O377" s="3">
        <f t="shared" si="84"/>
        <v>0</v>
      </c>
      <c r="P377" s="3">
        <v>15</v>
      </c>
      <c r="Q377" s="3">
        <f t="shared" si="85"/>
        <v>225</v>
      </c>
      <c r="R377" s="4">
        <f t="shared" si="86"/>
        <v>0</v>
      </c>
      <c r="AF377" s="2">
        <v>286.093842</v>
      </c>
      <c r="AG377" s="3">
        <f t="shared" si="87"/>
        <v>81849.686430320959</v>
      </c>
      <c r="AH377" s="3">
        <v>40</v>
      </c>
      <c r="AI377" s="3">
        <f t="shared" si="88"/>
        <v>1600</v>
      </c>
      <c r="AJ377" s="4">
        <f t="shared" si="89"/>
        <v>11443.75368</v>
      </c>
    </row>
    <row r="378" spans="2:36">
      <c r="B378" s="2">
        <v>42.847776000000003</v>
      </c>
      <c r="C378" s="3">
        <f t="shared" si="81"/>
        <v>1835.9319081461763</v>
      </c>
      <c r="D378" s="3">
        <v>10</v>
      </c>
      <c r="E378" s="3">
        <f t="shared" si="82"/>
        <v>100</v>
      </c>
      <c r="F378" s="4">
        <f t="shared" si="83"/>
        <v>428.47776000000005</v>
      </c>
      <c r="N378" s="2">
        <v>0</v>
      </c>
      <c r="O378" s="3">
        <f t="shared" si="84"/>
        <v>0</v>
      </c>
      <c r="P378" s="3">
        <v>15</v>
      </c>
      <c r="Q378" s="3">
        <f t="shared" si="85"/>
        <v>225</v>
      </c>
      <c r="R378" s="4">
        <f t="shared" si="86"/>
        <v>0</v>
      </c>
      <c r="AF378" s="2">
        <v>286.093842</v>
      </c>
      <c r="AG378" s="3">
        <f t="shared" si="87"/>
        <v>81849.686430320959</v>
      </c>
      <c r="AH378" s="3">
        <v>40</v>
      </c>
      <c r="AI378" s="3">
        <f t="shared" si="88"/>
        <v>1600</v>
      </c>
      <c r="AJ378" s="4">
        <f t="shared" si="89"/>
        <v>11443.75368</v>
      </c>
    </row>
    <row r="379" spans="2:36">
      <c r="B379" s="2">
        <v>42.847776000000003</v>
      </c>
      <c r="C379" s="3">
        <f t="shared" si="81"/>
        <v>1835.9319081461763</v>
      </c>
      <c r="D379" s="3">
        <v>10</v>
      </c>
      <c r="E379" s="3">
        <f t="shared" si="82"/>
        <v>100</v>
      </c>
      <c r="F379" s="4">
        <f t="shared" si="83"/>
        <v>428.47776000000005</v>
      </c>
      <c r="N379" s="2">
        <v>0</v>
      </c>
      <c r="O379" s="3">
        <f t="shared" si="84"/>
        <v>0</v>
      </c>
      <c r="P379" s="3">
        <v>15</v>
      </c>
      <c r="Q379" s="3">
        <f t="shared" si="85"/>
        <v>225</v>
      </c>
      <c r="R379" s="4">
        <f t="shared" si="86"/>
        <v>0</v>
      </c>
      <c r="AF379" s="2">
        <v>286.093842</v>
      </c>
      <c r="AG379" s="3">
        <f t="shared" si="87"/>
        <v>81849.686430320959</v>
      </c>
      <c r="AH379" s="3">
        <v>40</v>
      </c>
      <c r="AI379" s="3">
        <f t="shared" si="88"/>
        <v>1600</v>
      </c>
      <c r="AJ379" s="4">
        <f t="shared" si="89"/>
        <v>11443.75368</v>
      </c>
    </row>
    <row r="380" spans="2:36">
      <c r="B380" s="2">
        <v>42.847776000000003</v>
      </c>
      <c r="C380" s="3">
        <f t="shared" si="81"/>
        <v>1835.9319081461763</v>
      </c>
      <c r="D380" s="3">
        <v>10</v>
      </c>
      <c r="E380" s="3">
        <f t="shared" si="82"/>
        <v>100</v>
      </c>
      <c r="F380" s="4">
        <f t="shared" si="83"/>
        <v>428.47776000000005</v>
      </c>
      <c r="N380" s="2">
        <v>0</v>
      </c>
      <c r="O380" s="3">
        <f t="shared" si="84"/>
        <v>0</v>
      </c>
      <c r="P380" s="3">
        <v>15</v>
      </c>
      <c r="Q380" s="3">
        <f t="shared" si="85"/>
        <v>225</v>
      </c>
      <c r="R380" s="4">
        <f t="shared" si="86"/>
        <v>0</v>
      </c>
      <c r="AF380" s="2">
        <v>286.093842</v>
      </c>
      <c r="AG380" s="3">
        <f t="shared" si="87"/>
        <v>81849.686430320959</v>
      </c>
      <c r="AH380" s="3">
        <v>50</v>
      </c>
      <c r="AI380" s="3">
        <f t="shared" si="88"/>
        <v>2500</v>
      </c>
      <c r="AJ380" s="4">
        <f t="shared" si="89"/>
        <v>14304.6921</v>
      </c>
    </row>
    <row r="381" spans="2:36">
      <c r="B381" s="2">
        <v>42.847776000000003</v>
      </c>
      <c r="C381" s="3">
        <f t="shared" si="81"/>
        <v>1835.9319081461763</v>
      </c>
      <c r="D381" s="3">
        <v>15</v>
      </c>
      <c r="E381" s="3">
        <f t="shared" si="82"/>
        <v>225</v>
      </c>
      <c r="F381" s="4">
        <f t="shared" si="83"/>
        <v>642.7166400000001</v>
      </c>
      <c r="N381" s="2">
        <v>0</v>
      </c>
      <c r="O381" s="3">
        <f t="shared" si="84"/>
        <v>0</v>
      </c>
      <c r="P381" s="3">
        <v>15</v>
      </c>
      <c r="Q381" s="3">
        <f t="shared" si="85"/>
        <v>225</v>
      </c>
      <c r="R381" s="4">
        <f t="shared" si="86"/>
        <v>0</v>
      </c>
      <c r="AF381" s="2">
        <v>286.093842</v>
      </c>
      <c r="AG381" s="3">
        <f t="shared" si="87"/>
        <v>81849.686430320959</v>
      </c>
      <c r="AH381" s="3">
        <v>50</v>
      </c>
      <c r="AI381" s="3">
        <f t="shared" si="88"/>
        <v>2500</v>
      </c>
      <c r="AJ381" s="4">
        <f t="shared" si="89"/>
        <v>14304.6921</v>
      </c>
    </row>
    <row r="382" spans="2:36">
      <c r="B382" s="2">
        <v>42.847776000000003</v>
      </c>
      <c r="C382" s="3">
        <f t="shared" si="81"/>
        <v>1835.9319081461763</v>
      </c>
      <c r="D382" s="3">
        <v>15</v>
      </c>
      <c r="E382" s="3">
        <f t="shared" si="82"/>
        <v>225</v>
      </c>
      <c r="F382" s="4">
        <f t="shared" si="83"/>
        <v>642.7166400000001</v>
      </c>
      <c r="N382" s="2">
        <v>0</v>
      </c>
      <c r="O382" s="3">
        <f t="shared" si="84"/>
        <v>0</v>
      </c>
      <c r="P382" s="3">
        <v>15</v>
      </c>
      <c r="Q382" s="3">
        <f t="shared" si="85"/>
        <v>225</v>
      </c>
      <c r="R382" s="4">
        <f t="shared" si="86"/>
        <v>0</v>
      </c>
      <c r="AF382" s="2">
        <v>286.093842</v>
      </c>
      <c r="AG382" s="3">
        <f t="shared" si="87"/>
        <v>81849.686430320959</v>
      </c>
      <c r="AH382" s="3">
        <v>50</v>
      </c>
      <c r="AI382" s="3">
        <f t="shared" si="88"/>
        <v>2500</v>
      </c>
      <c r="AJ382" s="4">
        <f t="shared" si="89"/>
        <v>14304.6921</v>
      </c>
    </row>
    <row r="383" spans="2:36">
      <c r="B383" s="2">
        <v>42.847776000000003</v>
      </c>
      <c r="C383" s="3">
        <f t="shared" si="81"/>
        <v>1835.9319081461763</v>
      </c>
      <c r="D383" s="3">
        <v>15</v>
      </c>
      <c r="E383" s="3">
        <f t="shared" si="82"/>
        <v>225</v>
      </c>
      <c r="F383" s="4">
        <f t="shared" si="83"/>
        <v>642.7166400000001</v>
      </c>
      <c r="N383" s="2">
        <v>0</v>
      </c>
      <c r="O383" s="3">
        <f t="shared" si="84"/>
        <v>0</v>
      </c>
      <c r="P383" s="3">
        <v>15</v>
      </c>
      <c r="Q383" s="3">
        <f t="shared" si="85"/>
        <v>225</v>
      </c>
      <c r="R383" s="4">
        <f t="shared" si="86"/>
        <v>0</v>
      </c>
      <c r="AF383" s="2">
        <v>286.093842</v>
      </c>
      <c r="AG383" s="3">
        <f t="shared" si="87"/>
        <v>81849.686430320959</v>
      </c>
      <c r="AH383" s="3">
        <v>50</v>
      </c>
      <c r="AI383" s="3">
        <f t="shared" si="88"/>
        <v>2500</v>
      </c>
      <c r="AJ383" s="4">
        <f t="shared" si="89"/>
        <v>14304.6921</v>
      </c>
    </row>
    <row r="384" spans="2:36">
      <c r="B384" s="2">
        <v>42.847776000000003</v>
      </c>
      <c r="C384" s="3">
        <f t="shared" si="81"/>
        <v>1835.9319081461763</v>
      </c>
      <c r="D384" s="3">
        <v>15</v>
      </c>
      <c r="E384" s="3">
        <f t="shared" si="82"/>
        <v>225</v>
      </c>
      <c r="F384" s="4">
        <f t="shared" si="83"/>
        <v>642.7166400000001</v>
      </c>
      <c r="N384" s="2">
        <v>0</v>
      </c>
      <c r="O384" s="3">
        <f t="shared" si="84"/>
        <v>0</v>
      </c>
      <c r="P384" s="3">
        <v>15</v>
      </c>
      <c r="Q384" s="3">
        <f t="shared" si="85"/>
        <v>225</v>
      </c>
      <c r="R384" s="4">
        <f t="shared" si="86"/>
        <v>0</v>
      </c>
      <c r="AF384" s="2">
        <v>286.093842</v>
      </c>
      <c r="AG384" s="3">
        <f t="shared" si="87"/>
        <v>81849.686430320959</v>
      </c>
      <c r="AH384" s="3">
        <v>50</v>
      </c>
      <c r="AI384" s="3">
        <f t="shared" si="88"/>
        <v>2500</v>
      </c>
      <c r="AJ384" s="4">
        <f t="shared" si="89"/>
        <v>14304.6921</v>
      </c>
    </row>
    <row r="385" spans="2:36">
      <c r="B385" s="2">
        <v>42.847776000000003</v>
      </c>
      <c r="C385" s="3">
        <f t="shared" si="81"/>
        <v>1835.9319081461763</v>
      </c>
      <c r="D385" s="3">
        <v>15</v>
      </c>
      <c r="E385" s="3">
        <f t="shared" si="82"/>
        <v>225</v>
      </c>
      <c r="F385" s="4">
        <f t="shared" si="83"/>
        <v>642.7166400000001</v>
      </c>
      <c r="N385" s="2">
        <v>0</v>
      </c>
      <c r="O385" s="3">
        <f t="shared" si="84"/>
        <v>0</v>
      </c>
      <c r="P385" s="3">
        <v>15</v>
      </c>
      <c r="Q385" s="3">
        <f t="shared" si="85"/>
        <v>225</v>
      </c>
      <c r="R385" s="4">
        <f t="shared" si="86"/>
        <v>0</v>
      </c>
      <c r="AF385" s="2">
        <v>286.093842</v>
      </c>
      <c r="AG385" s="3">
        <f t="shared" si="87"/>
        <v>81849.686430320959</v>
      </c>
      <c r="AH385" s="3">
        <v>50</v>
      </c>
      <c r="AI385" s="3">
        <f t="shared" si="88"/>
        <v>2500</v>
      </c>
      <c r="AJ385" s="4">
        <f t="shared" si="89"/>
        <v>14304.6921</v>
      </c>
    </row>
    <row r="386" spans="2:36">
      <c r="B386" s="2">
        <v>42.847776000000003</v>
      </c>
      <c r="C386" s="3">
        <f t="shared" si="81"/>
        <v>1835.9319081461763</v>
      </c>
      <c r="D386" s="3">
        <v>15</v>
      </c>
      <c r="E386" s="3">
        <f t="shared" si="82"/>
        <v>225</v>
      </c>
      <c r="F386" s="4">
        <f t="shared" si="83"/>
        <v>642.7166400000001</v>
      </c>
      <c r="N386" s="2">
        <v>0</v>
      </c>
      <c r="O386" s="3">
        <f t="shared" si="84"/>
        <v>0</v>
      </c>
      <c r="P386" s="3">
        <v>15</v>
      </c>
      <c r="Q386" s="3">
        <f t="shared" si="85"/>
        <v>225</v>
      </c>
      <c r="R386" s="4">
        <f t="shared" si="86"/>
        <v>0</v>
      </c>
      <c r="AF386" s="2">
        <v>286.093842</v>
      </c>
      <c r="AG386" s="3">
        <f t="shared" si="87"/>
        <v>81849.686430320959</v>
      </c>
      <c r="AH386" s="3">
        <v>50</v>
      </c>
      <c r="AI386" s="3">
        <f t="shared" si="88"/>
        <v>2500</v>
      </c>
      <c r="AJ386" s="4">
        <f t="shared" si="89"/>
        <v>14304.6921</v>
      </c>
    </row>
    <row r="387" spans="2:36">
      <c r="B387" s="2">
        <v>42.847776000000003</v>
      </c>
      <c r="C387" s="3">
        <f t="shared" si="81"/>
        <v>1835.9319081461763</v>
      </c>
      <c r="D387" s="3">
        <v>15</v>
      </c>
      <c r="E387" s="3">
        <f t="shared" si="82"/>
        <v>225</v>
      </c>
      <c r="F387" s="4">
        <f t="shared" si="83"/>
        <v>642.7166400000001</v>
      </c>
      <c r="N387" s="2">
        <v>0</v>
      </c>
      <c r="O387" s="3">
        <f t="shared" si="84"/>
        <v>0</v>
      </c>
      <c r="P387" s="3">
        <v>15</v>
      </c>
      <c r="Q387" s="3">
        <f t="shared" si="85"/>
        <v>225</v>
      </c>
      <c r="R387" s="4">
        <f t="shared" si="86"/>
        <v>0</v>
      </c>
      <c r="AF387" s="2">
        <v>286.093842</v>
      </c>
      <c r="AG387" s="3">
        <f t="shared" si="87"/>
        <v>81849.686430320959</v>
      </c>
      <c r="AH387" s="3">
        <v>50</v>
      </c>
      <c r="AI387" s="3">
        <f t="shared" si="88"/>
        <v>2500</v>
      </c>
      <c r="AJ387" s="4">
        <f t="shared" si="89"/>
        <v>14304.6921</v>
      </c>
    </row>
    <row r="388" spans="2:36">
      <c r="B388" s="2">
        <v>42.847776000000003</v>
      </c>
      <c r="C388" s="3">
        <f t="shared" si="81"/>
        <v>1835.9319081461763</v>
      </c>
      <c r="D388" s="3">
        <v>15</v>
      </c>
      <c r="E388" s="3">
        <f t="shared" si="82"/>
        <v>225</v>
      </c>
      <c r="F388" s="4">
        <f t="shared" si="83"/>
        <v>642.7166400000001</v>
      </c>
      <c r="N388" s="2">
        <v>0</v>
      </c>
      <c r="O388" s="3">
        <f t="shared" si="84"/>
        <v>0</v>
      </c>
      <c r="P388" s="3">
        <v>15</v>
      </c>
      <c r="Q388" s="3">
        <f t="shared" si="85"/>
        <v>225</v>
      </c>
      <c r="R388" s="4">
        <f t="shared" si="86"/>
        <v>0</v>
      </c>
      <c r="AF388" s="2">
        <v>286.093842</v>
      </c>
      <c r="AG388" s="3">
        <f t="shared" si="87"/>
        <v>81849.686430320959</v>
      </c>
      <c r="AH388" s="3">
        <v>10</v>
      </c>
      <c r="AI388" s="3">
        <f t="shared" si="88"/>
        <v>100</v>
      </c>
      <c r="AJ388" s="4">
        <f t="shared" si="89"/>
        <v>2860.93842</v>
      </c>
    </row>
    <row r="389" spans="2:36">
      <c r="B389" s="2">
        <v>42.847776000000003</v>
      </c>
      <c r="C389" s="3">
        <f t="shared" si="81"/>
        <v>1835.9319081461763</v>
      </c>
      <c r="D389" s="3">
        <v>15</v>
      </c>
      <c r="E389" s="3">
        <f t="shared" si="82"/>
        <v>225</v>
      </c>
      <c r="F389" s="4">
        <f t="shared" si="83"/>
        <v>642.7166400000001</v>
      </c>
      <c r="N389" s="2">
        <v>0</v>
      </c>
      <c r="O389" s="3">
        <f t="shared" si="84"/>
        <v>0</v>
      </c>
      <c r="P389" s="3">
        <v>15</v>
      </c>
      <c r="Q389" s="3">
        <f t="shared" si="85"/>
        <v>225</v>
      </c>
      <c r="R389" s="4">
        <f t="shared" si="86"/>
        <v>0</v>
      </c>
      <c r="AF389" s="2">
        <v>286.093842</v>
      </c>
      <c r="AG389" s="3">
        <f t="shared" si="87"/>
        <v>81849.686430320959</v>
      </c>
      <c r="AH389" s="3">
        <v>10</v>
      </c>
      <c r="AI389" s="3">
        <f t="shared" si="88"/>
        <v>100</v>
      </c>
      <c r="AJ389" s="4">
        <f t="shared" si="89"/>
        <v>2860.93842</v>
      </c>
    </row>
    <row r="390" spans="2:36">
      <c r="B390" s="2">
        <v>42.847776000000003</v>
      </c>
      <c r="C390" s="3">
        <f t="shared" si="81"/>
        <v>1835.9319081461763</v>
      </c>
      <c r="D390" s="3">
        <v>15</v>
      </c>
      <c r="E390" s="3">
        <f t="shared" si="82"/>
        <v>225</v>
      </c>
      <c r="F390" s="4">
        <f t="shared" si="83"/>
        <v>642.7166400000001</v>
      </c>
      <c r="N390" s="2">
        <v>0</v>
      </c>
      <c r="O390" s="3">
        <f t="shared" si="84"/>
        <v>0</v>
      </c>
      <c r="P390" s="3">
        <v>15</v>
      </c>
      <c r="Q390" s="3">
        <f t="shared" si="85"/>
        <v>225</v>
      </c>
      <c r="R390" s="4">
        <f t="shared" si="86"/>
        <v>0</v>
      </c>
      <c r="AF390" s="2">
        <v>286.093842</v>
      </c>
      <c r="AG390" s="3">
        <f t="shared" si="87"/>
        <v>81849.686430320959</v>
      </c>
      <c r="AH390" s="3">
        <v>10</v>
      </c>
      <c r="AI390" s="3">
        <f t="shared" si="88"/>
        <v>100</v>
      </c>
      <c r="AJ390" s="4">
        <f t="shared" si="89"/>
        <v>2860.93842</v>
      </c>
    </row>
    <row r="391" spans="2:36">
      <c r="B391" s="2">
        <v>42.847776000000003</v>
      </c>
      <c r="C391" s="3">
        <f t="shared" si="81"/>
        <v>1835.9319081461763</v>
      </c>
      <c r="D391" s="3">
        <v>15</v>
      </c>
      <c r="E391" s="3">
        <f t="shared" si="82"/>
        <v>225</v>
      </c>
      <c r="F391" s="4">
        <f t="shared" si="83"/>
        <v>642.7166400000001</v>
      </c>
      <c r="N391" s="2">
        <v>0</v>
      </c>
      <c r="O391" s="3">
        <f t="shared" si="84"/>
        <v>0</v>
      </c>
      <c r="P391" s="3">
        <v>15</v>
      </c>
      <c r="Q391" s="3">
        <f t="shared" si="85"/>
        <v>225</v>
      </c>
      <c r="R391" s="4">
        <f t="shared" si="86"/>
        <v>0</v>
      </c>
      <c r="AF391" s="2">
        <v>286.093842</v>
      </c>
      <c r="AG391" s="3">
        <f t="shared" si="87"/>
        <v>81849.686430320959</v>
      </c>
      <c r="AH391" s="3">
        <v>25</v>
      </c>
      <c r="AI391" s="3">
        <f t="shared" si="88"/>
        <v>625</v>
      </c>
      <c r="AJ391" s="4">
        <f t="shared" si="89"/>
        <v>7152.3460500000001</v>
      </c>
    </row>
    <row r="392" spans="2:36">
      <c r="B392" s="2">
        <v>42.847776000000003</v>
      </c>
      <c r="C392" s="3">
        <f t="shared" si="81"/>
        <v>1835.9319081461763</v>
      </c>
      <c r="D392" s="3">
        <v>15</v>
      </c>
      <c r="E392" s="3">
        <f t="shared" si="82"/>
        <v>225</v>
      </c>
      <c r="F392" s="4">
        <f t="shared" si="83"/>
        <v>642.7166400000001</v>
      </c>
      <c r="N392" s="2">
        <v>0</v>
      </c>
      <c r="O392" s="3">
        <f t="shared" si="84"/>
        <v>0</v>
      </c>
      <c r="P392" s="3">
        <v>15</v>
      </c>
      <c r="Q392" s="3">
        <f t="shared" si="85"/>
        <v>225</v>
      </c>
      <c r="R392" s="4">
        <f t="shared" si="86"/>
        <v>0</v>
      </c>
      <c r="AF392" s="2">
        <v>286.093842</v>
      </c>
      <c r="AG392" s="3">
        <f t="shared" si="87"/>
        <v>81849.686430320959</v>
      </c>
      <c r="AH392" s="3">
        <v>55</v>
      </c>
      <c r="AI392" s="3">
        <f t="shared" si="88"/>
        <v>3025</v>
      </c>
      <c r="AJ392" s="4">
        <f t="shared" si="89"/>
        <v>15735.16131</v>
      </c>
    </row>
    <row r="393" spans="2:36">
      <c r="B393" s="2">
        <v>42.847776000000003</v>
      </c>
      <c r="C393" s="3">
        <f t="shared" si="81"/>
        <v>1835.9319081461763</v>
      </c>
      <c r="D393" s="3">
        <v>15</v>
      </c>
      <c r="E393" s="3">
        <f t="shared" si="82"/>
        <v>225</v>
      </c>
      <c r="F393" s="4">
        <f t="shared" si="83"/>
        <v>642.7166400000001</v>
      </c>
      <c r="N393" s="2">
        <v>0</v>
      </c>
      <c r="O393" s="3">
        <f t="shared" si="84"/>
        <v>0</v>
      </c>
      <c r="P393" s="3">
        <v>15</v>
      </c>
      <c r="Q393" s="3">
        <f t="shared" si="85"/>
        <v>225</v>
      </c>
      <c r="R393" s="4">
        <f t="shared" si="86"/>
        <v>0</v>
      </c>
      <c r="AF393" s="2">
        <v>286.093842</v>
      </c>
      <c r="AG393" s="3">
        <f t="shared" si="87"/>
        <v>81849.686430320959</v>
      </c>
      <c r="AH393" s="3">
        <v>30</v>
      </c>
      <c r="AI393" s="3">
        <f t="shared" si="88"/>
        <v>900</v>
      </c>
      <c r="AJ393" s="4">
        <f t="shared" si="89"/>
        <v>8582.8152599999994</v>
      </c>
    </row>
    <row r="394" spans="2:36">
      <c r="B394" s="2">
        <v>42.847776000000003</v>
      </c>
      <c r="C394" s="3">
        <f t="shared" si="81"/>
        <v>1835.9319081461763</v>
      </c>
      <c r="D394" s="3">
        <v>15</v>
      </c>
      <c r="E394" s="3">
        <f t="shared" si="82"/>
        <v>225</v>
      </c>
      <c r="F394" s="4">
        <f t="shared" si="83"/>
        <v>642.7166400000001</v>
      </c>
      <c r="N394" s="2">
        <v>0</v>
      </c>
      <c r="O394" s="3">
        <f t="shared" si="84"/>
        <v>0</v>
      </c>
      <c r="P394" s="3">
        <v>15</v>
      </c>
      <c r="Q394" s="3">
        <f t="shared" si="85"/>
        <v>225</v>
      </c>
      <c r="R394" s="4">
        <f t="shared" si="86"/>
        <v>0</v>
      </c>
      <c r="AF394" s="2">
        <v>286.093842</v>
      </c>
      <c r="AG394" s="3">
        <f t="shared" si="87"/>
        <v>81849.686430320959</v>
      </c>
      <c r="AH394" s="3">
        <v>45</v>
      </c>
      <c r="AI394" s="3">
        <f t="shared" si="88"/>
        <v>2025</v>
      </c>
      <c r="AJ394" s="4">
        <f t="shared" si="89"/>
        <v>12874.222889999999</v>
      </c>
    </row>
    <row r="395" spans="2:36">
      <c r="B395" s="2">
        <v>42.847776000000003</v>
      </c>
      <c r="C395" s="3">
        <f t="shared" si="81"/>
        <v>1835.9319081461763</v>
      </c>
      <c r="D395" s="3">
        <v>15</v>
      </c>
      <c r="E395" s="3">
        <f t="shared" si="82"/>
        <v>225</v>
      </c>
      <c r="F395" s="4">
        <f t="shared" si="83"/>
        <v>642.7166400000001</v>
      </c>
      <c r="N395" s="2">
        <v>0</v>
      </c>
      <c r="O395" s="3">
        <f t="shared" si="84"/>
        <v>0</v>
      </c>
      <c r="P395" s="3">
        <v>15</v>
      </c>
      <c r="Q395" s="3">
        <f t="shared" si="85"/>
        <v>225</v>
      </c>
      <c r="R395" s="4">
        <f t="shared" si="86"/>
        <v>0</v>
      </c>
      <c r="AF395" s="2">
        <v>286.093842</v>
      </c>
      <c r="AG395" s="3">
        <f t="shared" si="87"/>
        <v>81849.686430320959</v>
      </c>
      <c r="AH395" s="3">
        <v>50</v>
      </c>
      <c r="AI395" s="3">
        <f t="shared" si="88"/>
        <v>2500</v>
      </c>
      <c r="AJ395" s="4">
        <f t="shared" si="89"/>
        <v>14304.6921</v>
      </c>
    </row>
    <row r="396" spans="2:36">
      <c r="B396" s="2">
        <v>42.847776000000003</v>
      </c>
      <c r="C396" s="3">
        <f t="shared" si="81"/>
        <v>1835.9319081461763</v>
      </c>
      <c r="D396" s="3">
        <v>15</v>
      </c>
      <c r="E396" s="3">
        <f t="shared" si="82"/>
        <v>225</v>
      </c>
      <c r="F396" s="4">
        <f t="shared" si="83"/>
        <v>642.7166400000001</v>
      </c>
      <c r="N396" s="2">
        <v>0</v>
      </c>
      <c r="O396" s="3">
        <f t="shared" si="84"/>
        <v>0</v>
      </c>
      <c r="P396" s="3">
        <v>15</v>
      </c>
      <c r="Q396" s="3">
        <f t="shared" si="85"/>
        <v>225</v>
      </c>
      <c r="R396" s="4">
        <f t="shared" si="86"/>
        <v>0</v>
      </c>
      <c r="AF396" s="2">
        <v>286.093842</v>
      </c>
      <c r="AG396" s="3">
        <f t="shared" si="87"/>
        <v>81849.686430320959</v>
      </c>
      <c r="AH396" s="3">
        <v>30</v>
      </c>
      <c r="AI396" s="3">
        <f t="shared" si="88"/>
        <v>900</v>
      </c>
      <c r="AJ396" s="4">
        <f t="shared" si="89"/>
        <v>8582.8152599999994</v>
      </c>
    </row>
    <row r="397" spans="2:36">
      <c r="B397" s="2">
        <v>42.847776000000003</v>
      </c>
      <c r="C397" s="3">
        <f t="shared" si="81"/>
        <v>1835.9319081461763</v>
      </c>
      <c r="D397" s="3">
        <v>15</v>
      </c>
      <c r="E397" s="3">
        <f t="shared" si="82"/>
        <v>225</v>
      </c>
      <c r="F397" s="4">
        <f t="shared" si="83"/>
        <v>642.7166400000001</v>
      </c>
      <c r="N397" s="2">
        <v>0</v>
      </c>
      <c r="O397" s="3">
        <f t="shared" si="84"/>
        <v>0</v>
      </c>
      <c r="P397" s="3">
        <v>15</v>
      </c>
      <c r="Q397" s="3">
        <f t="shared" si="85"/>
        <v>225</v>
      </c>
      <c r="R397" s="4">
        <f t="shared" si="86"/>
        <v>0</v>
      </c>
      <c r="AF397" s="2">
        <v>291.94753800000001</v>
      </c>
      <c r="AG397" s="3">
        <f t="shared" si="87"/>
        <v>85233.364944261455</v>
      </c>
      <c r="AH397" s="3">
        <v>10</v>
      </c>
      <c r="AI397" s="3">
        <f t="shared" si="88"/>
        <v>100</v>
      </c>
      <c r="AJ397" s="4">
        <f t="shared" si="89"/>
        <v>2919.4753799999999</v>
      </c>
    </row>
    <row r="398" spans="2:36">
      <c r="B398" s="2">
        <v>42.847776000000003</v>
      </c>
      <c r="C398" s="3">
        <f t="shared" si="81"/>
        <v>1835.9319081461763</v>
      </c>
      <c r="D398" s="3">
        <v>15</v>
      </c>
      <c r="E398" s="3">
        <f t="shared" si="82"/>
        <v>225</v>
      </c>
      <c r="F398" s="4">
        <f t="shared" si="83"/>
        <v>642.7166400000001</v>
      </c>
      <c r="N398" s="2">
        <v>0</v>
      </c>
      <c r="O398" s="3">
        <f t="shared" si="84"/>
        <v>0</v>
      </c>
      <c r="P398" s="3">
        <v>15</v>
      </c>
      <c r="Q398" s="3">
        <f t="shared" si="85"/>
        <v>225</v>
      </c>
      <c r="R398" s="4">
        <f t="shared" si="86"/>
        <v>0</v>
      </c>
      <c r="AF398" s="2">
        <v>291.94753800000001</v>
      </c>
      <c r="AG398" s="3">
        <f t="shared" si="87"/>
        <v>85233.364944261455</v>
      </c>
      <c r="AH398" s="3">
        <v>20</v>
      </c>
      <c r="AI398" s="3">
        <f t="shared" si="88"/>
        <v>400</v>
      </c>
      <c r="AJ398" s="4">
        <f t="shared" si="89"/>
        <v>5838.9507599999997</v>
      </c>
    </row>
    <row r="399" spans="2:36">
      <c r="B399" s="2">
        <v>42.847776000000003</v>
      </c>
      <c r="C399" s="3">
        <f t="shared" si="81"/>
        <v>1835.9319081461763</v>
      </c>
      <c r="D399" s="3">
        <v>15</v>
      </c>
      <c r="E399" s="3">
        <f t="shared" si="82"/>
        <v>225</v>
      </c>
      <c r="F399" s="4">
        <f t="shared" si="83"/>
        <v>642.7166400000001</v>
      </c>
      <c r="N399" s="2">
        <v>0</v>
      </c>
      <c r="O399" s="3">
        <f t="shared" si="84"/>
        <v>0</v>
      </c>
      <c r="P399" s="3">
        <v>15</v>
      </c>
      <c r="Q399" s="3">
        <f t="shared" si="85"/>
        <v>225</v>
      </c>
      <c r="R399" s="4">
        <f t="shared" si="86"/>
        <v>0</v>
      </c>
      <c r="AF399" s="2">
        <v>291.94753800000001</v>
      </c>
      <c r="AG399" s="3">
        <f t="shared" si="87"/>
        <v>85233.364944261455</v>
      </c>
      <c r="AH399" s="3">
        <v>20</v>
      </c>
      <c r="AI399" s="3">
        <f t="shared" si="88"/>
        <v>400</v>
      </c>
      <c r="AJ399" s="4">
        <f t="shared" si="89"/>
        <v>5838.9507599999997</v>
      </c>
    </row>
    <row r="400" spans="2:36">
      <c r="B400" s="2">
        <v>42.847776000000003</v>
      </c>
      <c r="C400" s="3">
        <f t="shared" si="81"/>
        <v>1835.9319081461763</v>
      </c>
      <c r="D400" s="3">
        <v>15</v>
      </c>
      <c r="E400" s="3">
        <f t="shared" si="82"/>
        <v>225</v>
      </c>
      <c r="F400" s="4">
        <f t="shared" si="83"/>
        <v>642.7166400000001</v>
      </c>
      <c r="N400" s="2">
        <v>0</v>
      </c>
      <c r="O400" s="3">
        <f t="shared" si="84"/>
        <v>0</v>
      </c>
      <c r="P400" s="3">
        <v>15</v>
      </c>
      <c r="Q400" s="3">
        <f t="shared" si="85"/>
        <v>225</v>
      </c>
      <c r="R400" s="4">
        <f t="shared" si="86"/>
        <v>0</v>
      </c>
      <c r="AF400" s="2">
        <v>291.94753800000001</v>
      </c>
      <c r="AG400" s="3">
        <f t="shared" si="87"/>
        <v>85233.364944261455</v>
      </c>
      <c r="AH400" s="3">
        <v>20</v>
      </c>
      <c r="AI400" s="3">
        <f t="shared" si="88"/>
        <v>400</v>
      </c>
      <c r="AJ400" s="4">
        <f t="shared" si="89"/>
        <v>5838.9507599999997</v>
      </c>
    </row>
    <row r="401" spans="2:36">
      <c r="B401" s="2">
        <v>42.847776000000003</v>
      </c>
      <c r="C401" s="3">
        <f t="shared" ref="C401:C464" si="90">B401*B401</f>
        <v>1835.9319081461763</v>
      </c>
      <c r="D401" s="3">
        <v>15</v>
      </c>
      <c r="E401" s="3">
        <f t="shared" ref="E401:E464" si="91">D401*D401</f>
        <v>225</v>
      </c>
      <c r="F401" s="4">
        <f t="shared" ref="F401:F464" si="92">D401*B401</f>
        <v>642.7166400000001</v>
      </c>
      <c r="N401" s="2">
        <v>0</v>
      </c>
      <c r="O401" s="3">
        <f t="shared" ref="O401:O464" si="93">N401*N401</f>
        <v>0</v>
      </c>
      <c r="P401" s="3">
        <v>15</v>
      </c>
      <c r="Q401" s="3">
        <f t="shared" ref="Q401:Q464" si="94">P401*P401</f>
        <v>225</v>
      </c>
      <c r="R401" s="4">
        <f t="shared" ref="R401:R464" si="95">P401*N401</f>
        <v>0</v>
      </c>
      <c r="AF401" s="2">
        <v>291.94753800000001</v>
      </c>
      <c r="AG401" s="3">
        <f t="shared" ref="AG401:AG426" si="96">AF401*AF401</f>
        <v>85233.364944261455</v>
      </c>
      <c r="AH401" s="3">
        <v>35</v>
      </c>
      <c r="AI401" s="3">
        <f t="shared" ref="AI401:AI426" si="97">AH401*AH401</f>
        <v>1225</v>
      </c>
      <c r="AJ401" s="4">
        <f t="shared" ref="AJ401:AJ426" si="98">AH401*AF401</f>
        <v>10218.16383</v>
      </c>
    </row>
    <row r="402" spans="2:36">
      <c r="B402" s="2">
        <v>42.847776000000003</v>
      </c>
      <c r="C402" s="3">
        <f t="shared" si="90"/>
        <v>1835.9319081461763</v>
      </c>
      <c r="D402" s="3">
        <v>15</v>
      </c>
      <c r="E402" s="3">
        <f t="shared" si="91"/>
        <v>225</v>
      </c>
      <c r="F402" s="4">
        <f t="shared" si="92"/>
        <v>642.7166400000001</v>
      </c>
      <c r="N402" s="2">
        <v>0</v>
      </c>
      <c r="O402" s="3">
        <f t="shared" si="93"/>
        <v>0</v>
      </c>
      <c r="P402" s="3">
        <v>15</v>
      </c>
      <c r="Q402" s="3">
        <f t="shared" si="94"/>
        <v>225</v>
      </c>
      <c r="R402" s="4">
        <f t="shared" si="95"/>
        <v>0</v>
      </c>
      <c r="AF402" s="2">
        <v>291.94753800000001</v>
      </c>
      <c r="AG402" s="3">
        <f t="shared" si="96"/>
        <v>85233.364944261455</v>
      </c>
      <c r="AH402" s="3">
        <v>20</v>
      </c>
      <c r="AI402" s="3">
        <f t="shared" si="97"/>
        <v>400</v>
      </c>
      <c r="AJ402" s="4">
        <f t="shared" si="98"/>
        <v>5838.9507599999997</v>
      </c>
    </row>
    <row r="403" spans="2:36">
      <c r="B403" s="2">
        <v>42.847776000000003</v>
      </c>
      <c r="C403" s="3">
        <f t="shared" si="90"/>
        <v>1835.9319081461763</v>
      </c>
      <c r="D403" s="3">
        <v>15</v>
      </c>
      <c r="E403" s="3">
        <f t="shared" si="91"/>
        <v>225</v>
      </c>
      <c r="F403" s="4">
        <f t="shared" si="92"/>
        <v>642.7166400000001</v>
      </c>
      <c r="N403" s="2">
        <v>0</v>
      </c>
      <c r="O403" s="3">
        <f t="shared" si="93"/>
        <v>0</v>
      </c>
      <c r="P403" s="3">
        <v>15</v>
      </c>
      <c r="Q403" s="3">
        <f t="shared" si="94"/>
        <v>225</v>
      </c>
      <c r="R403" s="4">
        <f t="shared" si="95"/>
        <v>0</v>
      </c>
      <c r="AF403" s="2">
        <v>291.94753800000001</v>
      </c>
      <c r="AG403" s="3">
        <f t="shared" si="96"/>
        <v>85233.364944261455</v>
      </c>
      <c r="AH403" s="3">
        <v>20</v>
      </c>
      <c r="AI403" s="3">
        <f t="shared" si="97"/>
        <v>400</v>
      </c>
      <c r="AJ403" s="4">
        <f t="shared" si="98"/>
        <v>5838.9507599999997</v>
      </c>
    </row>
    <row r="404" spans="2:36">
      <c r="B404" s="2">
        <v>42.847776000000003</v>
      </c>
      <c r="C404" s="3">
        <f t="shared" si="90"/>
        <v>1835.9319081461763</v>
      </c>
      <c r="D404" s="3">
        <v>15</v>
      </c>
      <c r="E404" s="3">
        <f t="shared" si="91"/>
        <v>225</v>
      </c>
      <c r="F404" s="4">
        <f t="shared" si="92"/>
        <v>642.7166400000001</v>
      </c>
      <c r="N404" s="2">
        <v>0</v>
      </c>
      <c r="O404" s="3">
        <f t="shared" si="93"/>
        <v>0</v>
      </c>
      <c r="P404" s="3">
        <v>15</v>
      </c>
      <c r="Q404" s="3">
        <f t="shared" si="94"/>
        <v>225</v>
      </c>
      <c r="R404" s="4">
        <f t="shared" si="95"/>
        <v>0</v>
      </c>
      <c r="AF404" s="2">
        <v>291.94753800000001</v>
      </c>
      <c r="AG404" s="3">
        <f t="shared" si="96"/>
        <v>85233.364944261455</v>
      </c>
      <c r="AH404" s="3">
        <v>20</v>
      </c>
      <c r="AI404" s="3">
        <f t="shared" si="97"/>
        <v>400</v>
      </c>
      <c r="AJ404" s="4">
        <f t="shared" si="98"/>
        <v>5838.9507599999997</v>
      </c>
    </row>
    <row r="405" spans="2:36">
      <c r="B405" s="2">
        <v>42.847776000000003</v>
      </c>
      <c r="C405" s="3">
        <f t="shared" si="90"/>
        <v>1835.9319081461763</v>
      </c>
      <c r="D405" s="3">
        <v>15</v>
      </c>
      <c r="E405" s="3">
        <f t="shared" si="91"/>
        <v>225</v>
      </c>
      <c r="F405" s="4">
        <f t="shared" si="92"/>
        <v>642.7166400000001</v>
      </c>
      <c r="N405" s="2">
        <v>0</v>
      </c>
      <c r="O405" s="3">
        <f t="shared" si="93"/>
        <v>0</v>
      </c>
      <c r="P405" s="3">
        <v>15</v>
      </c>
      <c r="Q405" s="3">
        <f t="shared" si="94"/>
        <v>225</v>
      </c>
      <c r="R405" s="4">
        <f t="shared" si="95"/>
        <v>0</v>
      </c>
      <c r="AF405" s="2">
        <v>291.94753800000001</v>
      </c>
      <c r="AG405" s="3">
        <f t="shared" si="96"/>
        <v>85233.364944261455</v>
      </c>
      <c r="AH405" s="3">
        <v>25</v>
      </c>
      <c r="AI405" s="3">
        <f t="shared" si="97"/>
        <v>625</v>
      </c>
      <c r="AJ405" s="4">
        <f t="shared" si="98"/>
        <v>7298.6884500000006</v>
      </c>
    </row>
    <row r="406" spans="2:36">
      <c r="B406" s="2">
        <v>42.847776000000003</v>
      </c>
      <c r="C406" s="3">
        <f t="shared" si="90"/>
        <v>1835.9319081461763</v>
      </c>
      <c r="D406" s="3">
        <v>15</v>
      </c>
      <c r="E406" s="3">
        <f t="shared" si="91"/>
        <v>225</v>
      </c>
      <c r="F406" s="4">
        <f t="shared" si="92"/>
        <v>642.7166400000001</v>
      </c>
      <c r="N406" s="2">
        <v>0</v>
      </c>
      <c r="O406" s="3">
        <f t="shared" si="93"/>
        <v>0</v>
      </c>
      <c r="P406" s="3">
        <v>15</v>
      </c>
      <c r="Q406" s="3">
        <f t="shared" si="94"/>
        <v>225</v>
      </c>
      <c r="R406" s="4">
        <f t="shared" si="95"/>
        <v>0</v>
      </c>
      <c r="AF406" s="2">
        <v>291.94753800000001</v>
      </c>
      <c r="AG406" s="3">
        <f t="shared" si="96"/>
        <v>85233.364944261455</v>
      </c>
      <c r="AH406" s="3">
        <v>15</v>
      </c>
      <c r="AI406" s="3">
        <f t="shared" si="97"/>
        <v>225</v>
      </c>
      <c r="AJ406" s="4">
        <f t="shared" si="98"/>
        <v>4379.2130699999998</v>
      </c>
    </row>
    <row r="407" spans="2:36">
      <c r="B407" s="2">
        <v>42.847776000000003</v>
      </c>
      <c r="C407" s="3">
        <f t="shared" si="90"/>
        <v>1835.9319081461763</v>
      </c>
      <c r="D407" s="3">
        <v>15</v>
      </c>
      <c r="E407" s="3">
        <f t="shared" si="91"/>
        <v>225</v>
      </c>
      <c r="F407" s="4">
        <f t="shared" si="92"/>
        <v>642.7166400000001</v>
      </c>
      <c r="N407" s="2">
        <v>0</v>
      </c>
      <c r="O407" s="3">
        <f t="shared" si="93"/>
        <v>0</v>
      </c>
      <c r="P407" s="3">
        <v>15</v>
      </c>
      <c r="Q407" s="3">
        <f t="shared" si="94"/>
        <v>225</v>
      </c>
      <c r="R407" s="4">
        <f t="shared" si="95"/>
        <v>0</v>
      </c>
      <c r="AF407" s="2">
        <v>291.94753800000001</v>
      </c>
      <c r="AG407" s="3">
        <f t="shared" si="96"/>
        <v>85233.364944261455</v>
      </c>
      <c r="AH407" s="3">
        <v>15</v>
      </c>
      <c r="AI407" s="3">
        <f t="shared" si="97"/>
        <v>225</v>
      </c>
      <c r="AJ407" s="4">
        <f t="shared" si="98"/>
        <v>4379.2130699999998</v>
      </c>
    </row>
    <row r="408" spans="2:36">
      <c r="B408" s="2">
        <v>42.847776000000003</v>
      </c>
      <c r="C408" s="3">
        <f t="shared" si="90"/>
        <v>1835.9319081461763</v>
      </c>
      <c r="D408" s="3">
        <v>15</v>
      </c>
      <c r="E408" s="3">
        <f t="shared" si="91"/>
        <v>225</v>
      </c>
      <c r="F408" s="4">
        <f t="shared" si="92"/>
        <v>642.7166400000001</v>
      </c>
      <c r="N408" s="2">
        <v>0</v>
      </c>
      <c r="O408" s="3">
        <f t="shared" si="93"/>
        <v>0</v>
      </c>
      <c r="P408" s="3">
        <v>15</v>
      </c>
      <c r="Q408" s="3">
        <f t="shared" si="94"/>
        <v>225</v>
      </c>
      <c r="R408" s="4">
        <f t="shared" si="95"/>
        <v>0</v>
      </c>
      <c r="AF408" s="2">
        <v>291.94753800000001</v>
      </c>
      <c r="AG408" s="3">
        <f t="shared" si="96"/>
        <v>85233.364944261455</v>
      </c>
      <c r="AH408" s="3">
        <v>15</v>
      </c>
      <c r="AI408" s="3">
        <f t="shared" si="97"/>
        <v>225</v>
      </c>
      <c r="AJ408" s="4">
        <f t="shared" si="98"/>
        <v>4379.2130699999998</v>
      </c>
    </row>
    <row r="409" spans="2:36">
      <c r="B409" s="2">
        <v>42.847776000000003</v>
      </c>
      <c r="C409" s="3">
        <f t="shared" si="90"/>
        <v>1835.9319081461763</v>
      </c>
      <c r="D409" s="3">
        <v>15</v>
      </c>
      <c r="E409" s="3">
        <f t="shared" si="91"/>
        <v>225</v>
      </c>
      <c r="F409" s="4">
        <f t="shared" si="92"/>
        <v>642.7166400000001</v>
      </c>
      <c r="N409" s="2">
        <v>0</v>
      </c>
      <c r="O409" s="3">
        <f t="shared" si="93"/>
        <v>0</v>
      </c>
      <c r="P409" s="3">
        <v>15</v>
      </c>
      <c r="Q409" s="3">
        <f t="shared" si="94"/>
        <v>225</v>
      </c>
      <c r="R409" s="4">
        <f t="shared" si="95"/>
        <v>0</v>
      </c>
      <c r="AF409" s="2">
        <v>291.94753800000001</v>
      </c>
      <c r="AG409" s="3">
        <f t="shared" si="96"/>
        <v>85233.364944261455</v>
      </c>
      <c r="AH409" s="3">
        <v>15</v>
      </c>
      <c r="AI409" s="3">
        <f t="shared" si="97"/>
        <v>225</v>
      </c>
      <c r="AJ409" s="4">
        <f t="shared" si="98"/>
        <v>4379.2130699999998</v>
      </c>
    </row>
    <row r="410" spans="2:36">
      <c r="B410" s="2">
        <v>42.847776000000003</v>
      </c>
      <c r="C410" s="3">
        <f t="shared" si="90"/>
        <v>1835.9319081461763</v>
      </c>
      <c r="D410" s="3">
        <v>15</v>
      </c>
      <c r="E410" s="3">
        <f t="shared" si="91"/>
        <v>225</v>
      </c>
      <c r="F410" s="4">
        <f t="shared" si="92"/>
        <v>642.7166400000001</v>
      </c>
      <c r="N410" s="2">
        <v>0</v>
      </c>
      <c r="O410" s="3">
        <f t="shared" si="93"/>
        <v>0</v>
      </c>
      <c r="P410" s="3">
        <v>15</v>
      </c>
      <c r="Q410" s="3">
        <f t="shared" si="94"/>
        <v>225</v>
      </c>
      <c r="R410" s="4">
        <f t="shared" si="95"/>
        <v>0</v>
      </c>
      <c r="AF410" s="2">
        <v>291.94753800000001</v>
      </c>
      <c r="AG410" s="3">
        <f t="shared" si="96"/>
        <v>85233.364944261455</v>
      </c>
      <c r="AH410" s="3">
        <v>15</v>
      </c>
      <c r="AI410" s="3">
        <f t="shared" si="97"/>
        <v>225</v>
      </c>
      <c r="AJ410" s="4">
        <f t="shared" si="98"/>
        <v>4379.2130699999998</v>
      </c>
    </row>
    <row r="411" spans="2:36">
      <c r="B411" s="2">
        <v>42.847776000000003</v>
      </c>
      <c r="C411" s="3">
        <f t="shared" si="90"/>
        <v>1835.9319081461763</v>
      </c>
      <c r="D411" s="3">
        <v>15</v>
      </c>
      <c r="E411" s="3">
        <f t="shared" si="91"/>
        <v>225</v>
      </c>
      <c r="F411" s="4">
        <f t="shared" si="92"/>
        <v>642.7166400000001</v>
      </c>
      <c r="N411" s="2">
        <v>0</v>
      </c>
      <c r="O411" s="3">
        <f t="shared" si="93"/>
        <v>0</v>
      </c>
      <c r="P411" s="3">
        <v>15</v>
      </c>
      <c r="Q411" s="3">
        <f t="shared" si="94"/>
        <v>225</v>
      </c>
      <c r="R411" s="4">
        <f t="shared" si="95"/>
        <v>0</v>
      </c>
      <c r="AF411" s="2">
        <v>291.94753800000001</v>
      </c>
      <c r="AG411" s="3">
        <f t="shared" si="96"/>
        <v>85233.364944261455</v>
      </c>
      <c r="AH411" s="3">
        <v>15</v>
      </c>
      <c r="AI411" s="3">
        <f t="shared" si="97"/>
        <v>225</v>
      </c>
      <c r="AJ411" s="4">
        <f t="shared" si="98"/>
        <v>4379.2130699999998</v>
      </c>
    </row>
    <row r="412" spans="2:36">
      <c r="B412" s="2">
        <v>42.847776000000003</v>
      </c>
      <c r="C412" s="3">
        <f t="shared" si="90"/>
        <v>1835.9319081461763</v>
      </c>
      <c r="D412" s="3">
        <v>15</v>
      </c>
      <c r="E412" s="3">
        <f t="shared" si="91"/>
        <v>225</v>
      </c>
      <c r="F412" s="4">
        <f t="shared" si="92"/>
        <v>642.7166400000001</v>
      </c>
      <c r="N412" s="2">
        <v>0</v>
      </c>
      <c r="O412" s="3">
        <f t="shared" si="93"/>
        <v>0</v>
      </c>
      <c r="P412" s="3">
        <v>15</v>
      </c>
      <c r="Q412" s="3">
        <f t="shared" si="94"/>
        <v>225</v>
      </c>
      <c r="R412" s="4">
        <f t="shared" si="95"/>
        <v>0</v>
      </c>
      <c r="AF412" s="2">
        <v>291.94753800000001</v>
      </c>
      <c r="AG412" s="3">
        <f t="shared" si="96"/>
        <v>85233.364944261455</v>
      </c>
      <c r="AH412" s="3">
        <v>15</v>
      </c>
      <c r="AI412" s="3">
        <f t="shared" si="97"/>
        <v>225</v>
      </c>
      <c r="AJ412" s="4">
        <f t="shared" si="98"/>
        <v>4379.2130699999998</v>
      </c>
    </row>
    <row r="413" spans="2:36">
      <c r="B413" s="2">
        <v>42.847776000000003</v>
      </c>
      <c r="C413" s="3">
        <f t="shared" si="90"/>
        <v>1835.9319081461763</v>
      </c>
      <c r="D413" s="3">
        <v>15</v>
      </c>
      <c r="E413" s="3">
        <f t="shared" si="91"/>
        <v>225</v>
      </c>
      <c r="F413" s="4">
        <f t="shared" si="92"/>
        <v>642.7166400000001</v>
      </c>
      <c r="N413" s="2">
        <v>0</v>
      </c>
      <c r="O413" s="3">
        <f t="shared" si="93"/>
        <v>0</v>
      </c>
      <c r="P413" s="3">
        <v>15</v>
      </c>
      <c r="Q413" s="3">
        <f t="shared" si="94"/>
        <v>225</v>
      </c>
      <c r="R413" s="4">
        <f t="shared" si="95"/>
        <v>0</v>
      </c>
      <c r="AF413" s="2">
        <v>291.94753800000001</v>
      </c>
      <c r="AG413" s="3">
        <f t="shared" si="96"/>
        <v>85233.364944261455</v>
      </c>
      <c r="AH413" s="3">
        <v>30</v>
      </c>
      <c r="AI413" s="3">
        <f t="shared" si="97"/>
        <v>900</v>
      </c>
      <c r="AJ413" s="4">
        <f t="shared" si="98"/>
        <v>8758.4261399999996</v>
      </c>
    </row>
    <row r="414" spans="2:36">
      <c r="B414" s="2">
        <v>42.847776000000003</v>
      </c>
      <c r="C414" s="3">
        <f t="shared" si="90"/>
        <v>1835.9319081461763</v>
      </c>
      <c r="D414" s="3">
        <v>15</v>
      </c>
      <c r="E414" s="3">
        <f t="shared" si="91"/>
        <v>225</v>
      </c>
      <c r="F414" s="4">
        <f t="shared" si="92"/>
        <v>642.7166400000001</v>
      </c>
      <c r="N414" s="2">
        <v>0</v>
      </c>
      <c r="O414" s="3">
        <f t="shared" si="93"/>
        <v>0</v>
      </c>
      <c r="P414" s="3">
        <v>15</v>
      </c>
      <c r="Q414" s="3">
        <f t="shared" si="94"/>
        <v>225</v>
      </c>
      <c r="R414" s="4">
        <f t="shared" si="95"/>
        <v>0</v>
      </c>
      <c r="AF414" s="2">
        <v>291.94753800000001</v>
      </c>
      <c r="AG414" s="3">
        <f t="shared" si="96"/>
        <v>85233.364944261455</v>
      </c>
      <c r="AH414" s="3">
        <v>30</v>
      </c>
      <c r="AI414" s="3">
        <f t="shared" si="97"/>
        <v>900</v>
      </c>
      <c r="AJ414" s="4">
        <f t="shared" si="98"/>
        <v>8758.4261399999996</v>
      </c>
    </row>
    <row r="415" spans="2:36">
      <c r="B415" s="2">
        <v>42.847776000000003</v>
      </c>
      <c r="C415" s="3">
        <f t="shared" si="90"/>
        <v>1835.9319081461763</v>
      </c>
      <c r="D415" s="3">
        <v>15</v>
      </c>
      <c r="E415" s="3">
        <f t="shared" si="91"/>
        <v>225</v>
      </c>
      <c r="F415" s="4">
        <f t="shared" si="92"/>
        <v>642.7166400000001</v>
      </c>
      <c r="N415" s="2">
        <v>0</v>
      </c>
      <c r="O415" s="3">
        <f t="shared" si="93"/>
        <v>0</v>
      </c>
      <c r="P415" s="3">
        <v>15</v>
      </c>
      <c r="Q415" s="3">
        <f t="shared" si="94"/>
        <v>225</v>
      </c>
      <c r="R415" s="4">
        <f t="shared" si="95"/>
        <v>0</v>
      </c>
      <c r="AF415" s="2">
        <v>291.94753800000001</v>
      </c>
      <c r="AG415" s="3">
        <f t="shared" si="96"/>
        <v>85233.364944261455</v>
      </c>
      <c r="AH415" s="3">
        <v>30</v>
      </c>
      <c r="AI415" s="3">
        <f t="shared" si="97"/>
        <v>900</v>
      </c>
      <c r="AJ415" s="4">
        <f t="shared" si="98"/>
        <v>8758.4261399999996</v>
      </c>
    </row>
    <row r="416" spans="2:36">
      <c r="B416" s="2">
        <v>42.847776000000003</v>
      </c>
      <c r="C416" s="3">
        <f t="shared" si="90"/>
        <v>1835.9319081461763</v>
      </c>
      <c r="D416" s="3">
        <v>15</v>
      </c>
      <c r="E416" s="3">
        <f t="shared" si="91"/>
        <v>225</v>
      </c>
      <c r="F416" s="4">
        <f t="shared" si="92"/>
        <v>642.7166400000001</v>
      </c>
      <c r="N416" s="2">
        <v>0</v>
      </c>
      <c r="O416" s="3">
        <f t="shared" si="93"/>
        <v>0</v>
      </c>
      <c r="P416" s="3">
        <v>15</v>
      </c>
      <c r="Q416" s="3">
        <f t="shared" si="94"/>
        <v>225</v>
      </c>
      <c r="R416" s="4">
        <f t="shared" si="95"/>
        <v>0</v>
      </c>
      <c r="AF416" s="2">
        <v>291.94753800000001</v>
      </c>
      <c r="AG416" s="3">
        <f t="shared" si="96"/>
        <v>85233.364944261455</v>
      </c>
      <c r="AH416" s="3">
        <v>35</v>
      </c>
      <c r="AI416" s="3">
        <f t="shared" si="97"/>
        <v>1225</v>
      </c>
      <c r="AJ416" s="4">
        <f t="shared" si="98"/>
        <v>10218.16383</v>
      </c>
    </row>
    <row r="417" spans="2:36">
      <c r="B417" s="2">
        <v>42.847776000000003</v>
      </c>
      <c r="C417" s="3">
        <f t="shared" si="90"/>
        <v>1835.9319081461763</v>
      </c>
      <c r="D417" s="3">
        <v>15</v>
      </c>
      <c r="E417" s="3">
        <f t="shared" si="91"/>
        <v>225</v>
      </c>
      <c r="F417" s="4">
        <f t="shared" si="92"/>
        <v>642.7166400000001</v>
      </c>
      <c r="N417" s="2">
        <v>0</v>
      </c>
      <c r="O417" s="3">
        <f t="shared" si="93"/>
        <v>0</v>
      </c>
      <c r="P417" s="3">
        <v>15</v>
      </c>
      <c r="Q417" s="3">
        <f t="shared" si="94"/>
        <v>225</v>
      </c>
      <c r="R417" s="4">
        <f t="shared" si="95"/>
        <v>0</v>
      </c>
      <c r="AF417" s="2">
        <v>291.94753800000001</v>
      </c>
      <c r="AG417" s="3">
        <f t="shared" si="96"/>
        <v>85233.364944261455</v>
      </c>
      <c r="AH417" s="3">
        <v>35</v>
      </c>
      <c r="AI417" s="3">
        <f t="shared" si="97"/>
        <v>1225</v>
      </c>
      <c r="AJ417" s="4">
        <f t="shared" si="98"/>
        <v>10218.16383</v>
      </c>
    </row>
    <row r="418" spans="2:36">
      <c r="B418" s="2">
        <v>42.847776000000003</v>
      </c>
      <c r="C418" s="3">
        <f t="shared" si="90"/>
        <v>1835.9319081461763</v>
      </c>
      <c r="D418" s="3">
        <v>15</v>
      </c>
      <c r="E418" s="3">
        <f t="shared" si="91"/>
        <v>225</v>
      </c>
      <c r="F418" s="4">
        <f t="shared" si="92"/>
        <v>642.7166400000001</v>
      </c>
      <c r="N418" s="2">
        <v>0</v>
      </c>
      <c r="O418" s="3">
        <f t="shared" si="93"/>
        <v>0</v>
      </c>
      <c r="P418" s="3">
        <v>15</v>
      </c>
      <c r="Q418" s="3">
        <f t="shared" si="94"/>
        <v>225</v>
      </c>
      <c r="R418" s="4">
        <f t="shared" si="95"/>
        <v>0</v>
      </c>
      <c r="AF418" s="2">
        <v>291.94753800000001</v>
      </c>
      <c r="AG418" s="3">
        <f t="shared" si="96"/>
        <v>85233.364944261455</v>
      </c>
      <c r="AH418" s="3">
        <v>45</v>
      </c>
      <c r="AI418" s="3">
        <f t="shared" si="97"/>
        <v>2025</v>
      </c>
      <c r="AJ418" s="4">
        <f t="shared" si="98"/>
        <v>13137.639210000001</v>
      </c>
    </row>
    <row r="419" spans="2:36">
      <c r="B419" s="2">
        <v>42.847776000000003</v>
      </c>
      <c r="C419" s="3">
        <f t="shared" si="90"/>
        <v>1835.9319081461763</v>
      </c>
      <c r="D419" s="3">
        <v>15</v>
      </c>
      <c r="E419" s="3">
        <f t="shared" si="91"/>
        <v>225</v>
      </c>
      <c r="F419" s="4">
        <f t="shared" si="92"/>
        <v>642.7166400000001</v>
      </c>
      <c r="N419" s="2">
        <v>0</v>
      </c>
      <c r="O419" s="3">
        <f t="shared" si="93"/>
        <v>0</v>
      </c>
      <c r="P419" s="3">
        <v>15</v>
      </c>
      <c r="Q419" s="3">
        <f t="shared" si="94"/>
        <v>225</v>
      </c>
      <c r="R419" s="4">
        <f t="shared" si="95"/>
        <v>0</v>
      </c>
      <c r="AF419" s="2">
        <v>291.94753800000001</v>
      </c>
      <c r="AG419" s="3">
        <f t="shared" si="96"/>
        <v>85233.364944261455</v>
      </c>
      <c r="AH419" s="3">
        <v>45</v>
      </c>
      <c r="AI419" s="3">
        <f t="shared" si="97"/>
        <v>2025</v>
      </c>
      <c r="AJ419" s="4">
        <f t="shared" si="98"/>
        <v>13137.639210000001</v>
      </c>
    </row>
    <row r="420" spans="2:36">
      <c r="B420" s="2">
        <v>42.847776000000003</v>
      </c>
      <c r="C420" s="3">
        <f t="shared" si="90"/>
        <v>1835.9319081461763</v>
      </c>
      <c r="D420" s="3">
        <v>15</v>
      </c>
      <c r="E420" s="3">
        <f t="shared" si="91"/>
        <v>225</v>
      </c>
      <c r="F420" s="4">
        <f t="shared" si="92"/>
        <v>642.7166400000001</v>
      </c>
      <c r="N420" s="2">
        <v>0</v>
      </c>
      <c r="O420" s="3">
        <f t="shared" si="93"/>
        <v>0</v>
      </c>
      <c r="P420" s="3">
        <v>15</v>
      </c>
      <c r="Q420" s="3">
        <f t="shared" si="94"/>
        <v>225</v>
      </c>
      <c r="R420" s="4">
        <f t="shared" si="95"/>
        <v>0</v>
      </c>
      <c r="AF420" s="2">
        <v>291.94753800000001</v>
      </c>
      <c r="AG420" s="3">
        <f t="shared" si="96"/>
        <v>85233.364944261455</v>
      </c>
      <c r="AH420" s="3">
        <v>45</v>
      </c>
      <c r="AI420" s="3">
        <f t="shared" si="97"/>
        <v>2025</v>
      </c>
      <c r="AJ420" s="4">
        <f t="shared" si="98"/>
        <v>13137.639210000001</v>
      </c>
    </row>
    <row r="421" spans="2:36">
      <c r="B421" s="2">
        <v>42.847776000000003</v>
      </c>
      <c r="C421" s="3">
        <f t="shared" si="90"/>
        <v>1835.9319081461763</v>
      </c>
      <c r="D421" s="3">
        <v>15</v>
      </c>
      <c r="E421" s="3">
        <f t="shared" si="91"/>
        <v>225</v>
      </c>
      <c r="F421" s="4">
        <f t="shared" si="92"/>
        <v>642.7166400000001</v>
      </c>
      <c r="N421" s="2">
        <v>0</v>
      </c>
      <c r="O421" s="3">
        <f t="shared" si="93"/>
        <v>0</v>
      </c>
      <c r="P421" s="3">
        <v>15</v>
      </c>
      <c r="Q421" s="3">
        <f t="shared" si="94"/>
        <v>225</v>
      </c>
      <c r="R421" s="4">
        <f t="shared" si="95"/>
        <v>0</v>
      </c>
      <c r="AF421" s="2">
        <v>291.94753800000001</v>
      </c>
      <c r="AG421" s="3">
        <f t="shared" si="96"/>
        <v>85233.364944261455</v>
      </c>
      <c r="AH421" s="3">
        <v>95</v>
      </c>
      <c r="AI421" s="3">
        <f t="shared" si="97"/>
        <v>9025</v>
      </c>
      <c r="AJ421" s="4">
        <f t="shared" si="98"/>
        <v>27735.01611</v>
      </c>
    </row>
    <row r="422" spans="2:36">
      <c r="B422" s="2">
        <v>42.847776000000003</v>
      </c>
      <c r="C422" s="3">
        <f t="shared" si="90"/>
        <v>1835.9319081461763</v>
      </c>
      <c r="D422" s="3">
        <v>15</v>
      </c>
      <c r="E422" s="3">
        <f t="shared" si="91"/>
        <v>225</v>
      </c>
      <c r="F422" s="4">
        <f t="shared" si="92"/>
        <v>642.7166400000001</v>
      </c>
      <c r="N422" s="2">
        <v>0</v>
      </c>
      <c r="O422" s="3">
        <f t="shared" si="93"/>
        <v>0</v>
      </c>
      <c r="P422" s="3">
        <v>15</v>
      </c>
      <c r="Q422" s="3">
        <f t="shared" si="94"/>
        <v>225</v>
      </c>
      <c r="R422" s="4">
        <f t="shared" si="95"/>
        <v>0</v>
      </c>
      <c r="AF422" s="2">
        <v>291.94753800000001</v>
      </c>
      <c r="AG422" s="3">
        <f t="shared" si="96"/>
        <v>85233.364944261455</v>
      </c>
      <c r="AH422" s="3">
        <v>60</v>
      </c>
      <c r="AI422" s="3">
        <f t="shared" si="97"/>
        <v>3600</v>
      </c>
      <c r="AJ422" s="4">
        <f t="shared" si="98"/>
        <v>17516.852279999999</v>
      </c>
    </row>
    <row r="423" spans="2:36">
      <c r="B423" s="2">
        <v>42.847776000000003</v>
      </c>
      <c r="C423" s="3">
        <f t="shared" si="90"/>
        <v>1835.9319081461763</v>
      </c>
      <c r="D423" s="3">
        <v>15</v>
      </c>
      <c r="E423" s="3">
        <f t="shared" si="91"/>
        <v>225</v>
      </c>
      <c r="F423" s="4">
        <f t="shared" si="92"/>
        <v>642.7166400000001</v>
      </c>
      <c r="N423" s="2">
        <v>0</v>
      </c>
      <c r="O423" s="3">
        <f t="shared" si="93"/>
        <v>0</v>
      </c>
      <c r="P423" s="3">
        <v>15</v>
      </c>
      <c r="Q423" s="3">
        <f t="shared" si="94"/>
        <v>225</v>
      </c>
      <c r="R423" s="4">
        <f t="shared" si="95"/>
        <v>0</v>
      </c>
      <c r="AF423" s="2">
        <v>291.94753800000001</v>
      </c>
      <c r="AG423" s="3">
        <f t="shared" si="96"/>
        <v>85233.364944261455</v>
      </c>
      <c r="AH423" s="3">
        <v>50</v>
      </c>
      <c r="AI423" s="3">
        <f t="shared" si="97"/>
        <v>2500</v>
      </c>
      <c r="AJ423" s="4">
        <f t="shared" si="98"/>
        <v>14597.376900000001</v>
      </c>
    </row>
    <row r="424" spans="2:36">
      <c r="B424" s="2">
        <v>42.847776000000003</v>
      </c>
      <c r="C424" s="3">
        <f t="shared" si="90"/>
        <v>1835.9319081461763</v>
      </c>
      <c r="D424" s="3">
        <v>15</v>
      </c>
      <c r="E424" s="3">
        <f t="shared" si="91"/>
        <v>225</v>
      </c>
      <c r="F424" s="4">
        <f t="shared" si="92"/>
        <v>642.7166400000001</v>
      </c>
      <c r="N424" s="2">
        <v>0</v>
      </c>
      <c r="O424" s="3">
        <f t="shared" si="93"/>
        <v>0</v>
      </c>
      <c r="P424" s="3">
        <v>15</v>
      </c>
      <c r="Q424" s="3">
        <f t="shared" si="94"/>
        <v>225</v>
      </c>
      <c r="R424" s="4">
        <f t="shared" si="95"/>
        <v>0</v>
      </c>
      <c r="AF424" s="2">
        <v>291.94753800000001</v>
      </c>
      <c r="AG424" s="3">
        <f t="shared" si="96"/>
        <v>85233.364944261455</v>
      </c>
      <c r="AH424" s="3">
        <v>55</v>
      </c>
      <c r="AI424" s="3">
        <f t="shared" si="97"/>
        <v>3025</v>
      </c>
      <c r="AJ424" s="4">
        <f t="shared" si="98"/>
        <v>16057.114590000001</v>
      </c>
    </row>
    <row r="425" spans="2:36">
      <c r="B425" s="2">
        <v>42.847776000000003</v>
      </c>
      <c r="C425" s="3">
        <f t="shared" si="90"/>
        <v>1835.9319081461763</v>
      </c>
      <c r="D425" s="3">
        <v>15</v>
      </c>
      <c r="E425" s="3">
        <f t="shared" si="91"/>
        <v>225</v>
      </c>
      <c r="F425" s="4">
        <f t="shared" si="92"/>
        <v>642.7166400000001</v>
      </c>
      <c r="N425" s="2">
        <v>0</v>
      </c>
      <c r="O425" s="3">
        <f t="shared" si="93"/>
        <v>0</v>
      </c>
      <c r="P425" s="3">
        <v>15</v>
      </c>
      <c r="Q425" s="3">
        <f t="shared" si="94"/>
        <v>225</v>
      </c>
      <c r="R425" s="4">
        <f t="shared" si="95"/>
        <v>0</v>
      </c>
      <c r="AF425" s="2">
        <v>291.94753800000001</v>
      </c>
      <c r="AG425" s="3">
        <f t="shared" si="96"/>
        <v>85233.364944261455</v>
      </c>
      <c r="AH425" s="3">
        <v>55</v>
      </c>
      <c r="AI425" s="3">
        <f t="shared" si="97"/>
        <v>3025</v>
      </c>
      <c r="AJ425" s="4">
        <f t="shared" si="98"/>
        <v>16057.114590000001</v>
      </c>
    </row>
    <row r="426" spans="2:36">
      <c r="B426" s="2">
        <v>42.847776000000003</v>
      </c>
      <c r="C426" s="3">
        <f t="shared" si="90"/>
        <v>1835.9319081461763</v>
      </c>
      <c r="D426" s="3">
        <v>15</v>
      </c>
      <c r="E426" s="3">
        <f t="shared" si="91"/>
        <v>225</v>
      </c>
      <c r="F426" s="4">
        <f t="shared" si="92"/>
        <v>642.7166400000001</v>
      </c>
      <c r="N426" s="2">
        <v>0</v>
      </c>
      <c r="O426" s="3">
        <f t="shared" si="93"/>
        <v>0</v>
      </c>
      <c r="P426" s="3">
        <v>15</v>
      </c>
      <c r="Q426" s="3">
        <f t="shared" si="94"/>
        <v>225</v>
      </c>
      <c r="R426" s="4">
        <f t="shared" si="95"/>
        <v>0</v>
      </c>
      <c r="AF426" s="2">
        <v>291.94753800000001</v>
      </c>
      <c r="AG426" s="3">
        <f t="shared" si="96"/>
        <v>85233.364944261455</v>
      </c>
      <c r="AH426" s="3">
        <v>55</v>
      </c>
      <c r="AI426" s="3">
        <f t="shared" si="97"/>
        <v>3025</v>
      </c>
      <c r="AJ426" s="4">
        <f t="shared" si="98"/>
        <v>16057.114590000001</v>
      </c>
    </row>
    <row r="427" spans="2:36">
      <c r="B427" s="2">
        <v>42.847776000000003</v>
      </c>
      <c r="C427" s="3">
        <f t="shared" si="90"/>
        <v>1835.9319081461763</v>
      </c>
      <c r="D427" s="3">
        <v>15</v>
      </c>
      <c r="E427" s="3">
        <f t="shared" si="91"/>
        <v>225</v>
      </c>
      <c r="F427" s="4">
        <f t="shared" si="92"/>
        <v>642.7166400000001</v>
      </c>
      <c r="N427" s="2">
        <v>0</v>
      </c>
      <c r="O427" s="3">
        <f t="shared" si="93"/>
        <v>0</v>
      </c>
      <c r="P427" s="3">
        <v>15</v>
      </c>
      <c r="Q427" s="3">
        <f t="shared" si="94"/>
        <v>225</v>
      </c>
      <c r="R427" s="4">
        <f t="shared" si="95"/>
        <v>0</v>
      </c>
    </row>
    <row r="428" spans="2:36">
      <c r="B428" s="2">
        <v>42.847776000000003</v>
      </c>
      <c r="C428" s="3">
        <f t="shared" si="90"/>
        <v>1835.9319081461763</v>
      </c>
      <c r="D428" s="3">
        <v>15</v>
      </c>
      <c r="E428" s="3">
        <f t="shared" si="91"/>
        <v>225</v>
      </c>
      <c r="F428" s="4">
        <f t="shared" si="92"/>
        <v>642.7166400000001</v>
      </c>
      <c r="N428" s="2">
        <v>0</v>
      </c>
      <c r="O428" s="3">
        <f t="shared" si="93"/>
        <v>0</v>
      </c>
      <c r="P428" s="3">
        <v>15</v>
      </c>
      <c r="Q428" s="3">
        <f t="shared" si="94"/>
        <v>225</v>
      </c>
      <c r="R428" s="4">
        <f t="shared" si="95"/>
        <v>0</v>
      </c>
    </row>
    <row r="429" spans="2:36">
      <c r="B429" s="2">
        <v>42.847776000000003</v>
      </c>
      <c r="C429" s="3">
        <f t="shared" si="90"/>
        <v>1835.9319081461763</v>
      </c>
      <c r="D429" s="3">
        <v>15</v>
      </c>
      <c r="E429" s="3">
        <f t="shared" si="91"/>
        <v>225</v>
      </c>
      <c r="F429" s="4">
        <f t="shared" si="92"/>
        <v>642.7166400000001</v>
      </c>
      <c r="N429" s="2">
        <v>0</v>
      </c>
      <c r="O429" s="3">
        <f t="shared" si="93"/>
        <v>0</v>
      </c>
      <c r="P429" s="3">
        <v>15</v>
      </c>
      <c r="Q429" s="3">
        <f t="shared" si="94"/>
        <v>225</v>
      </c>
      <c r="R429" s="4">
        <f t="shared" si="95"/>
        <v>0</v>
      </c>
    </row>
    <row r="430" spans="2:36">
      <c r="B430" s="2">
        <v>42.847776000000003</v>
      </c>
      <c r="C430" s="3">
        <f t="shared" si="90"/>
        <v>1835.9319081461763</v>
      </c>
      <c r="D430" s="3">
        <v>15</v>
      </c>
      <c r="E430" s="3">
        <f t="shared" si="91"/>
        <v>225</v>
      </c>
      <c r="F430" s="4">
        <f t="shared" si="92"/>
        <v>642.7166400000001</v>
      </c>
      <c r="N430" s="2">
        <v>0</v>
      </c>
      <c r="O430" s="3">
        <f t="shared" si="93"/>
        <v>0</v>
      </c>
      <c r="P430" s="3">
        <v>15</v>
      </c>
      <c r="Q430" s="3">
        <f t="shared" si="94"/>
        <v>225</v>
      </c>
      <c r="R430" s="4">
        <f t="shared" si="95"/>
        <v>0</v>
      </c>
    </row>
    <row r="431" spans="2:36">
      <c r="B431" s="2">
        <v>42.847776000000003</v>
      </c>
      <c r="C431" s="3">
        <f t="shared" si="90"/>
        <v>1835.9319081461763</v>
      </c>
      <c r="D431" s="3">
        <v>15</v>
      </c>
      <c r="E431" s="3">
        <f t="shared" si="91"/>
        <v>225</v>
      </c>
      <c r="F431" s="4">
        <f t="shared" si="92"/>
        <v>642.7166400000001</v>
      </c>
      <c r="N431" s="2">
        <v>0</v>
      </c>
      <c r="O431" s="3">
        <f t="shared" si="93"/>
        <v>0</v>
      </c>
      <c r="P431" s="3">
        <v>15</v>
      </c>
      <c r="Q431" s="3">
        <f t="shared" si="94"/>
        <v>225</v>
      </c>
      <c r="R431" s="4">
        <f t="shared" si="95"/>
        <v>0</v>
      </c>
    </row>
    <row r="432" spans="2:36">
      <c r="B432" s="2">
        <v>42.847776000000003</v>
      </c>
      <c r="C432" s="3">
        <f t="shared" si="90"/>
        <v>1835.9319081461763</v>
      </c>
      <c r="D432" s="3">
        <v>15</v>
      </c>
      <c r="E432" s="3">
        <f t="shared" si="91"/>
        <v>225</v>
      </c>
      <c r="F432" s="4">
        <f t="shared" si="92"/>
        <v>642.7166400000001</v>
      </c>
      <c r="N432" s="2">
        <v>0</v>
      </c>
      <c r="O432" s="3">
        <f t="shared" si="93"/>
        <v>0</v>
      </c>
      <c r="P432" s="3">
        <v>15</v>
      </c>
      <c r="Q432" s="3">
        <f t="shared" si="94"/>
        <v>225</v>
      </c>
      <c r="R432" s="4">
        <f t="shared" si="95"/>
        <v>0</v>
      </c>
    </row>
    <row r="433" spans="2:18">
      <c r="B433" s="2">
        <v>42.847776000000003</v>
      </c>
      <c r="C433" s="3">
        <f t="shared" si="90"/>
        <v>1835.9319081461763</v>
      </c>
      <c r="D433" s="3">
        <v>15</v>
      </c>
      <c r="E433" s="3">
        <f t="shared" si="91"/>
        <v>225</v>
      </c>
      <c r="F433" s="4">
        <f t="shared" si="92"/>
        <v>642.7166400000001</v>
      </c>
      <c r="N433" s="2">
        <v>0</v>
      </c>
      <c r="O433" s="3">
        <f t="shared" si="93"/>
        <v>0</v>
      </c>
      <c r="P433" s="3">
        <v>15</v>
      </c>
      <c r="Q433" s="3">
        <f t="shared" si="94"/>
        <v>225</v>
      </c>
      <c r="R433" s="4">
        <f t="shared" si="95"/>
        <v>0</v>
      </c>
    </row>
    <row r="434" spans="2:18">
      <c r="B434" s="2">
        <v>42.847776000000003</v>
      </c>
      <c r="C434" s="3">
        <f t="shared" si="90"/>
        <v>1835.9319081461763</v>
      </c>
      <c r="D434" s="3">
        <v>15</v>
      </c>
      <c r="E434" s="3">
        <f t="shared" si="91"/>
        <v>225</v>
      </c>
      <c r="F434" s="4">
        <f t="shared" si="92"/>
        <v>642.7166400000001</v>
      </c>
      <c r="N434" s="2">
        <v>0</v>
      </c>
      <c r="O434" s="3">
        <f t="shared" si="93"/>
        <v>0</v>
      </c>
      <c r="P434" s="3">
        <v>15</v>
      </c>
      <c r="Q434" s="3">
        <f t="shared" si="94"/>
        <v>225</v>
      </c>
      <c r="R434" s="4">
        <f t="shared" si="95"/>
        <v>0</v>
      </c>
    </row>
    <row r="435" spans="2:18">
      <c r="B435" s="2">
        <v>42.847776000000003</v>
      </c>
      <c r="C435" s="3">
        <f t="shared" si="90"/>
        <v>1835.9319081461763</v>
      </c>
      <c r="D435" s="3">
        <v>15</v>
      </c>
      <c r="E435" s="3">
        <f t="shared" si="91"/>
        <v>225</v>
      </c>
      <c r="F435" s="4">
        <f t="shared" si="92"/>
        <v>642.7166400000001</v>
      </c>
      <c r="N435" s="2">
        <v>0</v>
      </c>
      <c r="O435" s="3">
        <f t="shared" si="93"/>
        <v>0</v>
      </c>
      <c r="P435" s="3">
        <v>15</v>
      </c>
      <c r="Q435" s="3">
        <f t="shared" si="94"/>
        <v>225</v>
      </c>
      <c r="R435" s="4">
        <f t="shared" si="95"/>
        <v>0</v>
      </c>
    </row>
    <row r="436" spans="2:18">
      <c r="B436" s="2">
        <v>42.847776000000003</v>
      </c>
      <c r="C436" s="3">
        <f t="shared" si="90"/>
        <v>1835.9319081461763</v>
      </c>
      <c r="D436" s="3">
        <v>10</v>
      </c>
      <c r="E436" s="3">
        <f t="shared" si="91"/>
        <v>100</v>
      </c>
      <c r="F436" s="4">
        <f t="shared" si="92"/>
        <v>428.47776000000005</v>
      </c>
      <c r="N436" s="2">
        <v>0</v>
      </c>
      <c r="O436" s="3">
        <f t="shared" si="93"/>
        <v>0</v>
      </c>
      <c r="P436" s="3">
        <v>15</v>
      </c>
      <c r="Q436" s="3">
        <f t="shared" si="94"/>
        <v>225</v>
      </c>
      <c r="R436" s="4">
        <f t="shared" si="95"/>
        <v>0</v>
      </c>
    </row>
    <row r="437" spans="2:18">
      <c r="B437" s="2">
        <v>42.847776000000003</v>
      </c>
      <c r="C437" s="3">
        <f t="shared" si="90"/>
        <v>1835.9319081461763</v>
      </c>
      <c r="D437" s="3">
        <v>10</v>
      </c>
      <c r="E437" s="3">
        <f t="shared" si="91"/>
        <v>100</v>
      </c>
      <c r="F437" s="4">
        <f t="shared" si="92"/>
        <v>428.47776000000005</v>
      </c>
      <c r="N437" s="2">
        <v>0</v>
      </c>
      <c r="O437" s="3">
        <f t="shared" si="93"/>
        <v>0</v>
      </c>
      <c r="P437" s="3">
        <v>15</v>
      </c>
      <c r="Q437" s="3">
        <f t="shared" si="94"/>
        <v>225</v>
      </c>
      <c r="R437" s="4">
        <f t="shared" si="95"/>
        <v>0</v>
      </c>
    </row>
    <row r="438" spans="2:18">
      <c r="B438" s="2">
        <v>42.847776000000003</v>
      </c>
      <c r="C438" s="3">
        <f t="shared" si="90"/>
        <v>1835.9319081461763</v>
      </c>
      <c r="D438" s="3">
        <v>10</v>
      </c>
      <c r="E438" s="3">
        <f t="shared" si="91"/>
        <v>100</v>
      </c>
      <c r="F438" s="4">
        <f t="shared" si="92"/>
        <v>428.47776000000005</v>
      </c>
      <c r="N438" s="2">
        <v>0</v>
      </c>
      <c r="O438" s="3">
        <f t="shared" si="93"/>
        <v>0</v>
      </c>
      <c r="P438" s="3">
        <v>15</v>
      </c>
      <c r="Q438" s="3">
        <f t="shared" si="94"/>
        <v>225</v>
      </c>
      <c r="R438" s="4">
        <f t="shared" si="95"/>
        <v>0</v>
      </c>
    </row>
    <row r="439" spans="2:18">
      <c r="B439" s="2">
        <v>42.847776000000003</v>
      </c>
      <c r="C439" s="3">
        <f t="shared" si="90"/>
        <v>1835.9319081461763</v>
      </c>
      <c r="D439" s="3">
        <v>10</v>
      </c>
      <c r="E439" s="3">
        <f t="shared" si="91"/>
        <v>100</v>
      </c>
      <c r="F439" s="4">
        <f t="shared" si="92"/>
        <v>428.47776000000005</v>
      </c>
      <c r="N439" s="2">
        <v>0</v>
      </c>
      <c r="O439" s="3">
        <f t="shared" si="93"/>
        <v>0</v>
      </c>
      <c r="P439" s="3">
        <v>15</v>
      </c>
      <c r="Q439" s="3">
        <f t="shared" si="94"/>
        <v>225</v>
      </c>
      <c r="R439" s="4">
        <f t="shared" si="95"/>
        <v>0</v>
      </c>
    </row>
    <row r="440" spans="2:18">
      <c r="B440" s="2">
        <v>42.847776000000003</v>
      </c>
      <c r="C440" s="3">
        <f t="shared" si="90"/>
        <v>1835.9319081461763</v>
      </c>
      <c r="D440" s="3">
        <v>10</v>
      </c>
      <c r="E440" s="3">
        <f t="shared" si="91"/>
        <v>100</v>
      </c>
      <c r="F440" s="4">
        <f t="shared" si="92"/>
        <v>428.47776000000005</v>
      </c>
      <c r="N440" s="2">
        <v>0</v>
      </c>
      <c r="O440" s="3">
        <f t="shared" si="93"/>
        <v>0</v>
      </c>
      <c r="P440" s="3">
        <v>15</v>
      </c>
      <c r="Q440" s="3">
        <f t="shared" si="94"/>
        <v>225</v>
      </c>
      <c r="R440" s="4">
        <f t="shared" si="95"/>
        <v>0</v>
      </c>
    </row>
    <row r="441" spans="2:18">
      <c r="B441" s="2">
        <v>42.847776000000003</v>
      </c>
      <c r="C441" s="3">
        <f t="shared" si="90"/>
        <v>1835.9319081461763</v>
      </c>
      <c r="D441" s="3">
        <v>10</v>
      </c>
      <c r="E441" s="3">
        <f t="shared" si="91"/>
        <v>100</v>
      </c>
      <c r="F441" s="4">
        <f t="shared" si="92"/>
        <v>428.47776000000005</v>
      </c>
      <c r="N441" s="2">
        <v>0</v>
      </c>
      <c r="O441" s="3">
        <f t="shared" si="93"/>
        <v>0</v>
      </c>
      <c r="P441" s="3">
        <v>15</v>
      </c>
      <c r="Q441" s="3">
        <f t="shared" si="94"/>
        <v>225</v>
      </c>
      <c r="R441" s="4">
        <f t="shared" si="95"/>
        <v>0</v>
      </c>
    </row>
    <row r="442" spans="2:18">
      <c r="B442" s="2">
        <v>42.847776000000003</v>
      </c>
      <c r="C442" s="3">
        <f t="shared" si="90"/>
        <v>1835.9319081461763</v>
      </c>
      <c r="D442" s="3">
        <v>10</v>
      </c>
      <c r="E442" s="3">
        <f t="shared" si="91"/>
        <v>100</v>
      </c>
      <c r="F442" s="4">
        <f t="shared" si="92"/>
        <v>428.47776000000005</v>
      </c>
      <c r="N442" s="2">
        <v>0</v>
      </c>
      <c r="O442" s="3">
        <f t="shared" si="93"/>
        <v>0</v>
      </c>
      <c r="P442" s="3">
        <v>15</v>
      </c>
      <c r="Q442" s="3">
        <f t="shared" si="94"/>
        <v>225</v>
      </c>
      <c r="R442" s="4">
        <f t="shared" si="95"/>
        <v>0</v>
      </c>
    </row>
    <row r="443" spans="2:18">
      <c r="B443" s="2">
        <v>42.847776000000003</v>
      </c>
      <c r="C443" s="3">
        <f t="shared" si="90"/>
        <v>1835.9319081461763</v>
      </c>
      <c r="D443" s="3">
        <v>10</v>
      </c>
      <c r="E443" s="3">
        <f t="shared" si="91"/>
        <v>100</v>
      </c>
      <c r="F443" s="4">
        <f t="shared" si="92"/>
        <v>428.47776000000005</v>
      </c>
      <c r="N443" s="2">
        <v>0</v>
      </c>
      <c r="O443" s="3">
        <f t="shared" si="93"/>
        <v>0</v>
      </c>
      <c r="P443" s="3">
        <v>15</v>
      </c>
      <c r="Q443" s="3">
        <f t="shared" si="94"/>
        <v>225</v>
      </c>
      <c r="R443" s="4">
        <f t="shared" si="95"/>
        <v>0</v>
      </c>
    </row>
    <row r="444" spans="2:18">
      <c r="B444" s="2">
        <v>42.847776000000003</v>
      </c>
      <c r="C444" s="3">
        <f t="shared" si="90"/>
        <v>1835.9319081461763</v>
      </c>
      <c r="D444" s="3">
        <v>10</v>
      </c>
      <c r="E444" s="3">
        <f t="shared" si="91"/>
        <v>100</v>
      </c>
      <c r="F444" s="4">
        <f t="shared" si="92"/>
        <v>428.47776000000005</v>
      </c>
      <c r="N444" s="2">
        <v>0</v>
      </c>
      <c r="O444" s="3">
        <f t="shared" si="93"/>
        <v>0</v>
      </c>
      <c r="P444" s="3">
        <v>15</v>
      </c>
      <c r="Q444" s="3">
        <f t="shared" si="94"/>
        <v>225</v>
      </c>
      <c r="R444" s="4">
        <f t="shared" si="95"/>
        <v>0</v>
      </c>
    </row>
    <row r="445" spans="2:18">
      <c r="B445" s="2">
        <v>42.847776000000003</v>
      </c>
      <c r="C445" s="3">
        <f t="shared" si="90"/>
        <v>1835.9319081461763</v>
      </c>
      <c r="D445" s="3">
        <v>10</v>
      </c>
      <c r="E445" s="3">
        <f t="shared" si="91"/>
        <v>100</v>
      </c>
      <c r="F445" s="4">
        <f t="shared" si="92"/>
        <v>428.47776000000005</v>
      </c>
      <c r="N445" s="2">
        <v>0</v>
      </c>
      <c r="O445" s="3">
        <f t="shared" si="93"/>
        <v>0</v>
      </c>
      <c r="P445" s="3">
        <v>15</v>
      </c>
      <c r="Q445" s="3">
        <f t="shared" si="94"/>
        <v>225</v>
      </c>
      <c r="R445" s="4">
        <f t="shared" si="95"/>
        <v>0</v>
      </c>
    </row>
    <row r="446" spans="2:18">
      <c r="B446" s="2">
        <v>42.847776000000003</v>
      </c>
      <c r="C446" s="3">
        <f t="shared" si="90"/>
        <v>1835.9319081461763</v>
      </c>
      <c r="D446" s="3">
        <v>10</v>
      </c>
      <c r="E446" s="3">
        <f t="shared" si="91"/>
        <v>100</v>
      </c>
      <c r="F446" s="4">
        <f t="shared" si="92"/>
        <v>428.47776000000005</v>
      </c>
      <c r="N446" s="2">
        <v>0</v>
      </c>
      <c r="O446" s="3">
        <f t="shared" si="93"/>
        <v>0</v>
      </c>
      <c r="P446" s="3">
        <v>15</v>
      </c>
      <c r="Q446" s="3">
        <f t="shared" si="94"/>
        <v>225</v>
      </c>
      <c r="R446" s="4">
        <f t="shared" si="95"/>
        <v>0</v>
      </c>
    </row>
    <row r="447" spans="2:18">
      <c r="B447" s="2">
        <v>42.847776000000003</v>
      </c>
      <c r="C447" s="3">
        <f t="shared" si="90"/>
        <v>1835.9319081461763</v>
      </c>
      <c r="D447" s="3">
        <v>10</v>
      </c>
      <c r="E447" s="3">
        <f t="shared" si="91"/>
        <v>100</v>
      </c>
      <c r="F447" s="4">
        <f t="shared" si="92"/>
        <v>428.47776000000005</v>
      </c>
      <c r="N447" s="2">
        <v>0</v>
      </c>
      <c r="O447" s="3">
        <f t="shared" si="93"/>
        <v>0</v>
      </c>
      <c r="P447" s="3">
        <v>15</v>
      </c>
      <c r="Q447" s="3">
        <f t="shared" si="94"/>
        <v>225</v>
      </c>
      <c r="R447" s="4">
        <f t="shared" si="95"/>
        <v>0</v>
      </c>
    </row>
    <row r="448" spans="2:18">
      <c r="B448" s="2">
        <v>42.847776000000003</v>
      </c>
      <c r="C448" s="3">
        <f t="shared" si="90"/>
        <v>1835.9319081461763</v>
      </c>
      <c r="D448" s="3">
        <v>10</v>
      </c>
      <c r="E448" s="3">
        <f t="shared" si="91"/>
        <v>100</v>
      </c>
      <c r="F448" s="4">
        <f t="shared" si="92"/>
        <v>428.47776000000005</v>
      </c>
      <c r="N448" s="2">
        <v>0</v>
      </c>
      <c r="O448" s="3">
        <f t="shared" si="93"/>
        <v>0</v>
      </c>
      <c r="P448" s="3">
        <v>15</v>
      </c>
      <c r="Q448" s="3">
        <f t="shared" si="94"/>
        <v>225</v>
      </c>
      <c r="R448" s="4">
        <f t="shared" si="95"/>
        <v>0</v>
      </c>
    </row>
    <row r="449" spans="2:18">
      <c r="B449" s="2">
        <v>42.847776000000003</v>
      </c>
      <c r="C449" s="3">
        <f t="shared" si="90"/>
        <v>1835.9319081461763</v>
      </c>
      <c r="D449" s="3">
        <v>10</v>
      </c>
      <c r="E449" s="3">
        <f t="shared" si="91"/>
        <v>100</v>
      </c>
      <c r="F449" s="4">
        <f t="shared" si="92"/>
        <v>428.47776000000005</v>
      </c>
      <c r="N449" s="2">
        <v>0</v>
      </c>
      <c r="O449" s="3">
        <f t="shared" si="93"/>
        <v>0</v>
      </c>
      <c r="P449" s="3">
        <v>15</v>
      </c>
      <c r="Q449" s="3">
        <f t="shared" si="94"/>
        <v>225</v>
      </c>
      <c r="R449" s="4">
        <f t="shared" si="95"/>
        <v>0</v>
      </c>
    </row>
    <row r="450" spans="2:18">
      <c r="B450" s="2">
        <v>42.847776000000003</v>
      </c>
      <c r="C450" s="3">
        <f t="shared" si="90"/>
        <v>1835.9319081461763</v>
      </c>
      <c r="D450" s="3">
        <v>10</v>
      </c>
      <c r="E450" s="3">
        <f t="shared" si="91"/>
        <v>100</v>
      </c>
      <c r="F450" s="4">
        <f t="shared" si="92"/>
        <v>428.47776000000005</v>
      </c>
      <c r="N450" s="2">
        <v>0</v>
      </c>
      <c r="O450" s="3">
        <f t="shared" si="93"/>
        <v>0</v>
      </c>
      <c r="P450" s="3">
        <v>15</v>
      </c>
      <c r="Q450" s="3">
        <f t="shared" si="94"/>
        <v>225</v>
      </c>
      <c r="R450" s="4">
        <f t="shared" si="95"/>
        <v>0</v>
      </c>
    </row>
    <row r="451" spans="2:18">
      <c r="B451" s="2">
        <v>42.847776000000003</v>
      </c>
      <c r="C451" s="3">
        <f t="shared" si="90"/>
        <v>1835.9319081461763</v>
      </c>
      <c r="D451" s="3">
        <v>10</v>
      </c>
      <c r="E451" s="3">
        <f t="shared" si="91"/>
        <v>100</v>
      </c>
      <c r="F451" s="4">
        <f t="shared" si="92"/>
        <v>428.47776000000005</v>
      </c>
      <c r="N451" s="2">
        <v>0</v>
      </c>
      <c r="O451" s="3">
        <f t="shared" si="93"/>
        <v>0</v>
      </c>
      <c r="P451" s="3">
        <v>15</v>
      </c>
      <c r="Q451" s="3">
        <f t="shared" si="94"/>
        <v>225</v>
      </c>
      <c r="R451" s="4">
        <f t="shared" si="95"/>
        <v>0</v>
      </c>
    </row>
    <row r="452" spans="2:18">
      <c r="B452" s="2">
        <v>42.847776000000003</v>
      </c>
      <c r="C452" s="3">
        <f t="shared" si="90"/>
        <v>1835.9319081461763</v>
      </c>
      <c r="D452" s="3">
        <v>10</v>
      </c>
      <c r="E452" s="3">
        <f t="shared" si="91"/>
        <v>100</v>
      </c>
      <c r="F452" s="4">
        <f t="shared" si="92"/>
        <v>428.47776000000005</v>
      </c>
      <c r="N452" s="2">
        <v>0</v>
      </c>
      <c r="O452" s="3">
        <f t="shared" si="93"/>
        <v>0</v>
      </c>
      <c r="P452" s="3">
        <v>15</v>
      </c>
      <c r="Q452" s="3">
        <f t="shared" si="94"/>
        <v>225</v>
      </c>
      <c r="R452" s="4">
        <f t="shared" si="95"/>
        <v>0</v>
      </c>
    </row>
    <row r="453" spans="2:18">
      <c r="B453" s="2">
        <v>42.847776000000003</v>
      </c>
      <c r="C453" s="3">
        <f t="shared" si="90"/>
        <v>1835.9319081461763</v>
      </c>
      <c r="D453" s="3">
        <v>10</v>
      </c>
      <c r="E453" s="3">
        <f t="shared" si="91"/>
        <v>100</v>
      </c>
      <c r="F453" s="4">
        <f t="shared" si="92"/>
        <v>428.47776000000005</v>
      </c>
      <c r="N453" s="2">
        <v>0</v>
      </c>
      <c r="O453" s="3">
        <f t="shared" si="93"/>
        <v>0</v>
      </c>
      <c r="P453" s="3">
        <v>15</v>
      </c>
      <c r="Q453" s="3">
        <f t="shared" si="94"/>
        <v>225</v>
      </c>
      <c r="R453" s="4">
        <f t="shared" si="95"/>
        <v>0</v>
      </c>
    </row>
    <row r="454" spans="2:18">
      <c r="B454" s="2">
        <v>42.847776000000003</v>
      </c>
      <c r="C454" s="3">
        <f t="shared" si="90"/>
        <v>1835.9319081461763</v>
      </c>
      <c r="D454" s="3">
        <v>10</v>
      </c>
      <c r="E454" s="3">
        <f t="shared" si="91"/>
        <v>100</v>
      </c>
      <c r="F454" s="4">
        <f t="shared" si="92"/>
        <v>428.47776000000005</v>
      </c>
      <c r="N454" s="2">
        <v>0</v>
      </c>
      <c r="O454" s="3">
        <f t="shared" si="93"/>
        <v>0</v>
      </c>
      <c r="P454" s="3">
        <v>15</v>
      </c>
      <c r="Q454" s="3">
        <f t="shared" si="94"/>
        <v>225</v>
      </c>
      <c r="R454" s="4">
        <f t="shared" si="95"/>
        <v>0</v>
      </c>
    </row>
    <row r="455" spans="2:18">
      <c r="B455" s="2">
        <v>42.847776000000003</v>
      </c>
      <c r="C455" s="3">
        <f t="shared" si="90"/>
        <v>1835.9319081461763</v>
      </c>
      <c r="D455" s="3">
        <v>10</v>
      </c>
      <c r="E455" s="3">
        <f t="shared" si="91"/>
        <v>100</v>
      </c>
      <c r="F455" s="4">
        <f t="shared" si="92"/>
        <v>428.47776000000005</v>
      </c>
      <c r="N455" s="2">
        <v>0</v>
      </c>
      <c r="O455" s="3">
        <f t="shared" si="93"/>
        <v>0</v>
      </c>
      <c r="P455" s="3">
        <v>15</v>
      </c>
      <c r="Q455" s="3">
        <f t="shared" si="94"/>
        <v>225</v>
      </c>
      <c r="R455" s="4">
        <f t="shared" si="95"/>
        <v>0</v>
      </c>
    </row>
    <row r="456" spans="2:18">
      <c r="B456" s="2">
        <v>42.847776000000003</v>
      </c>
      <c r="C456" s="3">
        <f t="shared" si="90"/>
        <v>1835.9319081461763</v>
      </c>
      <c r="D456" s="3">
        <v>10</v>
      </c>
      <c r="E456" s="3">
        <f t="shared" si="91"/>
        <v>100</v>
      </c>
      <c r="F456" s="4">
        <f t="shared" si="92"/>
        <v>428.47776000000005</v>
      </c>
      <c r="N456" s="2">
        <v>0</v>
      </c>
      <c r="O456" s="3">
        <f t="shared" si="93"/>
        <v>0</v>
      </c>
      <c r="P456" s="3">
        <v>15</v>
      </c>
      <c r="Q456" s="3">
        <f t="shared" si="94"/>
        <v>225</v>
      </c>
      <c r="R456" s="4">
        <f t="shared" si="95"/>
        <v>0</v>
      </c>
    </row>
    <row r="457" spans="2:18">
      <c r="B457" s="2">
        <v>42.847776000000003</v>
      </c>
      <c r="C457" s="3">
        <f t="shared" si="90"/>
        <v>1835.9319081461763</v>
      </c>
      <c r="D457" s="3">
        <v>10</v>
      </c>
      <c r="E457" s="3">
        <f t="shared" si="91"/>
        <v>100</v>
      </c>
      <c r="F457" s="4">
        <f t="shared" si="92"/>
        <v>428.47776000000005</v>
      </c>
      <c r="N457" s="2">
        <v>0</v>
      </c>
      <c r="O457" s="3">
        <f t="shared" si="93"/>
        <v>0</v>
      </c>
      <c r="P457" s="3">
        <v>15</v>
      </c>
      <c r="Q457" s="3">
        <f t="shared" si="94"/>
        <v>225</v>
      </c>
      <c r="R457" s="4">
        <f t="shared" si="95"/>
        <v>0</v>
      </c>
    </row>
    <row r="458" spans="2:18">
      <c r="B458" s="2">
        <v>42.847776000000003</v>
      </c>
      <c r="C458" s="3">
        <f t="shared" si="90"/>
        <v>1835.9319081461763</v>
      </c>
      <c r="D458" s="3">
        <v>10</v>
      </c>
      <c r="E458" s="3">
        <f t="shared" si="91"/>
        <v>100</v>
      </c>
      <c r="F458" s="4">
        <f t="shared" si="92"/>
        <v>428.47776000000005</v>
      </c>
      <c r="N458" s="2">
        <v>0</v>
      </c>
      <c r="O458" s="3">
        <f t="shared" si="93"/>
        <v>0</v>
      </c>
      <c r="P458" s="3">
        <v>15</v>
      </c>
      <c r="Q458" s="3">
        <f t="shared" si="94"/>
        <v>225</v>
      </c>
      <c r="R458" s="4">
        <f t="shared" si="95"/>
        <v>0</v>
      </c>
    </row>
    <row r="459" spans="2:18">
      <c r="B459" s="2">
        <v>42.847776000000003</v>
      </c>
      <c r="C459" s="3">
        <f t="shared" si="90"/>
        <v>1835.9319081461763</v>
      </c>
      <c r="D459" s="3">
        <v>10</v>
      </c>
      <c r="E459" s="3">
        <f t="shared" si="91"/>
        <v>100</v>
      </c>
      <c r="F459" s="4">
        <f t="shared" si="92"/>
        <v>428.47776000000005</v>
      </c>
      <c r="N459" s="2">
        <v>0</v>
      </c>
      <c r="O459" s="3">
        <f t="shared" si="93"/>
        <v>0</v>
      </c>
      <c r="P459" s="3">
        <v>15</v>
      </c>
      <c r="Q459" s="3">
        <f t="shared" si="94"/>
        <v>225</v>
      </c>
      <c r="R459" s="4">
        <f t="shared" si="95"/>
        <v>0</v>
      </c>
    </row>
    <row r="460" spans="2:18">
      <c r="B460" s="2">
        <v>42.847776000000003</v>
      </c>
      <c r="C460" s="3">
        <f t="shared" si="90"/>
        <v>1835.9319081461763</v>
      </c>
      <c r="D460" s="3">
        <v>10</v>
      </c>
      <c r="E460" s="3">
        <f t="shared" si="91"/>
        <v>100</v>
      </c>
      <c r="F460" s="4">
        <f t="shared" si="92"/>
        <v>428.47776000000005</v>
      </c>
      <c r="N460" s="2">
        <v>0</v>
      </c>
      <c r="O460" s="3">
        <f t="shared" si="93"/>
        <v>0</v>
      </c>
      <c r="P460" s="3">
        <v>15</v>
      </c>
      <c r="Q460" s="3">
        <f t="shared" si="94"/>
        <v>225</v>
      </c>
      <c r="R460" s="4">
        <f t="shared" si="95"/>
        <v>0</v>
      </c>
    </row>
    <row r="461" spans="2:18">
      <c r="B461" s="2">
        <v>42.847776000000003</v>
      </c>
      <c r="C461" s="3">
        <f t="shared" si="90"/>
        <v>1835.9319081461763</v>
      </c>
      <c r="D461" s="3">
        <v>10</v>
      </c>
      <c r="E461" s="3">
        <f t="shared" si="91"/>
        <v>100</v>
      </c>
      <c r="F461" s="4">
        <f t="shared" si="92"/>
        <v>428.47776000000005</v>
      </c>
      <c r="N461" s="2">
        <v>0</v>
      </c>
      <c r="O461" s="3">
        <f t="shared" si="93"/>
        <v>0</v>
      </c>
      <c r="P461" s="3">
        <v>15</v>
      </c>
      <c r="Q461" s="3">
        <f t="shared" si="94"/>
        <v>225</v>
      </c>
      <c r="R461" s="4">
        <f t="shared" si="95"/>
        <v>0</v>
      </c>
    </row>
    <row r="462" spans="2:18">
      <c r="B462" s="2">
        <v>42.847776000000003</v>
      </c>
      <c r="C462" s="3">
        <f t="shared" si="90"/>
        <v>1835.9319081461763</v>
      </c>
      <c r="D462" s="3">
        <v>10</v>
      </c>
      <c r="E462" s="3">
        <f t="shared" si="91"/>
        <v>100</v>
      </c>
      <c r="F462" s="4">
        <f t="shared" si="92"/>
        <v>428.47776000000005</v>
      </c>
      <c r="N462" s="2">
        <v>0</v>
      </c>
      <c r="O462" s="3">
        <f t="shared" si="93"/>
        <v>0</v>
      </c>
      <c r="P462" s="3">
        <v>15</v>
      </c>
      <c r="Q462" s="3">
        <f t="shared" si="94"/>
        <v>225</v>
      </c>
      <c r="R462" s="4">
        <f t="shared" si="95"/>
        <v>0</v>
      </c>
    </row>
    <row r="463" spans="2:18">
      <c r="B463" s="2">
        <v>42.847776000000003</v>
      </c>
      <c r="C463" s="3">
        <f t="shared" si="90"/>
        <v>1835.9319081461763</v>
      </c>
      <c r="D463" s="3">
        <v>10</v>
      </c>
      <c r="E463" s="3">
        <f t="shared" si="91"/>
        <v>100</v>
      </c>
      <c r="F463" s="4">
        <f t="shared" si="92"/>
        <v>428.47776000000005</v>
      </c>
      <c r="N463" s="2">
        <v>0</v>
      </c>
      <c r="O463" s="3">
        <f t="shared" si="93"/>
        <v>0</v>
      </c>
      <c r="P463" s="3">
        <v>15</v>
      </c>
      <c r="Q463" s="3">
        <f t="shared" si="94"/>
        <v>225</v>
      </c>
      <c r="R463" s="4">
        <f t="shared" si="95"/>
        <v>0</v>
      </c>
    </row>
    <row r="464" spans="2:18">
      <c r="B464" s="2">
        <v>42.847776000000003</v>
      </c>
      <c r="C464" s="3">
        <f t="shared" si="90"/>
        <v>1835.9319081461763</v>
      </c>
      <c r="D464" s="3">
        <v>10</v>
      </c>
      <c r="E464" s="3">
        <f t="shared" si="91"/>
        <v>100</v>
      </c>
      <c r="F464" s="4">
        <f t="shared" si="92"/>
        <v>428.47776000000005</v>
      </c>
      <c r="N464" s="2">
        <v>0</v>
      </c>
      <c r="O464" s="3">
        <f t="shared" si="93"/>
        <v>0</v>
      </c>
      <c r="P464" s="3">
        <v>15</v>
      </c>
      <c r="Q464" s="3">
        <f t="shared" si="94"/>
        <v>225</v>
      </c>
      <c r="R464" s="4">
        <f t="shared" si="95"/>
        <v>0</v>
      </c>
    </row>
    <row r="465" spans="2:18">
      <c r="B465" s="2">
        <v>42.847776000000003</v>
      </c>
      <c r="C465" s="3">
        <f t="shared" ref="C465:C528" si="99">B465*B465</f>
        <v>1835.9319081461763</v>
      </c>
      <c r="D465" s="3">
        <v>10</v>
      </c>
      <c r="E465" s="3">
        <f t="shared" ref="E465:E528" si="100">D465*D465</f>
        <v>100</v>
      </c>
      <c r="F465" s="4">
        <f t="shared" ref="F465:F528" si="101">D465*B465</f>
        <v>428.47776000000005</v>
      </c>
      <c r="N465" s="2">
        <v>0</v>
      </c>
      <c r="O465" s="3">
        <f t="shared" ref="O465:O528" si="102">N465*N465</f>
        <v>0</v>
      </c>
      <c r="P465" s="3">
        <v>15</v>
      </c>
      <c r="Q465" s="3">
        <f t="shared" ref="Q465:Q528" si="103">P465*P465</f>
        <v>225</v>
      </c>
      <c r="R465" s="4">
        <f t="shared" ref="R465:R528" si="104">P465*N465</f>
        <v>0</v>
      </c>
    </row>
    <row r="466" spans="2:18">
      <c r="B466" s="2">
        <v>42.847776000000003</v>
      </c>
      <c r="C466" s="3">
        <f t="shared" si="99"/>
        <v>1835.9319081461763</v>
      </c>
      <c r="D466" s="3">
        <v>10</v>
      </c>
      <c r="E466" s="3">
        <f t="shared" si="100"/>
        <v>100</v>
      </c>
      <c r="F466" s="4">
        <f t="shared" si="101"/>
        <v>428.47776000000005</v>
      </c>
      <c r="N466" s="2">
        <v>0</v>
      </c>
      <c r="O466" s="3">
        <f t="shared" si="102"/>
        <v>0</v>
      </c>
      <c r="P466" s="3">
        <v>15</v>
      </c>
      <c r="Q466" s="3">
        <f t="shared" si="103"/>
        <v>225</v>
      </c>
      <c r="R466" s="4">
        <f t="shared" si="104"/>
        <v>0</v>
      </c>
    </row>
    <row r="467" spans="2:18">
      <c r="B467" s="2">
        <v>42.847776000000003</v>
      </c>
      <c r="C467" s="3">
        <f t="shared" si="99"/>
        <v>1835.9319081461763</v>
      </c>
      <c r="D467" s="3">
        <v>10</v>
      </c>
      <c r="E467" s="3">
        <f t="shared" si="100"/>
        <v>100</v>
      </c>
      <c r="F467" s="4">
        <f t="shared" si="101"/>
        <v>428.47776000000005</v>
      </c>
      <c r="N467" s="2">
        <v>0</v>
      </c>
      <c r="O467" s="3">
        <f t="shared" si="102"/>
        <v>0</v>
      </c>
      <c r="P467" s="3">
        <v>15</v>
      </c>
      <c r="Q467" s="3">
        <f t="shared" si="103"/>
        <v>225</v>
      </c>
      <c r="R467" s="4">
        <f t="shared" si="104"/>
        <v>0</v>
      </c>
    </row>
    <row r="468" spans="2:18">
      <c r="B468" s="2">
        <v>42.847776000000003</v>
      </c>
      <c r="C468" s="3">
        <f t="shared" si="99"/>
        <v>1835.9319081461763</v>
      </c>
      <c r="D468" s="3">
        <v>10</v>
      </c>
      <c r="E468" s="3">
        <f t="shared" si="100"/>
        <v>100</v>
      </c>
      <c r="F468" s="4">
        <f t="shared" si="101"/>
        <v>428.47776000000005</v>
      </c>
      <c r="N468" s="2">
        <v>0</v>
      </c>
      <c r="O468" s="3">
        <f t="shared" si="102"/>
        <v>0</v>
      </c>
      <c r="P468" s="3">
        <v>15</v>
      </c>
      <c r="Q468" s="3">
        <f t="shared" si="103"/>
        <v>225</v>
      </c>
      <c r="R468" s="4">
        <f t="shared" si="104"/>
        <v>0</v>
      </c>
    </row>
    <row r="469" spans="2:18">
      <c r="B469" s="2">
        <v>42.847776000000003</v>
      </c>
      <c r="C469" s="3">
        <f t="shared" si="99"/>
        <v>1835.9319081461763</v>
      </c>
      <c r="D469" s="3">
        <v>10</v>
      </c>
      <c r="E469" s="3">
        <f t="shared" si="100"/>
        <v>100</v>
      </c>
      <c r="F469" s="4">
        <f t="shared" si="101"/>
        <v>428.47776000000005</v>
      </c>
      <c r="N469" s="2">
        <v>0</v>
      </c>
      <c r="O469" s="3">
        <f t="shared" si="102"/>
        <v>0</v>
      </c>
      <c r="P469" s="3">
        <v>15</v>
      </c>
      <c r="Q469" s="3">
        <f t="shared" si="103"/>
        <v>225</v>
      </c>
      <c r="R469" s="4">
        <f t="shared" si="104"/>
        <v>0</v>
      </c>
    </row>
    <row r="470" spans="2:18">
      <c r="B470" s="2">
        <v>42.847776000000003</v>
      </c>
      <c r="C470" s="3">
        <f t="shared" si="99"/>
        <v>1835.9319081461763</v>
      </c>
      <c r="D470" s="3">
        <v>10</v>
      </c>
      <c r="E470" s="3">
        <f t="shared" si="100"/>
        <v>100</v>
      </c>
      <c r="F470" s="4">
        <f t="shared" si="101"/>
        <v>428.47776000000005</v>
      </c>
      <c r="N470" s="2">
        <v>0</v>
      </c>
      <c r="O470" s="3">
        <f t="shared" si="102"/>
        <v>0</v>
      </c>
      <c r="P470" s="3">
        <v>15</v>
      </c>
      <c r="Q470" s="3">
        <f t="shared" si="103"/>
        <v>225</v>
      </c>
      <c r="R470" s="4">
        <f t="shared" si="104"/>
        <v>0</v>
      </c>
    </row>
    <row r="471" spans="2:18">
      <c r="B471" s="2">
        <v>42.847776000000003</v>
      </c>
      <c r="C471" s="3">
        <f t="shared" si="99"/>
        <v>1835.9319081461763</v>
      </c>
      <c r="D471" s="3">
        <v>10</v>
      </c>
      <c r="E471" s="3">
        <f t="shared" si="100"/>
        <v>100</v>
      </c>
      <c r="F471" s="4">
        <f t="shared" si="101"/>
        <v>428.47776000000005</v>
      </c>
      <c r="N471" s="2">
        <v>0</v>
      </c>
      <c r="O471" s="3">
        <f t="shared" si="102"/>
        <v>0</v>
      </c>
      <c r="P471" s="3">
        <v>15</v>
      </c>
      <c r="Q471" s="3">
        <f t="shared" si="103"/>
        <v>225</v>
      </c>
      <c r="R471" s="4">
        <f t="shared" si="104"/>
        <v>0</v>
      </c>
    </row>
    <row r="472" spans="2:18">
      <c r="B472" s="2">
        <v>42.847776000000003</v>
      </c>
      <c r="C472" s="3">
        <f t="shared" si="99"/>
        <v>1835.9319081461763</v>
      </c>
      <c r="D472" s="3">
        <v>10</v>
      </c>
      <c r="E472" s="3">
        <f t="shared" si="100"/>
        <v>100</v>
      </c>
      <c r="F472" s="4">
        <f t="shared" si="101"/>
        <v>428.47776000000005</v>
      </c>
      <c r="N472" s="2">
        <v>0</v>
      </c>
      <c r="O472" s="3">
        <f t="shared" si="102"/>
        <v>0</v>
      </c>
      <c r="P472" s="3">
        <v>15</v>
      </c>
      <c r="Q472" s="3">
        <f t="shared" si="103"/>
        <v>225</v>
      </c>
      <c r="R472" s="4">
        <f t="shared" si="104"/>
        <v>0</v>
      </c>
    </row>
    <row r="473" spans="2:18">
      <c r="B473" s="2">
        <v>42.847776000000003</v>
      </c>
      <c r="C473" s="3">
        <f t="shared" si="99"/>
        <v>1835.9319081461763</v>
      </c>
      <c r="D473" s="3">
        <v>10</v>
      </c>
      <c r="E473" s="3">
        <f t="shared" si="100"/>
        <v>100</v>
      </c>
      <c r="F473" s="4">
        <f t="shared" si="101"/>
        <v>428.47776000000005</v>
      </c>
      <c r="N473" s="2">
        <v>0</v>
      </c>
      <c r="O473" s="3">
        <f t="shared" si="102"/>
        <v>0</v>
      </c>
      <c r="P473" s="3">
        <v>15</v>
      </c>
      <c r="Q473" s="3">
        <f t="shared" si="103"/>
        <v>225</v>
      </c>
      <c r="R473" s="4">
        <f t="shared" si="104"/>
        <v>0</v>
      </c>
    </row>
    <row r="474" spans="2:18">
      <c r="B474" s="2">
        <v>42.847776000000003</v>
      </c>
      <c r="C474" s="3">
        <f t="shared" si="99"/>
        <v>1835.9319081461763</v>
      </c>
      <c r="D474" s="3">
        <v>10</v>
      </c>
      <c r="E474" s="3">
        <f t="shared" si="100"/>
        <v>100</v>
      </c>
      <c r="F474" s="4">
        <f t="shared" si="101"/>
        <v>428.47776000000005</v>
      </c>
      <c r="N474" s="2">
        <v>0</v>
      </c>
      <c r="O474" s="3">
        <f t="shared" si="102"/>
        <v>0</v>
      </c>
      <c r="P474" s="3">
        <v>15</v>
      </c>
      <c r="Q474" s="3">
        <f t="shared" si="103"/>
        <v>225</v>
      </c>
      <c r="R474" s="4">
        <f t="shared" si="104"/>
        <v>0</v>
      </c>
    </row>
    <row r="475" spans="2:18">
      <c r="B475" s="2">
        <v>42.847776000000003</v>
      </c>
      <c r="C475" s="3">
        <f t="shared" si="99"/>
        <v>1835.9319081461763</v>
      </c>
      <c r="D475" s="3">
        <v>10</v>
      </c>
      <c r="E475" s="3">
        <f t="shared" si="100"/>
        <v>100</v>
      </c>
      <c r="F475" s="4">
        <f t="shared" si="101"/>
        <v>428.47776000000005</v>
      </c>
      <c r="N475" s="2">
        <v>0</v>
      </c>
      <c r="O475" s="3">
        <f t="shared" si="102"/>
        <v>0</v>
      </c>
      <c r="P475" s="3">
        <v>15</v>
      </c>
      <c r="Q475" s="3">
        <f t="shared" si="103"/>
        <v>225</v>
      </c>
      <c r="R475" s="4">
        <f t="shared" si="104"/>
        <v>0</v>
      </c>
    </row>
    <row r="476" spans="2:18">
      <c r="B476" s="2">
        <v>42.847776000000003</v>
      </c>
      <c r="C476" s="3">
        <f t="shared" si="99"/>
        <v>1835.9319081461763</v>
      </c>
      <c r="D476" s="3">
        <v>10</v>
      </c>
      <c r="E476" s="3">
        <f t="shared" si="100"/>
        <v>100</v>
      </c>
      <c r="F476" s="4">
        <f t="shared" si="101"/>
        <v>428.47776000000005</v>
      </c>
      <c r="N476" s="2">
        <v>0</v>
      </c>
      <c r="O476" s="3">
        <f t="shared" si="102"/>
        <v>0</v>
      </c>
      <c r="P476" s="3">
        <v>15</v>
      </c>
      <c r="Q476" s="3">
        <f t="shared" si="103"/>
        <v>225</v>
      </c>
      <c r="R476" s="4">
        <f t="shared" si="104"/>
        <v>0</v>
      </c>
    </row>
    <row r="477" spans="2:18">
      <c r="B477" s="2">
        <v>42.847776000000003</v>
      </c>
      <c r="C477" s="3">
        <f t="shared" si="99"/>
        <v>1835.9319081461763</v>
      </c>
      <c r="D477" s="3">
        <v>10</v>
      </c>
      <c r="E477" s="3">
        <f t="shared" si="100"/>
        <v>100</v>
      </c>
      <c r="F477" s="4">
        <f t="shared" si="101"/>
        <v>428.47776000000005</v>
      </c>
      <c r="N477" s="2">
        <v>0</v>
      </c>
      <c r="O477" s="3">
        <f t="shared" si="102"/>
        <v>0</v>
      </c>
      <c r="P477" s="3">
        <v>15</v>
      </c>
      <c r="Q477" s="3">
        <f t="shared" si="103"/>
        <v>225</v>
      </c>
      <c r="R477" s="4">
        <f t="shared" si="104"/>
        <v>0</v>
      </c>
    </row>
    <row r="478" spans="2:18">
      <c r="B478" s="2">
        <v>42.847776000000003</v>
      </c>
      <c r="C478" s="3">
        <f t="shared" si="99"/>
        <v>1835.9319081461763</v>
      </c>
      <c r="D478" s="3">
        <v>10</v>
      </c>
      <c r="E478" s="3">
        <f t="shared" si="100"/>
        <v>100</v>
      </c>
      <c r="F478" s="4">
        <f t="shared" si="101"/>
        <v>428.47776000000005</v>
      </c>
      <c r="N478" s="2">
        <v>0</v>
      </c>
      <c r="O478" s="3">
        <f t="shared" si="102"/>
        <v>0</v>
      </c>
      <c r="P478" s="3">
        <v>15</v>
      </c>
      <c r="Q478" s="3">
        <f t="shared" si="103"/>
        <v>225</v>
      </c>
      <c r="R478" s="4">
        <f t="shared" si="104"/>
        <v>0</v>
      </c>
    </row>
    <row r="479" spans="2:18">
      <c r="B479" s="2">
        <v>42.847776000000003</v>
      </c>
      <c r="C479" s="3">
        <f t="shared" si="99"/>
        <v>1835.9319081461763</v>
      </c>
      <c r="D479" s="3">
        <v>10</v>
      </c>
      <c r="E479" s="3">
        <f t="shared" si="100"/>
        <v>100</v>
      </c>
      <c r="F479" s="4">
        <f t="shared" si="101"/>
        <v>428.47776000000005</v>
      </c>
      <c r="N479" s="2">
        <v>0</v>
      </c>
      <c r="O479" s="3">
        <f t="shared" si="102"/>
        <v>0</v>
      </c>
      <c r="P479" s="3">
        <v>15</v>
      </c>
      <c r="Q479" s="3">
        <f t="shared" si="103"/>
        <v>225</v>
      </c>
      <c r="R479" s="4">
        <f t="shared" si="104"/>
        <v>0</v>
      </c>
    </row>
    <row r="480" spans="2:18">
      <c r="B480" s="2">
        <v>42.847776000000003</v>
      </c>
      <c r="C480" s="3">
        <f t="shared" si="99"/>
        <v>1835.9319081461763</v>
      </c>
      <c r="D480" s="3">
        <v>10</v>
      </c>
      <c r="E480" s="3">
        <f t="shared" si="100"/>
        <v>100</v>
      </c>
      <c r="F480" s="4">
        <f t="shared" si="101"/>
        <v>428.47776000000005</v>
      </c>
      <c r="N480" s="2">
        <v>0</v>
      </c>
      <c r="O480" s="3">
        <f t="shared" si="102"/>
        <v>0</v>
      </c>
      <c r="P480" s="3">
        <v>15</v>
      </c>
      <c r="Q480" s="3">
        <f t="shared" si="103"/>
        <v>225</v>
      </c>
      <c r="R480" s="4">
        <f t="shared" si="104"/>
        <v>0</v>
      </c>
    </row>
    <row r="481" spans="2:18">
      <c r="B481" s="2">
        <v>42.847776000000003</v>
      </c>
      <c r="C481" s="3">
        <f t="shared" si="99"/>
        <v>1835.9319081461763</v>
      </c>
      <c r="D481" s="3">
        <v>10</v>
      </c>
      <c r="E481" s="3">
        <f t="shared" si="100"/>
        <v>100</v>
      </c>
      <c r="F481" s="4">
        <f t="shared" si="101"/>
        <v>428.47776000000005</v>
      </c>
      <c r="N481" s="2">
        <v>0</v>
      </c>
      <c r="O481" s="3">
        <f t="shared" si="102"/>
        <v>0</v>
      </c>
      <c r="P481" s="3">
        <v>15</v>
      </c>
      <c r="Q481" s="3">
        <f t="shared" si="103"/>
        <v>225</v>
      </c>
      <c r="R481" s="4">
        <f t="shared" si="104"/>
        <v>0</v>
      </c>
    </row>
    <row r="482" spans="2:18">
      <c r="B482" s="2">
        <v>42.847776000000003</v>
      </c>
      <c r="C482" s="3">
        <f t="shared" si="99"/>
        <v>1835.9319081461763</v>
      </c>
      <c r="D482" s="3">
        <v>10</v>
      </c>
      <c r="E482" s="3">
        <f t="shared" si="100"/>
        <v>100</v>
      </c>
      <c r="F482" s="4">
        <f t="shared" si="101"/>
        <v>428.47776000000005</v>
      </c>
      <c r="N482" s="2">
        <v>0</v>
      </c>
      <c r="O482" s="3">
        <f t="shared" si="102"/>
        <v>0</v>
      </c>
      <c r="P482" s="3">
        <v>15</v>
      </c>
      <c r="Q482" s="3">
        <f t="shared" si="103"/>
        <v>225</v>
      </c>
      <c r="R482" s="4">
        <f t="shared" si="104"/>
        <v>0</v>
      </c>
    </row>
    <row r="483" spans="2:18">
      <c r="B483" s="2">
        <v>42.847776000000003</v>
      </c>
      <c r="C483" s="3">
        <f t="shared" si="99"/>
        <v>1835.9319081461763</v>
      </c>
      <c r="D483" s="3">
        <v>10</v>
      </c>
      <c r="E483" s="3">
        <f t="shared" si="100"/>
        <v>100</v>
      </c>
      <c r="F483" s="4">
        <f t="shared" si="101"/>
        <v>428.47776000000005</v>
      </c>
      <c r="N483" s="2">
        <v>0</v>
      </c>
      <c r="O483" s="3">
        <f t="shared" si="102"/>
        <v>0</v>
      </c>
      <c r="P483" s="3">
        <v>15</v>
      </c>
      <c r="Q483" s="3">
        <f t="shared" si="103"/>
        <v>225</v>
      </c>
      <c r="R483" s="4">
        <f t="shared" si="104"/>
        <v>0</v>
      </c>
    </row>
    <row r="484" spans="2:18">
      <c r="B484" s="2">
        <v>42.847776000000003</v>
      </c>
      <c r="C484" s="3">
        <f t="shared" si="99"/>
        <v>1835.9319081461763</v>
      </c>
      <c r="D484" s="3">
        <v>10</v>
      </c>
      <c r="E484" s="3">
        <f t="shared" si="100"/>
        <v>100</v>
      </c>
      <c r="F484" s="4">
        <f t="shared" si="101"/>
        <v>428.47776000000005</v>
      </c>
      <c r="N484" s="2">
        <v>0</v>
      </c>
      <c r="O484" s="3">
        <f t="shared" si="102"/>
        <v>0</v>
      </c>
      <c r="P484" s="3">
        <v>15</v>
      </c>
      <c r="Q484" s="3">
        <f t="shared" si="103"/>
        <v>225</v>
      </c>
      <c r="R484" s="4">
        <f t="shared" si="104"/>
        <v>0</v>
      </c>
    </row>
    <row r="485" spans="2:18">
      <c r="B485" s="2">
        <v>42.847776000000003</v>
      </c>
      <c r="C485" s="3">
        <f t="shared" si="99"/>
        <v>1835.9319081461763</v>
      </c>
      <c r="D485" s="3">
        <v>10</v>
      </c>
      <c r="E485" s="3">
        <f t="shared" si="100"/>
        <v>100</v>
      </c>
      <c r="F485" s="4">
        <f t="shared" si="101"/>
        <v>428.47776000000005</v>
      </c>
      <c r="N485" s="2">
        <v>0</v>
      </c>
      <c r="O485" s="3">
        <f t="shared" si="102"/>
        <v>0</v>
      </c>
      <c r="P485" s="3">
        <v>15</v>
      </c>
      <c r="Q485" s="3">
        <f t="shared" si="103"/>
        <v>225</v>
      </c>
      <c r="R485" s="4">
        <f t="shared" si="104"/>
        <v>0</v>
      </c>
    </row>
    <row r="486" spans="2:18">
      <c r="B486" s="2">
        <v>42.847776000000003</v>
      </c>
      <c r="C486" s="3">
        <f t="shared" si="99"/>
        <v>1835.9319081461763</v>
      </c>
      <c r="D486" s="3">
        <v>10</v>
      </c>
      <c r="E486" s="3">
        <f t="shared" si="100"/>
        <v>100</v>
      </c>
      <c r="F486" s="4">
        <f t="shared" si="101"/>
        <v>428.47776000000005</v>
      </c>
      <c r="N486" s="2">
        <v>0</v>
      </c>
      <c r="O486" s="3">
        <f t="shared" si="102"/>
        <v>0</v>
      </c>
      <c r="P486" s="3">
        <v>15</v>
      </c>
      <c r="Q486" s="3">
        <f t="shared" si="103"/>
        <v>225</v>
      </c>
      <c r="R486" s="4">
        <f t="shared" si="104"/>
        <v>0</v>
      </c>
    </row>
    <row r="487" spans="2:18">
      <c r="B487" s="2">
        <v>42.847776000000003</v>
      </c>
      <c r="C487" s="3">
        <f t="shared" si="99"/>
        <v>1835.9319081461763</v>
      </c>
      <c r="D487" s="3">
        <v>10</v>
      </c>
      <c r="E487" s="3">
        <f t="shared" si="100"/>
        <v>100</v>
      </c>
      <c r="F487" s="4">
        <f t="shared" si="101"/>
        <v>428.47776000000005</v>
      </c>
      <c r="N487" s="2">
        <v>0</v>
      </c>
      <c r="O487" s="3">
        <f t="shared" si="102"/>
        <v>0</v>
      </c>
      <c r="P487" s="3">
        <v>15</v>
      </c>
      <c r="Q487" s="3">
        <f t="shared" si="103"/>
        <v>225</v>
      </c>
      <c r="R487" s="4">
        <f t="shared" si="104"/>
        <v>0</v>
      </c>
    </row>
    <row r="488" spans="2:18">
      <c r="B488" s="2">
        <v>42.847776000000003</v>
      </c>
      <c r="C488" s="3">
        <f t="shared" si="99"/>
        <v>1835.9319081461763</v>
      </c>
      <c r="D488" s="3">
        <v>10</v>
      </c>
      <c r="E488" s="3">
        <f t="shared" si="100"/>
        <v>100</v>
      </c>
      <c r="F488" s="4">
        <f t="shared" si="101"/>
        <v>428.47776000000005</v>
      </c>
      <c r="N488" s="2">
        <v>0</v>
      </c>
      <c r="O488" s="3">
        <f t="shared" si="102"/>
        <v>0</v>
      </c>
      <c r="P488" s="3">
        <v>15</v>
      </c>
      <c r="Q488" s="3">
        <f t="shared" si="103"/>
        <v>225</v>
      </c>
      <c r="R488" s="4">
        <f t="shared" si="104"/>
        <v>0</v>
      </c>
    </row>
    <row r="489" spans="2:18">
      <c r="B489" s="2">
        <v>42.847776000000003</v>
      </c>
      <c r="C489" s="3">
        <f t="shared" si="99"/>
        <v>1835.9319081461763</v>
      </c>
      <c r="D489" s="3">
        <v>10</v>
      </c>
      <c r="E489" s="3">
        <f t="shared" si="100"/>
        <v>100</v>
      </c>
      <c r="F489" s="4">
        <f t="shared" si="101"/>
        <v>428.47776000000005</v>
      </c>
      <c r="N489" s="2">
        <v>0</v>
      </c>
      <c r="O489" s="3">
        <f t="shared" si="102"/>
        <v>0</v>
      </c>
      <c r="P489" s="3">
        <v>15</v>
      </c>
      <c r="Q489" s="3">
        <f t="shared" si="103"/>
        <v>225</v>
      </c>
      <c r="R489" s="4">
        <f t="shared" si="104"/>
        <v>0</v>
      </c>
    </row>
    <row r="490" spans="2:18">
      <c r="B490" s="2">
        <v>42.847776000000003</v>
      </c>
      <c r="C490" s="3">
        <f t="shared" si="99"/>
        <v>1835.9319081461763</v>
      </c>
      <c r="D490" s="3">
        <v>10</v>
      </c>
      <c r="E490" s="3">
        <f t="shared" si="100"/>
        <v>100</v>
      </c>
      <c r="F490" s="4">
        <f t="shared" si="101"/>
        <v>428.47776000000005</v>
      </c>
      <c r="N490" s="2">
        <v>0</v>
      </c>
      <c r="O490" s="3">
        <f t="shared" si="102"/>
        <v>0</v>
      </c>
      <c r="P490" s="3">
        <v>15</v>
      </c>
      <c r="Q490" s="3">
        <f t="shared" si="103"/>
        <v>225</v>
      </c>
      <c r="R490" s="4">
        <f t="shared" si="104"/>
        <v>0</v>
      </c>
    </row>
    <row r="491" spans="2:18">
      <c r="B491" s="2">
        <v>42.847776000000003</v>
      </c>
      <c r="C491" s="3">
        <f t="shared" si="99"/>
        <v>1835.9319081461763</v>
      </c>
      <c r="D491" s="3">
        <v>5</v>
      </c>
      <c r="E491" s="3">
        <f t="shared" si="100"/>
        <v>25</v>
      </c>
      <c r="F491" s="4">
        <f t="shared" si="101"/>
        <v>214.23888000000002</v>
      </c>
      <c r="N491" s="2">
        <v>0</v>
      </c>
      <c r="O491" s="3">
        <f t="shared" si="102"/>
        <v>0</v>
      </c>
      <c r="P491" s="3">
        <v>15</v>
      </c>
      <c r="Q491" s="3">
        <f t="shared" si="103"/>
        <v>225</v>
      </c>
      <c r="R491" s="4">
        <f t="shared" si="104"/>
        <v>0</v>
      </c>
    </row>
    <row r="492" spans="2:18">
      <c r="B492" s="2">
        <v>42.847776000000003</v>
      </c>
      <c r="C492" s="3">
        <f t="shared" si="99"/>
        <v>1835.9319081461763</v>
      </c>
      <c r="D492" s="3">
        <v>5</v>
      </c>
      <c r="E492" s="3">
        <f t="shared" si="100"/>
        <v>25</v>
      </c>
      <c r="F492" s="4">
        <f t="shared" si="101"/>
        <v>214.23888000000002</v>
      </c>
      <c r="N492" s="2">
        <v>0</v>
      </c>
      <c r="O492" s="3">
        <f t="shared" si="102"/>
        <v>0</v>
      </c>
      <c r="P492" s="3">
        <v>15</v>
      </c>
      <c r="Q492" s="3">
        <f t="shared" si="103"/>
        <v>225</v>
      </c>
      <c r="R492" s="4">
        <f t="shared" si="104"/>
        <v>0</v>
      </c>
    </row>
    <row r="493" spans="2:18">
      <c r="B493" s="2">
        <v>42.847776000000003</v>
      </c>
      <c r="C493" s="3">
        <f t="shared" si="99"/>
        <v>1835.9319081461763</v>
      </c>
      <c r="D493" s="3">
        <v>5</v>
      </c>
      <c r="E493" s="3">
        <f t="shared" si="100"/>
        <v>25</v>
      </c>
      <c r="F493" s="4">
        <f t="shared" si="101"/>
        <v>214.23888000000002</v>
      </c>
      <c r="N493" s="2">
        <v>0</v>
      </c>
      <c r="O493" s="3">
        <f t="shared" si="102"/>
        <v>0</v>
      </c>
      <c r="P493" s="3">
        <v>15</v>
      </c>
      <c r="Q493" s="3">
        <f t="shared" si="103"/>
        <v>225</v>
      </c>
      <c r="R493" s="4">
        <f t="shared" si="104"/>
        <v>0</v>
      </c>
    </row>
    <row r="494" spans="2:18">
      <c r="B494" s="2">
        <v>42.847776000000003</v>
      </c>
      <c r="C494" s="3">
        <f t="shared" si="99"/>
        <v>1835.9319081461763</v>
      </c>
      <c r="D494" s="3">
        <v>5</v>
      </c>
      <c r="E494" s="3">
        <f t="shared" si="100"/>
        <v>25</v>
      </c>
      <c r="F494" s="4">
        <f t="shared" si="101"/>
        <v>214.23888000000002</v>
      </c>
      <c r="N494" s="2">
        <v>0</v>
      </c>
      <c r="O494" s="3">
        <f t="shared" si="102"/>
        <v>0</v>
      </c>
      <c r="P494" s="3">
        <v>15</v>
      </c>
      <c r="Q494" s="3">
        <f t="shared" si="103"/>
        <v>225</v>
      </c>
      <c r="R494" s="4">
        <f t="shared" si="104"/>
        <v>0</v>
      </c>
    </row>
    <row r="495" spans="2:18">
      <c r="B495" s="2">
        <v>42.847776000000003</v>
      </c>
      <c r="C495" s="3">
        <f t="shared" si="99"/>
        <v>1835.9319081461763</v>
      </c>
      <c r="D495" s="3">
        <v>5</v>
      </c>
      <c r="E495" s="3">
        <f t="shared" si="100"/>
        <v>25</v>
      </c>
      <c r="F495" s="4">
        <f t="shared" si="101"/>
        <v>214.23888000000002</v>
      </c>
      <c r="N495" s="2">
        <v>0</v>
      </c>
      <c r="O495" s="3">
        <f t="shared" si="102"/>
        <v>0</v>
      </c>
      <c r="P495" s="3">
        <v>15</v>
      </c>
      <c r="Q495" s="3">
        <f t="shared" si="103"/>
        <v>225</v>
      </c>
      <c r="R495" s="4">
        <f t="shared" si="104"/>
        <v>0</v>
      </c>
    </row>
    <row r="496" spans="2:18">
      <c r="B496" s="2">
        <v>42.847776000000003</v>
      </c>
      <c r="C496" s="3">
        <f t="shared" si="99"/>
        <v>1835.9319081461763</v>
      </c>
      <c r="D496" s="3">
        <v>5</v>
      </c>
      <c r="E496" s="3">
        <f t="shared" si="100"/>
        <v>25</v>
      </c>
      <c r="F496" s="4">
        <f t="shared" si="101"/>
        <v>214.23888000000002</v>
      </c>
      <c r="N496" s="2">
        <v>0</v>
      </c>
      <c r="O496" s="3">
        <f t="shared" si="102"/>
        <v>0</v>
      </c>
      <c r="P496" s="3">
        <v>15</v>
      </c>
      <c r="Q496" s="3">
        <f t="shared" si="103"/>
        <v>225</v>
      </c>
      <c r="R496" s="4">
        <f t="shared" si="104"/>
        <v>0</v>
      </c>
    </row>
    <row r="497" spans="2:18">
      <c r="B497" s="2">
        <v>42.847776000000003</v>
      </c>
      <c r="C497" s="3">
        <f t="shared" si="99"/>
        <v>1835.9319081461763</v>
      </c>
      <c r="D497" s="3">
        <v>5</v>
      </c>
      <c r="E497" s="3">
        <f t="shared" si="100"/>
        <v>25</v>
      </c>
      <c r="F497" s="4">
        <f t="shared" si="101"/>
        <v>214.23888000000002</v>
      </c>
      <c r="N497" s="2">
        <v>0</v>
      </c>
      <c r="O497" s="3">
        <f t="shared" si="102"/>
        <v>0</v>
      </c>
      <c r="P497" s="3">
        <v>15</v>
      </c>
      <c r="Q497" s="3">
        <f t="shared" si="103"/>
        <v>225</v>
      </c>
      <c r="R497" s="4">
        <f t="shared" si="104"/>
        <v>0</v>
      </c>
    </row>
    <row r="498" spans="2:18">
      <c r="B498" s="2">
        <v>42.847776000000003</v>
      </c>
      <c r="C498" s="3">
        <f t="shared" si="99"/>
        <v>1835.9319081461763</v>
      </c>
      <c r="D498" s="3">
        <v>5</v>
      </c>
      <c r="E498" s="3">
        <f t="shared" si="100"/>
        <v>25</v>
      </c>
      <c r="F498" s="4">
        <f t="shared" si="101"/>
        <v>214.23888000000002</v>
      </c>
      <c r="N498" s="2">
        <v>0</v>
      </c>
      <c r="O498" s="3">
        <f t="shared" si="102"/>
        <v>0</v>
      </c>
      <c r="P498" s="3">
        <v>15</v>
      </c>
      <c r="Q498" s="3">
        <f t="shared" si="103"/>
        <v>225</v>
      </c>
      <c r="R498" s="4">
        <f t="shared" si="104"/>
        <v>0</v>
      </c>
    </row>
    <row r="499" spans="2:18">
      <c r="B499" s="2">
        <v>42.847776000000003</v>
      </c>
      <c r="C499" s="3">
        <f t="shared" si="99"/>
        <v>1835.9319081461763</v>
      </c>
      <c r="D499" s="3">
        <v>5</v>
      </c>
      <c r="E499" s="3">
        <f t="shared" si="100"/>
        <v>25</v>
      </c>
      <c r="F499" s="4">
        <f t="shared" si="101"/>
        <v>214.23888000000002</v>
      </c>
      <c r="N499" s="2">
        <v>0</v>
      </c>
      <c r="O499" s="3">
        <f t="shared" si="102"/>
        <v>0</v>
      </c>
      <c r="P499" s="3">
        <v>15</v>
      </c>
      <c r="Q499" s="3">
        <f t="shared" si="103"/>
        <v>225</v>
      </c>
      <c r="R499" s="4">
        <f t="shared" si="104"/>
        <v>0</v>
      </c>
    </row>
    <row r="500" spans="2:18">
      <c r="B500" s="2">
        <v>42.847776000000003</v>
      </c>
      <c r="C500" s="3">
        <f t="shared" si="99"/>
        <v>1835.9319081461763</v>
      </c>
      <c r="D500" s="3">
        <v>5</v>
      </c>
      <c r="E500" s="3">
        <f t="shared" si="100"/>
        <v>25</v>
      </c>
      <c r="F500" s="4">
        <f t="shared" si="101"/>
        <v>214.23888000000002</v>
      </c>
      <c r="N500" s="2">
        <v>0</v>
      </c>
      <c r="O500" s="3">
        <f t="shared" si="102"/>
        <v>0</v>
      </c>
      <c r="P500" s="3">
        <v>15</v>
      </c>
      <c r="Q500" s="3">
        <f t="shared" si="103"/>
        <v>225</v>
      </c>
      <c r="R500" s="4">
        <f t="shared" si="104"/>
        <v>0</v>
      </c>
    </row>
    <row r="501" spans="2:18">
      <c r="B501" s="2">
        <v>42.847776000000003</v>
      </c>
      <c r="C501" s="3">
        <f t="shared" si="99"/>
        <v>1835.9319081461763</v>
      </c>
      <c r="D501" s="3">
        <v>5</v>
      </c>
      <c r="E501" s="3">
        <f t="shared" si="100"/>
        <v>25</v>
      </c>
      <c r="F501" s="4">
        <f t="shared" si="101"/>
        <v>214.23888000000002</v>
      </c>
      <c r="N501" s="2">
        <v>0</v>
      </c>
      <c r="O501" s="3">
        <f t="shared" si="102"/>
        <v>0</v>
      </c>
      <c r="P501" s="3">
        <v>15</v>
      </c>
      <c r="Q501" s="3">
        <f t="shared" si="103"/>
        <v>225</v>
      </c>
      <c r="R501" s="4">
        <f t="shared" si="104"/>
        <v>0</v>
      </c>
    </row>
    <row r="502" spans="2:18">
      <c r="B502" s="2">
        <v>42.847776000000003</v>
      </c>
      <c r="C502" s="3">
        <f t="shared" si="99"/>
        <v>1835.9319081461763</v>
      </c>
      <c r="D502" s="3">
        <v>5</v>
      </c>
      <c r="E502" s="3">
        <f t="shared" si="100"/>
        <v>25</v>
      </c>
      <c r="F502" s="4">
        <f t="shared" si="101"/>
        <v>214.23888000000002</v>
      </c>
      <c r="N502" s="2">
        <v>0</v>
      </c>
      <c r="O502" s="3">
        <f t="shared" si="102"/>
        <v>0</v>
      </c>
      <c r="P502" s="3">
        <v>15</v>
      </c>
      <c r="Q502" s="3">
        <f t="shared" si="103"/>
        <v>225</v>
      </c>
      <c r="R502" s="4">
        <f t="shared" si="104"/>
        <v>0</v>
      </c>
    </row>
    <row r="503" spans="2:18">
      <c r="B503" s="2">
        <v>42.847776000000003</v>
      </c>
      <c r="C503" s="3">
        <f t="shared" si="99"/>
        <v>1835.9319081461763</v>
      </c>
      <c r="D503" s="3">
        <v>5</v>
      </c>
      <c r="E503" s="3">
        <f t="shared" si="100"/>
        <v>25</v>
      </c>
      <c r="F503" s="4">
        <f t="shared" si="101"/>
        <v>214.23888000000002</v>
      </c>
      <c r="N503" s="2">
        <v>0</v>
      </c>
      <c r="O503" s="3">
        <f t="shared" si="102"/>
        <v>0</v>
      </c>
      <c r="P503" s="3">
        <v>15</v>
      </c>
      <c r="Q503" s="3">
        <f t="shared" si="103"/>
        <v>225</v>
      </c>
      <c r="R503" s="4">
        <f t="shared" si="104"/>
        <v>0</v>
      </c>
    </row>
    <row r="504" spans="2:18">
      <c r="B504" s="2">
        <v>42.847776000000003</v>
      </c>
      <c r="C504" s="3">
        <f t="shared" si="99"/>
        <v>1835.9319081461763</v>
      </c>
      <c r="D504" s="3">
        <v>5</v>
      </c>
      <c r="E504" s="3">
        <f t="shared" si="100"/>
        <v>25</v>
      </c>
      <c r="F504" s="4">
        <f t="shared" si="101"/>
        <v>214.23888000000002</v>
      </c>
      <c r="N504" s="2">
        <v>0</v>
      </c>
      <c r="O504" s="3">
        <f t="shared" si="102"/>
        <v>0</v>
      </c>
      <c r="P504" s="3">
        <v>15</v>
      </c>
      <c r="Q504" s="3">
        <f t="shared" si="103"/>
        <v>225</v>
      </c>
      <c r="R504" s="4">
        <f t="shared" si="104"/>
        <v>0</v>
      </c>
    </row>
    <row r="505" spans="2:18">
      <c r="B505" s="2">
        <v>42.847776000000003</v>
      </c>
      <c r="C505" s="3">
        <f t="shared" si="99"/>
        <v>1835.9319081461763</v>
      </c>
      <c r="D505" s="3">
        <v>5</v>
      </c>
      <c r="E505" s="3">
        <f t="shared" si="100"/>
        <v>25</v>
      </c>
      <c r="F505" s="4">
        <f t="shared" si="101"/>
        <v>214.23888000000002</v>
      </c>
      <c r="N505" s="2">
        <v>0</v>
      </c>
      <c r="O505" s="3">
        <f t="shared" si="102"/>
        <v>0</v>
      </c>
      <c r="P505" s="3">
        <v>15</v>
      </c>
      <c r="Q505" s="3">
        <f t="shared" si="103"/>
        <v>225</v>
      </c>
      <c r="R505" s="4">
        <f t="shared" si="104"/>
        <v>0</v>
      </c>
    </row>
    <row r="506" spans="2:18">
      <c r="B506" s="2">
        <v>42.847776000000003</v>
      </c>
      <c r="C506" s="3">
        <f t="shared" si="99"/>
        <v>1835.9319081461763</v>
      </c>
      <c r="D506" s="3">
        <v>5</v>
      </c>
      <c r="E506" s="3">
        <f t="shared" si="100"/>
        <v>25</v>
      </c>
      <c r="F506" s="4">
        <f t="shared" si="101"/>
        <v>214.23888000000002</v>
      </c>
      <c r="N506" s="2">
        <v>0</v>
      </c>
      <c r="O506" s="3">
        <f t="shared" si="102"/>
        <v>0</v>
      </c>
      <c r="P506" s="3">
        <v>15</v>
      </c>
      <c r="Q506" s="3">
        <f t="shared" si="103"/>
        <v>225</v>
      </c>
      <c r="R506" s="4">
        <f t="shared" si="104"/>
        <v>0</v>
      </c>
    </row>
    <row r="507" spans="2:18">
      <c r="B507" s="2">
        <v>42.847776000000003</v>
      </c>
      <c r="C507" s="3">
        <f t="shared" si="99"/>
        <v>1835.9319081461763</v>
      </c>
      <c r="D507" s="3">
        <v>5</v>
      </c>
      <c r="E507" s="3">
        <f t="shared" si="100"/>
        <v>25</v>
      </c>
      <c r="F507" s="4">
        <f t="shared" si="101"/>
        <v>214.23888000000002</v>
      </c>
      <c r="N507" s="2">
        <v>0</v>
      </c>
      <c r="O507" s="3">
        <f t="shared" si="102"/>
        <v>0</v>
      </c>
      <c r="P507" s="3">
        <v>15</v>
      </c>
      <c r="Q507" s="3">
        <f t="shared" si="103"/>
        <v>225</v>
      </c>
      <c r="R507" s="4">
        <f t="shared" si="104"/>
        <v>0</v>
      </c>
    </row>
    <row r="508" spans="2:18">
      <c r="B508" s="2">
        <v>42.847776000000003</v>
      </c>
      <c r="C508" s="3">
        <f t="shared" si="99"/>
        <v>1835.9319081461763</v>
      </c>
      <c r="D508" s="3">
        <v>5</v>
      </c>
      <c r="E508" s="3">
        <f t="shared" si="100"/>
        <v>25</v>
      </c>
      <c r="F508" s="4">
        <f t="shared" si="101"/>
        <v>214.23888000000002</v>
      </c>
      <c r="N508" s="2">
        <v>0</v>
      </c>
      <c r="O508" s="3">
        <f t="shared" si="102"/>
        <v>0</v>
      </c>
      <c r="P508" s="3">
        <v>15</v>
      </c>
      <c r="Q508" s="3">
        <f t="shared" si="103"/>
        <v>225</v>
      </c>
      <c r="R508" s="4">
        <f t="shared" si="104"/>
        <v>0</v>
      </c>
    </row>
    <row r="509" spans="2:18">
      <c r="B509" s="2">
        <v>42.847776000000003</v>
      </c>
      <c r="C509" s="3">
        <f t="shared" si="99"/>
        <v>1835.9319081461763</v>
      </c>
      <c r="D509" s="3">
        <v>5</v>
      </c>
      <c r="E509" s="3">
        <f t="shared" si="100"/>
        <v>25</v>
      </c>
      <c r="F509" s="4">
        <f t="shared" si="101"/>
        <v>214.23888000000002</v>
      </c>
      <c r="N509" s="2">
        <v>0</v>
      </c>
      <c r="O509" s="3">
        <f t="shared" si="102"/>
        <v>0</v>
      </c>
      <c r="P509" s="3">
        <v>15</v>
      </c>
      <c r="Q509" s="3">
        <f t="shared" si="103"/>
        <v>225</v>
      </c>
      <c r="R509" s="4">
        <f t="shared" si="104"/>
        <v>0</v>
      </c>
    </row>
    <row r="510" spans="2:18">
      <c r="B510" s="2">
        <v>42.847776000000003</v>
      </c>
      <c r="C510" s="3">
        <f t="shared" si="99"/>
        <v>1835.9319081461763</v>
      </c>
      <c r="D510" s="3">
        <v>5</v>
      </c>
      <c r="E510" s="3">
        <f t="shared" si="100"/>
        <v>25</v>
      </c>
      <c r="F510" s="4">
        <f t="shared" si="101"/>
        <v>214.23888000000002</v>
      </c>
      <c r="N510" s="2">
        <v>0</v>
      </c>
      <c r="O510" s="3">
        <f t="shared" si="102"/>
        <v>0</v>
      </c>
      <c r="P510" s="3">
        <v>15</v>
      </c>
      <c r="Q510" s="3">
        <f t="shared" si="103"/>
        <v>225</v>
      </c>
      <c r="R510" s="4">
        <f t="shared" si="104"/>
        <v>0</v>
      </c>
    </row>
    <row r="511" spans="2:18">
      <c r="B511" s="2">
        <v>42.847776000000003</v>
      </c>
      <c r="C511" s="3">
        <f t="shared" si="99"/>
        <v>1835.9319081461763</v>
      </c>
      <c r="D511" s="3">
        <v>5</v>
      </c>
      <c r="E511" s="3">
        <f t="shared" si="100"/>
        <v>25</v>
      </c>
      <c r="F511" s="4">
        <f t="shared" si="101"/>
        <v>214.23888000000002</v>
      </c>
      <c r="N511" s="2">
        <v>0</v>
      </c>
      <c r="O511" s="3">
        <f t="shared" si="102"/>
        <v>0</v>
      </c>
      <c r="P511" s="3">
        <v>15</v>
      </c>
      <c r="Q511" s="3">
        <f t="shared" si="103"/>
        <v>225</v>
      </c>
      <c r="R511" s="4">
        <f t="shared" si="104"/>
        <v>0</v>
      </c>
    </row>
    <row r="512" spans="2:18">
      <c r="B512" s="2">
        <v>42.847776000000003</v>
      </c>
      <c r="C512" s="3">
        <f t="shared" si="99"/>
        <v>1835.9319081461763</v>
      </c>
      <c r="D512" s="3">
        <v>5</v>
      </c>
      <c r="E512" s="3">
        <f t="shared" si="100"/>
        <v>25</v>
      </c>
      <c r="F512" s="4">
        <f t="shared" si="101"/>
        <v>214.23888000000002</v>
      </c>
      <c r="N512" s="2">
        <v>0</v>
      </c>
      <c r="O512" s="3">
        <f t="shared" si="102"/>
        <v>0</v>
      </c>
      <c r="P512" s="3">
        <v>15</v>
      </c>
      <c r="Q512" s="3">
        <f t="shared" si="103"/>
        <v>225</v>
      </c>
      <c r="R512" s="4">
        <f t="shared" si="104"/>
        <v>0</v>
      </c>
    </row>
    <row r="513" spans="2:18">
      <c r="B513" s="2">
        <v>42.847776000000003</v>
      </c>
      <c r="C513" s="3">
        <f t="shared" si="99"/>
        <v>1835.9319081461763</v>
      </c>
      <c r="D513" s="3">
        <v>5</v>
      </c>
      <c r="E513" s="3">
        <f t="shared" si="100"/>
        <v>25</v>
      </c>
      <c r="F513" s="4">
        <f t="shared" si="101"/>
        <v>214.23888000000002</v>
      </c>
      <c r="N513" s="2">
        <v>0</v>
      </c>
      <c r="O513" s="3">
        <f t="shared" si="102"/>
        <v>0</v>
      </c>
      <c r="P513" s="3">
        <v>15</v>
      </c>
      <c r="Q513" s="3">
        <f t="shared" si="103"/>
        <v>225</v>
      </c>
      <c r="R513" s="4">
        <f t="shared" si="104"/>
        <v>0</v>
      </c>
    </row>
    <row r="514" spans="2:18">
      <c r="B514" s="2">
        <v>42.847776000000003</v>
      </c>
      <c r="C514" s="3">
        <f t="shared" si="99"/>
        <v>1835.9319081461763</v>
      </c>
      <c r="D514" s="3">
        <v>5</v>
      </c>
      <c r="E514" s="3">
        <f t="shared" si="100"/>
        <v>25</v>
      </c>
      <c r="F514" s="4">
        <f t="shared" si="101"/>
        <v>214.23888000000002</v>
      </c>
      <c r="N514" s="2">
        <v>0</v>
      </c>
      <c r="O514" s="3">
        <f t="shared" si="102"/>
        <v>0</v>
      </c>
      <c r="P514" s="3">
        <v>15</v>
      </c>
      <c r="Q514" s="3">
        <f t="shared" si="103"/>
        <v>225</v>
      </c>
      <c r="R514" s="4">
        <f t="shared" si="104"/>
        <v>0</v>
      </c>
    </row>
    <row r="515" spans="2:18">
      <c r="B515" s="2">
        <v>42.847776000000003</v>
      </c>
      <c r="C515" s="3">
        <f t="shared" si="99"/>
        <v>1835.9319081461763</v>
      </c>
      <c r="D515" s="3">
        <v>5</v>
      </c>
      <c r="E515" s="3">
        <f t="shared" si="100"/>
        <v>25</v>
      </c>
      <c r="F515" s="4">
        <f t="shared" si="101"/>
        <v>214.23888000000002</v>
      </c>
      <c r="N515" s="2">
        <v>0</v>
      </c>
      <c r="O515" s="3">
        <f t="shared" si="102"/>
        <v>0</v>
      </c>
      <c r="P515" s="3">
        <v>15</v>
      </c>
      <c r="Q515" s="3">
        <f t="shared" si="103"/>
        <v>225</v>
      </c>
      <c r="R515" s="4">
        <f t="shared" si="104"/>
        <v>0</v>
      </c>
    </row>
    <row r="516" spans="2:18">
      <c r="B516" s="2">
        <v>42.847776000000003</v>
      </c>
      <c r="C516" s="3">
        <f t="shared" si="99"/>
        <v>1835.9319081461763</v>
      </c>
      <c r="D516" s="3">
        <v>5</v>
      </c>
      <c r="E516" s="3">
        <f t="shared" si="100"/>
        <v>25</v>
      </c>
      <c r="F516" s="4">
        <f t="shared" si="101"/>
        <v>214.23888000000002</v>
      </c>
      <c r="N516" s="2">
        <v>0</v>
      </c>
      <c r="O516" s="3">
        <f t="shared" si="102"/>
        <v>0</v>
      </c>
      <c r="P516" s="3">
        <v>15</v>
      </c>
      <c r="Q516" s="3">
        <f t="shared" si="103"/>
        <v>225</v>
      </c>
      <c r="R516" s="4">
        <f t="shared" si="104"/>
        <v>0</v>
      </c>
    </row>
    <row r="517" spans="2:18">
      <c r="B517" s="2">
        <v>42.847776000000003</v>
      </c>
      <c r="C517" s="3">
        <f t="shared" si="99"/>
        <v>1835.9319081461763</v>
      </c>
      <c r="D517" s="3">
        <v>5</v>
      </c>
      <c r="E517" s="3">
        <f t="shared" si="100"/>
        <v>25</v>
      </c>
      <c r="F517" s="4">
        <f t="shared" si="101"/>
        <v>214.23888000000002</v>
      </c>
      <c r="N517" s="2">
        <v>0</v>
      </c>
      <c r="O517" s="3">
        <f t="shared" si="102"/>
        <v>0</v>
      </c>
      <c r="P517" s="3">
        <v>15</v>
      </c>
      <c r="Q517" s="3">
        <f t="shared" si="103"/>
        <v>225</v>
      </c>
      <c r="R517" s="4">
        <f t="shared" si="104"/>
        <v>0</v>
      </c>
    </row>
    <row r="518" spans="2:18">
      <c r="B518" s="2">
        <v>42.847776000000003</v>
      </c>
      <c r="C518" s="3">
        <f t="shared" si="99"/>
        <v>1835.9319081461763</v>
      </c>
      <c r="D518" s="3">
        <v>5</v>
      </c>
      <c r="E518" s="3">
        <f t="shared" si="100"/>
        <v>25</v>
      </c>
      <c r="F518" s="4">
        <f t="shared" si="101"/>
        <v>214.23888000000002</v>
      </c>
      <c r="N518" s="2">
        <v>0</v>
      </c>
      <c r="O518" s="3">
        <f t="shared" si="102"/>
        <v>0</v>
      </c>
      <c r="P518" s="3">
        <v>15</v>
      </c>
      <c r="Q518" s="3">
        <f t="shared" si="103"/>
        <v>225</v>
      </c>
      <c r="R518" s="4">
        <f t="shared" si="104"/>
        <v>0</v>
      </c>
    </row>
    <row r="519" spans="2:18">
      <c r="B519" s="2">
        <v>42.847776000000003</v>
      </c>
      <c r="C519" s="3">
        <f t="shared" si="99"/>
        <v>1835.9319081461763</v>
      </c>
      <c r="D519" s="3">
        <v>5</v>
      </c>
      <c r="E519" s="3">
        <f t="shared" si="100"/>
        <v>25</v>
      </c>
      <c r="F519" s="4">
        <f t="shared" si="101"/>
        <v>214.23888000000002</v>
      </c>
      <c r="N519" s="2">
        <v>0</v>
      </c>
      <c r="O519" s="3">
        <f t="shared" si="102"/>
        <v>0</v>
      </c>
      <c r="P519" s="3">
        <v>15</v>
      </c>
      <c r="Q519" s="3">
        <f t="shared" si="103"/>
        <v>225</v>
      </c>
      <c r="R519" s="4">
        <f t="shared" si="104"/>
        <v>0</v>
      </c>
    </row>
    <row r="520" spans="2:18">
      <c r="B520" s="2">
        <v>42.847776000000003</v>
      </c>
      <c r="C520" s="3">
        <f t="shared" si="99"/>
        <v>1835.9319081461763</v>
      </c>
      <c r="D520" s="3">
        <v>5</v>
      </c>
      <c r="E520" s="3">
        <f t="shared" si="100"/>
        <v>25</v>
      </c>
      <c r="F520" s="4">
        <f t="shared" si="101"/>
        <v>214.23888000000002</v>
      </c>
      <c r="N520" s="2">
        <v>0</v>
      </c>
      <c r="O520" s="3">
        <f t="shared" si="102"/>
        <v>0</v>
      </c>
      <c r="P520" s="3">
        <v>15</v>
      </c>
      <c r="Q520" s="3">
        <f t="shared" si="103"/>
        <v>225</v>
      </c>
      <c r="R520" s="4">
        <f t="shared" si="104"/>
        <v>0</v>
      </c>
    </row>
    <row r="521" spans="2:18">
      <c r="B521" s="2">
        <v>42.847776000000003</v>
      </c>
      <c r="C521" s="3">
        <f t="shared" si="99"/>
        <v>1835.9319081461763</v>
      </c>
      <c r="D521" s="3">
        <v>5</v>
      </c>
      <c r="E521" s="3">
        <f t="shared" si="100"/>
        <v>25</v>
      </c>
      <c r="F521" s="4">
        <f t="shared" si="101"/>
        <v>214.23888000000002</v>
      </c>
      <c r="N521" s="2">
        <v>0</v>
      </c>
      <c r="O521" s="3">
        <f t="shared" si="102"/>
        <v>0</v>
      </c>
      <c r="P521" s="3">
        <v>15</v>
      </c>
      <c r="Q521" s="3">
        <f t="shared" si="103"/>
        <v>225</v>
      </c>
      <c r="R521" s="4">
        <f t="shared" si="104"/>
        <v>0</v>
      </c>
    </row>
    <row r="522" spans="2:18">
      <c r="B522" s="2">
        <v>42.847776000000003</v>
      </c>
      <c r="C522" s="3">
        <f t="shared" si="99"/>
        <v>1835.9319081461763</v>
      </c>
      <c r="D522" s="3">
        <v>5</v>
      </c>
      <c r="E522" s="3">
        <f t="shared" si="100"/>
        <v>25</v>
      </c>
      <c r="F522" s="4">
        <f t="shared" si="101"/>
        <v>214.23888000000002</v>
      </c>
      <c r="N522" s="2">
        <v>0</v>
      </c>
      <c r="O522" s="3">
        <f t="shared" si="102"/>
        <v>0</v>
      </c>
      <c r="P522" s="3">
        <v>15</v>
      </c>
      <c r="Q522" s="3">
        <f t="shared" si="103"/>
        <v>225</v>
      </c>
      <c r="R522" s="4">
        <f t="shared" si="104"/>
        <v>0</v>
      </c>
    </row>
    <row r="523" spans="2:18">
      <c r="B523" s="2">
        <v>42.847776000000003</v>
      </c>
      <c r="C523" s="3">
        <f t="shared" si="99"/>
        <v>1835.9319081461763</v>
      </c>
      <c r="D523" s="3">
        <v>5</v>
      </c>
      <c r="E523" s="3">
        <f t="shared" si="100"/>
        <v>25</v>
      </c>
      <c r="F523" s="4">
        <f t="shared" si="101"/>
        <v>214.23888000000002</v>
      </c>
      <c r="N523" s="2">
        <v>0</v>
      </c>
      <c r="O523" s="3">
        <f t="shared" si="102"/>
        <v>0</v>
      </c>
      <c r="P523" s="3">
        <v>15</v>
      </c>
      <c r="Q523" s="3">
        <f t="shared" si="103"/>
        <v>225</v>
      </c>
      <c r="R523" s="4">
        <f t="shared" si="104"/>
        <v>0</v>
      </c>
    </row>
    <row r="524" spans="2:18">
      <c r="B524" s="2">
        <v>42.847776000000003</v>
      </c>
      <c r="C524" s="3">
        <f t="shared" si="99"/>
        <v>1835.9319081461763</v>
      </c>
      <c r="D524" s="3">
        <v>5</v>
      </c>
      <c r="E524" s="3">
        <f t="shared" si="100"/>
        <v>25</v>
      </c>
      <c r="F524" s="4">
        <f t="shared" si="101"/>
        <v>214.23888000000002</v>
      </c>
      <c r="N524" s="2">
        <v>0</v>
      </c>
      <c r="O524" s="3">
        <f t="shared" si="102"/>
        <v>0</v>
      </c>
      <c r="P524" s="3">
        <v>15</v>
      </c>
      <c r="Q524" s="3">
        <f t="shared" si="103"/>
        <v>225</v>
      </c>
      <c r="R524" s="4">
        <f t="shared" si="104"/>
        <v>0</v>
      </c>
    </row>
    <row r="525" spans="2:18">
      <c r="B525" s="2">
        <v>42.847776000000003</v>
      </c>
      <c r="C525" s="3">
        <f t="shared" si="99"/>
        <v>1835.9319081461763</v>
      </c>
      <c r="D525" s="3">
        <v>5</v>
      </c>
      <c r="E525" s="3">
        <f t="shared" si="100"/>
        <v>25</v>
      </c>
      <c r="F525" s="4">
        <f t="shared" si="101"/>
        <v>214.23888000000002</v>
      </c>
      <c r="N525" s="2">
        <v>0</v>
      </c>
      <c r="O525" s="3">
        <f t="shared" si="102"/>
        <v>0</v>
      </c>
      <c r="P525" s="3">
        <v>15</v>
      </c>
      <c r="Q525" s="3">
        <f t="shared" si="103"/>
        <v>225</v>
      </c>
      <c r="R525" s="4">
        <f t="shared" si="104"/>
        <v>0</v>
      </c>
    </row>
    <row r="526" spans="2:18">
      <c r="B526" s="2">
        <v>42.847776000000003</v>
      </c>
      <c r="C526" s="3">
        <f t="shared" si="99"/>
        <v>1835.9319081461763</v>
      </c>
      <c r="D526" s="3">
        <v>5</v>
      </c>
      <c r="E526" s="3">
        <f t="shared" si="100"/>
        <v>25</v>
      </c>
      <c r="F526" s="4">
        <f t="shared" si="101"/>
        <v>214.23888000000002</v>
      </c>
      <c r="N526" s="2">
        <v>0</v>
      </c>
      <c r="O526" s="3">
        <f t="shared" si="102"/>
        <v>0</v>
      </c>
      <c r="P526" s="3">
        <v>15</v>
      </c>
      <c r="Q526" s="3">
        <f t="shared" si="103"/>
        <v>225</v>
      </c>
      <c r="R526" s="4">
        <f t="shared" si="104"/>
        <v>0</v>
      </c>
    </row>
    <row r="527" spans="2:18">
      <c r="B527" s="2">
        <v>42.847776000000003</v>
      </c>
      <c r="C527" s="3">
        <f t="shared" si="99"/>
        <v>1835.9319081461763</v>
      </c>
      <c r="D527" s="3">
        <v>5</v>
      </c>
      <c r="E527" s="3">
        <f t="shared" si="100"/>
        <v>25</v>
      </c>
      <c r="F527" s="4">
        <f t="shared" si="101"/>
        <v>214.23888000000002</v>
      </c>
      <c r="N527" s="2">
        <v>0</v>
      </c>
      <c r="O527" s="3">
        <f t="shared" si="102"/>
        <v>0</v>
      </c>
      <c r="P527" s="3">
        <v>15</v>
      </c>
      <c r="Q527" s="3">
        <f t="shared" si="103"/>
        <v>225</v>
      </c>
      <c r="R527" s="4">
        <f t="shared" si="104"/>
        <v>0</v>
      </c>
    </row>
    <row r="528" spans="2:18">
      <c r="B528" s="2">
        <v>42.847776000000003</v>
      </c>
      <c r="C528" s="3">
        <f t="shared" si="99"/>
        <v>1835.9319081461763</v>
      </c>
      <c r="D528" s="3">
        <v>5</v>
      </c>
      <c r="E528" s="3">
        <f t="shared" si="100"/>
        <v>25</v>
      </c>
      <c r="F528" s="4">
        <f t="shared" si="101"/>
        <v>214.23888000000002</v>
      </c>
      <c r="N528" s="2">
        <v>0</v>
      </c>
      <c r="O528" s="3">
        <f t="shared" si="102"/>
        <v>0</v>
      </c>
      <c r="P528" s="3">
        <v>15</v>
      </c>
      <c r="Q528" s="3">
        <f t="shared" si="103"/>
        <v>225</v>
      </c>
      <c r="R528" s="4">
        <f t="shared" si="104"/>
        <v>0</v>
      </c>
    </row>
    <row r="529" spans="2:18">
      <c r="B529" s="2">
        <v>42.847776000000003</v>
      </c>
      <c r="C529" s="3">
        <f t="shared" ref="C529:C592" si="105">B529*B529</f>
        <v>1835.9319081461763</v>
      </c>
      <c r="D529" s="3">
        <v>5</v>
      </c>
      <c r="E529" s="3">
        <f t="shared" ref="E529:E592" si="106">D529*D529</f>
        <v>25</v>
      </c>
      <c r="F529" s="4">
        <f t="shared" ref="F529:F592" si="107">D529*B529</f>
        <v>214.23888000000002</v>
      </c>
      <c r="N529" s="2">
        <v>0</v>
      </c>
      <c r="O529" s="3">
        <f t="shared" ref="O529:O592" si="108">N529*N529</f>
        <v>0</v>
      </c>
      <c r="P529" s="3">
        <v>15</v>
      </c>
      <c r="Q529" s="3">
        <f t="shared" ref="Q529:Q592" si="109">P529*P529</f>
        <v>225</v>
      </c>
      <c r="R529" s="4">
        <f t="shared" ref="R529:R592" si="110">P529*N529</f>
        <v>0</v>
      </c>
    </row>
    <row r="530" spans="2:18">
      <c r="B530" s="2">
        <v>42.847776000000003</v>
      </c>
      <c r="C530" s="3">
        <f t="shared" si="105"/>
        <v>1835.9319081461763</v>
      </c>
      <c r="D530" s="3">
        <v>5</v>
      </c>
      <c r="E530" s="3">
        <f t="shared" si="106"/>
        <v>25</v>
      </c>
      <c r="F530" s="4">
        <f t="shared" si="107"/>
        <v>214.23888000000002</v>
      </c>
      <c r="N530" s="2">
        <v>0</v>
      </c>
      <c r="O530" s="3">
        <f t="shared" si="108"/>
        <v>0</v>
      </c>
      <c r="P530" s="3">
        <v>15</v>
      </c>
      <c r="Q530" s="3">
        <f t="shared" si="109"/>
        <v>225</v>
      </c>
      <c r="R530" s="4">
        <f t="shared" si="110"/>
        <v>0</v>
      </c>
    </row>
    <row r="531" spans="2:18">
      <c r="B531" s="2">
        <v>42.847776000000003</v>
      </c>
      <c r="C531" s="3">
        <f t="shared" si="105"/>
        <v>1835.9319081461763</v>
      </c>
      <c r="D531" s="3">
        <v>5</v>
      </c>
      <c r="E531" s="3">
        <f t="shared" si="106"/>
        <v>25</v>
      </c>
      <c r="F531" s="4">
        <f t="shared" si="107"/>
        <v>214.23888000000002</v>
      </c>
      <c r="N531" s="2">
        <v>0</v>
      </c>
      <c r="O531" s="3">
        <f t="shared" si="108"/>
        <v>0</v>
      </c>
      <c r="P531" s="3">
        <v>15</v>
      </c>
      <c r="Q531" s="3">
        <f t="shared" si="109"/>
        <v>225</v>
      </c>
      <c r="R531" s="4">
        <f t="shared" si="110"/>
        <v>0</v>
      </c>
    </row>
    <row r="532" spans="2:18">
      <c r="B532" s="2">
        <v>42.847776000000003</v>
      </c>
      <c r="C532" s="3">
        <f t="shared" si="105"/>
        <v>1835.9319081461763</v>
      </c>
      <c r="D532" s="3">
        <v>5</v>
      </c>
      <c r="E532" s="3">
        <f t="shared" si="106"/>
        <v>25</v>
      </c>
      <c r="F532" s="4">
        <f t="shared" si="107"/>
        <v>214.23888000000002</v>
      </c>
      <c r="N532" s="2">
        <v>0</v>
      </c>
      <c r="O532" s="3">
        <f t="shared" si="108"/>
        <v>0</v>
      </c>
      <c r="P532" s="3">
        <v>15</v>
      </c>
      <c r="Q532" s="3">
        <f t="shared" si="109"/>
        <v>225</v>
      </c>
      <c r="R532" s="4">
        <f t="shared" si="110"/>
        <v>0</v>
      </c>
    </row>
    <row r="533" spans="2:18">
      <c r="B533" s="2">
        <v>42.847776000000003</v>
      </c>
      <c r="C533" s="3">
        <f t="shared" si="105"/>
        <v>1835.9319081461763</v>
      </c>
      <c r="D533" s="3">
        <v>5</v>
      </c>
      <c r="E533" s="3">
        <f t="shared" si="106"/>
        <v>25</v>
      </c>
      <c r="F533" s="4">
        <f t="shared" si="107"/>
        <v>214.23888000000002</v>
      </c>
      <c r="N533" s="2">
        <v>0</v>
      </c>
      <c r="O533" s="3">
        <f t="shared" si="108"/>
        <v>0</v>
      </c>
      <c r="P533" s="3">
        <v>15</v>
      </c>
      <c r="Q533" s="3">
        <f t="shared" si="109"/>
        <v>225</v>
      </c>
      <c r="R533" s="4">
        <f t="shared" si="110"/>
        <v>0</v>
      </c>
    </row>
    <row r="534" spans="2:18">
      <c r="B534" s="2">
        <v>42.847776000000003</v>
      </c>
      <c r="C534" s="3">
        <f t="shared" si="105"/>
        <v>1835.9319081461763</v>
      </c>
      <c r="D534" s="3">
        <v>5</v>
      </c>
      <c r="E534" s="3">
        <f t="shared" si="106"/>
        <v>25</v>
      </c>
      <c r="F534" s="4">
        <f t="shared" si="107"/>
        <v>214.23888000000002</v>
      </c>
      <c r="N534" s="2">
        <v>0</v>
      </c>
      <c r="O534" s="3">
        <f t="shared" si="108"/>
        <v>0</v>
      </c>
      <c r="P534" s="3">
        <v>15</v>
      </c>
      <c r="Q534" s="3">
        <f t="shared" si="109"/>
        <v>225</v>
      </c>
      <c r="R534" s="4">
        <f t="shared" si="110"/>
        <v>0</v>
      </c>
    </row>
    <row r="535" spans="2:18">
      <c r="B535" s="2">
        <v>42.847776000000003</v>
      </c>
      <c r="C535" s="3">
        <f t="shared" si="105"/>
        <v>1835.9319081461763</v>
      </c>
      <c r="D535" s="3">
        <v>5</v>
      </c>
      <c r="E535" s="3">
        <f t="shared" si="106"/>
        <v>25</v>
      </c>
      <c r="F535" s="4">
        <f t="shared" si="107"/>
        <v>214.23888000000002</v>
      </c>
      <c r="N535" s="2">
        <v>0</v>
      </c>
      <c r="O535" s="3">
        <f t="shared" si="108"/>
        <v>0</v>
      </c>
      <c r="P535" s="3">
        <v>15</v>
      </c>
      <c r="Q535" s="3">
        <f t="shared" si="109"/>
        <v>225</v>
      </c>
      <c r="R535" s="4">
        <f t="shared" si="110"/>
        <v>0</v>
      </c>
    </row>
    <row r="536" spans="2:18">
      <c r="B536" s="2">
        <v>42.847776000000003</v>
      </c>
      <c r="C536" s="3">
        <f t="shared" si="105"/>
        <v>1835.9319081461763</v>
      </c>
      <c r="D536" s="3">
        <v>5</v>
      </c>
      <c r="E536" s="3">
        <f t="shared" si="106"/>
        <v>25</v>
      </c>
      <c r="F536" s="4">
        <f t="shared" si="107"/>
        <v>214.23888000000002</v>
      </c>
      <c r="N536" s="2">
        <v>0</v>
      </c>
      <c r="O536" s="3">
        <f t="shared" si="108"/>
        <v>0</v>
      </c>
      <c r="P536" s="3">
        <v>15</v>
      </c>
      <c r="Q536" s="3">
        <f t="shared" si="109"/>
        <v>225</v>
      </c>
      <c r="R536" s="4">
        <f t="shared" si="110"/>
        <v>0</v>
      </c>
    </row>
    <row r="537" spans="2:18">
      <c r="B537" s="2">
        <v>42.847776000000003</v>
      </c>
      <c r="C537" s="3">
        <f t="shared" si="105"/>
        <v>1835.9319081461763</v>
      </c>
      <c r="D537" s="3">
        <v>5</v>
      </c>
      <c r="E537" s="3">
        <f t="shared" si="106"/>
        <v>25</v>
      </c>
      <c r="F537" s="4">
        <f t="shared" si="107"/>
        <v>214.23888000000002</v>
      </c>
      <c r="N537" s="2">
        <v>0</v>
      </c>
      <c r="O537" s="3">
        <f t="shared" si="108"/>
        <v>0</v>
      </c>
      <c r="P537" s="3">
        <v>15</v>
      </c>
      <c r="Q537" s="3">
        <f t="shared" si="109"/>
        <v>225</v>
      </c>
      <c r="R537" s="4">
        <f t="shared" si="110"/>
        <v>0</v>
      </c>
    </row>
    <row r="538" spans="2:18">
      <c r="B538" s="2">
        <v>42.847776000000003</v>
      </c>
      <c r="C538" s="3">
        <f t="shared" si="105"/>
        <v>1835.9319081461763</v>
      </c>
      <c r="D538" s="3">
        <v>5</v>
      </c>
      <c r="E538" s="3">
        <f t="shared" si="106"/>
        <v>25</v>
      </c>
      <c r="F538" s="4">
        <f t="shared" si="107"/>
        <v>214.23888000000002</v>
      </c>
      <c r="N538" s="2">
        <v>0</v>
      </c>
      <c r="O538" s="3">
        <f t="shared" si="108"/>
        <v>0</v>
      </c>
      <c r="P538" s="3">
        <v>15</v>
      </c>
      <c r="Q538" s="3">
        <f t="shared" si="109"/>
        <v>225</v>
      </c>
      <c r="R538" s="4">
        <f t="shared" si="110"/>
        <v>0</v>
      </c>
    </row>
    <row r="539" spans="2:18">
      <c r="B539" s="2">
        <v>42.847776000000003</v>
      </c>
      <c r="C539" s="3">
        <f t="shared" si="105"/>
        <v>1835.9319081461763</v>
      </c>
      <c r="D539" s="3">
        <v>5</v>
      </c>
      <c r="E539" s="3">
        <f t="shared" si="106"/>
        <v>25</v>
      </c>
      <c r="F539" s="4">
        <f t="shared" si="107"/>
        <v>214.23888000000002</v>
      </c>
      <c r="N539" s="2">
        <v>0</v>
      </c>
      <c r="O539" s="3">
        <f t="shared" si="108"/>
        <v>0</v>
      </c>
      <c r="P539" s="3">
        <v>15</v>
      </c>
      <c r="Q539" s="3">
        <f t="shared" si="109"/>
        <v>225</v>
      </c>
      <c r="R539" s="4">
        <f t="shared" si="110"/>
        <v>0</v>
      </c>
    </row>
    <row r="540" spans="2:18">
      <c r="B540" s="2">
        <v>42.847776000000003</v>
      </c>
      <c r="C540" s="3">
        <f t="shared" si="105"/>
        <v>1835.9319081461763</v>
      </c>
      <c r="D540" s="3">
        <v>5</v>
      </c>
      <c r="E540" s="3">
        <f t="shared" si="106"/>
        <v>25</v>
      </c>
      <c r="F540" s="4">
        <f t="shared" si="107"/>
        <v>214.23888000000002</v>
      </c>
      <c r="N540" s="2">
        <v>0</v>
      </c>
      <c r="O540" s="3">
        <f t="shared" si="108"/>
        <v>0</v>
      </c>
      <c r="P540" s="3">
        <v>15</v>
      </c>
      <c r="Q540" s="3">
        <f t="shared" si="109"/>
        <v>225</v>
      </c>
      <c r="R540" s="4">
        <f t="shared" si="110"/>
        <v>0</v>
      </c>
    </row>
    <row r="541" spans="2:18">
      <c r="B541" s="2">
        <v>42.847776000000003</v>
      </c>
      <c r="C541" s="3">
        <f t="shared" si="105"/>
        <v>1835.9319081461763</v>
      </c>
      <c r="D541" s="3">
        <v>5</v>
      </c>
      <c r="E541" s="3">
        <f t="shared" si="106"/>
        <v>25</v>
      </c>
      <c r="F541" s="4">
        <f t="shared" si="107"/>
        <v>214.23888000000002</v>
      </c>
      <c r="N541" s="2">
        <v>0</v>
      </c>
      <c r="O541" s="3">
        <f t="shared" si="108"/>
        <v>0</v>
      </c>
      <c r="P541" s="3">
        <v>15</v>
      </c>
      <c r="Q541" s="3">
        <f t="shared" si="109"/>
        <v>225</v>
      </c>
      <c r="R541" s="4">
        <f t="shared" si="110"/>
        <v>0</v>
      </c>
    </row>
    <row r="542" spans="2:18">
      <c r="B542" s="2">
        <v>42.847776000000003</v>
      </c>
      <c r="C542" s="3">
        <f t="shared" si="105"/>
        <v>1835.9319081461763</v>
      </c>
      <c r="D542" s="3">
        <v>5</v>
      </c>
      <c r="E542" s="3">
        <f t="shared" si="106"/>
        <v>25</v>
      </c>
      <c r="F542" s="4">
        <f t="shared" si="107"/>
        <v>214.23888000000002</v>
      </c>
      <c r="N542" s="2">
        <v>0</v>
      </c>
      <c r="O542" s="3">
        <f t="shared" si="108"/>
        <v>0</v>
      </c>
      <c r="P542" s="3">
        <v>15</v>
      </c>
      <c r="Q542" s="3">
        <f t="shared" si="109"/>
        <v>225</v>
      </c>
      <c r="R542" s="4">
        <f t="shared" si="110"/>
        <v>0</v>
      </c>
    </row>
    <row r="543" spans="2:18">
      <c r="B543" s="2">
        <v>42.847776000000003</v>
      </c>
      <c r="C543" s="3">
        <f t="shared" si="105"/>
        <v>1835.9319081461763</v>
      </c>
      <c r="D543" s="3">
        <v>5</v>
      </c>
      <c r="E543" s="3">
        <f t="shared" si="106"/>
        <v>25</v>
      </c>
      <c r="F543" s="4">
        <f t="shared" si="107"/>
        <v>214.23888000000002</v>
      </c>
      <c r="N543" s="2">
        <v>0</v>
      </c>
      <c r="O543" s="3">
        <f t="shared" si="108"/>
        <v>0</v>
      </c>
      <c r="P543" s="3">
        <v>15</v>
      </c>
      <c r="Q543" s="3">
        <f t="shared" si="109"/>
        <v>225</v>
      </c>
      <c r="R543" s="4">
        <f t="shared" si="110"/>
        <v>0</v>
      </c>
    </row>
    <row r="544" spans="2:18">
      <c r="B544" s="2">
        <v>42.847776000000003</v>
      </c>
      <c r="C544" s="3">
        <f t="shared" si="105"/>
        <v>1835.9319081461763</v>
      </c>
      <c r="D544" s="3">
        <v>5</v>
      </c>
      <c r="E544" s="3">
        <f t="shared" si="106"/>
        <v>25</v>
      </c>
      <c r="F544" s="4">
        <f t="shared" si="107"/>
        <v>214.23888000000002</v>
      </c>
      <c r="N544" s="2">
        <v>0</v>
      </c>
      <c r="O544" s="3">
        <f t="shared" si="108"/>
        <v>0</v>
      </c>
      <c r="P544" s="3">
        <v>15</v>
      </c>
      <c r="Q544" s="3">
        <f t="shared" si="109"/>
        <v>225</v>
      </c>
      <c r="R544" s="4">
        <f t="shared" si="110"/>
        <v>0</v>
      </c>
    </row>
    <row r="545" spans="2:18">
      <c r="B545" s="2">
        <v>42.847776000000003</v>
      </c>
      <c r="C545" s="3">
        <f t="shared" si="105"/>
        <v>1835.9319081461763</v>
      </c>
      <c r="D545" s="3">
        <v>5</v>
      </c>
      <c r="E545" s="3">
        <f t="shared" si="106"/>
        <v>25</v>
      </c>
      <c r="F545" s="4">
        <f t="shared" si="107"/>
        <v>214.23888000000002</v>
      </c>
      <c r="N545" s="2">
        <v>0</v>
      </c>
      <c r="O545" s="3">
        <f t="shared" si="108"/>
        <v>0</v>
      </c>
      <c r="P545" s="3">
        <v>15</v>
      </c>
      <c r="Q545" s="3">
        <f t="shared" si="109"/>
        <v>225</v>
      </c>
      <c r="R545" s="4">
        <f t="shared" si="110"/>
        <v>0</v>
      </c>
    </row>
    <row r="546" spans="2:18">
      <c r="B546" s="2">
        <v>42.847776000000003</v>
      </c>
      <c r="C546" s="3">
        <f t="shared" si="105"/>
        <v>1835.9319081461763</v>
      </c>
      <c r="D546" s="3">
        <v>5</v>
      </c>
      <c r="E546" s="3">
        <f t="shared" si="106"/>
        <v>25</v>
      </c>
      <c r="F546" s="4">
        <f t="shared" si="107"/>
        <v>214.23888000000002</v>
      </c>
      <c r="N546" s="2">
        <v>0</v>
      </c>
      <c r="O546" s="3">
        <f t="shared" si="108"/>
        <v>0</v>
      </c>
      <c r="P546" s="3">
        <v>15</v>
      </c>
      <c r="Q546" s="3">
        <f t="shared" si="109"/>
        <v>225</v>
      </c>
      <c r="R546" s="4">
        <f t="shared" si="110"/>
        <v>0</v>
      </c>
    </row>
    <row r="547" spans="2:18">
      <c r="B547" s="2">
        <v>42.847776000000003</v>
      </c>
      <c r="C547" s="3">
        <f t="shared" si="105"/>
        <v>1835.9319081461763</v>
      </c>
      <c r="D547" s="3">
        <v>5</v>
      </c>
      <c r="E547" s="3">
        <f t="shared" si="106"/>
        <v>25</v>
      </c>
      <c r="F547" s="4">
        <f t="shared" si="107"/>
        <v>214.23888000000002</v>
      </c>
      <c r="N547" s="2">
        <v>0</v>
      </c>
      <c r="O547" s="3">
        <f t="shared" si="108"/>
        <v>0</v>
      </c>
      <c r="P547" s="3">
        <v>15</v>
      </c>
      <c r="Q547" s="3">
        <f t="shared" si="109"/>
        <v>225</v>
      </c>
      <c r="R547" s="4">
        <f t="shared" si="110"/>
        <v>0</v>
      </c>
    </row>
    <row r="548" spans="2:18">
      <c r="B548" s="2">
        <v>42.847776000000003</v>
      </c>
      <c r="C548" s="3">
        <f t="shared" si="105"/>
        <v>1835.9319081461763</v>
      </c>
      <c r="D548" s="3">
        <v>5</v>
      </c>
      <c r="E548" s="3">
        <f t="shared" si="106"/>
        <v>25</v>
      </c>
      <c r="F548" s="4">
        <f t="shared" si="107"/>
        <v>214.23888000000002</v>
      </c>
      <c r="N548" s="2">
        <v>0</v>
      </c>
      <c r="O548" s="3">
        <f t="shared" si="108"/>
        <v>0</v>
      </c>
      <c r="P548" s="3">
        <v>15</v>
      </c>
      <c r="Q548" s="3">
        <f t="shared" si="109"/>
        <v>225</v>
      </c>
      <c r="R548" s="4">
        <f t="shared" si="110"/>
        <v>0</v>
      </c>
    </row>
    <row r="549" spans="2:18">
      <c r="B549" s="2">
        <v>42.847776000000003</v>
      </c>
      <c r="C549" s="3">
        <f t="shared" si="105"/>
        <v>1835.9319081461763</v>
      </c>
      <c r="D549" s="3">
        <v>5</v>
      </c>
      <c r="E549" s="3">
        <f t="shared" si="106"/>
        <v>25</v>
      </c>
      <c r="F549" s="4">
        <f t="shared" si="107"/>
        <v>214.23888000000002</v>
      </c>
      <c r="N549" s="2">
        <v>0</v>
      </c>
      <c r="O549" s="3">
        <f t="shared" si="108"/>
        <v>0</v>
      </c>
      <c r="P549" s="3">
        <v>15</v>
      </c>
      <c r="Q549" s="3">
        <f t="shared" si="109"/>
        <v>225</v>
      </c>
      <c r="R549" s="4">
        <f t="shared" si="110"/>
        <v>0</v>
      </c>
    </row>
    <row r="550" spans="2:18">
      <c r="B550" s="2">
        <v>42.847776000000003</v>
      </c>
      <c r="C550" s="3">
        <f t="shared" si="105"/>
        <v>1835.9319081461763</v>
      </c>
      <c r="D550" s="3">
        <v>5</v>
      </c>
      <c r="E550" s="3">
        <f t="shared" si="106"/>
        <v>25</v>
      </c>
      <c r="F550" s="4">
        <f t="shared" si="107"/>
        <v>214.23888000000002</v>
      </c>
      <c r="N550" s="2">
        <v>0</v>
      </c>
      <c r="O550" s="3">
        <f t="shared" si="108"/>
        <v>0</v>
      </c>
      <c r="P550" s="3">
        <v>15</v>
      </c>
      <c r="Q550" s="3">
        <f t="shared" si="109"/>
        <v>225</v>
      </c>
      <c r="R550" s="4">
        <f t="shared" si="110"/>
        <v>0</v>
      </c>
    </row>
    <row r="551" spans="2:18">
      <c r="B551" s="2">
        <v>42.847776000000003</v>
      </c>
      <c r="C551" s="3">
        <f t="shared" si="105"/>
        <v>1835.9319081461763</v>
      </c>
      <c r="D551" s="3">
        <v>5</v>
      </c>
      <c r="E551" s="3">
        <f t="shared" si="106"/>
        <v>25</v>
      </c>
      <c r="F551" s="4">
        <f t="shared" si="107"/>
        <v>214.23888000000002</v>
      </c>
      <c r="N551" s="2">
        <v>0</v>
      </c>
      <c r="O551" s="3">
        <f t="shared" si="108"/>
        <v>0</v>
      </c>
      <c r="P551" s="3">
        <v>15</v>
      </c>
      <c r="Q551" s="3">
        <f t="shared" si="109"/>
        <v>225</v>
      </c>
      <c r="R551" s="4">
        <f t="shared" si="110"/>
        <v>0</v>
      </c>
    </row>
    <row r="552" spans="2:18">
      <c r="B552" s="2">
        <v>42.847776000000003</v>
      </c>
      <c r="C552" s="3">
        <f t="shared" si="105"/>
        <v>1835.9319081461763</v>
      </c>
      <c r="D552" s="3">
        <v>5</v>
      </c>
      <c r="E552" s="3">
        <f t="shared" si="106"/>
        <v>25</v>
      </c>
      <c r="F552" s="4">
        <f t="shared" si="107"/>
        <v>214.23888000000002</v>
      </c>
      <c r="N552" s="2">
        <v>0</v>
      </c>
      <c r="O552" s="3">
        <f t="shared" si="108"/>
        <v>0</v>
      </c>
      <c r="P552" s="3">
        <v>15</v>
      </c>
      <c r="Q552" s="3">
        <f t="shared" si="109"/>
        <v>225</v>
      </c>
      <c r="R552" s="4">
        <f t="shared" si="110"/>
        <v>0</v>
      </c>
    </row>
    <row r="553" spans="2:18">
      <c r="B553" s="2">
        <v>42.847776000000003</v>
      </c>
      <c r="C553" s="3">
        <f t="shared" si="105"/>
        <v>1835.9319081461763</v>
      </c>
      <c r="D553" s="3">
        <v>5</v>
      </c>
      <c r="E553" s="3">
        <f t="shared" si="106"/>
        <v>25</v>
      </c>
      <c r="F553" s="4">
        <f t="shared" si="107"/>
        <v>214.23888000000002</v>
      </c>
      <c r="N553" s="2">
        <v>0</v>
      </c>
      <c r="O553" s="3">
        <f t="shared" si="108"/>
        <v>0</v>
      </c>
      <c r="P553" s="3">
        <v>15</v>
      </c>
      <c r="Q553" s="3">
        <f t="shared" si="109"/>
        <v>225</v>
      </c>
      <c r="R553" s="4">
        <f t="shared" si="110"/>
        <v>0</v>
      </c>
    </row>
    <row r="554" spans="2:18">
      <c r="B554" s="2">
        <v>42.847776000000003</v>
      </c>
      <c r="C554" s="3">
        <f t="shared" si="105"/>
        <v>1835.9319081461763</v>
      </c>
      <c r="D554" s="3">
        <v>5</v>
      </c>
      <c r="E554" s="3">
        <f t="shared" si="106"/>
        <v>25</v>
      </c>
      <c r="F554" s="4">
        <f t="shared" si="107"/>
        <v>214.23888000000002</v>
      </c>
      <c r="N554" s="2">
        <v>0</v>
      </c>
      <c r="O554" s="3">
        <f t="shared" si="108"/>
        <v>0</v>
      </c>
      <c r="P554" s="3">
        <v>15</v>
      </c>
      <c r="Q554" s="3">
        <f t="shared" si="109"/>
        <v>225</v>
      </c>
      <c r="R554" s="4">
        <f t="shared" si="110"/>
        <v>0</v>
      </c>
    </row>
    <row r="555" spans="2:18">
      <c r="B555" s="2">
        <v>42.847776000000003</v>
      </c>
      <c r="C555" s="3">
        <f t="shared" si="105"/>
        <v>1835.9319081461763</v>
      </c>
      <c r="D555" s="3">
        <v>5</v>
      </c>
      <c r="E555" s="3">
        <f t="shared" si="106"/>
        <v>25</v>
      </c>
      <c r="F555" s="4">
        <f t="shared" si="107"/>
        <v>214.23888000000002</v>
      </c>
      <c r="N555" s="2">
        <v>0</v>
      </c>
      <c r="O555" s="3">
        <f t="shared" si="108"/>
        <v>0</v>
      </c>
      <c r="P555" s="3">
        <v>15</v>
      </c>
      <c r="Q555" s="3">
        <f t="shared" si="109"/>
        <v>225</v>
      </c>
      <c r="R555" s="4">
        <f t="shared" si="110"/>
        <v>0</v>
      </c>
    </row>
    <row r="556" spans="2:18">
      <c r="B556" s="2">
        <v>42.847776000000003</v>
      </c>
      <c r="C556" s="3">
        <f t="shared" si="105"/>
        <v>1835.9319081461763</v>
      </c>
      <c r="D556" s="3">
        <v>5</v>
      </c>
      <c r="E556" s="3">
        <f t="shared" si="106"/>
        <v>25</v>
      </c>
      <c r="F556" s="4">
        <f t="shared" si="107"/>
        <v>214.23888000000002</v>
      </c>
      <c r="N556" s="2">
        <v>0</v>
      </c>
      <c r="O556" s="3">
        <f t="shared" si="108"/>
        <v>0</v>
      </c>
      <c r="P556" s="3">
        <v>15</v>
      </c>
      <c r="Q556" s="3">
        <f t="shared" si="109"/>
        <v>225</v>
      </c>
      <c r="R556" s="4">
        <f t="shared" si="110"/>
        <v>0</v>
      </c>
    </row>
    <row r="557" spans="2:18">
      <c r="B557" s="2">
        <v>42.847776000000003</v>
      </c>
      <c r="C557" s="3">
        <f t="shared" si="105"/>
        <v>1835.9319081461763</v>
      </c>
      <c r="D557" s="3">
        <v>5</v>
      </c>
      <c r="E557" s="3">
        <f t="shared" si="106"/>
        <v>25</v>
      </c>
      <c r="F557" s="4">
        <f t="shared" si="107"/>
        <v>214.23888000000002</v>
      </c>
      <c r="N557" s="2">
        <v>0</v>
      </c>
      <c r="O557" s="3">
        <f t="shared" si="108"/>
        <v>0</v>
      </c>
      <c r="P557" s="3">
        <v>15</v>
      </c>
      <c r="Q557" s="3">
        <f t="shared" si="109"/>
        <v>225</v>
      </c>
      <c r="R557" s="4">
        <f t="shared" si="110"/>
        <v>0</v>
      </c>
    </row>
    <row r="558" spans="2:18">
      <c r="B558" s="2">
        <v>42.847776000000003</v>
      </c>
      <c r="C558" s="3">
        <f t="shared" si="105"/>
        <v>1835.9319081461763</v>
      </c>
      <c r="D558" s="3">
        <v>5</v>
      </c>
      <c r="E558" s="3">
        <f t="shared" si="106"/>
        <v>25</v>
      </c>
      <c r="F558" s="4">
        <f t="shared" si="107"/>
        <v>214.23888000000002</v>
      </c>
      <c r="N558" s="2">
        <v>0</v>
      </c>
      <c r="O558" s="3">
        <f t="shared" si="108"/>
        <v>0</v>
      </c>
      <c r="P558" s="3">
        <v>15</v>
      </c>
      <c r="Q558" s="3">
        <f t="shared" si="109"/>
        <v>225</v>
      </c>
      <c r="R558" s="4">
        <f t="shared" si="110"/>
        <v>0</v>
      </c>
    </row>
    <row r="559" spans="2:18">
      <c r="B559" s="2">
        <v>42.847776000000003</v>
      </c>
      <c r="C559" s="3">
        <f t="shared" si="105"/>
        <v>1835.9319081461763</v>
      </c>
      <c r="D559" s="3">
        <v>5</v>
      </c>
      <c r="E559" s="3">
        <f t="shared" si="106"/>
        <v>25</v>
      </c>
      <c r="F559" s="4">
        <f t="shared" si="107"/>
        <v>214.23888000000002</v>
      </c>
      <c r="N559" s="2">
        <v>0</v>
      </c>
      <c r="O559" s="3">
        <f t="shared" si="108"/>
        <v>0</v>
      </c>
      <c r="P559" s="3">
        <v>15</v>
      </c>
      <c r="Q559" s="3">
        <f t="shared" si="109"/>
        <v>225</v>
      </c>
      <c r="R559" s="4">
        <f t="shared" si="110"/>
        <v>0</v>
      </c>
    </row>
    <row r="560" spans="2:18">
      <c r="B560" s="2">
        <v>42.847776000000003</v>
      </c>
      <c r="C560" s="3">
        <f t="shared" si="105"/>
        <v>1835.9319081461763</v>
      </c>
      <c r="D560" s="3">
        <v>5</v>
      </c>
      <c r="E560" s="3">
        <f t="shared" si="106"/>
        <v>25</v>
      </c>
      <c r="F560" s="4">
        <f t="shared" si="107"/>
        <v>214.23888000000002</v>
      </c>
      <c r="N560" s="2">
        <v>0</v>
      </c>
      <c r="O560" s="3">
        <f t="shared" si="108"/>
        <v>0</v>
      </c>
      <c r="P560" s="3">
        <v>15</v>
      </c>
      <c r="Q560" s="3">
        <f t="shared" si="109"/>
        <v>225</v>
      </c>
      <c r="R560" s="4">
        <f t="shared" si="110"/>
        <v>0</v>
      </c>
    </row>
    <row r="561" spans="2:18">
      <c r="B561" s="2">
        <v>42.847776000000003</v>
      </c>
      <c r="C561" s="3">
        <f t="shared" si="105"/>
        <v>1835.9319081461763</v>
      </c>
      <c r="D561" s="3">
        <v>5</v>
      </c>
      <c r="E561" s="3">
        <f t="shared" si="106"/>
        <v>25</v>
      </c>
      <c r="F561" s="4">
        <f t="shared" si="107"/>
        <v>214.23888000000002</v>
      </c>
      <c r="N561" s="2">
        <v>0</v>
      </c>
      <c r="O561" s="3">
        <f t="shared" si="108"/>
        <v>0</v>
      </c>
      <c r="P561" s="3">
        <v>5</v>
      </c>
      <c r="Q561" s="3">
        <f t="shared" si="109"/>
        <v>25</v>
      </c>
      <c r="R561" s="4">
        <f t="shared" si="110"/>
        <v>0</v>
      </c>
    </row>
    <row r="562" spans="2:18">
      <c r="B562" s="2">
        <v>42.847776000000003</v>
      </c>
      <c r="C562" s="3">
        <f t="shared" si="105"/>
        <v>1835.9319081461763</v>
      </c>
      <c r="D562" s="3">
        <v>5</v>
      </c>
      <c r="E562" s="3">
        <f t="shared" si="106"/>
        <v>25</v>
      </c>
      <c r="F562" s="4">
        <f t="shared" si="107"/>
        <v>214.23888000000002</v>
      </c>
      <c r="N562" s="2">
        <v>0</v>
      </c>
      <c r="O562" s="3">
        <f t="shared" si="108"/>
        <v>0</v>
      </c>
      <c r="P562" s="3">
        <v>5</v>
      </c>
      <c r="Q562" s="3">
        <f t="shared" si="109"/>
        <v>25</v>
      </c>
      <c r="R562" s="4">
        <f t="shared" si="110"/>
        <v>0</v>
      </c>
    </row>
    <row r="563" spans="2:18">
      <c r="B563" s="2">
        <v>42.847776000000003</v>
      </c>
      <c r="C563" s="3">
        <f t="shared" si="105"/>
        <v>1835.9319081461763</v>
      </c>
      <c r="D563" s="3">
        <v>5</v>
      </c>
      <c r="E563" s="3">
        <f t="shared" si="106"/>
        <v>25</v>
      </c>
      <c r="F563" s="4">
        <f t="shared" si="107"/>
        <v>214.23888000000002</v>
      </c>
      <c r="N563" s="2">
        <v>0</v>
      </c>
      <c r="O563" s="3">
        <f t="shared" si="108"/>
        <v>0</v>
      </c>
      <c r="P563" s="3">
        <v>5</v>
      </c>
      <c r="Q563" s="3">
        <f t="shared" si="109"/>
        <v>25</v>
      </c>
      <c r="R563" s="4">
        <f t="shared" si="110"/>
        <v>0</v>
      </c>
    </row>
    <row r="564" spans="2:18">
      <c r="B564" s="2">
        <v>42.847776000000003</v>
      </c>
      <c r="C564" s="3">
        <f t="shared" si="105"/>
        <v>1835.9319081461763</v>
      </c>
      <c r="D564" s="3">
        <v>5</v>
      </c>
      <c r="E564" s="3">
        <f t="shared" si="106"/>
        <v>25</v>
      </c>
      <c r="F564" s="4">
        <f t="shared" si="107"/>
        <v>214.23888000000002</v>
      </c>
      <c r="N564" s="2">
        <v>0</v>
      </c>
      <c r="O564" s="3">
        <f t="shared" si="108"/>
        <v>0</v>
      </c>
      <c r="P564" s="3">
        <v>5</v>
      </c>
      <c r="Q564" s="3">
        <f t="shared" si="109"/>
        <v>25</v>
      </c>
      <c r="R564" s="4">
        <f t="shared" si="110"/>
        <v>0</v>
      </c>
    </row>
    <row r="565" spans="2:18">
      <c r="B565" s="2">
        <v>42.847776000000003</v>
      </c>
      <c r="C565" s="3">
        <f t="shared" si="105"/>
        <v>1835.9319081461763</v>
      </c>
      <c r="D565" s="3">
        <v>5</v>
      </c>
      <c r="E565" s="3">
        <f t="shared" si="106"/>
        <v>25</v>
      </c>
      <c r="F565" s="4">
        <f t="shared" si="107"/>
        <v>214.23888000000002</v>
      </c>
      <c r="N565" s="2">
        <v>0</v>
      </c>
      <c r="O565" s="3">
        <f t="shared" si="108"/>
        <v>0</v>
      </c>
      <c r="P565" s="3">
        <v>5</v>
      </c>
      <c r="Q565" s="3">
        <f t="shared" si="109"/>
        <v>25</v>
      </c>
      <c r="R565" s="4">
        <f t="shared" si="110"/>
        <v>0</v>
      </c>
    </row>
    <row r="566" spans="2:18">
      <c r="B566" s="2">
        <v>42.847776000000003</v>
      </c>
      <c r="C566" s="3">
        <f t="shared" si="105"/>
        <v>1835.9319081461763</v>
      </c>
      <c r="D566" s="3">
        <v>5</v>
      </c>
      <c r="E566" s="3">
        <f t="shared" si="106"/>
        <v>25</v>
      </c>
      <c r="F566" s="4">
        <f t="shared" si="107"/>
        <v>214.23888000000002</v>
      </c>
      <c r="N566" s="2">
        <v>0</v>
      </c>
      <c r="O566" s="3">
        <f t="shared" si="108"/>
        <v>0</v>
      </c>
      <c r="P566" s="3">
        <v>5</v>
      </c>
      <c r="Q566" s="3">
        <f t="shared" si="109"/>
        <v>25</v>
      </c>
      <c r="R566" s="4">
        <f t="shared" si="110"/>
        <v>0</v>
      </c>
    </row>
    <row r="567" spans="2:18">
      <c r="B567" s="2">
        <v>42.847776000000003</v>
      </c>
      <c r="C567" s="3">
        <f t="shared" si="105"/>
        <v>1835.9319081461763</v>
      </c>
      <c r="D567" s="3">
        <v>5</v>
      </c>
      <c r="E567" s="3">
        <f t="shared" si="106"/>
        <v>25</v>
      </c>
      <c r="F567" s="4">
        <f t="shared" si="107"/>
        <v>214.23888000000002</v>
      </c>
      <c r="N567" s="2">
        <v>0</v>
      </c>
      <c r="O567" s="3">
        <f t="shared" si="108"/>
        <v>0</v>
      </c>
      <c r="P567" s="3">
        <v>5</v>
      </c>
      <c r="Q567" s="3">
        <f t="shared" si="109"/>
        <v>25</v>
      </c>
      <c r="R567" s="4">
        <f t="shared" si="110"/>
        <v>0</v>
      </c>
    </row>
    <row r="568" spans="2:18">
      <c r="B568" s="2">
        <v>42.847776000000003</v>
      </c>
      <c r="C568" s="3">
        <f t="shared" si="105"/>
        <v>1835.9319081461763</v>
      </c>
      <c r="D568" s="3">
        <v>5</v>
      </c>
      <c r="E568" s="3">
        <f t="shared" si="106"/>
        <v>25</v>
      </c>
      <c r="F568" s="4">
        <f t="shared" si="107"/>
        <v>214.23888000000002</v>
      </c>
      <c r="N568" s="2">
        <v>0</v>
      </c>
      <c r="O568" s="3">
        <f t="shared" si="108"/>
        <v>0</v>
      </c>
      <c r="P568" s="3">
        <v>5</v>
      </c>
      <c r="Q568" s="3">
        <f t="shared" si="109"/>
        <v>25</v>
      </c>
      <c r="R568" s="4">
        <f t="shared" si="110"/>
        <v>0</v>
      </c>
    </row>
    <row r="569" spans="2:18">
      <c r="B569" s="2">
        <v>42.847776000000003</v>
      </c>
      <c r="C569" s="3">
        <f t="shared" si="105"/>
        <v>1835.9319081461763</v>
      </c>
      <c r="D569" s="3">
        <v>5</v>
      </c>
      <c r="E569" s="3">
        <f t="shared" si="106"/>
        <v>25</v>
      </c>
      <c r="F569" s="4">
        <f t="shared" si="107"/>
        <v>214.23888000000002</v>
      </c>
      <c r="N569" s="2">
        <v>0</v>
      </c>
      <c r="O569" s="3">
        <f t="shared" si="108"/>
        <v>0</v>
      </c>
      <c r="P569" s="3">
        <v>5</v>
      </c>
      <c r="Q569" s="3">
        <f t="shared" si="109"/>
        <v>25</v>
      </c>
      <c r="R569" s="4">
        <f t="shared" si="110"/>
        <v>0</v>
      </c>
    </row>
    <row r="570" spans="2:18">
      <c r="B570" s="2">
        <v>42.847776000000003</v>
      </c>
      <c r="C570" s="3">
        <f t="shared" si="105"/>
        <v>1835.9319081461763</v>
      </c>
      <c r="D570" s="3">
        <v>5</v>
      </c>
      <c r="E570" s="3">
        <f t="shared" si="106"/>
        <v>25</v>
      </c>
      <c r="F570" s="4">
        <f t="shared" si="107"/>
        <v>214.23888000000002</v>
      </c>
      <c r="N570" s="2">
        <v>0</v>
      </c>
      <c r="O570" s="3">
        <f t="shared" si="108"/>
        <v>0</v>
      </c>
      <c r="P570" s="3">
        <v>5</v>
      </c>
      <c r="Q570" s="3">
        <f t="shared" si="109"/>
        <v>25</v>
      </c>
      <c r="R570" s="4">
        <f t="shared" si="110"/>
        <v>0</v>
      </c>
    </row>
    <row r="571" spans="2:18">
      <c r="B571" s="2">
        <v>42.847776000000003</v>
      </c>
      <c r="C571" s="3">
        <f t="shared" si="105"/>
        <v>1835.9319081461763</v>
      </c>
      <c r="D571" s="3">
        <v>5</v>
      </c>
      <c r="E571" s="3">
        <f t="shared" si="106"/>
        <v>25</v>
      </c>
      <c r="F571" s="4">
        <f t="shared" si="107"/>
        <v>214.23888000000002</v>
      </c>
      <c r="N571" s="2">
        <v>0</v>
      </c>
      <c r="O571" s="3">
        <f t="shared" si="108"/>
        <v>0</v>
      </c>
      <c r="P571" s="3">
        <v>5</v>
      </c>
      <c r="Q571" s="3">
        <f t="shared" si="109"/>
        <v>25</v>
      </c>
      <c r="R571" s="4">
        <f t="shared" si="110"/>
        <v>0</v>
      </c>
    </row>
    <row r="572" spans="2:18">
      <c r="B572" s="2">
        <v>42.847776000000003</v>
      </c>
      <c r="C572" s="3">
        <f t="shared" si="105"/>
        <v>1835.9319081461763</v>
      </c>
      <c r="D572" s="3">
        <v>5</v>
      </c>
      <c r="E572" s="3">
        <f t="shared" si="106"/>
        <v>25</v>
      </c>
      <c r="F572" s="4">
        <f t="shared" si="107"/>
        <v>214.23888000000002</v>
      </c>
      <c r="N572" s="2">
        <v>0</v>
      </c>
      <c r="O572" s="3">
        <f t="shared" si="108"/>
        <v>0</v>
      </c>
      <c r="P572" s="3">
        <v>5</v>
      </c>
      <c r="Q572" s="3">
        <f t="shared" si="109"/>
        <v>25</v>
      </c>
      <c r="R572" s="4">
        <f t="shared" si="110"/>
        <v>0</v>
      </c>
    </row>
    <row r="573" spans="2:18">
      <c r="B573" s="2">
        <v>42.847776000000003</v>
      </c>
      <c r="C573" s="3">
        <f t="shared" si="105"/>
        <v>1835.9319081461763</v>
      </c>
      <c r="D573" s="3">
        <v>5</v>
      </c>
      <c r="E573" s="3">
        <f t="shared" si="106"/>
        <v>25</v>
      </c>
      <c r="F573" s="4">
        <f t="shared" si="107"/>
        <v>214.23888000000002</v>
      </c>
      <c r="N573" s="2">
        <v>0</v>
      </c>
      <c r="O573" s="3">
        <f t="shared" si="108"/>
        <v>0</v>
      </c>
      <c r="P573" s="3">
        <v>5</v>
      </c>
      <c r="Q573" s="3">
        <f t="shared" si="109"/>
        <v>25</v>
      </c>
      <c r="R573" s="4">
        <f t="shared" si="110"/>
        <v>0</v>
      </c>
    </row>
    <row r="574" spans="2:18">
      <c r="B574" s="2">
        <v>42.847776000000003</v>
      </c>
      <c r="C574" s="3">
        <f t="shared" si="105"/>
        <v>1835.9319081461763</v>
      </c>
      <c r="D574" s="3">
        <v>5</v>
      </c>
      <c r="E574" s="3">
        <f t="shared" si="106"/>
        <v>25</v>
      </c>
      <c r="F574" s="4">
        <f t="shared" si="107"/>
        <v>214.23888000000002</v>
      </c>
      <c r="N574" s="2">
        <v>0</v>
      </c>
      <c r="O574" s="3">
        <f t="shared" si="108"/>
        <v>0</v>
      </c>
      <c r="P574" s="3">
        <v>5</v>
      </c>
      <c r="Q574" s="3">
        <f t="shared" si="109"/>
        <v>25</v>
      </c>
      <c r="R574" s="4">
        <f t="shared" si="110"/>
        <v>0</v>
      </c>
    </row>
    <row r="575" spans="2:18">
      <c r="B575" s="2">
        <v>42.847776000000003</v>
      </c>
      <c r="C575" s="3">
        <f t="shared" si="105"/>
        <v>1835.9319081461763</v>
      </c>
      <c r="D575" s="3">
        <v>5</v>
      </c>
      <c r="E575" s="3">
        <f t="shared" si="106"/>
        <v>25</v>
      </c>
      <c r="F575" s="4">
        <f t="shared" si="107"/>
        <v>214.23888000000002</v>
      </c>
      <c r="N575" s="2">
        <v>0</v>
      </c>
      <c r="O575" s="3">
        <f t="shared" si="108"/>
        <v>0</v>
      </c>
      <c r="P575" s="3">
        <v>5</v>
      </c>
      <c r="Q575" s="3">
        <f t="shared" si="109"/>
        <v>25</v>
      </c>
      <c r="R575" s="4">
        <f t="shared" si="110"/>
        <v>0</v>
      </c>
    </row>
    <row r="576" spans="2:18">
      <c r="B576" s="2">
        <v>42.847776000000003</v>
      </c>
      <c r="C576" s="3">
        <f t="shared" si="105"/>
        <v>1835.9319081461763</v>
      </c>
      <c r="D576" s="3">
        <v>5</v>
      </c>
      <c r="E576" s="3">
        <f t="shared" si="106"/>
        <v>25</v>
      </c>
      <c r="F576" s="4">
        <f t="shared" si="107"/>
        <v>214.23888000000002</v>
      </c>
      <c r="N576" s="2">
        <v>0</v>
      </c>
      <c r="O576" s="3">
        <f t="shared" si="108"/>
        <v>0</v>
      </c>
      <c r="P576" s="3">
        <v>5</v>
      </c>
      <c r="Q576" s="3">
        <f t="shared" si="109"/>
        <v>25</v>
      </c>
      <c r="R576" s="4">
        <f t="shared" si="110"/>
        <v>0</v>
      </c>
    </row>
    <row r="577" spans="2:18">
      <c r="B577" s="2">
        <v>42.847776000000003</v>
      </c>
      <c r="C577" s="3">
        <f t="shared" si="105"/>
        <v>1835.9319081461763</v>
      </c>
      <c r="D577" s="3">
        <v>5</v>
      </c>
      <c r="E577" s="3">
        <f t="shared" si="106"/>
        <v>25</v>
      </c>
      <c r="F577" s="4">
        <f t="shared" si="107"/>
        <v>214.23888000000002</v>
      </c>
      <c r="N577" s="2">
        <v>0</v>
      </c>
      <c r="O577" s="3">
        <f t="shared" si="108"/>
        <v>0</v>
      </c>
      <c r="P577" s="3">
        <v>5</v>
      </c>
      <c r="Q577" s="3">
        <f t="shared" si="109"/>
        <v>25</v>
      </c>
      <c r="R577" s="4">
        <f t="shared" si="110"/>
        <v>0</v>
      </c>
    </row>
    <row r="578" spans="2:18">
      <c r="B578" s="2">
        <v>42.847776000000003</v>
      </c>
      <c r="C578" s="3">
        <f t="shared" si="105"/>
        <v>1835.9319081461763</v>
      </c>
      <c r="D578" s="3">
        <v>5</v>
      </c>
      <c r="E578" s="3">
        <f t="shared" si="106"/>
        <v>25</v>
      </c>
      <c r="F578" s="4">
        <f t="shared" si="107"/>
        <v>214.23888000000002</v>
      </c>
      <c r="N578" s="2">
        <v>0</v>
      </c>
      <c r="O578" s="3">
        <f t="shared" si="108"/>
        <v>0</v>
      </c>
      <c r="P578" s="3">
        <v>5</v>
      </c>
      <c r="Q578" s="3">
        <f t="shared" si="109"/>
        <v>25</v>
      </c>
      <c r="R578" s="4">
        <f t="shared" si="110"/>
        <v>0</v>
      </c>
    </row>
    <row r="579" spans="2:18">
      <c r="B579" s="2">
        <v>42.847776000000003</v>
      </c>
      <c r="C579" s="3">
        <f t="shared" si="105"/>
        <v>1835.9319081461763</v>
      </c>
      <c r="D579" s="3">
        <v>5</v>
      </c>
      <c r="E579" s="3">
        <f t="shared" si="106"/>
        <v>25</v>
      </c>
      <c r="F579" s="4">
        <f t="shared" si="107"/>
        <v>214.23888000000002</v>
      </c>
      <c r="N579" s="2">
        <v>0</v>
      </c>
      <c r="O579" s="3">
        <f t="shared" si="108"/>
        <v>0</v>
      </c>
      <c r="P579" s="3">
        <v>5</v>
      </c>
      <c r="Q579" s="3">
        <f t="shared" si="109"/>
        <v>25</v>
      </c>
      <c r="R579" s="4">
        <f t="shared" si="110"/>
        <v>0</v>
      </c>
    </row>
    <row r="580" spans="2:18">
      <c r="B580" s="2">
        <v>42.847776000000003</v>
      </c>
      <c r="C580" s="3">
        <f t="shared" si="105"/>
        <v>1835.9319081461763</v>
      </c>
      <c r="D580" s="3">
        <v>5</v>
      </c>
      <c r="E580" s="3">
        <f t="shared" si="106"/>
        <v>25</v>
      </c>
      <c r="F580" s="4">
        <f t="shared" si="107"/>
        <v>214.23888000000002</v>
      </c>
      <c r="N580" s="2">
        <v>0</v>
      </c>
      <c r="O580" s="3">
        <f t="shared" si="108"/>
        <v>0</v>
      </c>
      <c r="P580" s="3">
        <v>5</v>
      </c>
      <c r="Q580" s="3">
        <f t="shared" si="109"/>
        <v>25</v>
      </c>
      <c r="R580" s="4">
        <f t="shared" si="110"/>
        <v>0</v>
      </c>
    </row>
    <row r="581" spans="2:18">
      <c r="B581" s="2">
        <v>42.847776000000003</v>
      </c>
      <c r="C581" s="3">
        <f t="shared" si="105"/>
        <v>1835.9319081461763</v>
      </c>
      <c r="D581" s="3">
        <v>5</v>
      </c>
      <c r="E581" s="3">
        <f t="shared" si="106"/>
        <v>25</v>
      </c>
      <c r="F581" s="4">
        <f t="shared" si="107"/>
        <v>214.23888000000002</v>
      </c>
      <c r="N581" s="2">
        <v>0</v>
      </c>
      <c r="O581" s="3">
        <f t="shared" si="108"/>
        <v>0</v>
      </c>
      <c r="P581" s="3">
        <v>5</v>
      </c>
      <c r="Q581" s="3">
        <f t="shared" si="109"/>
        <v>25</v>
      </c>
      <c r="R581" s="4">
        <f t="shared" si="110"/>
        <v>0</v>
      </c>
    </row>
    <row r="582" spans="2:18">
      <c r="B582" s="2">
        <v>42.847776000000003</v>
      </c>
      <c r="C582" s="3">
        <f t="shared" si="105"/>
        <v>1835.9319081461763</v>
      </c>
      <c r="D582" s="3">
        <v>5</v>
      </c>
      <c r="E582" s="3">
        <f t="shared" si="106"/>
        <v>25</v>
      </c>
      <c r="F582" s="4">
        <f t="shared" si="107"/>
        <v>214.23888000000002</v>
      </c>
      <c r="N582" s="2">
        <v>0</v>
      </c>
      <c r="O582" s="3">
        <f t="shared" si="108"/>
        <v>0</v>
      </c>
      <c r="P582" s="3">
        <v>5</v>
      </c>
      <c r="Q582" s="3">
        <f t="shared" si="109"/>
        <v>25</v>
      </c>
      <c r="R582" s="4">
        <f t="shared" si="110"/>
        <v>0</v>
      </c>
    </row>
    <row r="583" spans="2:18">
      <c r="B583" s="2">
        <v>42.847776000000003</v>
      </c>
      <c r="C583" s="3">
        <f t="shared" si="105"/>
        <v>1835.9319081461763</v>
      </c>
      <c r="D583" s="3">
        <v>5</v>
      </c>
      <c r="E583" s="3">
        <f t="shared" si="106"/>
        <v>25</v>
      </c>
      <c r="F583" s="4">
        <f t="shared" si="107"/>
        <v>214.23888000000002</v>
      </c>
      <c r="N583" s="2">
        <v>0</v>
      </c>
      <c r="O583" s="3">
        <f t="shared" si="108"/>
        <v>0</v>
      </c>
      <c r="P583" s="3">
        <v>5</v>
      </c>
      <c r="Q583" s="3">
        <f t="shared" si="109"/>
        <v>25</v>
      </c>
      <c r="R583" s="4">
        <f t="shared" si="110"/>
        <v>0</v>
      </c>
    </row>
    <row r="584" spans="2:18">
      <c r="B584" s="2">
        <v>42.847776000000003</v>
      </c>
      <c r="C584" s="3">
        <f t="shared" si="105"/>
        <v>1835.9319081461763</v>
      </c>
      <c r="D584" s="3">
        <v>5</v>
      </c>
      <c r="E584" s="3">
        <f t="shared" si="106"/>
        <v>25</v>
      </c>
      <c r="F584" s="4">
        <f t="shared" si="107"/>
        <v>214.23888000000002</v>
      </c>
      <c r="N584" s="2">
        <v>0</v>
      </c>
      <c r="O584" s="3">
        <f t="shared" si="108"/>
        <v>0</v>
      </c>
      <c r="P584" s="3">
        <v>5</v>
      </c>
      <c r="Q584" s="3">
        <f t="shared" si="109"/>
        <v>25</v>
      </c>
      <c r="R584" s="4">
        <f t="shared" si="110"/>
        <v>0</v>
      </c>
    </row>
    <row r="585" spans="2:18">
      <c r="B585" s="2">
        <v>42.847776000000003</v>
      </c>
      <c r="C585" s="3">
        <f t="shared" si="105"/>
        <v>1835.9319081461763</v>
      </c>
      <c r="D585" s="3">
        <v>5</v>
      </c>
      <c r="E585" s="3">
        <f t="shared" si="106"/>
        <v>25</v>
      </c>
      <c r="F585" s="4">
        <f t="shared" si="107"/>
        <v>214.23888000000002</v>
      </c>
      <c r="N585" s="2">
        <v>0</v>
      </c>
      <c r="O585" s="3">
        <f t="shared" si="108"/>
        <v>0</v>
      </c>
      <c r="P585" s="3">
        <v>5</v>
      </c>
      <c r="Q585" s="3">
        <f t="shared" si="109"/>
        <v>25</v>
      </c>
      <c r="R585" s="4">
        <f t="shared" si="110"/>
        <v>0</v>
      </c>
    </row>
    <row r="586" spans="2:18">
      <c r="B586" s="2">
        <v>42.847776000000003</v>
      </c>
      <c r="C586" s="3">
        <f t="shared" si="105"/>
        <v>1835.9319081461763</v>
      </c>
      <c r="D586" s="3">
        <v>5</v>
      </c>
      <c r="E586" s="3">
        <f t="shared" si="106"/>
        <v>25</v>
      </c>
      <c r="F586" s="4">
        <f t="shared" si="107"/>
        <v>214.23888000000002</v>
      </c>
      <c r="N586" s="2">
        <v>0</v>
      </c>
      <c r="O586" s="3">
        <f t="shared" si="108"/>
        <v>0</v>
      </c>
      <c r="P586" s="3">
        <v>5</v>
      </c>
      <c r="Q586" s="3">
        <f t="shared" si="109"/>
        <v>25</v>
      </c>
      <c r="R586" s="4">
        <f t="shared" si="110"/>
        <v>0</v>
      </c>
    </row>
    <row r="587" spans="2:18">
      <c r="B587" s="2">
        <v>42.847776000000003</v>
      </c>
      <c r="C587" s="3">
        <f t="shared" si="105"/>
        <v>1835.9319081461763</v>
      </c>
      <c r="D587" s="3">
        <v>5</v>
      </c>
      <c r="E587" s="3">
        <f t="shared" si="106"/>
        <v>25</v>
      </c>
      <c r="F587" s="4">
        <f t="shared" si="107"/>
        <v>214.23888000000002</v>
      </c>
      <c r="N587" s="2">
        <v>0</v>
      </c>
      <c r="O587" s="3">
        <f t="shared" si="108"/>
        <v>0</v>
      </c>
      <c r="P587" s="3">
        <v>5</v>
      </c>
      <c r="Q587" s="3">
        <f t="shared" si="109"/>
        <v>25</v>
      </c>
      <c r="R587" s="4">
        <f t="shared" si="110"/>
        <v>0</v>
      </c>
    </row>
    <row r="588" spans="2:18">
      <c r="B588" s="2">
        <v>42.847776000000003</v>
      </c>
      <c r="C588" s="3">
        <f t="shared" si="105"/>
        <v>1835.9319081461763</v>
      </c>
      <c r="D588" s="3">
        <v>5</v>
      </c>
      <c r="E588" s="3">
        <f t="shared" si="106"/>
        <v>25</v>
      </c>
      <c r="F588" s="4">
        <f t="shared" si="107"/>
        <v>214.23888000000002</v>
      </c>
      <c r="N588" s="2">
        <v>0</v>
      </c>
      <c r="O588" s="3">
        <f t="shared" si="108"/>
        <v>0</v>
      </c>
      <c r="P588" s="3">
        <v>5</v>
      </c>
      <c r="Q588" s="3">
        <f t="shared" si="109"/>
        <v>25</v>
      </c>
      <c r="R588" s="4">
        <f t="shared" si="110"/>
        <v>0</v>
      </c>
    </row>
    <row r="589" spans="2:18">
      <c r="B589" s="2">
        <v>42.847776000000003</v>
      </c>
      <c r="C589" s="3">
        <f t="shared" si="105"/>
        <v>1835.9319081461763</v>
      </c>
      <c r="D589" s="3">
        <v>5</v>
      </c>
      <c r="E589" s="3">
        <f t="shared" si="106"/>
        <v>25</v>
      </c>
      <c r="F589" s="4">
        <f t="shared" si="107"/>
        <v>214.23888000000002</v>
      </c>
      <c r="N589" s="2">
        <v>0</v>
      </c>
      <c r="O589" s="3">
        <f t="shared" si="108"/>
        <v>0</v>
      </c>
      <c r="P589" s="3">
        <v>5</v>
      </c>
      <c r="Q589" s="3">
        <f t="shared" si="109"/>
        <v>25</v>
      </c>
      <c r="R589" s="4">
        <f t="shared" si="110"/>
        <v>0</v>
      </c>
    </row>
    <row r="590" spans="2:18">
      <c r="B590" s="2">
        <v>42.847776000000003</v>
      </c>
      <c r="C590" s="3">
        <f t="shared" si="105"/>
        <v>1835.9319081461763</v>
      </c>
      <c r="D590" s="3">
        <v>5</v>
      </c>
      <c r="E590" s="3">
        <f t="shared" si="106"/>
        <v>25</v>
      </c>
      <c r="F590" s="4">
        <f t="shared" si="107"/>
        <v>214.23888000000002</v>
      </c>
      <c r="N590" s="2">
        <v>0</v>
      </c>
      <c r="O590" s="3">
        <f t="shared" si="108"/>
        <v>0</v>
      </c>
      <c r="P590" s="3">
        <v>5</v>
      </c>
      <c r="Q590" s="3">
        <f t="shared" si="109"/>
        <v>25</v>
      </c>
      <c r="R590" s="4">
        <f t="shared" si="110"/>
        <v>0</v>
      </c>
    </row>
    <row r="591" spans="2:18">
      <c r="B591" s="2">
        <v>42.847776000000003</v>
      </c>
      <c r="C591" s="3">
        <f t="shared" si="105"/>
        <v>1835.9319081461763</v>
      </c>
      <c r="D591" s="3">
        <v>10</v>
      </c>
      <c r="E591" s="3">
        <f t="shared" si="106"/>
        <v>100</v>
      </c>
      <c r="F591" s="4">
        <f t="shared" si="107"/>
        <v>428.47776000000005</v>
      </c>
      <c r="N591" s="2">
        <v>0</v>
      </c>
      <c r="O591" s="3">
        <f t="shared" si="108"/>
        <v>0</v>
      </c>
      <c r="P591" s="3">
        <v>5</v>
      </c>
      <c r="Q591" s="3">
        <f t="shared" si="109"/>
        <v>25</v>
      </c>
      <c r="R591" s="4">
        <f t="shared" si="110"/>
        <v>0</v>
      </c>
    </row>
    <row r="592" spans="2:18">
      <c r="B592" s="2">
        <v>42.847776000000003</v>
      </c>
      <c r="C592" s="3">
        <f t="shared" si="105"/>
        <v>1835.9319081461763</v>
      </c>
      <c r="D592" s="3">
        <v>10</v>
      </c>
      <c r="E592" s="3">
        <f t="shared" si="106"/>
        <v>100</v>
      </c>
      <c r="F592" s="4">
        <f t="shared" si="107"/>
        <v>428.47776000000005</v>
      </c>
      <c r="N592" s="2">
        <v>0</v>
      </c>
      <c r="O592" s="3">
        <f t="shared" si="108"/>
        <v>0</v>
      </c>
      <c r="P592" s="3">
        <v>5</v>
      </c>
      <c r="Q592" s="3">
        <f t="shared" si="109"/>
        <v>25</v>
      </c>
      <c r="R592" s="4">
        <f t="shared" si="110"/>
        <v>0</v>
      </c>
    </row>
    <row r="593" spans="2:18">
      <c r="B593" s="2">
        <v>42.847776000000003</v>
      </c>
      <c r="C593" s="3">
        <f t="shared" ref="C593:C656" si="111">B593*B593</f>
        <v>1835.9319081461763</v>
      </c>
      <c r="D593" s="3">
        <v>10</v>
      </c>
      <c r="E593" s="3">
        <f t="shared" ref="E593:E656" si="112">D593*D593</f>
        <v>100</v>
      </c>
      <c r="F593" s="4">
        <f t="shared" ref="F593:F656" si="113">D593*B593</f>
        <v>428.47776000000005</v>
      </c>
      <c r="N593" s="2">
        <v>0</v>
      </c>
      <c r="O593" s="3">
        <f t="shared" ref="O593:O656" si="114">N593*N593</f>
        <v>0</v>
      </c>
      <c r="P593" s="3">
        <v>5</v>
      </c>
      <c r="Q593" s="3">
        <f t="shared" ref="Q593:Q656" si="115">P593*P593</f>
        <v>25</v>
      </c>
      <c r="R593" s="4">
        <f t="shared" ref="R593:R656" si="116">P593*N593</f>
        <v>0</v>
      </c>
    </row>
    <row r="594" spans="2:18">
      <c r="B594" s="2">
        <v>42.847776000000003</v>
      </c>
      <c r="C594" s="3">
        <f t="shared" si="111"/>
        <v>1835.9319081461763</v>
      </c>
      <c r="D594" s="3">
        <v>10</v>
      </c>
      <c r="E594" s="3">
        <f t="shared" si="112"/>
        <v>100</v>
      </c>
      <c r="F594" s="4">
        <f t="shared" si="113"/>
        <v>428.47776000000005</v>
      </c>
      <c r="N594" s="2">
        <v>0</v>
      </c>
      <c r="O594" s="3">
        <f t="shared" si="114"/>
        <v>0</v>
      </c>
      <c r="P594" s="3">
        <v>5</v>
      </c>
      <c r="Q594" s="3">
        <f t="shared" si="115"/>
        <v>25</v>
      </c>
      <c r="R594" s="4">
        <f t="shared" si="116"/>
        <v>0</v>
      </c>
    </row>
    <row r="595" spans="2:18">
      <c r="B595" s="2">
        <v>42.847776000000003</v>
      </c>
      <c r="C595" s="3">
        <f t="shared" si="111"/>
        <v>1835.9319081461763</v>
      </c>
      <c r="D595" s="3">
        <v>10</v>
      </c>
      <c r="E595" s="3">
        <f t="shared" si="112"/>
        <v>100</v>
      </c>
      <c r="F595" s="4">
        <f t="shared" si="113"/>
        <v>428.47776000000005</v>
      </c>
      <c r="N595" s="2">
        <v>0</v>
      </c>
      <c r="O595" s="3">
        <f t="shared" si="114"/>
        <v>0</v>
      </c>
      <c r="P595" s="3">
        <v>5</v>
      </c>
      <c r="Q595" s="3">
        <f t="shared" si="115"/>
        <v>25</v>
      </c>
      <c r="R595" s="4">
        <f t="shared" si="116"/>
        <v>0</v>
      </c>
    </row>
    <row r="596" spans="2:18">
      <c r="B596" s="2">
        <v>42.847776000000003</v>
      </c>
      <c r="C596" s="3">
        <f t="shared" si="111"/>
        <v>1835.9319081461763</v>
      </c>
      <c r="D596" s="3">
        <v>10</v>
      </c>
      <c r="E596" s="3">
        <f t="shared" si="112"/>
        <v>100</v>
      </c>
      <c r="F596" s="4">
        <f t="shared" si="113"/>
        <v>428.47776000000005</v>
      </c>
      <c r="N596" s="2">
        <v>0</v>
      </c>
      <c r="O596" s="3">
        <f t="shared" si="114"/>
        <v>0</v>
      </c>
      <c r="P596" s="3">
        <v>5</v>
      </c>
      <c r="Q596" s="3">
        <f t="shared" si="115"/>
        <v>25</v>
      </c>
      <c r="R596" s="4">
        <f t="shared" si="116"/>
        <v>0</v>
      </c>
    </row>
    <row r="597" spans="2:18">
      <c r="B597" s="2">
        <v>42.847776000000003</v>
      </c>
      <c r="C597" s="3">
        <f t="shared" si="111"/>
        <v>1835.9319081461763</v>
      </c>
      <c r="D597" s="3">
        <v>10</v>
      </c>
      <c r="E597" s="3">
        <f t="shared" si="112"/>
        <v>100</v>
      </c>
      <c r="F597" s="4">
        <f t="shared" si="113"/>
        <v>428.47776000000005</v>
      </c>
      <c r="N597" s="2">
        <v>0</v>
      </c>
      <c r="O597" s="3">
        <f t="shared" si="114"/>
        <v>0</v>
      </c>
      <c r="P597" s="3">
        <v>5</v>
      </c>
      <c r="Q597" s="3">
        <f t="shared" si="115"/>
        <v>25</v>
      </c>
      <c r="R597" s="4">
        <f t="shared" si="116"/>
        <v>0</v>
      </c>
    </row>
    <row r="598" spans="2:18">
      <c r="B598" s="2">
        <v>42.847776000000003</v>
      </c>
      <c r="C598" s="3">
        <f t="shared" si="111"/>
        <v>1835.9319081461763</v>
      </c>
      <c r="D598" s="3">
        <v>10</v>
      </c>
      <c r="E598" s="3">
        <f t="shared" si="112"/>
        <v>100</v>
      </c>
      <c r="F598" s="4">
        <f t="shared" si="113"/>
        <v>428.47776000000005</v>
      </c>
      <c r="N598" s="2">
        <v>0</v>
      </c>
      <c r="O598" s="3">
        <f t="shared" si="114"/>
        <v>0</v>
      </c>
      <c r="P598" s="3">
        <v>5</v>
      </c>
      <c r="Q598" s="3">
        <f t="shared" si="115"/>
        <v>25</v>
      </c>
      <c r="R598" s="4">
        <f t="shared" si="116"/>
        <v>0</v>
      </c>
    </row>
    <row r="599" spans="2:18">
      <c r="B599" s="2">
        <v>42.847776000000003</v>
      </c>
      <c r="C599" s="3">
        <f t="shared" si="111"/>
        <v>1835.9319081461763</v>
      </c>
      <c r="D599" s="3">
        <v>10</v>
      </c>
      <c r="E599" s="3">
        <f t="shared" si="112"/>
        <v>100</v>
      </c>
      <c r="F599" s="4">
        <f t="shared" si="113"/>
        <v>428.47776000000005</v>
      </c>
      <c r="N599" s="2">
        <v>0</v>
      </c>
      <c r="O599" s="3">
        <f t="shared" si="114"/>
        <v>0</v>
      </c>
      <c r="P599" s="3">
        <v>5</v>
      </c>
      <c r="Q599" s="3">
        <f t="shared" si="115"/>
        <v>25</v>
      </c>
      <c r="R599" s="4">
        <f t="shared" si="116"/>
        <v>0</v>
      </c>
    </row>
    <row r="600" spans="2:18">
      <c r="B600" s="2">
        <v>42.847776000000003</v>
      </c>
      <c r="C600" s="3">
        <f t="shared" si="111"/>
        <v>1835.9319081461763</v>
      </c>
      <c r="D600" s="3">
        <v>10</v>
      </c>
      <c r="E600" s="3">
        <f t="shared" si="112"/>
        <v>100</v>
      </c>
      <c r="F600" s="4">
        <f t="shared" si="113"/>
        <v>428.47776000000005</v>
      </c>
      <c r="N600" s="2">
        <v>0</v>
      </c>
      <c r="O600" s="3">
        <f t="shared" si="114"/>
        <v>0</v>
      </c>
      <c r="P600" s="3">
        <v>5</v>
      </c>
      <c r="Q600" s="3">
        <f t="shared" si="115"/>
        <v>25</v>
      </c>
      <c r="R600" s="4">
        <f t="shared" si="116"/>
        <v>0</v>
      </c>
    </row>
    <row r="601" spans="2:18">
      <c r="B601" s="2">
        <v>42.847776000000003</v>
      </c>
      <c r="C601" s="3">
        <f t="shared" si="111"/>
        <v>1835.9319081461763</v>
      </c>
      <c r="D601" s="3">
        <v>10</v>
      </c>
      <c r="E601" s="3">
        <f t="shared" si="112"/>
        <v>100</v>
      </c>
      <c r="F601" s="4">
        <f t="shared" si="113"/>
        <v>428.47776000000005</v>
      </c>
      <c r="N601" s="2">
        <v>0</v>
      </c>
      <c r="O601" s="3">
        <f t="shared" si="114"/>
        <v>0</v>
      </c>
      <c r="P601" s="3">
        <v>5</v>
      </c>
      <c r="Q601" s="3">
        <f t="shared" si="115"/>
        <v>25</v>
      </c>
      <c r="R601" s="4">
        <f t="shared" si="116"/>
        <v>0</v>
      </c>
    </row>
    <row r="602" spans="2:18">
      <c r="B602" s="2">
        <v>42.847776000000003</v>
      </c>
      <c r="C602" s="3">
        <f t="shared" si="111"/>
        <v>1835.9319081461763</v>
      </c>
      <c r="D602" s="3">
        <v>10</v>
      </c>
      <c r="E602" s="3">
        <f t="shared" si="112"/>
        <v>100</v>
      </c>
      <c r="F602" s="4">
        <f t="shared" si="113"/>
        <v>428.47776000000005</v>
      </c>
      <c r="N602" s="2">
        <v>0</v>
      </c>
      <c r="O602" s="3">
        <f t="shared" si="114"/>
        <v>0</v>
      </c>
      <c r="P602" s="3">
        <v>5</v>
      </c>
      <c r="Q602" s="3">
        <f t="shared" si="115"/>
        <v>25</v>
      </c>
      <c r="R602" s="4">
        <f t="shared" si="116"/>
        <v>0</v>
      </c>
    </row>
    <row r="603" spans="2:18">
      <c r="B603" s="2">
        <v>42.847776000000003</v>
      </c>
      <c r="C603" s="3">
        <f t="shared" si="111"/>
        <v>1835.9319081461763</v>
      </c>
      <c r="D603" s="3">
        <v>10</v>
      </c>
      <c r="E603" s="3">
        <f t="shared" si="112"/>
        <v>100</v>
      </c>
      <c r="F603" s="4">
        <f t="shared" si="113"/>
        <v>428.47776000000005</v>
      </c>
      <c r="N603" s="2">
        <v>0</v>
      </c>
      <c r="O603" s="3">
        <f t="shared" si="114"/>
        <v>0</v>
      </c>
      <c r="P603" s="3">
        <v>5</v>
      </c>
      <c r="Q603" s="3">
        <f t="shared" si="115"/>
        <v>25</v>
      </c>
      <c r="R603" s="4">
        <f t="shared" si="116"/>
        <v>0</v>
      </c>
    </row>
    <row r="604" spans="2:18">
      <c r="B604" s="2">
        <v>42.847776000000003</v>
      </c>
      <c r="C604" s="3">
        <f t="shared" si="111"/>
        <v>1835.9319081461763</v>
      </c>
      <c r="D604" s="3">
        <v>10</v>
      </c>
      <c r="E604" s="3">
        <f t="shared" si="112"/>
        <v>100</v>
      </c>
      <c r="F604" s="4">
        <f t="shared" si="113"/>
        <v>428.47776000000005</v>
      </c>
      <c r="N604" s="2">
        <v>0</v>
      </c>
      <c r="O604" s="3">
        <f t="shared" si="114"/>
        <v>0</v>
      </c>
      <c r="P604" s="3">
        <v>5</v>
      </c>
      <c r="Q604" s="3">
        <f t="shared" si="115"/>
        <v>25</v>
      </c>
      <c r="R604" s="4">
        <f t="shared" si="116"/>
        <v>0</v>
      </c>
    </row>
    <row r="605" spans="2:18">
      <c r="B605" s="2">
        <v>42.847776000000003</v>
      </c>
      <c r="C605" s="3">
        <f t="shared" si="111"/>
        <v>1835.9319081461763</v>
      </c>
      <c r="D605" s="3">
        <v>10</v>
      </c>
      <c r="E605" s="3">
        <f t="shared" si="112"/>
        <v>100</v>
      </c>
      <c r="F605" s="4">
        <f t="shared" si="113"/>
        <v>428.47776000000005</v>
      </c>
      <c r="N605" s="2">
        <v>0</v>
      </c>
      <c r="O605" s="3">
        <f t="shared" si="114"/>
        <v>0</v>
      </c>
      <c r="P605" s="3">
        <v>5</v>
      </c>
      <c r="Q605" s="3">
        <f t="shared" si="115"/>
        <v>25</v>
      </c>
      <c r="R605" s="4">
        <f t="shared" si="116"/>
        <v>0</v>
      </c>
    </row>
    <row r="606" spans="2:18">
      <c r="B606" s="2">
        <v>42.847776000000003</v>
      </c>
      <c r="C606" s="3">
        <f t="shared" si="111"/>
        <v>1835.9319081461763</v>
      </c>
      <c r="D606" s="3">
        <v>10</v>
      </c>
      <c r="E606" s="3">
        <f t="shared" si="112"/>
        <v>100</v>
      </c>
      <c r="F606" s="4">
        <f t="shared" si="113"/>
        <v>428.47776000000005</v>
      </c>
      <c r="N606" s="2">
        <v>0</v>
      </c>
      <c r="O606" s="3">
        <f t="shared" si="114"/>
        <v>0</v>
      </c>
      <c r="P606" s="3">
        <v>5</v>
      </c>
      <c r="Q606" s="3">
        <f t="shared" si="115"/>
        <v>25</v>
      </c>
      <c r="R606" s="4">
        <f t="shared" si="116"/>
        <v>0</v>
      </c>
    </row>
    <row r="607" spans="2:18">
      <c r="B607" s="2">
        <v>42.847776000000003</v>
      </c>
      <c r="C607" s="3">
        <f t="shared" si="111"/>
        <v>1835.9319081461763</v>
      </c>
      <c r="D607" s="3">
        <v>10</v>
      </c>
      <c r="E607" s="3">
        <f t="shared" si="112"/>
        <v>100</v>
      </c>
      <c r="F607" s="4">
        <f t="shared" si="113"/>
        <v>428.47776000000005</v>
      </c>
      <c r="N607" s="2">
        <v>0</v>
      </c>
      <c r="O607" s="3">
        <f t="shared" si="114"/>
        <v>0</v>
      </c>
      <c r="P607" s="3">
        <v>5</v>
      </c>
      <c r="Q607" s="3">
        <f t="shared" si="115"/>
        <v>25</v>
      </c>
      <c r="R607" s="4">
        <f t="shared" si="116"/>
        <v>0</v>
      </c>
    </row>
    <row r="608" spans="2:18">
      <c r="B608" s="2">
        <v>42.847776000000003</v>
      </c>
      <c r="C608" s="3">
        <f t="shared" si="111"/>
        <v>1835.9319081461763</v>
      </c>
      <c r="D608" s="3">
        <v>10</v>
      </c>
      <c r="E608" s="3">
        <f t="shared" si="112"/>
        <v>100</v>
      </c>
      <c r="F608" s="4">
        <f t="shared" si="113"/>
        <v>428.47776000000005</v>
      </c>
      <c r="N608" s="2">
        <v>0</v>
      </c>
      <c r="O608" s="3">
        <f t="shared" si="114"/>
        <v>0</v>
      </c>
      <c r="P608" s="3">
        <v>5</v>
      </c>
      <c r="Q608" s="3">
        <f t="shared" si="115"/>
        <v>25</v>
      </c>
      <c r="R608" s="4">
        <f t="shared" si="116"/>
        <v>0</v>
      </c>
    </row>
    <row r="609" spans="2:18">
      <c r="B609" s="2">
        <v>42.847776000000003</v>
      </c>
      <c r="C609" s="3">
        <f t="shared" si="111"/>
        <v>1835.9319081461763</v>
      </c>
      <c r="D609" s="3">
        <v>10</v>
      </c>
      <c r="E609" s="3">
        <f t="shared" si="112"/>
        <v>100</v>
      </c>
      <c r="F609" s="4">
        <f t="shared" si="113"/>
        <v>428.47776000000005</v>
      </c>
      <c r="N609" s="2">
        <v>0</v>
      </c>
      <c r="O609" s="3">
        <f t="shared" si="114"/>
        <v>0</v>
      </c>
      <c r="P609" s="3">
        <v>5</v>
      </c>
      <c r="Q609" s="3">
        <f t="shared" si="115"/>
        <v>25</v>
      </c>
      <c r="R609" s="4">
        <f t="shared" si="116"/>
        <v>0</v>
      </c>
    </row>
    <row r="610" spans="2:18">
      <c r="B610" s="2">
        <v>42.847776000000003</v>
      </c>
      <c r="C610" s="3">
        <f t="shared" si="111"/>
        <v>1835.9319081461763</v>
      </c>
      <c r="D610" s="3">
        <v>10</v>
      </c>
      <c r="E610" s="3">
        <f t="shared" si="112"/>
        <v>100</v>
      </c>
      <c r="F610" s="4">
        <f t="shared" si="113"/>
        <v>428.47776000000005</v>
      </c>
      <c r="N610" s="2">
        <v>0</v>
      </c>
      <c r="O610" s="3">
        <f t="shared" si="114"/>
        <v>0</v>
      </c>
      <c r="P610" s="3">
        <v>5</v>
      </c>
      <c r="Q610" s="3">
        <f t="shared" si="115"/>
        <v>25</v>
      </c>
      <c r="R610" s="4">
        <f t="shared" si="116"/>
        <v>0</v>
      </c>
    </row>
    <row r="611" spans="2:18">
      <c r="B611" s="2">
        <v>42.847776000000003</v>
      </c>
      <c r="C611" s="3">
        <f t="shared" si="111"/>
        <v>1835.9319081461763</v>
      </c>
      <c r="D611" s="3">
        <v>10</v>
      </c>
      <c r="E611" s="3">
        <f t="shared" si="112"/>
        <v>100</v>
      </c>
      <c r="F611" s="4">
        <f t="shared" si="113"/>
        <v>428.47776000000005</v>
      </c>
      <c r="N611" s="2">
        <v>0</v>
      </c>
      <c r="O611" s="3">
        <f t="shared" si="114"/>
        <v>0</v>
      </c>
      <c r="P611" s="3">
        <v>10</v>
      </c>
      <c r="Q611" s="3">
        <f t="shared" si="115"/>
        <v>100</v>
      </c>
      <c r="R611" s="4">
        <f t="shared" si="116"/>
        <v>0</v>
      </c>
    </row>
    <row r="612" spans="2:18">
      <c r="B612" s="2">
        <v>42.847776000000003</v>
      </c>
      <c r="C612" s="3">
        <f t="shared" si="111"/>
        <v>1835.9319081461763</v>
      </c>
      <c r="D612" s="3">
        <v>10</v>
      </c>
      <c r="E612" s="3">
        <f t="shared" si="112"/>
        <v>100</v>
      </c>
      <c r="F612" s="4">
        <f t="shared" si="113"/>
        <v>428.47776000000005</v>
      </c>
      <c r="N612" s="2">
        <v>0</v>
      </c>
      <c r="O612" s="3">
        <f t="shared" si="114"/>
        <v>0</v>
      </c>
      <c r="P612" s="3">
        <v>5</v>
      </c>
      <c r="Q612" s="3">
        <f t="shared" si="115"/>
        <v>25</v>
      </c>
      <c r="R612" s="4">
        <f t="shared" si="116"/>
        <v>0</v>
      </c>
    </row>
    <row r="613" spans="2:18">
      <c r="B613" s="2">
        <v>42.847776000000003</v>
      </c>
      <c r="C613" s="3">
        <f t="shared" si="111"/>
        <v>1835.9319081461763</v>
      </c>
      <c r="D613" s="3">
        <v>10</v>
      </c>
      <c r="E613" s="3">
        <f t="shared" si="112"/>
        <v>100</v>
      </c>
      <c r="F613" s="4">
        <f t="shared" si="113"/>
        <v>428.47776000000005</v>
      </c>
      <c r="N613" s="2">
        <v>0</v>
      </c>
      <c r="O613" s="3">
        <f t="shared" si="114"/>
        <v>0</v>
      </c>
      <c r="P613" s="3">
        <v>5</v>
      </c>
      <c r="Q613" s="3">
        <f t="shared" si="115"/>
        <v>25</v>
      </c>
      <c r="R613" s="4">
        <f t="shared" si="116"/>
        <v>0</v>
      </c>
    </row>
    <row r="614" spans="2:18">
      <c r="B614" s="2">
        <v>42.847776000000003</v>
      </c>
      <c r="C614" s="3">
        <f t="shared" si="111"/>
        <v>1835.9319081461763</v>
      </c>
      <c r="D614" s="3">
        <v>10</v>
      </c>
      <c r="E614" s="3">
        <f t="shared" si="112"/>
        <v>100</v>
      </c>
      <c r="F614" s="4">
        <f t="shared" si="113"/>
        <v>428.47776000000005</v>
      </c>
      <c r="N614" s="2">
        <v>0</v>
      </c>
      <c r="O614" s="3">
        <f t="shared" si="114"/>
        <v>0</v>
      </c>
      <c r="P614" s="3">
        <v>5</v>
      </c>
      <c r="Q614" s="3">
        <f t="shared" si="115"/>
        <v>25</v>
      </c>
      <c r="R614" s="4">
        <f t="shared" si="116"/>
        <v>0</v>
      </c>
    </row>
    <row r="615" spans="2:18">
      <c r="B615" s="2">
        <v>42.847776000000003</v>
      </c>
      <c r="C615" s="3">
        <f t="shared" si="111"/>
        <v>1835.9319081461763</v>
      </c>
      <c r="D615" s="3">
        <v>10</v>
      </c>
      <c r="E615" s="3">
        <f t="shared" si="112"/>
        <v>100</v>
      </c>
      <c r="F615" s="4">
        <f t="shared" si="113"/>
        <v>428.47776000000005</v>
      </c>
      <c r="N615" s="2">
        <v>0</v>
      </c>
      <c r="O615" s="3">
        <f t="shared" si="114"/>
        <v>0</v>
      </c>
      <c r="P615" s="3">
        <v>5</v>
      </c>
      <c r="Q615" s="3">
        <f t="shared" si="115"/>
        <v>25</v>
      </c>
      <c r="R615" s="4">
        <f t="shared" si="116"/>
        <v>0</v>
      </c>
    </row>
    <row r="616" spans="2:18">
      <c r="B616" s="2">
        <v>42.847776000000003</v>
      </c>
      <c r="C616" s="3">
        <f t="shared" si="111"/>
        <v>1835.9319081461763</v>
      </c>
      <c r="D616" s="3">
        <v>10</v>
      </c>
      <c r="E616" s="3">
        <f t="shared" si="112"/>
        <v>100</v>
      </c>
      <c r="F616" s="4">
        <f t="shared" si="113"/>
        <v>428.47776000000005</v>
      </c>
      <c r="N616" s="2">
        <v>0</v>
      </c>
      <c r="O616" s="3">
        <f t="shared" si="114"/>
        <v>0</v>
      </c>
      <c r="P616" s="3">
        <v>5</v>
      </c>
      <c r="Q616" s="3">
        <f t="shared" si="115"/>
        <v>25</v>
      </c>
      <c r="R616" s="4">
        <f t="shared" si="116"/>
        <v>0</v>
      </c>
    </row>
    <row r="617" spans="2:18">
      <c r="B617" s="2">
        <v>42.847776000000003</v>
      </c>
      <c r="C617" s="3">
        <f t="shared" si="111"/>
        <v>1835.9319081461763</v>
      </c>
      <c r="D617" s="3">
        <v>10</v>
      </c>
      <c r="E617" s="3">
        <f t="shared" si="112"/>
        <v>100</v>
      </c>
      <c r="F617" s="4">
        <f t="shared" si="113"/>
        <v>428.47776000000005</v>
      </c>
      <c r="N617" s="2">
        <v>0</v>
      </c>
      <c r="O617" s="3">
        <f t="shared" si="114"/>
        <v>0</v>
      </c>
      <c r="P617" s="3">
        <v>5</v>
      </c>
      <c r="Q617" s="3">
        <f t="shared" si="115"/>
        <v>25</v>
      </c>
      <c r="R617" s="4">
        <f t="shared" si="116"/>
        <v>0</v>
      </c>
    </row>
    <row r="618" spans="2:18">
      <c r="B618" s="2">
        <v>42.847776000000003</v>
      </c>
      <c r="C618" s="3">
        <f t="shared" si="111"/>
        <v>1835.9319081461763</v>
      </c>
      <c r="D618" s="3">
        <v>10</v>
      </c>
      <c r="E618" s="3">
        <f t="shared" si="112"/>
        <v>100</v>
      </c>
      <c r="F618" s="4">
        <f t="shared" si="113"/>
        <v>428.47776000000005</v>
      </c>
      <c r="N618" s="2">
        <v>0</v>
      </c>
      <c r="O618" s="3">
        <f t="shared" si="114"/>
        <v>0</v>
      </c>
      <c r="P618" s="3">
        <v>5</v>
      </c>
      <c r="Q618" s="3">
        <f t="shared" si="115"/>
        <v>25</v>
      </c>
      <c r="R618" s="4">
        <f t="shared" si="116"/>
        <v>0</v>
      </c>
    </row>
    <row r="619" spans="2:18">
      <c r="B619" s="2">
        <v>42.847776000000003</v>
      </c>
      <c r="C619" s="3">
        <f t="shared" si="111"/>
        <v>1835.9319081461763</v>
      </c>
      <c r="D619" s="3">
        <v>10</v>
      </c>
      <c r="E619" s="3">
        <f t="shared" si="112"/>
        <v>100</v>
      </c>
      <c r="F619" s="4">
        <f t="shared" si="113"/>
        <v>428.47776000000005</v>
      </c>
      <c r="N619" s="2">
        <v>0</v>
      </c>
      <c r="O619" s="3">
        <f t="shared" si="114"/>
        <v>0</v>
      </c>
      <c r="P619" s="3">
        <v>5</v>
      </c>
      <c r="Q619" s="3">
        <f t="shared" si="115"/>
        <v>25</v>
      </c>
      <c r="R619" s="4">
        <f t="shared" si="116"/>
        <v>0</v>
      </c>
    </row>
    <row r="620" spans="2:18">
      <c r="B620" s="2">
        <v>42.847776000000003</v>
      </c>
      <c r="C620" s="3">
        <f t="shared" si="111"/>
        <v>1835.9319081461763</v>
      </c>
      <c r="D620" s="3">
        <v>10</v>
      </c>
      <c r="E620" s="3">
        <f t="shared" si="112"/>
        <v>100</v>
      </c>
      <c r="F620" s="4">
        <f t="shared" si="113"/>
        <v>428.47776000000005</v>
      </c>
      <c r="N620" s="2">
        <v>0</v>
      </c>
      <c r="O620" s="3">
        <f t="shared" si="114"/>
        <v>0</v>
      </c>
      <c r="P620" s="3">
        <v>5</v>
      </c>
      <c r="Q620" s="3">
        <f t="shared" si="115"/>
        <v>25</v>
      </c>
      <c r="R620" s="4">
        <f t="shared" si="116"/>
        <v>0</v>
      </c>
    </row>
    <row r="621" spans="2:18">
      <c r="B621" s="2">
        <v>51.323847000000001</v>
      </c>
      <c r="C621" s="3">
        <f t="shared" si="111"/>
        <v>2634.1372708794092</v>
      </c>
      <c r="D621" s="3">
        <v>5</v>
      </c>
      <c r="E621" s="3">
        <f t="shared" si="112"/>
        <v>25</v>
      </c>
      <c r="F621" s="4">
        <f t="shared" si="113"/>
        <v>256.619235</v>
      </c>
      <c r="N621" s="2">
        <v>0</v>
      </c>
      <c r="O621" s="3">
        <f t="shared" si="114"/>
        <v>0</v>
      </c>
      <c r="P621" s="3">
        <v>5</v>
      </c>
      <c r="Q621" s="3">
        <f t="shared" si="115"/>
        <v>25</v>
      </c>
      <c r="R621" s="4">
        <f t="shared" si="116"/>
        <v>0</v>
      </c>
    </row>
    <row r="622" spans="2:18">
      <c r="B622" s="2">
        <v>51.323847000000001</v>
      </c>
      <c r="C622" s="3">
        <f t="shared" si="111"/>
        <v>2634.1372708794092</v>
      </c>
      <c r="D622" s="3">
        <v>5</v>
      </c>
      <c r="E622" s="3">
        <f t="shared" si="112"/>
        <v>25</v>
      </c>
      <c r="F622" s="4">
        <f t="shared" si="113"/>
        <v>256.619235</v>
      </c>
      <c r="N622" s="2">
        <v>0</v>
      </c>
      <c r="O622" s="3">
        <f t="shared" si="114"/>
        <v>0</v>
      </c>
      <c r="P622" s="3">
        <v>5</v>
      </c>
      <c r="Q622" s="3">
        <f t="shared" si="115"/>
        <v>25</v>
      </c>
      <c r="R622" s="4">
        <f t="shared" si="116"/>
        <v>0</v>
      </c>
    </row>
    <row r="623" spans="2:18">
      <c r="B623" s="2">
        <v>51.323847000000001</v>
      </c>
      <c r="C623" s="3">
        <f t="shared" si="111"/>
        <v>2634.1372708794092</v>
      </c>
      <c r="D623" s="3">
        <v>5</v>
      </c>
      <c r="E623" s="3">
        <f t="shared" si="112"/>
        <v>25</v>
      </c>
      <c r="F623" s="4">
        <f t="shared" si="113"/>
        <v>256.619235</v>
      </c>
      <c r="N623" s="2">
        <v>0</v>
      </c>
      <c r="O623" s="3">
        <f t="shared" si="114"/>
        <v>0</v>
      </c>
      <c r="P623" s="3">
        <v>5</v>
      </c>
      <c r="Q623" s="3">
        <f t="shared" si="115"/>
        <v>25</v>
      </c>
      <c r="R623" s="4">
        <f t="shared" si="116"/>
        <v>0</v>
      </c>
    </row>
    <row r="624" spans="2:18">
      <c r="B624" s="2">
        <v>51.323847000000001</v>
      </c>
      <c r="C624" s="3">
        <f t="shared" si="111"/>
        <v>2634.1372708794092</v>
      </c>
      <c r="D624" s="3">
        <v>5</v>
      </c>
      <c r="E624" s="3">
        <f t="shared" si="112"/>
        <v>25</v>
      </c>
      <c r="F624" s="4">
        <f t="shared" si="113"/>
        <v>256.619235</v>
      </c>
      <c r="N624" s="2">
        <v>0</v>
      </c>
      <c r="O624" s="3">
        <f t="shared" si="114"/>
        <v>0</v>
      </c>
      <c r="P624" s="3">
        <v>5</v>
      </c>
      <c r="Q624" s="3">
        <f t="shared" si="115"/>
        <v>25</v>
      </c>
      <c r="R624" s="4">
        <f t="shared" si="116"/>
        <v>0</v>
      </c>
    </row>
    <row r="625" spans="2:18">
      <c r="B625" s="2">
        <v>51.323847000000001</v>
      </c>
      <c r="C625" s="3">
        <f t="shared" si="111"/>
        <v>2634.1372708794092</v>
      </c>
      <c r="D625" s="3">
        <v>5</v>
      </c>
      <c r="E625" s="3">
        <f t="shared" si="112"/>
        <v>25</v>
      </c>
      <c r="F625" s="4">
        <f t="shared" si="113"/>
        <v>256.619235</v>
      </c>
      <c r="N625" s="2">
        <v>0</v>
      </c>
      <c r="O625" s="3">
        <f t="shared" si="114"/>
        <v>0</v>
      </c>
      <c r="P625" s="3">
        <v>10</v>
      </c>
      <c r="Q625" s="3">
        <f t="shared" si="115"/>
        <v>100</v>
      </c>
      <c r="R625" s="4">
        <f t="shared" si="116"/>
        <v>0</v>
      </c>
    </row>
    <row r="626" spans="2:18">
      <c r="B626" s="2">
        <v>51.323847000000001</v>
      </c>
      <c r="C626" s="3">
        <f t="shared" si="111"/>
        <v>2634.1372708794092</v>
      </c>
      <c r="D626" s="3">
        <v>5</v>
      </c>
      <c r="E626" s="3">
        <f t="shared" si="112"/>
        <v>25</v>
      </c>
      <c r="F626" s="4">
        <f t="shared" si="113"/>
        <v>256.619235</v>
      </c>
      <c r="N626" s="2">
        <v>0</v>
      </c>
      <c r="O626" s="3">
        <f t="shared" si="114"/>
        <v>0</v>
      </c>
      <c r="P626" s="3">
        <v>10</v>
      </c>
      <c r="Q626" s="3">
        <f t="shared" si="115"/>
        <v>100</v>
      </c>
      <c r="R626" s="4">
        <f t="shared" si="116"/>
        <v>0</v>
      </c>
    </row>
    <row r="627" spans="2:18">
      <c r="B627" s="2">
        <v>51.323847000000001</v>
      </c>
      <c r="C627" s="3">
        <f t="shared" si="111"/>
        <v>2634.1372708794092</v>
      </c>
      <c r="D627" s="3">
        <v>5</v>
      </c>
      <c r="E627" s="3">
        <f t="shared" si="112"/>
        <v>25</v>
      </c>
      <c r="F627" s="4">
        <f t="shared" si="113"/>
        <v>256.619235</v>
      </c>
      <c r="N627" s="2">
        <v>0</v>
      </c>
      <c r="O627" s="3">
        <f t="shared" si="114"/>
        <v>0</v>
      </c>
      <c r="P627" s="3">
        <v>10</v>
      </c>
      <c r="Q627" s="3">
        <f t="shared" si="115"/>
        <v>100</v>
      </c>
      <c r="R627" s="4">
        <f t="shared" si="116"/>
        <v>0</v>
      </c>
    </row>
    <row r="628" spans="2:18">
      <c r="B628" s="2">
        <v>51.323847000000001</v>
      </c>
      <c r="C628" s="3">
        <f t="shared" si="111"/>
        <v>2634.1372708794092</v>
      </c>
      <c r="D628" s="3">
        <v>15</v>
      </c>
      <c r="E628" s="3">
        <f t="shared" si="112"/>
        <v>225</v>
      </c>
      <c r="F628" s="4">
        <f t="shared" si="113"/>
        <v>769.85770500000001</v>
      </c>
      <c r="N628" s="2">
        <v>0</v>
      </c>
      <c r="O628" s="3">
        <f t="shared" si="114"/>
        <v>0</v>
      </c>
      <c r="P628" s="3">
        <v>10</v>
      </c>
      <c r="Q628" s="3">
        <f t="shared" si="115"/>
        <v>100</v>
      </c>
      <c r="R628" s="4">
        <f t="shared" si="116"/>
        <v>0</v>
      </c>
    </row>
    <row r="629" spans="2:18">
      <c r="B629" s="2">
        <v>51.323847000000001</v>
      </c>
      <c r="C629" s="3">
        <f t="shared" si="111"/>
        <v>2634.1372708794092</v>
      </c>
      <c r="D629" s="3">
        <v>15</v>
      </c>
      <c r="E629" s="3">
        <f t="shared" si="112"/>
        <v>225</v>
      </c>
      <c r="F629" s="4">
        <f t="shared" si="113"/>
        <v>769.85770500000001</v>
      </c>
      <c r="N629" s="2">
        <v>0</v>
      </c>
      <c r="O629" s="3">
        <f t="shared" si="114"/>
        <v>0</v>
      </c>
      <c r="P629" s="3">
        <v>10</v>
      </c>
      <c r="Q629" s="3">
        <f t="shared" si="115"/>
        <v>100</v>
      </c>
      <c r="R629" s="4">
        <f t="shared" si="116"/>
        <v>0</v>
      </c>
    </row>
    <row r="630" spans="2:18">
      <c r="B630" s="2">
        <v>51.323847000000001</v>
      </c>
      <c r="C630" s="3">
        <f t="shared" si="111"/>
        <v>2634.1372708794092</v>
      </c>
      <c r="D630" s="3">
        <v>15</v>
      </c>
      <c r="E630" s="3">
        <f t="shared" si="112"/>
        <v>225</v>
      </c>
      <c r="F630" s="4">
        <f t="shared" si="113"/>
        <v>769.85770500000001</v>
      </c>
      <c r="N630" s="2">
        <v>0</v>
      </c>
      <c r="O630" s="3">
        <f t="shared" si="114"/>
        <v>0</v>
      </c>
      <c r="P630" s="3">
        <v>10</v>
      </c>
      <c r="Q630" s="3">
        <f t="shared" si="115"/>
        <v>100</v>
      </c>
      <c r="R630" s="4">
        <f t="shared" si="116"/>
        <v>0</v>
      </c>
    </row>
    <row r="631" spans="2:18">
      <c r="B631" s="2">
        <v>51.323847000000001</v>
      </c>
      <c r="C631" s="3">
        <f t="shared" si="111"/>
        <v>2634.1372708794092</v>
      </c>
      <c r="D631" s="3">
        <v>15</v>
      </c>
      <c r="E631" s="3">
        <f t="shared" si="112"/>
        <v>225</v>
      </c>
      <c r="F631" s="4">
        <f t="shared" si="113"/>
        <v>769.85770500000001</v>
      </c>
      <c r="N631" s="2">
        <v>0</v>
      </c>
      <c r="O631" s="3">
        <f t="shared" si="114"/>
        <v>0</v>
      </c>
      <c r="P631" s="3">
        <v>20</v>
      </c>
      <c r="Q631" s="3">
        <f t="shared" si="115"/>
        <v>400</v>
      </c>
      <c r="R631" s="4">
        <f t="shared" si="116"/>
        <v>0</v>
      </c>
    </row>
    <row r="632" spans="2:18">
      <c r="B632" s="2">
        <v>51.323847000000001</v>
      </c>
      <c r="C632" s="3">
        <f t="shared" si="111"/>
        <v>2634.1372708794092</v>
      </c>
      <c r="D632" s="3">
        <v>15</v>
      </c>
      <c r="E632" s="3">
        <f t="shared" si="112"/>
        <v>225</v>
      </c>
      <c r="F632" s="4">
        <f t="shared" si="113"/>
        <v>769.85770500000001</v>
      </c>
      <c r="N632" s="2">
        <v>0</v>
      </c>
      <c r="O632" s="3">
        <f t="shared" si="114"/>
        <v>0</v>
      </c>
      <c r="P632" s="3">
        <v>20</v>
      </c>
      <c r="Q632" s="3">
        <f t="shared" si="115"/>
        <v>400</v>
      </c>
      <c r="R632" s="4">
        <f t="shared" si="116"/>
        <v>0</v>
      </c>
    </row>
    <row r="633" spans="2:18">
      <c r="B633" s="2">
        <v>51.323847000000001</v>
      </c>
      <c r="C633" s="3">
        <f t="shared" si="111"/>
        <v>2634.1372708794092</v>
      </c>
      <c r="D633" s="3">
        <v>15</v>
      </c>
      <c r="E633" s="3">
        <f t="shared" si="112"/>
        <v>225</v>
      </c>
      <c r="F633" s="4">
        <f t="shared" si="113"/>
        <v>769.85770500000001</v>
      </c>
      <c r="N633" s="2">
        <v>0</v>
      </c>
      <c r="O633" s="3">
        <f t="shared" si="114"/>
        <v>0</v>
      </c>
      <c r="P633" s="3">
        <v>5</v>
      </c>
      <c r="Q633" s="3">
        <f t="shared" si="115"/>
        <v>25</v>
      </c>
      <c r="R633" s="4">
        <f t="shared" si="116"/>
        <v>0</v>
      </c>
    </row>
    <row r="634" spans="2:18">
      <c r="B634" s="2">
        <v>51.323847000000001</v>
      </c>
      <c r="C634" s="3">
        <f t="shared" si="111"/>
        <v>2634.1372708794092</v>
      </c>
      <c r="D634" s="3">
        <v>15</v>
      </c>
      <c r="E634" s="3">
        <f t="shared" si="112"/>
        <v>225</v>
      </c>
      <c r="F634" s="4">
        <f t="shared" si="113"/>
        <v>769.85770500000001</v>
      </c>
      <c r="N634" s="2">
        <v>0</v>
      </c>
      <c r="O634" s="3">
        <f t="shared" si="114"/>
        <v>0</v>
      </c>
      <c r="P634" s="3">
        <v>5</v>
      </c>
      <c r="Q634" s="3">
        <f t="shared" si="115"/>
        <v>25</v>
      </c>
      <c r="R634" s="4">
        <f t="shared" si="116"/>
        <v>0</v>
      </c>
    </row>
    <row r="635" spans="2:18">
      <c r="B635" s="2">
        <v>51.323847000000001</v>
      </c>
      <c r="C635" s="3">
        <f t="shared" si="111"/>
        <v>2634.1372708794092</v>
      </c>
      <c r="D635" s="3">
        <v>15</v>
      </c>
      <c r="E635" s="3">
        <f t="shared" si="112"/>
        <v>225</v>
      </c>
      <c r="F635" s="4">
        <f t="shared" si="113"/>
        <v>769.85770500000001</v>
      </c>
      <c r="N635" s="2">
        <v>0</v>
      </c>
      <c r="O635" s="3">
        <f t="shared" si="114"/>
        <v>0</v>
      </c>
      <c r="P635" s="3">
        <v>5</v>
      </c>
      <c r="Q635" s="3">
        <f t="shared" si="115"/>
        <v>25</v>
      </c>
      <c r="R635" s="4">
        <f t="shared" si="116"/>
        <v>0</v>
      </c>
    </row>
    <row r="636" spans="2:18">
      <c r="B636" s="2">
        <v>51.323847000000001</v>
      </c>
      <c r="C636" s="3">
        <f t="shared" si="111"/>
        <v>2634.1372708794092</v>
      </c>
      <c r="D636" s="3">
        <v>15</v>
      </c>
      <c r="E636" s="3">
        <f t="shared" si="112"/>
        <v>225</v>
      </c>
      <c r="F636" s="4">
        <f t="shared" si="113"/>
        <v>769.85770500000001</v>
      </c>
      <c r="N636" s="2">
        <v>0</v>
      </c>
      <c r="O636" s="3">
        <f t="shared" si="114"/>
        <v>0</v>
      </c>
      <c r="P636" s="3">
        <v>5</v>
      </c>
      <c r="Q636" s="3">
        <f t="shared" si="115"/>
        <v>25</v>
      </c>
      <c r="R636" s="4">
        <f t="shared" si="116"/>
        <v>0</v>
      </c>
    </row>
    <row r="637" spans="2:18">
      <c r="B637" s="2">
        <v>51.323847000000001</v>
      </c>
      <c r="C637" s="3">
        <f t="shared" si="111"/>
        <v>2634.1372708794092</v>
      </c>
      <c r="D637" s="3">
        <v>15</v>
      </c>
      <c r="E637" s="3">
        <f t="shared" si="112"/>
        <v>225</v>
      </c>
      <c r="F637" s="4">
        <f t="shared" si="113"/>
        <v>769.85770500000001</v>
      </c>
      <c r="N637" s="2">
        <v>0</v>
      </c>
      <c r="O637" s="3">
        <f t="shared" si="114"/>
        <v>0</v>
      </c>
      <c r="P637" s="3">
        <v>5</v>
      </c>
      <c r="Q637" s="3">
        <f t="shared" si="115"/>
        <v>25</v>
      </c>
      <c r="R637" s="4">
        <f t="shared" si="116"/>
        <v>0</v>
      </c>
    </row>
    <row r="638" spans="2:18">
      <c r="B638" s="2">
        <v>51.323847000000001</v>
      </c>
      <c r="C638" s="3">
        <f t="shared" si="111"/>
        <v>2634.1372708794092</v>
      </c>
      <c r="D638" s="3">
        <v>15</v>
      </c>
      <c r="E638" s="3">
        <f t="shared" si="112"/>
        <v>225</v>
      </c>
      <c r="F638" s="4">
        <f t="shared" si="113"/>
        <v>769.85770500000001</v>
      </c>
      <c r="N638" s="2">
        <v>0</v>
      </c>
      <c r="O638" s="3">
        <f t="shared" si="114"/>
        <v>0</v>
      </c>
      <c r="P638" s="3">
        <v>5</v>
      </c>
      <c r="Q638" s="3">
        <f t="shared" si="115"/>
        <v>25</v>
      </c>
      <c r="R638" s="4">
        <f t="shared" si="116"/>
        <v>0</v>
      </c>
    </row>
    <row r="639" spans="2:18">
      <c r="B639" s="2">
        <v>51.323847000000001</v>
      </c>
      <c r="C639" s="3">
        <f t="shared" si="111"/>
        <v>2634.1372708794092</v>
      </c>
      <c r="D639" s="3">
        <v>15</v>
      </c>
      <c r="E639" s="3">
        <f t="shared" si="112"/>
        <v>225</v>
      </c>
      <c r="F639" s="4">
        <f t="shared" si="113"/>
        <v>769.85770500000001</v>
      </c>
      <c r="N639" s="2">
        <v>0</v>
      </c>
      <c r="O639" s="3">
        <f t="shared" si="114"/>
        <v>0</v>
      </c>
      <c r="P639" s="3">
        <v>5</v>
      </c>
      <c r="Q639" s="3">
        <f t="shared" si="115"/>
        <v>25</v>
      </c>
      <c r="R639" s="4">
        <f t="shared" si="116"/>
        <v>0</v>
      </c>
    </row>
    <row r="640" spans="2:18">
      <c r="B640" s="2">
        <v>51.323847000000001</v>
      </c>
      <c r="C640" s="3">
        <f t="shared" si="111"/>
        <v>2634.1372708794092</v>
      </c>
      <c r="D640" s="3">
        <v>15</v>
      </c>
      <c r="E640" s="3">
        <f t="shared" si="112"/>
        <v>225</v>
      </c>
      <c r="F640" s="4">
        <f t="shared" si="113"/>
        <v>769.85770500000001</v>
      </c>
      <c r="N640" s="2">
        <v>0</v>
      </c>
      <c r="O640" s="3">
        <f t="shared" si="114"/>
        <v>0</v>
      </c>
      <c r="P640" s="3">
        <v>5</v>
      </c>
      <c r="Q640" s="3">
        <f t="shared" si="115"/>
        <v>25</v>
      </c>
      <c r="R640" s="4">
        <f t="shared" si="116"/>
        <v>0</v>
      </c>
    </row>
    <row r="641" spans="2:18">
      <c r="B641" s="2">
        <v>51.323847000000001</v>
      </c>
      <c r="C641" s="3">
        <f t="shared" si="111"/>
        <v>2634.1372708794092</v>
      </c>
      <c r="D641" s="3">
        <v>15</v>
      </c>
      <c r="E641" s="3">
        <f t="shared" si="112"/>
        <v>225</v>
      </c>
      <c r="F641" s="4">
        <f t="shared" si="113"/>
        <v>769.85770500000001</v>
      </c>
      <c r="N641" s="2">
        <v>0</v>
      </c>
      <c r="O641" s="3">
        <f t="shared" si="114"/>
        <v>0</v>
      </c>
      <c r="P641" s="3">
        <v>5</v>
      </c>
      <c r="Q641" s="3">
        <f t="shared" si="115"/>
        <v>25</v>
      </c>
      <c r="R641" s="4">
        <f t="shared" si="116"/>
        <v>0</v>
      </c>
    </row>
    <row r="642" spans="2:18">
      <c r="B642" s="2">
        <v>51.323847000000001</v>
      </c>
      <c r="C642" s="3">
        <f t="shared" si="111"/>
        <v>2634.1372708794092</v>
      </c>
      <c r="D642" s="3">
        <v>15</v>
      </c>
      <c r="E642" s="3">
        <f t="shared" si="112"/>
        <v>225</v>
      </c>
      <c r="F642" s="4">
        <f t="shared" si="113"/>
        <v>769.85770500000001</v>
      </c>
      <c r="N642" s="2">
        <v>0</v>
      </c>
      <c r="O642" s="3">
        <f t="shared" si="114"/>
        <v>0</v>
      </c>
      <c r="P642" s="3">
        <v>5</v>
      </c>
      <c r="Q642" s="3">
        <f t="shared" si="115"/>
        <v>25</v>
      </c>
      <c r="R642" s="4">
        <f t="shared" si="116"/>
        <v>0</v>
      </c>
    </row>
    <row r="643" spans="2:18">
      <c r="B643" s="2">
        <v>51.323847000000001</v>
      </c>
      <c r="C643" s="3">
        <f t="shared" si="111"/>
        <v>2634.1372708794092</v>
      </c>
      <c r="D643" s="3">
        <v>15</v>
      </c>
      <c r="E643" s="3">
        <f t="shared" si="112"/>
        <v>225</v>
      </c>
      <c r="F643" s="4">
        <f t="shared" si="113"/>
        <v>769.85770500000001</v>
      </c>
      <c r="N643" s="2">
        <v>0</v>
      </c>
      <c r="O643" s="3">
        <f t="shared" si="114"/>
        <v>0</v>
      </c>
      <c r="P643" s="3">
        <v>5</v>
      </c>
      <c r="Q643" s="3">
        <f t="shared" si="115"/>
        <v>25</v>
      </c>
      <c r="R643" s="4">
        <f t="shared" si="116"/>
        <v>0</v>
      </c>
    </row>
    <row r="644" spans="2:18">
      <c r="B644" s="2">
        <v>51.323847000000001</v>
      </c>
      <c r="C644" s="3">
        <f t="shared" si="111"/>
        <v>2634.1372708794092</v>
      </c>
      <c r="D644" s="3">
        <v>15</v>
      </c>
      <c r="E644" s="3">
        <f t="shared" si="112"/>
        <v>225</v>
      </c>
      <c r="F644" s="4">
        <f t="shared" si="113"/>
        <v>769.85770500000001</v>
      </c>
      <c r="N644" s="2">
        <v>0</v>
      </c>
      <c r="O644" s="3">
        <f t="shared" si="114"/>
        <v>0</v>
      </c>
      <c r="P644" s="3">
        <v>5</v>
      </c>
      <c r="Q644" s="3">
        <f t="shared" si="115"/>
        <v>25</v>
      </c>
      <c r="R644" s="4">
        <f t="shared" si="116"/>
        <v>0</v>
      </c>
    </row>
    <row r="645" spans="2:18">
      <c r="B645" s="2">
        <v>51.323847000000001</v>
      </c>
      <c r="C645" s="3">
        <f t="shared" si="111"/>
        <v>2634.1372708794092</v>
      </c>
      <c r="D645" s="3">
        <v>15</v>
      </c>
      <c r="E645" s="3">
        <f t="shared" si="112"/>
        <v>225</v>
      </c>
      <c r="F645" s="4">
        <f t="shared" si="113"/>
        <v>769.85770500000001</v>
      </c>
      <c r="N645" s="2">
        <v>0</v>
      </c>
      <c r="O645" s="3">
        <f t="shared" si="114"/>
        <v>0</v>
      </c>
      <c r="P645" s="3">
        <v>5</v>
      </c>
      <c r="Q645" s="3">
        <f t="shared" si="115"/>
        <v>25</v>
      </c>
      <c r="R645" s="4">
        <f t="shared" si="116"/>
        <v>0</v>
      </c>
    </row>
    <row r="646" spans="2:18">
      <c r="B646" s="2">
        <v>51.323847000000001</v>
      </c>
      <c r="C646" s="3">
        <f t="shared" si="111"/>
        <v>2634.1372708794092</v>
      </c>
      <c r="D646" s="3">
        <v>15</v>
      </c>
      <c r="E646" s="3">
        <f t="shared" si="112"/>
        <v>225</v>
      </c>
      <c r="F646" s="4">
        <f t="shared" si="113"/>
        <v>769.85770500000001</v>
      </c>
      <c r="N646" s="2">
        <v>0</v>
      </c>
      <c r="O646" s="3">
        <f t="shared" si="114"/>
        <v>0</v>
      </c>
      <c r="P646" s="3">
        <v>5</v>
      </c>
      <c r="Q646" s="3">
        <f t="shared" si="115"/>
        <v>25</v>
      </c>
      <c r="R646" s="4">
        <f t="shared" si="116"/>
        <v>0</v>
      </c>
    </row>
    <row r="647" spans="2:18">
      <c r="B647" s="2">
        <v>51.323847000000001</v>
      </c>
      <c r="C647" s="3">
        <f t="shared" si="111"/>
        <v>2634.1372708794092</v>
      </c>
      <c r="D647" s="3">
        <v>15</v>
      </c>
      <c r="E647" s="3">
        <f t="shared" si="112"/>
        <v>225</v>
      </c>
      <c r="F647" s="4">
        <f t="shared" si="113"/>
        <v>769.85770500000001</v>
      </c>
      <c r="N647" s="2">
        <v>0</v>
      </c>
      <c r="O647" s="3">
        <f t="shared" si="114"/>
        <v>0</v>
      </c>
      <c r="P647" s="3">
        <v>5</v>
      </c>
      <c r="Q647" s="3">
        <f t="shared" si="115"/>
        <v>25</v>
      </c>
      <c r="R647" s="4">
        <f t="shared" si="116"/>
        <v>0</v>
      </c>
    </row>
    <row r="648" spans="2:18">
      <c r="B648" s="2">
        <v>51.323847000000001</v>
      </c>
      <c r="C648" s="3">
        <f t="shared" si="111"/>
        <v>2634.1372708794092</v>
      </c>
      <c r="D648" s="3">
        <v>15</v>
      </c>
      <c r="E648" s="3">
        <f t="shared" si="112"/>
        <v>225</v>
      </c>
      <c r="F648" s="4">
        <f t="shared" si="113"/>
        <v>769.85770500000001</v>
      </c>
      <c r="N648" s="2">
        <v>0</v>
      </c>
      <c r="O648" s="3">
        <f t="shared" si="114"/>
        <v>0</v>
      </c>
      <c r="P648" s="3">
        <v>5</v>
      </c>
      <c r="Q648" s="3">
        <f t="shared" si="115"/>
        <v>25</v>
      </c>
      <c r="R648" s="4">
        <f t="shared" si="116"/>
        <v>0</v>
      </c>
    </row>
    <row r="649" spans="2:18">
      <c r="B649" s="2">
        <v>51.323847000000001</v>
      </c>
      <c r="C649" s="3">
        <f t="shared" si="111"/>
        <v>2634.1372708794092</v>
      </c>
      <c r="D649" s="3">
        <v>15</v>
      </c>
      <c r="E649" s="3">
        <f t="shared" si="112"/>
        <v>225</v>
      </c>
      <c r="F649" s="4">
        <f t="shared" si="113"/>
        <v>769.85770500000001</v>
      </c>
      <c r="N649" s="2">
        <v>0</v>
      </c>
      <c r="O649" s="3">
        <f t="shared" si="114"/>
        <v>0</v>
      </c>
      <c r="P649" s="3">
        <v>5</v>
      </c>
      <c r="Q649" s="3">
        <f t="shared" si="115"/>
        <v>25</v>
      </c>
      <c r="R649" s="4">
        <f t="shared" si="116"/>
        <v>0</v>
      </c>
    </row>
    <row r="650" spans="2:18">
      <c r="B650" s="2">
        <v>51.323847000000001</v>
      </c>
      <c r="C650" s="3">
        <f t="shared" si="111"/>
        <v>2634.1372708794092</v>
      </c>
      <c r="D650" s="3">
        <v>15</v>
      </c>
      <c r="E650" s="3">
        <f t="shared" si="112"/>
        <v>225</v>
      </c>
      <c r="F650" s="4">
        <f t="shared" si="113"/>
        <v>769.85770500000001</v>
      </c>
      <c r="N650" s="2">
        <v>0</v>
      </c>
      <c r="O650" s="3">
        <f t="shared" si="114"/>
        <v>0</v>
      </c>
      <c r="P650" s="3">
        <v>5</v>
      </c>
      <c r="Q650" s="3">
        <f t="shared" si="115"/>
        <v>25</v>
      </c>
      <c r="R650" s="4">
        <f t="shared" si="116"/>
        <v>0</v>
      </c>
    </row>
    <row r="651" spans="2:18">
      <c r="B651" s="2">
        <v>51.323847000000001</v>
      </c>
      <c r="C651" s="3">
        <f t="shared" si="111"/>
        <v>2634.1372708794092</v>
      </c>
      <c r="D651" s="3">
        <v>15</v>
      </c>
      <c r="E651" s="3">
        <f t="shared" si="112"/>
        <v>225</v>
      </c>
      <c r="F651" s="4">
        <f t="shared" si="113"/>
        <v>769.85770500000001</v>
      </c>
      <c r="N651" s="2">
        <v>0</v>
      </c>
      <c r="O651" s="3">
        <f t="shared" si="114"/>
        <v>0</v>
      </c>
      <c r="P651" s="3">
        <v>5</v>
      </c>
      <c r="Q651" s="3">
        <f t="shared" si="115"/>
        <v>25</v>
      </c>
      <c r="R651" s="4">
        <f t="shared" si="116"/>
        <v>0</v>
      </c>
    </row>
    <row r="652" spans="2:18">
      <c r="B652" s="2">
        <v>51.323847000000001</v>
      </c>
      <c r="C652" s="3">
        <f t="shared" si="111"/>
        <v>2634.1372708794092</v>
      </c>
      <c r="D652" s="3">
        <v>15</v>
      </c>
      <c r="E652" s="3">
        <f t="shared" si="112"/>
        <v>225</v>
      </c>
      <c r="F652" s="4">
        <f t="shared" si="113"/>
        <v>769.85770500000001</v>
      </c>
      <c r="N652" s="2">
        <v>0</v>
      </c>
      <c r="O652" s="3">
        <f t="shared" si="114"/>
        <v>0</v>
      </c>
      <c r="P652" s="3">
        <v>5</v>
      </c>
      <c r="Q652" s="3">
        <f t="shared" si="115"/>
        <v>25</v>
      </c>
      <c r="R652" s="4">
        <f t="shared" si="116"/>
        <v>0</v>
      </c>
    </row>
    <row r="653" spans="2:18">
      <c r="B653" s="2">
        <v>51.323847000000001</v>
      </c>
      <c r="C653" s="3">
        <f t="shared" si="111"/>
        <v>2634.1372708794092</v>
      </c>
      <c r="D653" s="3">
        <v>15</v>
      </c>
      <c r="E653" s="3">
        <f t="shared" si="112"/>
        <v>225</v>
      </c>
      <c r="F653" s="4">
        <f t="shared" si="113"/>
        <v>769.85770500000001</v>
      </c>
      <c r="N653" s="2">
        <v>0</v>
      </c>
      <c r="O653" s="3">
        <f t="shared" si="114"/>
        <v>0</v>
      </c>
      <c r="P653" s="3">
        <v>5</v>
      </c>
      <c r="Q653" s="3">
        <f t="shared" si="115"/>
        <v>25</v>
      </c>
      <c r="R653" s="4">
        <f t="shared" si="116"/>
        <v>0</v>
      </c>
    </row>
    <row r="654" spans="2:18">
      <c r="B654" s="2">
        <v>51.323847000000001</v>
      </c>
      <c r="C654" s="3">
        <f t="shared" si="111"/>
        <v>2634.1372708794092</v>
      </c>
      <c r="D654" s="3">
        <v>15</v>
      </c>
      <c r="E654" s="3">
        <f t="shared" si="112"/>
        <v>225</v>
      </c>
      <c r="F654" s="4">
        <f t="shared" si="113"/>
        <v>769.85770500000001</v>
      </c>
      <c r="N654" s="2">
        <v>0</v>
      </c>
      <c r="O654" s="3">
        <f t="shared" si="114"/>
        <v>0</v>
      </c>
      <c r="P654" s="3">
        <v>5</v>
      </c>
      <c r="Q654" s="3">
        <f t="shared" si="115"/>
        <v>25</v>
      </c>
      <c r="R654" s="4">
        <f t="shared" si="116"/>
        <v>0</v>
      </c>
    </row>
    <row r="655" spans="2:18">
      <c r="B655" s="2">
        <v>51.323847000000001</v>
      </c>
      <c r="C655" s="3">
        <f t="shared" si="111"/>
        <v>2634.1372708794092</v>
      </c>
      <c r="D655" s="3">
        <v>15</v>
      </c>
      <c r="E655" s="3">
        <f t="shared" si="112"/>
        <v>225</v>
      </c>
      <c r="F655" s="4">
        <f t="shared" si="113"/>
        <v>769.85770500000001</v>
      </c>
      <c r="N655" s="2">
        <v>0</v>
      </c>
      <c r="O655" s="3">
        <f t="shared" si="114"/>
        <v>0</v>
      </c>
      <c r="P655" s="3">
        <v>5</v>
      </c>
      <c r="Q655" s="3">
        <f t="shared" si="115"/>
        <v>25</v>
      </c>
      <c r="R655" s="4">
        <f t="shared" si="116"/>
        <v>0</v>
      </c>
    </row>
    <row r="656" spans="2:18">
      <c r="B656" s="2">
        <v>51.323847000000001</v>
      </c>
      <c r="C656" s="3">
        <f t="shared" si="111"/>
        <v>2634.1372708794092</v>
      </c>
      <c r="D656" s="3">
        <v>15</v>
      </c>
      <c r="E656" s="3">
        <f t="shared" si="112"/>
        <v>225</v>
      </c>
      <c r="F656" s="4">
        <f t="shared" si="113"/>
        <v>769.85770500000001</v>
      </c>
      <c r="N656" s="2">
        <v>0</v>
      </c>
      <c r="O656" s="3">
        <f t="shared" si="114"/>
        <v>0</v>
      </c>
      <c r="P656" s="3">
        <v>5</v>
      </c>
      <c r="Q656" s="3">
        <f t="shared" si="115"/>
        <v>25</v>
      </c>
      <c r="R656" s="4">
        <f t="shared" si="116"/>
        <v>0</v>
      </c>
    </row>
    <row r="657" spans="2:18">
      <c r="B657" s="2">
        <v>51.323847000000001</v>
      </c>
      <c r="C657" s="3">
        <f t="shared" ref="C657:C720" si="117">B657*B657</f>
        <v>2634.1372708794092</v>
      </c>
      <c r="D657" s="3">
        <v>15</v>
      </c>
      <c r="E657" s="3">
        <f t="shared" ref="E657:E720" si="118">D657*D657</f>
        <v>225</v>
      </c>
      <c r="F657" s="4">
        <f t="shared" ref="F657:F720" si="119">D657*B657</f>
        <v>769.85770500000001</v>
      </c>
      <c r="N657" s="2">
        <v>0</v>
      </c>
      <c r="O657" s="3">
        <f t="shared" ref="O657:O720" si="120">N657*N657</f>
        <v>0</v>
      </c>
      <c r="P657" s="3">
        <v>5</v>
      </c>
      <c r="Q657" s="3">
        <f t="shared" ref="Q657:Q720" si="121">P657*P657</f>
        <v>25</v>
      </c>
      <c r="R657" s="4">
        <f t="shared" ref="R657:R720" si="122">P657*N657</f>
        <v>0</v>
      </c>
    </row>
    <row r="658" spans="2:18">
      <c r="B658" s="2">
        <v>51.323847000000001</v>
      </c>
      <c r="C658" s="3">
        <f t="shared" si="117"/>
        <v>2634.1372708794092</v>
      </c>
      <c r="D658" s="3">
        <v>15</v>
      </c>
      <c r="E658" s="3">
        <f t="shared" si="118"/>
        <v>225</v>
      </c>
      <c r="F658" s="4">
        <f t="shared" si="119"/>
        <v>769.85770500000001</v>
      </c>
      <c r="N658" s="2">
        <v>0</v>
      </c>
      <c r="O658" s="3">
        <f t="shared" si="120"/>
        <v>0</v>
      </c>
      <c r="P658" s="3">
        <v>5</v>
      </c>
      <c r="Q658" s="3">
        <f t="shared" si="121"/>
        <v>25</v>
      </c>
      <c r="R658" s="4">
        <f t="shared" si="122"/>
        <v>0</v>
      </c>
    </row>
    <row r="659" spans="2:18">
      <c r="B659" s="2">
        <v>51.323847000000001</v>
      </c>
      <c r="C659" s="3">
        <f t="shared" si="117"/>
        <v>2634.1372708794092</v>
      </c>
      <c r="D659" s="3">
        <v>15</v>
      </c>
      <c r="E659" s="3">
        <f t="shared" si="118"/>
        <v>225</v>
      </c>
      <c r="F659" s="4">
        <f t="shared" si="119"/>
        <v>769.85770500000001</v>
      </c>
      <c r="N659" s="2">
        <v>0</v>
      </c>
      <c r="O659" s="3">
        <f t="shared" si="120"/>
        <v>0</v>
      </c>
      <c r="P659" s="3">
        <v>5</v>
      </c>
      <c r="Q659" s="3">
        <f t="shared" si="121"/>
        <v>25</v>
      </c>
      <c r="R659" s="4">
        <f t="shared" si="122"/>
        <v>0</v>
      </c>
    </row>
    <row r="660" spans="2:18">
      <c r="B660" s="2">
        <v>51.323847000000001</v>
      </c>
      <c r="C660" s="3">
        <f t="shared" si="117"/>
        <v>2634.1372708794092</v>
      </c>
      <c r="D660" s="3">
        <v>15</v>
      </c>
      <c r="E660" s="3">
        <f t="shared" si="118"/>
        <v>225</v>
      </c>
      <c r="F660" s="4">
        <f t="shared" si="119"/>
        <v>769.85770500000001</v>
      </c>
      <c r="N660" s="2">
        <v>0</v>
      </c>
      <c r="O660" s="3">
        <f t="shared" si="120"/>
        <v>0</v>
      </c>
      <c r="P660" s="3">
        <v>5</v>
      </c>
      <c r="Q660" s="3">
        <f t="shared" si="121"/>
        <v>25</v>
      </c>
      <c r="R660" s="4">
        <f t="shared" si="122"/>
        <v>0</v>
      </c>
    </row>
    <row r="661" spans="2:18">
      <c r="B661" s="2">
        <v>51.323847000000001</v>
      </c>
      <c r="C661" s="3">
        <f t="shared" si="117"/>
        <v>2634.1372708794092</v>
      </c>
      <c r="D661" s="3">
        <v>15</v>
      </c>
      <c r="E661" s="3">
        <f t="shared" si="118"/>
        <v>225</v>
      </c>
      <c r="F661" s="4">
        <f t="shared" si="119"/>
        <v>769.85770500000001</v>
      </c>
      <c r="N661" s="2">
        <v>0</v>
      </c>
      <c r="O661" s="3">
        <f t="shared" si="120"/>
        <v>0</v>
      </c>
      <c r="P661" s="3">
        <v>5</v>
      </c>
      <c r="Q661" s="3">
        <f t="shared" si="121"/>
        <v>25</v>
      </c>
      <c r="R661" s="4">
        <f t="shared" si="122"/>
        <v>0</v>
      </c>
    </row>
    <row r="662" spans="2:18">
      <c r="B662" s="2">
        <v>51.323847000000001</v>
      </c>
      <c r="C662" s="3">
        <f t="shared" si="117"/>
        <v>2634.1372708794092</v>
      </c>
      <c r="D662" s="3">
        <v>15</v>
      </c>
      <c r="E662" s="3">
        <f t="shared" si="118"/>
        <v>225</v>
      </c>
      <c r="F662" s="4">
        <f t="shared" si="119"/>
        <v>769.85770500000001</v>
      </c>
      <c r="N662" s="2">
        <v>0</v>
      </c>
      <c r="O662" s="3">
        <f t="shared" si="120"/>
        <v>0</v>
      </c>
      <c r="P662" s="3">
        <v>5</v>
      </c>
      <c r="Q662" s="3">
        <f t="shared" si="121"/>
        <v>25</v>
      </c>
      <c r="R662" s="4">
        <f t="shared" si="122"/>
        <v>0</v>
      </c>
    </row>
    <row r="663" spans="2:18">
      <c r="B663" s="2">
        <v>51.323847000000001</v>
      </c>
      <c r="C663" s="3">
        <f t="shared" si="117"/>
        <v>2634.1372708794092</v>
      </c>
      <c r="D663" s="3">
        <v>15</v>
      </c>
      <c r="E663" s="3">
        <f t="shared" si="118"/>
        <v>225</v>
      </c>
      <c r="F663" s="4">
        <f t="shared" si="119"/>
        <v>769.85770500000001</v>
      </c>
      <c r="N663" s="2">
        <v>0</v>
      </c>
      <c r="O663" s="3">
        <f t="shared" si="120"/>
        <v>0</v>
      </c>
      <c r="P663" s="3">
        <v>5</v>
      </c>
      <c r="Q663" s="3">
        <f t="shared" si="121"/>
        <v>25</v>
      </c>
      <c r="R663" s="4">
        <f t="shared" si="122"/>
        <v>0</v>
      </c>
    </row>
    <row r="664" spans="2:18">
      <c r="B664" s="2">
        <v>51.323847000000001</v>
      </c>
      <c r="C664" s="3">
        <f t="shared" si="117"/>
        <v>2634.1372708794092</v>
      </c>
      <c r="D664" s="3">
        <v>15</v>
      </c>
      <c r="E664" s="3">
        <f t="shared" si="118"/>
        <v>225</v>
      </c>
      <c r="F664" s="4">
        <f t="shared" si="119"/>
        <v>769.85770500000001</v>
      </c>
      <c r="N664" s="2">
        <v>0</v>
      </c>
      <c r="O664" s="3">
        <f t="shared" si="120"/>
        <v>0</v>
      </c>
      <c r="P664" s="3">
        <v>5</v>
      </c>
      <c r="Q664" s="3">
        <f t="shared" si="121"/>
        <v>25</v>
      </c>
      <c r="R664" s="4">
        <f t="shared" si="122"/>
        <v>0</v>
      </c>
    </row>
    <row r="665" spans="2:18">
      <c r="B665" s="2">
        <v>51.323847000000001</v>
      </c>
      <c r="C665" s="3">
        <f t="shared" si="117"/>
        <v>2634.1372708794092</v>
      </c>
      <c r="D665" s="3">
        <v>15</v>
      </c>
      <c r="E665" s="3">
        <f t="shared" si="118"/>
        <v>225</v>
      </c>
      <c r="F665" s="4">
        <f t="shared" si="119"/>
        <v>769.85770500000001</v>
      </c>
      <c r="N665" s="2">
        <v>0</v>
      </c>
      <c r="O665" s="3">
        <f t="shared" si="120"/>
        <v>0</v>
      </c>
      <c r="P665" s="3">
        <v>5</v>
      </c>
      <c r="Q665" s="3">
        <f t="shared" si="121"/>
        <v>25</v>
      </c>
      <c r="R665" s="4">
        <f t="shared" si="122"/>
        <v>0</v>
      </c>
    </row>
    <row r="666" spans="2:18">
      <c r="B666" s="2">
        <v>51.323847000000001</v>
      </c>
      <c r="C666" s="3">
        <f t="shared" si="117"/>
        <v>2634.1372708794092</v>
      </c>
      <c r="D666" s="3">
        <v>15</v>
      </c>
      <c r="E666" s="3">
        <f t="shared" si="118"/>
        <v>225</v>
      </c>
      <c r="F666" s="4">
        <f t="shared" si="119"/>
        <v>769.85770500000001</v>
      </c>
      <c r="N666" s="2">
        <v>0</v>
      </c>
      <c r="O666" s="3">
        <f t="shared" si="120"/>
        <v>0</v>
      </c>
      <c r="P666" s="3">
        <v>5</v>
      </c>
      <c r="Q666" s="3">
        <f t="shared" si="121"/>
        <v>25</v>
      </c>
      <c r="R666" s="4">
        <f t="shared" si="122"/>
        <v>0</v>
      </c>
    </row>
    <row r="667" spans="2:18">
      <c r="B667" s="2">
        <v>51.323847000000001</v>
      </c>
      <c r="C667" s="3">
        <f t="shared" si="117"/>
        <v>2634.1372708794092</v>
      </c>
      <c r="D667" s="3">
        <v>15</v>
      </c>
      <c r="E667" s="3">
        <f t="shared" si="118"/>
        <v>225</v>
      </c>
      <c r="F667" s="4">
        <f t="shared" si="119"/>
        <v>769.85770500000001</v>
      </c>
      <c r="N667" s="2">
        <v>0</v>
      </c>
      <c r="O667" s="3">
        <f t="shared" si="120"/>
        <v>0</v>
      </c>
      <c r="P667" s="3">
        <v>5</v>
      </c>
      <c r="Q667" s="3">
        <f t="shared" si="121"/>
        <v>25</v>
      </c>
      <c r="R667" s="4">
        <f t="shared" si="122"/>
        <v>0</v>
      </c>
    </row>
    <row r="668" spans="2:18">
      <c r="B668" s="2">
        <v>51.323847000000001</v>
      </c>
      <c r="C668" s="3">
        <f t="shared" si="117"/>
        <v>2634.1372708794092</v>
      </c>
      <c r="D668" s="3">
        <v>15</v>
      </c>
      <c r="E668" s="3">
        <f t="shared" si="118"/>
        <v>225</v>
      </c>
      <c r="F668" s="4">
        <f t="shared" si="119"/>
        <v>769.85770500000001</v>
      </c>
      <c r="N668" s="2">
        <v>0</v>
      </c>
      <c r="O668" s="3">
        <f t="shared" si="120"/>
        <v>0</v>
      </c>
      <c r="P668" s="3">
        <v>5</v>
      </c>
      <c r="Q668" s="3">
        <f t="shared" si="121"/>
        <v>25</v>
      </c>
      <c r="R668" s="4">
        <f t="shared" si="122"/>
        <v>0</v>
      </c>
    </row>
    <row r="669" spans="2:18">
      <c r="B669" s="2">
        <v>51.323847000000001</v>
      </c>
      <c r="C669" s="3">
        <f t="shared" si="117"/>
        <v>2634.1372708794092</v>
      </c>
      <c r="D669" s="3">
        <v>15</v>
      </c>
      <c r="E669" s="3">
        <f t="shared" si="118"/>
        <v>225</v>
      </c>
      <c r="F669" s="4">
        <f t="shared" si="119"/>
        <v>769.85770500000001</v>
      </c>
      <c r="N669" s="2">
        <v>0</v>
      </c>
      <c r="O669" s="3">
        <f t="shared" si="120"/>
        <v>0</v>
      </c>
      <c r="P669" s="3">
        <v>5</v>
      </c>
      <c r="Q669" s="3">
        <f t="shared" si="121"/>
        <v>25</v>
      </c>
      <c r="R669" s="4">
        <f t="shared" si="122"/>
        <v>0</v>
      </c>
    </row>
    <row r="670" spans="2:18">
      <c r="B670" s="2">
        <v>51.323847000000001</v>
      </c>
      <c r="C670" s="3">
        <f t="shared" si="117"/>
        <v>2634.1372708794092</v>
      </c>
      <c r="D670" s="3">
        <v>15</v>
      </c>
      <c r="E670" s="3">
        <f t="shared" si="118"/>
        <v>225</v>
      </c>
      <c r="F670" s="4">
        <f t="shared" si="119"/>
        <v>769.85770500000001</v>
      </c>
      <c r="N670" s="2">
        <v>0</v>
      </c>
      <c r="O670" s="3">
        <f t="shared" si="120"/>
        <v>0</v>
      </c>
      <c r="P670" s="3">
        <v>5</v>
      </c>
      <c r="Q670" s="3">
        <f t="shared" si="121"/>
        <v>25</v>
      </c>
      <c r="R670" s="4">
        <f t="shared" si="122"/>
        <v>0</v>
      </c>
    </row>
    <row r="671" spans="2:18">
      <c r="B671" s="2">
        <v>51.323847000000001</v>
      </c>
      <c r="C671" s="3">
        <f t="shared" si="117"/>
        <v>2634.1372708794092</v>
      </c>
      <c r="D671" s="3">
        <v>15</v>
      </c>
      <c r="E671" s="3">
        <f t="shared" si="118"/>
        <v>225</v>
      </c>
      <c r="F671" s="4">
        <f t="shared" si="119"/>
        <v>769.85770500000001</v>
      </c>
      <c r="N671" s="2">
        <v>0</v>
      </c>
      <c r="O671" s="3">
        <f t="shared" si="120"/>
        <v>0</v>
      </c>
      <c r="P671" s="3">
        <v>5</v>
      </c>
      <c r="Q671" s="3">
        <f t="shared" si="121"/>
        <v>25</v>
      </c>
      <c r="R671" s="4">
        <f t="shared" si="122"/>
        <v>0</v>
      </c>
    </row>
    <row r="672" spans="2:18">
      <c r="B672" s="2">
        <v>51.323847000000001</v>
      </c>
      <c r="C672" s="3">
        <f t="shared" si="117"/>
        <v>2634.1372708794092</v>
      </c>
      <c r="D672" s="3">
        <v>15</v>
      </c>
      <c r="E672" s="3">
        <f t="shared" si="118"/>
        <v>225</v>
      </c>
      <c r="F672" s="4">
        <f t="shared" si="119"/>
        <v>769.85770500000001</v>
      </c>
      <c r="N672" s="2">
        <v>0</v>
      </c>
      <c r="O672" s="3">
        <f t="shared" si="120"/>
        <v>0</v>
      </c>
      <c r="P672" s="3">
        <v>5</v>
      </c>
      <c r="Q672" s="3">
        <f t="shared" si="121"/>
        <v>25</v>
      </c>
      <c r="R672" s="4">
        <f t="shared" si="122"/>
        <v>0</v>
      </c>
    </row>
    <row r="673" spans="2:18">
      <c r="B673" s="2">
        <v>51.323847000000001</v>
      </c>
      <c r="C673" s="3">
        <f t="shared" si="117"/>
        <v>2634.1372708794092</v>
      </c>
      <c r="D673" s="3">
        <v>15</v>
      </c>
      <c r="E673" s="3">
        <f t="shared" si="118"/>
        <v>225</v>
      </c>
      <c r="F673" s="4">
        <f t="shared" si="119"/>
        <v>769.85770500000001</v>
      </c>
      <c r="N673" s="2">
        <v>0</v>
      </c>
      <c r="O673" s="3">
        <f t="shared" si="120"/>
        <v>0</v>
      </c>
      <c r="P673" s="3">
        <v>5</v>
      </c>
      <c r="Q673" s="3">
        <f t="shared" si="121"/>
        <v>25</v>
      </c>
      <c r="R673" s="4">
        <f t="shared" si="122"/>
        <v>0</v>
      </c>
    </row>
    <row r="674" spans="2:18">
      <c r="B674" s="2">
        <v>51.323847000000001</v>
      </c>
      <c r="C674" s="3">
        <f t="shared" si="117"/>
        <v>2634.1372708794092</v>
      </c>
      <c r="D674" s="3">
        <v>15</v>
      </c>
      <c r="E674" s="3">
        <f t="shared" si="118"/>
        <v>225</v>
      </c>
      <c r="F674" s="4">
        <f t="shared" si="119"/>
        <v>769.85770500000001</v>
      </c>
      <c r="N674" s="2">
        <v>0</v>
      </c>
      <c r="O674" s="3">
        <f t="shared" si="120"/>
        <v>0</v>
      </c>
      <c r="P674" s="3">
        <v>5</v>
      </c>
      <c r="Q674" s="3">
        <f t="shared" si="121"/>
        <v>25</v>
      </c>
      <c r="R674" s="4">
        <f t="shared" si="122"/>
        <v>0</v>
      </c>
    </row>
    <row r="675" spans="2:18">
      <c r="B675" s="2">
        <v>51.323847000000001</v>
      </c>
      <c r="C675" s="3">
        <f t="shared" si="117"/>
        <v>2634.1372708794092</v>
      </c>
      <c r="D675" s="3">
        <v>15</v>
      </c>
      <c r="E675" s="3">
        <f t="shared" si="118"/>
        <v>225</v>
      </c>
      <c r="F675" s="4">
        <f t="shared" si="119"/>
        <v>769.85770500000001</v>
      </c>
      <c r="N675" s="2">
        <v>0</v>
      </c>
      <c r="O675" s="3">
        <f t="shared" si="120"/>
        <v>0</v>
      </c>
      <c r="P675" s="3">
        <v>5</v>
      </c>
      <c r="Q675" s="3">
        <f t="shared" si="121"/>
        <v>25</v>
      </c>
      <c r="R675" s="4">
        <f t="shared" si="122"/>
        <v>0</v>
      </c>
    </row>
    <row r="676" spans="2:18">
      <c r="B676" s="2">
        <v>51.323847000000001</v>
      </c>
      <c r="C676" s="3">
        <f t="shared" si="117"/>
        <v>2634.1372708794092</v>
      </c>
      <c r="D676" s="3">
        <v>15</v>
      </c>
      <c r="E676" s="3">
        <f t="shared" si="118"/>
        <v>225</v>
      </c>
      <c r="F676" s="4">
        <f t="shared" si="119"/>
        <v>769.85770500000001</v>
      </c>
      <c r="N676" s="2">
        <v>0</v>
      </c>
      <c r="O676" s="3">
        <f t="shared" si="120"/>
        <v>0</v>
      </c>
      <c r="P676" s="3">
        <v>5</v>
      </c>
      <c r="Q676" s="3">
        <f t="shared" si="121"/>
        <v>25</v>
      </c>
      <c r="R676" s="4">
        <f t="shared" si="122"/>
        <v>0</v>
      </c>
    </row>
    <row r="677" spans="2:18">
      <c r="B677" s="2">
        <v>51.323847000000001</v>
      </c>
      <c r="C677" s="3">
        <f t="shared" si="117"/>
        <v>2634.1372708794092</v>
      </c>
      <c r="D677" s="3">
        <v>15</v>
      </c>
      <c r="E677" s="3">
        <f t="shared" si="118"/>
        <v>225</v>
      </c>
      <c r="F677" s="4">
        <f t="shared" si="119"/>
        <v>769.85770500000001</v>
      </c>
      <c r="N677" s="2">
        <v>0</v>
      </c>
      <c r="O677" s="3">
        <f t="shared" si="120"/>
        <v>0</v>
      </c>
      <c r="P677" s="3">
        <v>5</v>
      </c>
      <c r="Q677" s="3">
        <f t="shared" si="121"/>
        <v>25</v>
      </c>
      <c r="R677" s="4">
        <f t="shared" si="122"/>
        <v>0</v>
      </c>
    </row>
    <row r="678" spans="2:18">
      <c r="B678" s="2">
        <v>51.323847000000001</v>
      </c>
      <c r="C678" s="3">
        <f t="shared" si="117"/>
        <v>2634.1372708794092</v>
      </c>
      <c r="D678" s="3">
        <v>10</v>
      </c>
      <c r="E678" s="3">
        <f t="shared" si="118"/>
        <v>100</v>
      </c>
      <c r="F678" s="4">
        <f t="shared" si="119"/>
        <v>513.23847000000001</v>
      </c>
      <c r="N678" s="2">
        <v>0</v>
      </c>
      <c r="O678" s="3">
        <f t="shared" si="120"/>
        <v>0</v>
      </c>
      <c r="P678" s="3">
        <v>5</v>
      </c>
      <c r="Q678" s="3">
        <f t="shared" si="121"/>
        <v>25</v>
      </c>
      <c r="R678" s="4">
        <f t="shared" si="122"/>
        <v>0</v>
      </c>
    </row>
    <row r="679" spans="2:18">
      <c r="B679" s="2">
        <v>51.323847000000001</v>
      </c>
      <c r="C679" s="3">
        <f t="shared" si="117"/>
        <v>2634.1372708794092</v>
      </c>
      <c r="D679" s="3">
        <v>10</v>
      </c>
      <c r="E679" s="3">
        <f t="shared" si="118"/>
        <v>100</v>
      </c>
      <c r="F679" s="4">
        <f t="shared" si="119"/>
        <v>513.23847000000001</v>
      </c>
      <c r="N679" s="2">
        <v>0</v>
      </c>
      <c r="O679" s="3">
        <f t="shared" si="120"/>
        <v>0</v>
      </c>
      <c r="P679" s="3">
        <v>5</v>
      </c>
      <c r="Q679" s="3">
        <f t="shared" si="121"/>
        <v>25</v>
      </c>
      <c r="R679" s="4">
        <f t="shared" si="122"/>
        <v>0</v>
      </c>
    </row>
    <row r="680" spans="2:18">
      <c r="B680" s="2">
        <v>51.323847000000001</v>
      </c>
      <c r="C680" s="3">
        <f t="shared" si="117"/>
        <v>2634.1372708794092</v>
      </c>
      <c r="D680" s="3">
        <v>10</v>
      </c>
      <c r="E680" s="3">
        <f t="shared" si="118"/>
        <v>100</v>
      </c>
      <c r="F680" s="4">
        <f t="shared" si="119"/>
        <v>513.23847000000001</v>
      </c>
      <c r="N680" s="2">
        <v>0</v>
      </c>
      <c r="O680" s="3">
        <f t="shared" si="120"/>
        <v>0</v>
      </c>
      <c r="P680" s="3">
        <v>5</v>
      </c>
      <c r="Q680" s="3">
        <f t="shared" si="121"/>
        <v>25</v>
      </c>
      <c r="R680" s="4">
        <f t="shared" si="122"/>
        <v>0</v>
      </c>
    </row>
    <row r="681" spans="2:18">
      <c r="B681" s="2">
        <v>51.323847000000001</v>
      </c>
      <c r="C681" s="3">
        <f t="shared" si="117"/>
        <v>2634.1372708794092</v>
      </c>
      <c r="D681" s="3">
        <v>10</v>
      </c>
      <c r="E681" s="3">
        <f t="shared" si="118"/>
        <v>100</v>
      </c>
      <c r="F681" s="4">
        <f t="shared" si="119"/>
        <v>513.23847000000001</v>
      </c>
      <c r="N681" s="2">
        <v>0</v>
      </c>
      <c r="O681" s="3">
        <f t="shared" si="120"/>
        <v>0</v>
      </c>
      <c r="P681" s="3">
        <v>5</v>
      </c>
      <c r="Q681" s="3">
        <f t="shared" si="121"/>
        <v>25</v>
      </c>
      <c r="R681" s="4">
        <f t="shared" si="122"/>
        <v>0</v>
      </c>
    </row>
    <row r="682" spans="2:18">
      <c r="B682" s="2">
        <v>51.323847000000001</v>
      </c>
      <c r="C682" s="3">
        <f t="shared" si="117"/>
        <v>2634.1372708794092</v>
      </c>
      <c r="D682" s="3">
        <v>10</v>
      </c>
      <c r="E682" s="3">
        <f t="shared" si="118"/>
        <v>100</v>
      </c>
      <c r="F682" s="4">
        <f t="shared" si="119"/>
        <v>513.23847000000001</v>
      </c>
      <c r="N682" s="2">
        <v>0</v>
      </c>
      <c r="O682" s="3">
        <f t="shared" si="120"/>
        <v>0</v>
      </c>
      <c r="P682" s="3">
        <v>5</v>
      </c>
      <c r="Q682" s="3">
        <f t="shared" si="121"/>
        <v>25</v>
      </c>
      <c r="R682" s="4">
        <f t="shared" si="122"/>
        <v>0</v>
      </c>
    </row>
    <row r="683" spans="2:18">
      <c r="B683" s="2">
        <v>51.323847000000001</v>
      </c>
      <c r="C683" s="3">
        <f t="shared" si="117"/>
        <v>2634.1372708794092</v>
      </c>
      <c r="D683" s="3">
        <v>10</v>
      </c>
      <c r="E683" s="3">
        <f t="shared" si="118"/>
        <v>100</v>
      </c>
      <c r="F683" s="4">
        <f t="shared" si="119"/>
        <v>513.23847000000001</v>
      </c>
      <c r="N683" s="2">
        <v>0</v>
      </c>
      <c r="O683" s="3">
        <f t="shared" si="120"/>
        <v>0</v>
      </c>
      <c r="P683" s="3">
        <v>5</v>
      </c>
      <c r="Q683" s="3">
        <f t="shared" si="121"/>
        <v>25</v>
      </c>
      <c r="R683" s="4">
        <f t="shared" si="122"/>
        <v>0</v>
      </c>
    </row>
    <row r="684" spans="2:18">
      <c r="B684" s="2">
        <v>51.323847000000001</v>
      </c>
      <c r="C684" s="3">
        <f t="shared" si="117"/>
        <v>2634.1372708794092</v>
      </c>
      <c r="D684" s="3">
        <v>10</v>
      </c>
      <c r="E684" s="3">
        <f t="shared" si="118"/>
        <v>100</v>
      </c>
      <c r="F684" s="4">
        <f t="shared" si="119"/>
        <v>513.23847000000001</v>
      </c>
      <c r="N684" s="2">
        <v>0</v>
      </c>
      <c r="O684" s="3">
        <f t="shared" si="120"/>
        <v>0</v>
      </c>
      <c r="P684" s="3">
        <v>5</v>
      </c>
      <c r="Q684" s="3">
        <f t="shared" si="121"/>
        <v>25</v>
      </c>
      <c r="R684" s="4">
        <f t="shared" si="122"/>
        <v>0</v>
      </c>
    </row>
    <row r="685" spans="2:18">
      <c r="B685" s="2">
        <v>51.323847000000001</v>
      </c>
      <c r="C685" s="3">
        <f t="shared" si="117"/>
        <v>2634.1372708794092</v>
      </c>
      <c r="D685" s="3">
        <v>5</v>
      </c>
      <c r="E685" s="3">
        <f t="shared" si="118"/>
        <v>25</v>
      </c>
      <c r="F685" s="4">
        <f t="shared" si="119"/>
        <v>256.619235</v>
      </c>
      <c r="N685" s="2">
        <v>0</v>
      </c>
      <c r="O685" s="3">
        <f t="shared" si="120"/>
        <v>0</v>
      </c>
      <c r="P685" s="3">
        <v>5</v>
      </c>
      <c r="Q685" s="3">
        <f t="shared" si="121"/>
        <v>25</v>
      </c>
      <c r="R685" s="4">
        <f t="shared" si="122"/>
        <v>0</v>
      </c>
    </row>
    <row r="686" spans="2:18">
      <c r="B686" s="2">
        <v>51.323847000000001</v>
      </c>
      <c r="C686" s="3">
        <f t="shared" si="117"/>
        <v>2634.1372708794092</v>
      </c>
      <c r="D686" s="3">
        <v>5</v>
      </c>
      <c r="E686" s="3">
        <f t="shared" si="118"/>
        <v>25</v>
      </c>
      <c r="F686" s="4">
        <f t="shared" si="119"/>
        <v>256.619235</v>
      </c>
      <c r="N686" s="2">
        <v>0</v>
      </c>
      <c r="O686" s="3">
        <f t="shared" si="120"/>
        <v>0</v>
      </c>
      <c r="P686" s="3">
        <v>5</v>
      </c>
      <c r="Q686" s="3">
        <f t="shared" si="121"/>
        <v>25</v>
      </c>
      <c r="R686" s="4">
        <f t="shared" si="122"/>
        <v>0</v>
      </c>
    </row>
    <row r="687" spans="2:18">
      <c r="B687" s="2">
        <v>51.323847000000001</v>
      </c>
      <c r="C687" s="3">
        <f t="shared" si="117"/>
        <v>2634.1372708794092</v>
      </c>
      <c r="D687" s="3">
        <v>5</v>
      </c>
      <c r="E687" s="3">
        <f t="shared" si="118"/>
        <v>25</v>
      </c>
      <c r="F687" s="4">
        <f t="shared" si="119"/>
        <v>256.619235</v>
      </c>
      <c r="N687" s="2">
        <v>0</v>
      </c>
      <c r="O687" s="3">
        <f t="shared" si="120"/>
        <v>0</v>
      </c>
      <c r="P687" s="3">
        <v>5</v>
      </c>
      <c r="Q687" s="3">
        <f t="shared" si="121"/>
        <v>25</v>
      </c>
      <c r="R687" s="4">
        <f t="shared" si="122"/>
        <v>0</v>
      </c>
    </row>
    <row r="688" spans="2:18">
      <c r="B688" s="2">
        <v>51.323847000000001</v>
      </c>
      <c r="C688" s="3">
        <f t="shared" si="117"/>
        <v>2634.1372708794092</v>
      </c>
      <c r="D688" s="3">
        <v>5</v>
      </c>
      <c r="E688" s="3">
        <f t="shared" si="118"/>
        <v>25</v>
      </c>
      <c r="F688" s="4">
        <f t="shared" si="119"/>
        <v>256.619235</v>
      </c>
      <c r="N688" s="2">
        <v>0</v>
      </c>
      <c r="O688" s="3">
        <f t="shared" si="120"/>
        <v>0</v>
      </c>
      <c r="P688" s="3">
        <v>5</v>
      </c>
      <c r="Q688" s="3">
        <f t="shared" si="121"/>
        <v>25</v>
      </c>
      <c r="R688" s="4">
        <f t="shared" si="122"/>
        <v>0</v>
      </c>
    </row>
    <row r="689" spans="2:18">
      <c r="B689" s="2">
        <v>51.323847000000001</v>
      </c>
      <c r="C689" s="3">
        <f t="shared" si="117"/>
        <v>2634.1372708794092</v>
      </c>
      <c r="D689" s="3">
        <v>5</v>
      </c>
      <c r="E689" s="3">
        <f t="shared" si="118"/>
        <v>25</v>
      </c>
      <c r="F689" s="4">
        <f t="shared" si="119"/>
        <v>256.619235</v>
      </c>
      <c r="N689" s="2">
        <v>0</v>
      </c>
      <c r="O689" s="3">
        <f t="shared" si="120"/>
        <v>0</v>
      </c>
      <c r="P689" s="3">
        <v>5</v>
      </c>
      <c r="Q689" s="3">
        <f t="shared" si="121"/>
        <v>25</v>
      </c>
      <c r="R689" s="4">
        <f t="shared" si="122"/>
        <v>0</v>
      </c>
    </row>
    <row r="690" spans="2:18">
      <c r="B690" s="2">
        <v>51.323847000000001</v>
      </c>
      <c r="C690" s="3">
        <f t="shared" si="117"/>
        <v>2634.1372708794092</v>
      </c>
      <c r="D690" s="3">
        <v>5</v>
      </c>
      <c r="E690" s="3">
        <f t="shared" si="118"/>
        <v>25</v>
      </c>
      <c r="F690" s="4">
        <f t="shared" si="119"/>
        <v>256.619235</v>
      </c>
      <c r="N690" s="2">
        <v>0</v>
      </c>
      <c r="O690" s="3">
        <f t="shared" si="120"/>
        <v>0</v>
      </c>
      <c r="P690" s="3">
        <v>5</v>
      </c>
      <c r="Q690" s="3">
        <f t="shared" si="121"/>
        <v>25</v>
      </c>
      <c r="R690" s="4">
        <f t="shared" si="122"/>
        <v>0</v>
      </c>
    </row>
    <row r="691" spans="2:18">
      <c r="B691" s="2">
        <v>51.323847000000001</v>
      </c>
      <c r="C691" s="3">
        <f t="shared" si="117"/>
        <v>2634.1372708794092</v>
      </c>
      <c r="D691" s="3">
        <v>5</v>
      </c>
      <c r="E691" s="3">
        <f t="shared" si="118"/>
        <v>25</v>
      </c>
      <c r="F691" s="4">
        <f t="shared" si="119"/>
        <v>256.619235</v>
      </c>
      <c r="N691" s="2">
        <v>0</v>
      </c>
      <c r="O691" s="3">
        <f t="shared" si="120"/>
        <v>0</v>
      </c>
      <c r="P691" s="3">
        <v>5</v>
      </c>
      <c r="Q691" s="3">
        <f t="shared" si="121"/>
        <v>25</v>
      </c>
      <c r="R691" s="4">
        <f t="shared" si="122"/>
        <v>0</v>
      </c>
    </row>
    <row r="692" spans="2:18">
      <c r="B692" s="2">
        <v>51.323847000000001</v>
      </c>
      <c r="C692" s="3">
        <f t="shared" si="117"/>
        <v>2634.1372708794092</v>
      </c>
      <c r="D692" s="3">
        <v>5</v>
      </c>
      <c r="E692" s="3">
        <f t="shared" si="118"/>
        <v>25</v>
      </c>
      <c r="F692" s="4">
        <f t="shared" si="119"/>
        <v>256.619235</v>
      </c>
      <c r="N692" s="2">
        <v>0</v>
      </c>
      <c r="O692" s="3">
        <f t="shared" si="120"/>
        <v>0</v>
      </c>
      <c r="P692" s="3">
        <v>5</v>
      </c>
      <c r="Q692" s="3">
        <f t="shared" si="121"/>
        <v>25</v>
      </c>
      <c r="R692" s="4">
        <f t="shared" si="122"/>
        <v>0</v>
      </c>
    </row>
    <row r="693" spans="2:18">
      <c r="B693" s="2">
        <v>51.323847000000001</v>
      </c>
      <c r="C693" s="3">
        <f t="shared" si="117"/>
        <v>2634.1372708794092</v>
      </c>
      <c r="D693" s="3">
        <v>5</v>
      </c>
      <c r="E693" s="3">
        <f t="shared" si="118"/>
        <v>25</v>
      </c>
      <c r="F693" s="4">
        <f t="shared" si="119"/>
        <v>256.619235</v>
      </c>
      <c r="N693" s="2">
        <v>0</v>
      </c>
      <c r="O693" s="3">
        <f t="shared" si="120"/>
        <v>0</v>
      </c>
      <c r="P693" s="3">
        <v>5</v>
      </c>
      <c r="Q693" s="3">
        <f t="shared" si="121"/>
        <v>25</v>
      </c>
      <c r="R693" s="4">
        <f t="shared" si="122"/>
        <v>0</v>
      </c>
    </row>
    <row r="694" spans="2:18">
      <c r="B694" s="2">
        <v>51.323847000000001</v>
      </c>
      <c r="C694" s="3">
        <f t="shared" si="117"/>
        <v>2634.1372708794092</v>
      </c>
      <c r="D694" s="3">
        <v>5</v>
      </c>
      <c r="E694" s="3">
        <f t="shared" si="118"/>
        <v>25</v>
      </c>
      <c r="F694" s="4">
        <f t="shared" si="119"/>
        <v>256.619235</v>
      </c>
      <c r="N694" s="2">
        <v>0</v>
      </c>
      <c r="O694" s="3">
        <f t="shared" si="120"/>
        <v>0</v>
      </c>
      <c r="P694" s="3">
        <v>5</v>
      </c>
      <c r="Q694" s="3">
        <f t="shared" si="121"/>
        <v>25</v>
      </c>
      <c r="R694" s="4">
        <f t="shared" si="122"/>
        <v>0</v>
      </c>
    </row>
    <row r="695" spans="2:18">
      <c r="B695" s="2">
        <v>51.323847000000001</v>
      </c>
      <c r="C695" s="3">
        <f t="shared" si="117"/>
        <v>2634.1372708794092</v>
      </c>
      <c r="D695" s="3">
        <v>5</v>
      </c>
      <c r="E695" s="3">
        <f t="shared" si="118"/>
        <v>25</v>
      </c>
      <c r="F695" s="4">
        <f t="shared" si="119"/>
        <v>256.619235</v>
      </c>
      <c r="N695" s="2">
        <v>0</v>
      </c>
      <c r="O695" s="3">
        <f t="shared" si="120"/>
        <v>0</v>
      </c>
      <c r="P695" s="3">
        <v>5</v>
      </c>
      <c r="Q695" s="3">
        <f t="shared" si="121"/>
        <v>25</v>
      </c>
      <c r="R695" s="4">
        <f t="shared" si="122"/>
        <v>0</v>
      </c>
    </row>
    <row r="696" spans="2:18">
      <c r="B696" s="2">
        <v>51.323847000000001</v>
      </c>
      <c r="C696" s="3">
        <f t="shared" si="117"/>
        <v>2634.1372708794092</v>
      </c>
      <c r="D696" s="3">
        <v>5</v>
      </c>
      <c r="E696" s="3">
        <f t="shared" si="118"/>
        <v>25</v>
      </c>
      <c r="F696" s="4">
        <f t="shared" si="119"/>
        <v>256.619235</v>
      </c>
      <c r="N696" s="2">
        <v>0</v>
      </c>
      <c r="O696" s="3">
        <f t="shared" si="120"/>
        <v>0</v>
      </c>
      <c r="P696" s="3">
        <v>5</v>
      </c>
      <c r="Q696" s="3">
        <f t="shared" si="121"/>
        <v>25</v>
      </c>
      <c r="R696" s="4">
        <f t="shared" si="122"/>
        <v>0</v>
      </c>
    </row>
    <row r="697" spans="2:18">
      <c r="B697" s="2">
        <v>51.323847000000001</v>
      </c>
      <c r="C697" s="3">
        <f t="shared" si="117"/>
        <v>2634.1372708794092</v>
      </c>
      <c r="D697" s="3">
        <v>5</v>
      </c>
      <c r="E697" s="3">
        <f t="shared" si="118"/>
        <v>25</v>
      </c>
      <c r="F697" s="4">
        <f t="shared" si="119"/>
        <v>256.619235</v>
      </c>
      <c r="N697" s="2">
        <v>0</v>
      </c>
      <c r="O697" s="3">
        <f t="shared" si="120"/>
        <v>0</v>
      </c>
      <c r="P697" s="3">
        <v>5</v>
      </c>
      <c r="Q697" s="3">
        <f t="shared" si="121"/>
        <v>25</v>
      </c>
      <c r="R697" s="4">
        <f t="shared" si="122"/>
        <v>0</v>
      </c>
    </row>
    <row r="698" spans="2:18">
      <c r="B698" s="2">
        <v>51.323847000000001</v>
      </c>
      <c r="C698" s="3">
        <f t="shared" si="117"/>
        <v>2634.1372708794092</v>
      </c>
      <c r="D698" s="3">
        <v>5</v>
      </c>
      <c r="E698" s="3">
        <f t="shared" si="118"/>
        <v>25</v>
      </c>
      <c r="F698" s="4">
        <f t="shared" si="119"/>
        <v>256.619235</v>
      </c>
      <c r="N698" s="2">
        <v>0</v>
      </c>
      <c r="O698" s="3">
        <f t="shared" si="120"/>
        <v>0</v>
      </c>
      <c r="P698" s="3">
        <v>5</v>
      </c>
      <c r="Q698" s="3">
        <f t="shared" si="121"/>
        <v>25</v>
      </c>
      <c r="R698" s="4">
        <f t="shared" si="122"/>
        <v>0</v>
      </c>
    </row>
    <row r="699" spans="2:18">
      <c r="B699" s="2">
        <v>51.323847000000001</v>
      </c>
      <c r="C699" s="3">
        <f t="shared" si="117"/>
        <v>2634.1372708794092</v>
      </c>
      <c r="D699" s="3">
        <v>5</v>
      </c>
      <c r="E699" s="3">
        <f t="shared" si="118"/>
        <v>25</v>
      </c>
      <c r="F699" s="4">
        <f t="shared" si="119"/>
        <v>256.619235</v>
      </c>
      <c r="N699" s="2">
        <v>0</v>
      </c>
      <c r="O699" s="3">
        <f t="shared" si="120"/>
        <v>0</v>
      </c>
      <c r="P699" s="3">
        <v>5</v>
      </c>
      <c r="Q699" s="3">
        <f t="shared" si="121"/>
        <v>25</v>
      </c>
      <c r="R699" s="4">
        <f t="shared" si="122"/>
        <v>0</v>
      </c>
    </row>
    <row r="700" spans="2:18">
      <c r="B700" s="2">
        <v>51.323847000000001</v>
      </c>
      <c r="C700" s="3">
        <f t="shared" si="117"/>
        <v>2634.1372708794092</v>
      </c>
      <c r="D700" s="3">
        <v>5</v>
      </c>
      <c r="E700" s="3">
        <f t="shared" si="118"/>
        <v>25</v>
      </c>
      <c r="F700" s="4">
        <f t="shared" si="119"/>
        <v>256.619235</v>
      </c>
      <c r="N700" s="2">
        <v>0</v>
      </c>
      <c r="O700" s="3">
        <f t="shared" si="120"/>
        <v>0</v>
      </c>
      <c r="P700" s="3">
        <v>5</v>
      </c>
      <c r="Q700" s="3">
        <f t="shared" si="121"/>
        <v>25</v>
      </c>
      <c r="R700" s="4">
        <f t="shared" si="122"/>
        <v>0</v>
      </c>
    </row>
    <row r="701" spans="2:18">
      <c r="B701" s="2">
        <v>51.323847000000001</v>
      </c>
      <c r="C701" s="3">
        <f t="shared" si="117"/>
        <v>2634.1372708794092</v>
      </c>
      <c r="D701" s="3">
        <v>5</v>
      </c>
      <c r="E701" s="3">
        <f t="shared" si="118"/>
        <v>25</v>
      </c>
      <c r="F701" s="4">
        <f t="shared" si="119"/>
        <v>256.619235</v>
      </c>
      <c r="N701" s="2">
        <v>0</v>
      </c>
      <c r="O701" s="3">
        <f t="shared" si="120"/>
        <v>0</v>
      </c>
      <c r="P701" s="3">
        <v>5</v>
      </c>
      <c r="Q701" s="3">
        <f t="shared" si="121"/>
        <v>25</v>
      </c>
      <c r="R701" s="4">
        <f t="shared" si="122"/>
        <v>0</v>
      </c>
    </row>
    <row r="702" spans="2:18">
      <c r="B702" s="2">
        <v>51.323847000000001</v>
      </c>
      <c r="C702" s="3">
        <f t="shared" si="117"/>
        <v>2634.1372708794092</v>
      </c>
      <c r="D702" s="3">
        <v>5</v>
      </c>
      <c r="E702" s="3">
        <f t="shared" si="118"/>
        <v>25</v>
      </c>
      <c r="F702" s="4">
        <f t="shared" si="119"/>
        <v>256.619235</v>
      </c>
      <c r="N702" s="2">
        <v>0</v>
      </c>
      <c r="O702" s="3">
        <f t="shared" si="120"/>
        <v>0</v>
      </c>
      <c r="P702" s="3">
        <v>5</v>
      </c>
      <c r="Q702" s="3">
        <f t="shared" si="121"/>
        <v>25</v>
      </c>
      <c r="R702" s="4">
        <f t="shared" si="122"/>
        <v>0</v>
      </c>
    </row>
    <row r="703" spans="2:18">
      <c r="B703" s="2">
        <v>51.323847000000001</v>
      </c>
      <c r="C703" s="3">
        <f t="shared" si="117"/>
        <v>2634.1372708794092</v>
      </c>
      <c r="D703" s="3">
        <v>5</v>
      </c>
      <c r="E703" s="3">
        <f t="shared" si="118"/>
        <v>25</v>
      </c>
      <c r="F703" s="4">
        <f t="shared" si="119"/>
        <v>256.619235</v>
      </c>
      <c r="N703" s="2">
        <v>0</v>
      </c>
      <c r="O703" s="3">
        <f t="shared" si="120"/>
        <v>0</v>
      </c>
      <c r="P703" s="3">
        <v>5</v>
      </c>
      <c r="Q703" s="3">
        <f t="shared" si="121"/>
        <v>25</v>
      </c>
      <c r="R703" s="4">
        <f t="shared" si="122"/>
        <v>0</v>
      </c>
    </row>
    <row r="704" spans="2:18">
      <c r="B704" s="2">
        <v>51.323847000000001</v>
      </c>
      <c r="C704" s="3">
        <f t="shared" si="117"/>
        <v>2634.1372708794092</v>
      </c>
      <c r="D704" s="3">
        <v>5</v>
      </c>
      <c r="E704" s="3">
        <f t="shared" si="118"/>
        <v>25</v>
      </c>
      <c r="F704" s="4">
        <f t="shared" si="119"/>
        <v>256.619235</v>
      </c>
      <c r="N704" s="2">
        <v>0</v>
      </c>
      <c r="O704" s="3">
        <f t="shared" si="120"/>
        <v>0</v>
      </c>
      <c r="P704" s="3">
        <v>5</v>
      </c>
      <c r="Q704" s="3">
        <f t="shared" si="121"/>
        <v>25</v>
      </c>
      <c r="R704" s="4">
        <f t="shared" si="122"/>
        <v>0</v>
      </c>
    </row>
    <row r="705" spans="2:18">
      <c r="B705" s="2">
        <v>51.323847000000001</v>
      </c>
      <c r="C705" s="3">
        <f t="shared" si="117"/>
        <v>2634.1372708794092</v>
      </c>
      <c r="D705" s="3">
        <v>5</v>
      </c>
      <c r="E705" s="3">
        <f t="shared" si="118"/>
        <v>25</v>
      </c>
      <c r="F705" s="4">
        <f t="shared" si="119"/>
        <v>256.619235</v>
      </c>
      <c r="N705" s="2">
        <v>0</v>
      </c>
      <c r="O705" s="3">
        <f t="shared" si="120"/>
        <v>0</v>
      </c>
      <c r="P705" s="3">
        <v>5</v>
      </c>
      <c r="Q705" s="3">
        <f t="shared" si="121"/>
        <v>25</v>
      </c>
      <c r="R705" s="4">
        <f t="shared" si="122"/>
        <v>0</v>
      </c>
    </row>
    <row r="706" spans="2:18">
      <c r="B706" s="2">
        <v>51.323847000000001</v>
      </c>
      <c r="C706" s="3">
        <f t="shared" si="117"/>
        <v>2634.1372708794092</v>
      </c>
      <c r="D706" s="3">
        <v>5</v>
      </c>
      <c r="E706" s="3">
        <f t="shared" si="118"/>
        <v>25</v>
      </c>
      <c r="F706" s="4">
        <f t="shared" si="119"/>
        <v>256.619235</v>
      </c>
      <c r="N706" s="2">
        <v>0</v>
      </c>
      <c r="O706" s="3">
        <f t="shared" si="120"/>
        <v>0</v>
      </c>
      <c r="P706" s="3">
        <v>5</v>
      </c>
      <c r="Q706" s="3">
        <f t="shared" si="121"/>
        <v>25</v>
      </c>
      <c r="R706" s="4">
        <f t="shared" si="122"/>
        <v>0</v>
      </c>
    </row>
    <row r="707" spans="2:18">
      <c r="B707" s="2">
        <v>51.323847000000001</v>
      </c>
      <c r="C707" s="3">
        <f t="shared" si="117"/>
        <v>2634.1372708794092</v>
      </c>
      <c r="D707" s="3">
        <v>5</v>
      </c>
      <c r="E707" s="3">
        <f t="shared" si="118"/>
        <v>25</v>
      </c>
      <c r="F707" s="4">
        <f t="shared" si="119"/>
        <v>256.619235</v>
      </c>
      <c r="N707" s="2">
        <v>0</v>
      </c>
      <c r="O707" s="3">
        <f t="shared" si="120"/>
        <v>0</v>
      </c>
      <c r="P707" s="3">
        <v>5</v>
      </c>
      <c r="Q707" s="3">
        <f t="shared" si="121"/>
        <v>25</v>
      </c>
      <c r="R707" s="4">
        <f t="shared" si="122"/>
        <v>0</v>
      </c>
    </row>
    <row r="708" spans="2:18">
      <c r="B708" s="2">
        <v>51.323847000000001</v>
      </c>
      <c r="C708" s="3">
        <f t="shared" si="117"/>
        <v>2634.1372708794092</v>
      </c>
      <c r="D708" s="3">
        <v>5</v>
      </c>
      <c r="E708" s="3">
        <f t="shared" si="118"/>
        <v>25</v>
      </c>
      <c r="F708" s="4">
        <f t="shared" si="119"/>
        <v>256.619235</v>
      </c>
      <c r="N708" s="2">
        <v>0</v>
      </c>
      <c r="O708" s="3">
        <f t="shared" si="120"/>
        <v>0</v>
      </c>
      <c r="P708" s="3">
        <v>5</v>
      </c>
      <c r="Q708" s="3">
        <f t="shared" si="121"/>
        <v>25</v>
      </c>
      <c r="R708" s="4">
        <f t="shared" si="122"/>
        <v>0</v>
      </c>
    </row>
    <row r="709" spans="2:18">
      <c r="B709" s="2">
        <v>51.323847000000001</v>
      </c>
      <c r="C709" s="3">
        <f t="shared" si="117"/>
        <v>2634.1372708794092</v>
      </c>
      <c r="D709" s="3">
        <v>5</v>
      </c>
      <c r="E709" s="3">
        <f t="shared" si="118"/>
        <v>25</v>
      </c>
      <c r="F709" s="4">
        <f t="shared" si="119"/>
        <v>256.619235</v>
      </c>
      <c r="N709" s="2">
        <v>0</v>
      </c>
      <c r="O709" s="3">
        <f t="shared" si="120"/>
        <v>0</v>
      </c>
      <c r="P709" s="3">
        <v>5</v>
      </c>
      <c r="Q709" s="3">
        <f t="shared" si="121"/>
        <v>25</v>
      </c>
      <c r="R709" s="4">
        <f t="shared" si="122"/>
        <v>0</v>
      </c>
    </row>
    <row r="710" spans="2:18">
      <c r="B710" s="2">
        <v>51.323847000000001</v>
      </c>
      <c r="C710" s="3">
        <f t="shared" si="117"/>
        <v>2634.1372708794092</v>
      </c>
      <c r="D710" s="3">
        <v>5</v>
      </c>
      <c r="E710" s="3">
        <f t="shared" si="118"/>
        <v>25</v>
      </c>
      <c r="F710" s="4">
        <f t="shared" si="119"/>
        <v>256.619235</v>
      </c>
      <c r="N710" s="2">
        <v>0</v>
      </c>
      <c r="O710" s="3">
        <f t="shared" si="120"/>
        <v>0</v>
      </c>
      <c r="P710" s="3">
        <v>5</v>
      </c>
      <c r="Q710" s="3">
        <f t="shared" si="121"/>
        <v>25</v>
      </c>
      <c r="R710" s="4">
        <f t="shared" si="122"/>
        <v>0</v>
      </c>
    </row>
    <row r="711" spans="2:18">
      <c r="B711" s="2">
        <v>51.323847000000001</v>
      </c>
      <c r="C711" s="3">
        <f t="shared" si="117"/>
        <v>2634.1372708794092</v>
      </c>
      <c r="D711" s="3">
        <v>5</v>
      </c>
      <c r="E711" s="3">
        <f t="shared" si="118"/>
        <v>25</v>
      </c>
      <c r="F711" s="4">
        <f t="shared" si="119"/>
        <v>256.619235</v>
      </c>
      <c r="N711" s="2">
        <v>0</v>
      </c>
      <c r="O711" s="3">
        <f t="shared" si="120"/>
        <v>0</v>
      </c>
      <c r="P711" s="3">
        <v>5</v>
      </c>
      <c r="Q711" s="3">
        <f t="shared" si="121"/>
        <v>25</v>
      </c>
      <c r="R711" s="4">
        <f t="shared" si="122"/>
        <v>0</v>
      </c>
    </row>
    <row r="712" spans="2:18">
      <c r="B712" s="2">
        <v>51.323847000000001</v>
      </c>
      <c r="C712" s="3">
        <f t="shared" si="117"/>
        <v>2634.1372708794092</v>
      </c>
      <c r="D712" s="3">
        <v>5</v>
      </c>
      <c r="E712" s="3">
        <f t="shared" si="118"/>
        <v>25</v>
      </c>
      <c r="F712" s="4">
        <f t="shared" si="119"/>
        <v>256.619235</v>
      </c>
      <c r="N712" s="2">
        <v>0</v>
      </c>
      <c r="O712" s="3">
        <f t="shared" si="120"/>
        <v>0</v>
      </c>
      <c r="P712" s="3">
        <v>5</v>
      </c>
      <c r="Q712" s="3">
        <f t="shared" si="121"/>
        <v>25</v>
      </c>
      <c r="R712" s="4">
        <f t="shared" si="122"/>
        <v>0</v>
      </c>
    </row>
    <row r="713" spans="2:18">
      <c r="B713" s="2">
        <v>51.323847000000001</v>
      </c>
      <c r="C713" s="3">
        <f t="shared" si="117"/>
        <v>2634.1372708794092</v>
      </c>
      <c r="D713" s="3">
        <v>5</v>
      </c>
      <c r="E713" s="3">
        <f t="shared" si="118"/>
        <v>25</v>
      </c>
      <c r="F713" s="4">
        <f t="shared" si="119"/>
        <v>256.619235</v>
      </c>
      <c r="N713" s="2">
        <v>0</v>
      </c>
      <c r="O713" s="3">
        <f t="shared" si="120"/>
        <v>0</v>
      </c>
      <c r="P713" s="3">
        <v>5</v>
      </c>
      <c r="Q713" s="3">
        <f t="shared" si="121"/>
        <v>25</v>
      </c>
      <c r="R713" s="4">
        <f t="shared" si="122"/>
        <v>0</v>
      </c>
    </row>
    <row r="714" spans="2:18">
      <c r="B714" s="2">
        <v>51.323847000000001</v>
      </c>
      <c r="C714" s="3">
        <f t="shared" si="117"/>
        <v>2634.1372708794092</v>
      </c>
      <c r="D714" s="3">
        <v>5</v>
      </c>
      <c r="E714" s="3">
        <f t="shared" si="118"/>
        <v>25</v>
      </c>
      <c r="F714" s="4">
        <f t="shared" si="119"/>
        <v>256.619235</v>
      </c>
      <c r="N714" s="2">
        <v>0</v>
      </c>
      <c r="O714" s="3">
        <f t="shared" si="120"/>
        <v>0</v>
      </c>
      <c r="P714" s="3">
        <v>5</v>
      </c>
      <c r="Q714" s="3">
        <f t="shared" si="121"/>
        <v>25</v>
      </c>
      <c r="R714" s="4">
        <f t="shared" si="122"/>
        <v>0</v>
      </c>
    </row>
    <row r="715" spans="2:18">
      <c r="B715" s="2">
        <v>51.323847000000001</v>
      </c>
      <c r="C715" s="3">
        <f t="shared" si="117"/>
        <v>2634.1372708794092</v>
      </c>
      <c r="D715" s="3">
        <v>5</v>
      </c>
      <c r="E715" s="3">
        <f t="shared" si="118"/>
        <v>25</v>
      </c>
      <c r="F715" s="4">
        <f t="shared" si="119"/>
        <v>256.619235</v>
      </c>
      <c r="N715" s="2">
        <v>0</v>
      </c>
      <c r="O715" s="3">
        <f t="shared" si="120"/>
        <v>0</v>
      </c>
      <c r="P715" s="3">
        <v>5</v>
      </c>
      <c r="Q715" s="3">
        <f t="shared" si="121"/>
        <v>25</v>
      </c>
      <c r="R715" s="4">
        <f t="shared" si="122"/>
        <v>0</v>
      </c>
    </row>
    <row r="716" spans="2:18">
      <c r="B716" s="2">
        <v>51.323847000000001</v>
      </c>
      <c r="C716" s="3">
        <f t="shared" si="117"/>
        <v>2634.1372708794092</v>
      </c>
      <c r="D716" s="3">
        <v>5</v>
      </c>
      <c r="E716" s="3">
        <f t="shared" si="118"/>
        <v>25</v>
      </c>
      <c r="F716" s="4">
        <f t="shared" si="119"/>
        <v>256.619235</v>
      </c>
      <c r="N716" s="2">
        <v>0</v>
      </c>
      <c r="O716" s="3">
        <f t="shared" si="120"/>
        <v>0</v>
      </c>
      <c r="P716" s="3">
        <v>5</v>
      </c>
      <c r="Q716" s="3">
        <f t="shared" si="121"/>
        <v>25</v>
      </c>
      <c r="R716" s="4">
        <f t="shared" si="122"/>
        <v>0</v>
      </c>
    </row>
    <row r="717" spans="2:18">
      <c r="B717" s="2">
        <v>51.323847000000001</v>
      </c>
      <c r="C717" s="3">
        <f t="shared" si="117"/>
        <v>2634.1372708794092</v>
      </c>
      <c r="D717" s="3">
        <v>5</v>
      </c>
      <c r="E717" s="3">
        <f t="shared" si="118"/>
        <v>25</v>
      </c>
      <c r="F717" s="4">
        <f t="shared" si="119"/>
        <v>256.619235</v>
      </c>
      <c r="N717" s="2">
        <v>0</v>
      </c>
      <c r="O717" s="3">
        <f t="shared" si="120"/>
        <v>0</v>
      </c>
      <c r="P717" s="3">
        <v>5</v>
      </c>
      <c r="Q717" s="3">
        <f t="shared" si="121"/>
        <v>25</v>
      </c>
      <c r="R717" s="4">
        <f t="shared" si="122"/>
        <v>0</v>
      </c>
    </row>
    <row r="718" spans="2:18">
      <c r="B718" s="2">
        <v>51.323847000000001</v>
      </c>
      <c r="C718" s="3">
        <f t="shared" si="117"/>
        <v>2634.1372708794092</v>
      </c>
      <c r="D718" s="3">
        <v>5</v>
      </c>
      <c r="E718" s="3">
        <f t="shared" si="118"/>
        <v>25</v>
      </c>
      <c r="F718" s="4">
        <f t="shared" si="119"/>
        <v>256.619235</v>
      </c>
      <c r="N718" s="2">
        <v>0</v>
      </c>
      <c r="O718" s="3">
        <f t="shared" si="120"/>
        <v>0</v>
      </c>
      <c r="P718" s="3">
        <v>5</v>
      </c>
      <c r="Q718" s="3">
        <f t="shared" si="121"/>
        <v>25</v>
      </c>
      <c r="R718" s="4">
        <f t="shared" si="122"/>
        <v>0</v>
      </c>
    </row>
    <row r="719" spans="2:18">
      <c r="B719" s="2">
        <v>51.323847000000001</v>
      </c>
      <c r="C719" s="3">
        <f t="shared" si="117"/>
        <v>2634.1372708794092</v>
      </c>
      <c r="D719" s="3">
        <v>5</v>
      </c>
      <c r="E719" s="3">
        <f t="shared" si="118"/>
        <v>25</v>
      </c>
      <c r="F719" s="4">
        <f t="shared" si="119"/>
        <v>256.619235</v>
      </c>
      <c r="N719" s="2">
        <v>0</v>
      </c>
      <c r="O719" s="3">
        <f t="shared" si="120"/>
        <v>0</v>
      </c>
      <c r="P719" s="3">
        <v>5</v>
      </c>
      <c r="Q719" s="3">
        <f t="shared" si="121"/>
        <v>25</v>
      </c>
      <c r="R719" s="4">
        <f t="shared" si="122"/>
        <v>0</v>
      </c>
    </row>
    <row r="720" spans="2:18">
      <c r="B720" s="2">
        <v>51.323847000000001</v>
      </c>
      <c r="C720" s="3">
        <f t="shared" si="117"/>
        <v>2634.1372708794092</v>
      </c>
      <c r="D720" s="3">
        <v>5</v>
      </c>
      <c r="E720" s="3">
        <f t="shared" si="118"/>
        <v>25</v>
      </c>
      <c r="F720" s="4">
        <f t="shared" si="119"/>
        <v>256.619235</v>
      </c>
      <c r="N720" s="2">
        <v>0</v>
      </c>
      <c r="O720" s="3">
        <f t="shared" si="120"/>
        <v>0</v>
      </c>
      <c r="P720" s="3">
        <v>5</v>
      </c>
      <c r="Q720" s="3">
        <f t="shared" si="121"/>
        <v>25</v>
      </c>
      <c r="R720" s="4">
        <f t="shared" si="122"/>
        <v>0</v>
      </c>
    </row>
    <row r="721" spans="2:18">
      <c r="B721" s="2">
        <v>51.323847000000001</v>
      </c>
      <c r="C721" s="3">
        <f t="shared" ref="C721:C784" si="123">B721*B721</f>
        <v>2634.1372708794092</v>
      </c>
      <c r="D721" s="3">
        <v>5</v>
      </c>
      <c r="E721" s="3">
        <f t="shared" ref="E721:E784" si="124">D721*D721</f>
        <v>25</v>
      </c>
      <c r="F721" s="4">
        <f t="shared" ref="F721:F784" si="125">D721*B721</f>
        <v>256.619235</v>
      </c>
      <c r="N721" s="2">
        <v>0</v>
      </c>
      <c r="O721" s="3">
        <f t="shared" ref="O721:O784" si="126">N721*N721</f>
        <v>0</v>
      </c>
      <c r="P721" s="3">
        <v>5</v>
      </c>
      <c r="Q721" s="3">
        <f t="shared" ref="Q721:Q784" si="127">P721*P721</f>
        <v>25</v>
      </c>
      <c r="R721" s="4">
        <f t="shared" ref="R721:R784" si="128">P721*N721</f>
        <v>0</v>
      </c>
    </row>
    <row r="722" spans="2:18">
      <c r="B722" s="2">
        <v>51.323847000000001</v>
      </c>
      <c r="C722" s="3">
        <f t="shared" si="123"/>
        <v>2634.1372708794092</v>
      </c>
      <c r="D722" s="3">
        <v>5</v>
      </c>
      <c r="E722" s="3">
        <f t="shared" si="124"/>
        <v>25</v>
      </c>
      <c r="F722" s="4">
        <f t="shared" si="125"/>
        <v>256.619235</v>
      </c>
      <c r="N722" s="2">
        <v>0</v>
      </c>
      <c r="O722" s="3">
        <f t="shared" si="126"/>
        <v>0</v>
      </c>
      <c r="P722" s="3">
        <v>5</v>
      </c>
      <c r="Q722" s="3">
        <f t="shared" si="127"/>
        <v>25</v>
      </c>
      <c r="R722" s="4">
        <f t="shared" si="128"/>
        <v>0</v>
      </c>
    </row>
    <row r="723" spans="2:18">
      <c r="B723" s="2">
        <v>51.323847000000001</v>
      </c>
      <c r="C723" s="3">
        <f t="shared" si="123"/>
        <v>2634.1372708794092</v>
      </c>
      <c r="D723" s="3">
        <v>5</v>
      </c>
      <c r="E723" s="3">
        <f t="shared" si="124"/>
        <v>25</v>
      </c>
      <c r="F723" s="4">
        <f t="shared" si="125"/>
        <v>256.619235</v>
      </c>
      <c r="N723" s="2">
        <v>0</v>
      </c>
      <c r="O723" s="3">
        <f t="shared" si="126"/>
        <v>0</v>
      </c>
      <c r="P723" s="3">
        <v>5</v>
      </c>
      <c r="Q723" s="3">
        <f t="shared" si="127"/>
        <v>25</v>
      </c>
      <c r="R723" s="4">
        <f t="shared" si="128"/>
        <v>0</v>
      </c>
    </row>
    <row r="724" spans="2:18">
      <c r="B724" s="2">
        <v>51.323847000000001</v>
      </c>
      <c r="C724" s="3">
        <f t="shared" si="123"/>
        <v>2634.1372708794092</v>
      </c>
      <c r="D724" s="3">
        <v>5</v>
      </c>
      <c r="E724" s="3">
        <f t="shared" si="124"/>
        <v>25</v>
      </c>
      <c r="F724" s="4">
        <f t="shared" si="125"/>
        <v>256.619235</v>
      </c>
      <c r="N724" s="2">
        <v>0</v>
      </c>
      <c r="O724" s="3">
        <f t="shared" si="126"/>
        <v>0</v>
      </c>
      <c r="P724" s="3">
        <v>5</v>
      </c>
      <c r="Q724" s="3">
        <f t="shared" si="127"/>
        <v>25</v>
      </c>
      <c r="R724" s="4">
        <f t="shared" si="128"/>
        <v>0</v>
      </c>
    </row>
    <row r="725" spans="2:18">
      <c r="B725" s="2">
        <v>51.323847000000001</v>
      </c>
      <c r="C725" s="3">
        <f t="shared" si="123"/>
        <v>2634.1372708794092</v>
      </c>
      <c r="D725" s="3">
        <v>5</v>
      </c>
      <c r="E725" s="3">
        <f t="shared" si="124"/>
        <v>25</v>
      </c>
      <c r="F725" s="4">
        <f t="shared" si="125"/>
        <v>256.619235</v>
      </c>
      <c r="N725" s="2">
        <v>0</v>
      </c>
      <c r="O725" s="3">
        <f t="shared" si="126"/>
        <v>0</v>
      </c>
      <c r="P725" s="3">
        <v>5</v>
      </c>
      <c r="Q725" s="3">
        <f t="shared" si="127"/>
        <v>25</v>
      </c>
      <c r="R725" s="4">
        <f t="shared" si="128"/>
        <v>0</v>
      </c>
    </row>
    <row r="726" spans="2:18">
      <c r="B726" s="2">
        <v>51.323847000000001</v>
      </c>
      <c r="C726" s="3">
        <f t="shared" si="123"/>
        <v>2634.1372708794092</v>
      </c>
      <c r="D726" s="3">
        <v>5</v>
      </c>
      <c r="E726" s="3">
        <f t="shared" si="124"/>
        <v>25</v>
      </c>
      <c r="F726" s="4">
        <f t="shared" si="125"/>
        <v>256.619235</v>
      </c>
      <c r="N726" s="2">
        <v>0</v>
      </c>
      <c r="O726" s="3">
        <f t="shared" si="126"/>
        <v>0</v>
      </c>
      <c r="P726" s="3">
        <v>5</v>
      </c>
      <c r="Q726" s="3">
        <f t="shared" si="127"/>
        <v>25</v>
      </c>
      <c r="R726" s="4">
        <f t="shared" si="128"/>
        <v>0</v>
      </c>
    </row>
    <row r="727" spans="2:18">
      <c r="B727" s="2">
        <v>51.323847000000001</v>
      </c>
      <c r="C727" s="3">
        <f t="shared" si="123"/>
        <v>2634.1372708794092</v>
      </c>
      <c r="D727" s="3">
        <v>5</v>
      </c>
      <c r="E727" s="3">
        <f t="shared" si="124"/>
        <v>25</v>
      </c>
      <c r="F727" s="4">
        <f t="shared" si="125"/>
        <v>256.619235</v>
      </c>
      <c r="N727" s="2">
        <v>0</v>
      </c>
      <c r="O727" s="3">
        <f t="shared" si="126"/>
        <v>0</v>
      </c>
      <c r="P727" s="3">
        <v>5</v>
      </c>
      <c r="Q727" s="3">
        <f t="shared" si="127"/>
        <v>25</v>
      </c>
      <c r="R727" s="4">
        <f t="shared" si="128"/>
        <v>0</v>
      </c>
    </row>
    <row r="728" spans="2:18">
      <c r="B728" s="2">
        <v>51.323847000000001</v>
      </c>
      <c r="C728" s="3">
        <f t="shared" si="123"/>
        <v>2634.1372708794092</v>
      </c>
      <c r="D728" s="3">
        <v>5</v>
      </c>
      <c r="E728" s="3">
        <f t="shared" si="124"/>
        <v>25</v>
      </c>
      <c r="F728" s="4">
        <f t="shared" si="125"/>
        <v>256.619235</v>
      </c>
      <c r="N728" s="2">
        <v>0</v>
      </c>
      <c r="O728" s="3">
        <f t="shared" si="126"/>
        <v>0</v>
      </c>
      <c r="P728" s="3">
        <v>5</v>
      </c>
      <c r="Q728" s="3">
        <f t="shared" si="127"/>
        <v>25</v>
      </c>
      <c r="R728" s="4">
        <f t="shared" si="128"/>
        <v>0</v>
      </c>
    </row>
    <row r="729" spans="2:18">
      <c r="B729" s="2">
        <v>51.323847000000001</v>
      </c>
      <c r="C729" s="3">
        <f t="shared" si="123"/>
        <v>2634.1372708794092</v>
      </c>
      <c r="D729" s="3">
        <v>5</v>
      </c>
      <c r="E729" s="3">
        <f t="shared" si="124"/>
        <v>25</v>
      </c>
      <c r="F729" s="4">
        <f t="shared" si="125"/>
        <v>256.619235</v>
      </c>
      <c r="N729" s="2">
        <v>0</v>
      </c>
      <c r="O729" s="3">
        <f t="shared" si="126"/>
        <v>0</v>
      </c>
      <c r="P729" s="3">
        <v>5</v>
      </c>
      <c r="Q729" s="3">
        <f t="shared" si="127"/>
        <v>25</v>
      </c>
      <c r="R729" s="4">
        <f t="shared" si="128"/>
        <v>0</v>
      </c>
    </row>
    <row r="730" spans="2:18">
      <c r="B730" s="2">
        <v>51.323847000000001</v>
      </c>
      <c r="C730" s="3">
        <f t="shared" si="123"/>
        <v>2634.1372708794092</v>
      </c>
      <c r="D730" s="3">
        <v>5</v>
      </c>
      <c r="E730" s="3">
        <f t="shared" si="124"/>
        <v>25</v>
      </c>
      <c r="F730" s="4">
        <f t="shared" si="125"/>
        <v>256.619235</v>
      </c>
      <c r="N730" s="2">
        <v>0</v>
      </c>
      <c r="O730" s="3">
        <f t="shared" si="126"/>
        <v>0</v>
      </c>
      <c r="P730" s="3">
        <v>5</v>
      </c>
      <c r="Q730" s="3">
        <f t="shared" si="127"/>
        <v>25</v>
      </c>
      <c r="R730" s="4">
        <f t="shared" si="128"/>
        <v>0</v>
      </c>
    </row>
    <row r="731" spans="2:18">
      <c r="B731" s="2">
        <v>51.323847000000001</v>
      </c>
      <c r="C731" s="3">
        <f t="shared" si="123"/>
        <v>2634.1372708794092</v>
      </c>
      <c r="D731" s="3">
        <v>5</v>
      </c>
      <c r="E731" s="3">
        <f t="shared" si="124"/>
        <v>25</v>
      </c>
      <c r="F731" s="4">
        <f t="shared" si="125"/>
        <v>256.619235</v>
      </c>
      <c r="N731" s="2">
        <v>0</v>
      </c>
      <c r="O731" s="3">
        <f t="shared" si="126"/>
        <v>0</v>
      </c>
      <c r="P731" s="3">
        <v>5</v>
      </c>
      <c r="Q731" s="3">
        <f t="shared" si="127"/>
        <v>25</v>
      </c>
      <c r="R731" s="4">
        <f t="shared" si="128"/>
        <v>0</v>
      </c>
    </row>
    <row r="732" spans="2:18">
      <c r="B732" s="2">
        <v>51.323847000000001</v>
      </c>
      <c r="C732" s="3">
        <f t="shared" si="123"/>
        <v>2634.1372708794092</v>
      </c>
      <c r="D732" s="3">
        <v>5</v>
      </c>
      <c r="E732" s="3">
        <f t="shared" si="124"/>
        <v>25</v>
      </c>
      <c r="F732" s="4">
        <f t="shared" si="125"/>
        <v>256.619235</v>
      </c>
      <c r="N732" s="2">
        <v>0</v>
      </c>
      <c r="O732" s="3">
        <f t="shared" si="126"/>
        <v>0</v>
      </c>
      <c r="P732" s="3">
        <v>5</v>
      </c>
      <c r="Q732" s="3">
        <f t="shared" si="127"/>
        <v>25</v>
      </c>
      <c r="R732" s="4">
        <f t="shared" si="128"/>
        <v>0</v>
      </c>
    </row>
    <row r="733" spans="2:18">
      <c r="B733" s="2">
        <v>51.323847000000001</v>
      </c>
      <c r="C733" s="3">
        <f t="shared" si="123"/>
        <v>2634.1372708794092</v>
      </c>
      <c r="D733" s="3">
        <v>5</v>
      </c>
      <c r="E733" s="3">
        <f t="shared" si="124"/>
        <v>25</v>
      </c>
      <c r="F733" s="4">
        <f t="shared" si="125"/>
        <v>256.619235</v>
      </c>
      <c r="N733" s="2">
        <v>0</v>
      </c>
      <c r="O733" s="3">
        <f t="shared" si="126"/>
        <v>0</v>
      </c>
      <c r="P733" s="3">
        <v>5</v>
      </c>
      <c r="Q733" s="3">
        <f t="shared" si="127"/>
        <v>25</v>
      </c>
      <c r="R733" s="4">
        <f t="shared" si="128"/>
        <v>0</v>
      </c>
    </row>
    <row r="734" spans="2:18">
      <c r="B734" s="2">
        <v>51.323847000000001</v>
      </c>
      <c r="C734" s="3">
        <f t="shared" si="123"/>
        <v>2634.1372708794092</v>
      </c>
      <c r="D734" s="3">
        <v>5</v>
      </c>
      <c r="E734" s="3">
        <f t="shared" si="124"/>
        <v>25</v>
      </c>
      <c r="F734" s="4">
        <f t="shared" si="125"/>
        <v>256.619235</v>
      </c>
      <c r="N734" s="2">
        <v>0</v>
      </c>
      <c r="O734" s="3">
        <f t="shared" si="126"/>
        <v>0</v>
      </c>
      <c r="P734" s="3">
        <v>5</v>
      </c>
      <c r="Q734" s="3">
        <f t="shared" si="127"/>
        <v>25</v>
      </c>
      <c r="R734" s="4">
        <f t="shared" si="128"/>
        <v>0</v>
      </c>
    </row>
    <row r="735" spans="2:18">
      <c r="B735" s="2">
        <v>51.323847000000001</v>
      </c>
      <c r="C735" s="3">
        <f t="shared" si="123"/>
        <v>2634.1372708794092</v>
      </c>
      <c r="D735" s="3">
        <v>5</v>
      </c>
      <c r="E735" s="3">
        <f t="shared" si="124"/>
        <v>25</v>
      </c>
      <c r="F735" s="4">
        <f t="shared" si="125"/>
        <v>256.619235</v>
      </c>
      <c r="N735" s="2">
        <v>0</v>
      </c>
      <c r="O735" s="3">
        <f t="shared" si="126"/>
        <v>0</v>
      </c>
      <c r="P735" s="3">
        <v>5</v>
      </c>
      <c r="Q735" s="3">
        <f t="shared" si="127"/>
        <v>25</v>
      </c>
      <c r="R735" s="4">
        <f t="shared" si="128"/>
        <v>0</v>
      </c>
    </row>
    <row r="736" spans="2:18">
      <c r="B736" s="2">
        <v>51.323847000000001</v>
      </c>
      <c r="C736" s="3">
        <f t="shared" si="123"/>
        <v>2634.1372708794092</v>
      </c>
      <c r="D736" s="3">
        <v>5</v>
      </c>
      <c r="E736" s="3">
        <f t="shared" si="124"/>
        <v>25</v>
      </c>
      <c r="F736" s="4">
        <f t="shared" si="125"/>
        <v>256.619235</v>
      </c>
      <c r="N736" s="2">
        <v>0</v>
      </c>
      <c r="O736" s="3">
        <f t="shared" si="126"/>
        <v>0</v>
      </c>
      <c r="P736" s="3">
        <v>5</v>
      </c>
      <c r="Q736" s="3">
        <f t="shared" si="127"/>
        <v>25</v>
      </c>
      <c r="R736" s="4">
        <f t="shared" si="128"/>
        <v>0</v>
      </c>
    </row>
    <row r="737" spans="2:18">
      <c r="B737" s="2">
        <v>51.323847000000001</v>
      </c>
      <c r="C737" s="3">
        <f t="shared" si="123"/>
        <v>2634.1372708794092</v>
      </c>
      <c r="D737" s="3">
        <v>5</v>
      </c>
      <c r="E737" s="3">
        <f t="shared" si="124"/>
        <v>25</v>
      </c>
      <c r="F737" s="4">
        <f t="shared" si="125"/>
        <v>256.619235</v>
      </c>
      <c r="N737" s="2">
        <v>0</v>
      </c>
      <c r="O737" s="3">
        <f t="shared" si="126"/>
        <v>0</v>
      </c>
      <c r="P737" s="3">
        <v>5</v>
      </c>
      <c r="Q737" s="3">
        <f t="shared" si="127"/>
        <v>25</v>
      </c>
      <c r="R737" s="4">
        <f t="shared" si="128"/>
        <v>0</v>
      </c>
    </row>
    <row r="738" spans="2:18">
      <c r="B738" s="2">
        <v>51.323847000000001</v>
      </c>
      <c r="C738" s="3">
        <f t="shared" si="123"/>
        <v>2634.1372708794092</v>
      </c>
      <c r="D738" s="3">
        <v>5</v>
      </c>
      <c r="E738" s="3">
        <f t="shared" si="124"/>
        <v>25</v>
      </c>
      <c r="F738" s="4">
        <f t="shared" si="125"/>
        <v>256.619235</v>
      </c>
      <c r="N738" s="2">
        <v>0</v>
      </c>
      <c r="O738" s="3">
        <f t="shared" si="126"/>
        <v>0</v>
      </c>
      <c r="P738" s="3">
        <v>5</v>
      </c>
      <c r="Q738" s="3">
        <f t="shared" si="127"/>
        <v>25</v>
      </c>
      <c r="R738" s="4">
        <f t="shared" si="128"/>
        <v>0</v>
      </c>
    </row>
    <row r="739" spans="2:18">
      <c r="B739" s="2">
        <v>51.323847000000001</v>
      </c>
      <c r="C739" s="3">
        <f t="shared" si="123"/>
        <v>2634.1372708794092</v>
      </c>
      <c r="D739" s="3">
        <v>5</v>
      </c>
      <c r="E739" s="3">
        <f t="shared" si="124"/>
        <v>25</v>
      </c>
      <c r="F739" s="4">
        <f t="shared" si="125"/>
        <v>256.619235</v>
      </c>
      <c r="N739" s="2">
        <v>0</v>
      </c>
      <c r="O739" s="3">
        <f t="shared" si="126"/>
        <v>0</v>
      </c>
      <c r="P739" s="3">
        <v>5</v>
      </c>
      <c r="Q739" s="3">
        <f t="shared" si="127"/>
        <v>25</v>
      </c>
      <c r="R739" s="4">
        <f t="shared" si="128"/>
        <v>0</v>
      </c>
    </row>
    <row r="740" spans="2:18">
      <c r="B740" s="2">
        <v>51.323847000000001</v>
      </c>
      <c r="C740" s="3">
        <f t="shared" si="123"/>
        <v>2634.1372708794092</v>
      </c>
      <c r="D740" s="3">
        <v>5</v>
      </c>
      <c r="E740" s="3">
        <f t="shared" si="124"/>
        <v>25</v>
      </c>
      <c r="F740" s="4">
        <f t="shared" si="125"/>
        <v>256.619235</v>
      </c>
      <c r="N740" s="2">
        <v>0</v>
      </c>
      <c r="O740" s="3">
        <f t="shared" si="126"/>
        <v>0</v>
      </c>
      <c r="P740" s="3">
        <v>5</v>
      </c>
      <c r="Q740" s="3">
        <f t="shared" si="127"/>
        <v>25</v>
      </c>
      <c r="R740" s="4">
        <f t="shared" si="128"/>
        <v>0</v>
      </c>
    </row>
    <row r="741" spans="2:18">
      <c r="B741" s="2">
        <v>51.323847000000001</v>
      </c>
      <c r="C741" s="3">
        <f t="shared" si="123"/>
        <v>2634.1372708794092</v>
      </c>
      <c r="D741" s="3">
        <v>5</v>
      </c>
      <c r="E741" s="3">
        <f t="shared" si="124"/>
        <v>25</v>
      </c>
      <c r="F741" s="4">
        <f t="shared" si="125"/>
        <v>256.619235</v>
      </c>
      <c r="N741" s="2">
        <v>0</v>
      </c>
      <c r="O741" s="3">
        <f t="shared" si="126"/>
        <v>0</v>
      </c>
      <c r="P741" s="3">
        <v>5</v>
      </c>
      <c r="Q741" s="3">
        <f t="shared" si="127"/>
        <v>25</v>
      </c>
      <c r="R741" s="4">
        <f t="shared" si="128"/>
        <v>0</v>
      </c>
    </row>
    <row r="742" spans="2:18">
      <c r="B742" s="2">
        <v>51.323847000000001</v>
      </c>
      <c r="C742" s="3">
        <f t="shared" si="123"/>
        <v>2634.1372708794092</v>
      </c>
      <c r="D742" s="3">
        <v>5</v>
      </c>
      <c r="E742" s="3">
        <f t="shared" si="124"/>
        <v>25</v>
      </c>
      <c r="F742" s="4">
        <f t="shared" si="125"/>
        <v>256.619235</v>
      </c>
      <c r="N742" s="2">
        <v>0</v>
      </c>
      <c r="O742" s="3">
        <f t="shared" si="126"/>
        <v>0</v>
      </c>
      <c r="P742" s="3">
        <v>5</v>
      </c>
      <c r="Q742" s="3">
        <f t="shared" si="127"/>
        <v>25</v>
      </c>
      <c r="R742" s="4">
        <f t="shared" si="128"/>
        <v>0</v>
      </c>
    </row>
    <row r="743" spans="2:18">
      <c r="B743" s="2">
        <v>51.323847000000001</v>
      </c>
      <c r="C743" s="3">
        <f t="shared" si="123"/>
        <v>2634.1372708794092</v>
      </c>
      <c r="D743" s="3">
        <v>5</v>
      </c>
      <c r="E743" s="3">
        <f t="shared" si="124"/>
        <v>25</v>
      </c>
      <c r="F743" s="4">
        <f t="shared" si="125"/>
        <v>256.619235</v>
      </c>
      <c r="N743" s="2">
        <v>0</v>
      </c>
      <c r="O743" s="3">
        <f t="shared" si="126"/>
        <v>0</v>
      </c>
      <c r="P743" s="3">
        <v>5</v>
      </c>
      <c r="Q743" s="3">
        <f t="shared" si="127"/>
        <v>25</v>
      </c>
      <c r="R743" s="4">
        <f t="shared" si="128"/>
        <v>0</v>
      </c>
    </row>
    <row r="744" spans="2:18">
      <c r="B744" s="2">
        <v>51.323847000000001</v>
      </c>
      <c r="C744" s="3">
        <f t="shared" si="123"/>
        <v>2634.1372708794092</v>
      </c>
      <c r="D744" s="3">
        <v>5</v>
      </c>
      <c r="E744" s="3">
        <f t="shared" si="124"/>
        <v>25</v>
      </c>
      <c r="F744" s="4">
        <f t="shared" si="125"/>
        <v>256.619235</v>
      </c>
      <c r="N744" s="2">
        <v>0</v>
      </c>
      <c r="O744" s="3">
        <f t="shared" si="126"/>
        <v>0</v>
      </c>
      <c r="P744" s="3">
        <v>5</v>
      </c>
      <c r="Q744" s="3">
        <f t="shared" si="127"/>
        <v>25</v>
      </c>
      <c r="R744" s="4">
        <f t="shared" si="128"/>
        <v>0</v>
      </c>
    </row>
    <row r="745" spans="2:18">
      <c r="B745" s="2">
        <v>51.323847000000001</v>
      </c>
      <c r="C745" s="3">
        <f t="shared" si="123"/>
        <v>2634.1372708794092</v>
      </c>
      <c r="D745" s="3">
        <v>5</v>
      </c>
      <c r="E745" s="3">
        <f t="shared" si="124"/>
        <v>25</v>
      </c>
      <c r="F745" s="4">
        <f t="shared" si="125"/>
        <v>256.619235</v>
      </c>
      <c r="N745" s="2">
        <v>0</v>
      </c>
      <c r="O745" s="3">
        <f t="shared" si="126"/>
        <v>0</v>
      </c>
      <c r="P745" s="3">
        <v>5</v>
      </c>
      <c r="Q745" s="3">
        <f t="shared" si="127"/>
        <v>25</v>
      </c>
      <c r="R745" s="4">
        <f t="shared" si="128"/>
        <v>0</v>
      </c>
    </row>
    <row r="746" spans="2:18">
      <c r="B746" s="2">
        <v>51.323847000000001</v>
      </c>
      <c r="C746" s="3">
        <f t="shared" si="123"/>
        <v>2634.1372708794092</v>
      </c>
      <c r="D746" s="3">
        <v>5</v>
      </c>
      <c r="E746" s="3">
        <f t="shared" si="124"/>
        <v>25</v>
      </c>
      <c r="F746" s="4">
        <f t="shared" si="125"/>
        <v>256.619235</v>
      </c>
      <c r="N746" s="2">
        <v>0</v>
      </c>
      <c r="O746" s="3">
        <f t="shared" si="126"/>
        <v>0</v>
      </c>
      <c r="P746" s="3">
        <v>5</v>
      </c>
      <c r="Q746" s="3">
        <f t="shared" si="127"/>
        <v>25</v>
      </c>
      <c r="R746" s="4">
        <f t="shared" si="128"/>
        <v>0</v>
      </c>
    </row>
    <row r="747" spans="2:18">
      <c r="B747" s="2">
        <v>51.323847000000001</v>
      </c>
      <c r="C747" s="3">
        <f t="shared" si="123"/>
        <v>2634.1372708794092</v>
      </c>
      <c r="D747" s="3">
        <v>5</v>
      </c>
      <c r="E747" s="3">
        <f t="shared" si="124"/>
        <v>25</v>
      </c>
      <c r="F747" s="4">
        <f t="shared" si="125"/>
        <v>256.619235</v>
      </c>
      <c r="N747" s="2">
        <v>0</v>
      </c>
      <c r="O747" s="3">
        <f t="shared" si="126"/>
        <v>0</v>
      </c>
      <c r="P747" s="3">
        <v>5</v>
      </c>
      <c r="Q747" s="3">
        <f t="shared" si="127"/>
        <v>25</v>
      </c>
      <c r="R747" s="4">
        <f t="shared" si="128"/>
        <v>0</v>
      </c>
    </row>
    <row r="748" spans="2:18">
      <c r="B748" s="2">
        <v>51.323847000000001</v>
      </c>
      <c r="C748" s="3">
        <f t="shared" si="123"/>
        <v>2634.1372708794092</v>
      </c>
      <c r="D748" s="3">
        <v>5</v>
      </c>
      <c r="E748" s="3">
        <f t="shared" si="124"/>
        <v>25</v>
      </c>
      <c r="F748" s="4">
        <f t="shared" si="125"/>
        <v>256.619235</v>
      </c>
      <c r="N748" s="2">
        <v>0</v>
      </c>
      <c r="O748" s="3">
        <f t="shared" si="126"/>
        <v>0</v>
      </c>
      <c r="P748" s="3">
        <v>5</v>
      </c>
      <c r="Q748" s="3">
        <f t="shared" si="127"/>
        <v>25</v>
      </c>
      <c r="R748" s="4">
        <f t="shared" si="128"/>
        <v>0</v>
      </c>
    </row>
    <row r="749" spans="2:18">
      <c r="B749" s="2">
        <v>51.323847000000001</v>
      </c>
      <c r="C749" s="3">
        <f t="shared" si="123"/>
        <v>2634.1372708794092</v>
      </c>
      <c r="D749" s="3">
        <v>5</v>
      </c>
      <c r="E749" s="3">
        <f t="shared" si="124"/>
        <v>25</v>
      </c>
      <c r="F749" s="4">
        <f t="shared" si="125"/>
        <v>256.619235</v>
      </c>
      <c r="N749" s="2">
        <v>0</v>
      </c>
      <c r="O749" s="3">
        <f t="shared" si="126"/>
        <v>0</v>
      </c>
      <c r="P749" s="3">
        <v>5</v>
      </c>
      <c r="Q749" s="3">
        <f t="shared" si="127"/>
        <v>25</v>
      </c>
      <c r="R749" s="4">
        <f t="shared" si="128"/>
        <v>0</v>
      </c>
    </row>
    <row r="750" spans="2:18">
      <c r="B750" s="2">
        <v>51.323847000000001</v>
      </c>
      <c r="C750" s="3">
        <f t="shared" si="123"/>
        <v>2634.1372708794092</v>
      </c>
      <c r="D750" s="3">
        <v>5</v>
      </c>
      <c r="E750" s="3">
        <f t="shared" si="124"/>
        <v>25</v>
      </c>
      <c r="F750" s="4">
        <f t="shared" si="125"/>
        <v>256.619235</v>
      </c>
      <c r="N750" s="2">
        <v>0</v>
      </c>
      <c r="O750" s="3">
        <f t="shared" si="126"/>
        <v>0</v>
      </c>
      <c r="P750" s="3">
        <v>5</v>
      </c>
      <c r="Q750" s="3">
        <f t="shared" si="127"/>
        <v>25</v>
      </c>
      <c r="R750" s="4">
        <f t="shared" si="128"/>
        <v>0</v>
      </c>
    </row>
    <row r="751" spans="2:18">
      <c r="B751" s="2">
        <v>51.323847000000001</v>
      </c>
      <c r="C751" s="3">
        <f t="shared" si="123"/>
        <v>2634.1372708794092</v>
      </c>
      <c r="D751" s="3">
        <v>5</v>
      </c>
      <c r="E751" s="3">
        <f t="shared" si="124"/>
        <v>25</v>
      </c>
      <c r="F751" s="4">
        <f t="shared" si="125"/>
        <v>256.619235</v>
      </c>
      <c r="N751" s="2">
        <v>0</v>
      </c>
      <c r="O751" s="3">
        <f t="shared" si="126"/>
        <v>0</v>
      </c>
      <c r="P751" s="3">
        <v>5</v>
      </c>
      <c r="Q751" s="3">
        <f t="shared" si="127"/>
        <v>25</v>
      </c>
      <c r="R751" s="4">
        <f t="shared" si="128"/>
        <v>0</v>
      </c>
    </row>
    <row r="752" spans="2:18">
      <c r="B752" s="2">
        <v>51.323847000000001</v>
      </c>
      <c r="C752" s="3">
        <f t="shared" si="123"/>
        <v>2634.1372708794092</v>
      </c>
      <c r="D752" s="3">
        <v>5</v>
      </c>
      <c r="E752" s="3">
        <f t="shared" si="124"/>
        <v>25</v>
      </c>
      <c r="F752" s="4">
        <f t="shared" si="125"/>
        <v>256.619235</v>
      </c>
      <c r="N752" s="2">
        <v>0</v>
      </c>
      <c r="O752" s="3">
        <f t="shared" si="126"/>
        <v>0</v>
      </c>
      <c r="P752" s="3">
        <v>5</v>
      </c>
      <c r="Q752" s="3">
        <f t="shared" si="127"/>
        <v>25</v>
      </c>
      <c r="R752" s="4">
        <f t="shared" si="128"/>
        <v>0</v>
      </c>
    </row>
    <row r="753" spans="2:18">
      <c r="B753" s="2">
        <v>51.323847000000001</v>
      </c>
      <c r="C753" s="3">
        <f t="shared" si="123"/>
        <v>2634.1372708794092</v>
      </c>
      <c r="D753" s="3">
        <v>5</v>
      </c>
      <c r="E753" s="3">
        <f t="shared" si="124"/>
        <v>25</v>
      </c>
      <c r="F753" s="4">
        <f t="shared" si="125"/>
        <v>256.619235</v>
      </c>
      <c r="N753" s="2">
        <v>0</v>
      </c>
      <c r="O753" s="3">
        <f t="shared" si="126"/>
        <v>0</v>
      </c>
      <c r="P753" s="3">
        <v>5</v>
      </c>
      <c r="Q753" s="3">
        <f t="shared" si="127"/>
        <v>25</v>
      </c>
      <c r="R753" s="4">
        <f t="shared" si="128"/>
        <v>0</v>
      </c>
    </row>
    <row r="754" spans="2:18">
      <c r="B754" s="2">
        <v>51.323847000000001</v>
      </c>
      <c r="C754" s="3">
        <f t="shared" si="123"/>
        <v>2634.1372708794092</v>
      </c>
      <c r="D754" s="3">
        <v>5</v>
      </c>
      <c r="E754" s="3">
        <f t="shared" si="124"/>
        <v>25</v>
      </c>
      <c r="F754" s="4">
        <f t="shared" si="125"/>
        <v>256.619235</v>
      </c>
      <c r="N754" s="2">
        <v>0</v>
      </c>
      <c r="O754" s="3">
        <f t="shared" si="126"/>
        <v>0</v>
      </c>
      <c r="P754" s="3">
        <v>5</v>
      </c>
      <c r="Q754" s="3">
        <f t="shared" si="127"/>
        <v>25</v>
      </c>
      <c r="R754" s="4">
        <f t="shared" si="128"/>
        <v>0</v>
      </c>
    </row>
    <row r="755" spans="2:18">
      <c r="B755" s="2">
        <v>51.323847000000001</v>
      </c>
      <c r="C755" s="3">
        <f t="shared" si="123"/>
        <v>2634.1372708794092</v>
      </c>
      <c r="D755" s="3">
        <v>5</v>
      </c>
      <c r="E755" s="3">
        <f t="shared" si="124"/>
        <v>25</v>
      </c>
      <c r="F755" s="4">
        <f t="shared" si="125"/>
        <v>256.619235</v>
      </c>
      <c r="N755" s="2">
        <v>0</v>
      </c>
      <c r="O755" s="3">
        <f t="shared" si="126"/>
        <v>0</v>
      </c>
      <c r="P755" s="3">
        <v>5</v>
      </c>
      <c r="Q755" s="3">
        <f t="shared" si="127"/>
        <v>25</v>
      </c>
      <c r="R755" s="4">
        <f t="shared" si="128"/>
        <v>0</v>
      </c>
    </row>
    <row r="756" spans="2:18">
      <c r="B756" s="2">
        <v>51.323847000000001</v>
      </c>
      <c r="C756" s="3">
        <f t="shared" si="123"/>
        <v>2634.1372708794092</v>
      </c>
      <c r="D756" s="3">
        <v>5</v>
      </c>
      <c r="E756" s="3">
        <f t="shared" si="124"/>
        <v>25</v>
      </c>
      <c r="F756" s="4">
        <f t="shared" si="125"/>
        <v>256.619235</v>
      </c>
      <c r="N756" s="2">
        <v>0</v>
      </c>
      <c r="O756" s="3">
        <f t="shared" si="126"/>
        <v>0</v>
      </c>
      <c r="P756" s="3">
        <v>5</v>
      </c>
      <c r="Q756" s="3">
        <f t="shared" si="127"/>
        <v>25</v>
      </c>
      <c r="R756" s="4">
        <f t="shared" si="128"/>
        <v>0</v>
      </c>
    </row>
    <row r="757" spans="2:18">
      <c r="B757" s="2">
        <v>51.323847000000001</v>
      </c>
      <c r="C757" s="3">
        <f t="shared" si="123"/>
        <v>2634.1372708794092</v>
      </c>
      <c r="D757" s="3">
        <v>5</v>
      </c>
      <c r="E757" s="3">
        <f t="shared" si="124"/>
        <v>25</v>
      </c>
      <c r="F757" s="4">
        <f t="shared" si="125"/>
        <v>256.619235</v>
      </c>
      <c r="N757" s="2">
        <v>0</v>
      </c>
      <c r="O757" s="3">
        <f t="shared" si="126"/>
        <v>0</v>
      </c>
      <c r="P757" s="3">
        <v>5</v>
      </c>
      <c r="Q757" s="3">
        <f t="shared" si="127"/>
        <v>25</v>
      </c>
      <c r="R757" s="4">
        <f t="shared" si="128"/>
        <v>0</v>
      </c>
    </row>
    <row r="758" spans="2:18">
      <c r="B758" s="2">
        <v>51.323847000000001</v>
      </c>
      <c r="C758" s="3">
        <f t="shared" si="123"/>
        <v>2634.1372708794092</v>
      </c>
      <c r="D758" s="3">
        <v>5</v>
      </c>
      <c r="E758" s="3">
        <f t="shared" si="124"/>
        <v>25</v>
      </c>
      <c r="F758" s="4">
        <f t="shared" si="125"/>
        <v>256.619235</v>
      </c>
      <c r="N758" s="2">
        <v>0</v>
      </c>
      <c r="O758" s="3">
        <f t="shared" si="126"/>
        <v>0</v>
      </c>
      <c r="P758" s="3">
        <v>5</v>
      </c>
      <c r="Q758" s="3">
        <f t="shared" si="127"/>
        <v>25</v>
      </c>
      <c r="R758" s="4">
        <f t="shared" si="128"/>
        <v>0</v>
      </c>
    </row>
    <row r="759" spans="2:18">
      <c r="B759" s="2">
        <v>51.323847000000001</v>
      </c>
      <c r="C759" s="3">
        <f t="shared" si="123"/>
        <v>2634.1372708794092</v>
      </c>
      <c r="D759" s="3">
        <v>5</v>
      </c>
      <c r="E759" s="3">
        <f t="shared" si="124"/>
        <v>25</v>
      </c>
      <c r="F759" s="4">
        <f t="shared" si="125"/>
        <v>256.619235</v>
      </c>
      <c r="N759" s="2">
        <v>0</v>
      </c>
      <c r="O759" s="3">
        <f t="shared" si="126"/>
        <v>0</v>
      </c>
      <c r="P759" s="3">
        <v>5</v>
      </c>
      <c r="Q759" s="3">
        <f t="shared" si="127"/>
        <v>25</v>
      </c>
      <c r="R759" s="4">
        <f t="shared" si="128"/>
        <v>0</v>
      </c>
    </row>
    <row r="760" spans="2:18">
      <c r="B760" s="2">
        <v>51.323847000000001</v>
      </c>
      <c r="C760" s="3">
        <f t="shared" si="123"/>
        <v>2634.1372708794092</v>
      </c>
      <c r="D760" s="3">
        <v>5</v>
      </c>
      <c r="E760" s="3">
        <f t="shared" si="124"/>
        <v>25</v>
      </c>
      <c r="F760" s="4">
        <f t="shared" si="125"/>
        <v>256.619235</v>
      </c>
      <c r="N760" s="2">
        <v>0</v>
      </c>
      <c r="O760" s="3">
        <f t="shared" si="126"/>
        <v>0</v>
      </c>
      <c r="P760" s="3">
        <v>5</v>
      </c>
      <c r="Q760" s="3">
        <f t="shared" si="127"/>
        <v>25</v>
      </c>
      <c r="R760" s="4">
        <f t="shared" si="128"/>
        <v>0</v>
      </c>
    </row>
    <row r="761" spans="2:18">
      <c r="B761" s="2">
        <v>51.323847000000001</v>
      </c>
      <c r="C761" s="3">
        <f t="shared" si="123"/>
        <v>2634.1372708794092</v>
      </c>
      <c r="D761" s="3">
        <v>5</v>
      </c>
      <c r="E761" s="3">
        <f t="shared" si="124"/>
        <v>25</v>
      </c>
      <c r="F761" s="4">
        <f t="shared" si="125"/>
        <v>256.619235</v>
      </c>
      <c r="N761" s="2">
        <v>0</v>
      </c>
      <c r="O761" s="3">
        <f t="shared" si="126"/>
        <v>0</v>
      </c>
      <c r="P761" s="3">
        <v>5</v>
      </c>
      <c r="Q761" s="3">
        <f t="shared" si="127"/>
        <v>25</v>
      </c>
      <c r="R761" s="4">
        <f t="shared" si="128"/>
        <v>0</v>
      </c>
    </row>
    <row r="762" spans="2:18">
      <c r="B762" s="2">
        <v>51.323847000000001</v>
      </c>
      <c r="C762" s="3">
        <f t="shared" si="123"/>
        <v>2634.1372708794092</v>
      </c>
      <c r="D762" s="3">
        <v>5</v>
      </c>
      <c r="E762" s="3">
        <f t="shared" si="124"/>
        <v>25</v>
      </c>
      <c r="F762" s="4">
        <f t="shared" si="125"/>
        <v>256.619235</v>
      </c>
      <c r="N762" s="2">
        <v>0</v>
      </c>
      <c r="O762" s="3">
        <f t="shared" si="126"/>
        <v>0</v>
      </c>
      <c r="P762" s="3">
        <v>5</v>
      </c>
      <c r="Q762" s="3">
        <f t="shared" si="127"/>
        <v>25</v>
      </c>
      <c r="R762" s="4">
        <f t="shared" si="128"/>
        <v>0</v>
      </c>
    </row>
    <row r="763" spans="2:18">
      <c r="B763" s="2">
        <v>51.323847000000001</v>
      </c>
      <c r="C763" s="3">
        <f t="shared" si="123"/>
        <v>2634.1372708794092</v>
      </c>
      <c r="D763" s="3">
        <v>5</v>
      </c>
      <c r="E763" s="3">
        <f t="shared" si="124"/>
        <v>25</v>
      </c>
      <c r="F763" s="4">
        <f t="shared" si="125"/>
        <v>256.619235</v>
      </c>
      <c r="N763" s="2">
        <v>0</v>
      </c>
      <c r="O763" s="3">
        <f t="shared" si="126"/>
        <v>0</v>
      </c>
      <c r="P763" s="3">
        <v>5</v>
      </c>
      <c r="Q763" s="3">
        <f t="shared" si="127"/>
        <v>25</v>
      </c>
      <c r="R763" s="4">
        <f t="shared" si="128"/>
        <v>0</v>
      </c>
    </row>
    <row r="764" spans="2:18">
      <c r="B764" s="2">
        <v>51.323847000000001</v>
      </c>
      <c r="C764" s="3">
        <f t="shared" si="123"/>
        <v>2634.1372708794092</v>
      </c>
      <c r="D764" s="3">
        <v>5</v>
      </c>
      <c r="E764" s="3">
        <f t="shared" si="124"/>
        <v>25</v>
      </c>
      <c r="F764" s="4">
        <f t="shared" si="125"/>
        <v>256.619235</v>
      </c>
      <c r="N764" s="2">
        <v>0</v>
      </c>
      <c r="O764" s="3">
        <f t="shared" si="126"/>
        <v>0</v>
      </c>
      <c r="P764" s="3">
        <v>5</v>
      </c>
      <c r="Q764" s="3">
        <f t="shared" si="127"/>
        <v>25</v>
      </c>
      <c r="R764" s="4">
        <f t="shared" si="128"/>
        <v>0</v>
      </c>
    </row>
    <row r="765" spans="2:18">
      <c r="B765" s="2">
        <v>51.323847000000001</v>
      </c>
      <c r="C765" s="3">
        <f t="shared" si="123"/>
        <v>2634.1372708794092</v>
      </c>
      <c r="D765" s="3">
        <v>5</v>
      </c>
      <c r="E765" s="3">
        <f t="shared" si="124"/>
        <v>25</v>
      </c>
      <c r="F765" s="4">
        <f t="shared" si="125"/>
        <v>256.619235</v>
      </c>
      <c r="N765" s="2">
        <v>0</v>
      </c>
      <c r="O765" s="3">
        <f t="shared" si="126"/>
        <v>0</v>
      </c>
      <c r="P765" s="3">
        <v>5</v>
      </c>
      <c r="Q765" s="3">
        <f t="shared" si="127"/>
        <v>25</v>
      </c>
      <c r="R765" s="4">
        <f t="shared" si="128"/>
        <v>0</v>
      </c>
    </row>
    <row r="766" spans="2:18">
      <c r="B766" s="2">
        <v>51.323847000000001</v>
      </c>
      <c r="C766" s="3">
        <f t="shared" si="123"/>
        <v>2634.1372708794092</v>
      </c>
      <c r="D766" s="3">
        <v>5</v>
      </c>
      <c r="E766" s="3">
        <f t="shared" si="124"/>
        <v>25</v>
      </c>
      <c r="F766" s="4">
        <f t="shared" si="125"/>
        <v>256.619235</v>
      </c>
      <c r="N766" s="2">
        <v>0</v>
      </c>
      <c r="O766" s="3">
        <f t="shared" si="126"/>
        <v>0</v>
      </c>
      <c r="P766" s="3">
        <v>5</v>
      </c>
      <c r="Q766" s="3">
        <f t="shared" si="127"/>
        <v>25</v>
      </c>
      <c r="R766" s="4">
        <f t="shared" si="128"/>
        <v>0</v>
      </c>
    </row>
    <row r="767" spans="2:18">
      <c r="B767" s="2">
        <v>51.323847000000001</v>
      </c>
      <c r="C767" s="3">
        <f t="shared" si="123"/>
        <v>2634.1372708794092</v>
      </c>
      <c r="D767" s="3">
        <v>5</v>
      </c>
      <c r="E767" s="3">
        <f t="shared" si="124"/>
        <v>25</v>
      </c>
      <c r="F767" s="4">
        <f t="shared" si="125"/>
        <v>256.619235</v>
      </c>
      <c r="N767" s="2">
        <v>0</v>
      </c>
      <c r="O767" s="3">
        <f t="shared" si="126"/>
        <v>0</v>
      </c>
      <c r="P767" s="3">
        <v>5</v>
      </c>
      <c r="Q767" s="3">
        <f t="shared" si="127"/>
        <v>25</v>
      </c>
      <c r="R767" s="4">
        <f t="shared" si="128"/>
        <v>0</v>
      </c>
    </row>
    <row r="768" spans="2:18">
      <c r="B768" s="2">
        <v>51.323847000000001</v>
      </c>
      <c r="C768" s="3">
        <f t="shared" si="123"/>
        <v>2634.1372708794092</v>
      </c>
      <c r="D768" s="3">
        <v>5</v>
      </c>
      <c r="E768" s="3">
        <f t="shared" si="124"/>
        <v>25</v>
      </c>
      <c r="F768" s="4">
        <f t="shared" si="125"/>
        <v>256.619235</v>
      </c>
      <c r="N768" s="2">
        <v>0</v>
      </c>
      <c r="O768" s="3">
        <f t="shared" si="126"/>
        <v>0</v>
      </c>
      <c r="P768" s="3">
        <v>5</v>
      </c>
      <c r="Q768" s="3">
        <f t="shared" si="127"/>
        <v>25</v>
      </c>
      <c r="R768" s="4">
        <f t="shared" si="128"/>
        <v>0</v>
      </c>
    </row>
    <row r="769" spans="2:18">
      <c r="B769" s="2">
        <v>51.323847000000001</v>
      </c>
      <c r="C769" s="3">
        <f t="shared" si="123"/>
        <v>2634.1372708794092</v>
      </c>
      <c r="D769" s="3">
        <v>5</v>
      </c>
      <c r="E769" s="3">
        <f t="shared" si="124"/>
        <v>25</v>
      </c>
      <c r="F769" s="4">
        <f t="shared" si="125"/>
        <v>256.619235</v>
      </c>
      <c r="N769" s="2">
        <v>0</v>
      </c>
      <c r="O769" s="3">
        <f t="shared" si="126"/>
        <v>0</v>
      </c>
      <c r="P769" s="3">
        <v>5</v>
      </c>
      <c r="Q769" s="3">
        <f t="shared" si="127"/>
        <v>25</v>
      </c>
      <c r="R769" s="4">
        <f t="shared" si="128"/>
        <v>0</v>
      </c>
    </row>
    <row r="770" spans="2:18">
      <c r="B770" s="2">
        <v>51.323847000000001</v>
      </c>
      <c r="C770" s="3">
        <f t="shared" si="123"/>
        <v>2634.1372708794092</v>
      </c>
      <c r="D770" s="3">
        <v>5</v>
      </c>
      <c r="E770" s="3">
        <f t="shared" si="124"/>
        <v>25</v>
      </c>
      <c r="F770" s="4">
        <f t="shared" si="125"/>
        <v>256.619235</v>
      </c>
      <c r="N770" s="2">
        <v>0</v>
      </c>
      <c r="O770" s="3">
        <f t="shared" si="126"/>
        <v>0</v>
      </c>
      <c r="P770" s="3">
        <v>5</v>
      </c>
      <c r="Q770" s="3">
        <f t="shared" si="127"/>
        <v>25</v>
      </c>
      <c r="R770" s="4">
        <f t="shared" si="128"/>
        <v>0</v>
      </c>
    </row>
    <row r="771" spans="2:18">
      <c r="B771" s="2">
        <v>51.323847000000001</v>
      </c>
      <c r="C771" s="3">
        <f t="shared" si="123"/>
        <v>2634.1372708794092</v>
      </c>
      <c r="D771" s="3">
        <v>5</v>
      </c>
      <c r="E771" s="3">
        <f t="shared" si="124"/>
        <v>25</v>
      </c>
      <c r="F771" s="4">
        <f t="shared" si="125"/>
        <v>256.619235</v>
      </c>
      <c r="N771" s="2">
        <v>0</v>
      </c>
      <c r="O771" s="3">
        <f t="shared" si="126"/>
        <v>0</v>
      </c>
      <c r="P771" s="3">
        <v>5</v>
      </c>
      <c r="Q771" s="3">
        <f t="shared" si="127"/>
        <v>25</v>
      </c>
      <c r="R771" s="4">
        <f t="shared" si="128"/>
        <v>0</v>
      </c>
    </row>
    <row r="772" spans="2:18">
      <c r="B772" s="2">
        <v>51.323847000000001</v>
      </c>
      <c r="C772" s="3">
        <f t="shared" si="123"/>
        <v>2634.1372708794092</v>
      </c>
      <c r="D772" s="3">
        <v>5</v>
      </c>
      <c r="E772" s="3">
        <f t="shared" si="124"/>
        <v>25</v>
      </c>
      <c r="F772" s="4">
        <f t="shared" si="125"/>
        <v>256.619235</v>
      </c>
      <c r="N772" s="2">
        <v>0</v>
      </c>
      <c r="O772" s="3">
        <f t="shared" si="126"/>
        <v>0</v>
      </c>
      <c r="P772" s="3">
        <v>5</v>
      </c>
      <c r="Q772" s="3">
        <f t="shared" si="127"/>
        <v>25</v>
      </c>
      <c r="R772" s="4">
        <f t="shared" si="128"/>
        <v>0</v>
      </c>
    </row>
    <row r="773" spans="2:18">
      <c r="B773" s="2">
        <v>51.323847000000001</v>
      </c>
      <c r="C773" s="3">
        <f t="shared" si="123"/>
        <v>2634.1372708794092</v>
      </c>
      <c r="D773" s="3">
        <v>5</v>
      </c>
      <c r="E773" s="3">
        <f t="shared" si="124"/>
        <v>25</v>
      </c>
      <c r="F773" s="4">
        <f t="shared" si="125"/>
        <v>256.619235</v>
      </c>
      <c r="N773" s="2">
        <v>0</v>
      </c>
      <c r="O773" s="3">
        <f t="shared" si="126"/>
        <v>0</v>
      </c>
      <c r="P773" s="3">
        <v>5</v>
      </c>
      <c r="Q773" s="3">
        <f t="shared" si="127"/>
        <v>25</v>
      </c>
      <c r="R773" s="4">
        <f t="shared" si="128"/>
        <v>0</v>
      </c>
    </row>
    <row r="774" spans="2:18">
      <c r="B774" s="2">
        <v>51.323847000000001</v>
      </c>
      <c r="C774" s="3">
        <f t="shared" si="123"/>
        <v>2634.1372708794092</v>
      </c>
      <c r="D774" s="3">
        <v>5</v>
      </c>
      <c r="E774" s="3">
        <f t="shared" si="124"/>
        <v>25</v>
      </c>
      <c r="F774" s="4">
        <f t="shared" si="125"/>
        <v>256.619235</v>
      </c>
      <c r="N774" s="2">
        <v>0</v>
      </c>
      <c r="O774" s="3">
        <f t="shared" si="126"/>
        <v>0</v>
      </c>
      <c r="P774" s="3">
        <v>5</v>
      </c>
      <c r="Q774" s="3">
        <f t="shared" si="127"/>
        <v>25</v>
      </c>
      <c r="R774" s="4">
        <f t="shared" si="128"/>
        <v>0</v>
      </c>
    </row>
    <row r="775" spans="2:18">
      <c r="B775" s="2">
        <v>51.323847000000001</v>
      </c>
      <c r="C775" s="3">
        <f t="shared" si="123"/>
        <v>2634.1372708794092</v>
      </c>
      <c r="D775" s="3">
        <v>5</v>
      </c>
      <c r="E775" s="3">
        <f t="shared" si="124"/>
        <v>25</v>
      </c>
      <c r="F775" s="4">
        <f t="shared" si="125"/>
        <v>256.619235</v>
      </c>
      <c r="N775" s="2">
        <v>0</v>
      </c>
      <c r="O775" s="3">
        <f t="shared" si="126"/>
        <v>0</v>
      </c>
      <c r="P775" s="3">
        <v>5</v>
      </c>
      <c r="Q775" s="3">
        <f t="shared" si="127"/>
        <v>25</v>
      </c>
      <c r="R775" s="4">
        <f t="shared" si="128"/>
        <v>0</v>
      </c>
    </row>
    <row r="776" spans="2:18">
      <c r="B776" s="2">
        <v>51.323847000000001</v>
      </c>
      <c r="C776" s="3">
        <f t="shared" si="123"/>
        <v>2634.1372708794092</v>
      </c>
      <c r="D776" s="3">
        <v>5</v>
      </c>
      <c r="E776" s="3">
        <f t="shared" si="124"/>
        <v>25</v>
      </c>
      <c r="F776" s="4">
        <f t="shared" si="125"/>
        <v>256.619235</v>
      </c>
      <c r="N776" s="2">
        <v>0</v>
      </c>
      <c r="O776" s="3">
        <f t="shared" si="126"/>
        <v>0</v>
      </c>
      <c r="P776" s="3">
        <v>5</v>
      </c>
      <c r="Q776" s="3">
        <f t="shared" si="127"/>
        <v>25</v>
      </c>
      <c r="R776" s="4">
        <f t="shared" si="128"/>
        <v>0</v>
      </c>
    </row>
    <row r="777" spans="2:18">
      <c r="B777" s="2">
        <v>51.323847000000001</v>
      </c>
      <c r="C777" s="3">
        <f t="shared" si="123"/>
        <v>2634.1372708794092</v>
      </c>
      <c r="D777" s="3">
        <v>5</v>
      </c>
      <c r="E777" s="3">
        <f t="shared" si="124"/>
        <v>25</v>
      </c>
      <c r="F777" s="4">
        <f t="shared" si="125"/>
        <v>256.619235</v>
      </c>
      <c r="N777" s="2">
        <v>0</v>
      </c>
      <c r="O777" s="3">
        <f t="shared" si="126"/>
        <v>0</v>
      </c>
      <c r="P777" s="3">
        <v>5</v>
      </c>
      <c r="Q777" s="3">
        <f t="shared" si="127"/>
        <v>25</v>
      </c>
      <c r="R777" s="4">
        <f t="shared" si="128"/>
        <v>0</v>
      </c>
    </row>
    <row r="778" spans="2:18">
      <c r="B778" s="2">
        <v>51.323847000000001</v>
      </c>
      <c r="C778" s="3">
        <f t="shared" si="123"/>
        <v>2634.1372708794092</v>
      </c>
      <c r="D778" s="3">
        <v>5</v>
      </c>
      <c r="E778" s="3">
        <f t="shared" si="124"/>
        <v>25</v>
      </c>
      <c r="F778" s="4">
        <f t="shared" si="125"/>
        <v>256.619235</v>
      </c>
      <c r="N778" s="2">
        <v>0</v>
      </c>
      <c r="O778" s="3">
        <f t="shared" si="126"/>
        <v>0</v>
      </c>
      <c r="P778" s="3">
        <v>5</v>
      </c>
      <c r="Q778" s="3">
        <f t="shared" si="127"/>
        <v>25</v>
      </c>
      <c r="R778" s="4">
        <f t="shared" si="128"/>
        <v>0</v>
      </c>
    </row>
    <row r="779" spans="2:18">
      <c r="B779" s="2">
        <v>51.323847000000001</v>
      </c>
      <c r="C779" s="3">
        <f t="shared" si="123"/>
        <v>2634.1372708794092</v>
      </c>
      <c r="D779" s="3">
        <v>5</v>
      </c>
      <c r="E779" s="3">
        <f t="shared" si="124"/>
        <v>25</v>
      </c>
      <c r="F779" s="4">
        <f t="shared" si="125"/>
        <v>256.619235</v>
      </c>
      <c r="N779" s="2">
        <v>0</v>
      </c>
      <c r="O779" s="3">
        <f t="shared" si="126"/>
        <v>0</v>
      </c>
      <c r="P779" s="3">
        <v>5</v>
      </c>
      <c r="Q779" s="3">
        <f t="shared" si="127"/>
        <v>25</v>
      </c>
      <c r="R779" s="4">
        <f t="shared" si="128"/>
        <v>0</v>
      </c>
    </row>
    <row r="780" spans="2:18">
      <c r="B780" s="2">
        <v>51.323847000000001</v>
      </c>
      <c r="C780" s="3">
        <f t="shared" si="123"/>
        <v>2634.1372708794092</v>
      </c>
      <c r="D780" s="3">
        <v>5</v>
      </c>
      <c r="E780" s="3">
        <f t="shared" si="124"/>
        <v>25</v>
      </c>
      <c r="F780" s="4">
        <f t="shared" si="125"/>
        <v>256.619235</v>
      </c>
      <c r="N780" s="2">
        <v>0</v>
      </c>
      <c r="O780" s="3">
        <f t="shared" si="126"/>
        <v>0</v>
      </c>
      <c r="P780" s="3">
        <v>5</v>
      </c>
      <c r="Q780" s="3">
        <f t="shared" si="127"/>
        <v>25</v>
      </c>
      <c r="R780" s="4">
        <f t="shared" si="128"/>
        <v>0</v>
      </c>
    </row>
    <row r="781" spans="2:18">
      <c r="B781" s="2">
        <v>51.323847000000001</v>
      </c>
      <c r="C781" s="3">
        <f t="shared" si="123"/>
        <v>2634.1372708794092</v>
      </c>
      <c r="D781" s="3">
        <v>5</v>
      </c>
      <c r="E781" s="3">
        <f t="shared" si="124"/>
        <v>25</v>
      </c>
      <c r="F781" s="4">
        <f t="shared" si="125"/>
        <v>256.619235</v>
      </c>
      <c r="N781" s="2">
        <v>0</v>
      </c>
      <c r="O781" s="3">
        <f t="shared" si="126"/>
        <v>0</v>
      </c>
      <c r="P781" s="3">
        <v>5</v>
      </c>
      <c r="Q781" s="3">
        <f t="shared" si="127"/>
        <v>25</v>
      </c>
      <c r="R781" s="4">
        <f t="shared" si="128"/>
        <v>0</v>
      </c>
    </row>
    <row r="782" spans="2:18">
      <c r="B782" s="2">
        <v>51.323847000000001</v>
      </c>
      <c r="C782" s="3">
        <f t="shared" si="123"/>
        <v>2634.1372708794092</v>
      </c>
      <c r="D782" s="3">
        <v>5</v>
      </c>
      <c r="E782" s="3">
        <f t="shared" si="124"/>
        <v>25</v>
      </c>
      <c r="F782" s="4">
        <f t="shared" si="125"/>
        <v>256.619235</v>
      </c>
      <c r="N782" s="2">
        <v>0</v>
      </c>
      <c r="O782" s="3">
        <f t="shared" si="126"/>
        <v>0</v>
      </c>
      <c r="P782" s="3">
        <v>5</v>
      </c>
      <c r="Q782" s="3">
        <f t="shared" si="127"/>
        <v>25</v>
      </c>
      <c r="R782" s="4">
        <f t="shared" si="128"/>
        <v>0</v>
      </c>
    </row>
    <row r="783" spans="2:18">
      <c r="B783" s="2">
        <v>51.323847000000001</v>
      </c>
      <c r="C783" s="3">
        <f t="shared" si="123"/>
        <v>2634.1372708794092</v>
      </c>
      <c r="D783" s="3">
        <v>5</v>
      </c>
      <c r="E783" s="3">
        <f t="shared" si="124"/>
        <v>25</v>
      </c>
      <c r="F783" s="4">
        <f t="shared" si="125"/>
        <v>256.619235</v>
      </c>
      <c r="N783" s="2">
        <v>0</v>
      </c>
      <c r="O783" s="3">
        <f t="shared" si="126"/>
        <v>0</v>
      </c>
      <c r="P783" s="3">
        <v>5</v>
      </c>
      <c r="Q783" s="3">
        <f t="shared" si="127"/>
        <v>25</v>
      </c>
      <c r="R783" s="4">
        <f t="shared" si="128"/>
        <v>0</v>
      </c>
    </row>
    <row r="784" spans="2:18">
      <c r="B784" s="2">
        <v>51.323847000000001</v>
      </c>
      <c r="C784" s="3">
        <f t="shared" si="123"/>
        <v>2634.1372708794092</v>
      </c>
      <c r="D784" s="3">
        <v>5</v>
      </c>
      <c r="E784" s="3">
        <f t="shared" si="124"/>
        <v>25</v>
      </c>
      <c r="F784" s="4">
        <f t="shared" si="125"/>
        <v>256.619235</v>
      </c>
      <c r="N784" s="2">
        <v>0</v>
      </c>
      <c r="O784" s="3">
        <f t="shared" si="126"/>
        <v>0</v>
      </c>
      <c r="P784" s="3">
        <v>5</v>
      </c>
      <c r="Q784" s="3">
        <f t="shared" si="127"/>
        <v>25</v>
      </c>
      <c r="R784" s="4">
        <f t="shared" si="128"/>
        <v>0</v>
      </c>
    </row>
    <row r="785" spans="2:18">
      <c r="B785" s="2">
        <v>62.685696</v>
      </c>
      <c r="C785" s="3">
        <f t="shared" ref="C785:C848" si="129">B785*B785</f>
        <v>3929.4964830044159</v>
      </c>
      <c r="D785" s="3">
        <v>5</v>
      </c>
      <c r="E785" s="3">
        <f t="shared" ref="E785:E848" si="130">D785*D785</f>
        <v>25</v>
      </c>
      <c r="F785" s="4">
        <f t="shared" ref="F785:F848" si="131">D785*B785</f>
        <v>313.42847999999998</v>
      </c>
      <c r="N785" s="2">
        <v>0</v>
      </c>
      <c r="O785" s="3">
        <f t="shared" ref="O785:O848" si="132">N785*N785</f>
        <v>0</v>
      </c>
      <c r="P785" s="3">
        <v>5</v>
      </c>
      <c r="Q785" s="3">
        <f t="shared" ref="Q785:Q848" si="133">P785*P785</f>
        <v>25</v>
      </c>
      <c r="R785" s="4">
        <f t="shared" ref="R785:R848" si="134">P785*N785</f>
        <v>0</v>
      </c>
    </row>
    <row r="786" spans="2:18">
      <c r="B786" s="2">
        <v>62.685696</v>
      </c>
      <c r="C786" s="3">
        <f t="shared" si="129"/>
        <v>3929.4964830044159</v>
      </c>
      <c r="D786" s="3">
        <v>5</v>
      </c>
      <c r="E786" s="3">
        <f t="shared" si="130"/>
        <v>25</v>
      </c>
      <c r="F786" s="4">
        <f t="shared" si="131"/>
        <v>313.42847999999998</v>
      </c>
      <c r="N786" s="2">
        <v>0</v>
      </c>
      <c r="O786" s="3">
        <f t="shared" si="132"/>
        <v>0</v>
      </c>
      <c r="P786" s="3">
        <v>5</v>
      </c>
      <c r="Q786" s="3">
        <f t="shared" si="133"/>
        <v>25</v>
      </c>
      <c r="R786" s="4">
        <f t="shared" si="134"/>
        <v>0</v>
      </c>
    </row>
    <row r="787" spans="2:18">
      <c r="B787" s="2">
        <v>62.685696</v>
      </c>
      <c r="C787" s="3">
        <f t="shared" si="129"/>
        <v>3929.4964830044159</v>
      </c>
      <c r="D787" s="3">
        <v>5</v>
      </c>
      <c r="E787" s="3">
        <f t="shared" si="130"/>
        <v>25</v>
      </c>
      <c r="F787" s="4">
        <f t="shared" si="131"/>
        <v>313.42847999999998</v>
      </c>
      <c r="N787" s="2">
        <v>0</v>
      </c>
      <c r="O787" s="3">
        <f t="shared" si="132"/>
        <v>0</v>
      </c>
      <c r="P787" s="3">
        <v>5</v>
      </c>
      <c r="Q787" s="3">
        <f t="shared" si="133"/>
        <v>25</v>
      </c>
      <c r="R787" s="4">
        <f t="shared" si="134"/>
        <v>0</v>
      </c>
    </row>
    <row r="788" spans="2:18">
      <c r="B788" s="2">
        <v>62.685696</v>
      </c>
      <c r="C788" s="3">
        <f t="shared" si="129"/>
        <v>3929.4964830044159</v>
      </c>
      <c r="D788" s="3">
        <v>5</v>
      </c>
      <c r="E788" s="3">
        <f t="shared" si="130"/>
        <v>25</v>
      </c>
      <c r="F788" s="4">
        <f t="shared" si="131"/>
        <v>313.42847999999998</v>
      </c>
      <c r="N788" s="2">
        <v>0</v>
      </c>
      <c r="O788" s="3">
        <f t="shared" si="132"/>
        <v>0</v>
      </c>
      <c r="P788" s="3">
        <v>5</v>
      </c>
      <c r="Q788" s="3">
        <f t="shared" si="133"/>
        <v>25</v>
      </c>
      <c r="R788" s="4">
        <f t="shared" si="134"/>
        <v>0</v>
      </c>
    </row>
    <row r="789" spans="2:18">
      <c r="B789" s="2">
        <v>62.685696</v>
      </c>
      <c r="C789" s="3">
        <f t="shared" si="129"/>
        <v>3929.4964830044159</v>
      </c>
      <c r="D789" s="3">
        <v>5</v>
      </c>
      <c r="E789" s="3">
        <f t="shared" si="130"/>
        <v>25</v>
      </c>
      <c r="F789" s="4">
        <f t="shared" si="131"/>
        <v>313.42847999999998</v>
      </c>
      <c r="N789" s="2">
        <v>0</v>
      </c>
      <c r="O789" s="3">
        <f t="shared" si="132"/>
        <v>0</v>
      </c>
      <c r="P789" s="3">
        <v>5</v>
      </c>
      <c r="Q789" s="3">
        <f t="shared" si="133"/>
        <v>25</v>
      </c>
      <c r="R789" s="4">
        <f t="shared" si="134"/>
        <v>0</v>
      </c>
    </row>
    <row r="790" spans="2:18">
      <c r="B790" s="2">
        <v>62.685696</v>
      </c>
      <c r="C790" s="3">
        <f t="shared" si="129"/>
        <v>3929.4964830044159</v>
      </c>
      <c r="D790" s="3">
        <v>5</v>
      </c>
      <c r="E790" s="3">
        <f t="shared" si="130"/>
        <v>25</v>
      </c>
      <c r="F790" s="4">
        <f t="shared" si="131"/>
        <v>313.42847999999998</v>
      </c>
      <c r="N790" s="2">
        <v>0</v>
      </c>
      <c r="O790" s="3">
        <f t="shared" si="132"/>
        <v>0</v>
      </c>
      <c r="P790" s="3">
        <v>5</v>
      </c>
      <c r="Q790" s="3">
        <f t="shared" si="133"/>
        <v>25</v>
      </c>
      <c r="R790" s="4">
        <f t="shared" si="134"/>
        <v>0</v>
      </c>
    </row>
    <row r="791" spans="2:18">
      <c r="B791" s="2">
        <v>62.685696</v>
      </c>
      <c r="C791" s="3">
        <f t="shared" si="129"/>
        <v>3929.4964830044159</v>
      </c>
      <c r="D791" s="3">
        <v>5</v>
      </c>
      <c r="E791" s="3">
        <f t="shared" si="130"/>
        <v>25</v>
      </c>
      <c r="F791" s="4">
        <f t="shared" si="131"/>
        <v>313.42847999999998</v>
      </c>
      <c r="N791" s="2">
        <v>0</v>
      </c>
      <c r="O791" s="3">
        <f t="shared" si="132"/>
        <v>0</v>
      </c>
      <c r="P791" s="3">
        <v>5</v>
      </c>
      <c r="Q791" s="3">
        <f t="shared" si="133"/>
        <v>25</v>
      </c>
      <c r="R791" s="4">
        <f t="shared" si="134"/>
        <v>0</v>
      </c>
    </row>
    <row r="792" spans="2:18">
      <c r="B792" s="2">
        <v>62.685696</v>
      </c>
      <c r="C792" s="3">
        <f t="shared" si="129"/>
        <v>3929.4964830044159</v>
      </c>
      <c r="D792" s="3">
        <v>5</v>
      </c>
      <c r="E792" s="3">
        <f t="shared" si="130"/>
        <v>25</v>
      </c>
      <c r="F792" s="4">
        <f t="shared" si="131"/>
        <v>313.42847999999998</v>
      </c>
      <c r="N792" s="2">
        <v>0</v>
      </c>
      <c r="O792" s="3">
        <f t="shared" si="132"/>
        <v>0</v>
      </c>
      <c r="P792" s="3">
        <v>5</v>
      </c>
      <c r="Q792" s="3">
        <f t="shared" si="133"/>
        <v>25</v>
      </c>
      <c r="R792" s="4">
        <f t="shared" si="134"/>
        <v>0</v>
      </c>
    </row>
    <row r="793" spans="2:18">
      <c r="B793" s="2">
        <v>62.685696</v>
      </c>
      <c r="C793" s="3">
        <f t="shared" si="129"/>
        <v>3929.4964830044159</v>
      </c>
      <c r="D793" s="3">
        <v>5</v>
      </c>
      <c r="E793" s="3">
        <f t="shared" si="130"/>
        <v>25</v>
      </c>
      <c r="F793" s="4">
        <f t="shared" si="131"/>
        <v>313.42847999999998</v>
      </c>
      <c r="N793" s="2">
        <v>0</v>
      </c>
      <c r="O793" s="3">
        <f t="shared" si="132"/>
        <v>0</v>
      </c>
      <c r="P793" s="3">
        <v>5</v>
      </c>
      <c r="Q793" s="3">
        <f t="shared" si="133"/>
        <v>25</v>
      </c>
      <c r="R793" s="4">
        <f t="shared" si="134"/>
        <v>0</v>
      </c>
    </row>
    <row r="794" spans="2:18">
      <c r="B794" s="2">
        <v>62.685696</v>
      </c>
      <c r="C794" s="3">
        <f t="shared" si="129"/>
        <v>3929.4964830044159</v>
      </c>
      <c r="D794" s="3">
        <v>5</v>
      </c>
      <c r="E794" s="3">
        <f t="shared" si="130"/>
        <v>25</v>
      </c>
      <c r="F794" s="4">
        <f t="shared" si="131"/>
        <v>313.42847999999998</v>
      </c>
      <c r="N794" s="2">
        <v>0</v>
      </c>
      <c r="O794" s="3">
        <f t="shared" si="132"/>
        <v>0</v>
      </c>
      <c r="P794" s="3">
        <v>5</v>
      </c>
      <c r="Q794" s="3">
        <f t="shared" si="133"/>
        <v>25</v>
      </c>
      <c r="R794" s="4">
        <f t="shared" si="134"/>
        <v>0</v>
      </c>
    </row>
    <row r="795" spans="2:18">
      <c r="B795" s="2">
        <v>62.685696</v>
      </c>
      <c r="C795" s="3">
        <f t="shared" si="129"/>
        <v>3929.4964830044159</v>
      </c>
      <c r="D795" s="3">
        <v>5</v>
      </c>
      <c r="E795" s="3">
        <f t="shared" si="130"/>
        <v>25</v>
      </c>
      <c r="F795" s="4">
        <f t="shared" si="131"/>
        <v>313.42847999999998</v>
      </c>
      <c r="N795" s="2">
        <v>0</v>
      </c>
      <c r="O795" s="3">
        <f t="shared" si="132"/>
        <v>0</v>
      </c>
      <c r="P795" s="3">
        <v>5</v>
      </c>
      <c r="Q795" s="3">
        <f t="shared" si="133"/>
        <v>25</v>
      </c>
      <c r="R795" s="4">
        <f t="shared" si="134"/>
        <v>0</v>
      </c>
    </row>
    <row r="796" spans="2:18">
      <c r="B796" s="2">
        <v>62.685696</v>
      </c>
      <c r="C796" s="3">
        <f t="shared" si="129"/>
        <v>3929.4964830044159</v>
      </c>
      <c r="D796" s="3">
        <v>5</v>
      </c>
      <c r="E796" s="3">
        <f t="shared" si="130"/>
        <v>25</v>
      </c>
      <c r="F796" s="4">
        <f t="shared" si="131"/>
        <v>313.42847999999998</v>
      </c>
      <c r="N796" s="2">
        <v>0</v>
      </c>
      <c r="O796" s="3">
        <f t="shared" si="132"/>
        <v>0</v>
      </c>
      <c r="P796" s="3">
        <v>5</v>
      </c>
      <c r="Q796" s="3">
        <f t="shared" si="133"/>
        <v>25</v>
      </c>
      <c r="R796" s="4">
        <f t="shared" si="134"/>
        <v>0</v>
      </c>
    </row>
    <row r="797" spans="2:18">
      <c r="B797" s="2">
        <v>62.685696</v>
      </c>
      <c r="C797" s="3">
        <f t="shared" si="129"/>
        <v>3929.4964830044159</v>
      </c>
      <c r="D797" s="3">
        <v>5</v>
      </c>
      <c r="E797" s="3">
        <f t="shared" si="130"/>
        <v>25</v>
      </c>
      <c r="F797" s="4">
        <f t="shared" si="131"/>
        <v>313.42847999999998</v>
      </c>
      <c r="N797" s="2">
        <v>0</v>
      </c>
      <c r="O797" s="3">
        <f t="shared" si="132"/>
        <v>0</v>
      </c>
      <c r="P797" s="3">
        <v>5</v>
      </c>
      <c r="Q797" s="3">
        <f t="shared" si="133"/>
        <v>25</v>
      </c>
      <c r="R797" s="4">
        <f t="shared" si="134"/>
        <v>0</v>
      </c>
    </row>
    <row r="798" spans="2:18">
      <c r="B798" s="2">
        <v>62.685696</v>
      </c>
      <c r="C798" s="3">
        <f t="shared" si="129"/>
        <v>3929.4964830044159</v>
      </c>
      <c r="D798" s="3">
        <v>5</v>
      </c>
      <c r="E798" s="3">
        <f t="shared" si="130"/>
        <v>25</v>
      </c>
      <c r="F798" s="4">
        <f t="shared" si="131"/>
        <v>313.42847999999998</v>
      </c>
      <c r="N798" s="2">
        <v>0</v>
      </c>
      <c r="O798" s="3">
        <f t="shared" si="132"/>
        <v>0</v>
      </c>
      <c r="P798" s="3">
        <v>5</v>
      </c>
      <c r="Q798" s="3">
        <f t="shared" si="133"/>
        <v>25</v>
      </c>
      <c r="R798" s="4">
        <f t="shared" si="134"/>
        <v>0</v>
      </c>
    </row>
    <row r="799" spans="2:18">
      <c r="B799" s="2">
        <v>62.685696</v>
      </c>
      <c r="C799" s="3">
        <f t="shared" si="129"/>
        <v>3929.4964830044159</v>
      </c>
      <c r="D799" s="3">
        <v>5</v>
      </c>
      <c r="E799" s="3">
        <f t="shared" si="130"/>
        <v>25</v>
      </c>
      <c r="F799" s="4">
        <f t="shared" si="131"/>
        <v>313.42847999999998</v>
      </c>
      <c r="N799" s="2">
        <v>0</v>
      </c>
      <c r="O799" s="3">
        <f t="shared" si="132"/>
        <v>0</v>
      </c>
      <c r="P799" s="3">
        <v>5</v>
      </c>
      <c r="Q799" s="3">
        <f t="shared" si="133"/>
        <v>25</v>
      </c>
      <c r="R799" s="4">
        <f t="shared" si="134"/>
        <v>0</v>
      </c>
    </row>
    <row r="800" spans="2:18">
      <c r="B800" s="2">
        <v>62.685696</v>
      </c>
      <c r="C800" s="3">
        <f t="shared" si="129"/>
        <v>3929.4964830044159</v>
      </c>
      <c r="D800" s="3">
        <v>5</v>
      </c>
      <c r="E800" s="3">
        <f t="shared" si="130"/>
        <v>25</v>
      </c>
      <c r="F800" s="4">
        <f t="shared" si="131"/>
        <v>313.42847999999998</v>
      </c>
      <c r="N800" s="2">
        <v>0</v>
      </c>
      <c r="O800" s="3">
        <f t="shared" si="132"/>
        <v>0</v>
      </c>
      <c r="P800" s="3">
        <v>5</v>
      </c>
      <c r="Q800" s="3">
        <f t="shared" si="133"/>
        <v>25</v>
      </c>
      <c r="R800" s="4">
        <f t="shared" si="134"/>
        <v>0</v>
      </c>
    </row>
    <row r="801" spans="2:18">
      <c r="B801" s="2">
        <v>62.685696</v>
      </c>
      <c r="C801" s="3">
        <f t="shared" si="129"/>
        <v>3929.4964830044159</v>
      </c>
      <c r="D801" s="3">
        <v>5</v>
      </c>
      <c r="E801" s="3">
        <f t="shared" si="130"/>
        <v>25</v>
      </c>
      <c r="F801" s="4">
        <f t="shared" si="131"/>
        <v>313.42847999999998</v>
      </c>
      <c r="N801" s="2">
        <v>0</v>
      </c>
      <c r="O801" s="3">
        <f t="shared" si="132"/>
        <v>0</v>
      </c>
      <c r="P801" s="3">
        <v>5</v>
      </c>
      <c r="Q801" s="3">
        <f t="shared" si="133"/>
        <v>25</v>
      </c>
      <c r="R801" s="4">
        <f t="shared" si="134"/>
        <v>0</v>
      </c>
    </row>
    <row r="802" spans="2:18">
      <c r="B802" s="2">
        <v>62.685696</v>
      </c>
      <c r="C802" s="3">
        <f t="shared" si="129"/>
        <v>3929.4964830044159</v>
      </c>
      <c r="D802" s="3">
        <v>5</v>
      </c>
      <c r="E802" s="3">
        <f t="shared" si="130"/>
        <v>25</v>
      </c>
      <c r="F802" s="4">
        <f t="shared" si="131"/>
        <v>313.42847999999998</v>
      </c>
      <c r="N802" s="2">
        <v>0</v>
      </c>
      <c r="O802" s="3">
        <f t="shared" si="132"/>
        <v>0</v>
      </c>
      <c r="P802" s="3">
        <v>5</v>
      </c>
      <c r="Q802" s="3">
        <f t="shared" si="133"/>
        <v>25</v>
      </c>
      <c r="R802" s="4">
        <f t="shared" si="134"/>
        <v>0</v>
      </c>
    </row>
    <row r="803" spans="2:18">
      <c r="B803" s="2">
        <v>62.685696</v>
      </c>
      <c r="C803" s="3">
        <f t="shared" si="129"/>
        <v>3929.4964830044159</v>
      </c>
      <c r="D803" s="3">
        <v>5</v>
      </c>
      <c r="E803" s="3">
        <f t="shared" si="130"/>
        <v>25</v>
      </c>
      <c r="F803" s="4">
        <f t="shared" si="131"/>
        <v>313.42847999999998</v>
      </c>
      <c r="N803" s="2">
        <v>0</v>
      </c>
      <c r="O803" s="3">
        <f t="shared" si="132"/>
        <v>0</v>
      </c>
      <c r="P803" s="3">
        <v>5</v>
      </c>
      <c r="Q803" s="3">
        <f t="shared" si="133"/>
        <v>25</v>
      </c>
      <c r="R803" s="4">
        <f t="shared" si="134"/>
        <v>0</v>
      </c>
    </row>
    <row r="804" spans="2:18">
      <c r="B804" s="2">
        <v>62.685696</v>
      </c>
      <c r="C804" s="3">
        <f t="shared" si="129"/>
        <v>3929.4964830044159</v>
      </c>
      <c r="D804" s="3">
        <v>5</v>
      </c>
      <c r="E804" s="3">
        <f t="shared" si="130"/>
        <v>25</v>
      </c>
      <c r="F804" s="4">
        <f t="shared" si="131"/>
        <v>313.42847999999998</v>
      </c>
      <c r="N804" s="2">
        <v>0</v>
      </c>
      <c r="O804" s="3">
        <f t="shared" si="132"/>
        <v>0</v>
      </c>
      <c r="P804" s="3">
        <v>5</v>
      </c>
      <c r="Q804" s="3">
        <f t="shared" si="133"/>
        <v>25</v>
      </c>
      <c r="R804" s="4">
        <f t="shared" si="134"/>
        <v>0</v>
      </c>
    </row>
    <row r="805" spans="2:18">
      <c r="B805" s="2">
        <v>62.685696</v>
      </c>
      <c r="C805" s="3">
        <f t="shared" si="129"/>
        <v>3929.4964830044159</v>
      </c>
      <c r="D805" s="3">
        <v>5</v>
      </c>
      <c r="E805" s="3">
        <f t="shared" si="130"/>
        <v>25</v>
      </c>
      <c r="F805" s="4">
        <f t="shared" si="131"/>
        <v>313.42847999999998</v>
      </c>
      <c r="N805" s="2">
        <v>0</v>
      </c>
      <c r="O805" s="3">
        <f t="shared" si="132"/>
        <v>0</v>
      </c>
      <c r="P805" s="3">
        <v>5</v>
      </c>
      <c r="Q805" s="3">
        <f t="shared" si="133"/>
        <v>25</v>
      </c>
      <c r="R805" s="4">
        <f t="shared" si="134"/>
        <v>0</v>
      </c>
    </row>
    <row r="806" spans="2:18">
      <c r="B806" s="2">
        <v>62.685696</v>
      </c>
      <c r="C806" s="3">
        <f t="shared" si="129"/>
        <v>3929.4964830044159</v>
      </c>
      <c r="D806" s="3">
        <v>5</v>
      </c>
      <c r="E806" s="3">
        <f t="shared" si="130"/>
        <v>25</v>
      </c>
      <c r="F806" s="4">
        <f t="shared" si="131"/>
        <v>313.42847999999998</v>
      </c>
      <c r="N806" s="2">
        <v>0</v>
      </c>
      <c r="O806" s="3">
        <f t="shared" si="132"/>
        <v>0</v>
      </c>
      <c r="P806" s="3">
        <v>5</v>
      </c>
      <c r="Q806" s="3">
        <f t="shared" si="133"/>
        <v>25</v>
      </c>
      <c r="R806" s="4">
        <f t="shared" si="134"/>
        <v>0</v>
      </c>
    </row>
    <row r="807" spans="2:18">
      <c r="B807" s="2">
        <v>62.685696</v>
      </c>
      <c r="C807" s="3">
        <f t="shared" si="129"/>
        <v>3929.4964830044159</v>
      </c>
      <c r="D807" s="3">
        <v>5</v>
      </c>
      <c r="E807" s="3">
        <f t="shared" si="130"/>
        <v>25</v>
      </c>
      <c r="F807" s="4">
        <f t="shared" si="131"/>
        <v>313.42847999999998</v>
      </c>
      <c r="N807" s="2">
        <v>0</v>
      </c>
      <c r="O807" s="3">
        <f t="shared" si="132"/>
        <v>0</v>
      </c>
      <c r="P807" s="3">
        <v>5</v>
      </c>
      <c r="Q807" s="3">
        <f t="shared" si="133"/>
        <v>25</v>
      </c>
      <c r="R807" s="4">
        <f t="shared" si="134"/>
        <v>0</v>
      </c>
    </row>
    <row r="808" spans="2:18">
      <c r="B808" s="2">
        <v>62.685696</v>
      </c>
      <c r="C808" s="3">
        <f t="shared" si="129"/>
        <v>3929.4964830044159</v>
      </c>
      <c r="D808" s="3">
        <v>5</v>
      </c>
      <c r="E808" s="3">
        <f t="shared" si="130"/>
        <v>25</v>
      </c>
      <c r="F808" s="4">
        <f t="shared" si="131"/>
        <v>313.42847999999998</v>
      </c>
      <c r="N808" s="2">
        <v>0</v>
      </c>
      <c r="O808" s="3">
        <f t="shared" si="132"/>
        <v>0</v>
      </c>
      <c r="P808" s="3">
        <v>5</v>
      </c>
      <c r="Q808" s="3">
        <f t="shared" si="133"/>
        <v>25</v>
      </c>
      <c r="R808" s="4">
        <f t="shared" si="134"/>
        <v>0</v>
      </c>
    </row>
    <row r="809" spans="2:18">
      <c r="B809" s="2">
        <v>62.685696</v>
      </c>
      <c r="C809" s="3">
        <f t="shared" si="129"/>
        <v>3929.4964830044159</v>
      </c>
      <c r="D809" s="3">
        <v>5</v>
      </c>
      <c r="E809" s="3">
        <f t="shared" si="130"/>
        <v>25</v>
      </c>
      <c r="F809" s="4">
        <f t="shared" si="131"/>
        <v>313.42847999999998</v>
      </c>
      <c r="N809" s="2">
        <v>0</v>
      </c>
      <c r="O809" s="3">
        <f t="shared" si="132"/>
        <v>0</v>
      </c>
      <c r="P809" s="3">
        <v>5</v>
      </c>
      <c r="Q809" s="3">
        <f t="shared" si="133"/>
        <v>25</v>
      </c>
      <c r="R809" s="4">
        <f t="shared" si="134"/>
        <v>0</v>
      </c>
    </row>
    <row r="810" spans="2:18">
      <c r="B810" s="2">
        <v>62.685696</v>
      </c>
      <c r="C810" s="3">
        <f t="shared" si="129"/>
        <v>3929.4964830044159</v>
      </c>
      <c r="D810" s="3">
        <v>5</v>
      </c>
      <c r="E810" s="3">
        <f t="shared" si="130"/>
        <v>25</v>
      </c>
      <c r="F810" s="4">
        <f t="shared" si="131"/>
        <v>313.42847999999998</v>
      </c>
      <c r="N810" s="2">
        <v>0</v>
      </c>
      <c r="O810" s="3">
        <f t="shared" si="132"/>
        <v>0</v>
      </c>
      <c r="P810" s="3">
        <v>5</v>
      </c>
      <c r="Q810" s="3">
        <f t="shared" si="133"/>
        <v>25</v>
      </c>
      <c r="R810" s="4">
        <f t="shared" si="134"/>
        <v>0</v>
      </c>
    </row>
    <row r="811" spans="2:18">
      <c r="B811" s="2">
        <v>62.685696</v>
      </c>
      <c r="C811" s="3">
        <f t="shared" si="129"/>
        <v>3929.4964830044159</v>
      </c>
      <c r="D811" s="3">
        <v>5</v>
      </c>
      <c r="E811" s="3">
        <f t="shared" si="130"/>
        <v>25</v>
      </c>
      <c r="F811" s="4">
        <f t="shared" si="131"/>
        <v>313.42847999999998</v>
      </c>
      <c r="N811" s="2">
        <v>0</v>
      </c>
      <c r="O811" s="3">
        <f t="shared" si="132"/>
        <v>0</v>
      </c>
      <c r="P811" s="3">
        <v>5</v>
      </c>
      <c r="Q811" s="3">
        <f t="shared" si="133"/>
        <v>25</v>
      </c>
      <c r="R811" s="4">
        <f t="shared" si="134"/>
        <v>0</v>
      </c>
    </row>
    <row r="812" spans="2:18">
      <c r="B812" s="2">
        <v>62.685696</v>
      </c>
      <c r="C812" s="3">
        <f t="shared" si="129"/>
        <v>3929.4964830044159</v>
      </c>
      <c r="D812" s="3">
        <v>5</v>
      </c>
      <c r="E812" s="3">
        <f t="shared" si="130"/>
        <v>25</v>
      </c>
      <c r="F812" s="4">
        <f t="shared" si="131"/>
        <v>313.42847999999998</v>
      </c>
      <c r="N812" s="2">
        <v>0</v>
      </c>
      <c r="O812" s="3">
        <f t="shared" si="132"/>
        <v>0</v>
      </c>
      <c r="P812" s="3">
        <v>5</v>
      </c>
      <c r="Q812" s="3">
        <f t="shared" si="133"/>
        <v>25</v>
      </c>
      <c r="R812" s="4">
        <f t="shared" si="134"/>
        <v>0</v>
      </c>
    </row>
    <row r="813" spans="2:18">
      <c r="B813" s="2">
        <v>62.685696</v>
      </c>
      <c r="C813" s="3">
        <f t="shared" si="129"/>
        <v>3929.4964830044159</v>
      </c>
      <c r="D813" s="3">
        <v>5</v>
      </c>
      <c r="E813" s="3">
        <f t="shared" si="130"/>
        <v>25</v>
      </c>
      <c r="F813" s="4">
        <f t="shared" si="131"/>
        <v>313.42847999999998</v>
      </c>
      <c r="N813" s="2">
        <v>0</v>
      </c>
      <c r="O813" s="3">
        <f t="shared" si="132"/>
        <v>0</v>
      </c>
      <c r="P813" s="3">
        <v>5</v>
      </c>
      <c r="Q813" s="3">
        <f t="shared" si="133"/>
        <v>25</v>
      </c>
      <c r="R813" s="4">
        <f t="shared" si="134"/>
        <v>0</v>
      </c>
    </row>
    <row r="814" spans="2:18">
      <c r="B814" s="2">
        <v>62.685696</v>
      </c>
      <c r="C814" s="3">
        <f t="shared" si="129"/>
        <v>3929.4964830044159</v>
      </c>
      <c r="D814" s="3">
        <v>5</v>
      </c>
      <c r="E814" s="3">
        <f t="shared" si="130"/>
        <v>25</v>
      </c>
      <c r="F814" s="4">
        <f t="shared" si="131"/>
        <v>313.42847999999998</v>
      </c>
      <c r="N814" s="2">
        <v>0</v>
      </c>
      <c r="O814" s="3">
        <f t="shared" si="132"/>
        <v>0</v>
      </c>
      <c r="P814" s="3">
        <v>5</v>
      </c>
      <c r="Q814" s="3">
        <f t="shared" si="133"/>
        <v>25</v>
      </c>
      <c r="R814" s="4">
        <f t="shared" si="134"/>
        <v>0</v>
      </c>
    </row>
    <row r="815" spans="2:18">
      <c r="B815" s="2">
        <v>62.685696</v>
      </c>
      <c r="C815" s="3">
        <f t="shared" si="129"/>
        <v>3929.4964830044159</v>
      </c>
      <c r="D815" s="3">
        <v>5</v>
      </c>
      <c r="E815" s="3">
        <f t="shared" si="130"/>
        <v>25</v>
      </c>
      <c r="F815" s="4">
        <f t="shared" si="131"/>
        <v>313.42847999999998</v>
      </c>
      <c r="N815" s="2">
        <v>0</v>
      </c>
      <c r="O815" s="3">
        <f t="shared" si="132"/>
        <v>0</v>
      </c>
      <c r="P815" s="3">
        <v>5</v>
      </c>
      <c r="Q815" s="3">
        <f t="shared" si="133"/>
        <v>25</v>
      </c>
      <c r="R815" s="4">
        <f t="shared" si="134"/>
        <v>0</v>
      </c>
    </row>
    <row r="816" spans="2:18">
      <c r="B816" s="2">
        <v>62.685696</v>
      </c>
      <c r="C816" s="3">
        <f t="shared" si="129"/>
        <v>3929.4964830044159</v>
      </c>
      <c r="D816" s="3">
        <v>5</v>
      </c>
      <c r="E816" s="3">
        <f t="shared" si="130"/>
        <v>25</v>
      </c>
      <c r="F816" s="4">
        <f t="shared" si="131"/>
        <v>313.42847999999998</v>
      </c>
      <c r="N816" s="2">
        <v>0</v>
      </c>
      <c r="O816" s="3">
        <f t="shared" si="132"/>
        <v>0</v>
      </c>
      <c r="P816" s="3">
        <v>5</v>
      </c>
      <c r="Q816" s="3">
        <f t="shared" si="133"/>
        <v>25</v>
      </c>
      <c r="R816" s="4">
        <f t="shared" si="134"/>
        <v>0</v>
      </c>
    </row>
    <row r="817" spans="2:18">
      <c r="B817" s="2">
        <v>62.685696</v>
      </c>
      <c r="C817" s="3">
        <f t="shared" si="129"/>
        <v>3929.4964830044159</v>
      </c>
      <c r="D817" s="3">
        <v>5</v>
      </c>
      <c r="E817" s="3">
        <f t="shared" si="130"/>
        <v>25</v>
      </c>
      <c r="F817" s="4">
        <f t="shared" si="131"/>
        <v>313.42847999999998</v>
      </c>
      <c r="N817" s="2">
        <v>0</v>
      </c>
      <c r="O817" s="3">
        <f t="shared" si="132"/>
        <v>0</v>
      </c>
      <c r="P817" s="3">
        <v>5</v>
      </c>
      <c r="Q817" s="3">
        <f t="shared" si="133"/>
        <v>25</v>
      </c>
      <c r="R817" s="4">
        <f t="shared" si="134"/>
        <v>0</v>
      </c>
    </row>
    <row r="818" spans="2:18">
      <c r="B818" s="2">
        <v>62.685696</v>
      </c>
      <c r="C818" s="3">
        <f t="shared" si="129"/>
        <v>3929.4964830044159</v>
      </c>
      <c r="D818" s="3">
        <v>5</v>
      </c>
      <c r="E818" s="3">
        <f t="shared" si="130"/>
        <v>25</v>
      </c>
      <c r="F818" s="4">
        <f t="shared" si="131"/>
        <v>313.42847999999998</v>
      </c>
      <c r="N818" s="2">
        <v>0</v>
      </c>
      <c r="O818" s="3">
        <f t="shared" si="132"/>
        <v>0</v>
      </c>
      <c r="P818" s="3">
        <v>5</v>
      </c>
      <c r="Q818" s="3">
        <f t="shared" si="133"/>
        <v>25</v>
      </c>
      <c r="R818" s="4">
        <f t="shared" si="134"/>
        <v>0</v>
      </c>
    </row>
    <row r="819" spans="2:18">
      <c r="B819" s="2">
        <v>62.685696</v>
      </c>
      <c r="C819" s="3">
        <f t="shared" si="129"/>
        <v>3929.4964830044159</v>
      </c>
      <c r="D819" s="3">
        <v>5</v>
      </c>
      <c r="E819" s="3">
        <f t="shared" si="130"/>
        <v>25</v>
      </c>
      <c r="F819" s="4">
        <f t="shared" si="131"/>
        <v>313.42847999999998</v>
      </c>
      <c r="N819" s="2">
        <v>0</v>
      </c>
      <c r="O819" s="3">
        <f t="shared" si="132"/>
        <v>0</v>
      </c>
      <c r="P819" s="3">
        <v>5</v>
      </c>
      <c r="Q819" s="3">
        <f t="shared" si="133"/>
        <v>25</v>
      </c>
      <c r="R819" s="4">
        <f t="shared" si="134"/>
        <v>0</v>
      </c>
    </row>
    <row r="820" spans="2:18">
      <c r="B820" s="2">
        <v>62.685696</v>
      </c>
      <c r="C820" s="3">
        <f t="shared" si="129"/>
        <v>3929.4964830044159</v>
      </c>
      <c r="D820" s="3">
        <v>5</v>
      </c>
      <c r="E820" s="3">
        <f t="shared" si="130"/>
        <v>25</v>
      </c>
      <c r="F820" s="4">
        <f t="shared" si="131"/>
        <v>313.42847999999998</v>
      </c>
      <c r="N820" s="2">
        <v>0</v>
      </c>
      <c r="O820" s="3">
        <f t="shared" si="132"/>
        <v>0</v>
      </c>
      <c r="P820" s="3">
        <v>5</v>
      </c>
      <c r="Q820" s="3">
        <f t="shared" si="133"/>
        <v>25</v>
      </c>
      <c r="R820" s="4">
        <f t="shared" si="134"/>
        <v>0</v>
      </c>
    </row>
    <row r="821" spans="2:18">
      <c r="B821" s="2">
        <v>62.685696</v>
      </c>
      <c r="C821" s="3">
        <f t="shared" si="129"/>
        <v>3929.4964830044159</v>
      </c>
      <c r="D821" s="3">
        <v>5</v>
      </c>
      <c r="E821" s="3">
        <f t="shared" si="130"/>
        <v>25</v>
      </c>
      <c r="F821" s="4">
        <f t="shared" si="131"/>
        <v>313.42847999999998</v>
      </c>
      <c r="N821" s="2">
        <v>0</v>
      </c>
      <c r="O821" s="3">
        <f t="shared" si="132"/>
        <v>0</v>
      </c>
      <c r="P821" s="3">
        <v>5</v>
      </c>
      <c r="Q821" s="3">
        <f t="shared" si="133"/>
        <v>25</v>
      </c>
      <c r="R821" s="4">
        <f t="shared" si="134"/>
        <v>0</v>
      </c>
    </row>
    <row r="822" spans="2:18">
      <c r="B822" s="2">
        <v>62.685696</v>
      </c>
      <c r="C822" s="3">
        <f t="shared" si="129"/>
        <v>3929.4964830044159</v>
      </c>
      <c r="D822" s="3">
        <v>5</v>
      </c>
      <c r="E822" s="3">
        <f t="shared" si="130"/>
        <v>25</v>
      </c>
      <c r="F822" s="4">
        <f t="shared" si="131"/>
        <v>313.42847999999998</v>
      </c>
      <c r="N822" s="2">
        <v>0</v>
      </c>
      <c r="O822" s="3">
        <f t="shared" si="132"/>
        <v>0</v>
      </c>
      <c r="P822" s="3">
        <v>5</v>
      </c>
      <c r="Q822" s="3">
        <f t="shared" si="133"/>
        <v>25</v>
      </c>
      <c r="R822" s="4">
        <f t="shared" si="134"/>
        <v>0</v>
      </c>
    </row>
    <row r="823" spans="2:18">
      <c r="B823" s="2">
        <v>62.685696</v>
      </c>
      <c r="C823" s="3">
        <f t="shared" si="129"/>
        <v>3929.4964830044159</v>
      </c>
      <c r="D823" s="3">
        <v>5</v>
      </c>
      <c r="E823" s="3">
        <f t="shared" si="130"/>
        <v>25</v>
      </c>
      <c r="F823" s="4">
        <f t="shared" si="131"/>
        <v>313.42847999999998</v>
      </c>
      <c r="N823" s="2">
        <v>0</v>
      </c>
      <c r="O823" s="3">
        <f t="shared" si="132"/>
        <v>0</v>
      </c>
      <c r="P823" s="3">
        <v>5</v>
      </c>
      <c r="Q823" s="3">
        <f t="shared" si="133"/>
        <v>25</v>
      </c>
      <c r="R823" s="4">
        <f t="shared" si="134"/>
        <v>0</v>
      </c>
    </row>
    <row r="824" spans="2:18">
      <c r="B824" s="2">
        <v>62.685696</v>
      </c>
      <c r="C824" s="3">
        <f t="shared" si="129"/>
        <v>3929.4964830044159</v>
      </c>
      <c r="D824" s="3">
        <v>5</v>
      </c>
      <c r="E824" s="3">
        <f t="shared" si="130"/>
        <v>25</v>
      </c>
      <c r="F824" s="4">
        <f t="shared" si="131"/>
        <v>313.42847999999998</v>
      </c>
      <c r="N824" s="2">
        <v>0</v>
      </c>
      <c r="O824" s="3">
        <f t="shared" si="132"/>
        <v>0</v>
      </c>
      <c r="P824" s="3">
        <v>5</v>
      </c>
      <c r="Q824" s="3">
        <f t="shared" si="133"/>
        <v>25</v>
      </c>
      <c r="R824" s="4">
        <f t="shared" si="134"/>
        <v>0</v>
      </c>
    </row>
    <row r="825" spans="2:18">
      <c r="B825" s="2">
        <v>62.685696</v>
      </c>
      <c r="C825" s="3">
        <f t="shared" si="129"/>
        <v>3929.4964830044159</v>
      </c>
      <c r="D825" s="3">
        <v>5</v>
      </c>
      <c r="E825" s="3">
        <f t="shared" si="130"/>
        <v>25</v>
      </c>
      <c r="F825" s="4">
        <f t="shared" si="131"/>
        <v>313.42847999999998</v>
      </c>
      <c r="N825" s="2">
        <v>0</v>
      </c>
      <c r="O825" s="3">
        <f t="shared" si="132"/>
        <v>0</v>
      </c>
      <c r="P825" s="3">
        <v>5</v>
      </c>
      <c r="Q825" s="3">
        <f t="shared" si="133"/>
        <v>25</v>
      </c>
      <c r="R825" s="4">
        <f t="shared" si="134"/>
        <v>0</v>
      </c>
    </row>
    <row r="826" spans="2:18">
      <c r="B826" s="2">
        <v>62.685696</v>
      </c>
      <c r="C826" s="3">
        <f t="shared" si="129"/>
        <v>3929.4964830044159</v>
      </c>
      <c r="D826" s="3">
        <v>5</v>
      </c>
      <c r="E826" s="3">
        <f t="shared" si="130"/>
        <v>25</v>
      </c>
      <c r="F826" s="4">
        <f t="shared" si="131"/>
        <v>313.42847999999998</v>
      </c>
      <c r="N826" s="2">
        <v>0</v>
      </c>
      <c r="O826" s="3">
        <f t="shared" si="132"/>
        <v>0</v>
      </c>
      <c r="P826" s="3">
        <v>5</v>
      </c>
      <c r="Q826" s="3">
        <f t="shared" si="133"/>
        <v>25</v>
      </c>
      <c r="R826" s="4">
        <f t="shared" si="134"/>
        <v>0</v>
      </c>
    </row>
    <row r="827" spans="2:18">
      <c r="B827" s="2">
        <v>62.685696</v>
      </c>
      <c r="C827" s="3">
        <f t="shared" si="129"/>
        <v>3929.4964830044159</v>
      </c>
      <c r="D827" s="3">
        <v>5</v>
      </c>
      <c r="E827" s="3">
        <f t="shared" si="130"/>
        <v>25</v>
      </c>
      <c r="F827" s="4">
        <f t="shared" si="131"/>
        <v>313.42847999999998</v>
      </c>
      <c r="N827" s="2">
        <v>0</v>
      </c>
      <c r="O827" s="3">
        <f t="shared" si="132"/>
        <v>0</v>
      </c>
      <c r="P827" s="3">
        <v>5</v>
      </c>
      <c r="Q827" s="3">
        <f t="shared" si="133"/>
        <v>25</v>
      </c>
      <c r="R827" s="4">
        <f t="shared" si="134"/>
        <v>0</v>
      </c>
    </row>
    <row r="828" spans="2:18">
      <c r="B828" s="2">
        <v>62.685696</v>
      </c>
      <c r="C828" s="3">
        <f t="shared" si="129"/>
        <v>3929.4964830044159</v>
      </c>
      <c r="D828" s="3">
        <v>5</v>
      </c>
      <c r="E828" s="3">
        <f t="shared" si="130"/>
        <v>25</v>
      </c>
      <c r="F828" s="4">
        <f t="shared" si="131"/>
        <v>313.42847999999998</v>
      </c>
      <c r="N828" s="2">
        <v>0</v>
      </c>
      <c r="O828" s="3">
        <f t="shared" si="132"/>
        <v>0</v>
      </c>
      <c r="P828" s="3">
        <v>5</v>
      </c>
      <c r="Q828" s="3">
        <f t="shared" si="133"/>
        <v>25</v>
      </c>
      <c r="R828" s="4">
        <f t="shared" si="134"/>
        <v>0</v>
      </c>
    </row>
    <row r="829" spans="2:18">
      <c r="B829" s="2">
        <v>62.685696</v>
      </c>
      <c r="C829" s="3">
        <f t="shared" si="129"/>
        <v>3929.4964830044159</v>
      </c>
      <c r="D829" s="3">
        <v>5</v>
      </c>
      <c r="E829" s="3">
        <f t="shared" si="130"/>
        <v>25</v>
      </c>
      <c r="F829" s="4">
        <f t="shared" si="131"/>
        <v>313.42847999999998</v>
      </c>
      <c r="N829" s="2">
        <v>0</v>
      </c>
      <c r="O829" s="3">
        <f t="shared" si="132"/>
        <v>0</v>
      </c>
      <c r="P829" s="3">
        <v>5</v>
      </c>
      <c r="Q829" s="3">
        <f t="shared" si="133"/>
        <v>25</v>
      </c>
      <c r="R829" s="4">
        <f t="shared" si="134"/>
        <v>0</v>
      </c>
    </row>
    <row r="830" spans="2:18">
      <c r="B830" s="2">
        <v>62.685696</v>
      </c>
      <c r="C830" s="3">
        <f t="shared" si="129"/>
        <v>3929.4964830044159</v>
      </c>
      <c r="D830" s="3">
        <v>5</v>
      </c>
      <c r="E830" s="3">
        <f t="shared" si="130"/>
        <v>25</v>
      </c>
      <c r="F830" s="4">
        <f t="shared" si="131"/>
        <v>313.42847999999998</v>
      </c>
      <c r="N830" s="2">
        <v>0</v>
      </c>
      <c r="O830" s="3">
        <f t="shared" si="132"/>
        <v>0</v>
      </c>
      <c r="P830" s="3">
        <v>5</v>
      </c>
      <c r="Q830" s="3">
        <f t="shared" si="133"/>
        <v>25</v>
      </c>
      <c r="R830" s="4">
        <f t="shared" si="134"/>
        <v>0</v>
      </c>
    </row>
    <row r="831" spans="2:18">
      <c r="B831" s="2">
        <v>62.685696</v>
      </c>
      <c r="C831" s="3">
        <f t="shared" si="129"/>
        <v>3929.4964830044159</v>
      </c>
      <c r="D831" s="3">
        <v>5</v>
      </c>
      <c r="E831" s="3">
        <f t="shared" si="130"/>
        <v>25</v>
      </c>
      <c r="F831" s="4">
        <f t="shared" si="131"/>
        <v>313.42847999999998</v>
      </c>
      <c r="N831" s="2">
        <v>0</v>
      </c>
      <c r="O831" s="3">
        <f t="shared" si="132"/>
        <v>0</v>
      </c>
      <c r="P831" s="3">
        <v>5</v>
      </c>
      <c r="Q831" s="3">
        <f t="shared" si="133"/>
        <v>25</v>
      </c>
      <c r="R831" s="4">
        <f t="shared" si="134"/>
        <v>0</v>
      </c>
    </row>
    <row r="832" spans="2:18">
      <c r="B832" s="2">
        <v>62.685696</v>
      </c>
      <c r="C832" s="3">
        <f t="shared" si="129"/>
        <v>3929.4964830044159</v>
      </c>
      <c r="D832" s="3">
        <v>5</v>
      </c>
      <c r="E832" s="3">
        <f t="shared" si="130"/>
        <v>25</v>
      </c>
      <c r="F832" s="4">
        <f t="shared" si="131"/>
        <v>313.42847999999998</v>
      </c>
      <c r="N832" s="2">
        <v>0</v>
      </c>
      <c r="O832" s="3">
        <f t="shared" si="132"/>
        <v>0</v>
      </c>
      <c r="P832" s="3">
        <v>5</v>
      </c>
      <c r="Q832" s="3">
        <f t="shared" si="133"/>
        <v>25</v>
      </c>
      <c r="R832" s="4">
        <f t="shared" si="134"/>
        <v>0</v>
      </c>
    </row>
    <row r="833" spans="2:18">
      <c r="B833" s="2">
        <v>62.685696</v>
      </c>
      <c r="C833" s="3">
        <f t="shared" si="129"/>
        <v>3929.4964830044159</v>
      </c>
      <c r="D833" s="3">
        <v>5</v>
      </c>
      <c r="E833" s="3">
        <f t="shared" si="130"/>
        <v>25</v>
      </c>
      <c r="F833" s="4">
        <f t="shared" si="131"/>
        <v>313.42847999999998</v>
      </c>
      <c r="N833" s="2">
        <v>0</v>
      </c>
      <c r="O833" s="3">
        <f t="shared" si="132"/>
        <v>0</v>
      </c>
      <c r="P833" s="3">
        <v>5</v>
      </c>
      <c r="Q833" s="3">
        <f t="shared" si="133"/>
        <v>25</v>
      </c>
      <c r="R833" s="4">
        <f t="shared" si="134"/>
        <v>0</v>
      </c>
    </row>
    <row r="834" spans="2:18">
      <c r="B834" s="2">
        <v>62.685696</v>
      </c>
      <c r="C834" s="3">
        <f t="shared" si="129"/>
        <v>3929.4964830044159</v>
      </c>
      <c r="D834" s="3">
        <v>5</v>
      </c>
      <c r="E834" s="3">
        <f t="shared" si="130"/>
        <v>25</v>
      </c>
      <c r="F834" s="4">
        <f t="shared" si="131"/>
        <v>313.42847999999998</v>
      </c>
      <c r="N834" s="2">
        <v>0</v>
      </c>
      <c r="O834" s="3">
        <f t="shared" si="132"/>
        <v>0</v>
      </c>
      <c r="P834" s="3">
        <v>5</v>
      </c>
      <c r="Q834" s="3">
        <f t="shared" si="133"/>
        <v>25</v>
      </c>
      <c r="R834" s="4">
        <f t="shared" si="134"/>
        <v>0</v>
      </c>
    </row>
    <row r="835" spans="2:18">
      <c r="B835" s="2">
        <v>62.685696</v>
      </c>
      <c r="C835" s="3">
        <f t="shared" si="129"/>
        <v>3929.4964830044159</v>
      </c>
      <c r="D835" s="3">
        <v>5</v>
      </c>
      <c r="E835" s="3">
        <f t="shared" si="130"/>
        <v>25</v>
      </c>
      <c r="F835" s="4">
        <f t="shared" si="131"/>
        <v>313.42847999999998</v>
      </c>
      <c r="N835" s="2">
        <v>0</v>
      </c>
      <c r="O835" s="3">
        <f t="shared" si="132"/>
        <v>0</v>
      </c>
      <c r="P835" s="3">
        <v>5</v>
      </c>
      <c r="Q835" s="3">
        <f t="shared" si="133"/>
        <v>25</v>
      </c>
      <c r="R835" s="4">
        <f t="shared" si="134"/>
        <v>0</v>
      </c>
    </row>
    <row r="836" spans="2:18">
      <c r="B836" s="2">
        <v>62.685696</v>
      </c>
      <c r="C836" s="3">
        <f t="shared" si="129"/>
        <v>3929.4964830044159</v>
      </c>
      <c r="D836" s="3">
        <v>5</v>
      </c>
      <c r="E836" s="3">
        <f t="shared" si="130"/>
        <v>25</v>
      </c>
      <c r="F836" s="4">
        <f t="shared" si="131"/>
        <v>313.42847999999998</v>
      </c>
      <c r="N836" s="2">
        <v>0</v>
      </c>
      <c r="O836" s="3">
        <f t="shared" si="132"/>
        <v>0</v>
      </c>
      <c r="P836" s="3">
        <v>5</v>
      </c>
      <c r="Q836" s="3">
        <f t="shared" si="133"/>
        <v>25</v>
      </c>
      <c r="R836" s="4">
        <f t="shared" si="134"/>
        <v>0</v>
      </c>
    </row>
    <row r="837" spans="2:18">
      <c r="B837" s="2">
        <v>62.685696</v>
      </c>
      <c r="C837" s="3">
        <f t="shared" si="129"/>
        <v>3929.4964830044159</v>
      </c>
      <c r="D837" s="3">
        <v>5</v>
      </c>
      <c r="E837" s="3">
        <f t="shared" si="130"/>
        <v>25</v>
      </c>
      <c r="F837" s="4">
        <f t="shared" si="131"/>
        <v>313.42847999999998</v>
      </c>
      <c r="N837" s="2">
        <v>0</v>
      </c>
      <c r="O837" s="3">
        <f t="shared" si="132"/>
        <v>0</v>
      </c>
      <c r="P837" s="3">
        <v>5</v>
      </c>
      <c r="Q837" s="3">
        <f t="shared" si="133"/>
        <v>25</v>
      </c>
      <c r="R837" s="4">
        <f t="shared" si="134"/>
        <v>0</v>
      </c>
    </row>
    <row r="838" spans="2:18">
      <c r="B838" s="2">
        <v>62.685696</v>
      </c>
      <c r="C838" s="3">
        <f t="shared" si="129"/>
        <v>3929.4964830044159</v>
      </c>
      <c r="D838" s="3">
        <v>5</v>
      </c>
      <c r="E838" s="3">
        <f t="shared" si="130"/>
        <v>25</v>
      </c>
      <c r="F838" s="4">
        <f t="shared" si="131"/>
        <v>313.42847999999998</v>
      </c>
      <c r="N838" s="2">
        <v>0</v>
      </c>
      <c r="O838" s="3">
        <f t="shared" si="132"/>
        <v>0</v>
      </c>
      <c r="P838" s="3">
        <v>5</v>
      </c>
      <c r="Q838" s="3">
        <f t="shared" si="133"/>
        <v>25</v>
      </c>
      <c r="R838" s="4">
        <f t="shared" si="134"/>
        <v>0</v>
      </c>
    </row>
    <row r="839" spans="2:18">
      <c r="B839" s="2">
        <v>62.685696</v>
      </c>
      <c r="C839" s="3">
        <f t="shared" si="129"/>
        <v>3929.4964830044159</v>
      </c>
      <c r="D839" s="3">
        <v>5</v>
      </c>
      <c r="E839" s="3">
        <f t="shared" si="130"/>
        <v>25</v>
      </c>
      <c r="F839" s="4">
        <f t="shared" si="131"/>
        <v>313.42847999999998</v>
      </c>
      <c r="N839" s="2">
        <v>0</v>
      </c>
      <c r="O839" s="3">
        <f t="shared" si="132"/>
        <v>0</v>
      </c>
      <c r="P839" s="3">
        <v>5</v>
      </c>
      <c r="Q839" s="3">
        <f t="shared" si="133"/>
        <v>25</v>
      </c>
      <c r="R839" s="4">
        <f t="shared" si="134"/>
        <v>0</v>
      </c>
    </row>
    <row r="840" spans="2:18">
      <c r="B840" s="2">
        <v>62.685696</v>
      </c>
      <c r="C840" s="3">
        <f t="shared" si="129"/>
        <v>3929.4964830044159</v>
      </c>
      <c r="D840" s="3">
        <v>5</v>
      </c>
      <c r="E840" s="3">
        <f t="shared" si="130"/>
        <v>25</v>
      </c>
      <c r="F840" s="4">
        <f t="shared" si="131"/>
        <v>313.42847999999998</v>
      </c>
      <c r="N840" s="2">
        <v>0</v>
      </c>
      <c r="O840" s="3">
        <f t="shared" si="132"/>
        <v>0</v>
      </c>
      <c r="P840" s="3">
        <v>5</v>
      </c>
      <c r="Q840" s="3">
        <f t="shared" si="133"/>
        <v>25</v>
      </c>
      <c r="R840" s="4">
        <f t="shared" si="134"/>
        <v>0</v>
      </c>
    </row>
    <row r="841" spans="2:18">
      <c r="B841" s="2">
        <v>62.685696</v>
      </c>
      <c r="C841" s="3">
        <f t="shared" si="129"/>
        <v>3929.4964830044159</v>
      </c>
      <c r="D841" s="3">
        <v>5</v>
      </c>
      <c r="E841" s="3">
        <f t="shared" si="130"/>
        <v>25</v>
      </c>
      <c r="F841" s="4">
        <f t="shared" si="131"/>
        <v>313.42847999999998</v>
      </c>
      <c r="N841" s="2">
        <v>0</v>
      </c>
      <c r="O841" s="3">
        <f t="shared" si="132"/>
        <v>0</v>
      </c>
      <c r="P841" s="3">
        <v>5</v>
      </c>
      <c r="Q841" s="3">
        <f t="shared" si="133"/>
        <v>25</v>
      </c>
      <c r="R841" s="4">
        <f t="shared" si="134"/>
        <v>0</v>
      </c>
    </row>
    <row r="842" spans="2:18">
      <c r="B842" s="2">
        <v>62.685696</v>
      </c>
      <c r="C842" s="3">
        <f t="shared" si="129"/>
        <v>3929.4964830044159</v>
      </c>
      <c r="D842" s="3">
        <v>5</v>
      </c>
      <c r="E842" s="3">
        <f t="shared" si="130"/>
        <v>25</v>
      </c>
      <c r="F842" s="4">
        <f t="shared" si="131"/>
        <v>313.42847999999998</v>
      </c>
      <c r="N842" s="2">
        <v>0</v>
      </c>
      <c r="O842" s="3">
        <f t="shared" si="132"/>
        <v>0</v>
      </c>
      <c r="P842" s="3">
        <v>5</v>
      </c>
      <c r="Q842" s="3">
        <f t="shared" si="133"/>
        <v>25</v>
      </c>
      <c r="R842" s="4">
        <f t="shared" si="134"/>
        <v>0</v>
      </c>
    </row>
    <row r="843" spans="2:18">
      <c r="B843" s="2">
        <v>62.685696</v>
      </c>
      <c r="C843" s="3">
        <f t="shared" si="129"/>
        <v>3929.4964830044159</v>
      </c>
      <c r="D843" s="3">
        <v>5</v>
      </c>
      <c r="E843" s="3">
        <f t="shared" si="130"/>
        <v>25</v>
      </c>
      <c r="F843" s="4">
        <f t="shared" si="131"/>
        <v>313.42847999999998</v>
      </c>
      <c r="N843" s="2">
        <v>0</v>
      </c>
      <c r="O843" s="3">
        <f t="shared" si="132"/>
        <v>0</v>
      </c>
      <c r="P843" s="3">
        <v>5</v>
      </c>
      <c r="Q843" s="3">
        <f t="shared" si="133"/>
        <v>25</v>
      </c>
      <c r="R843" s="4">
        <f t="shared" si="134"/>
        <v>0</v>
      </c>
    </row>
    <row r="844" spans="2:18">
      <c r="B844" s="2">
        <v>62.685696</v>
      </c>
      <c r="C844" s="3">
        <f t="shared" si="129"/>
        <v>3929.4964830044159</v>
      </c>
      <c r="D844" s="3">
        <v>5</v>
      </c>
      <c r="E844" s="3">
        <f t="shared" si="130"/>
        <v>25</v>
      </c>
      <c r="F844" s="4">
        <f t="shared" si="131"/>
        <v>313.42847999999998</v>
      </c>
      <c r="N844" s="2">
        <v>0</v>
      </c>
      <c r="O844" s="3">
        <f t="shared" si="132"/>
        <v>0</v>
      </c>
      <c r="P844" s="3">
        <v>5</v>
      </c>
      <c r="Q844" s="3">
        <f t="shared" si="133"/>
        <v>25</v>
      </c>
      <c r="R844" s="4">
        <f t="shared" si="134"/>
        <v>0</v>
      </c>
    </row>
    <row r="845" spans="2:18">
      <c r="B845" s="2">
        <v>62.685696</v>
      </c>
      <c r="C845" s="3">
        <f t="shared" si="129"/>
        <v>3929.4964830044159</v>
      </c>
      <c r="D845" s="3">
        <v>5</v>
      </c>
      <c r="E845" s="3">
        <f t="shared" si="130"/>
        <v>25</v>
      </c>
      <c r="F845" s="4">
        <f t="shared" si="131"/>
        <v>313.42847999999998</v>
      </c>
      <c r="N845" s="2">
        <v>0</v>
      </c>
      <c r="O845" s="3">
        <f t="shared" si="132"/>
        <v>0</v>
      </c>
      <c r="P845" s="3">
        <v>5</v>
      </c>
      <c r="Q845" s="3">
        <f t="shared" si="133"/>
        <v>25</v>
      </c>
      <c r="R845" s="4">
        <f t="shared" si="134"/>
        <v>0</v>
      </c>
    </row>
    <row r="846" spans="2:18">
      <c r="B846" s="2">
        <v>62.685696</v>
      </c>
      <c r="C846" s="3">
        <f t="shared" si="129"/>
        <v>3929.4964830044159</v>
      </c>
      <c r="D846" s="3">
        <v>5</v>
      </c>
      <c r="E846" s="3">
        <f t="shared" si="130"/>
        <v>25</v>
      </c>
      <c r="F846" s="4">
        <f t="shared" si="131"/>
        <v>313.42847999999998</v>
      </c>
      <c r="N846" s="2">
        <v>0</v>
      </c>
      <c r="O846" s="3">
        <f t="shared" si="132"/>
        <v>0</v>
      </c>
      <c r="P846" s="3">
        <v>5</v>
      </c>
      <c r="Q846" s="3">
        <f t="shared" si="133"/>
        <v>25</v>
      </c>
      <c r="R846" s="4">
        <f t="shared" si="134"/>
        <v>0</v>
      </c>
    </row>
    <row r="847" spans="2:18">
      <c r="B847" s="2">
        <v>62.685696</v>
      </c>
      <c r="C847" s="3">
        <f t="shared" si="129"/>
        <v>3929.4964830044159</v>
      </c>
      <c r="D847" s="3">
        <v>5</v>
      </c>
      <c r="E847" s="3">
        <f t="shared" si="130"/>
        <v>25</v>
      </c>
      <c r="F847" s="4">
        <f t="shared" si="131"/>
        <v>313.42847999999998</v>
      </c>
      <c r="N847" s="2">
        <v>0</v>
      </c>
      <c r="O847" s="3">
        <f t="shared" si="132"/>
        <v>0</v>
      </c>
      <c r="P847" s="3">
        <v>5</v>
      </c>
      <c r="Q847" s="3">
        <f t="shared" si="133"/>
        <v>25</v>
      </c>
      <c r="R847" s="4">
        <f t="shared" si="134"/>
        <v>0</v>
      </c>
    </row>
    <row r="848" spans="2:18">
      <c r="B848" s="2">
        <v>62.685696</v>
      </c>
      <c r="C848" s="3">
        <f t="shared" si="129"/>
        <v>3929.4964830044159</v>
      </c>
      <c r="D848" s="3">
        <v>5</v>
      </c>
      <c r="E848" s="3">
        <f t="shared" si="130"/>
        <v>25</v>
      </c>
      <c r="F848" s="4">
        <f t="shared" si="131"/>
        <v>313.42847999999998</v>
      </c>
      <c r="N848" s="2">
        <v>0</v>
      </c>
      <c r="O848" s="3">
        <f t="shared" si="132"/>
        <v>0</v>
      </c>
      <c r="P848" s="3">
        <v>5</v>
      </c>
      <c r="Q848" s="3">
        <f t="shared" si="133"/>
        <v>25</v>
      </c>
      <c r="R848" s="4">
        <f t="shared" si="134"/>
        <v>0</v>
      </c>
    </row>
    <row r="849" spans="2:18">
      <c r="B849" s="2">
        <v>62.685696</v>
      </c>
      <c r="C849" s="3">
        <f t="shared" ref="C849:C912" si="135">B849*B849</f>
        <v>3929.4964830044159</v>
      </c>
      <c r="D849" s="3">
        <v>5</v>
      </c>
      <c r="E849" s="3">
        <f t="shared" ref="E849:E912" si="136">D849*D849</f>
        <v>25</v>
      </c>
      <c r="F849" s="4">
        <f t="shared" ref="F849:F912" si="137">D849*B849</f>
        <v>313.42847999999998</v>
      </c>
      <c r="N849" s="2">
        <v>0</v>
      </c>
      <c r="O849" s="3">
        <f t="shared" ref="O849:O912" si="138">N849*N849</f>
        <v>0</v>
      </c>
      <c r="P849" s="3">
        <v>5</v>
      </c>
      <c r="Q849" s="3">
        <f t="shared" ref="Q849:Q912" si="139">P849*P849</f>
        <v>25</v>
      </c>
      <c r="R849" s="4">
        <f t="shared" ref="R849:R912" si="140">P849*N849</f>
        <v>0</v>
      </c>
    </row>
    <row r="850" spans="2:18">
      <c r="B850" s="2">
        <v>62.685696</v>
      </c>
      <c r="C850" s="3">
        <f t="shared" si="135"/>
        <v>3929.4964830044159</v>
      </c>
      <c r="D850" s="3">
        <v>5</v>
      </c>
      <c r="E850" s="3">
        <f t="shared" si="136"/>
        <v>25</v>
      </c>
      <c r="F850" s="4">
        <f t="shared" si="137"/>
        <v>313.42847999999998</v>
      </c>
      <c r="N850" s="2">
        <v>0</v>
      </c>
      <c r="O850" s="3">
        <f t="shared" si="138"/>
        <v>0</v>
      </c>
      <c r="P850" s="3">
        <v>5</v>
      </c>
      <c r="Q850" s="3">
        <f t="shared" si="139"/>
        <v>25</v>
      </c>
      <c r="R850" s="4">
        <f t="shared" si="140"/>
        <v>0</v>
      </c>
    </row>
    <row r="851" spans="2:18">
      <c r="B851" s="2">
        <v>62.685696</v>
      </c>
      <c r="C851" s="3">
        <f t="shared" si="135"/>
        <v>3929.4964830044159</v>
      </c>
      <c r="D851" s="3">
        <v>5</v>
      </c>
      <c r="E851" s="3">
        <f t="shared" si="136"/>
        <v>25</v>
      </c>
      <c r="F851" s="4">
        <f t="shared" si="137"/>
        <v>313.42847999999998</v>
      </c>
      <c r="N851" s="2">
        <v>0</v>
      </c>
      <c r="O851" s="3">
        <f t="shared" si="138"/>
        <v>0</v>
      </c>
      <c r="P851" s="3">
        <v>5</v>
      </c>
      <c r="Q851" s="3">
        <f t="shared" si="139"/>
        <v>25</v>
      </c>
      <c r="R851" s="4">
        <f t="shared" si="140"/>
        <v>0</v>
      </c>
    </row>
    <row r="852" spans="2:18">
      <c r="B852" s="2">
        <v>62.685696</v>
      </c>
      <c r="C852" s="3">
        <f t="shared" si="135"/>
        <v>3929.4964830044159</v>
      </c>
      <c r="D852" s="3">
        <v>5</v>
      </c>
      <c r="E852" s="3">
        <f t="shared" si="136"/>
        <v>25</v>
      </c>
      <c r="F852" s="4">
        <f t="shared" si="137"/>
        <v>313.42847999999998</v>
      </c>
      <c r="N852" s="2">
        <v>0</v>
      </c>
      <c r="O852" s="3">
        <f t="shared" si="138"/>
        <v>0</v>
      </c>
      <c r="P852" s="3">
        <v>5</v>
      </c>
      <c r="Q852" s="3">
        <f t="shared" si="139"/>
        <v>25</v>
      </c>
      <c r="R852" s="4">
        <f t="shared" si="140"/>
        <v>0</v>
      </c>
    </row>
    <row r="853" spans="2:18">
      <c r="B853" s="2">
        <v>62.685696</v>
      </c>
      <c r="C853" s="3">
        <f t="shared" si="135"/>
        <v>3929.4964830044159</v>
      </c>
      <c r="D853" s="3">
        <v>5</v>
      </c>
      <c r="E853" s="3">
        <f t="shared" si="136"/>
        <v>25</v>
      </c>
      <c r="F853" s="4">
        <f t="shared" si="137"/>
        <v>313.42847999999998</v>
      </c>
      <c r="N853" s="2">
        <v>0</v>
      </c>
      <c r="O853" s="3">
        <f t="shared" si="138"/>
        <v>0</v>
      </c>
      <c r="P853" s="3">
        <v>5</v>
      </c>
      <c r="Q853" s="3">
        <f t="shared" si="139"/>
        <v>25</v>
      </c>
      <c r="R853" s="4">
        <f t="shared" si="140"/>
        <v>0</v>
      </c>
    </row>
    <row r="854" spans="2:18">
      <c r="B854" s="2">
        <v>62.685696</v>
      </c>
      <c r="C854" s="3">
        <f t="shared" si="135"/>
        <v>3929.4964830044159</v>
      </c>
      <c r="D854" s="3">
        <v>5</v>
      </c>
      <c r="E854" s="3">
        <f t="shared" si="136"/>
        <v>25</v>
      </c>
      <c r="F854" s="4">
        <f t="shared" si="137"/>
        <v>313.42847999999998</v>
      </c>
      <c r="N854" s="2">
        <v>0</v>
      </c>
      <c r="O854" s="3">
        <f t="shared" si="138"/>
        <v>0</v>
      </c>
      <c r="P854" s="3">
        <v>5</v>
      </c>
      <c r="Q854" s="3">
        <f t="shared" si="139"/>
        <v>25</v>
      </c>
      <c r="R854" s="4">
        <f t="shared" si="140"/>
        <v>0</v>
      </c>
    </row>
    <row r="855" spans="2:18">
      <c r="B855" s="2">
        <v>62.685696</v>
      </c>
      <c r="C855" s="3">
        <f t="shared" si="135"/>
        <v>3929.4964830044159</v>
      </c>
      <c r="D855" s="3">
        <v>5</v>
      </c>
      <c r="E855" s="3">
        <f t="shared" si="136"/>
        <v>25</v>
      </c>
      <c r="F855" s="4">
        <f t="shared" si="137"/>
        <v>313.42847999999998</v>
      </c>
      <c r="N855" s="2">
        <v>0</v>
      </c>
      <c r="O855" s="3">
        <f t="shared" si="138"/>
        <v>0</v>
      </c>
      <c r="P855" s="3">
        <v>5</v>
      </c>
      <c r="Q855" s="3">
        <f t="shared" si="139"/>
        <v>25</v>
      </c>
      <c r="R855" s="4">
        <f t="shared" si="140"/>
        <v>0</v>
      </c>
    </row>
    <row r="856" spans="2:18">
      <c r="B856" s="2">
        <v>62.685696</v>
      </c>
      <c r="C856" s="3">
        <f t="shared" si="135"/>
        <v>3929.4964830044159</v>
      </c>
      <c r="D856" s="3">
        <v>5</v>
      </c>
      <c r="E856" s="3">
        <f t="shared" si="136"/>
        <v>25</v>
      </c>
      <c r="F856" s="4">
        <f t="shared" si="137"/>
        <v>313.42847999999998</v>
      </c>
      <c r="N856" s="2">
        <v>0</v>
      </c>
      <c r="O856" s="3">
        <f t="shared" si="138"/>
        <v>0</v>
      </c>
      <c r="P856" s="3">
        <v>5</v>
      </c>
      <c r="Q856" s="3">
        <f t="shared" si="139"/>
        <v>25</v>
      </c>
      <c r="R856" s="4">
        <f t="shared" si="140"/>
        <v>0</v>
      </c>
    </row>
    <row r="857" spans="2:18">
      <c r="B857" s="2">
        <v>62.685696</v>
      </c>
      <c r="C857" s="3">
        <f t="shared" si="135"/>
        <v>3929.4964830044159</v>
      </c>
      <c r="D857" s="3">
        <v>5</v>
      </c>
      <c r="E857" s="3">
        <f t="shared" si="136"/>
        <v>25</v>
      </c>
      <c r="F857" s="4">
        <f t="shared" si="137"/>
        <v>313.42847999999998</v>
      </c>
      <c r="N857" s="2">
        <v>0</v>
      </c>
      <c r="O857" s="3">
        <f t="shared" si="138"/>
        <v>0</v>
      </c>
      <c r="P857" s="3">
        <v>5</v>
      </c>
      <c r="Q857" s="3">
        <f t="shared" si="139"/>
        <v>25</v>
      </c>
      <c r="R857" s="4">
        <f t="shared" si="140"/>
        <v>0</v>
      </c>
    </row>
    <row r="858" spans="2:18">
      <c r="B858" s="2">
        <v>62.685696</v>
      </c>
      <c r="C858" s="3">
        <f t="shared" si="135"/>
        <v>3929.4964830044159</v>
      </c>
      <c r="D858" s="3">
        <v>5</v>
      </c>
      <c r="E858" s="3">
        <f t="shared" si="136"/>
        <v>25</v>
      </c>
      <c r="F858" s="4">
        <f t="shared" si="137"/>
        <v>313.42847999999998</v>
      </c>
      <c r="N858" s="2">
        <v>0</v>
      </c>
      <c r="O858" s="3">
        <f t="shared" si="138"/>
        <v>0</v>
      </c>
      <c r="P858" s="3">
        <v>5</v>
      </c>
      <c r="Q858" s="3">
        <f t="shared" si="139"/>
        <v>25</v>
      </c>
      <c r="R858" s="4">
        <f t="shared" si="140"/>
        <v>0</v>
      </c>
    </row>
    <row r="859" spans="2:18">
      <c r="B859" s="2">
        <v>62.685696</v>
      </c>
      <c r="C859" s="3">
        <f t="shared" si="135"/>
        <v>3929.4964830044159</v>
      </c>
      <c r="D859" s="3">
        <v>5</v>
      </c>
      <c r="E859" s="3">
        <f t="shared" si="136"/>
        <v>25</v>
      </c>
      <c r="F859" s="4">
        <f t="shared" si="137"/>
        <v>313.42847999999998</v>
      </c>
      <c r="N859" s="2">
        <v>0</v>
      </c>
      <c r="O859" s="3">
        <f t="shared" si="138"/>
        <v>0</v>
      </c>
      <c r="P859" s="3">
        <v>5</v>
      </c>
      <c r="Q859" s="3">
        <f t="shared" si="139"/>
        <v>25</v>
      </c>
      <c r="R859" s="4">
        <f t="shared" si="140"/>
        <v>0</v>
      </c>
    </row>
    <row r="860" spans="2:18">
      <c r="B860" s="2">
        <v>62.685696</v>
      </c>
      <c r="C860" s="3">
        <f t="shared" si="135"/>
        <v>3929.4964830044159</v>
      </c>
      <c r="D860" s="3">
        <v>5</v>
      </c>
      <c r="E860" s="3">
        <f t="shared" si="136"/>
        <v>25</v>
      </c>
      <c r="F860" s="4">
        <f t="shared" si="137"/>
        <v>313.42847999999998</v>
      </c>
      <c r="N860" s="2">
        <v>0</v>
      </c>
      <c r="O860" s="3">
        <f t="shared" si="138"/>
        <v>0</v>
      </c>
      <c r="P860" s="3">
        <v>5</v>
      </c>
      <c r="Q860" s="3">
        <f t="shared" si="139"/>
        <v>25</v>
      </c>
      <c r="R860" s="4">
        <f t="shared" si="140"/>
        <v>0</v>
      </c>
    </row>
    <row r="861" spans="2:18">
      <c r="B861" s="2">
        <v>62.685696</v>
      </c>
      <c r="C861" s="3">
        <f t="shared" si="135"/>
        <v>3929.4964830044159</v>
      </c>
      <c r="D861" s="3">
        <v>5</v>
      </c>
      <c r="E861" s="3">
        <f t="shared" si="136"/>
        <v>25</v>
      </c>
      <c r="F861" s="4">
        <f t="shared" si="137"/>
        <v>313.42847999999998</v>
      </c>
      <c r="N861" s="2">
        <v>0</v>
      </c>
      <c r="O861" s="3">
        <f t="shared" si="138"/>
        <v>0</v>
      </c>
      <c r="P861" s="3">
        <v>5</v>
      </c>
      <c r="Q861" s="3">
        <f t="shared" si="139"/>
        <v>25</v>
      </c>
      <c r="R861" s="4">
        <f t="shared" si="140"/>
        <v>0</v>
      </c>
    </row>
    <row r="862" spans="2:18">
      <c r="B862" s="2">
        <v>62.685696</v>
      </c>
      <c r="C862" s="3">
        <f t="shared" si="135"/>
        <v>3929.4964830044159</v>
      </c>
      <c r="D862" s="3">
        <v>5</v>
      </c>
      <c r="E862" s="3">
        <f t="shared" si="136"/>
        <v>25</v>
      </c>
      <c r="F862" s="4">
        <f t="shared" si="137"/>
        <v>313.42847999999998</v>
      </c>
      <c r="N862" s="2">
        <v>0</v>
      </c>
      <c r="O862" s="3">
        <f t="shared" si="138"/>
        <v>0</v>
      </c>
      <c r="P862" s="3">
        <v>5</v>
      </c>
      <c r="Q862" s="3">
        <f t="shared" si="139"/>
        <v>25</v>
      </c>
      <c r="R862" s="4">
        <f t="shared" si="140"/>
        <v>0</v>
      </c>
    </row>
    <row r="863" spans="2:18">
      <c r="B863" s="2">
        <v>62.685696</v>
      </c>
      <c r="C863" s="3">
        <f t="shared" si="135"/>
        <v>3929.4964830044159</v>
      </c>
      <c r="D863" s="3">
        <v>5</v>
      </c>
      <c r="E863" s="3">
        <f t="shared" si="136"/>
        <v>25</v>
      </c>
      <c r="F863" s="4">
        <f t="shared" si="137"/>
        <v>313.42847999999998</v>
      </c>
      <c r="N863" s="2">
        <v>0</v>
      </c>
      <c r="O863" s="3">
        <f t="shared" si="138"/>
        <v>0</v>
      </c>
      <c r="P863" s="3">
        <v>5</v>
      </c>
      <c r="Q863" s="3">
        <f t="shared" si="139"/>
        <v>25</v>
      </c>
      <c r="R863" s="4">
        <f t="shared" si="140"/>
        <v>0</v>
      </c>
    </row>
    <row r="864" spans="2:18">
      <c r="B864" s="2">
        <v>62.685696</v>
      </c>
      <c r="C864" s="3">
        <f t="shared" si="135"/>
        <v>3929.4964830044159</v>
      </c>
      <c r="D864" s="3">
        <v>5</v>
      </c>
      <c r="E864" s="3">
        <f t="shared" si="136"/>
        <v>25</v>
      </c>
      <c r="F864" s="4">
        <f t="shared" si="137"/>
        <v>313.42847999999998</v>
      </c>
      <c r="N864" s="2">
        <v>0</v>
      </c>
      <c r="O864" s="3">
        <f t="shared" si="138"/>
        <v>0</v>
      </c>
      <c r="P864" s="3">
        <v>5</v>
      </c>
      <c r="Q864" s="3">
        <f t="shared" si="139"/>
        <v>25</v>
      </c>
      <c r="R864" s="4">
        <f t="shared" si="140"/>
        <v>0</v>
      </c>
    </row>
    <row r="865" spans="2:18">
      <c r="B865" s="2">
        <v>62.685696</v>
      </c>
      <c r="C865" s="3">
        <f t="shared" si="135"/>
        <v>3929.4964830044159</v>
      </c>
      <c r="D865" s="3">
        <v>5</v>
      </c>
      <c r="E865" s="3">
        <f t="shared" si="136"/>
        <v>25</v>
      </c>
      <c r="F865" s="4">
        <f t="shared" si="137"/>
        <v>313.42847999999998</v>
      </c>
      <c r="N865" s="2">
        <v>0</v>
      </c>
      <c r="O865" s="3">
        <f t="shared" si="138"/>
        <v>0</v>
      </c>
      <c r="P865" s="3">
        <v>5</v>
      </c>
      <c r="Q865" s="3">
        <f t="shared" si="139"/>
        <v>25</v>
      </c>
      <c r="R865" s="4">
        <f t="shared" si="140"/>
        <v>0</v>
      </c>
    </row>
    <row r="866" spans="2:18">
      <c r="B866" s="2">
        <v>62.685696</v>
      </c>
      <c r="C866" s="3">
        <f t="shared" si="135"/>
        <v>3929.4964830044159</v>
      </c>
      <c r="D866" s="3">
        <v>5</v>
      </c>
      <c r="E866" s="3">
        <f t="shared" si="136"/>
        <v>25</v>
      </c>
      <c r="F866" s="4">
        <f t="shared" si="137"/>
        <v>313.42847999999998</v>
      </c>
      <c r="N866" s="2">
        <v>0</v>
      </c>
      <c r="O866" s="3">
        <f t="shared" si="138"/>
        <v>0</v>
      </c>
      <c r="P866" s="3">
        <v>5</v>
      </c>
      <c r="Q866" s="3">
        <f t="shared" si="139"/>
        <v>25</v>
      </c>
      <c r="R866" s="4">
        <f t="shared" si="140"/>
        <v>0</v>
      </c>
    </row>
    <row r="867" spans="2:18">
      <c r="B867" s="2">
        <v>62.685696</v>
      </c>
      <c r="C867" s="3">
        <f t="shared" si="135"/>
        <v>3929.4964830044159</v>
      </c>
      <c r="D867" s="3">
        <v>5</v>
      </c>
      <c r="E867" s="3">
        <f t="shared" si="136"/>
        <v>25</v>
      </c>
      <c r="F867" s="4">
        <f t="shared" si="137"/>
        <v>313.42847999999998</v>
      </c>
      <c r="N867" s="2">
        <v>0</v>
      </c>
      <c r="O867" s="3">
        <f t="shared" si="138"/>
        <v>0</v>
      </c>
      <c r="P867" s="3">
        <v>5</v>
      </c>
      <c r="Q867" s="3">
        <f t="shared" si="139"/>
        <v>25</v>
      </c>
      <c r="R867" s="4">
        <f t="shared" si="140"/>
        <v>0</v>
      </c>
    </row>
    <row r="868" spans="2:18">
      <c r="B868" s="2">
        <v>62.685696</v>
      </c>
      <c r="C868" s="3">
        <f t="shared" si="135"/>
        <v>3929.4964830044159</v>
      </c>
      <c r="D868" s="3">
        <v>5</v>
      </c>
      <c r="E868" s="3">
        <f t="shared" si="136"/>
        <v>25</v>
      </c>
      <c r="F868" s="4">
        <f t="shared" si="137"/>
        <v>313.42847999999998</v>
      </c>
      <c r="N868" s="2">
        <v>0</v>
      </c>
      <c r="O868" s="3">
        <f t="shared" si="138"/>
        <v>0</v>
      </c>
      <c r="P868" s="3">
        <v>5</v>
      </c>
      <c r="Q868" s="3">
        <f t="shared" si="139"/>
        <v>25</v>
      </c>
      <c r="R868" s="4">
        <f t="shared" si="140"/>
        <v>0</v>
      </c>
    </row>
    <row r="869" spans="2:18">
      <c r="B869" s="2">
        <v>62.685696</v>
      </c>
      <c r="C869" s="3">
        <f t="shared" si="135"/>
        <v>3929.4964830044159</v>
      </c>
      <c r="D869" s="3">
        <v>5</v>
      </c>
      <c r="E869" s="3">
        <f t="shared" si="136"/>
        <v>25</v>
      </c>
      <c r="F869" s="4">
        <f t="shared" si="137"/>
        <v>313.42847999999998</v>
      </c>
      <c r="N869" s="2">
        <v>0</v>
      </c>
      <c r="O869" s="3">
        <f t="shared" si="138"/>
        <v>0</v>
      </c>
      <c r="P869" s="3">
        <v>5</v>
      </c>
      <c r="Q869" s="3">
        <f t="shared" si="139"/>
        <v>25</v>
      </c>
      <c r="R869" s="4">
        <f t="shared" si="140"/>
        <v>0</v>
      </c>
    </row>
    <row r="870" spans="2:18">
      <c r="B870" s="2">
        <v>62.685696</v>
      </c>
      <c r="C870" s="3">
        <f t="shared" si="135"/>
        <v>3929.4964830044159</v>
      </c>
      <c r="D870" s="3">
        <v>5</v>
      </c>
      <c r="E870" s="3">
        <f t="shared" si="136"/>
        <v>25</v>
      </c>
      <c r="F870" s="4">
        <f t="shared" si="137"/>
        <v>313.42847999999998</v>
      </c>
      <c r="N870" s="2">
        <v>0</v>
      </c>
      <c r="O870" s="3">
        <f t="shared" si="138"/>
        <v>0</v>
      </c>
      <c r="P870" s="3">
        <v>5</v>
      </c>
      <c r="Q870" s="3">
        <f t="shared" si="139"/>
        <v>25</v>
      </c>
      <c r="R870" s="4">
        <f t="shared" si="140"/>
        <v>0</v>
      </c>
    </row>
    <row r="871" spans="2:18">
      <c r="B871" s="2">
        <v>62.685696</v>
      </c>
      <c r="C871" s="3">
        <f t="shared" si="135"/>
        <v>3929.4964830044159</v>
      </c>
      <c r="D871" s="3">
        <v>5</v>
      </c>
      <c r="E871" s="3">
        <f t="shared" si="136"/>
        <v>25</v>
      </c>
      <c r="F871" s="4">
        <f t="shared" si="137"/>
        <v>313.42847999999998</v>
      </c>
      <c r="N871" s="2">
        <v>0</v>
      </c>
      <c r="O871" s="3">
        <f t="shared" si="138"/>
        <v>0</v>
      </c>
      <c r="P871" s="3">
        <v>5</v>
      </c>
      <c r="Q871" s="3">
        <f t="shared" si="139"/>
        <v>25</v>
      </c>
      <c r="R871" s="4">
        <f t="shared" si="140"/>
        <v>0</v>
      </c>
    </row>
    <row r="872" spans="2:18">
      <c r="B872" s="2">
        <v>62.685696</v>
      </c>
      <c r="C872" s="3">
        <f t="shared" si="135"/>
        <v>3929.4964830044159</v>
      </c>
      <c r="D872" s="3">
        <v>5</v>
      </c>
      <c r="E872" s="3">
        <f t="shared" si="136"/>
        <v>25</v>
      </c>
      <c r="F872" s="4">
        <f t="shared" si="137"/>
        <v>313.42847999999998</v>
      </c>
      <c r="N872" s="2">
        <v>0</v>
      </c>
      <c r="O872" s="3">
        <f t="shared" si="138"/>
        <v>0</v>
      </c>
      <c r="P872" s="3">
        <v>5</v>
      </c>
      <c r="Q872" s="3">
        <f t="shared" si="139"/>
        <v>25</v>
      </c>
      <c r="R872" s="4">
        <f t="shared" si="140"/>
        <v>0</v>
      </c>
    </row>
    <row r="873" spans="2:18">
      <c r="B873" s="2">
        <v>62.685696</v>
      </c>
      <c r="C873" s="3">
        <f t="shared" si="135"/>
        <v>3929.4964830044159</v>
      </c>
      <c r="D873" s="3">
        <v>5</v>
      </c>
      <c r="E873" s="3">
        <f t="shared" si="136"/>
        <v>25</v>
      </c>
      <c r="F873" s="4">
        <f t="shared" si="137"/>
        <v>313.42847999999998</v>
      </c>
      <c r="N873" s="2">
        <v>0</v>
      </c>
      <c r="O873" s="3">
        <f t="shared" si="138"/>
        <v>0</v>
      </c>
      <c r="P873" s="3">
        <v>5</v>
      </c>
      <c r="Q873" s="3">
        <f t="shared" si="139"/>
        <v>25</v>
      </c>
      <c r="R873" s="4">
        <f t="shared" si="140"/>
        <v>0</v>
      </c>
    </row>
    <row r="874" spans="2:18">
      <c r="B874" s="2">
        <v>62.685696</v>
      </c>
      <c r="C874" s="3">
        <f t="shared" si="135"/>
        <v>3929.4964830044159</v>
      </c>
      <c r="D874" s="3">
        <v>5</v>
      </c>
      <c r="E874" s="3">
        <f t="shared" si="136"/>
        <v>25</v>
      </c>
      <c r="F874" s="4">
        <f t="shared" si="137"/>
        <v>313.42847999999998</v>
      </c>
      <c r="N874" s="2">
        <v>0</v>
      </c>
      <c r="O874" s="3">
        <f t="shared" si="138"/>
        <v>0</v>
      </c>
      <c r="P874" s="3">
        <v>5</v>
      </c>
      <c r="Q874" s="3">
        <f t="shared" si="139"/>
        <v>25</v>
      </c>
      <c r="R874" s="4">
        <f t="shared" si="140"/>
        <v>0</v>
      </c>
    </row>
    <row r="875" spans="2:18">
      <c r="B875" s="2">
        <v>62.685696</v>
      </c>
      <c r="C875" s="3">
        <f t="shared" si="135"/>
        <v>3929.4964830044159</v>
      </c>
      <c r="D875" s="3">
        <v>5</v>
      </c>
      <c r="E875" s="3">
        <f t="shared" si="136"/>
        <v>25</v>
      </c>
      <c r="F875" s="4">
        <f t="shared" si="137"/>
        <v>313.42847999999998</v>
      </c>
      <c r="N875" s="2">
        <v>0</v>
      </c>
      <c r="O875" s="3">
        <f t="shared" si="138"/>
        <v>0</v>
      </c>
      <c r="P875" s="3">
        <v>5</v>
      </c>
      <c r="Q875" s="3">
        <f t="shared" si="139"/>
        <v>25</v>
      </c>
      <c r="R875" s="4">
        <f t="shared" si="140"/>
        <v>0</v>
      </c>
    </row>
    <row r="876" spans="2:18">
      <c r="B876" s="2">
        <v>62.685696</v>
      </c>
      <c r="C876" s="3">
        <f t="shared" si="135"/>
        <v>3929.4964830044159</v>
      </c>
      <c r="D876" s="3">
        <v>5</v>
      </c>
      <c r="E876" s="3">
        <f t="shared" si="136"/>
        <v>25</v>
      </c>
      <c r="F876" s="4">
        <f t="shared" si="137"/>
        <v>313.42847999999998</v>
      </c>
      <c r="N876" s="2">
        <v>0</v>
      </c>
      <c r="O876" s="3">
        <f t="shared" si="138"/>
        <v>0</v>
      </c>
      <c r="P876" s="3">
        <v>5</v>
      </c>
      <c r="Q876" s="3">
        <f t="shared" si="139"/>
        <v>25</v>
      </c>
      <c r="R876" s="4">
        <f t="shared" si="140"/>
        <v>0</v>
      </c>
    </row>
    <row r="877" spans="2:18">
      <c r="B877" s="2">
        <v>62.685696</v>
      </c>
      <c r="C877" s="3">
        <f t="shared" si="135"/>
        <v>3929.4964830044159</v>
      </c>
      <c r="D877" s="3">
        <v>5</v>
      </c>
      <c r="E877" s="3">
        <f t="shared" si="136"/>
        <v>25</v>
      </c>
      <c r="F877" s="4">
        <f t="shared" si="137"/>
        <v>313.42847999999998</v>
      </c>
      <c r="N877" s="2">
        <v>0</v>
      </c>
      <c r="O877" s="3">
        <f t="shared" si="138"/>
        <v>0</v>
      </c>
      <c r="P877" s="3">
        <v>5</v>
      </c>
      <c r="Q877" s="3">
        <f t="shared" si="139"/>
        <v>25</v>
      </c>
      <c r="R877" s="4">
        <f t="shared" si="140"/>
        <v>0</v>
      </c>
    </row>
    <row r="878" spans="2:18">
      <c r="B878" s="2">
        <v>62.685696</v>
      </c>
      <c r="C878" s="3">
        <f t="shared" si="135"/>
        <v>3929.4964830044159</v>
      </c>
      <c r="D878" s="3">
        <v>5</v>
      </c>
      <c r="E878" s="3">
        <f t="shared" si="136"/>
        <v>25</v>
      </c>
      <c r="F878" s="4">
        <f t="shared" si="137"/>
        <v>313.42847999999998</v>
      </c>
      <c r="N878" s="2">
        <v>0</v>
      </c>
      <c r="O878" s="3">
        <f t="shared" si="138"/>
        <v>0</v>
      </c>
      <c r="P878" s="3">
        <v>5</v>
      </c>
      <c r="Q878" s="3">
        <f t="shared" si="139"/>
        <v>25</v>
      </c>
      <c r="R878" s="4">
        <f t="shared" si="140"/>
        <v>0</v>
      </c>
    </row>
    <row r="879" spans="2:18">
      <c r="B879" s="2">
        <v>62.685696</v>
      </c>
      <c r="C879" s="3">
        <f t="shared" si="135"/>
        <v>3929.4964830044159</v>
      </c>
      <c r="D879" s="3">
        <v>5</v>
      </c>
      <c r="E879" s="3">
        <f t="shared" si="136"/>
        <v>25</v>
      </c>
      <c r="F879" s="4">
        <f t="shared" si="137"/>
        <v>313.42847999999998</v>
      </c>
      <c r="N879" s="2">
        <v>0</v>
      </c>
      <c r="O879" s="3">
        <f t="shared" si="138"/>
        <v>0</v>
      </c>
      <c r="P879" s="3">
        <v>5</v>
      </c>
      <c r="Q879" s="3">
        <f t="shared" si="139"/>
        <v>25</v>
      </c>
      <c r="R879" s="4">
        <f t="shared" si="140"/>
        <v>0</v>
      </c>
    </row>
    <row r="880" spans="2:18">
      <c r="B880" s="2">
        <v>62.685696</v>
      </c>
      <c r="C880" s="3">
        <f t="shared" si="135"/>
        <v>3929.4964830044159</v>
      </c>
      <c r="D880" s="3">
        <v>5</v>
      </c>
      <c r="E880" s="3">
        <f t="shared" si="136"/>
        <v>25</v>
      </c>
      <c r="F880" s="4">
        <f t="shared" si="137"/>
        <v>313.42847999999998</v>
      </c>
      <c r="N880" s="2">
        <v>0</v>
      </c>
      <c r="O880" s="3">
        <f t="shared" si="138"/>
        <v>0</v>
      </c>
      <c r="P880" s="3">
        <v>5</v>
      </c>
      <c r="Q880" s="3">
        <f t="shared" si="139"/>
        <v>25</v>
      </c>
      <c r="R880" s="4">
        <f t="shared" si="140"/>
        <v>0</v>
      </c>
    </row>
    <row r="881" spans="2:18">
      <c r="B881" s="2">
        <v>62.685696</v>
      </c>
      <c r="C881" s="3">
        <f t="shared" si="135"/>
        <v>3929.4964830044159</v>
      </c>
      <c r="D881" s="3">
        <v>5</v>
      </c>
      <c r="E881" s="3">
        <f t="shared" si="136"/>
        <v>25</v>
      </c>
      <c r="F881" s="4">
        <f t="shared" si="137"/>
        <v>313.42847999999998</v>
      </c>
      <c r="N881" s="2">
        <v>0</v>
      </c>
      <c r="O881" s="3">
        <f t="shared" si="138"/>
        <v>0</v>
      </c>
      <c r="P881" s="3">
        <v>5</v>
      </c>
      <c r="Q881" s="3">
        <f t="shared" si="139"/>
        <v>25</v>
      </c>
      <c r="R881" s="4">
        <f t="shared" si="140"/>
        <v>0</v>
      </c>
    </row>
    <row r="882" spans="2:18">
      <c r="B882" s="2">
        <v>62.685696</v>
      </c>
      <c r="C882" s="3">
        <f t="shared" si="135"/>
        <v>3929.4964830044159</v>
      </c>
      <c r="D882" s="3">
        <v>5</v>
      </c>
      <c r="E882" s="3">
        <f t="shared" si="136"/>
        <v>25</v>
      </c>
      <c r="F882" s="4">
        <f t="shared" si="137"/>
        <v>313.42847999999998</v>
      </c>
      <c r="N882" s="2">
        <v>0</v>
      </c>
      <c r="O882" s="3">
        <f t="shared" si="138"/>
        <v>0</v>
      </c>
      <c r="P882" s="3">
        <v>5</v>
      </c>
      <c r="Q882" s="3">
        <f t="shared" si="139"/>
        <v>25</v>
      </c>
      <c r="R882" s="4">
        <f t="shared" si="140"/>
        <v>0</v>
      </c>
    </row>
    <row r="883" spans="2:18">
      <c r="B883" s="2">
        <v>62.685696</v>
      </c>
      <c r="C883" s="3">
        <f t="shared" si="135"/>
        <v>3929.4964830044159</v>
      </c>
      <c r="D883" s="3">
        <v>5</v>
      </c>
      <c r="E883" s="3">
        <f t="shared" si="136"/>
        <v>25</v>
      </c>
      <c r="F883" s="4">
        <f t="shared" si="137"/>
        <v>313.42847999999998</v>
      </c>
      <c r="N883" s="2">
        <v>0</v>
      </c>
      <c r="O883" s="3">
        <f t="shared" si="138"/>
        <v>0</v>
      </c>
      <c r="P883" s="3">
        <v>5</v>
      </c>
      <c r="Q883" s="3">
        <f t="shared" si="139"/>
        <v>25</v>
      </c>
      <c r="R883" s="4">
        <f t="shared" si="140"/>
        <v>0</v>
      </c>
    </row>
    <row r="884" spans="2:18">
      <c r="B884" s="2">
        <v>62.685696</v>
      </c>
      <c r="C884" s="3">
        <f t="shared" si="135"/>
        <v>3929.4964830044159</v>
      </c>
      <c r="D884" s="3">
        <v>5</v>
      </c>
      <c r="E884" s="3">
        <f t="shared" si="136"/>
        <v>25</v>
      </c>
      <c r="F884" s="4">
        <f t="shared" si="137"/>
        <v>313.42847999999998</v>
      </c>
      <c r="N884" s="2">
        <v>0</v>
      </c>
      <c r="O884" s="3">
        <f t="shared" si="138"/>
        <v>0</v>
      </c>
      <c r="P884" s="3">
        <v>5</v>
      </c>
      <c r="Q884" s="3">
        <f t="shared" si="139"/>
        <v>25</v>
      </c>
      <c r="R884" s="4">
        <f t="shared" si="140"/>
        <v>0</v>
      </c>
    </row>
    <row r="885" spans="2:18">
      <c r="B885" s="2">
        <v>62.685696</v>
      </c>
      <c r="C885" s="3">
        <f t="shared" si="135"/>
        <v>3929.4964830044159</v>
      </c>
      <c r="D885" s="3">
        <v>5</v>
      </c>
      <c r="E885" s="3">
        <f t="shared" si="136"/>
        <v>25</v>
      </c>
      <c r="F885" s="4">
        <f t="shared" si="137"/>
        <v>313.42847999999998</v>
      </c>
      <c r="N885" s="2">
        <v>0</v>
      </c>
      <c r="O885" s="3">
        <f t="shared" si="138"/>
        <v>0</v>
      </c>
      <c r="P885" s="3">
        <v>5</v>
      </c>
      <c r="Q885" s="3">
        <f t="shared" si="139"/>
        <v>25</v>
      </c>
      <c r="R885" s="4">
        <f t="shared" si="140"/>
        <v>0</v>
      </c>
    </row>
    <row r="886" spans="2:18">
      <c r="B886" s="2">
        <v>62.685696</v>
      </c>
      <c r="C886" s="3">
        <f t="shared" si="135"/>
        <v>3929.4964830044159</v>
      </c>
      <c r="D886" s="3">
        <v>5</v>
      </c>
      <c r="E886" s="3">
        <f t="shared" si="136"/>
        <v>25</v>
      </c>
      <c r="F886" s="4">
        <f t="shared" si="137"/>
        <v>313.42847999999998</v>
      </c>
      <c r="N886" s="2">
        <v>0</v>
      </c>
      <c r="O886" s="3">
        <f t="shared" si="138"/>
        <v>0</v>
      </c>
      <c r="P886" s="3">
        <v>5</v>
      </c>
      <c r="Q886" s="3">
        <f t="shared" si="139"/>
        <v>25</v>
      </c>
      <c r="R886" s="4">
        <f t="shared" si="140"/>
        <v>0</v>
      </c>
    </row>
    <row r="887" spans="2:18">
      <c r="B887" s="2">
        <v>62.685696</v>
      </c>
      <c r="C887" s="3">
        <f t="shared" si="135"/>
        <v>3929.4964830044159</v>
      </c>
      <c r="D887" s="3">
        <v>5</v>
      </c>
      <c r="E887" s="3">
        <f t="shared" si="136"/>
        <v>25</v>
      </c>
      <c r="F887" s="4">
        <f t="shared" si="137"/>
        <v>313.42847999999998</v>
      </c>
      <c r="N887" s="2">
        <v>0</v>
      </c>
      <c r="O887" s="3">
        <f t="shared" si="138"/>
        <v>0</v>
      </c>
      <c r="P887" s="3">
        <v>5</v>
      </c>
      <c r="Q887" s="3">
        <f t="shared" si="139"/>
        <v>25</v>
      </c>
      <c r="R887" s="4">
        <f t="shared" si="140"/>
        <v>0</v>
      </c>
    </row>
    <row r="888" spans="2:18">
      <c r="B888" s="2">
        <v>62.685696</v>
      </c>
      <c r="C888" s="3">
        <f t="shared" si="135"/>
        <v>3929.4964830044159</v>
      </c>
      <c r="D888" s="3">
        <v>5</v>
      </c>
      <c r="E888" s="3">
        <f t="shared" si="136"/>
        <v>25</v>
      </c>
      <c r="F888" s="4">
        <f t="shared" si="137"/>
        <v>313.42847999999998</v>
      </c>
      <c r="N888" s="2">
        <v>0</v>
      </c>
      <c r="O888" s="3">
        <f t="shared" si="138"/>
        <v>0</v>
      </c>
      <c r="P888" s="3">
        <v>5</v>
      </c>
      <c r="Q888" s="3">
        <f t="shared" si="139"/>
        <v>25</v>
      </c>
      <c r="R888" s="4">
        <f t="shared" si="140"/>
        <v>0</v>
      </c>
    </row>
    <row r="889" spans="2:18">
      <c r="B889" s="2">
        <v>62.685696</v>
      </c>
      <c r="C889" s="3">
        <f t="shared" si="135"/>
        <v>3929.4964830044159</v>
      </c>
      <c r="D889" s="3">
        <v>5</v>
      </c>
      <c r="E889" s="3">
        <f t="shared" si="136"/>
        <v>25</v>
      </c>
      <c r="F889" s="4">
        <f t="shared" si="137"/>
        <v>313.42847999999998</v>
      </c>
      <c r="N889" s="2">
        <v>0</v>
      </c>
      <c r="O889" s="3">
        <f t="shared" si="138"/>
        <v>0</v>
      </c>
      <c r="P889" s="3">
        <v>5</v>
      </c>
      <c r="Q889" s="3">
        <f t="shared" si="139"/>
        <v>25</v>
      </c>
      <c r="R889" s="4">
        <f t="shared" si="140"/>
        <v>0</v>
      </c>
    </row>
    <row r="890" spans="2:18">
      <c r="B890" s="2">
        <v>62.685696</v>
      </c>
      <c r="C890" s="3">
        <f t="shared" si="135"/>
        <v>3929.4964830044159</v>
      </c>
      <c r="D890" s="3">
        <v>5</v>
      </c>
      <c r="E890" s="3">
        <f t="shared" si="136"/>
        <v>25</v>
      </c>
      <c r="F890" s="4">
        <f t="shared" si="137"/>
        <v>313.42847999999998</v>
      </c>
      <c r="N890" s="2">
        <v>0</v>
      </c>
      <c r="O890" s="3">
        <f t="shared" si="138"/>
        <v>0</v>
      </c>
      <c r="P890" s="3">
        <v>5</v>
      </c>
      <c r="Q890" s="3">
        <f t="shared" si="139"/>
        <v>25</v>
      </c>
      <c r="R890" s="4">
        <f t="shared" si="140"/>
        <v>0</v>
      </c>
    </row>
    <row r="891" spans="2:18">
      <c r="B891" s="2">
        <v>62.685696</v>
      </c>
      <c r="C891" s="3">
        <f t="shared" si="135"/>
        <v>3929.4964830044159</v>
      </c>
      <c r="D891" s="3">
        <v>5</v>
      </c>
      <c r="E891" s="3">
        <f t="shared" si="136"/>
        <v>25</v>
      </c>
      <c r="F891" s="4">
        <f t="shared" si="137"/>
        <v>313.42847999999998</v>
      </c>
      <c r="N891" s="2">
        <v>0</v>
      </c>
      <c r="O891" s="3">
        <f t="shared" si="138"/>
        <v>0</v>
      </c>
      <c r="P891" s="3">
        <v>5</v>
      </c>
      <c r="Q891" s="3">
        <f t="shared" si="139"/>
        <v>25</v>
      </c>
      <c r="R891" s="4">
        <f t="shared" si="140"/>
        <v>0</v>
      </c>
    </row>
    <row r="892" spans="2:18">
      <c r="B892" s="2">
        <v>62.685696</v>
      </c>
      <c r="C892" s="3">
        <f t="shared" si="135"/>
        <v>3929.4964830044159</v>
      </c>
      <c r="D892" s="3">
        <v>5</v>
      </c>
      <c r="E892" s="3">
        <f t="shared" si="136"/>
        <v>25</v>
      </c>
      <c r="F892" s="4">
        <f t="shared" si="137"/>
        <v>313.42847999999998</v>
      </c>
      <c r="N892" s="2">
        <v>0</v>
      </c>
      <c r="O892" s="3">
        <f t="shared" si="138"/>
        <v>0</v>
      </c>
      <c r="P892" s="3">
        <v>5</v>
      </c>
      <c r="Q892" s="3">
        <f t="shared" si="139"/>
        <v>25</v>
      </c>
      <c r="R892" s="4">
        <f t="shared" si="140"/>
        <v>0</v>
      </c>
    </row>
    <row r="893" spans="2:18">
      <c r="B893" s="2">
        <v>62.685696</v>
      </c>
      <c r="C893" s="3">
        <f t="shared" si="135"/>
        <v>3929.4964830044159</v>
      </c>
      <c r="D893" s="3">
        <v>5</v>
      </c>
      <c r="E893" s="3">
        <f t="shared" si="136"/>
        <v>25</v>
      </c>
      <c r="F893" s="4">
        <f t="shared" si="137"/>
        <v>313.42847999999998</v>
      </c>
      <c r="N893" s="2">
        <v>0</v>
      </c>
      <c r="O893" s="3">
        <f t="shared" si="138"/>
        <v>0</v>
      </c>
      <c r="P893" s="3">
        <v>5</v>
      </c>
      <c r="Q893" s="3">
        <f t="shared" si="139"/>
        <v>25</v>
      </c>
      <c r="R893" s="4">
        <f t="shared" si="140"/>
        <v>0</v>
      </c>
    </row>
    <row r="894" spans="2:18">
      <c r="B894" s="2">
        <v>62.685696</v>
      </c>
      <c r="C894" s="3">
        <f t="shared" si="135"/>
        <v>3929.4964830044159</v>
      </c>
      <c r="D894" s="3">
        <v>5</v>
      </c>
      <c r="E894" s="3">
        <f t="shared" si="136"/>
        <v>25</v>
      </c>
      <c r="F894" s="4">
        <f t="shared" si="137"/>
        <v>313.42847999999998</v>
      </c>
      <c r="N894" s="2">
        <v>0</v>
      </c>
      <c r="O894" s="3">
        <f t="shared" si="138"/>
        <v>0</v>
      </c>
      <c r="P894" s="3">
        <v>5</v>
      </c>
      <c r="Q894" s="3">
        <f t="shared" si="139"/>
        <v>25</v>
      </c>
      <c r="R894" s="4">
        <f t="shared" si="140"/>
        <v>0</v>
      </c>
    </row>
    <row r="895" spans="2:18">
      <c r="B895" s="2">
        <v>62.685696</v>
      </c>
      <c r="C895" s="3">
        <f t="shared" si="135"/>
        <v>3929.4964830044159</v>
      </c>
      <c r="D895" s="3">
        <v>5</v>
      </c>
      <c r="E895" s="3">
        <f t="shared" si="136"/>
        <v>25</v>
      </c>
      <c r="F895" s="4">
        <f t="shared" si="137"/>
        <v>313.42847999999998</v>
      </c>
      <c r="N895" s="2">
        <v>0</v>
      </c>
      <c r="O895" s="3">
        <f t="shared" si="138"/>
        <v>0</v>
      </c>
      <c r="P895" s="3">
        <v>5</v>
      </c>
      <c r="Q895" s="3">
        <f t="shared" si="139"/>
        <v>25</v>
      </c>
      <c r="R895" s="4">
        <f t="shared" si="140"/>
        <v>0</v>
      </c>
    </row>
    <row r="896" spans="2:18">
      <c r="B896" s="2">
        <v>62.685696</v>
      </c>
      <c r="C896" s="3">
        <f t="shared" si="135"/>
        <v>3929.4964830044159</v>
      </c>
      <c r="D896" s="3">
        <v>5</v>
      </c>
      <c r="E896" s="3">
        <f t="shared" si="136"/>
        <v>25</v>
      </c>
      <c r="F896" s="4">
        <f t="shared" si="137"/>
        <v>313.42847999999998</v>
      </c>
      <c r="N896" s="2">
        <v>0</v>
      </c>
      <c r="O896" s="3">
        <f t="shared" si="138"/>
        <v>0</v>
      </c>
      <c r="P896" s="3">
        <v>5</v>
      </c>
      <c r="Q896" s="3">
        <f t="shared" si="139"/>
        <v>25</v>
      </c>
      <c r="R896" s="4">
        <f t="shared" si="140"/>
        <v>0</v>
      </c>
    </row>
    <row r="897" spans="2:18">
      <c r="B897" s="2">
        <v>62.685696</v>
      </c>
      <c r="C897" s="3">
        <f t="shared" si="135"/>
        <v>3929.4964830044159</v>
      </c>
      <c r="D897" s="3">
        <v>5</v>
      </c>
      <c r="E897" s="3">
        <f t="shared" si="136"/>
        <v>25</v>
      </c>
      <c r="F897" s="4">
        <f t="shared" si="137"/>
        <v>313.42847999999998</v>
      </c>
      <c r="N897" s="2">
        <v>0</v>
      </c>
      <c r="O897" s="3">
        <f t="shared" si="138"/>
        <v>0</v>
      </c>
      <c r="P897" s="3">
        <v>5</v>
      </c>
      <c r="Q897" s="3">
        <f t="shared" si="139"/>
        <v>25</v>
      </c>
      <c r="R897" s="4">
        <f t="shared" si="140"/>
        <v>0</v>
      </c>
    </row>
    <row r="898" spans="2:18">
      <c r="B898" s="2">
        <v>62.685696</v>
      </c>
      <c r="C898" s="3">
        <f t="shared" si="135"/>
        <v>3929.4964830044159</v>
      </c>
      <c r="D898" s="3">
        <v>5</v>
      </c>
      <c r="E898" s="3">
        <f t="shared" si="136"/>
        <v>25</v>
      </c>
      <c r="F898" s="4">
        <f t="shared" si="137"/>
        <v>313.42847999999998</v>
      </c>
      <c r="N898" s="2">
        <v>0</v>
      </c>
      <c r="O898" s="3">
        <f t="shared" si="138"/>
        <v>0</v>
      </c>
      <c r="P898" s="3">
        <v>5</v>
      </c>
      <c r="Q898" s="3">
        <f t="shared" si="139"/>
        <v>25</v>
      </c>
      <c r="R898" s="4">
        <f t="shared" si="140"/>
        <v>0</v>
      </c>
    </row>
    <row r="899" spans="2:18">
      <c r="B899" s="2">
        <v>62.685696</v>
      </c>
      <c r="C899" s="3">
        <f t="shared" si="135"/>
        <v>3929.4964830044159</v>
      </c>
      <c r="D899" s="3">
        <v>5</v>
      </c>
      <c r="E899" s="3">
        <f t="shared" si="136"/>
        <v>25</v>
      </c>
      <c r="F899" s="4">
        <f t="shared" si="137"/>
        <v>313.42847999999998</v>
      </c>
      <c r="N899" s="2">
        <v>0</v>
      </c>
      <c r="O899" s="3">
        <f t="shared" si="138"/>
        <v>0</v>
      </c>
      <c r="P899" s="3">
        <v>5</v>
      </c>
      <c r="Q899" s="3">
        <f t="shared" si="139"/>
        <v>25</v>
      </c>
      <c r="R899" s="4">
        <f t="shared" si="140"/>
        <v>0</v>
      </c>
    </row>
    <row r="900" spans="2:18">
      <c r="B900" s="2">
        <v>62.685696</v>
      </c>
      <c r="C900" s="3">
        <f t="shared" si="135"/>
        <v>3929.4964830044159</v>
      </c>
      <c r="D900" s="3">
        <v>5</v>
      </c>
      <c r="E900" s="3">
        <f t="shared" si="136"/>
        <v>25</v>
      </c>
      <c r="F900" s="4">
        <f t="shared" si="137"/>
        <v>313.42847999999998</v>
      </c>
      <c r="N900" s="2">
        <v>0</v>
      </c>
      <c r="O900" s="3">
        <f t="shared" si="138"/>
        <v>0</v>
      </c>
      <c r="P900" s="3">
        <v>5</v>
      </c>
      <c r="Q900" s="3">
        <f t="shared" si="139"/>
        <v>25</v>
      </c>
      <c r="R900" s="4">
        <f t="shared" si="140"/>
        <v>0</v>
      </c>
    </row>
    <row r="901" spans="2:18">
      <c r="B901" s="2">
        <v>62.685696</v>
      </c>
      <c r="C901" s="3">
        <f t="shared" si="135"/>
        <v>3929.4964830044159</v>
      </c>
      <c r="D901" s="3">
        <v>5</v>
      </c>
      <c r="E901" s="3">
        <f t="shared" si="136"/>
        <v>25</v>
      </c>
      <c r="F901" s="4">
        <f t="shared" si="137"/>
        <v>313.42847999999998</v>
      </c>
      <c r="N901" s="2">
        <v>0</v>
      </c>
      <c r="O901" s="3">
        <f t="shared" si="138"/>
        <v>0</v>
      </c>
      <c r="P901" s="3">
        <v>5</v>
      </c>
      <c r="Q901" s="3">
        <f t="shared" si="139"/>
        <v>25</v>
      </c>
      <c r="R901" s="4">
        <f t="shared" si="140"/>
        <v>0</v>
      </c>
    </row>
    <row r="902" spans="2:18">
      <c r="B902" s="2">
        <v>62.685696</v>
      </c>
      <c r="C902" s="3">
        <f t="shared" si="135"/>
        <v>3929.4964830044159</v>
      </c>
      <c r="D902" s="3">
        <v>5</v>
      </c>
      <c r="E902" s="3">
        <f t="shared" si="136"/>
        <v>25</v>
      </c>
      <c r="F902" s="4">
        <f t="shared" si="137"/>
        <v>313.42847999999998</v>
      </c>
      <c r="N902" s="2">
        <v>0</v>
      </c>
      <c r="O902" s="3">
        <f t="shared" si="138"/>
        <v>0</v>
      </c>
      <c r="P902" s="3">
        <v>5</v>
      </c>
      <c r="Q902" s="3">
        <f t="shared" si="139"/>
        <v>25</v>
      </c>
      <c r="R902" s="4">
        <f t="shared" si="140"/>
        <v>0</v>
      </c>
    </row>
    <row r="903" spans="2:18">
      <c r="B903" s="2">
        <v>62.685696</v>
      </c>
      <c r="C903" s="3">
        <f t="shared" si="135"/>
        <v>3929.4964830044159</v>
      </c>
      <c r="D903" s="3">
        <v>5</v>
      </c>
      <c r="E903" s="3">
        <f t="shared" si="136"/>
        <v>25</v>
      </c>
      <c r="F903" s="4">
        <f t="shared" si="137"/>
        <v>313.42847999999998</v>
      </c>
      <c r="N903" s="2">
        <v>0</v>
      </c>
      <c r="O903" s="3">
        <f t="shared" si="138"/>
        <v>0</v>
      </c>
      <c r="P903" s="3">
        <v>5</v>
      </c>
      <c r="Q903" s="3">
        <f t="shared" si="139"/>
        <v>25</v>
      </c>
      <c r="R903" s="4">
        <f t="shared" si="140"/>
        <v>0</v>
      </c>
    </row>
    <row r="904" spans="2:18">
      <c r="B904" s="2">
        <v>62.685696</v>
      </c>
      <c r="C904" s="3">
        <f t="shared" si="135"/>
        <v>3929.4964830044159</v>
      </c>
      <c r="D904" s="3">
        <v>5</v>
      </c>
      <c r="E904" s="3">
        <f t="shared" si="136"/>
        <v>25</v>
      </c>
      <c r="F904" s="4">
        <f t="shared" si="137"/>
        <v>313.42847999999998</v>
      </c>
      <c r="N904" s="2">
        <v>0</v>
      </c>
      <c r="O904" s="3">
        <f t="shared" si="138"/>
        <v>0</v>
      </c>
      <c r="P904" s="3">
        <v>5</v>
      </c>
      <c r="Q904" s="3">
        <f t="shared" si="139"/>
        <v>25</v>
      </c>
      <c r="R904" s="4">
        <f t="shared" si="140"/>
        <v>0</v>
      </c>
    </row>
    <row r="905" spans="2:18">
      <c r="B905" s="2">
        <v>62.685696</v>
      </c>
      <c r="C905" s="3">
        <f t="shared" si="135"/>
        <v>3929.4964830044159</v>
      </c>
      <c r="D905" s="3">
        <v>5</v>
      </c>
      <c r="E905" s="3">
        <f t="shared" si="136"/>
        <v>25</v>
      </c>
      <c r="F905" s="4">
        <f t="shared" si="137"/>
        <v>313.42847999999998</v>
      </c>
      <c r="N905" s="2">
        <v>0</v>
      </c>
      <c r="O905" s="3">
        <f t="shared" si="138"/>
        <v>0</v>
      </c>
      <c r="P905" s="3">
        <v>5</v>
      </c>
      <c r="Q905" s="3">
        <f t="shared" si="139"/>
        <v>25</v>
      </c>
      <c r="R905" s="4">
        <f t="shared" si="140"/>
        <v>0</v>
      </c>
    </row>
    <row r="906" spans="2:18">
      <c r="B906" s="2">
        <v>62.685696</v>
      </c>
      <c r="C906" s="3">
        <f t="shared" si="135"/>
        <v>3929.4964830044159</v>
      </c>
      <c r="D906" s="3">
        <v>5</v>
      </c>
      <c r="E906" s="3">
        <f t="shared" si="136"/>
        <v>25</v>
      </c>
      <c r="F906" s="4">
        <f t="shared" si="137"/>
        <v>313.42847999999998</v>
      </c>
      <c r="N906" s="2">
        <v>0</v>
      </c>
      <c r="O906" s="3">
        <f t="shared" si="138"/>
        <v>0</v>
      </c>
      <c r="P906" s="3">
        <v>5</v>
      </c>
      <c r="Q906" s="3">
        <f t="shared" si="139"/>
        <v>25</v>
      </c>
      <c r="R906" s="4">
        <f t="shared" si="140"/>
        <v>0</v>
      </c>
    </row>
    <row r="907" spans="2:18">
      <c r="B907" s="2">
        <v>62.685696</v>
      </c>
      <c r="C907" s="3">
        <f t="shared" si="135"/>
        <v>3929.4964830044159</v>
      </c>
      <c r="D907" s="3">
        <v>5</v>
      </c>
      <c r="E907" s="3">
        <f t="shared" si="136"/>
        <v>25</v>
      </c>
      <c r="F907" s="4">
        <f t="shared" si="137"/>
        <v>313.42847999999998</v>
      </c>
      <c r="N907" s="2">
        <v>0</v>
      </c>
      <c r="O907" s="3">
        <f t="shared" si="138"/>
        <v>0</v>
      </c>
      <c r="P907" s="3">
        <v>5</v>
      </c>
      <c r="Q907" s="3">
        <f t="shared" si="139"/>
        <v>25</v>
      </c>
      <c r="R907" s="4">
        <f t="shared" si="140"/>
        <v>0</v>
      </c>
    </row>
    <row r="908" spans="2:18">
      <c r="B908" s="2">
        <v>62.685696</v>
      </c>
      <c r="C908" s="3">
        <f t="shared" si="135"/>
        <v>3929.4964830044159</v>
      </c>
      <c r="D908" s="3">
        <v>5</v>
      </c>
      <c r="E908" s="3">
        <f t="shared" si="136"/>
        <v>25</v>
      </c>
      <c r="F908" s="4">
        <f t="shared" si="137"/>
        <v>313.42847999999998</v>
      </c>
      <c r="N908" s="2">
        <v>0</v>
      </c>
      <c r="O908" s="3">
        <f t="shared" si="138"/>
        <v>0</v>
      </c>
      <c r="P908" s="3">
        <v>5</v>
      </c>
      <c r="Q908" s="3">
        <f t="shared" si="139"/>
        <v>25</v>
      </c>
      <c r="R908" s="4">
        <f t="shared" si="140"/>
        <v>0</v>
      </c>
    </row>
    <row r="909" spans="2:18">
      <c r="B909" s="2">
        <v>62.685696</v>
      </c>
      <c r="C909" s="3">
        <f t="shared" si="135"/>
        <v>3929.4964830044159</v>
      </c>
      <c r="D909" s="3">
        <v>5</v>
      </c>
      <c r="E909" s="3">
        <f t="shared" si="136"/>
        <v>25</v>
      </c>
      <c r="F909" s="4">
        <f t="shared" si="137"/>
        <v>313.42847999999998</v>
      </c>
      <c r="N909" s="2">
        <v>0</v>
      </c>
      <c r="O909" s="3">
        <f t="shared" si="138"/>
        <v>0</v>
      </c>
      <c r="P909" s="3">
        <v>5</v>
      </c>
      <c r="Q909" s="3">
        <f t="shared" si="139"/>
        <v>25</v>
      </c>
      <c r="R909" s="4">
        <f t="shared" si="140"/>
        <v>0</v>
      </c>
    </row>
    <row r="910" spans="2:18">
      <c r="B910" s="2">
        <v>62.685696</v>
      </c>
      <c r="C910" s="3">
        <f t="shared" si="135"/>
        <v>3929.4964830044159</v>
      </c>
      <c r="D910" s="3">
        <v>5</v>
      </c>
      <c r="E910" s="3">
        <f t="shared" si="136"/>
        <v>25</v>
      </c>
      <c r="F910" s="4">
        <f t="shared" si="137"/>
        <v>313.42847999999998</v>
      </c>
      <c r="N910" s="2">
        <v>0</v>
      </c>
      <c r="O910" s="3">
        <f t="shared" si="138"/>
        <v>0</v>
      </c>
      <c r="P910" s="3">
        <v>5</v>
      </c>
      <c r="Q910" s="3">
        <f t="shared" si="139"/>
        <v>25</v>
      </c>
      <c r="R910" s="4">
        <f t="shared" si="140"/>
        <v>0</v>
      </c>
    </row>
    <row r="911" spans="2:18">
      <c r="B911" s="2">
        <v>62.685696</v>
      </c>
      <c r="C911" s="3">
        <f t="shared" si="135"/>
        <v>3929.4964830044159</v>
      </c>
      <c r="D911" s="3">
        <v>5</v>
      </c>
      <c r="E911" s="3">
        <f t="shared" si="136"/>
        <v>25</v>
      </c>
      <c r="F911" s="4">
        <f t="shared" si="137"/>
        <v>313.42847999999998</v>
      </c>
      <c r="N911" s="2">
        <v>0</v>
      </c>
      <c r="O911" s="3">
        <f t="shared" si="138"/>
        <v>0</v>
      </c>
      <c r="P911" s="3">
        <v>5</v>
      </c>
      <c r="Q911" s="3">
        <f t="shared" si="139"/>
        <v>25</v>
      </c>
      <c r="R911" s="4">
        <f t="shared" si="140"/>
        <v>0</v>
      </c>
    </row>
    <row r="912" spans="2:18">
      <c r="B912" s="2">
        <v>62.685696</v>
      </c>
      <c r="C912" s="3">
        <f t="shared" si="135"/>
        <v>3929.4964830044159</v>
      </c>
      <c r="D912" s="3">
        <v>5</v>
      </c>
      <c r="E912" s="3">
        <f t="shared" si="136"/>
        <v>25</v>
      </c>
      <c r="F912" s="4">
        <f t="shared" si="137"/>
        <v>313.42847999999998</v>
      </c>
      <c r="N912" s="2">
        <v>0</v>
      </c>
      <c r="O912" s="3">
        <f t="shared" si="138"/>
        <v>0</v>
      </c>
      <c r="P912" s="3">
        <v>5</v>
      </c>
      <c r="Q912" s="3">
        <f t="shared" si="139"/>
        <v>25</v>
      </c>
      <c r="R912" s="4">
        <f t="shared" si="140"/>
        <v>0</v>
      </c>
    </row>
    <row r="913" spans="2:18">
      <c r="B913" s="2">
        <v>62.685696</v>
      </c>
      <c r="C913" s="3">
        <f t="shared" ref="C913:C976" si="141">B913*B913</f>
        <v>3929.4964830044159</v>
      </c>
      <c r="D913" s="3">
        <v>5</v>
      </c>
      <c r="E913" s="3">
        <f t="shared" ref="E913:E976" si="142">D913*D913</f>
        <v>25</v>
      </c>
      <c r="F913" s="4">
        <f t="shared" ref="F913:F976" si="143">D913*B913</f>
        <v>313.42847999999998</v>
      </c>
      <c r="N913" s="2">
        <v>0</v>
      </c>
      <c r="O913" s="3">
        <f t="shared" ref="O913:O976" si="144">N913*N913</f>
        <v>0</v>
      </c>
      <c r="P913" s="3">
        <v>5</v>
      </c>
      <c r="Q913" s="3">
        <f t="shared" ref="Q913:Q976" si="145">P913*P913</f>
        <v>25</v>
      </c>
      <c r="R913" s="4">
        <f t="shared" ref="R913:R976" si="146">P913*N913</f>
        <v>0</v>
      </c>
    </row>
    <row r="914" spans="2:18">
      <c r="B914" s="2">
        <v>62.685696</v>
      </c>
      <c r="C914" s="3">
        <f t="shared" si="141"/>
        <v>3929.4964830044159</v>
      </c>
      <c r="D914" s="3">
        <v>5</v>
      </c>
      <c r="E914" s="3">
        <f t="shared" si="142"/>
        <v>25</v>
      </c>
      <c r="F914" s="4">
        <f t="shared" si="143"/>
        <v>313.42847999999998</v>
      </c>
      <c r="N914" s="2">
        <v>0</v>
      </c>
      <c r="O914" s="3">
        <f t="shared" si="144"/>
        <v>0</v>
      </c>
      <c r="P914" s="3">
        <v>5</v>
      </c>
      <c r="Q914" s="3">
        <f t="shared" si="145"/>
        <v>25</v>
      </c>
      <c r="R914" s="4">
        <f t="shared" si="146"/>
        <v>0</v>
      </c>
    </row>
    <row r="915" spans="2:18">
      <c r="B915" s="2">
        <v>62.685696</v>
      </c>
      <c r="C915" s="3">
        <f t="shared" si="141"/>
        <v>3929.4964830044159</v>
      </c>
      <c r="D915" s="3">
        <v>5</v>
      </c>
      <c r="E915" s="3">
        <f t="shared" si="142"/>
        <v>25</v>
      </c>
      <c r="F915" s="4">
        <f t="shared" si="143"/>
        <v>313.42847999999998</v>
      </c>
      <c r="N915" s="2">
        <v>0</v>
      </c>
      <c r="O915" s="3">
        <f t="shared" si="144"/>
        <v>0</v>
      </c>
      <c r="P915" s="3">
        <v>5</v>
      </c>
      <c r="Q915" s="3">
        <f t="shared" si="145"/>
        <v>25</v>
      </c>
      <c r="R915" s="4">
        <f t="shared" si="146"/>
        <v>0</v>
      </c>
    </row>
    <row r="916" spans="2:18">
      <c r="B916" s="2">
        <v>62.685696</v>
      </c>
      <c r="C916" s="3">
        <f t="shared" si="141"/>
        <v>3929.4964830044159</v>
      </c>
      <c r="D916" s="3">
        <v>5</v>
      </c>
      <c r="E916" s="3">
        <f t="shared" si="142"/>
        <v>25</v>
      </c>
      <c r="F916" s="4">
        <f t="shared" si="143"/>
        <v>313.42847999999998</v>
      </c>
      <c r="N916" s="2">
        <v>0</v>
      </c>
      <c r="O916" s="3">
        <f t="shared" si="144"/>
        <v>0</v>
      </c>
      <c r="P916" s="3">
        <v>5</v>
      </c>
      <c r="Q916" s="3">
        <f t="shared" si="145"/>
        <v>25</v>
      </c>
      <c r="R916" s="4">
        <f t="shared" si="146"/>
        <v>0</v>
      </c>
    </row>
    <row r="917" spans="2:18">
      <c r="B917" s="2">
        <v>62.685696</v>
      </c>
      <c r="C917" s="3">
        <f t="shared" si="141"/>
        <v>3929.4964830044159</v>
      </c>
      <c r="D917" s="3">
        <v>5</v>
      </c>
      <c r="E917" s="3">
        <f t="shared" si="142"/>
        <v>25</v>
      </c>
      <c r="F917" s="4">
        <f t="shared" si="143"/>
        <v>313.42847999999998</v>
      </c>
      <c r="N917" s="2">
        <v>0</v>
      </c>
      <c r="O917" s="3">
        <f t="shared" si="144"/>
        <v>0</v>
      </c>
      <c r="P917" s="3">
        <v>5</v>
      </c>
      <c r="Q917" s="3">
        <f t="shared" si="145"/>
        <v>25</v>
      </c>
      <c r="R917" s="4">
        <f t="shared" si="146"/>
        <v>0</v>
      </c>
    </row>
    <row r="918" spans="2:18">
      <c r="B918" s="2">
        <v>62.685696</v>
      </c>
      <c r="C918" s="3">
        <f t="shared" si="141"/>
        <v>3929.4964830044159</v>
      </c>
      <c r="D918" s="3">
        <v>5</v>
      </c>
      <c r="E918" s="3">
        <f t="shared" si="142"/>
        <v>25</v>
      </c>
      <c r="F918" s="4">
        <f t="shared" si="143"/>
        <v>313.42847999999998</v>
      </c>
      <c r="N918" s="2">
        <v>0</v>
      </c>
      <c r="O918" s="3">
        <f t="shared" si="144"/>
        <v>0</v>
      </c>
      <c r="P918" s="3">
        <v>5</v>
      </c>
      <c r="Q918" s="3">
        <f t="shared" si="145"/>
        <v>25</v>
      </c>
      <c r="R918" s="4">
        <f t="shared" si="146"/>
        <v>0</v>
      </c>
    </row>
    <row r="919" spans="2:18">
      <c r="B919" s="2">
        <v>62.685696</v>
      </c>
      <c r="C919" s="3">
        <f t="shared" si="141"/>
        <v>3929.4964830044159</v>
      </c>
      <c r="D919" s="3">
        <v>5</v>
      </c>
      <c r="E919" s="3">
        <f t="shared" si="142"/>
        <v>25</v>
      </c>
      <c r="F919" s="4">
        <f t="shared" si="143"/>
        <v>313.42847999999998</v>
      </c>
      <c r="N919" s="2">
        <v>0</v>
      </c>
      <c r="O919" s="3">
        <f t="shared" si="144"/>
        <v>0</v>
      </c>
      <c r="P919" s="3">
        <v>5</v>
      </c>
      <c r="Q919" s="3">
        <f t="shared" si="145"/>
        <v>25</v>
      </c>
      <c r="R919" s="4">
        <f t="shared" si="146"/>
        <v>0</v>
      </c>
    </row>
    <row r="920" spans="2:18">
      <c r="B920" s="2">
        <v>62.685696</v>
      </c>
      <c r="C920" s="3">
        <f t="shared" si="141"/>
        <v>3929.4964830044159</v>
      </c>
      <c r="D920" s="3">
        <v>5</v>
      </c>
      <c r="E920" s="3">
        <f t="shared" si="142"/>
        <v>25</v>
      </c>
      <c r="F920" s="4">
        <f t="shared" si="143"/>
        <v>313.42847999999998</v>
      </c>
      <c r="N920" s="2">
        <v>0</v>
      </c>
      <c r="O920" s="3">
        <f t="shared" si="144"/>
        <v>0</v>
      </c>
      <c r="P920" s="3">
        <v>5</v>
      </c>
      <c r="Q920" s="3">
        <f t="shared" si="145"/>
        <v>25</v>
      </c>
      <c r="R920" s="4">
        <f t="shared" si="146"/>
        <v>0</v>
      </c>
    </row>
    <row r="921" spans="2:18">
      <c r="B921" s="2">
        <v>62.685696</v>
      </c>
      <c r="C921" s="3">
        <f t="shared" si="141"/>
        <v>3929.4964830044159</v>
      </c>
      <c r="D921" s="3">
        <v>5</v>
      </c>
      <c r="E921" s="3">
        <f t="shared" si="142"/>
        <v>25</v>
      </c>
      <c r="F921" s="4">
        <f t="shared" si="143"/>
        <v>313.42847999999998</v>
      </c>
      <c r="N921" s="2">
        <v>0</v>
      </c>
      <c r="O921" s="3">
        <f t="shared" si="144"/>
        <v>0</v>
      </c>
      <c r="P921" s="3">
        <v>5</v>
      </c>
      <c r="Q921" s="3">
        <f t="shared" si="145"/>
        <v>25</v>
      </c>
      <c r="R921" s="4">
        <f t="shared" si="146"/>
        <v>0</v>
      </c>
    </row>
    <row r="922" spans="2:18">
      <c r="B922" s="2">
        <v>62.685696</v>
      </c>
      <c r="C922" s="3">
        <f t="shared" si="141"/>
        <v>3929.4964830044159</v>
      </c>
      <c r="D922" s="3">
        <v>5</v>
      </c>
      <c r="E922" s="3">
        <f t="shared" si="142"/>
        <v>25</v>
      </c>
      <c r="F922" s="4">
        <f t="shared" si="143"/>
        <v>313.42847999999998</v>
      </c>
      <c r="N922" s="2">
        <v>0</v>
      </c>
      <c r="O922" s="3">
        <f t="shared" si="144"/>
        <v>0</v>
      </c>
      <c r="P922" s="3">
        <v>5</v>
      </c>
      <c r="Q922" s="3">
        <f t="shared" si="145"/>
        <v>25</v>
      </c>
      <c r="R922" s="4">
        <f t="shared" si="146"/>
        <v>0</v>
      </c>
    </row>
    <row r="923" spans="2:18">
      <c r="B923" s="2">
        <v>62.685696</v>
      </c>
      <c r="C923" s="3">
        <f t="shared" si="141"/>
        <v>3929.4964830044159</v>
      </c>
      <c r="D923" s="3">
        <v>5</v>
      </c>
      <c r="E923" s="3">
        <f t="shared" si="142"/>
        <v>25</v>
      </c>
      <c r="F923" s="4">
        <f t="shared" si="143"/>
        <v>313.42847999999998</v>
      </c>
      <c r="N923" s="2">
        <v>0</v>
      </c>
      <c r="O923" s="3">
        <f t="shared" si="144"/>
        <v>0</v>
      </c>
      <c r="P923" s="3">
        <v>5</v>
      </c>
      <c r="Q923" s="3">
        <f t="shared" si="145"/>
        <v>25</v>
      </c>
      <c r="R923" s="4">
        <f t="shared" si="146"/>
        <v>0</v>
      </c>
    </row>
    <row r="924" spans="2:18">
      <c r="B924" s="2">
        <v>62.685696</v>
      </c>
      <c r="C924" s="3">
        <f t="shared" si="141"/>
        <v>3929.4964830044159</v>
      </c>
      <c r="D924" s="3">
        <v>5</v>
      </c>
      <c r="E924" s="3">
        <f t="shared" si="142"/>
        <v>25</v>
      </c>
      <c r="F924" s="4">
        <f t="shared" si="143"/>
        <v>313.42847999999998</v>
      </c>
      <c r="N924" s="2">
        <v>0</v>
      </c>
      <c r="O924" s="3">
        <f t="shared" si="144"/>
        <v>0</v>
      </c>
      <c r="P924" s="3">
        <v>5</v>
      </c>
      <c r="Q924" s="3">
        <f t="shared" si="145"/>
        <v>25</v>
      </c>
      <c r="R924" s="4">
        <f t="shared" si="146"/>
        <v>0</v>
      </c>
    </row>
    <row r="925" spans="2:18">
      <c r="B925" s="2">
        <v>62.685696</v>
      </c>
      <c r="C925" s="3">
        <f t="shared" si="141"/>
        <v>3929.4964830044159</v>
      </c>
      <c r="D925" s="3">
        <v>5</v>
      </c>
      <c r="E925" s="3">
        <f t="shared" si="142"/>
        <v>25</v>
      </c>
      <c r="F925" s="4">
        <f t="shared" si="143"/>
        <v>313.42847999999998</v>
      </c>
      <c r="N925" s="2">
        <v>0</v>
      </c>
      <c r="O925" s="3">
        <f t="shared" si="144"/>
        <v>0</v>
      </c>
      <c r="P925" s="3">
        <v>5</v>
      </c>
      <c r="Q925" s="3">
        <f t="shared" si="145"/>
        <v>25</v>
      </c>
      <c r="R925" s="4">
        <f t="shared" si="146"/>
        <v>0</v>
      </c>
    </row>
    <row r="926" spans="2:18">
      <c r="B926" s="2">
        <v>62.685696</v>
      </c>
      <c r="C926" s="3">
        <f t="shared" si="141"/>
        <v>3929.4964830044159</v>
      </c>
      <c r="D926" s="3">
        <v>5</v>
      </c>
      <c r="E926" s="3">
        <f t="shared" si="142"/>
        <v>25</v>
      </c>
      <c r="F926" s="4">
        <f t="shared" si="143"/>
        <v>313.42847999999998</v>
      </c>
      <c r="N926" s="2">
        <v>0</v>
      </c>
      <c r="O926" s="3">
        <f t="shared" si="144"/>
        <v>0</v>
      </c>
      <c r="P926" s="3">
        <v>5</v>
      </c>
      <c r="Q926" s="3">
        <f t="shared" si="145"/>
        <v>25</v>
      </c>
      <c r="R926" s="4">
        <f t="shared" si="146"/>
        <v>0</v>
      </c>
    </row>
    <row r="927" spans="2:18">
      <c r="B927" s="2">
        <v>62.685696</v>
      </c>
      <c r="C927" s="3">
        <f t="shared" si="141"/>
        <v>3929.4964830044159</v>
      </c>
      <c r="D927" s="3">
        <v>5</v>
      </c>
      <c r="E927" s="3">
        <f t="shared" si="142"/>
        <v>25</v>
      </c>
      <c r="F927" s="4">
        <f t="shared" si="143"/>
        <v>313.42847999999998</v>
      </c>
      <c r="N927" s="2">
        <v>0</v>
      </c>
      <c r="O927" s="3">
        <f t="shared" si="144"/>
        <v>0</v>
      </c>
      <c r="P927" s="3">
        <v>5</v>
      </c>
      <c r="Q927" s="3">
        <f t="shared" si="145"/>
        <v>25</v>
      </c>
      <c r="R927" s="4">
        <f t="shared" si="146"/>
        <v>0</v>
      </c>
    </row>
    <row r="928" spans="2:18">
      <c r="B928" s="2">
        <v>62.685696</v>
      </c>
      <c r="C928" s="3">
        <f t="shared" si="141"/>
        <v>3929.4964830044159</v>
      </c>
      <c r="D928" s="3">
        <v>5</v>
      </c>
      <c r="E928" s="3">
        <f t="shared" si="142"/>
        <v>25</v>
      </c>
      <c r="F928" s="4">
        <f t="shared" si="143"/>
        <v>313.42847999999998</v>
      </c>
      <c r="N928" s="2">
        <v>0</v>
      </c>
      <c r="O928" s="3">
        <f t="shared" si="144"/>
        <v>0</v>
      </c>
      <c r="P928" s="3">
        <v>5</v>
      </c>
      <c r="Q928" s="3">
        <f t="shared" si="145"/>
        <v>25</v>
      </c>
      <c r="R928" s="4">
        <f t="shared" si="146"/>
        <v>0</v>
      </c>
    </row>
    <row r="929" spans="2:18">
      <c r="B929" s="2">
        <v>62.685696</v>
      </c>
      <c r="C929" s="3">
        <f t="shared" si="141"/>
        <v>3929.4964830044159</v>
      </c>
      <c r="D929" s="3">
        <v>5</v>
      </c>
      <c r="E929" s="3">
        <f t="shared" si="142"/>
        <v>25</v>
      </c>
      <c r="F929" s="4">
        <f t="shared" si="143"/>
        <v>313.42847999999998</v>
      </c>
      <c r="N929" s="2">
        <v>0</v>
      </c>
      <c r="O929" s="3">
        <f t="shared" si="144"/>
        <v>0</v>
      </c>
      <c r="P929" s="3">
        <v>5</v>
      </c>
      <c r="Q929" s="3">
        <f t="shared" si="145"/>
        <v>25</v>
      </c>
      <c r="R929" s="4">
        <f t="shared" si="146"/>
        <v>0</v>
      </c>
    </row>
    <row r="930" spans="2:18">
      <c r="B930" s="2">
        <v>62.685696</v>
      </c>
      <c r="C930" s="3">
        <f t="shared" si="141"/>
        <v>3929.4964830044159</v>
      </c>
      <c r="D930" s="3">
        <v>5</v>
      </c>
      <c r="E930" s="3">
        <f t="shared" si="142"/>
        <v>25</v>
      </c>
      <c r="F930" s="4">
        <f t="shared" si="143"/>
        <v>313.42847999999998</v>
      </c>
      <c r="N930" s="2">
        <v>0</v>
      </c>
      <c r="O930" s="3">
        <f t="shared" si="144"/>
        <v>0</v>
      </c>
      <c r="P930" s="3">
        <v>5</v>
      </c>
      <c r="Q930" s="3">
        <f t="shared" si="145"/>
        <v>25</v>
      </c>
      <c r="R930" s="4">
        <f t="shared" si="146"/>
        <v>0</v>
      </c>
    </row>
    <row r="931" spans="2:18">
      <c r="B931" s="2">
        <v>62.685696</v>
      </c>
      <c r="C931" s="3">
        <f t="shared" si="141"/>
        <v>3929.4964830044159</v>
      </c>
      <c r="D931" s="3">
        <v>5</v>
      </c>
      <c r="E931" s="3">
        <f t="shared" si="142"/>
        <v>25</v>
      </c>
      <c r="F931" s="4">
        <f t="shared" si="143"/>
        <v>313.42847999999998</v>
      </c>
      <c r="N931" s="2">
        <v>0</v>
      </c>
      <c r="O931" s="3">
        <f t="shared" si="144"/>
        <v>0</v>
      </c>
      <c r="P931" s="3">
        <v>5</v>
      </c>
      <c r="Q931" s="3">
        <f t="shared" si="145"/>
        <v>25</v>
      </c>
      <c r="R931" s="4">
        <f t="shared" si="146"/>
        <v>0</v>
      </c>
    </row>
    <row r="932" spans="2:18">
      <c r="B932" s="2">
        <v>62.685696</v>
      </c>
      <c r="C932" s="3">
        <f t="shared" si="141"/>
        <v>3929.4964830044159</v>
      </c>
      <c r="D932" s="3">
        <v>5</v>
      </c>
      <c r="E932" s="3">
        <f t="shared" si="142"/>
        <v>25</v>
      </c>
      <c r="F932" s="4">
        <f t="shared" si="143"/>
        <v>313.42847999999998</v>
      </c>
      <c r="N932" s="2">
        <v>0</v>
      </c>
      <c r="O932" s="3">
        <f t="shared" si="144"/>
        <v>0</v>
      </c>
      <c r="P932" s="3">
        <v>5</v>
      </c>
      <c r="Q932" s="3">
        <f t="shared" si="145"/>
        <v>25</v>
      </c>
      <c r="R932" s="4">
        <f t="shared" si="146"/>
        <v>0</v>
      </c>
    </row>
    <row r="933" spans="2:18">
      <c r="B933" s="2">
        <v>62.685696</v>
      </c>
      <c r="C933" s="3">
        <f t="shared" si="141"/>
        <v>3929.4964830044159</v>
      </c>
      <c r="D933" s="3">
        <v>5</v>
      </c>
      <c r="E933" s="3">
        <f t="shared" si="142"/>
        <v>25</v>
      </c>
      <c r="F933" s="4">
        <f t="shared" si="143"/>
        <v>313.42847999999998</v>
      </c>
      <c r="N933" s="2">
        <v>0</v>
      </c>
      <c r="O933" s="3">
        <f t="shared" si="144"/>
        <v>0</v>
      </c>
      <c r="P933" s="3">
        <v>10</v>
      </c>
      <c r="Q933" s="3">
        <f t="shared" si="145"/>
        <v>100</v>
      </c>
      <c r="R933" s="4">
        <f t="shared" si="146"/>
        <v>0</v>
      </c>
    </row>
    <row r="934" spans="2:18">
      <c r="B934" s="2">
        <v>62.685696</v>
      </c>
      <c r="C934" s="3">
        <f t="shared" si="141"/>
        <v>3929.4964830044159</v>
      </c>
      <c r="D934" s="3">
        <v>5</v>
      </c>
      <c r="E934" s="3">
        <f t="shared" si="142"/>
        <v>25</v>
      </c>
      <c r="F934" s="4">
        <f t="shared" si="143"/>
        <v>313.42847999999998</v>
      </c>
      <c r="N934" s="2">
        <v>0</v>
      </c>
      <c r="O934" s="3">
        <f t="shared" si="144"/>
        <v>0</v>
      </c>
      <c r="P934" s="3">
        <v>10</v>
      </c>
      <c r="Q934" s="3">
        <f t="shared" si="145"/>
        <v>100</v>
      </c>
      <c r="R934" s="4">
        <f t="shared" si="146"/>
        <v>0</v>
      </c>
    </row>
    <row r="935" spans="2:18">
      <c r="B935" s="2">
        <v>62.685696</v>
      </c>
      <c r="C935" s="3">
        <f t="shared" si="141"/>
        <v>3929.4964830044159</v>
      </c>
      <c r="D935" s="3">
        <v>5</v>
      </c>
      <c r="E935" s="3">
        <f t="shared" si="142"/>
        <v>25</v>
      </c>
      <c r="F935" s="4">
        <f t="shared" si="143"/>
        <v>313.42847999999998</v>
      </c>
      <c r="N935" s="2">
        <v>0</v>
      </c>
      <c r="O935" s="3">
        <f t="shared" si="144"/>
        <v>0</v>
      </c>
      <c r="P935" s="3">
        <v>10</v>
      </c>
      <c r="Q935" s="3">
        <f t="shared" si="145"/>
        <v>100</v>
      </c>
      <c r="R935" s="4">
        <f t="shared" si="146"/>
        <v>0</v>
      </c>
    </row>
    <row r="936" spans="2:18">
      <c r="B936" s="2">
        <v>62.685696</v>
      </c>
      <c r="C936" s="3">
        <f t="shared" si="141"/>
        <v>3929.4964830044159</v>
      </c>
      <c r="D936" s="3">
        <v>5</v>
      </c>
      <c r="E936" s="3">
        <f t="shared" si="142"/>
        <v>25</v>
      </c>
      <c r="F936" s="4">
        <f t="shared" si="143"/>
        <v>313.42847999999998</v>
      </c>
      <c r="N936" s="2">
        <v>0</v>
      </c>
      <c r="O936" s="3">
        <f t="shared" si="144"/>
        <v>0</v>
      </c>
      <c r="P936" s="3">
        <v>10</v>
      </c>
      <c r="Q936" s="3">
        <f t="shared" si="145"/>
        <v>100</v>
      </c>
      <c r="R936" s="4">
        <f t="shared" si="146"/>
        <v>0</v>
      </c>
    </row>
    <row r="937" spans="2:18">
      <c r="B937" s="2">
        <v>62.685696</v>
      </c>
      <c r="C937" s="3">
        <f t="shared" si="141"/>
        <v>3929.4964830044159</v>
      </c>
      <c r="D937" s="3">
        <v>5</v>
      </c>
      <c r="E937" s="3">
        <f t="shared" si="142"/>
        <v>25</v>
      </c>
      <c r="F937" s="4">
        <f t="shared" si="143"/>
        <v>313.42847999999998</v>
      </c>
      <c r="N937" s="2">
        <v>0</v>
      </c>
      <c r="O937" s="3">
        <f t="shared" si="144"/>
        <v>0</v>
      </c>
      <c r="P937" s="3">
        <v>10</v>
      </c>
      <c r="Q937" s="3">
        <f t="shared" si="145"/>
        <v>100</v>
      </c>
      <c r="R937" s="4">
        <f t="shared" si="146"/>
        <v>0</v>
      </c>
    </row>
    <row r="938" spans="2:18">
      <c r="B938" s="2">
        <v>62.685696</v>
      </c>
      <c r="C938" s="3">
        <f t="shared" si="141"/>
        <v>3929.4964830044159</v>
      </c>
      <c r="D938" s="3">
        <v>5</v>
      </c>
      <c r="E938" s="3">
        <f t="shared" si="142"/>
        <v>25</v>
      </c>
      <c r="F938" s="4">
        <f t="shared" si="143"/>
        <v>313.42847999999998</v>
      </c>
      <c r="N938" s="2">
        <v>0</v>
      </c>
      <c r="O938" s="3">
        <f t="shared" si="144"/>
        <v>0</v>
      </c>
      <c r="P938" s="3">
        <v>10</v>
      </c>
      <c r="Q938" s="3">
        <f t="shared" si="145"/>
        <v>100</v>
      </c>
      <c r="R938" s="4">
        <f t="shared" si="146"/>
        <v>0</v>
      </c>
    </row>
    <row r="939" spans="2:18">
      <c r="B939" s="2">
        <v>62.685696</v>
      </c>
      <c r="C939" s="3">
        <f t="shared" si="141"/>
        <v>3929.4964830044159</v>
      </c>
      <c r="D939" s="3">
        <v>5</v>
      </c>
      <c r="E939" s="3">
        <f t="shared" si="142"/>
        <v>25</v>
      </c>
      <c r="F939" s="4">
        <f t="shared" si="143"/>
        <v>313.42847999999998</v>
      </c>
      <c r="N939" s="2">
        <v>0</v>
      </c>
      <c r="O939" s="3">
        <f t="shared" si="144"/>
        <v>0</v>
      </c>
      <c r="P939" s="3">
        <v>10</v>
      </c>
      <c r="Q939" s="3">
        <f t="shared" si="145"/>
        <v>100</v>
      </c>
      <c r="R939" s="4">
        <f t="shared" si="146"/>
        <v>0</v>
      </c>
    </row>
    <row r="940" spans="2:18">
      <c r="B940" s="2">
        <v>62.685696</v>
      </c>
      <c r="C940" s="3">
        <f t="shared" si="141"/>
        <v>3929.4964830044159</v>
      </c>
      <c r="D940" s="3">
        <v>5</v>
      </c>
      <c r="E940" s="3">
        <f t="shared" si="142"/>
        <v>25</v>
      </c>
      <c r="F940" s="4">
        <f t="shared" si="143"/>
        <v>313.42847999999998</v>
      </c>
      <c r="N940" s="2">
        <v>0</v>
      </c>
      <c r="O940" s="3">
        <f t="shared" si="144"/>
        <v>0</v>
      </c>
      <c r="P940" s="3">
        <v>10</v>
      </c>
      <c r="Q940" s="3">
        <f t="shared" si="145"/>
        <v>100</v>
      </c>
      <c r="R940" s="4">
        <f t="shared" si="146"/>
        <v>0</v>
      </c>
    </row>
    <row r="941" spans="2:18">
      <c r="B941" s="2">
        <v>62.685696</v>
      </c>
      <c r="C941" s="3">
        <f t="shared" si="141"/>
        <v>3929.4964830044159</v>
      </c>
      <c r="D941" s="3">
        <v>5</v>
      </c>
      <c r="E941" s="3">
        <f t="shared" si="142"/>
        <v>25</v>
      </c>
      <c r="F941" s="4">
        <f t="shared" si="143"/>
        <v>313.42847999999998</v>
      </c>
      <c r="N941" s="2">
        <v>0</v>
      </c>
      <c r="O941" s="3">
        <f t="shared" si="144"/>
        <v>0</v>
      </c>
      <c r="P941" s="3">
        <v>10</v>
      </c>
      <c r="Q941" s="3">
        <f t="shared" si="145"/>
        <v>100</v>
      </c>
      <c r="R941" s="4">
        <f t="shared" si="146"/>
        <v>0</v>
      </c>
    </row>
    <row r="942" spans="2:18">
      <c r="B942" s="2">
        <v>62.685696</v>
      </c>
      <c r="C942" s="3">
        <f t="shared" si="141"/>
        <v>3929.4964830044159</v>
      </c>
      <c r="D942" s="3">
        <v>5</v>
      </c>
      <c r="E942" s="3">
        <f t="shared" si="142"/>
        <v>25</v>
      </c>
      <c r="F942" s="4">
        <f t="shared" si="143"/>
        <v>313.42847999999998</v>
      </c>
      <c r="N942" s="2">
        <v>0</v>
      </c>
      <c r="O942" s="3">
        <f t="shared" si="144"/>
        <v>0</v>
      </c>
      <c r="P942" s="3">
        <v>10</v>
      </c>
      <c r="Q942" s="3">
        <f t="shared" si="145"/>
        <v>100</v>
      </c>
      <c r="R942" s="4">
        <f t="shared" si="146"/>
        <v>0</v>
      </c>
    </row>
    <row r="943" spans="2:18">
      <c r="B943" s="2">
        <v>62.685696</v>
      </c>
      <c r="C943" s="3">
        <f t="shared" si="141"/>
        <v>3929.4964830044159</v>
      </c>
      <c r="D943" s="3">
        <v>5</v>
      </c>
      <c r="E943" s="3">
        <f t="shared" si="142"/>
        <v>25</v>
      </c>
      <c r="F943" s="4">
        <f t="shared" si="143"/>
        <v>313.42847999999998</v>
      </c>
      <c r="N943" s="2">
        <v>0</v>
      </c>
      <c r="O943" s="3">
        <f t="shared" si="144"/>
        <v>0</v>
      </c>
      <c r="P943" s="3">
        <v>10</v>
      </c>
      <c r="Q943" s="3">
        <f t="shared" si="145"/>
        <v>100</v>
      </c>
      <c r="R943" s="4">
        <f t="shared" si="146"/>
        <v>0</v>
      </c>
    </row>
    <row r="944" spans="2:18">
      <c r="B944" s="2">
        <v>62.685696</v>
      </c>
      <c r="C944" s="3">
        <f t="shared" si="141"/>
        <v>3929.4964830044159</v>
      </c>
      <c r="D944" s="3">
        <v>5</v>
      </c>
      <c r="E944" s="3">
        <f t="shared" si="142"/>
        <v>25</v>
      </c>
      <c r="F944" s="4">
        <f t="shared" si="143"/>
        <v>313.42847999999998</v>
      </c>
      <c r="N944" s="2">
        <v>0</v>
      </c>
      <c r="O944" s="3">
        <f t="shared" si="144"/>
        <v>0</v>
      </c>
      <c r="P944" s="3">
        <v>10</v>
      </c>
      <c r="Q944" s="3">
        <f t="shared" si="145"/>
        <v>100</v>
      </c>
      <c r="R944" s="4">
        <f t="shared" si="146"/>
        <v>0</v>
      </c>
    </row>
    <row r="945" spans="2:18">
      <c r="B945" s="2">
        <v>62.685696</v>
      </c>
      <c r="C945" s="3">
        <f t="shared" si="141"/>
        <v>3929.4964830044159</v>
      </c>
      <c r="D945" s="3">
        <v>5</v>
      </c>
      <c r="E945" s="3">
        <f t="shared" si="142"/>
        <v>25</v>
      </c>
      <c r="F945" s="4">
        <f t="shared" si="143"/>
        <v>313.42847999999998</v>
      </c>
      <c r="N945" s="2">
        <v>0</v>
      </c>
      <c r="O945" s="3">
        <f t="shared" si="144"/>
        <v>0</v>
      </c>
      <c r="P945" s="3">
        <v>10</v>
      </c>
      <c r="Q945" s="3">
        <f t="shared" si="145"/>
        <v>100</v>
      </c>
      <c r="R945" s="4">
        <f t="shared" si="146"/>
        <v>0</v>
      </c>
    </row>
    <row r="946" spans="2:18">
      <c r="B946" s="2">
        <v>62.685696</v>
      </c>
      <c r="C946" s="3">
        <f t="shared" si="141"/>
        <v>3929.4964830044159</v>
      </c>
      <c r="D946" s="3">
        <v>5</v>
      </c>
      <c r="E946" s="3">
        <f t="shared" si="142"/>
        <v>25</v>
      </c>
      <c r="F946" s="4">
        <f t="shared" si="143"/>
        <v>313.42847999999998</v>
      </c>
      <c r="N946" s="2">
        <v>0</v>
      </c>
      <c r="O946" s="3">
        <f t="shared" si="144"/>
        <v>0</v>
      </c>
      <c r="P946" s="3">
        <v>10</v>
      </c>
      <c r="Q946" s="3">
        <f t="shared" si="145"/>
        <v>100</v>
      </c>
      <c r="R946" s="4">
        <f t="shared" si="146"/>
        <v>0</v>
      </c>
    </row>
    <row r="947" spans="2:18">
      <c r="B947" s="2">
        <v>62.685696</v>
      </c>
      <c r="C947" s="3">
        <f t="shared" si="141"/>
        <v>3929.4964830044159</v>
      </c>
      <c r="D947" s="3">
        <v>5</v>
      </c>
      <c r="E947" s="3">
        <f t="shared" si="142"/>
        <v>25</v>
      </c>
      <c r="F947" s="4">
        <f t="shared" si="143"/>
        <v>313.42847999999998</v>
      </c>
      <c r="N947" s="2">
        <v>0</v>
      </c>
      <c r="O947" s="3">
        <f t="shared" si="144"/>
        <v>0</v>
      </c>
      <c r="P947" s="3">
        <v>10</v>
      </c>
      <c r="Q947" s="3">
        <f t="shared" si="145"/>
        <v>100</v>
      </c>
      <c r="R947" s="4">
        <f t="shared" si="146"/>
        <v>0</v>
      </c>
    </row>
    <row r="948" spans="2:18">
      <c r="B948" s="2">
        <v>62.685696</v>
      </c>
      <c r="C948" s="3">
        <f t="shared" si="141"/>
        <v>3929.4964830044159</v>
      </c>
      <c r="D948" s="3">
        <v>5</v>
      </c>
      <c r="E948" s="3">
        <f t="shared" si="142"/>
        <v>25</v>
      </c>
      <c r="F948" s="4">
        <f t="shared" si="143"/>
        <v>313.42847999999998</v>
      </c>
      <c r="N948" s="2">
        <v>0</v>
      </c>
      <c r="O948" s="3">
        <f t="shared" si="144"/>
        <v>0</v>
      </c>
      <c r="P948" s="3">
        <v>10</v>
      </c>
      <c r="Q948" s="3">
        <f t="shared" si="145"/>
        <v>100</v>
      </c>
      <c r="R948" s="4">
        <f t="shared" si="146"/>
        <v>0</v>
      </c>
    </row>
    <row r="949" spans="2:18">
      <c r="B949" s="2">
        <v>62.685696</v>
      </c>
      <c r="C949" s="3">
        <f t="shared" si="141"/>
        <v>3929.4964830044159</v>
      </c>
      <c r="D949" s="3">
        <v>5</v>
      </c>
      <c r="E949" s="3">
        <f t="shared" si="142"/>
        <v>25</v>
      </c>
      <c r="F949" s="4">
        <f t="shared" si="143"/>
        <v>313.42847999999998</v>
      </c>
      <c r="N949" s="2">
        <v>0</v>
      </c>
      <c r="O949" s="3">
        <f t="shared" si="144"/>
        <v>0</v>
      </c>
      <c r="P949" s="3">
        <v>10</v>
      </c>
      <c r="Q949" s="3">
        <f t="shared" si="145"/>
        <v>100</v>
      </c>
      <c r="R949" s="4">
        <f t="shared" si="146"/>
        <v>0</v>
      </c>
    </row>
    <row r="950" spans="2:18">
      <c r="B950" s="2">
        <v>62.685696</v>
      </c>
      <c r="C950" s="3">
        <f t="shared" si="141"/>
        <v>3929.4964830044159</v>
      </c>
      <c r="D950" s="3">
        <v>5</v>
      </c>
      <c r="E950" s="3">
        <f t="shared" si="142"/>
        <v>25</v>
      </c>
      <c r="F950" s="4">
        <f t="shared" si="143"/>
        <v>313.42847999999998</v>
      </c>
      <c r="N950" s="2">
        <v>0</v>
      </c>
      <c r="O950" s="3">
        <f t="shared" si="144"/>
        <v>0</v>
      </c>
      <c r="P950" s="3">
        <v>10</v>
      </c>
      <c r="Q950" s="3">
        <f t="shared" si="145"/>
        <v>100</v>
      </c>
      <c r="R950" s="4">
        <f t="shared" si="146"/>
        <v>0</v>
      </c>
    </row>
    <row r="951" spans="2:18">
      <c r="B951" s="2">
        <v>62.685696</v>
      </c>
      <c r="C951" s="3">
        <f t="shared" si="141"/>
        <v>3929.4964830044159</v>
      </c>
      <c r="D951" s="3">
        <v>5</v>
      </c>
      <c r="E951" s="3">
        <f t="shared" si="142"/>
        <v>25</v>
      </c>
      <c r="F951" s="4">
        <f t="shared" si="143"/>
        <v>313.42847999999998</v>
      </c>
      <c r="N951" s="2">
        <v>0</v>
      </c>
      <c r="O951" s="3">
        <f t="shared" si="144"/>
        <v>0</v>
      </c>
      <c r="P951" s="3">
        <v>10</v>
      </c>
      <c r="Q951" s="3">
        <f t="shared" si="145"/>
        <v>100</v>
      </c>
      <c r="R951" s="4">
        <f t="shared" si="146"/>
        <v>0</v>
      </c>
    </row>
    <row r="952" spans="2:18">
      <c r="B952" s="2">
        <v>62.685696</v>
      </c>
      <c r="C952" s="3">
        <f t="shared" si="141"/>
        <v>3929.4964830044159</v>
      </c>
      <c r="D952" s="3">
        <v>5</v>
      </c>
      <c r="E952" s="3">
        <f t="shared" si="142"/>
        <v>25</v>
      </c>
      <c r="F952" s="4">
        <f t="shared" si="143"/>
        <v>313.42847999999998</v>
      </c>
      <c r="N952" s="2">
        <v>0</v>
      </c>
      <c r="O952" s="3">
        <f t="shared" si="144"/>
        <v>0</v>
      </c>
      <c r="P952" s="3">
        <v>10</v>
      </c>
      <c r="Q952" s="3">
        <f t="shared" si="145"/>
        <v>100</v>
      </c>
      <c r="R952" s="4">
        <f t="shared" si="146"/>
        <v>0</v>
      </c>
    </row>
    <row r="953" spans="2:18">
      <c r="B953" s="2">
        <v>62.685696</v>
      </c>
      <c r="C953" s="3">
        <f t="shared" si="141"/>
        <v>3929.4964830044159</v>
      </c>
      <c r="D953" s="3">
        <v>5</v>
      </c>
      <c r="E953" s="3">
        <f t="shared" si="142"/>
        <v>25</v>
      </c>
      <c r="F953" s="4">
        <f t="shared" si="143"/>
        <v>313.42847999999998</v>
      </c>
      <c r="N953" s="2">
        <v>0</v>
      </c>
      <c r="O953" s="3">
        <f t="shared" si="144"/>
        <v>0</v>
      </c>
      <c r="P953" s="3">
        <v>10</v>
      </c>
      <c r="Q953" s="3">
        <f t="shared" si="145"/>
        <v>100</v>
      </c>
      <c r="R953" s="4">
        <f t="shared" si="146"/>
        <v>0</v>
      </c>
    </row>
    <row r="954" spans="2:18">
      <c r="B954" s="2">
        <v>62.685696</v>
      </c>
      <c r="C954" s="3">
        <f t="shared" si="141"/>
        <v>3929.4964830044159</v>
      </c>
      <c r="D954" s="3">
        <v>5</v>
      </c>
      <c r="E954" s="3">
        <f t="shared" si="142"/>
        <v>25</v>
      </c>
      <c r="F954" s="4">
        <f t="shared" si="143"/>
        <v>313.42847999999998</v>
      </c>
      <c r="N954" s="2">
        <v>0</v>
      </c>
      <c r="O954" s="3">
        <f t="shared" si="144"/>
        <v>0</v>
      </c>
      <c r="P954" s="3">
        <v>10</v>
      </c>
      <c r="Q954" s="3">
        <f t="shared" si="145"/>
        <v>100</v>
      </c>
      <c r="R954" s="4">
        <f t="shared" si="146"/>
        <v>0</v>
      </c>
    </row>
    <row r="955" spans="2:18">
      <c r="B955" s="2">
        <v>62.685696</v>
      </c>
      <c r="C955" s="3">
        <f t="shared" si="141"/>
        <v>3929.4964830044159</v>
      </c>
      <c r="D955" s="3">
        <v>5</v>
      </c>
      <c r="E955" s="3">
        <f t="shared" si="142"/>
        <v>25</v>
      </c>
      <c r="F955" s="4">
        <f t="shared" si="143"/>
        <v>313.42847999999998</v>
      </c>
      <c r="N955" s="2">
        <v>0</v>
      </c>
      <c r="O955" s="3">
        <f t="shared" si="144"/>
        <v>0</v>
      </c>
      <c r="P955" s="3">
        <v>10</v>
      </c>
      <c r="Q955" s="3">
        <f t="shared" si="145"/>
        <v>100</v>
      </c>
      <c r="R955" s="4">
        <f t="shared" si="146"/>
        <v>0</v>
      </c>
    </row>
    <row r="956" spans="2:18">
      <c r="B956" s="2">
        <v>62.685696</v>
      </c>
      <c r="C956" s="3">
        <f t="shared" si="141"/>
        <v>3929.4964830044159</v>
      </c>
      <c r="D956" s="3">
        <v>5</v>
      </c>
      <c r="E956" s="3">
        <f t="shared" si="142"/>
        <v>25</v>
      </c>
      <c r="F956" s="4">
        <f t="shared" si="143"/>
        <v>313.42847999999998</v>
      </c>
      <c r="N956" s="2">
        <v>0</v>
      </c>
      <c r="O956" s="3">
        <f t="shared" si="144"/>
        <v>0</v>
      </c>
      <c r="P956" s="3">
        <v>10</v>
      </c>
      <c r="Q956" s="3">
        <f t="shared" si="145"/>
        <v>100</v>
      </c>
      <c r="R956" s="4">
        <f t="shared" si="146"/>
        <v>0</v>
      </c>
    </row>
    <row r="957" spans="2:18">
      <c r="B957" s="2">
        <v>62.685696</v>
      </c>
      <c r="C957" s="3">
        <f t="shared" si="141"/>
        <v>3929.4964830044159</v>
      </c>
      <c r="D957" s="3">
        <v>5</v>
      </c>
      <c r="E957" s="3">
        <f t="shared" si="142"/>
        <v>25</v>
      </c>
      <c r="F957" s="4">
        <f t="shared" si="143"/>
        <v>313.42847999999998</v>
      </c>
      <c r="N957" s="2">
        <v>0</v>
      </c>
      <c r="O957" s="3">
        <f t="shared" si="144"/>
        <v>0</v>
      </c>
      <c r="P957" s="3">
        <v>10</v>
      </c>
      <c r="Q957" s="3">
        <f t="shared" si="145"/>
        <v>100</v>
      </c>
      <c r="R957" s="4">
        <f t="shared" si="146"/>
        <v>0</v>
      </c>
    </row>
    <row r="958" spans="2:18">
      <c r="B958" s="2">
        <v>62.685696</v>
      </c>
      <c r="C958" s="3">
        <f t="shared" si="141"/>
        <v>3929.4964830044159</v>
      </c>
      <c r="D958" s="3">
        <v>5</v>
      </c>
      <c r="E958" s="3">
        <f t="shared" si="142"/>
        <v>25</v>
      </c>
      <c r="F958" s="4">
        <f t="shared" si="143"/>
        <v>313.42847999999998</v>
      </c>
      <c r="N958" s="2">
        <v>0</v>
      </c>
      <c r="O958" s="3">
        <f t="shared" si="144"/>
        <v>0</v>
      </c>
      <c r="P958" s="3">
        <v>10</v>
      </c>
      <c r="Q958" s="3">
        <f t="shared" si="145"/>
        <v>100</v>
      </c>
      <c r="R958" s="4">
        <f t="shared" si="146"/>
        <v>0</v>
      </c>
    </row>
    <row r="959" spans="2:18">
      <c r="B959" s="2">
        <v>62.685696</v>
      </c>
      <c r="C959" s="3">
        <f t="shared" si="141"/>
        <v>3929.4964830044159</v>
      </c>
      <c r="D959" s="3">
        <v>5</v>
      </c>
      <c r="E959" s="3">
        <f t="shared" si="142"/>
        <v>25</v>
      </c>
      <c r="F959" s="4">
        <f t="shared" si="143"/>
        <v>313.42847999999998</v>
      </c>
      <c r="N959" s="2">
        <v>0</v>
      </c>
      <c r="O959" s="3">
        <f t="shared" si="144"/>
        <v>0</v>
      </c>
      <c r="P959" s="3">
        <v>10</v>
      </c>
      <c r="Q959" s="3">
        <f t="shared" si="145"/>
        <v>100</v>
      </c>
      <c r="R959" s="4">
        <f t="shared" si="146"/>
        <v>0</v>
      </c>
    </row>
    <row r="960" spans="2:18">
      <c r="B960" s="2">
        <v>62.685696</v>
      </c>
      <c r="C960" s="3">
        <f t="shared" si="141"/>
        <v>3929.4964830044159</v>
      </c>
      <c r="D960" s="3">
        <v>5</v>
      </c>
      <c r="E960" s="3">
        <f t="shared" si="142"/>
        <v>25</v>
      </c>
      <c r="F960" s="4">
        <f t="shared" si="143"/>
        <v>313.42847999999998</v>
      </c>
      <c r="N960" s="2">
        <v>0</v>
      </c>
      <c r="O960" s="3">
        <f t="shared" si="144"/>
        <v>0</v>
      </c>
      <c r="P960" s="3">
        <v>10</v>
      </c>
      <c r="Q960" s="3">
        <f t="shared" si="145"/>
        <v>100</v>
      </c>
      <c r="R960" s="4">
        <f t="shared" si="146"/>
        <v>0</v>
      </c>
    </row>
    <row r="961" spans="2:18">
      <c r="B961" s="2">
        <v>62.685696</v>
      </c>
      <c r="C961" s="3">
        <f t="shared" si="141"/>
        <v>3929.4964830044159</v>
      </c>
      <c r="D961" s="3">
        <v>5</v>
      </c>
      <c r="E961" s="3">
        <f t="shared" si="142"/>
        <v>25</v>
      </c>
      <c r="F961" s="4">
        <f t="shared" si="143"/>
        <v>313.42847999999998</v>
      </c>
      <c r="N961" s="2">
        <v>0</v>
      </c>
      <c r="O961" s="3">
        <f t="shared" si="144"/>
        <v>0</v>
      </c>
      <c r="P961" s="3">
        <v>10</v>
      </c>
      <c r="Q961" s="3">
        <f t="shared" si="145"/>
        <v>100</v>
      </c>
      <c r="R961" s="4">
        <f t="shared" si="146"/>
        <v>0</v>
      </c>
    </row>
    <row r="962" spans="2:18">
      <c r="B962" s="2">
        <v>62.685696</v>
      </c>
      <c r="C962" s="3">
        <f t="shared" si="141"/>
        <v>3929.4964830044159</v>
      </c>
      <c r="D962" s="3">
        <v>5</v>
      </c>
      <c r="E962" s="3">
        <f t="shared" si="142"/>
        <v>25</v>
      </c>
      <c r="F962" s="4">
        <f t="shared" si="143"/>
        <v>313.42847999999998</v>
      </c>
      <c r="N962" s="2">
        <v>0</v>
      </c>
      <c r="O962" s="3">
        <f t="shared" si="144"/>
        <v>0</v>
      </c>
      <c r="P962" s="3">
        <v>10</v>
      </c>
      <c r="Q962" s="3">
        <f t="shared" si="145"/>
        <v>100</v>
      </c>
      <c r="R962" s="4">
        <f t="shared" si="146"/>
        <v>0</v>
      </c>
    </row>
    <row r="963" spans="2:18">
      <c r="B963" s="2">
        <v>62.685696</v>
      </c>
      <c r="C963" s="3">
        <f t="shared" si="141"/>
        <v>3929.4964830044159</v>
      </c>
      <c r="D963" s="3">
        <v>5</v>
      </c>
      <c r="E963" s="3">
        <f t="shared" si="142"/>
        <v>25</v>
      </c>
      <c r="F963" s="4">
        <f t="shared" si="143"/>
        <v>313.42847999999998</v>
      </c>
      <c r="N963" s="2">
        <v>0</v>
      </c>
      <c r="O963" s="3">
        <f t="shared" si="144"/>
        <v>0</v>
      </c>
      <c r="P963" s="3">
        <v>10</v>
      </c>
      <c r="Q963" s="3">
        <f t="shared" si="145"/>
        <v>100</v>
      </c>
      <c r="R963" s="4">
        <f t="shared" si="146"/>
        <v>0</v>
      </c>
    </row>
    <row r="964" spans="2:18">
      <c r="B964" s="2">
        <v>62.685696</v>
      </c>
      <c r="C964" s="3">
        <f t="shared" si="141"/>
        <v>3929.4964830044159</v>
      </c>
      <c r="D964" s="3">
        <v>5</v>
      </c>
      <c r="E964" s="3">
        <f t="shared" si="142"/>
        <v>25</v>
      </c>
      <c r="F964" s="4">
        <f t="shared" si="143"/>
        <v>313.42847999999998</v>
      </c>
      <c r="N964" s="2">
        <v>0</v>
      </c>
      <c r="O964" s="3">
        <f t="shared" si="144"/>
        <v>0</v>
      </c>
      <c r="P964" s="3">
        <v>10</v>
      </c>
      <c r="Q964" s="3">
        <f t="shared" si="145"/>
        <v>100</v>
      </c>
      <c r="R964" s="4">
        <f t="shared" si="146"/>
        <v>0</v>
      </c>
    </row>
    <row r="965" spans="2:18">
      <c r="B965" s="2">
        <v>62.685696</v>
      </c>
      <c r="C965" s="3">
        <f t="shared" si="141"/>
        <v>3929.4964830044159</v>
      </c>
      <c r="D965" s="3">
        <v>5</v>
      </c>
      <c r="E965" s="3">
        <f t="shared" si="142"/>
        <v>25</v>
      </c>
      <c r="F965" s="4">
        <f t="shared" si="143"/>
        <v>313.42847999999998</v>
      </c>
      <c r="N965" s="2">
        <v>0</v>
      </c>
      <c r="O965" s="3">
        <f t="shared" si="144"/>
        <v>0</v>
      </c>
      <c r="P965" s="3">
        <v>10</v>
      </c>
      <c r="Q965" s="3">
        <f t="shared" si="145"/>
        <v>100</v>
      </c>
      <c r="R965" s="4">
        <f t="shared" si="146"/>
        <v>0</v>
      </c>
    </row>
    <row r="966" spans="2:18">
      <c r="B966" s="2">
        <v>62.685696</v>
      </c>
      <c r="C966" s="3">
        <f t="shared" si="141"/>
        <v>3929.4964830044159</v>
      </c>
      <c r="D966" s="3">
        <v>5</v>
      </c>
      <c r="E966" s="3">
        <f t="shared" si="142"/>
        <v>25</v>
      </c>
      <c r="F966" s="4">
        <f t="shared" si="143"/>
        <v>313.42847999999998</v>
      </c>
      <c r="N966" s="2">
        <v>0</v>
      </c>
      <c r="O966" s="3">
        <f t="shared" si="144"/>
        <v>0</v>
      </c>
      <c r="P966" s="3">
        <v>10</v>
      </c>
      <c r="Q966" s="3">
        <f t="shared" si="145"/>
        <v>100</v>
      </c>
      <c r="R966" s="4">
        <f t="shared" si="146"/>
        <v>0</v>
      </c>
    </row>
    <row r="967" spans="2:18">
      <c r="B967" s="2">
        <v>62.685696</v>
      </c>
      <c r="C967" s="3">
        <f t="shared" si="141"/>
        <v>3929.4964830044159</v>
      </c>
      <c r="D967" s="3">
        <v>5</v>
      </c>
      <c r="E967" s="3">
        <f t="shared" si="142"/>
        <v>25</v>
      </c>
      <c r="F967" s="4">
        <f t="shared" si="143"/>
        <v>313.42847999999998</v>
      </c>
      <c r="N967" s="2">
        <v>0</v>
      </c>
      <c r="O967" s="3">
        <f t="shared" si="144"/>
        <v>0</v>
      </c>
      <c r="P967" s="3">
        <v>10</v>
      </c>
      <c r="Q967" s="3">
        <f t="shared" si="145"/>
        <v>100</v>
      </c>
      <c r="R967" s="4">
        <f t="shared" si="146"/>
        <v>0</v>
      </c>
    </row>
    <row r="968" spans="2:18">
      <c r="B968" s="2">
        <v>62.685696</v>
      </c>
      <c r="C968" s="3">
        <f t="shared" si="141"/>
        <v>3929.4964830044159</v>
      </c>
      <c r="D968" s="3">
        <v>5</v>
      </c>
      <c r="E968" s="3">
        <f t="shared" si="142"/>
        <v>25</v>
      </c>
      <c r="F968" s="4">
        <f t="shared" si="143"/>
        <v>313.42847999999998</v>
      </c>
      <c r="N968" s="2">
        <v>0</v>
      </c>
      <c r="O968" s="3">
        <f t="shared" si="144"/>
        <v>0</v>
      </c>
      <c r="P968" s="3">
        <v>10</v>
      </c>
      <c r="Q968" s="3">
        <f t="shared" si="145"/>
        <v>100</v>
      </c>
      <c r="R968" s="4">
        <f t="shared" si="146"/>
        <v>0</v>
      </c>
    </row>
    <row r="969" spans="2:18">
      <c r="B969" s="2">
        <v>62.685696</v>
      </c>
      <c r="C969" s="3">
        <f t="shared" si="141"/>
        <v>3929.4964830044159</v>
      </c>
      <c r="D969" s="3">
        <v>5</v>
      </c>
      <c r="E969" s="3">
        <f t="shared" si="142"/>
        <v>25</v>
      </c>
      <c r="F969" s="4">
        <f t="shared" si="143"/>
        <v>313.42847999999998</v>
      </c>
      <c r="N969" s="2">
        <v>0</v>
      </c>
      <c r="O969" s="3">
        <f t="shared" si="144"/>
        <v>0</v>
      </c>
      <c r="P969" s="3">
        <v>10</v>
      </c>
      <c r="Q969" s="3">
        <f t="shared" si="145"/>
        <v>100</v>
      </c>
      <c r="R969" s="4">
        <f t="shared" si="146"/>
        <v>0</v>
      </c>
    </row>
    <row r="970" spans="2:18">
      <c r="B970" s="2">
        <v>62.685696</v>
      </c>
      <c r="C970" s="3">
        <f t="shared" si="141"/>
        <v>3929.4964830044159</v>
      </c>
      <c r="D970" s="3">
        <v>5</v>
      </c>
      <c r="E970" s="3">
        <f t="shared" si="142"/>
        <v>25</v>
      </c>
      <c r="F970" s="4">
        <f t="shared" si="143"/>
        <v>313.42847999999998</v>
      </c>
      <c r="N970" s="2">
        <v>0</v>
      </c>
      <c r="O970" s="3">
        <f t="shared" si="144"/>
        <v>0</v>
      </c>
      <c r="P970" s="3">
        <v>10</v>
      </c>
      <c r="Q970" s="3">
        <f t="shared" si="145"/>
        <v>100</v>
      </c>
      <c r="R970" s="4">
        <f t="shared" si="146"/>
        <v>0</v>
      </c>
    </row>
    <row r="971" spans="2:18">
      <c r="B971" s="2">
        <v>62.685696</v>
      </c>
      <c r="C971" s="3">
        <f t="shared" si="141"/>
        <v>3929.4964830044159</v>
      </c>
      <c r="D971" s="3">
        <v>5</v>
      </c>
      <c r="E971" s="3">
        <f t="shared" si="142"/>
        <v>25</v>
      </c>
      <c r="F971" s="4">
        <f t="shared" si="143"/>
        <v>313.42847999999998</v>
      </c>
      <c r="N971" s="2">
        <v>0</v>
      </c>
      <c r="O971" s="3">
        <f t="shared" si="144"/>
        <v>0</v>
      </c>
      <c r="P971" s="3">
        <v>10</v>
      </c>
      <c r="Q971" s="3">
        <f t="shared" si="145"/>
        <v>100</v>
      </c>
      <c r="R971" s="4">
        <f t="shared" si="146"/>
        <v>0</v>
      </c>
    </row>
    <row r="972" spans="2:18">
      <c r="B972" s="2">
        <v>62.685696</v>
      </c>
      <c r="C972" s="3">
        <f t="shared" si="141"/>
        <v>3929.4964830044159</v>
      </c>
      <c r="D972" s="3">
        <v>5</v>
      </c>
      <c r="E972" s="3">
        <f t="shared" si="142"/>
        <v>25</v>
      </c>
      <c r="F972" s="4">
        <f t="shared" si="143"/>
        <v>313.42847999999998</v>
      </c>
      <c r="N972" s="2">
        <v>0</v>
      </c>
      <c r="O972" s="3">
        <f t="shared" si="144"/>
        <v>0</v>
      </c>
      <c r="P972" s="3">
        <v>10</v>
      </c>
      <c r="Q972" s="3">
        <f t="shared" si="145"/>
        <v>100</v>
      </c>
      <c r="R972" s="4">
        <f t="shared" si="146"/>
        <v>0</v>
      </c>
    </row>
    <row r="973" spans="2:18">
      <c r="B973" s="2">
        <v>62.685696</v>
      </c>
      <c r="C973" s="3">
        <f t="shared" si="141"/>
        <v>3929.4964830044159</v>
      </c>
      <c r="D973" s="3">
        <v>5</v>
      </c>
      <c r="E973" s="3">
        <f t="shared" si="142"/>
        <v>25</v>
      </c>
      <c r="F973" s="4">
        <f t="shared" si="143"/>
        <v>313.42847999999998</v>
      </c>
      <c r="N973" s="2">
        <v>0</v>
      </c>
      <c r="O973" s="3">
        <f t="shared" si="144"/>
        <v>0</v>
      </c>
      <c r="P973" s="3">
        <v>10</v>
      </c>
      <c r="Q973" s="3">
        <f t="shared" si="145"/>
        <v>100</v>
      </c>
      <c r="R973" s="4">
        <f t="shared" si="146"/>
        <v>0</v>
      </c>
    </row>
    <row r="974" spans="2:18">
      <c r="B974" s="2">
        <v>62.685696</v>
      </c>
      <c r="C974" s="3">
        <f t="shared" si="141"/>
        <v>3929.4964830044159</v>
      </c>
      <c r="D974" s="3">
        <v>5</v>
      </c>
      <c r="E974" s="3">
        <f t="shared" si="142"/>
        <v>25</v>
      </c>
      <c r="F974" s="4">
        <f t="shared" si="143"/>
        <v>313.42847999999998</v>
      </c>
      <c r="N974" s="2">
        <v>0</v>
      </c>
      <c r="O974" s="3">
        <f t="shared" si="144"/>
        <v>0</v>
      </c>
      <c r="P974" s="3">
        <v>10</v>
      </c>
      <c r="Q974" s="3">
        <f t="shared" si="145"/>
        <v>100</v>
      </c>
      <c r="R974" s="4">
        <f t="shared" si="146"/>
        <v>0</v>
      </c>
    </row>
    <row r="975" spans="2:18">
      <c r="B975" s="2">
        <v>62.685696</v>
      </c>
      <c r="C975" s="3">
        <f t="shared" si="141"/>
        <v>3929.4964830044159</v>
      </c>
      <c r="D975" s="3">
        <v>5</v>
      </c>
      <c r="E975" s="3">
        <f t="shared" si="142"/>
        <v>25</v>
      </c>
      <c r="F975" s="4">
        <f t="shared" si="143"/>
        <v>313.42847999999998</v>
      </c>
      <c r="N975" s="2">
        <v>0</v>
      </c>
      <c r="O975" s="3">
        <f t="shared" si="144"/>
        <v>0</v>
      </c>
      <c r="P975" s="3">
        <v>10</v>
      </c>
      <c r="Q975" s="3">
        <f t="shared" si="145"/>
        <v>100</v>
      </c>
      <c r="R975" s="4">
        <f t="shared" si="146"/>
        <v>0</v>
      </c>
    </row>
    <row r="976" spans="2:18">
      <c r="B976" s="2">
        <v>62.685696</v>
      </c>
      <c r="C976" s="3">
        <f t="shared" si="141"/>
        <v>3929.4964830044159</v>
      </c>
      <c r="D976" s="3">
        <v>5</v>
      </c>
      <c r="E976" s="3">
        <f t="shared" si="142"/>
        <v>25</v>
      </c>
      <c r="F976" s="4">
        <f t="shared" si="143"/>
        <v>313.42847999999998</v>
      </c>
      <c r="N976" s="2">
        <v>0</v>
      </c>
      <c r="O976" s="3">
        <f t="shared" si="144"/>
        <v>0</v>
      </c>
      <c r="P976" s="3">
        <v>10</v>
      </c>
      <c r="Q976" s="3">
        <f t="shared" si="145"/>
        <v>100</v>
      </c>
      <c r="R976" s="4">
        <f t="shared" si="146"/>
        <v>0</v>
      </c>
    </row>
    <row r="977" spans="2:18">
      <c r="B977" s="2">
        <v>62.685696</v>
      </c>
      <c r="C977" s="3">
        <f t="shared" ref="C977:C1040" si="147">B977*B977</f>
        <v>3929.4964830044159</v>
      </c>
      <c r="D977" s="3">
        <v>5</v>
      </c>
      <c r="E977" s="3">
        <f t="shared" ref="E977:E1040" si="148">D977*D977</f>
        <v>25</v>
      </c>
      <c r="F977" s="4">
        <f t="shared" ref="F977:F1040" si="149">D977*B977</f>
        <v>313.42847999999998</v>
      </c>
      <c r="N977" s="2">
        <v>0</v>
      </c>
      <c r="O977" s="3">
        <f t="shared" ref="O977:O1040" si="150">N977*N977</f>
        <v>0</v>
      </c>
      <c r="P977" s="3">
        <v>10</v>
      </c>
      <c r="Q977" s="3">
        <f t="shared" ref="Q977:Q1040" si="151">P977*P977</f>
        <v>100</v>
      </c>
      <c r="R977" s="4">
        <f t="shared" ref="R977:R1040" si="152">P977*N977</f>
        <v>0</v>
      </c>
    </row>
    <row r="978" spans="2:18">
      <c r="B978" s="2">
        <v>62.685696</v>
      </c>
      <c r="C978" s="3">
        <f t="shared" si="147"/>
        <v>3929.4964830044159</v>
      </c>
      <c r="D978" s="3">
        <v>5</v>
      </c>
      <c r="E978" s="3">
        <f t="shared" si="148"/>
        <v>25</v>
      </c>
      <c r="F978" s="4">
        <f t="shared" si="149"/>
        <v>313.42847999999998</v>
      </c>
      <c r="N978" s="2">
        <v>0</v>
      </c>
      <c r="O978" s="3">
        <f t="shared" si="150"/>
        <v>0</v>
      </c>
      <c r="P978" s="3">
        <v>10</v>
      </c>
      <c r="Q978" s="3">
        <f t="shared" si="151"/>
        <v>100</v>
      </c>
      <c r="R978" s="4">
        <f t="shared" si="152"/>
        <v>0</v>
      </c>
    </row>
    <row r="979" spans="2:18">
      <c r="B979" s="2">
        <v>62.685696</v>
      </c>
      <c r="C979" s="3">
        <f t="shared" si="147"/>
        <v>3929.4964830044159</v>
      </c>
      <c r="D979" s="3">
        <v>5</v>
      </c>
      <c r="E979" s="3">
        <f t="shared" si="148"/>
        <v>25</v>
      </c>
      <c r="F979" s="4">
        <f t="shared" si="149"/>
        <v>313.42847999999998</v>
      </c>
      <c r="N979" s="2">
        <v>0</v>
      </c>
      <c r="O979" s="3">
        <f t="shared" si="150"/>
        <v>0</v>
      </c>
      <c r="P979" s="3">
        <v>10</v>
      </c>
      <c r="Q979" s="3">
        <f t="shared" si="151"/>
        <v>100</v>
      </c>
      <c r="R979" s="4">
        <f t="shared" si="152"/>
        <v>0</v>
      </c>
    </row>
    <row r="980" spans="2:18">
      <c r="B980" s="2">
        <v>62.685696</v>
      </c>
      <c r="C980" s="3">
        <f t="shared" si="147"/>
        <v>3929.4964830044159</v>
      </c>
      <c r="D980" s="3">
        <v>5</v>
      </c>
      <c r="E980" s="3">
        <f t="shared" si="148"/>
        <v>25</v>
      </c>
      <c r="F980" s="4">
        <f t="shared" si="149"/>
        <v>313.42847999999998</v>
      </c>
      <c r="N980" s="2">
        <v>0</v>
      </c>
      <c r="O980" s="3">
        <f t="shared" si="150"/>
        <v>0</v>
      </c>
      <c r="P980" s="3">
        <v>10</v>
      </c>
      <c r="Q980" s="3">
        <f t="shared" si="151"/>
        <v>100</v>
      </c>
      <c r="R980" s="4">
        <f t="shared" si="152"/>
        <v>0</v>
      </c>
    </row>
    <row r="981" spans="2:18">
      <c r="B981" s="2">
        <v>62.685696</v>
      </c>
      <c r="C981" s="3">
        <f t="shared" si="147"/>
        <v>3929.4964830044159</v>
      </c>
      <c r="D981" s="3">
        <v>5</v>
      </c>
      <c r="E981" s="3">
        <f t="shared" si="148"/>
        <v>25</v>
      </c>
      <c r="F981" s="4">
        <f t="shared" si="149"/>
        <v>313.42847999999998</v>
      </c>
      <c r="N981" s="2">
        <v>0</v>
      </c>
      <c r="O981" s="3">
        <f t="shared" si="150"/>
        <v>0</v>
      </c>
      <c r="P981" s="3">
        <v>10</v>
      </c>
      <c r="Q981" s="3">
        <f t="shared" si="151"/>
        <v>100</v>
      </c>
      <c r="R981" s="4">
        <f t="shared" si="152"/>
        <v>0</v>
      </c>
    </row>
    <row r="982" spans="2:18">
      <c r="B982" s="2">
        <v>62.685696</v>
      </c>
      <c r="C982" s="3">
        <f t="shared" si="147"/>
        <v>3929.4964830044159</v>
      </c>
      <c r="D982" s="3">
        <v>5</v>
      </c>
      <c r="E982" s="3">
        <f t="shared" si="148"/>
        <v>25</v>
      </c>
      <c r="F982" s="4">
        <f t="shared" si="149"/>
        <v>313.42847999999998</v>
      </c>
      <c r="N982" s="2">
        <v>0</v>
      </c>
      <c r="O982" s="3">
        <f t="shared" si="150"/>
        <v>0</v>
      </c>
      <c r="P982" s="3">
        <v>10</v>
      </c>
      <c r="Q982" s="3">
        <f t="shared" si="151"/>
        <v>100</v>
      </c>
      <c r="R982" s="4">
        <f t="shared" si="152"/>
        <v>0</v>
      </c>
    </row>
    <row r="983" spans="2:18">
      <c r="B983" s="2">
        <v>62.685696</v>
      </c>
      <c r="C983" s="3">
        <f t="shared" si="147"/>
        <v>3929.4964830044159</v>
      </c>
      <c r="D983" s="3">
        <v>5</v>
      </c>
      <c r="E983" s="3">
        <f t="shared" si="148"/>
        <v>25</v>
      </c>
      <c r="F983" s="4">
        <f t="shared" si="149"/>
        <v>313.42847999999998</v>
      </c>
      <c r="N983" s="2">
        <v>0</v>
      </c>
      <c r="O983" s="3">
        <f t="shared" si="150"/>
        <v>0</v>
      </c>
      <c r="P983" s="3">
        <v>10</v>
      </c>
      <c r="Q983" s="3">
        <f t="shared" si="151"/>
        <v>100</v>
      </c>
      <c r="R983" s="4">
        <f t="shared" si="152"/>
        <v>0</v>
      </c>
    </row>
    <row r="984" spans="2:18">
      <c r="B984" s="2">
        <v>62.685696</v>
      </c>
      <c r="C984" s="3">
        <f t="shared" si="147"/>
        <v>3929.4964830044159</v>
      </c>
      <c r="D984" s="3">
        <v>5</v>
      </c>
      <c r="E984" s="3">
        <f t="shared" si="148"/>
        <v>25</v>
      </c>
      <c r="F984" s="4">
        <f t="shared" si="149"/>
        <v>313.42847999999998</v>
      </c>
      <c r="N984" s="2">
        <v>0</v>
      </c>
      <c r="O984" s="3">
        <f t="shared" si="150"/>
        <v>0</v>
      </c>
      <c r="P984" s="3">
        <v>10</v>
      </c>
      <c r="Q984" s="3">
        <f t="shared" si="151"/>
        <v>100</v>
      </c>
      <c r="R984" s="4">
        <f t="shared" si="152"/>
        <v>0</v>
      </c>
    </row>
    <row r="985" spans="2:18">
      <c r="B985" s="2">
        <v>62.685696</v>
      </c>
      <c r="C985" s="3">
        <f t="shared" si="147"/>
        <v>3929.4964830044159</v>
      </c>
      <c r="D985" s="3">
        <v>5</v>
      </c>
      <c r="E985" s="3">
        <f t="shared" si="148"/>
        <v>25</v>
      </c>
      <c r="F985" s="4">
        <f t="shared" si="149"/>
        <v>313.42847999999998</v>
      </c>
      <c r="N985" s="2">
        <v>0</v>
      </c>
      <c r="O985" s="3">
        <f t="shared" si="150"/>
        <v>0</v>
      </c>
      <c r="P985" s="3">
        <v>10</v>
      </c>
      <c r="Q985" s="3">
        <f t="shared" si="151"/>
        <v>100</v>
      </c>
      <c r="R985" s="4">
        <f t="shared" si="152"/>
        <v>0</v>
      </c>
    </row>
    <row r="986" spans="2:18">
      <c r="B986" s="2">
        <v>62.685696</v>
      </c>
      <c r="C986" s="3">
        <f t="shared" si="147"/>
        <v>3929.4964830044159</v>
      </c>
      <c r="D986" s="3">
        <v>5</v>
      </c>
      <c r="E986" s="3">
        <f t="shared" si="148"/>
        <v>25</v>
      </c>
      <c r="F986" s="4">
        <f t="shared" si="149"/>
        <v>313.42847999999998</v>
      </c>
      <c r="N986" s="2">
        <v>0</v>
      </c>
      <c r="O986" s="3">
        <f t="shared" si="150"/>
        <v>0</v>
      </c>
      <c r="P986" s="3">
        <v>10</v>
      </c>
      <c r="Q986" s="3">
        <f t="shared" si="151"/>
        <v>100</v>
      </c>
      <c r="R986" s="4">
        <f t="shared" si="152"/>
        <v>0</v>
      </c>
    </row>
    <row r="987" spans="2:18">
      <c r="B987" s="2">
        <v>62.685696</v>
      </c>
      <c r="C987" s="3">
        <f t="shared" si="147"/>
        <v>3929.4964830044159</v>
      </c>
      <c r="D987" s="3">
        <v>5</v>
      </c>
      <c r="E987" s="3">
        <f t="shared" si="148"/>
        <v>25</v>
      </c>
      <c r="F987" s="4">
        <f t="shared" si="149"/>
        <v>313.42847999999998</v>
      </c>
      <c r="N987" s="2">
        <v>0</v>
      </c>
      <c r="O987" s="3">
        <f t="shared" si="150"/>
        <v>0</v>
      </c>
      <c r="P987" s="3">
        <v>10</v>
      </c>
      <c r="Q987" s="3">
        <f t="shared" si="151"/>
        <v>100</v>
      </c>
      <c r="R987" s="4">
        <f t="shared" si="152"/>
        <v>0</v>
      </c>
    </row>
    <row r="988" spans="2:18">
      <c r="B988" s="2">
        <v>62.685696</v>
      </c>
      <c r="C988" s="3">
        <f t="shared" si="147"/>
        <v>3929.4964830044159</v>
      </c>
      <c r="D988" s="3">
        <v>5</v>
      </c>
      <c r="E988" s="3">
        <f t="shared" si="148"/>
        <v>25</v>
      </c>
      <c r="F988" s="4">
        <f t="shared" si="149"/>
        <v>313.42847999999998</v>
      </c>
      <c r="N988" s="2">
        <v>0</v>
      </c>
      <c r="O988" s="3">
        <f t="shared" si="150"/>
        <v>0</v>
      </c>
      <c r="P988" s="3">
        <v>10</v>
      </c>
      <c r="Q988" s="3">
        <f t="shared" si="151"/>
        <v>100</v>
      </c>
      <c r="R988" s="4">
        <f t="shared" si="152"/>
        <v>0</v>
      </c>
    </row>
    <row r="989" spans="2:18">
      <c r="B989" s="2">
        <v>62.685696</v>
      </c>
      <c r="C989" s="3">
        <f t="shared" si="147"/>
        <v>3929.4964830044159</v>
      </c>
      <c r="D989" s="3">
        <v>5</v>
      </c>
      <c r="E989" s="3">
        <f t="shared" si="148"/>
        <v>25</v>
      </c>
      <c r="F989" s="4">
        <f t="shared" si="149"/>
        <v>313.42847999999998</v>
      </c>
      <c r="N989" s="2">
        <v>0</v>
      </c>
      <c r="O989" s="3">
        <f t="shared" si="150"/>
        <v>0</v>
      </c>
      <c r="P989" s="3">
        <v>10</v>
      </c>
      <c r="Q989" s="3">
        <f t="shared" si="151"/>
        <v>100</v>
      </c>
      <c r="R989" s="4">
        <f t="shared" si="152"/>
        <v>0</v>
      </c>
    </row>
    <row r="990" spans="2:18">
      <c r="B990" s="2">
        <v>62.685696</v>
      </c>
      <c r="C990" s="3">
        <f t="shared" si="147"/>
        <v>3929.4964830044159</v>
      </c>
      <c r="D990" s="3">
        <v>5</v>
      </c>
      <c r="E990" s="3">
        <f t="shared" si="148"/>
        <v>25</v>
      </c>
      <c r="F990" s="4">
        <f t="shared" si="149"/>
        <v>313.42847999999998</v>
      </c>
      <c r="N990" s="2">
        <v>0</v>
      </c>
      <c r="O990" s="3">
        <f t="shared" si="150"/>
        <v>0</v>
      </c>
      <c r="P990" s="3">
        <v>10</v>
      </c>
      <c r="Q990" s="3">
        <f t="shared" si="151"/>
        <v>100</v>
      </c>
      <c r="R990" s="4">
        <f t="shared" si="152"/>
        <v>0</v>
      </c>
    </row>
    <row r="991" spans="2:18">
      <c r="B991" s="2">
        <v>62.685696</v>
      </c>
      <c r="C991" s="3">
        <f t="shared" si="147"/>
        <v>3929.4964830044159</v>
      </c>
      <c r="D991" s="3">
        <v>5</v>
      </c>
      <c r="E991" s="3">
        <f t="shared" si="148"/>
        <v>25</v>
      </c>
      <c r="F991" s="4">
        <f t="shared" si="149"/>
        <v>313.42847999999998</v>
      </c>
      <c r="N991" s="2">
        <v>0</v>
      </c>
      <c r="O991" s="3">
        <f t="shared" si="150"/>
        <v>0</v>
      </c>
      <c r="P991" s="3">
        <v>10</v>
      </c>
      <c r="Q991" s="3">
        <f t="shared" si="151"/>
        <v>100</v>
      </c>
      <c r="R991" s="4">
        <f t="shared" si="152"/>
        <v>0</v>
      </c>
    </row>
    <row r="992" spans="2:18">
      <c r="B992" s="2">
        <v>62.685696</v>
      </c>
      <c r="C992" s="3">
        <f t="shared" si="147"/>
        <v>3929.4964830044159</v>
      </c>
      <c r="D992" s="3">
        <v>5</v>
      </c>
      <c r="E992" s="3">
        <f t="shared" si="148"/>
        <v>25</v>
      </c>
      <c r="F992" s="4">
        <f t="shared" si="149"/>
        <v>313.42847999999998</v>
      </c>
      <c r="N992" s="2">
        <v>0</v>
      </c>
      <c r="O992" s="3">
        <f t="shared" si="150"/>
        <v>0</v>
      </c>
      <c r="P992" s="3">
        <v>10</v>
      </c>
      <c r="Q992" s="3">
        <f t="shared" si="151"/>
        <v>100</v>
      </c>
      <c r="R992" s="4">
        <f t="shared" si="152"/>
        <v>0</v>
      </c>
    </row>
    <row r="993" spans="2:18">
      <c r="B993" s="2">
        <v>62.685696</v>
      </c>
      <c r="C993" s="3">
        <f t="shared" si="147"/>
        <v>3929.4964830044159</v>
      </c>
      <c r="D993" s="3">
        <v>5</v>
      </c>
      <c r="E993" s="3">
        <f t="shared" si="148"/>
        <v>25</v>
      </c>
      <c r="F993" s="4">
        <f t="shared" si="149"/>
        <v>313.42847999999998</v>
      </c>
      <c r="N993" s="2">
        <v>0</v>
      </c>
      <c r="O993" s="3">
        <f t="shared" si="150"/>
        <v>0</v>
      </c>
      <c r="P993" s="3">
        <v>15</v>
      </c>
      <c r="Q993" s="3">
        <f t="shared" si="151"/>
        <v>225</v>
      </c>
      <c r="R993" s="4">
        <f t="shared" si="152"/>
        <v>0</v>
      </c>
    </row>
    <row r="994" spans="2:18">
      <c r="B994" s="2">
        <v>62.685696</v>
      </c>
      <c r="C994" s="3">
        <f t="shared" si="147"/>
        <v>3929.4964830044159</v>
      </c>
      <c r="D994" s="3">
        <v>5</v>
      </c>
      <c r="E994" s="3">
        <f t="shared" si="148"/>
        <v>25</v>
      </c>
      <c r="F994" s="4">
        <f t="shared" si="149"/>
        <v>313.42847999999998</v>
      </c>
      <c r="N994" s="2">
        <v>0</v>
      </c>
      <c r="O994" s="3">
        <f t="shared" si="150"/>
        <v>0</v>
      </c>
      <c r="P994" s="3">
        <v>15</v>
      </c>
      <c r="Q994" s="3">
        <f t="shared" si="151"/>
        <v>225</v>
      </c>
      <c r="R994" s="4">
        <f t="shared" si="152"/>
        <v>0</v>
      </c>
    </row>
    <row r="995" spans="2:18">
      <c r="B995" s="2">
        <v>62.685696</v>
      </c>
      <c r="C995" s="3">
        <f t="shared" si="147"/>
        <v>3929.4964830044159</v>
      </c>
      <c r="D995" s="3">
        <v>5</v>
      </c>
      <c r="E995" s="3">
        <f t="shared" si="148"/>
        <v>25</v>
      </c>
      <c r="F995" s="4">
        <f t="shared" si="149"/>
        <v>313.42847999999998</v>
      </c>
      <c r="N995" s="2">
        <v>0</v>
      </c>
      <c r="O995" s="3">
        <f t="shared" si="150"/>
        <v>0</v>
      </c>
      <c r="P995" s="3">
        <v>15</v>
      </c>
      <c r="Q995" s="3">
        <f t="shared" si="151"/>
        <v>225</v>
      </c>
      <c r="R995" s="4">
        <f t="shared" si="152"/>
        <v>0</v>
      </c>
    </row>
    <row r="996" spans="2:18">
      <c r="B996" s="2">
        <v>62.685696</v>
      </c>
      <c r="C996" s="3">
        <f t="shared" si="147"/>
        <v>3929.4964830044159</v>
      </c>
      <c r="D996" s="3">
        <v>5</v>
      </c>
      <c r="E996" s="3">
        <f t="shared" si="148"/>
        <v>25</v>
      </c>
      <c r="F996" s="4">
        <f t="shared" si="149"/>
        <v>313.42847999999998</v>
      </c>
      <c r="N996" s="2">
        <v>0</v>
      </c>
      <c r="O996" s="3">
        <f t="shared" si="150"/>
        <v>0</v>
      </c>
      <c r="P996" s="3">
        <v>15</v>
      </c>
      <c r="Q996" s="3">
        <f t="shared" si="151"/>
        <v>225</v>
      </c>
      <c r="R996" s="4">
        <f t="shared" si="152"/>
        <v>0</v>
      </c>
    </row>
    <row r="997" spans="2:18">
      <c r="B997" s="2">
        <v>62.685696</v>
      </c>
      <c r="C997" s="3">
        <f t="shared" si="147"/>
        <v>3929.4964830044159</v>
      </c>
      <c r="D997" s="3">
        <v>5</v>
      </c>
      <c r="E997" s="3">
        <f t="shared" si="148"/>
        <v>25</v>
      </c>
      <c r="F997" s="4">
        <f t="shared" si="149"/>
        <v>313.42847999999998</v>
      </c>
      <c r="N997" s="2">
        <v>0</v>
      </c>
      <c r="O997" s="3">
        <f t="shared" si="150"/>
        <v>0</v>
      </c>
      <c r="P997" s="3">
        <v>15</v>
      </c>
      <c r="Q997" s="3">
        <f t="shared" si="151"/>
        <v>225</v>
      </c>
      <c r="R997" s="4">
        <f t="shared" si="152"/>
        <v>0</v>
      </c>
    </row>
    <row r="998" spans="2:18">
      <c r="B998" s="2">
        <v>62.685696</v>
      </c>
      <c r="C998" s="3">
        <f t="shared" si="147"/>
        <v>3929.4964830044159</v>
      </c>
      <c r="D998" s="3">
        <v>5</v>
      </c>
      <c r="E998" s="3">
        <f t="shared" si="148"/>
        <v>25</v>
      </c>
      <c r="F998" s="4">
        <f t="shared" si="149"/>
        <v>313.42847999999998</v>
      </c>
      <c r="N998" s="2">
        <v>0</v>
      </c>
      <c r="O998" s="3">
        <f t="shared" si="150"/>
        <v>0</v>
      </c>
      <c r="P998" s="3">
        <v>15</v>
      </c>
      <c r="Q998" s="3">
        <f t="shared" si="151"/>
        <v>225</v>
      </c>
      <c r="R998" s="4">
        <f t="shared" si="152"/>
        <v>0</v>
      </c>
    </row>
    <row r="999" spans="2:18">
      <c r="B999" s="2">
        <v>62.685696</v>
      </c>
      <c r="C999" s="3">
        <f t="shared" si="147"/>
        <v>3929.4964830044159</v>
      </c>
      <c r="D999" s="3">
        <v>5</v>
      </c>
      <c r="E999" s="3">
        <f t="shared" si="148"/>
        <v>25</v>
      </c>
      <c r="F999" s="4">
        <f t="shared" si="149"/>
        <v>313.42847999999998</v>
      </c>
      <c r="N999" s="2">
        <v>0</v>
      </c>
      <c r="O999" s="3">
        <f t="shared" si="150"/>
        <v>0</v>
      </c>
      <c r="P999" s="3">
        <v>15</v>
      </c>
      <c r="Q999" s="3">
        <f t="shared" si="151"/>
        <v>225</v>
      </c>
      <c r="R999" s="4">
        <f t="shared" si="152"/>
        <v>0</v>
      </c>
    </row>
    <row r="1000" spans="2:18">
      <c r="B1000" s="2">
        <v>62.685696</v>
      </c>
      <c r="C1000" s="3">
        <f t="shared" si="147"/>
        <v>3929.4964830044159</v>
      </c>
      <c r="D1000" s="3">
        <v>5</v>
      </c>
      <c r="E1000" s="3">
        <f t="shared" si="148"/>
        <v>25</v>
      </c>
      <c r="F1000" s="4">
        <f t="shared" si="149"/>
        <v>313.42847999999998</v>
      </c>
      <c r="N1000" s="2">
        <v>0</v>
      </c>
      <c r="O1000" s="3">
        <f t="shared" si="150"/>
        <v>0</v>
      </c>
      <c r="P1000" s="3">
        <v>15</v>
      </c>
      <c r="Q1000" s="3">
        <f t="shared" si="151"/>
        <v>225</v>
      </c>
      <c r="R1000" s="4">
        <f t="shared" si="152"/>
        <v>0</v>
      </c>
    </row>
    <row r="1001" spans="2:18">
      <c r="B1001" s="2">
        <v>62.685696</v>
      </c>
      <c r="C1001" s="3">
        <f t="shared" si="147"/>
        <v>3929.4964830044159</v>
      </c>
      <c r="D1001" s="3">
        <v>5</v>
      </c>
      <c r="E1001" s="3">
        <f t="shared" si="148"/>
        <v>25</v>
      </c>
      <c r="F1001" s="4">
        <f t="shared" si="149"/>
        <v>313.42847999999998</v>
      </c>
      <c r="N1001" s="2">
        <v>0</v>
      </c>
      <c r="O1001" s="3">
        <f t="shared" si="150"/>
        <v>0</v>
      </c>
      <c r="P1001" s="3">
        <v>15</v>
      </c>
      <c r="Q1001" s="3">
        <f t="shared" si="151"/>
        <v>225</v>
      </c>
      <c r="R1001" s="4">
        <f t="shared" si="152"/>
        <v>0</v>
      </c>
    </row>
    <row r="1002" spans="2:18">
      <c r="B1002" s="2">
        <v>62.685696</v>
      </c>
      <c r="C1002" s="3">
        <f t="shared" si="147"/>
        <v>3929.4964830044159</v>
      </c>
      <c r="D1002" s="3">
        <v>5</v>
      </c>
      <c r="E1002" s="3">
        <f t="shared" si="148"/>
        <v>25</v>
      </c>
      <c r="F1002" s="4">
        <f t="shared" si="149"/>
        <v>313.42847999999998</v>
      </c>
      <c r="N1002" s="2">
        <v>0</v>
      </c>
      <c r="O1002" s="3">
        <f t="shared" si="150"/>
        <v>0</v>
      </c>
      <c r="P1002" s="3">
        <v>15</v>
      </c>
      <c r="Q1002" s="3">
        <f t="shared" si="151"/>
        <v>225</v>
      </c>
      <c r="R1002" s="4">
        <f t="shared" si="152"/>
        <v>0</v>
      </c>
    </row>
    <row r="1003" spans="2:18">
      <c r="B1003" s="2">
        <v>62.685696</v>
      </c>
      <c r="C1003" s="3">
        <f t="shared" si="147"/>
        <v>3929.4964830044159</v>
      </c>
      <c r="D1003" s="3">
        <v>5</v>
      </c>
      <c r="E1003" s="3">
        <f t="shared" si="148"/>
        <v>25</v>
      </c>
      <c r="F1003" s="4">
        <f t="shared" si="149"/>
        <v>313.42847999999998</v>
      </c>
      <c r="N1003" s="2">
        <v>0</v>
      </c>
      <c r="O1003" s="3">
        <f t="shared" si="150"/>
        <v>0</v>
      </c>
      <c r="P1003" s="3">
        <v>15</v>
      </c>
      <c r="Q1003" s="3">
        <f t="shared" si="151"/>
        <v>225</v>
      </c>
      <c r="R1003" s="4">
        <f t="shared" si="152"/>
        <v>0</v>
      </c>
    </row>
    <row r="1004" spans="2:18">
      <c r="B1004" s="2">
        <v>62.685696</v>
      </c>
      <c r="C1004" s="3">
        <f t="shared" si="147"/>
        <v>3929.4964830044159</v>
      </c>
      <c r="D1004" s="3">
        <v>5</v>
      </c>
      <c r="E1004" s="3">
        <f t="shared" si="148"/>
        <v>25</v>
      </c>
      <c r="F1004" s="4">
        <f t="shared" si="149"/>
        <v>313.42847999999998</v>
      </c>
      <c r="N1004" s="2">
        <v>0</v>
      </c>
      <c r="O1004" s="3">
        <f t="shared" si="150"/>
        <v>0</v>
      </c>
      <c r="P1004" s="3">
        <v>15</v>
      </c>
      <c r="Q1004" s="3">
        <f t="shared" si="151"/>
        <v>225</v>
      </c>
      <c r="R1004" s="4">
        <f t="shared" si="152"/>
        <v>0</v>
      </c>
    </row>
    <row r="1005" spans="2:18">
      <c r="B1005" s="2">
        <v>62.685696</v>
      </c>
      <c r="C1005" s="3">
        <f t="shared" si="147"/>
        <v>3929.4964830044159</v>
      </c>
      <c r="D1005" s="3">
        <v>5</v>
      </c>
      <c r="E1005" s="3">
        <f t="shared" si="148"/>
        <v>25</v>
      </c>
      <c r="F1005" s="4">
        <f t="shared" si="149"/>
        <v>313.42847999999998</v>
      </c>
      <c r="N1005" s="2">
        <v>0</v>
      </c>
      <c r="O1005" s="3">
        <f t="shared" si="150"/>
        <v>0</v>
      </c>
      <c r="P1005" s="3">
        <v>20</v>
      </c>
      <c r="Q1005" s="3">
        <f t="shared" si="151"/>
        <v>400</v>
      </c>
      <c r="R1005" s="4">
        <f t="shared" si="152"/>
        <v>0</v>
      </c>
    </row>
    <row r="1006" spans="2:18">
      <c r="B1006" s="2">
        <v>62.685696</v>
      </c>
      <c r="C1006" s="3">
        <f t="shared" si="147"/>
        <v>3929.4964830044159</v>
      </c>
      <c r="D1006" s="3">
        <v>5</v>
      </c>
      <c r="E1006" s="3">
        <f t="shared" si="148"/>
        <v>25</v>
      </c>
      <c r="F1006" s="4">
        <f t="shared" si="149"/>
        <v>313.42847999999998</v>
      </c>
      <c r="N1006" s="2">
        <v>0</v>
      </c>
      <c r="O1006" s="3">
        <f t="shared" si="150"/>
        <v>0</v>
      </c>
      <c r="P1006" s="3">
        <v>20</v>
      </c>
      <c r="Q1006" s="3">
        <f t="shared" si="151"/>
        <v>400</v>
      </c>
      <c r="R1006" s="4">
        <f t="shared" si="152"/>
        <v>0</v>
      </c>
    </row>
    <row r="1007" spans="2:18">
      <c r="B1007" s="2">
        <v>62.685696</v>
      </c>
      <c r="C1007" s="3">
        <f t="shared" si="147"/>
        <v>3929.4964830044159</v>
      </c>
      <c r="D1007" s="3">
        <v>5</v>
      </c>
      <c r="E1007" s="3">
        <f t="shared" si="148"/>
        <v>25</v>
      </c>
      <c r="F1007" s="4">
        <f t="shared" si="149"/>
        <v>313.42847999999998</v>
      </c>
      <c r="N1007" s="2">
        <v>0</v>
      </c>
      <c r="O1007" s="3">
        <f t="shared" si="150"/>
        <v>0</v>
      </c>
      <c r="P1007" s="3">
        <v>15</v>
      </c>
      <c r="Q1007" s="3">
        <f t="shared" si="151"/>
        <v>225</v>
      </c>
      <c r="R1007" s="4">
        <f t="shared" si="152"/>
        <v>0</v>
      </c>
    </row>
    <row r="1008" spans="2:18">
      <c r="B1008" s="2">
        <v>62.685696</v>
      </c>
      <c r="C1008" s="3">
        <f t="shared" si="147"/>
        <v>3929.4964830044159</v>
      </c>
      <c r="D1008" s="3">
        <v>5</v>
      </c>
      <c r="E1008" s="3">
        <f t="shared" si="148"/>
        <v>25</v>
      </c>
      <c r="F1008" s="4">
        <f t="shared" si="149"/>
        <v>313.42847999999998</v>
      </c>
      <c r="N1008" s="2">
        <v>0</v>
      </c>
      <c r="O1008" s="3">
        <f t="shared" si="150"/>
        <v>0</v>
      </c>
      <c r="P1008" s="3">
        <v>15</v>
      </c>
      <c r="Q1008" s="3">
        <f t="shared" si="151"/>
        <v>225</v>
      </c>
      <c r="R1008" s="4">
        <f t="shared" si="152"/>
        <v>0</v>
      </c>
    </row>
    <row r="1009" spans="2:18">
      <c r="B1009" s="2">
        <v>62.685696</v>
      </c>
      <c r="C1009" s="3">
        <f t="shared" si="147"/>
        <v>3929.4964830044159</v>
      </c>
      <c r="D1009" s="3">
        <v>5</v>
      </c>
      <c r="E1009" s="3">
        <f t="shared" si="148"/>
        <v>25</v>
      </c>
      <c r="F1009" s="4">
        <f t="shared" si="149"/>
        <v>313.42847999999998</v>
      </c>
      <c r="N1009" s="2">
        <v>0</v>
      </c>
      <c r="O1009" s="3">
        <f t="shared" si="150"/>
        <v>0</v>
      </c>
      <c r="P1009" s="3">
        <v>15</v>
      </c>
      <c r="Q1009" s="3">
        <f t="shared" si="151"/>
        <v>225</v>
      </c>
      <c r="R1009" s="4">
        <f t="shared" si="152"/>
        <v>0</v>
      </c>
    </row>
    <row r="1010" spans="2:18">
      <c r="B1010" s="2">
        <v>62.685696</v>
      </c>
      <c r="C1010" s="3">
        <f t="shared" si="147"/>
        <v>3929.4964830044159</v>
      </c>
      <c r="D1010" s="3">
        <v>5</v>
      </c>
      <c r="E1010" s="3">
        <f t="shared" si="148"/>
        <v>25</v>
      </c>
      <c r="F1010" s="4">
        <f t="shared" si="149"/>
        <v>313.42847999999998</v>
      </c>
      <c r="N1010" s="2">
        <v>0</v>
      </c>
      <c r="O1010" s="3">
        <f t="shared" si="150"/>
        <v>0</v>
      </c>
      <c r="P1010" s="3">
        <v>15</v>
      </c>
      <c r="Q1010" s="3">
        <f t="shared" si="151"/>
        <v>225</v>
      </c>
      <c r="R1010" s="4">
        <f t="shared" si="152"/>
        <v>0</v>
      </c>
    </row>
    <row r="1011" spans="2:18">
      <c r="B1011" s="2">
        <v>62.685696</v>
      </c>
      <c r="C1011" s="3">
        <f t="shared" si="147"/>
        <v>3929.4964830044159</v>
      </c>
      <c r="D1011" s="3">
        <v>5</v>
      </c>
      <c r="E1011" s="3">
        <f t="shared" si="148"/>
        <v>25</v>
      </c>
      <c r="F1011" s="4">
        <f t="shared" si="149"/>
        <v>313.42847999999998</v>
      </c>
      <c r="N1011" s="2">
        <v>0</v>
      </c>
      <c r="O1011" s="3">
        <f t="shared" si="150"/>
        <v>0</v>
      </c>
      <c r="P1011" s="3">
        <v>15</v>
      </c>
      <c r="Q1011" s="3">
        <f t="shared" si="151"/>
        <v>225</v>
      </c>
      <c r="R1011" s="4">
        <f t="shared" si="152"/>
        <v>0</v>
      </c>
    </row>
    <row r="1012" spans="2:18">
      <c r="B1012" s="2">
        <v>62.685696</v>
      </c>
      <c r="C1012" s="3">
        <f t="shared" si="147"/>
        <v>3929.4964830044159</v>
      </c>
      <c r="D1012" s="3">
        <v>5</v>
      </c>
      <c r="E1012" s="3">
        <f t="shared" si="148"/>
        <v>25</v>
      </c>
      <c r="F1012" s="4">
        <f t="shared" si="149"/>
        <v>313.42847999999998</v>
      </c>
      <c r="N1012" s="2">
        <v>0</v>
      </c>
      <c r="O1012" s="3">
        <f t="shared" si="150"/>
        <v>0</v>
      </c>
      <c r="P1012" s="3">
        <v>15</v>
      </c>
      <c r="Q1012" s="3">
        <f t="shared" si="151"/>
        <v>225</v>
      </c>
      <c r="R1012" s="4">
        <f t="shared" si="152"/>
        <v>0</v>
      </c>
    </row>
    <row r="1013" spans="2:18">
      <c r="B1013" s="2">
        <v>62.685696</v>
      </c>
      <c r="C1013" s="3">
        <f t="shared" si="147"/>
        <v>3929.4964830044159</v>
      </c>
      <c r="D1013" s="3">
        <v>5</v>
      </c>
      <c r="E1013" s="3">
        <f t="shared" si="148"/>
        <v>25</v>
      </c>
      <c r="F1013" s="4">
        <f t="shared" si="149"/>
        <v>313.42847999999998</v>
      </c>
      <c r="N1013" s="2">
        <v>0</v>
      </c>
      <c r="O1013" s="3">
        <f t="shared" si="150"/>
        <v>0</v>
      </c>
      <c r="P1013" s="3">
        <v>15</v>
      </c>
      <c r="Q1013" s="3">
        <f t="shared" si="151"/>
        <v>225</v>
      </c>
      <c r="R1013" s="4">
        <f t="shared" si="152"/>
        <v>0</v>
      </c>
    </row>
    <row r="1014" spans="2:18">
      <c r="B1014" s="2">
        <v>62.685696</v>
      </c>
      <c r="C1014" s="3">
        <f t="shared" si="147"/>
        <v>3929.4964830044159</v>
      </c>
      <c r="D1014" s="3">
        <v>5</v>
      </c>
      <c r="E1014" s="3">
        <f t="shared" si="148"/>
        <v>25</v>
      </c>
      <c r="F1014" s="4">
        <f t="shared" si="149"/>
        <v>313.42847999999998</v>
      </c>
      <c r="N1014" s="2">
        <v>0</v>
      </c>
      <c r="O1014" s="3">
        <f t="shared" si="150"/>
        <v>0</v>
      </c>
      <c r="P1014" s="3">
        <v>15</v>
      </c>
      <c r="Q1014" s="3">
        <f t="shared" si="151"/>
        <v>225</v>
      </c>
      <c r="R1014" s="4">
        <f t="shared" si="152"/>
        <v>0</v>
      </c>
    </row>
    <row r="1015" spans="2:18">
      <c r="B1015" s="2">
        <v>62.685696</v>
      </c>
      <c r="C1015" s="3">
        <f t="shared" si="147"/>
        <v>3929.4964830044159</v>
      </c>
      <c r="D1015" s="3">
        <v>5</v>
      </c>
      <c r="E1015" s="3">
        <f t="shared" si="148"/>
        <v>25</v>
      </c>
      <c r="F1015" s="4">
        <f t="shared" si="149"/>
        <v>313.42847999999998</v>
      </c>
      <c r="N1015" s="2">
        <v>0</v>
      </c>
      <c r="O1015" s="3">
        <f t="shared" si="150"/>
        <v>0</v>
      </c>
      <c r="P1015" s="3">
        <v>15</v>
      </c>
      <c r="Q1015" s="3">
        <f t="shared" si="151"/>
        <v>225</v>
      </c>
      <c r="R1015" s="4">
        <f t="shared" si="152"/>
        <v>0</v>
      </c>
    </row>
    <row r="1016" spans="2:18">
      <c r="B1016" s="2">
        <v>62.685696</v>
      </c>
      <c r="C1016" s="3">
        <f t="shared" si="147"/>
        <v>3929.4964830044159</v>
      </c>
      <c r="D1016" s="3">
        <v>5</v>
      </c>
      <c r="E1016" s="3">
        <f t="shared" si="148"/>
        <v>25</v>
      </c>
      <c r="F1016" s="4">
        <f t="shared" si="149"/>
        <v>313.42847999999998</v>
      </c>
      <c r="N1016" s="2">
        <v>0</v>
      </c>
      <c r="O1016" s="3">
        <f t="shared" si="150"/>
        <v>0</v>
      </c>
      <c r="P1016" s="3">
        <v>15</v>
      </c>
      <c r="Q1016" s="3">
        <f t="shared" si="151"/>
        <v>225</v>
      </c>
      <c r="R1016" s="4">
        <f t="shared" si="152"/>
        <v>0</v>
      </c>
    </row>
    <row r="1017" spans="2:18">
      <c r="B1017" s="2">
        <v>62.685696</v>
      </c>
      <c r="C1017" s="3">
        <f t="shared" si="147"/>
        <v>3929.4964830044159</v>
      </c>
      <c r="D1017" s="3">
        <v>5</v>
      </c>
      <c r="E1017" s="3">
        <f t="shared" si="148"/>
        <v>25</v>
      </c>
      <c r="F1017" s="4">
        <f t="shared" si="149"/>
        <v>313.42847999999998</v>
      </c>
      <c r="N1017" s="2">
        <v>0</v>
      </c>
      <c r="O1017" s="3">
        <f t="shared" si="150"/>
        <v>0</v>
      </c>
      <c r="P1017" s="3">
        <v>15</v>
      </c>
      <c r="Q1017" s="3">
        <f t="shared" si="151"/>
        <v>225</v>
      </c>
      <c r="R1017" s="4">
        <f t="shared" si="152"/>
        <v>0</v>
      </c>
    </row>
    <row r="1018" spans="2:18">
      <c r="B1018" s="2">
        <v>62.685696</v>
      </c>
      <c r="C1018" s="3">
        <f t="shared" si="147"/>
        <v>3929.4964830044159</v>
      </c>
      <c r="D1018" s="3">
        <v>5</v>
      </c>
      <c r="E1018" s="3">
        <f t="shared" si="148"/>
        <v>25</v>
      </c>
      <c r="F1018" s="4">
        <f t="shared" si="149"/>
        <v>313.42847999999998</v>
      </c>
      <c r="N1018" s="2">
        <v>0</v>
      </c>
      <c r="O1018" s="3">
        <f t="shared" si="150"/>
        <v>0</v>
      </c>
      <c r="P1018" s="3">
        <v>15</v>
      </c>
      <c r="Q1018" s="3">
        <f t="shared" si="151"/>
        <v>225</v>
      </c>
      <c r="R1018" s="4">
        <f t="shared" si="152"/>
        <v>0</v>
      </c>
    </row>
    <row r="1019" spans="2:18">
      <c r="B1019" s="2">
        <v>62.685696</v>
      </c>
      <c r="C1019" s="3">
        <f t="shared" si="147"/>
        <v>3929.4964830044159</v>
      </c>
      <c r="D1019" s="3">
        <v>5</v>
      </c>
      <c r="E1019" s="3">
        <f t="shared" si="148"/>
        <v>25</v>
      </c>
      <c r="F1019" s="4">
        <f t="shared" si="149"/>
        <v>313.42847999999998</v>
      </c>
      <c r="N1019" s="2">
        <v>0</v>
      </c>
      <c r="O1019" s="3">
        <f t="shared" si="150"/>
        <v>0</v>
      </c>
      <c r="P1019" s="3">
        <v>15</v>
      </c>
      <c r="Q1019" s="3">
        <f t="shared" si="151"/>
        <v>225</v>
      </c>
      <c r="R1019" s="4">
        <f t="shared" si="152"/>
        <v>0</v>
      </c>
    </row>
    <row r="1020" spans="2:18">
      <c r="B1020" s="2">
        <v>62.685696</v>
      </c>
      <c r="C1020" s="3">
        <f t="shared" si="147"/>
        <v>3929.4964830044159</v>
      </c>
      <c r="D1020" s="3">
        <v>5</v>
      </c>
      <c r="E1020" s="3">
        <f t="shared" si="148"/>
        <v>25</v>
      </c>
      <c r="F1020" s="4">
        <f t="shared" si="149"/>
        <v>313.42847999999998</v>
      </c>
      <c r="N1020" s="2">
        <v>0</v>
      </c>
      <c r="O1020" s="3">
        <f t="shared" si="150"/>
        <v>0</v>
      </c>
      <c r="P1020" s="3">
        <v>15</v>
      </c>
      <c r="Q1020" s="3">
        <f t="shared" si="151"/>
        <v>225</v>
      </c>
      <c r="R1020" s="4">
        <f t="shared" si="152"/>
        <v>0</v>
      </c>
    </row>
    <row r="1021" spans="2:18">
      <c r="B1021" s="2">
        <v>62.685696</v>
      </c>
      <c r="C1021" s="3">
        <f t="shared" si="147"/>
        <v>3929.4964830044159</v>
      </c>
      <c r="D1021" s="3">
        <v>5</v>
      </c>
      <c r="E1021" s="3">
        <f t="shared" si="148"/>
        <v>25</v>
      </c>
      <c r="F1021" s="4">
        <f t="shared" si="149"/>
        <v>313.42847999999998</v>
      </c>
      <c r="N1021" s="2">
        <v>0</v>
      </c>
      <c r="O1021" s="3">
        <f t="shared" si="150"/>
        <v>0</v>
      </c>
      <c r="P1021" s="3">
        <v>15</v>
      </c>
      <c r="Q1021" s="3">
        <f t="shared" si="151"/>
        <v>225</v>
      </c>
      <c r="R1021" s="4">
        <f t="shared" si="152"/>
        <v>0</v>
      </c>
    </row>
    <row r="1022" spans="2:18">
      <c r="B1022" s="2">
        <v>62.685696</v>
      </c>
      <c r="C1022" s="3">
        <f t="shared" si="147"/>
        <v>3929.4964830044159</v>
      </c>
      <c r="D1022" s="3">
        <v>5</v>
      </c>
      <c r="E1022" s="3">
        <f t="shared" si="148"/>
        <v>25</v>
      </c>
      <c r="F1022" s="4">
        <f t="shared" si="149"/>
        <v>313.42847999999998</v>
      </c>
      <c r="N1022" s="2">
        <v>0</v>
      </c>
      <c r="O1022" s="3">
        <f t="shared" si="150"/>
        <v>0</v>
      </c>
      <c r="P1022" s="3">
        <v>20</v>
      </c>
      <c r="Q1022" s="3">
        <f t="shared" si="151"/>
        <v>400</v>
      </c>
      <c r="R1022" s="4">
        <f t="shared" si="152"/>
        <v>0</v>
      </c>
    </row>
    <row r="1023" spans="2:18">
      <c r="B1023" s="2">
        <v>62.685696</v>
      </c>
      <c r="C1023" s="3">
        <f t="shared" si="147"/>
        <v>3929.4964830044159</v>
      </c>
      <c r="D1023" s="3">
        <v>5</v>
      </c>
      <c r="E1023" s="3">
        <f t="shared" si="148"/>
        <v>25</v>
      </c>
      <c r="F1023" s="4">
        <f t="shared" si="149"/>
        <v>313.42847999999998</v>
      </c>
      <c r="N1023" s="2">
        <v>0</v>
      </c>
      <c r="O1023" s="3">
        <f t="shared" si="150"/>
        <v>0</v>
      </c>
      <c r="P1023" s="3">
        <v>20</v>
      </c>
      <c r="Q1023" s="3">
        <f t="shared" si="151"/>
        <v>400</v>
      </c>
      <c r="R1023" s="4">
        <f t="shared" si="152"/>
        <v>0</v>
      </c>
    </row>
    <row r="1024" spans="2:18">
      <c r="B1024" s="2">
        <v>62.685696</v>
      </c>
      <c r="C1024" s="3">
        <f t="shared" si="147"/>
        <v>3929.4964830044159</v>
      </c>
      <c r="D1024" s="3">
        <v>5</v>
      </c>
      <c r="E1024" s="3">
        <f t="shared" si="148"/>
        <v>25</v>
      </c>
      <c r="F1024" s="4">
        <f t="shared" si="149"/>
        <v>313.42847999999998</v>
      </c>
      <c r="N1024" s="2">
        <v>37.375587000000003</v>
      </c>
      <c r="O1024" s="3">
        <f t="shared" si="150"/>
        <v>1396.9345035945692</v>
      </c>
      <c r="P1024" s="3">
        <v>10</v>
      </c>
      <c r="Q1024" s="3">
        <f t="shared" si="151"/>
        <v>100</v>
      </c>
      <c r="R1024" s="4">
        <f t="shared" si="152"/>
        <v>373.75587000000002</v>
      </c>
    </row>
    <row r="1025" spans="2:18">
      <c r="B1025" s="2">
        <v>62.685696</v>
      </c>
      <c r="C1025" s="3">
        <f t="shared" si="147"/>
        <v>3929.4964830044159</v>
      </c>
      <c r="D1025" s="3">
        <v>15</v>
      </c>
      <c r="E1025" s="3">
        <f t="shared" si="148"/>
        <v>225</v>
      </c>
      <c r="F1025" s="4">
        <f t="shared" si="149"/>
        <v>940.28543999999999</v>
      </c>
      <c r="N1025" s="2">
        <v>37.375587000000003</v>
      </c>
      <c r="O1025" s="3">
        <f t="shared" si="150"/>
        <v>1396.9345035945692</v>
      </c>
      <c r="P1025" s="3">
        <v>10</v>
      </c>
      <c r="Q1025" s="3">
        <f t="shared" si="151"/>
        <v>100</v>
      </c>
      <c r="R1025" s="4">
        <f t="shared" si="152"/>
        <v>373.75587000000002</v>
      </c>
    </row>
    <row r="1026" spans="2:18">
      <c r="B1026" s="2">
        <v>62.685696</v>
      </c>
      <c r="C1026" s="3">
        <f t="shared" si="147"/>
        <v>3929.4964830044159</v>
      </c>
      <c r="D1026" s="3">
        <v>15</v>
      </c>
      <c r="E1026" s="3">
        <f t="shared" si="148"/>
        <v>225</v>
      </c>
      <c r="F1026" s="4">
        <f t="shared" si="149"/>
        <v>940.28543999999999</v>
      </c>
      <c r="N1026" s="2">
        <v>37.375587000000003</v>
      </c>
      <c r="O1026" s="3">
        <f t="shared" si="150"/>
        <v>1396.9345035945692</v>
      </c>
      <c r="P1026" s="3">
        <v>10</v>
      </c>
      <c r="Q1026" s="3">
        <f t="shared" si="151"/>
        <v>100</v>
      </c>
      <c r="R1026" s="4">
        <f t="shared" si="152"/>
        <v>373.75587000000002</v>
      </c>
    </row>
    <row r="1027" spans="2:18">
      <c r="B1027" s="2">
        <v>62.685696</v>
      </c>
      <c r="C1027" s="3">
        <f t="shared" si="147"/>
        <v>3929.4964830044159</v>
      </c>
      <c r="D1027" s="3">
        <v>15</v>
      </c>
      <c r="E1027" s="3">
        <f t="shared" si="148"/>
        <v>225</v>
      </c>
      <c r="F1027" s="4">
        <f t="shared" si="149"/>
        <v>940.28543999999999</v>
      </c>
      <c r="N1027" s="2">
        <v>37.375587000000003</v>
      </c>
      <c r="O1027" s="3">
        <f t="shared" si="150"/>
        <v>1396.9345035945692</v>
      </c>
      <c r="P1027" s="3">
        <v>10</v>
      </c>
      <c r="Q1027" s="3">
        <f t="shared" si="151"/>
        <v>100</v>
      </c>
      <c r="R1027" s="4">
        <f t="shared" si="152"/>
        <v>373.75587000000002</v>
      </c>
    </row>
    <row r="1028" spans="2:18">
      <c r="B1028" s="2">
        <v>62.685696</v>
      </c>
      <c r="C1028" s="3">
        <f t="shared" si="147"/>
        <v>3929.4964830044159</v>
      </c>
      <c r="D1028" s="3">
        <v>15</v>
      </c>
      <c r="E1028" s="3">
        <f t="shared" si="148"/>
        <v>225</v>
      </c>
      <c r="F1028" s="4">
        <f t="shared" si="149"/>
        <v>940.28543999999999</v>
      </c>
      <c r="N1028" s="2">
        <v>37.375587000000003</v>
      </c>
      <c r="O1028" s="3">
        <f t="shared" si="150"/>
        <v>1396.9345035945692</v>
      </c>
      <c r="P1028" s="3">
        <v>10</v>
      </c>
      <c r="Q1028" s="3">
        <f t="shared" si="151"/>
        <v>100</v>
      </c>
      <c r="R1028" s="4">
        <f t="shared" si="152"/>
        <v>373.75587000000002</v>
      </c>
    </row>
    <row r="1029" spans="2:18">
      <c r="B1029" s="2">
        <v>62.685696</v>
      </c>
      <c r="C1029" s="3">
        <f t="shared" si="147"/>
        <v>3929.4964830044159</v>
      </c>
      <c r="D1029" s="3">
        <v>15</v>
      </c>
      <c r="E1029" s="3">
        <f t="shared" si="148"/>
        <v>225</v>
      </c>
      <c r="F1029" s="4">
        <f t="shared" si="149"/>
        <v>940.28543999999999</v>
      </c>
      <c r="N1029" s="2">
        <v>37.375587000000003</v>
      </c>
      <c r="O1029" s="3">
        <f t="shared" si="150"/>
        <v>1396.9345035945692</v>
      </c>
      <c r="P1029" s="3">
        <v>10</v>
      </c>
      <c r="Q1029" s="3">
        <f t="shared" si="151"/>
        <v>100</v>
      </c>
      <c r="R1029" s="4">
        <f t="shared" si="152"/>
        <v>373.75587000000002</v>
      </c>
    </row>
    <row r="1030" spans="2:18">
      <c r="B1030" s="2">
        <v>62.685696</v>
      </c>
      <c r="C1030" s="3">
        <f t="shared" si="147"/>
        <v>3929.4964830044159</v>
      </c>
      <c r="D1030" s="3">
        <v>15</v>
      </c>
      <c r="E1030" s="3">
        <f t="shared" si="148"/>
        <v>225</v>
      </c>
      <c r="F1030" s="4">
        <f t="shared" si="149"/>
        <v>940.28543999999999</v>
      </c>
      <c r="N1030" s="2">
        <v>37.375587000000003</v>
      </c>
      <c r="O1030" s="3">
        <f t="shared" si="150"/>
        <v>1396.9345035945692</v>
      </c>
      <c r="P1030" s="3">
        <v>10</v>
      </c>
      <c r="Q1030" s="3">
        <f t="shared" si="151"/>
        <v>100</v>
      </c>
      <c r="R1030" s="4">
        <f t="shared" si="152"/>
        <v>373.75587000000002</v>
      </c>
    </row>
    <row r="1031" spans="2:18">
      <c r="B1031" s="2">
        <v>62.685696</v>
      </c>
      <c r="C1031" s="3">
        <f t="shared" si="147"/>
        <v>3929.4964830044159</v>
      </c>
      <c r="D1031" s="3">
        <v>15</v>
      </c>
      <c r="E1031" s="3">
        <f t="shared" si="148"/>
        <v>225</v>
      </c>
      <c r="F1031" s="4">
        <f t="shared" si="149"/>
        <v>940.28543999999999</v>
      </c>
      <c r="N1031" s="2">
        <v>37.375587000000003</v>
      </c>
      <c r="O1031" s="3">
        <f t="shared" si="150"/>
        <v>1396.9345035945692</v>
      </c>
      <c r="P1031" s="3">
        <v>10</v>
      </c>
      <c r="Q1031" s="3">
        <f t="shared" si="151"/>
        <v>100</v>
      </c>
      <c r="R1031" s="4">
        <f t="shared" si="152"/>
        <v>373.75587000000002</v>
      </c>
    </row>
    <row r="1032" spans="2:18">
      <c r="B1032" s="2">
        <v>62.685696</v>
      </c>
      <c r="C1032" s="3">
        <f t="shared" si="147"/>
        <v>3929.4964830044159</v>
      </c>
      <c r="D1032" s="3">
        <v>15</v>
      </c>
      <c r="E1032" s="3">
        <f t="shared" si="148"/>
        <v>225</v>
      </c>
      <c r="F1032" s="4">
        <f t="shared" si="149"/>
        <v>940.28543999999999</v>
      </c>
      <c r="N1032" s="2">
        <v>37.375587000000003</v>
      </c>
      <c r="O1032" s="3">
        <f t="shared" si="150"/>
        <v>1396.9345035945692</v>
      </c>
      <c r="P1032" s="3">
        <v>10</v>
      </c>
      <c r="Q1032" s="3">
        <f t="shared" si="151"/>
        <v>100</v>
      </c>
      <c r="R1032" s="4">
        <f t="shared" si="152"/>
        <v>373.75587000000002</v>
      </c>
    </row>
    <row r="1033" spans="2:18">
      <c r="B1033" s="2">
        <v>62.685696</v>
      </c>
      <c r="C1033" s="3">
        <f t="shared" si="147"/>
        <v>3929.4964830044159</v>
      </c>
      <c r="D1033" s="3">
        <v>15</v>
      </c>
      <c r="E1033" s="3">
        <f t="shared" si="148"/>
        <v>225</v>
      </c>
      <c r="F1033" s="4">
        <f t="shared" si="149"/>
        <v>940.28543999999999</v>
      </c>
      <c r="N1033" s="2">
        <v>37.375587000000003</v>
      </c>
      <c r="O1033" s="3">
        <f t="shared" si="150"/>
        <v>1396.9345035945692</v>
      </c>
      <c r="P1033" s="3">
        <v>10</v>
      </c>
      <c r="Q1033" s="3">
        <f t="shared" si="151"/>
        <v>100</v>
      </c>
      <c r="R1033" s="4">
        <f t="shared" si="152"/>
        <v>373.75587000000002</v>
      </c>
    </row>
    <row r="1034" spans="2:18">
      <c r="B1034" s="2">
        <v>62.685696</v>
      </c>
      <c r="C1034" s="3">
        <f t="shared" si="147"/>
        <v>3929.4964830044159</v>
      </c>
      <c r="D1034" s="3">
        <v>15</v>
      </c>
      <c r="E1034" s="3">
        <f t="shared" si="148"/>
        <v>225</v>
      </c>
      <c r="F1034" s="4">
        <f t="shared" si="149"/>
        <v>940.28543999999999</v>
      </c>
      <c r="N1034" s="2">
        <v>37.375587000000003</v>
      </c>
      <c r="O1034" s="3">
        <f t="shared" si="150"/>
        <v>1396.9345035945692</v>
      </c>
      <c r="P1034" s="3">
        <v>10</v>
      </c>
      <c r="Q1034" s="3">
        <f t="shared" si="151"/>
        <v>100</v>
      </c>
      <c r="R1034" s="4">
        <f t="shared" si="152"/>
        <v>373.75587000000002</v>
      </c>
    </row>
    <row r="1035" spans="2:18">
      <c r="B1035" s="2">
        <v>62.685696</v>
      </c>
      <c r="C1035" s="3">
        <f t="shared" si="147"/>
        <v>3929.4964830044159</v>
      </c>
      <c r="D1035" s="3">
        <v>15</v>
      </c>
      <c r="E1035" s="3">
        <f t="shared" si="148"/>
        <v>225</v>
      </c>
      <c r="F1035" s="4">
        <f t="shared" si="149"/>
        <v>940.28543999999999</v>
      </c>
      <c r="N1035" s="2">
        <v>37.375587000000003</v>
      </c>
      <c r="O1035" s="3">
        <f t="shared" si="150"/>
        <v>1396.9345035945692</v>
      </c>
      <c r="P1035" s="3">
        <v>10</v>
      </c>
      <c r="Q1035" s="3">
        <f t="shared" si="151"/>
        <v>100</v>
      </c>
      <c r="R1035" s="4">
        <f t="shared" si="152"/>
        <v>373.75587000000002</v>
      </c>
    </row>
    <row r="1036" spans="2:18">
      <c r="B1036" s="2">
        <v>62.685696</v>
      </c>
      <c r="C1036" s="3">
        <f t="shared" si="147"/>
        <v>3929.4964830044159</v>
      </c>
      <c r="D1036" s="3">
        <v>15</v>
      </c>
      <c r="E1036" s="3">
        <f t="shared" si="148"/>
        <v>225</v>
      </c>
      <c r="F1036" s="4">
        <f t="shared" si="149"/>
        <v>940.28543999999999</v>
      </c>
      <c r="N1036" s="2">
        <v>37.375587000000003</v>
      </c>
      <c r="O1036" s="3">
        <f t="shared" si="150"/>
        <v>1396.9345035945692</v>
      </c>
      <c r="P1036" s="3">
        <v>10</v>
      </c>
      <c r="Q1036" s="3">
        <f t="shared" si="151"/>
        <v>100</v>
      </c>
      <c r="R1036" s="4">
        <f t="shared" si="152"/>
        <v>373.75587000000002</v>
      </c>
    </row>
    <row r="1037" spans="2:18">
      <c r="B1037" s="2">
        <v>62.685696</v>
      </c>
      <c r="C1037" s="3">
        <f t="shared" si="147"/>
        <v>3929.4964830044159</v>
      </c>
      <c r="D1037" s="3">
        <v>15</v>
      </c>
      <c r="E1037" s="3">
        <f t="shared" si="148"/>
        <v>225</v>
      </c>
      <c r="F1037" s="4">
        <f t="shared" si="149"/>
        <v>940.28543999999999</v>
      </c>
      <c r="N1037" s="2">
        <v>37.375587000000003</v>
      </c>
      <c r="O1037" s="3">
        <f t="shared" si="150"/>
        <v>1396.9345035945692</v>
      </c>
      <c r="P1037" s="3">
        <v>10</v>
      </c>
      <c r="Q1037" s="3">
        <f t="shared" si="151"/>
        <v>100</v>
      </c>
      <c r="R1037" s="4">
        <f t="shared" si="152"/>
        <v>373.75587000000002</v>
      </c>
    </row>
    <row r="1038" spans="2:18">
      <c r="B1038" s="2">
        <v>62.685696</v>
      </c>
      <c r="C1038" s="3">
        <f t="shared" si="147"/>
        <v>3929.4964830044159</v>
      </c>
      <c r="D1038" s="3">
        <v>15</v>
      </c>
      <c r="E1038" s="3">
        <f t="shared" si="148"/>
        <v>225</v>
      </c>
      <c r="F1038" s="4">
        <f t="shared" si="149"/>
        <v>940.28543999999999</v>
      </c>
      <c r="N1038" s="2">
        <v>37.375587000000003</v>
      </c>
      <c r="O1038" s="3">
        <f t="shared" si="150"/>
        <v>1396.9345035945692</v>
      </c>
      <c r="P1038" s="3">
        <v>10</v>
      </c>
      <c r="Q1038" s="3">
        <f t="shared" si="151"/>
        <v>100</v>
      </c>
      <c r="R1038" s="4">
        <f t="shared" si="152"/>
        <v>373.75587000000002</v>
      </c>
    </row>
    <row r="1039" spans="2:18">
      <c r="B1039" s="2">
        <v>62.685696</v>
      </c>
      <c r="C1039" s="3">
        <f t="shared" si="147"/>
        <v>3929.4964830044159</v>
      </c>
      <c r="D1039" s="3">
        <v>15</v>
      </c>
      <c r="E1039" s="3">
        <f t="shared" si="148"/>
        <v>225</v>
      </c>
      <c r="F1039" s="4">
        <f t="shared" si="149"/>
        <v>940.28543999999999</v>
      </c>
      <c r="N1039" s="2">
        <v>37.375587000000003</v>
      </c>
      <c r="O1039" s="3">
        <f t="shared" si="150"/>
        <v>1396.9345035945692</v>
      </c>
      <c r="P1039" s="3">
        <v>10</v>
      </c>
      <c r="Q1039" s="3">
        <f t="shared" si="151"/>
        <v>100</v>
      </c>
      <c r="R1039" s="4">
        <f t="shared" si="152"/>
        <v>373.75587000000002</v>
      </c>
    </row>
    <row r="1040" spans="2:18">
      <c r="B1040" s="2">
        <v>62.685696</v>
      </c>
      <c r="C1040" s="3">
        <f t="shared" si="147"/>
        <v>3929.4964830044159</v>
      </c>
      <c r="D1040" s="3">
        <v>15</v>
      </c>
      <c r="E1040" s="3">
        <f t="shared" si="148"/>
        <v>225</v>
      </c>
      <c r="F1040" s="4">
        <f t="shared" si="149"/>
        <v>940.28543999999999</v>
      </c>
      <c r="N1040" s="2">
        <v>37.375587000000003</v>
      </c>
      <c r="O1040" s="3">
        <f t="shared" si="150"/>
        <v>1396.9345035945692</v>
      </c>
      <c r="P1040" s="3">
        <v>15</v>
      </c>
      <c r="Q1040" s="3">
        <f t="shared" si="151"/>
        <v>225</v>
      </c>
      <c r="R1040" s="4">
        <f t="shared" si="152"/>
        <v>560.63380500000005</v>
      </c>
    </row>
    <row r="1041" spans="2:18">
      <c r="B1041" s="2">
        <v>62.685696</v>
      </c>
      <c r="C1041" s="3">
        <f t="shared" ref="C1041:C1104" si="153">B1041*B1041</f>
        <v>3929.4964830044159</v>
      </c>
      <c r="D1041" s="3">
        <v>15</v>
      </c>
      <c r="E1041" s="3">
        <f t="shared" ref="E1041:E1104" si="154">D1041*D1041</f>
        <v>225</v>
      </c>
      <c r="F1041" s="4">
        <f t="shared" ref="F1041:F1104" si="155">D1041*B1041</f>
        <v>940.28543999999999</v>
      </c>
      <c r="N1041" s="2">
        <v>37.375587000000003</v>
      </c>
      <c r="O1041" s="3">
        <f t="shared" ref="O1041:O1104" si="156">N1041*N1041</f>
        <v>1396.9345035945692</v>
      </c>
      <c r="P1041" s="3">
        <v>15</v>
      </c>
      <c r="Q1041" s="3">
        <f t="shared" ref="Q1041:Q1104" si="157">P1041*P1041</f>
        <v>225</v>
      </c>
      <c r="R1041" s="4">
        <f t="shared" ref="R1041:R1104" si="158">P1041*N1041</f>
        <v>560.63380500000005</v>
      </c>
    </row>
    <row r="1042" spans="2:18">
      <c r="B1042" s="2">
        <v>62.685696</v>
      </c>
      <c r="C1042" s="3">
        <f t="shared" si="153"/>
        <v>3929.4964830044159</v>
      </c>
      <c r="D1042" s="3">
        <v>15</v>
      </c>
      <c r="E1042" s="3">
        <f t="shared" si="154"/>
        <v>225</v>
      </c>
      <c r="F1042" s="4">
        <f t="shared" si="155"/>
        <v>940.28543999999999</v>
      </c>
      <c r="N1042" s="2">
        <v>37.375587000000003</v>
      </c>
      <c r="O1042" s="3">
        <f t="shared" si="156"/>
        <v>1396.9345035945692</v>
      </c>
      <c r="P1042" s="3">
        <v>15</v>
      </c>
      <c r="Q1042" s="3">
        <f t="shared" si="157"/>
        <v>225</v>
      </c>
      <c r="R1042" s="4">
        <f t="shared" si="158"/>
        <v>560.63380500000005</v>
      </c>
    </row>
    <row r="1043" spans="2:18">
      <c r="B1043" s="2">
        <v>62.685696</v>
      </c>
      <c r="C1043" s="3">
        <f t="shared" si="153"/>
        <v>3929.4964830044159</v>
      </c>
      <c r="D1043" s="3">
        <v>15</v>
      </c>
      <c r="E1043" s="3">
        <f t="shared" si="154"/>
        <v>225</v>
      </c>
      <c r="F1043" s="4">
        <f t="shared" si="155"/>
        <v>940.28543999999999</v>
      </c>
      <c r="N1043" s="2">
        <v>37.375587000000003</v>
      </c>
      <c r="O1043" s="3">
        <f t="shared" si="156"/>
        <v>1396.9345035945692</v>
      </c>
      <c r="P1043" s="3">
        <v>5</v>
      </c>
      <c r="Q1043" s="3">
        <f t="shared" si="157"/>
        <v>25</v>
      </c>
      <c r="R1043" s="4">
        <f t="shared" si="158"/>
        <v>186.87793500000001</v>
      </c>
    </row>
    <row r="1044" spans="2:18">
      <c r="B1044" s="2">
        <v>62.685696</v>
      </c>
      <c r="C1044" s="3">
        <f t="shared" si="153"/>
        <v>3929.4964830044159</v>
      </c>
      <c r="D1044" s="3">
        <v>15</v>
      </c>
      <c r="E1044" s="3">
        <f t="shared" si="154"/>
        <v>225</v>
      </c>
      <c r="F1044" s="4">
        <f t="shared" si="155"/>
        <v>940.28543999999999</v>
      </c>
      <c r="N1044" s="2">
        <v>37.375587000000003</v>
      </c>
      <c r="O1044" s="3">
        <f t="shared" si="156"/>
        <v>1396.9345035945692</v>
      </c>
      <c r="P1044" s="3">
        <v>5</v>
      </c>
      <c r="Q1044" s="3">
        <f t="shared" si="157"/>
        <v>25</v>
      </c>
      <c r="R1044" s="4">
        <f t="shared" si="158"/>
        <v>186.87793500000001</v>
      </c>
    </row>
    <row r="1045" spans="2:18">
      <c r="B1045" s="2">
        <v>62.685696</v>
      </c>
      <c r="C1045" s="3">
        <f t="shared" si="153"/>
        <v>3929.4964830044159</v>
      </c>
      <c r="D1045" s="3">
        <v>15</v>
      </c>
      <c r="E1045" s="3">
        <f t="shared" si="154"/>
        <v>225</v>
      </c>
      <c r="F1045" s="4">
        <f t="shared" si="155"/>
        <v>940.28543999999999</v>
      </c>
      <c r="N1045" s="2">
        <v>37.375587000000003</v>
      </c>
      <c r="O1045" s="3">
        <f t="shared" si="156"/>
        <v>1396.9345035945692</v>
      </c>
      <c r="P1045" s="3">
        <v>5</v>
      </c>
      <c r="Q1045" s="3">
        <f t="shared" si="157"/>
        <v>25</v>
      </c>
      <c r="R1045" s="4">
        <f t="shared" si="158"/>
        <v>186.87793500000001</v>
      </c>
    </row>
    <row r="1046" spans="2:18">
      <c r="B1046" s="2">
        <v>62.685696</v>
      </c>
      <c r="C1046" s="3">
        <f t="shared" si="153"/>
        <v>3929.4964830044159</v>
      </c>
      <c r="D1046" s="3">
        <v>15</v>
      </c>
      <c r="E1046" s="3">
        <f t="shared" si="154"/>
        <v>225</v>
      </c>
      <c r="F1046" s="4">
        <f t="shared" si="155"/>
        <v>940.28543999999999</v>
      </c>
      <c r="N1046" s="2">
        <v>37.375587000000003</v>
      </c>
      <c r="O1046" s="3">
        <f t="shared" si="156"/>
        <v>1396.9345035945692</v>
      </c>
      <c r="P1046" s="3">
        <v>5</v>
      </c>
      <c r="Q1046" s="3">
        <f t="shared" si="157"/>
        <v>25</v>
      </c>
      <c r="R1046" s="4">
        <f t="shared" si="158"/>
        <v>186.87793500000001</v>
      </c>
    </row>
    <row r="1047" spans="2:18">
      <c r="B1047" s="2">
        <v>62.685696</v>
      </c>
      <c r="C1047" s="3">
        <f t="shared" si="153"/>
        <v>3929.4964830044159</v>
      </c>
      <c r="D1047" s="3">
        <v>15</v>
      </c>
      <c r="E1047" s="3">
        <f t="shared" si="154"/>
        <v>225</v>
      </c>
      <c r="F1047" s="4">
        <f t="shared" si="155"/>
        <v>940.28543999999999</v>
      </c>
      <c r="N1047" s="2">
        <v>37.375587000000003</v>
      </c>
      <c r="O1047" s="3">
        <f t="shared" si="156"/>
        <v>1396.9345035945692</v>
      </c>
      <c r="P1047" s="3">
        <v>5</v>
      </c>
      <c r="Q1047" s="3">
        <f t="shared" si="157"/>
        <v>25</v>
      </c>
      <c r="R1047" s="4">
        <f t="shared" si="158"/>
        <v>186.87793500000001</v>
      </c>
    </row>
    <row r="1048" spans="2:18">
      <c r="B1048" s="2">
        <v>62.685696</v>
      </c>
      <c r="C1048" s="3">
        <f t="shared" si="153"/>
        <v>3929.4964830044159</v>
      </c>
      <c r="D1048" s="3">
        <v>15</v>
      </c>
      <c r="E1048" s="3">
        <f t="shared" si="154"/>
        <v>225</v>
      </c>
      <c r="F1048" s="4">
        <f t="shared" si="155"/>
        <v>940.28543999999999</v>
      </c>
      <c r="N1048" s="2">
        <v>37.375587000000003</v>
      </c>
      <c r="O1048" s="3">
        <f t="shared" si="156"/>
        <v>1396.9345035945692</v>
      </c>
      <c r="P1048" s="3">
        <v>5</v>
      </c>
      <c r="Q1048" s="3">
        <f t="shared" si="157"/>
        <v>25</v>
      </c>
      <c r="R1048" s="4">
        <f t="shared" si="158"/>
        <v>186.87793500000001</v>
      </c>
    </row>
    <row r="1049" spans="2:18">
      <c r="B1049" s="2">
        <v>62.685696</v>
      </c>
      <c r="C1049" s="3">
        <f t="shared" si="153"/>
        <v>3929.4964830044159</v>
      </c>
      <c r="D1049" s="3">
        <v>15</v>
      </c>
      <c r="E1049" s="3">
        <f t="shared" si="154"/>
        <v>225</v>
      </c>
      <c r="F1049" s="4">
        <f t="shared" si="155"/>
        <v>940.28543999999999</v>
      </c>
      <c r="N1049" s="2">
        <v>37.375587000000003</v>
      </c>
      <c r="O1049" s="3">
        <f t="shared" si="156"/>
        <v>1396.9345035945692</v>
      </c>
      <c r="P1049" s="3">
        <v>5</v>
      </c>
      <c r="Q1049" s="3">
        <f t="shared" si="157"/>
        <v>25</v>
      </c>
      <c r="R1049" s="4">
        <f t="shared" si="158"/>
        <v>186.87793500000001</v>
      </c>
    </row>
    <row r="1050" spans="2:18">
      <c r="B1050" s="2">
        <v>62.685696</v>
      </c>
      <c r="C1050" s="3">
        <f t="shared" si="153"/>
        <v>3929.4964830044159</v>
      </c>
      <c r="D1050" s="3">
        <v>15</v>
      </c>
      <c r="E1050" s="3">
        <f t="shared" si="154"/>
        <v>225</v>
      </c>
      <c r="F1050" s="4">
        <f t="shared" si="155"/>
        <v>940.28543999999999</v>
      </c>
      <c r="N1050" s="2">
        <v>37.375587000000003</v>
      </c>
      <c r="O1050" s="3">
        <f t="shared" si="156"/>
        <v>1396.9345035945692</v>
      </c>
      <c r="P1050" s="3">
        <v>5</v>
      </c>
      <c r="Q1050" s="3">
        <f t="shared" si="157"/>
        <v>25</v>
      </c>
      <c r="R1050" s="4">
        <f t="shared" si="158"/>
        <v>186.87793500000001</v>
      </c>
    </row>
    <row r="1051" spans="2:18">
      <c r="B1051" s="2">
        <v>62.685696</v>
      </c>
      <c r="C1051" s="3">
        <f t="shared" si="153"/>
        <v>3929.4964830044159</v>
      </c>
      <c r="D1051" s="3">
        <v>15</v>
      </c>
      <c r="E1051" s="3">
        <f t="shared" si="154"/>
        <v>225</v>
      </c>
      <c r="F1051" s="4">
        <f t="shared" si="155"/>
        <v>940.28543999999999</v>
      </c>
      <c r="N1051" s="2">
        <v>37.375587000000003</v>
      </c>
      <c r="O1051" s="3">
        <f t="shared" si="156"/>
        <v>1396.9345035945692</v>
      </c>
      <c r="P1051" s="3">
        <v>5</v>
      </c>
      <c r="Q1051" s="3">
        <f t="shared" si="157"/>
        <v>25</v>
      </c>
      <c r="R1051" s="4">
        <f t="shared" si="158"/>
        <v>186.87793500000001</v>
      </c>
    </row>
    <row r="1052" spans="2:18">
      <c r="B1052" s="2">
        <v>62.685696</v>
      </c>
      <c r="C1052" s="3">
        <f t="shared" si="153"/>
        <v>3929.4964830044159</v>
      </c>
      <c r="D1052" s="3">
        <v>15</v>
      </c>
      <c r="E1052" s="3">
        <f t="shared" si="154"/>
        <v>225</v>
      </c>
      <c r="F1052" s="4">
        <f t="shared" si="155"/>
        <v>940.28543999999999</v>
      </c>
      <c r="N1052" s="2">
        <v>37.375587000000003</v>
      </c>
      <c r="O1052" s="3">
        <f t="shared" si="156"/>
        <v>1396.9345035945692</v>
      </c>
      <c r="P1052" s="3">
        <v>5</v>
      </c>
      <c r="Q1052" s="3">
        <f t="shared" si="157"/>
        <v>25</v>
      </c>
      <c r="R1052" s="4">
        <f t="shared" si="158"/>
        <v>186.87793500000001</v>
      </c>
    </row>
    <row r="1053" spans="2:18">
      <c r="B1053" s="2">
        <v>62.685696</v>
      </c>
      <c r="C1053" s="3">
        <f t="shared" si="153"/>
        <v>3929.4964830044159</v>
      </c>
      <c r="D1053" s="3">
        <v>15</v>
      </c>
      <c r="E1053" s="3">
        <f t="shared" si="154"/>
        <v>225</v>
      </c>
      <c r="F1053" s="4">
        <f t="shared" si="155"/>
        <v>940.28543999999999</v>
      </c>
      <c r="N1053" s="2">
        <v>37.375587000000003</v>
      </c>
      <c r="O1053" s="3">
        <f t="shared" si="156"/>
        <v>1396.9345035945692</v>
      </c>
      <c r="P1053" s="3">
        <v>5</v>
      </c>
      <c r="Q1053" s="3">
        <f t="shared" si="157"/>
        <v>25</v>
      </c>
      <c r="R1053" s="4">
        <f t="shared" si="158"/>
        <v>186.87793500000001</v>
      </c>
    </row>
    <row r="1054" spans="2:18">
      <c r="B1054" s="2">
        <v>62.685696</v>
      </c>
      <c r="C1054" s="3">
        <f t="shared" si="153"/>
        <v>3929.4964830044159</v>
      </c>
      <c r="D1054" s="3">
        <v>15</v>
      </c>
      <c r="E1054" s="3">
        <f t="shared" si="154"/>
        <v>225</v>
      </c>
      <c r="F1054" s="4">
        <f t="shared" si="155"/>
        <v>940.28543999999999</v>
      </c>
      <c r="N1054" s="2">
        <v>37.375587000000003</v>
      </c>
      <c r="O1054" s="3">
        <f t="shared" si="156"/>
        <v>1396.9345035945692</v>
      </c>
      <c r="P1054" s="3">
        <v>5</v>
      </c>
      <c r="Q1054" s="3">
        <f t="shared" si="157"/>
        <v>25</v>
      </c>
      <c r="R1054" s="4">
        <f t="shared" si="158"/>
        <v>186.87793500000001</v>
      </c>
    </row>
    <row r="1055" spans="2:18">
      <c r="B1055" s="2">
        <v>62.685696</v>
      </c>
      <c r="C1055" s="3">
        <f t="shared" si="153"/>
        <v>3929.4964830044159</v>
      </c>
      <c r="D1055" s="3">
        <v>15</v>
      </c>
      <c r="E1055" s="3">
        <f t="shared" si="154"/>
        <v>225</v>
      </c>
      <c r="F1055" s="4">
        <f t="shared" si="155"/>
        <v>940.28543999999999</v>
      </c>
      <c r="N1055" s="2">
        <v>37.375587000000003</v>
      </c>
      <c r="O1055" s="3">
        <f t="shared" si="156"/>
        <v>1396.9345035945692</v>
      </c>
      <c r="P1055" s="3">
        <v>5</v>
      </c>
      <c r="Q1055" s="3">
        <f t="shared" si="157"/>
        <v>25</v>
      </c>
      <c r="R1055" s="4">
        <f t="shared" si="158"/>
        <v>186.87793500000001</v>
      </c>
    </row>
    <row r="1056" spans="2:18">
      <c r="B1056" s="2">
        <v>62.685696</v>
      </c>
      <c r="C1056" s="3">
        <f t="shared" si="153"/>
        <v>3929.4964830044159</v>
      </c>
      <c r="D1056" s="3">
        <v>15</v>
      </c>
      <c r="E1056" s="3">
        <f t="shared" si="154"/>
        <v>225</v>
      </c>
      <c r="F1056" s="4">
        <f t="shared" si="155"/>
        <v>940.28543999999999</v>
      </c>
      <c r="N1056" s="2">
        <v>37.375587000000003</v>
      </c>
      <c r="O1056" s="3">
        <f t="shared" si="156"/>
        <v>1396.9345035945692</v>
      </c>
      <c r="P1056" s="3">
        <v>5</v>
      </c>
      <c r="Q1056" s="3">
        <f t="shared" si="157"/>
        <v>25</v>
      </c>
      <c r="R1056" s="4">
        <f t="shared" si="158"/>
        <v>186.87793500000001</v>
      </c>
    </row>
    <row r="1057" spans="2:18">
      <c r="B1057" s="2">
        <v>62.685696</v>
      </c>
      <c r="C1057" s="3">
        <f t="shared" si="153"/>
        <v>3929.4964830044159</v>
      </c>
      <c r="D1057" s="3">
        <v>15</v>
      </c>
      <c r="E1057" s="3">
        <f t="shared" si="154"/>
        <v>225</v>
      </c>
      <c r="F1057" s="4">
        <f t="shared" si="155"/>
        <v>940.28543999999999</v>
      </c>
      <c r="N1057" s="2">
        <v>37.375587000000003</v>
      </c>
      <c r="O1057" s="3">
        <f t="shared" si="156"/>
        <v>1396.9345035945692</v>
      </c>
      <c r="P1057" s="3">
        <v>5</v>
      </c>
      <c r="Q1057" s="3">
        <f t="shared" si="157"/>
        <v>25</v>
      </c>
      <c r="R1057" s="4">
        <f t="shared" si="158"/>
        <v>186.87793500000001</v>
      </c>
    </row>
    <row r="1058" spans="2:18">
      <c r="B1058" s="2">
        <v>62.685696</v>
      </c>
      <c r="C1058" s="3">
        <f t="shared" si="153"/>
        <v>3929.4964830044159</v>
      </c>
      <c r="D1058" s="3">
        <v>15</v>
      </c>
      <c r="E1058" s="3">
        <f t="shared" si="154"/>
        <v>225</v>
      </c>
      <c r="F1058" s="4">
        <f t="shared" si="155"/>
        <v>940.28543999999999</v>
      </c>
      <c r="N1058" s="2">
        <v>37.375587000000003</v>
      </c>
      <c r="O1058" s="3">
        <f t="shared" si="156"/>
        <v>1396.9345035945692</v>
      </c>
      <c r="P1058" s="3">
        <v>5</v>
      </c>
      <c r="Q1058" s="3">
        <f t="shared" si="157"/>
        <v>25</v>
      </c>
      <c r="R1058" s="4">
        <f t="shared" si="158"/>
        <v>186.87793500000001</v>
      </c>
    </row>
    <row r="1059" spans="2:18">
      <c r="B1059" s="2">
        <v>62.685696</v>
      </c>
      <c r="C1059" s="3">
        <f t="shared" si="153"/>
        <v>3929.4964830044159</v>
      </c>
      <c r="D1059" s="3">
        <v>15</v>
      </c>
      <c r="E1059" s="3">
        <f t="shared" si="154"/>
        <v>225</v>
      </c>
      <c r="F1059" s="4">
        <f t="shared" si="155"/>
        <v>940.28543999999999</v>
      </c>
      <c r="N1059" s="2">
        <v>37.375587000000003</v>
      </c>
      <c r="O1059" s="3">
        <f t="shared" si="156"/>
        <v>1396.9345035945692</v>
      </c>
      <c r="P1059" s="3">
        <v>5</v>
      </c>
      <c r="Q1059" s="3">
        <f t="shared" si="157"/>
        <v>25</v>
      </c>
      <c r="R1059" s="4">
        <f t="shared" si="158"/>
        <v>186.87793500000001</v>
      </c>
    </row>
    <row r="1060" spans="2:18">
      <c r="B1060" s="2">
        <v>62.685696</v>
      </c>
      <c r="C1060" s="3">
        <f t="shared" si="153"/>
        <v>3929.4964830044159</v>
      </c>
      <c r="D1060" s="3">
        <v>15</v>
      </c>
      <c r="E1060" s="3">
        <f t="shared" si="154"/>
        <v>225</v>
      </c>
      <c r="F1060" s="4">
        <f t="shared" si="155"/>
        <v>940.28543999999999</v>
      </c>
      <c r="N1060" s="2">
        <v>37.375587000000003</v>
      </c>
      <c r="O1060" s="3">
        <f t="shared" si="156"/>
        <v>1396.9345035945692</v>
      </c>
      <c r="P1060" s="3">
        <v>5</v>
      </c>
      <c r="Q1060" s="3">
        <f t="shared" si="157"/>
        <v>25</v>
      </c>
      <c r="R1060" s="4">
        <f t="shared" si="158"/>
        <v>186.87793500000001</v>
      </c>
    </row>
    <row r="1061" spans="2:18">
      <c r="B1061" s="2">
        <v>62.685696</v>
      </c>
      <c r="C1061" s="3">
        <f t="shared" si="153"/>
        <v>3929.4964830044159</v>
      </c>
      <c r="D1061" s="3">
        <v>15</v>
      </c>
      <c r="E1061" s="3">
        <f t="shared" si="154"/>
        <v>225</v>
      </c>
      <c r="F1061" s="4">
        <f t="shared" si="155"/>
        <v>940.28543999999999</v>
      </c>
      <c r="N1061" s="2">
        <v>37.375587000000003</v>
      </c>
      <c r="O1061" s="3">
        <f t="shared" si="156"/>
        <v>1396.9345035945692</v>
      </c>
      <c r="P1061" s="3">
        <v>5</v>
      </c>
      <c r="Q1061" s="3">
        <f t="shared" si="157"/>
        <v>25</v>
      </c>
      <c r="R1061" s="4">
        <f t="shared" si="158"/>
        <v>186.87793500000001</v>
      </c>
    </row>
    <row r="1062" spans="2:18">
      <c r="B1062" s="2">
        <v>62.685696</v>
      </c>
      <c r="C1062" s="3">
        <f t="shared" si="153"/>
        <v>3929.4964830044159</v>
      </c>
      <c r="D1062" s="3">
        <v>15</v>
      </c>
      <c r="E1062" s="3">
        <f t="shared" si="154"/>
        <v>225</v>
      </c>
      <c r="F1062" s="4">
        <f t="shared" si="155"/>
        <v>940.28543999999999</v>
      </c>
      <c r="N1062" s="2">
        <v>37.375587000000003</v>
      </c>
      <c r="O1062" s="3">
        <f t="shared" si="156"/>
        <v>1396.9345035945692</v>
      </c>
      <c r="P1062" s="3">
        <v>5</v>
      </c>
      <c r="Q1062" s="3">
        <f t="shared" si="157"/>
        <v>25</v>
      </c>
      <c r="R1062" s="4">
        <f t="shared" si="158"/>
        <v>186.87793500000001</v>
      </c>
    </row>
    <row r="1063" spans="2:18">
      <c r="B1063" s="2">
        <v>62.685696</v>
      </c>
      <c r="C1063" s="3">
        <f t="shared" si="153"/>
        <v>3929.4964830044159</v>
      </c>
      <c r="D1063" s="3">
        <v>15</v>
      </c>
      <c r="E1063" s="3">
        <f t="shared" si="154"/>
        <v>225</v>
      </c>
      <c r="F1063" s="4">
        <f t="shared" si="155"/>
        <v>940.28543999999999</v>
      </c>
      <c r="N1063" s="2">
        <v>37.375587000000003</v>
      </c>
      <c r="O1063" s="3">
        <f t="shared" si="156"/>
        <v>1396.9345035945692</v>
      </c>
      <c r="P1063" s="3">
        <v>5</v>
      </c>
      <c r="Q1063" s="3">
        <f t="shared" si="157"/>
        <v>25</v>
      </c>
      <c r="R1063" s="4">
        <f t="shared" si="158"/>
        <v>186.87793500000001</v>
      </c>
    </row>
    <row r="1064" spans="2:18">
      <c r="B1064" s="2">
        <v>62.685696</v>
      </c>
      <c r="C1064" s="3">
        <f t="shared" si="153"/>
        <v>3929.4964830044159</v>
      </c>
      <c r="D1064" s="3">
        <v>15</v>
      </c>
      <c r="E1064" s="3">
        <f t="shared" si="154"/>
        <v>225</v>
      </c>
      <c r="F1064" s="4">
        <f t="shared" si="155"/>
        <v>940.28543999999999</v>
      </c>
      <c r="N1064" s="2">
        <v>37.375587000000003</v>
      </c>
      <c r="O1064" s="3">
        <f t="shared" si="156"/>
        <v>1396.9345035945692</v>
      </c>
      <c r="P1064" s="3">
        <v>5</v>
      </c>
      <c r="Q1064" s="3">
        <f t="shared" si="157"/>
        <v>25</v>
      </c>
      <c r="R1064" s="4">
        <f t="shared" si="158"/>
        <v>186.87793500000001</v>
      </c>
    </row>
    <row r="1065" spans="2:18">
      <c r="B1065" s="2">
        <v>62.685696</v>
      </c>
      <c r="C1065" s="3">
        <f t="shared" si="153"/>
        <v>3929.4964830044159</v>
      </c>
      <c r="D1065" s="3">
        <v>15</v>
      </c>
      <c r="E1065" s="3">
        <f t="shared" si="154"/>
        <v>225</v>
      </c>
      <c r="F1065" s="4">
        <f t="shared" si="155"/>
        <v>940.28543999999999</v>
      </c>
      <c r="N1065" s="2">
        <v>37.375587000000003</v>
      </c>
      <c r="O1065" s="3">
        <f t="shared" si="156"/>
        <v>1396.9345035945692</v>
      </c>
      <c r="P1065" s="3">
        <v>5</v>
      </c>
      <c r="Q1065" s="3">
        <f t="shared" si="157"/>
        <v>25</v>
      </c>
      <c r="R1065" s="4">
        <f t="shared" si="158"/>
        <v>186.87793500000001</v>
      </c>
    </row>
    <row r="1066" spans="2:18">
      <c r="B1066" s="2">
        <v>62.685696</v>
      </c>
      <c r="C1066" s="3">
        <f t="shared" si="153"/>
        <v>3929.4964830044159</v>
      </c>
      <c r="D1066" s="3">
        <v>15</v>
      </c>
      <c r="E1066" s="3">
        <f t="shared" si="154"/>
        <v>225</v>
      </c>
      <c r="F1066" s="4">
        <f t="shared" si="155"/>
        <v>940.28543999999999</v>
      </c>
      <c r="N1066" s="2">
        <v>37.375587000000003</v>
      </c>
      <c r="O1066" s="3">
        <f t="shared" si="156"/>
        <v>1396.9345035945692</v>
      </c>
      <c r="P1066" s="3">
        <v>5</v>
      </c>
      <c r="Q1066" s="3">
        <f t="shared" si="157"/>
        <v>25</v>
      </c>
      <c r="R1066" s="4">
        <f t="shared" si="158"/>
        <v>186.87793500000001</v>
      </c>
    </row>
    <row r="1067" spans="2:18">
      <c r="B1067" s="2">
        <v>62.685696</v>
      </c>
      <c r="C1067" s="3">
        <f t="shared" si="153"/>
        <v>3929.4964830044159</v>
      </c>
      <c r="D1067" s="3">
        <v>15</v>
      </c>
      <c r="E1067" s="3">
        <f t="shared" si="154"/>
        <v>225</v>
      </c>
      <c r="F1067" s="4">
        <f t="shared" si="155"/>
        <v>940.28543999999999</v>
      </c>
      <c r="N1067" s="2">
        <v>37.375587000000003</v>
      </c>
      <c r="O1067" s="3">
        <f t="shared" si="156"/>
        <v>1396.9345035945692</v>
      </c>
      <c r="P1067" s="3">
        <v>5</v>
      </c>
      <c r="Q1067" s="3">
        <f t="shared" si="157"/>
        <v>25</v>
      </c>
      <c r="R1067" s="4">
        <f t="shared" si="158"/>
        <v>186.87793500000001</v>
      </c>
    </row>
    <row r="1068" spans="2:18">
      <c r="B1068" s="2">
        <v>62.685696</v>
      </c>
      <c r="C1068" s="3">
        <f t="shared" si="153"/>
        <v>3929.4964830044159</v>
      </c>
      <c r="D1068" s="3">
        <v>15</v>
      </c>
      <c r="E1068" s="3">
        <f t="shared" si="154"/>
        <v>225</v>
      </c>
      <c r="F1068" s="4">
        <f t="shared" si="155"/>
        <v>940.28543999999999</v>
      </c>
      <c r="N1068" s="2">
        <v>37.375587000000003</v>
      </c>
      <c r="O1068" s="3">
        <f t="shared" si="156"/>
        <v>1396.9345035945692</v>
      </c>
      <c r="P1068" s="3">
        <v>5</v>
      </c>
      <c r="Q1068" s="3">
        <f t="shared" si="157"/>
        <v>25</v>
      </c>
      <c r="R1068" s="4">
        <f t="shared" si="158"/>
        <v>186.87793500000001</v>
      </c>
    </row>
    <row r="1069" spans="2:18">
      <c r="B1069" s="2">
        <v>62.685696</v>
      </c>
      <c r="C1069" s="3">
        <f t="shared" si="153"/>
        <v>3929.4964830044159</v>
      </c>
      <c r="D1069" s="3">
        <v>15</v>
      </c>
      <c r="E1069" s="3">
        <f t="shared" si="154"/>
        <v>225</v>
      </c>
      <c r="F1069" s="4">
        <f t="shared" si="155"/>
        <v>940.28543999999999</v>
      </c>
      <c r="N1069" s="2">
        <v>37.375587000000003</v>
      </c>
      <c r="O1069" s="3">
        <f t="shared" si="156"/>
        <v>1396.9345035945692</v>
      </c>
      <c r="P1069" s="3">
        <v>5</v>
      </c>
      <c r="Q1069" s="3">
        <f t="shared" si="157"/>
        <v>25</v>
      </c>
      <c r="R1069" s="4">
        <f t="shared" si="158"/>
        <v>186.87793500000001</v>
      </c>
    </row>
    <row r="1070" spans="2:18">
      <c r="B1070" s="2">
        <v>62.685696</v>
      </c>
      <c r="C1070" s="3">
        <f t="shared" si="153"/>
        <v>3929.4964830044159</v>
      </c>
      <c r="D1070" s="3">
        <v>15</v>
      </c>
      <c r="E1070" s="3">
        <f t="shared" si="154"/>
        <v>225</v>
      </c>
      <c r="F1070" s="4">
        <f t="shared" si="155"/>
        <v>940.28543999999999</v>
      </c>
      <c r="N1070" s="2">
        <v>37.375587000000003</v>
      </c>
      <c r="O1070" s="3">
        <f t="shared" si="156"/>
        <v>1396.9345035945692</v>
      </c>
      <c r="P1070" s="3">
        <v>5</v>
      </c>
      <c r="Q1070" s="3">
        <f t="shared" si="157"/>
        <v>25</v>
      </c>
      <c r="R1070" s="4">
        <f t="shared" si="158"/>
        <v>186.87793500000001</v>
      </c>
    </row>
    <row r="1071" spans="2:18">
      <c r="B1071" s="2">
        <v>62.685696</v>
      </c>
      <c r="C1071" s="3">
        <f t="shared" si="153"/>
        <v>3929.4964830044159</v>
      </c>
      <c r="D1071" s="3">
        <v>15</v>
      </c>
      <c r="E1071" s="3">
        <f t="shared" si="154"/>
        <v>225</v>
      </c>
      <c r="F1071" s="4">
        <f t="shared" si="155"/>
        <v>940.28543999999999</v>
      </c>
      <c r="N1071" s="2">
        <v>37.375587000000003</v>
      </c>
      <c r="O1071" s="3">
        <f t="shared" si="156"/>
        <v>1396.9345035945692</v>
      </c>
      <c r="P1071" s="3">
        <v>5</v>
      </c>
      <c r="Q1071" s="3">
        <f t="shared" si="157"/>
        <v>25</v>
      </c>
      <c r="R1071" s="4">
        <f t="shared" si="158"/>
        <v>186.87793500000001</v>
      </c>
    </row>
    <row r="1072" spans="2:18">
      <c r="B1072" s="2">
        <v>62.685696</v>
      </c>
      <c r="C1072" s="3">
        <f t="shared" si="153"/>
        <v>3929.4964830044159</v>
      </c>
      <c r="D1072" s="3">
        <v>15</v>
      </c>
      <c r="E1072" s="3">
        <f t="shared" si="154"/>
        <v>225</v>
      </c>
      <c r="F1072" s="4">
        <f t="shared" si="155"/>
        <v>940.28543999999999</v>
      </c>
      <c r="N1072" s="2">
        <v>37.375587000000003</v>
      </c>
      <c r="O1072" s="3">
        <f t="shared" si="156"/>
        <v>1396.9345035945692</v>
      </c>
      <c r="P1072" s="3">
        <v>5</v>
      </c>
      <c r="Q1072" s="3">
        <f t="shared" si="157"/>
        <v>25</v>
      </c>
      <c r="R1072" s="4">
        <f t="shared" si="158"/>
        <v>186.87793500000001</v>
      </c>
    </row>
    <row r="1073" spans="2:18">
      <c r="B1073" s="2">
        <v>62.685696</v>
      </c>
      <c r="C1073" s="3">
        <f t="shared" si="153"/>
        <v>3929.4964830044159</v>
      </c>
      <c r="D1073" s="3">
        <v>15</v>
      </c>
      <c r="E1073" s="3">
        <f t="shared" si="154"/>
        <v>225</v>
      </c>
      <c r="F1073" s="4">
        <f t="shared" si="155"/>
        <v>940.28543999999999</v>
      </c>
      <c r="N1073" s="2">
        <v>37.375587000000003</v>
      </c>
      <c r="O1073" s="3">
        <f t="shared" si="156"/>
        <v>1396.9345035945692</v>
      </c>
      <c r="P1073" s="3">
        <v>5</v>
      </c>
      <c r="Q1073" s="3">
        <f t="shared" si="157"/>
        <v>25</v>
      </c>
      <c r="R1073" s="4">
        <f t="shared" si="158"/>
        <v>186.87793500000001</v>
      </c>
    </row>
    <row r="1074" spans="2:18">
      <c r="B1074" s="2">
        <v>62.685696</v>
      </c>
      <c r="C1074" s="3">
        <f t="shared" si="153"/>
        <v>3929.4964830044159</v>
      </c>
      <c r="D1074" s="3">
        <v>15</v>
      </c>
      <c r="E1074" s="3">
        <f t="shared" si="154"/>
        <v>225</v>
      </c>
      <c r="F1074" s="4">
        <f t="shared" si="155"/>
        <v>940.28543999999999</v>
      </c>
      <c r="N1074" s="2">
        <v>37.375587000000003</v>
      </c>
      <c r="O1074" s="3">
        <f t="shared" si="156"/>
        <v>1396.9345035945692</v>
      </c>
      <c r="P1074" s="3">
        <v>5</v>
      </c>
      <c r="Q1074" s="3">
        <f t="shared" si="157"/>
        <v>25</v>
      </c>
      <c r="R1074" s="4">
        <f t="shared" si="158"/>
        <v>186.87793500000001</v>
      </c>
    </row>
    <row r="1075" spans="2:18">
      <c r="B1075" s="2">
        <v>62.685696</v>
      </c>
      <c r="C1075" s="3">
        <f t="shared" si="153"/>
        <v>3929.4964830044159</v>
      </c>
      <c r="D1075" s="3">
        <v>15</v>
      </c>
      <c r="E1075" s="3">
        <f t="shared" si="154"/>
        <v>225</v>
      </c>
      <c r="F1075" s="4">
        <f t="shared" si="155"/>
        <v>940.28543999999999</v>
      </c>
      <c r="N1075" s="2">
        <v>37.375587000000003</v>
      </c>
      <c r="O1075" s="3">
        <f t="shared" si="156"/>
        <v>1396.9345035945692</v>
      </c>
      <c r="P1075" s="3">
        <v>5</v>
      </c>
      <c r="Q1075" s="3">
        <f t="shared" si="157"/>
        <v>25</v>
      </c>
      <c r="R1075" s="4">
        <f t="shared" si="158"/>
        <v>186.87793500000001</v>
      </c>
    </row>
    <row r="1076" spans="2:18">
      <c r="B1076" s="2">
        <v>62.685696</v>
      </c>
      <c r="C1076" s="3">
        <f t="shared" si="153"/>
        <v>3929.4964830044159</v>
      </c>
      <c r="D1076" s="3">
        <v>15</v>
      </c>
      <c r="E1076" s="3">
        <f t="shared" si="154"/>
        <v>225</v>
      </c>
      <c r="F1076" s="4">
        <f t="shared" si="155"/>
        <v>940.28543999999999</v>
      </c>
      <c r="N1076" s="2">
        <v>37.375587000000003</v>
      </c>
      <c r="O1076" s="3">
        <f t="shared" si="156"/>
        <v>1396.9345035945692</v>
      </c>
      <c r="P1076" s="3">
        <v>5</v>
      </c>
      <c r="Q1076" s="3">
        <f t="shared" si="157"/>
        <v>25</v>
      </c>
      <c r="R1076" s="4">
        <f t="shared" si="158"/>
        <v>186.87793500000001</v>
      </c>
    </row>
    <row r="1077" spans="2:18">
      <c r="B1077" s="2">
        <v>62.685696</v>
      </c>
      <c r="C1077" s="3">
        <f t="shared" si="153"/>
        <v>3929.4964830044159</v>
      </c>
      <c r="D1077" s="3">
        <v>15</v>
      </c>
      <c r="E1077" s="3">
        <f t="shared" si="154"/>
        <v>225</v>
      </c>
      <c r="F1077" s="4">
        <f t="shared" si="155"/>
        <v>940.28543999999999</v>
      </c>
      <c r="N1077" s="2">
        <v>37.375587000000003</v>
      </c>
      <c r="O1077" s="3">
        <f t="shared" si="156"/>
        <v>1396.9345035945692</v>
      </c>
      <c r="P1077" s="3">
        <v>5</v>
      </c>
      <c r="Q1077" s="3">
        <f t="shared" si="157"/>
        <v>25</v>
      </c>
      <c r="R1077" s="4">
        <f t="shared" si="158"/>
        <v>186.87793500000001</v>
      </c>
    </row>
    <row r="1078" spans="2:18">
      <c r="B1078" s="2">
        <v>62.685696</v>
      </c>
      <c r="C1078" s="3">
        <f t="shared" si="153"/>
        <v>3929.4964830044159</v>
      </c>
      <c r="D1078" s="3">
        <v>15</v>
      </c>
      <c r="E1078" s="3">
        <f t="shared" si="154"/>
        <v>225</v>
      </c>
      <c r="F1078" s="4">
        <f t="shared" si="155"/>
        <v>940.28543999999999</v>
      </c>
      <c r="N1078" s="2">
        <v>37.375587000000003</v>
      </c>
      <c r="O1078" s="3">
        <f t="shared" si="156"/>
        <v>1396.9345035945692</v>
      </c>
      <c r="P1078" s="3">
        <v>5</v>
      </c>
      <c r="Q1078" s="3">
        <f t="shared" si="157"/>
        <v>25</v>
      </c>
      <c r="R1078" s="4">
        <f t="shared" si="158"/>
        <v>186.87793500000001</v>
      </c>
    </row>
    <row r="1079" spans="2:18">
      <c r="B1079" s="2">
        <v>62.685696</v>
      </c>
      <c r="C1079" s="3">
        <f t="shared" si="153"/>
        <v>3929.4964830044159</v>
      </c>
      <c r="D1079" s="3">
        <v>15</v>
      </c>
      <c r="E1079" s="3">
        <f t="shared" si="154"/>
        <v>225</v>
      </c>
      <c r="F1079" s="4">
        <f t="shared" si="155"/>
        <v>940.28543999999999</v>
      </c>
      <c r="N1079" s="2">
        <v>37.375587000000003</v>
      </c>
      <c r="O1079" s="3">
        <f t="shared" si="156"/>
        <v>1396.9345035945692</v>
      </c>
      <c r="P1079" s="3">
        <v>5</v>
      </c>
      <c r="Q1079" s="3">
        <f t="shared" si="157"/>
        <v>25</v>
      </c>
      <c r="R1079" s="4">
        <f t="shared" si="158"/>
        <v>186.87793500000001</v>
      </c>
    </row>
    <row r="1080" spans="2:18">
      <c r="B1080" s="2">
        <v>62.685696</v>
      </c>
      <c r="C1080" s="3">
        <f t="shared" si="153"/>
        <v>3929.4964830044159</v>
      </c>
      <c r="D1080" s="3">
        <v>15</v>
      </c>
      <c r="E1080" s="3">
        <f t="shared" si="154"/>
        <v>225</v>
      </c>
      <c r="F1080" s="4">
        <f t="shared" si="155"/>
        <v>940.28543999999999</v>
      </c>
      <c r="N1080" s="2">
        <v>37.375587000000003</v>
      </c>
      <c r="O1080" s="3">
        <f t="shared" si="156"/>
        <v>1396.9345035945692</v>
      </c>
      <c r="P1080" s="3">
        <v>5</v>
      </c>
      <c r="Q1080" s="3">
        <f t="shared" si="157"/>
        <v>25</v>
      </c>
      <c r="R1080" s="4">
        <f t="shared" si="158"/>
        <v>186.87793500000001</v>
      </c>
    </row>
    <row r="1081" spans="2:18">
      <c r="B1081" s="2">
        <v>62.685696</v>
      </c>
      <c r="C1081" s="3">
        <f t="shared" si="153"/>
        <v>3929.4964830044159</v>
      </c>
      <c r="D1081" s="3">
        <v>15</v>
      </c>
      <c r="E1081" s="3">
        <f t="shared" si="154"/>
        <v>225</v>
      </c>
      <c r="F1081" s="4">
        <f t="shared" si="155"/>
        <v>940.28543999999999</v>
      </c>
      <c r="N1081" s="2">
        <v>37.375587000000003</v>
      </c>
      <c r="O1081" s="3">
        <f t="shared" si="156"/>
        <v>1396.9345035945692</v>
      </c>
      <c r="P1081" s="3">
        <v>5</v>
      </c>
      <c r="Q1081" s="3">
        <f t="shared" si="157"/>
        <v>25</v>
      </c>
      <c r="R1081" s="4">
        <f t="shared" si="158"/>
        <v>186.87793500000001</v>
      </c>
    </row>
    <row r="1082" spans="2:18">
      <c r="B1082" s="2">
        <v>62.685696</v>
      </c>
      <c r="C1082" s="3">
        <f t="shared" si="153"/>
        <v>3929.4964830044159</v>
      </c>
      <c r="D1082" s="3">
        <v>15</v>
      </c>
      <c r="E1082" s="3">
        <f t="shared" si="154"/>
        <v>225</v>
      </c>
      <c r="F1082" s="4">
        <f t="shared" si="155"/>
        <v>940.28543999999999</v>
      </c>
      <c r="N1082" s="2">
        <v>37.375587000000003</v>
      </c>
      <c r="O1082" s="3">
        <f t="shared" si="156"/>
        <v>1396.9345035945692</v>
      </c>
      <c r="P1082" s="3">
        <v>5</v>
      </c>
      <c r="Q1082" s="3">
        <f t="shared" si="157"/>
        <v>25</v>
      </c>
      <c r="R1082" s="4">
        <f t="shared" si="158"/>
        <v>186.87793500000001</v>
      </c>
    </row>
    <row r="1083" spans="2:18">
      <c r="B1083" s="2">
        <v>62.685696</v>
      </c>
      <c r="C1083" s="3">
        <f t="shared" si="153"/>
        <v>3929.4964830044159</v>
      </c>
      <c r="D1083" s="3">
        <v>15</v>
      </c>
      <c r="E1083" s="3">
        <f t="shared" si="154"/>
        <v>225</v>
      </c>
      <c r="F1083" s="4">
        <f t="shared" si="155"/>
        <v>940.28543999999999</v>
      </c>
      <c r="N1083" s="2">
        <v>37.375587000000003</v>
      </c>
      <c r="O1083" s="3">
        <f t="shared" si="156"/>
        <v>1396.9345035945692</v>
      </c>
      <c r="P1083" s="3">
        <v>5</v>
      </c>
      <c r="Q1083" s="3">
        <f t="shared" si="157"/>
        <v>25</v>
      </c>
      <c r="R1083" s="4">
        <f t="shared" si="158"/>
        <v>186.87793500000001</v>
      </c>
    </row>
    <row r="1084" spans="2:18">
      <c r="B1084" s="2">
        <v>62.685696</v>
      </c>
      <c r="C1084" s="3">
        <f t="shared" si="153"/>
        <v>3929.4964830044159</v>
      </c>
      <c r="D1084" s="3">
        <v>15</v>
      </c>
      <c r="E1084" s="3">
        <f t="shared" si="154"/>
        <v>225</v>
      </c>
      <c r="F1084" s="4">
        <f t="shared" si="155"/>
        <v>940.28543999999999</v>
      </c>
      <c r="N1084" s="2">
        <v>37.375587000000003</v>
      </c>
      <c r="O1084" s="3">
        <f t="shared" si="156"/>
        <v>1396.9345035945692</v>
      </c>
      <c r="P1084" s="3">
        <v>5</v>
      </c>
      <c r="Q1084" s="3">
        <f t="shared" si="157"/>
        <v>25</v>
      </c>
      <c r="R1084" s="4">
        <f t="shared" si="158"/>
        <v>186.87793500000001</v>
      </c>
    </row>
    <row r="1085" spans="2:18">
      <c r="B1085" s="2">
        <v>62.685696</v>
      </c>
      <c r="C1085" s="3">
        <f t="shared" si="153"/>
        <v>3929.4964830044159</v>
      </c>
      <c r="D1085" s="3">
        <v>15</v>
      </c>
      <c r="E1085" s="3">
        <f t="shared" si="154"/>
        <v>225</v>
      </c>
      <c r="F1085" s="4">
        <f t="shared" si="155"/>
        <v>940.28543999999999</v>
      </c>
      <c r="N1085" s="2">
        <v>37.375587000000003</v>
      </c>
      <c r="O1085" s="3">
        <f t="shared" si="156"/>
        <v>1396.9345035945692</v>
      </c>
      <c r="P1085" s="3">
        <v>5</v>
      </c>
      <c r="Q1085" s="3">
        <f t="shared" si="157"/>
        <v>25</v>
      </c>
      <c r="R1085" s="4">
        <f t="shared" si="158"/>
        <v>186.87793500000001</v>
      </c>
    </row>
    <row r="1086" spans="2:18">
      <c r="B1086" s="2">
        <v>62.685696</v>
      </c>
      <c r="C1086" s="3">
        <f t="shared" si="153"/>
        <v>3929.4964830044159</v>
      </c>
      <c r="D1086" s="3">
        <v>15</v>
      </c>
      <c r="E1086" s="3">
        <f t="shared" si="154"/>
        <v>225</v>
      </c>
      <c r="F1086" s="4">
        <f t="shared" si="155"/>
        <v>940.28543999999999</v>
      </c>
      <c r="N1086" s="2">
        <v>37.375587000000003</v>
      </c>
      <c r="O1086" s="3">
        <f t="shared" si="156"/>
        <v>1396.9345035945692</v>
      </c>
      <c r="P1086" s="3">
        <v>5</v>
      </c>
      <c r="Q1086" s="3">
        <f t="shared" si="157"/>
        <v>25</v>
      </c>
      <c r="R1086" s="4">
        <f t="shared" si="158"/>
        <v>186.87793500000001</v>
      </c>
    </row>
    <row r="1087" spans="2:18">
      <c r="B1087" s="2">
        <v>62.685696</v>
      </c>
      <c r="C1087" s="3">
        <f t="shared" si="153"/>
        <v>3929.4964830044159</v>
      </c>
      <c r="D1087" s="3">
        <v>15</v>
      </c>
      <c r="E1087" s="3">
        <f t="shared" si="154"/>
        <v>225</v>
      </c>
      <c r="F1087" s="4">
        <f t="shared" si="155"/>
        <v>940.28543999999999</v>
      </c>
      <c r="N1087" s="2">
        <v>37.375587000000003</v>
      </c>
      <c r="O1087" s="3">
        <f t="shared" si="156"/>
        <v>1396.9345035945692</v>
      </c>
      <c r="P1087" s="3">
        <v>5</v>
      </c>
      <c r="Q1087" s="3">
        <f t="shared" si="157"/>
        <v>25</v>
      </c>
      <c r="R1087" s="4">
        <f t="shared" si="158"/>
        <v>186.87793500000001</v>
      </c>
    </row>
    <row r="1088" spans="2:18">
      <c r="B1088" s="2">
        <v>62.685696</v>
      </c>
      <c r="C1088" s="3">
        <f t="shared" si="153"/>
        <v>3929.4964830044159</v>
      </c>
      <c r="D1088" s="3">
        <v>15</v>
      </c>
      <c r="E1088" s="3">
        <f t="shared" si="154"/>
        <v>225</v>
      </c>
      <c r="F1088" s="4">
        <f t="shared" si="155"/>
        <v>940.28543999999999</v>
      </c>
      <c r="N1088" s="2">
        <v>37.375587000000003</v>
      </c>
      <c r="O1088" s="3">
        <f t="shared" si="156"/>
        <v>1396.9345035945692</v>
      </c>
      <c r="P1088" s="3">
        <v>5</v>
      </c>
      <c r="Q1088" s="3">
        <f t="shared" si="157"/>
        <v>25</v>
      </c>
      <c r="R1088" s="4">
        <f t="shared" si="158"/>
        <v>186.87793500000001</v>
      </c>
    </row>
    <row r="1089" spans="2:18">
      <c r="B1089" s="2">
        <v>62.685696</v>
      </c>
      <c r="C1089" s="3">
        <f t="shared" si="153"/>
        <v>3929.4964830044159</v>
      </c>
      <c r="D1089" s="3">
        <v>15</v>
      </c>
      <c r="E1089" s="3">
        <f t="shared" si="154"/>
        <v>225</v>
      </c>
      <c r="F1089" s="4">
        <f t="shared" si="155"/>
        <v>940.28543999999999</v>
      </c>
      <c r="N1089" s="2">
        <v>37.375587000000003</v>
      </c>
      <c r="O1089" s="3">
        <f t="shared" si="156"/>
        <v>1396.9345035945692</v>
      </c>
      <c r="P1089" s="3">
        <v>5</v>
      </c>
      <c r="Q1089" s="3">
        <f t="shared" si="157"/>
        <v>25</v>
      </c>
      <c r="R1089" s="4">
        <f t="shared" si="158"/>
        <v>186.87793500000001</v>
      </c>
    </row>
    <row r="1090" spans="2:18">
      <c r="B1090" s="2">
        <v>62.685696</v>
      </c>
      <c r="C1090" s="3">
        <f t="shared" si="153"/>
        <v>3929.4964830044159</v>
      </c>
      <c r="D1090" s="3">
        <v>15</v>
      </c>
      <c r="E1090" s="3">
        <f t="shared" si="154"/>
        <v>225</v>
      </c>
      <c r="F1090" s="4">
        <f t="shared" si="155"/>
        <v>940.28543999999999</v>
      </c>
      <c r="N1090" s="2">
        <v>37.375587000000003</v>
      </c>
      <c r="O1090" s="3">
        <f t="shared" si="156"/>
        <v>1396.9345035945692</v>
      </c>
      <c r="P1090" s="3">
        <v>5</v>
      </c>
      <c r="Q1090" s="3">
        <f t="shared" si="157"/>
        <v>25</v>
      </c>
      <c r="R1090" s="4">
        <f t="shared" si="158"/>
        <v>186.87793500000001</v>
      </c>
    </row>
    <row r="1091" spans="2:18">
      <c r="B1091" s="2">
        <v>62.685696</v>
      </c>
      <c r="C1091" s="3">
        <f t="shared" si="153"/>
        <v>3929.4964830044159</v>
      </c>
      <c r="D1091" s="3">
        <v>15</v>
      </c>
      <c r="E1091" s="3">
        <f t="shared" si="154"/>
        <v>225</v>
      </c>
      <c r="F1091" s="4">
        <f t="shared" si="155"/>
        <v>940.28543999999999</v>
      </c>
      <c r="N1091" s="2">
        <v>37.375587000000003</v>
      </c>
      <c r="O1091" s="3">
        <f t="shared" si="156"/>
        <v>1396.9345035945692</v>
      </c>
      <c r="P1091" s="3">
        <v>5</v>
      </c>
      <c r="Q1091" s="3">
        <f t="shared" si="157"/>
        <v>25</v>
      </c>
      <c r="R1091" s="4">
        <f t="shared" si="158"/>
        <v>186.87793500000001</v>
      </c>
    </row>
    <row r="1092" spans="2:18">
      <c r="B1092" s="2">
        <v>62.685696</v>
      </c>
      <c r="C1092" s="3">
        <f t="shared" si="153"/>
        <v>3929.4964830044159</v>
      </c>
      <c r="D1092" s="3">
        <v>15</v>
      </c>
      <c r="E1092" s="3">
        <f t="shared" si="154"/>
        <v>225</v>
      </c>
      <c r="F1092" s="4">
        <f t="shared" si="155"/>
        <v>940.28543999999999</v>
      </c>
      <c r="N1092" s="2">
        <v>37.375587000000003</v>
      </c>
      <c r="O1092" s="3">
        <f t="shared" si="156"/>
        <v>1396.9345035945692</v>
      </c>
      <c r="P1092" s="3">
        <v>5</v>
      </c>
      <c r="Q1092" s="3">
        <f t="shared" si="157"/>
        <v>25</v>
      </c>
      <c r="R1092" s="4">
        <f t="shared" si="158"/>
        <v>186.87793500000001</v>
      </c>
    </row>
    <row r="1093" spans="2:18">
      <c r="B1093" s="2">
        <v>62.685696</v>
      </c>
      <c r="C1093" s="3">
        <f t="shared" si="153"/>
        <v>3929.4964830044159</v>
      </c>
      <c r="D1093" s="3">
        <v>15</v>
      </c>
      <c r="E1093" s="3">
        <f t="shared" si="154"/>
        <v>225</v>
      </c>
      <c r="F1093" s="4">
        <f t="shared" si="155"/>
        <v>940.28543999999999</v>
      </c>
      <c r="N1093" s="2">
        <v>37.375587000000003</v>
      </c>
      <c r="O1093" s="3">
        <f t="shared" si="156"/>
        <v>1396.9345035945692</v>
      </c>
      <c r="P1093" s="3">
        <v>5</v>
      </c>
      <c r="Q1093" s="3">
        <f t="shared" si="157"/>
        <v>25</v>
      </c>
      <c r="R1093" s="4">
        <f t="shared" si="158"/>
        <v>186.87793500000001</v>
      </c>
    </row>
    <row r="1094" spans="2:18">
      <c r="B1094" s="2">
        <v>62.685696</v>
      </c>
      <c r="C1094" s="3">
        <f t="shared" si="153"/>
        <v>3929.4964830044159</v>
      </c>
      <c r="D1094" s="3">
        <v>15</v>
      </c>
      <c r="E1094" s="3">
        <f t="shared" si="154"/>
        <v>225</v>
      </c>
      <c r="F1094" s="4">
        <f t="shared" si="155"/>
        <v>940.28543999999999</v>
      </c>
      <c r="N1094" s="2">
        <v>37.375587000000003</v>
      </c>
      <c r="O1094" s="3">
        <f t="shared" si="156"/>
        <v>1396.9345035945692</v>
      </c>
      <c r="P1094" s="3">
        <v>5</v>
      </c>
      <c r="Q1094" s="3">
        <f t="shared" si="157"/>
        <v>25</v>
      </c>
      <c r="R1094" s="4">
        <f t="shared" si="158"/>
        <v>186.87793500000001</v>
      </c>
    </row>
    <row r="1095" spans="2:18">
      <c r="B1095" s="2">
        <v>62.685696</v>
      </c>
      <c r="C1095" s="3">
        <f t="shared" si="153"/>
        <v>3929.4964830044159</v>
      </c>
      <c r="D1095" s="3">
        <v>15</v>
      </c>
      <c r="E1095" s="3">
        <f t="shared" si="154"/>
        <v>225</v>
      </c>
      <c r="F1095" s="4">
        <f t="shared" si="155"/>
        <v>940.28543999999999</v>
      </c>
      <c r="N1095" s="2">
        <v>37.375587000000003</v>
      </c>
      <c r="O1095" s="3">
        <f t="shared" si="156"/>
        <v>1396.9345035945692</v>
      </c>
      <c r="P1095" s="3">
        <v>5</v>
      </c>
      <c r="Q1095" s="3">
        <f t="shared" si="157"/>
        <v>25</v>
      </c>
      <c r="R1095" s="4">
        <f t="shared" si="158"/>
        <v>186.87793500000001</v>
      </c>
    </row>
    <row r="1096" spans="2:18">
      <c r="B1096" s="2">
        <v>62.685696</v>
      </c>
      <c r="C1096" s="3">
        <f t="shared" si="153"/>
        <v>3929.4964830044159</v>
      </c>
      <c r="D1096" s="3">
        <v>15</v>
      </c>
      <c r="E1096" s="3">
        <f t="shared" si="154"/>
        <v>225</v>
      </c>
      <c r="F1096" s="4">
        <f t="shared" si="155"/>
        <v>940.28543999999999</v>
      </c>
      <c r="N1096" s="2">
        <v>37.375587000000003</v>
      </c>
      <c r="O1096" s="3">
        <f t="shared" si="156"/>
        <v>1396.9345035945692</v>
      </c>
      <c r="P1096" s="3">
        <v>5</v>
      </c>
      <c r="Q1096" s="3">
        <f t="shared" si="157"/>
        <v>25</v>
      </c>
      <c r="R1096" s="4">
        <f t="shared" si="158"/>
        <v>186.87793500000001</v>
      </c>
    </row>
    <row r="1097" spans="2:18">
      <c r="B1097" s="2">
        <v>62.685696</v>
      </c>
      <c r="C1097" s="3">
        <f t="shared" si="153"/>
        <v>3929.4964830044159</v>
      </c>
      <c r="D1097" s="3">
        <v>15</v>
      </c>
      <c r="E1097" s="3">
        <f t="shared" si="154"/>
        <v>225</v>
      </c>
      <c r="F1097" s="4">
        <f t="shared" si="155"/>
        <v>940.28543999999999</v>
      </c>
      <c r="N1097" s="2">
        <v>37.375587000000003</v>
      </c>
      <c r="O1097" s="3">
        <f t="shared" si="156"/>
        <v>1396.9345035945692</v>
      </c>
      <c r="P1097" s="3">
        <v>5</v>
      </c>
      <c r="Q1097" s="3">
        <f t="shared" si="157"/>
        <v>25</v>
      </c>
      <c r="R1097" s="4">
        <f t="shared" si="158"/>
        <v>186.87793500000001</v>
      </c>
    </row>
    <row r="1098" spans="2:18">
      <c r="B1098" s="2">
        <v>62.685696</v>
      </c>
      <c r="C1098" s="3">
        <f t="shared" si="153"/>
        <v>3929.4964830044159</v>
      </c>
      <c r="D1098" s="3">
        <v>15</v>
      </c>
      <c r="E1098" s="3">
        <f t="shared" si="154"/>
        <v>225</v>
      </c>
      <c r="F1098" s="4">
        <f t="shared" si="155"/>
        <v>940.28543999999999</v>
      </c>
      <c r="N1098" s="2">
        <v>37.375587000000003</v>
      </c>
      <c r="O1098" s="3">
        <f t="shared" si="156"/>
        <v>1396.9345035945692</v>
      </c>
      <c r="P1098" s="3">
        <v>5</v>
      </c>
      <c r="Q1098" s="3">
        <f t="shared" si="157"/>
        <v>25</v>
      </c>
      <c r="R1098" s="4">
        <f t="shared" si="158"/>
        <v>186.87793500000001</v>
      </c>
    </row>
    <row r="1099" spans="2:18">
      <c r="B1099" s="2">
        <v>62.685696</v>
      </c>
      <c r="C1099" s="3">
        <f t="shared" si="153"/>
        <v>3929.4964830044159</v>
      </c>
      <c r="D1099" s="3">
        <v>15</v>
      </c>
      <c r="E1099" s="3">
        <f t="shared" si="154"/>
        <v>225</v>
      </c>
      <c r="F1099" s="4">
        <f t="shared" si="155"/>
        <v>940.28543999999999</v>
      </c>
      <c r="N1099" s="2">
        <v>37.375587000000003</v>
      </c>
      <c r="O1099" s="3">
        <f t="shared" si="156"/>
        <v>1396.9345035945692</v>
      </c>
      <c r="P1099" s="3">
        <v>5</v>
      </c>
      <c r="Q1099" s="3">
        <f t="shared" si="157"/>
        <v>25</v>
      </c>
      <c r="R1099" s="4">
        <f t="shared" si="158"/>
        <v>186.87793500000001</v>
      </c>
    </row>
    <row r="1100" spans="2:18">
      <c r="B1100" s="2">
        <v>62.685696</v>
      </c>
      <c r="C1100" s="3">
        <f t="shared" si="153"/>
        <v>3929.4964830044159</v>
      </c>
      <c r="D1100" s="3">
        <v>15</v>
      </c>
      <c r="E1100" s="3">
        <f t="shared" si="154"/>
        <v>225</v>
      </c>
      <c r="F1100" s="4">
        <f t="shared" si="155"/>
        <v>940.28543999999999</v>
      </c>
      <c r="N1100" s="2">
        <v>37.375587000000003</v>
      </c>
      <c r="O1100" s="3">
        <f t="shared" si="156"/>
        <v>1396.9345035945692</v>
      </c>
      <c r="P1100" s="3">
        <v>5</v>
      </c>
      <c r="Q1100" s="3">
        <f t="shared" si="157"/>
        <v>25</v>
      </c>
      <c r="R1100" s="4">
        <f t="shared" si="158"/>
        <v>186.87793500000001</v>
      </c>
    </row>
    <row r="1101" spans="2:18">
      <c r="B1101" s="2">
        <v>62.685696</v>
      </c>
      <c r="C1101" s="3">
        <f t="shared" si="153"/>
        <v>3929.4964830044159</v>
      </c>
      <c r="D1101" s="3">
        <v>15</v>
      </c>
      <c r="E1101" s="3">
        <f t="shared" si="154"/>
        <v>225</v>
      </c>
      <c r="F1101" s="4">
        <f t="shared" si="155"/>
        <v>940.28543999999999</v>
      </c>
      <c r="N1101" s="2">
        <v>37.375587000000003</v>
      </c>
      <c r="O1101" s="3">
        <f t="shared" si="156"/>
        <v>1396.9345035945692</v>
      </c>
      <c r="P1101" s="3">
        <v>5</v>
      </c>
      <c r="Q1101" s="3">
        <f t="shared" si="157"/>
        <v>25</v>
      </c>
      <c r="R1101" s="4">
        <f t="shared" si="158"/>
        <v>186.87793500000001</v>
      </c>
    </row>
    <row r="1102" spans="2:18">
      <c r="B1102" s="2">
        <v>62.685696</v>
      </c>
      <c r="C1102" s="3">
        <f t="shared" si="153"/>
        <v>3929.4964830044159</v>
      </c>
      <c r="D1102" s="3">
        <v>15</v>
      </c>
      <c r="E1102" s="3">
        <f t="shared" si="154"/>
        <v>225</v>
      </c>
      <c r="F1102" s="4">
        <f t="shared" si="155"/>
        <v>940.28543999999999</v>
      </c>
      <c r="N1102" s="2">
        <v>37.375587000000003</v>
      </c>
      <c r="O1102" s="3">
        <f t="shared" si="156"/>
        <v>1396.9345035945692</v>
      </c>
      <c r="P1102" s="3">
        <v>5</v>
      </c>
      <c r="Q1102" s="3">
        <f t="shared" si="157"/>
        <v>25</v>
      </c>
      <c r="R1102" s="4">
        <f t="shared" si="158"/>
        <v>186.87793500000001</v>
      </c>
    </row>
    <row r="1103" spans="2:18">
      <c r="B1103" s="2">
        <v>62.685696</v>
      </c>
      <c r="C1103" s="3">
        <f t="shared" si="153"/>
        <v>3929.4964830044159</v>
      </c>
      <c r="D1103" s="3">
        <v>15</v>
      </c>
      <c r="E1103" s="3">
        <f t="shared" si="154"/>
        <v>225</v>
      </c>
      <c r="F1103" s="4">
        <f t="shared" si="155"/>
        <v>940.28543999999999</v>
      </c>
      <c r="N1103" s="2">
        <v>37.375587000000003</v>
      </c>
      <c r="O1103" s="3">
        <f t="shared" si="156"/>
        <v>1396.9345035945692</v>
      </c>
      <c r="P1103" s="3">
        <v>5</v>
      </c>
      <c r="Q1103" s="3">
        <f t="shared" si="157"/>
        <v>25</v>
      </c>
      <c r="R1103" s="4">
        <f t="shared" si="158"/>
        <v>186.87793500000001</v>
      </c>
    </row>
    <row r="1104" spans="2:18">
      <c r="B1104" s="2">
        <v>62.685696</v>
      </c>
      <c r="C1104" s="3">
        <f t="shared" si="153"/>
        <v>3929.4964830044159</v>
      </c>
      <c r="D1104" s="3">
        <v>15</v>
      </c>
      <c r="E1104" s="3">
        <f t="shared" si="154"/>
        <v>225</v>
      </c>
      <c r="F1104" s="4">
        <f t="shared" si="155"/>
        <v>940.28543999999999</v>
      </c>
      <c r="N1104" s="2">
        <v>37.375587000000003</v>
      </c>
      <c r="O1104" s="3">
        <f t="shared" si="156"/>
        <v>1396.9345035945692</v>
      </c>
      <c r="P1104" s="3">
        <v>5</v>
      </c>
      <c r="Q1104" s="3">
        <f t="shared" si="157"/>
        <v>25</v>
      </c>
      <c r="R1104" s="4">
        <f t="shared" si="158"/>
        <v>186.87793500000001</v>
      </c>
    </row>
    <row r="1105" spans="2:18">
      <c r="B1105" s="2">
        <v>62.685696</v>
      </c>
      <c r="C1105" s="3">
        <f t="shared" ref="C1105:C1168" si="159">B1105*B1105</f>
        <v>3929.4964830044159</v>
      </c>
      <c r="D1105" s="3">
        <v>15</v>
      </c>
      <c r="E1105" s="3">
        <f t="shared" ref="E1105:E1168" si="160">D1105*D1105</f>
        <v>225</v>
      </c>
      <c r="F1105" s="4">
        <f t="shared" ref="F1105:F1168" si="161">D1105*B1105</f>
        <v>940.28543999999999</v>
      </c>
      <c r="N1105" s="2">
        <v>37.375587000000003</v>
      </c>
      <c r="O1105" s="3">
        <f t="shared" ref="O1105:O1168" si="162">N1105*N1105</f>
        <v>1396.9345035945692</v>
      </c>
      <c r="P1105" s="3">
        <v>5</v>
      </c>
      <c r="Q1105" s="3">
        <f t="shared" ref="Q1105:Q1168" si="163">P1105*P1105</f>
        <v>25</v>
      </c>
      <c r="R1105" s="4">
        <f t="shared" ref="R1105:R1168" si="164">P1105*N1105</f>
        <v>186.87793500000001</v>
      </c>
    </row>
    <row r="1106" spans="2:18">
      <c r="B1106" s="2">
        <v>62.685696</v>
      </c>
      <c r="C1106" s="3">
        <f t="shared" si="159"/>
        <v>3929.4964830044159</v>
      </c>
      <c r="D1106" s="3">
        <v>15</v>
      </c>
      <c r="E1106" s="3">
        <f t="shared" si="160"/>
        <v>225</v>
      </c>
      <c r="F1106" s="4">
        <f t="shared" si="161"/>
        <v>940.28543999999999</v>
      </c>
      <c r="N1106" s="2">
        <v>37.375587000000003</v>
      </c>
      <c r="O1106" s="3">
        <f t="shared" si="162"/>
        <v>1396.9345035945692</v>
      </c>
      <c r="P1106" s="3">
        <v>5</v>
      </c>
      <c r="Q1106" s="3">
        <f t="shared" si="163"/>
        <v>25</v>
      </c>
      <c r="R1106" s="4">
        <f t="shared" si="164"/>
        <v>186.87793500000001</v>
      </c>
    </row>
    <row r="1107" spans="2:18">
      <c r="B1107" s="2">
        <v>62.685696</v>
      </c>
      <c r="C1107" s="3">
        <f t="shared" si="159"/>
        <v>3929.4964830044159</v>
      </c>
      <c r="D1107" s="3">
        <v>15</v>
      </c>
      <c r="E1107" s="3">
        <f t="shared" si="160"/>
        <v>225</v>
      </c>
      <c r="F1107" s="4">
        <f t="shared" si="161"/>
        <v>940.28543999999999</v>
      </c>
      <c r="N1107" s="2">
        <v>37.375587000000003</v>
      </c>
      <c r="O1107" s="3">
        <f t="shared" si="162"/>
        <v>1396.9345035945692</v>
      </c>
      <c r="P1107" s="3">
        <v>5</v>
      </c>
      <c r="Q1107" s="3">
        <f t="shared" si="163"/>
        <v>25</v>
      </c>
      <c r="R1107" s="4">
        <f t="shared" si="164"/>
        <v>186.87793500000001</v>
      </c>
    </row>
    <row r="1108" spans="2:18">
      <c r="B1108" s="2">
        <v>62.685696</v>
      </c>
      <c r="C1108" s="3">
        <f t="shared" si="159"/>
        <v>3929.4964830044159</v>
      </c>
      <c r="D1108" s="3">
        <v>15</v>
      </c>
      <c r="E1108" s="3">
        <f t="shared" si="160"/>
        <v>225</v>
      </c>
      <c r="F1108" s="4">
        <f t="shared" si="161"/>
        <v>940.28543999999999</v>
      </c>
      <c r="N1108" s="2">
        <v>37.375587000000003</v>
      </c>
      <c r="O1108" s="3">
        <f t="shared" si="162"/>
        <v>1396.9345035945692</v>
      </c>
      <c r="P1108" s="3">
        <v>5</v>
      </c>
      <c r="Q1108" s="3">
        <f t="shared" si="163"/>
        <v>25</v>
      </c>
      <c r="R1108" s="4">
        <f t="shared" si="164"/>
        <v>186.87793500000001</v>
      </c>
    </row>
    <row r="1109" spans="2:18">
      <c r="B1109" s="2">
        <v>62.685696</v>
      </c>
      <c r="C1109" s="3">
        <f t="shared" si="159"/>
        <v>3929.4964830044159</v>
      </c>
      <c r="D1109" s="3">
        <v>15</v>
      </c>
      <c r="E1109" s="3">
        <f t="shared" si="160"/>
        <v>225</v>
      </c>
      <c r="F1109" s="4">
        <f t="shared" si="161"/>
        <v>940.28543999999999</v>
      </c>
      <c r="N1109" s="2">
        <v>37.375587000000003</v>
      </c>
      <c r="O1109" s="3">
        <f t="shared" si="162"/>
        <v>1396.9345035945692</v>
      </c>
      <c r="P1109" s="3">
        <v>5</v>
      </c>
      <c r="Q1109" s="3">
        <f t="shared" si="163"/>
        <v>25</v>
      </c>
      <c r="R1109" s="4">
        <f t="shared" si="164"/>
        <v>186.87793500000001</v>
      </c>
    </row>
    <row r="1110" spans="2:18">
      <c r="B1110" s="2">
        <v>62.685696</v>
      </c>
      <c r="C1110" s="3">
        <f t="shared" si="159"/>
        <v>3929.4964830044159</v>
      </c>
      <c r="D1110" s="3">
        <v>15</v>
      </c>
      <c r="E1110" s="3">
        <f t="shared" si="160"/>
        <v>225</v>
      </c>
      <c r="F1110" s="4">
        <f t="shared" si="161"/>
        <v>940.28543999999999</v>
      </c>
      <c r="N1110" s="2">
        <v>37.375587000000003</v>
      </c>
      <c r="O1110" s="3">
        <f t="shared" si="162"/>
        <v>1396.9345035945692</v>
      </c>
      <c r="P1110" s="3">
        <v>5</v>
      </c>
      <c r="Q1110" s="3">
        <f t="shared" si="163"/>
        <v>25</v>
      </c>
      <c r="R1110" s="4">
        <f t="shared" si="164"/>
        <v>186.87793500000001</v>
      </c>
    </row>
    <row r="1111" spans="2:18">
      <c r="B1111" s="2">
        <v>62.685696</v>
      </c>
      <c r="C1111" s="3">
        <f t="shared" si="159"/>
        <v>3929.4964830044159</v>
      </c>
      <c r="D1111" s="3">
        <v>15</v>
      </c>
      <c r="E1111" s="3">
        <f t="shared" si="160"/>
        <v>225</v>
      </c>
      <c r="F1111" s="4">
        <f t="shared" si="161"/>
        <v>940.28543999999999</v>
      </c>
      <c r="N1111" s="2">
        <v>37.375587000000003</v>
      </c>
      <c r="O1111" s="3">
        <f t="shared" si="162"/>
        <v>1396.9345035945692</v>
      </c>
      <c r="P1111" s="3">
        <v>5</v>
      </c>
      <c r="Q1111" s="3">
        <f t="shared" si="163"/>
        <v>25</v>
      </c>
      <c r="R1111" s="4">
        <f t="shared" si="164"/>
        <v>186.87793500000001</v>
      </c>
    </row>
    <row r="1112" spans="2:18">
      <c r="B1112" s="2">
        <v>62.685696</v>
      </c>
      <c r="C1112" s="3">
        <f t="shared" si="159"/>
        <v>3929.4964830044159</v>
      </c>
      <c r="D1112" s="3">
        <v>15</v>
      </c>
      <c r="E1112" s="3">
        <f t="shared" si="160"/>
        <v>225</v>
      </c>
      <c r="F1112" s="4">
        <f t="shared" si="161"/>
        <v>940.28543999999999</v>
      </c>
      <c r="N1112" s="2">
        <v>37.375587000000003</v>
      </c>
      <c r="O1112" s="3">
        <f t="shared" si="162"/>
        <v>1396.9345035945692</v>
      </c>
      <c r="P1112" s="3">
        <v>5</v>
      </c>
      <c r="Q1112" s="3">
        <f t="shared" si="163"/>
        <v>25</v>
      </c>
      <c r="R1112" s="4">
        <f t="shared" si="164"/>
        <v>186.87793500000001</v>
      </c>
    </row>
    <row r="1113" spans="2:18">
      <c r="B1113" s="2">
        <v>62.685696</v>
      </c>
      <c r="C1113" s="3">
        <f t="shared" si="159"/>
        <v>3929.4964830044159</v>
      </c>
      <c r="D1113" s="3">
        <v>15</v>
      </c>
      <c r="E1113" s="3">
        <f t="shared" si="160"/>
        <v>225</v>
      </c>
      <c r="F1113" s="4">
        <f t="shared" si="161"/>
        <v>940.28543999999999</v>
      </c>
      <c r="N1113" s="2">
        <v>37.375587000000003</v>
      </c>
      <c r="O1113" s="3">
        <f t="shared" si="162"/>
        <v>1396.9345035945692</v>
      </c>
      <c r="P1113" s="3">
        <v>5</v>
      </c>
      <c r="Q1113" s="3">
        <f t="shared" si="163"/>
        <v>25</v>
      </c>
      <c r="R1113" s="4">
        <f t="shared" si="164"/>
        <v>186.87793500000001</v>
      </c>
    </row>
    <row r="1114" spans="2:18">
      <c r="B1114" s="2">
        <v>62.685696</v>
      </c>
      <c r="C1114" s="3">
        <f t="shared" si="159"/>
        <v>3929.4964830044159</v>
      </c>
      <c r="D1114" s="3">
        <v>15</v>
      </c>
      <c r="E1114" s="3">
        <f t="shared" si="160"/>
        <v>225</v>
      </c>
      <c r="F1114" s="4">
        <f t="shared" si="161"/>
        <v>940.28543999999999</v>
      </c>
      <c r="N1114" s="2">
        <v>37.375587000000003</v>
      </c>
      <c r="O1114" s="3">
        <f t="shared" si="162"/>
        <v>1396.9345035945692</v>
      </c>
      <c r="P1114" s="3">
        <v>5</v>
      </c>
      <c r="Q1114" s="3">
        <f t="shared" si="163"/>
        <v>25</v>
      </c>
      <c r="R1114" s="4">
        <f t="shared" si="164"/>
        <v>186.87793500000001</v>
      </c>
    </row>
    <row r="1115" spans="2:18">
      <c r="B1115" s="2">
        <v>62.685696</v>
      </c>
      <c r="C1115" s="3">
        <f t="shared" si="159"/>
        <v>3929.4964830044159</v>
      </c>
      <c r="D1115" s="3">
        <v>15</v>
      </c>
      <c r="E1115" s="3">
        <f t="shared" si="160"/>
        <v>225</v>
      </c>
      <c r="F1115" s="4">
        <f t="shared" si="161"/>
        <v>940.28543999999999</v>
      </c>
      <c r="N1115" s="2">
        <v>37.375587000000003</v>
      </c>
      <c r="O1115" s="3">
        <f t="shared" si="162"/>
        <v>1396.9345035945692</v>
      </c>
      <c r="P1115" s="3">
        <v>5</v>
      </c>
      <c r="Q1115" s="3">
        <f t="shared" si="163"/>
        <v>25</v>
      </c>
      <c r="R1115" s="4">
        <f t="shared" si="164"/>
        <v>186.87793500000001</v>
      </c>
    </row>
    <row r="1116" spans="2:18">
      <c r="B1116" s="2">
        <v>62.685696</v>
      </c>
      <c r="C1116" s="3">
        <f t="shared" si="159"/>
        <v>3929.4964830044159</v>
      </c>
      <c r="D1116" s="3">
        <v>15</v>
      </c>
      <c r="E1116" s="3">
        <f t="shared" si="160"/>
        <v>225</v>
      </c>
      <c r="F1116" s="4">
        <f t="shared" si="161"/>
        <v>940.28543999999999</v>
      </c>
      <c r="N1116" s="2">
        <v>37.375587000000003</v>
      </c>
      <c r="O1116" s="3">
        <f t="shared" si="162"/>
        <v>1396.9345035945692</v>
      </c>
      <c r="P1116" s="3">
        <v>5</v>
      </c>
      <c r="Q1116" s="3">
        <f t="shared" si="163"/>
        <v>25</v>
      </c>
      <c r="R1116" s="4">
        <f t="shared" si="164"/>
        <v>186.87793500000001</v>
      </c>
    </row>
    <row r="1117" spans="2:18">
      <c r="B1117" s="2">
        <v>62.685696</v>
      </c>
      <c r="C1117" s="3">
        <f t="shared" si="159"/>
        <v>3929.4964830044159</v>
      </c>
      <c r="D1117" s="3">
        <v>20</v>
      </c>
      <c r="E1117" s="3">
        <f t="shared" si="160"/>
        <v>400</v>
      </c>
      <c r="F1117" s="4">
        <f t="shared" si="161"/>
        <v>1253.7139199999999</v>
      </c>
      <c r="N1117" s="2">
        <v>37.375587000000003</v>
      </c>
      <c r="O1117" s="3">
        <f t="shared" si="162"/>
        <v>1396.9345035945692</v>
      </c>
      <c r="P1117" s="3">
        <v>5</v>
      </c>
      <c r="Q1117" s="3">
        <f t="shared" si="163"/>
        <v>25</v>
      </c>
      <c r="R1117" s="4">
        <f t="shared" si="164"/>
        <v>186.87793500000001</v>
      </c>
    </row>
    <row r="1118" spans="2:18">
      <c r="B1118" s="2">
        <v>61.497663000000003</v>
      </c>
      <c r="C1118" s="3">
        <f t="shared" si="159"/>
        <v>3781.9625544615692</v>
      </c>
      <c r="D1118" s="3">
        <v>5</v>
      </c>
      <c r="E1118" s="3">
        <f t="shared" si="160"/>
        <v>25</v>
      </c>
      <c r="F1118" s="4">
        <f t="shared" si="161"/>
        <v>307.488315</v>
      </c>
      <c r="N1118" s="2">
        <v>37.375587000000003</v>
      </c>
      <c r="O1118" s="3">
        <f t="shared" si="162"/>
        <v>1396.9345035945692</v>
      </c>
      <c r="P1118" s="3">
        <v>5</v>
      </c>
      <c r="Q1118" s="3">
        <f t="shared" si="163"/>
        <v>25</v>
      </c>
      <c r="R1118" s="4">
        <f t="shared" si="164"/>
        <v>186.87793500000001</v>
      </c>
    </row>
    <row r="1119" spans="2:18">
      <c r="B1119" s="2">
        <v>61.497663000000003</v>
      </c>
      <c r="C1119" s="3">
        <f t="shared" si="159"/>
        <v>3781.9625544615692</v>
      </c>
      <c r="D1119" s="3">
        <v>5</v>
      </c>
      <c r="E1119" s="3">
        <f t="shared" si="160"/>
        <v>25</v>
      </c>
      <c r="F1119" s="4">
        <f t="shared" si="161"/>
        <v>307.488315</v>
      </c>
      <c r="N1119" s="2">
        <v>37.375587000000003</v>
      </c>
      <c r="O1119" s="3">
        <f t="shared" si="162"/>
        <v>1396.9345035945692</v>
      </c>
      <c r="P1119" s="3">
        <v>5</v>
      </c>
      <c r="Q1119" s="3">
        <f t="shared" si="163"/>
        <v>25</v>
      </c>
      <c r="R1119" s="4">
        <f t="shared" si="164"/>
        <v>186.87793500000001</v>
      </c>
    </row>
    <row r="1120" spans="2:18">
      <c r="B1120" s="2">
        <v>61.497663000000003</v>
      </c>
      <c r="C1120" s="3">
        <f t="shared" si="159"/>
        <v>3781.9625544615692</v>
      </c>
      <c r="D1120" s="3">
        <v>5</v>
      </c>
      <c r="E1120" s="3">
        <f t="shared" si="160"/>
        <v>25</v>
      </c>
      <c r="F1120" s="4">
        <f t="shared" si="161"/>
        <v>307.488315</v>
      </c>
      <c r="N1120" s="2">
        <v>37.375587000000003</v>
      </c>
      <c r="O1120" s="3">
        <f t="shared" si="162"/>
        <v>1396.9345035945692</v>
      </c>
      <c r="P1120" s="3">
        <v>5</v>
      </c>
      <c r="Q1120" s="3">
        <f t="shared" si="163"/>
        <v>25</v>
      </c>
      <c r="R1120" s="4">
        <f t="shared" si="164"/>
        <v>186.87793500000001</v>
      </c>
    </row>
    <row r="1121" spans="2:18">
      <c r="B1121" s="2">
        <v>61.497663000000003</v>
      </c>
      <c r="C1121" s="3">
        <f t="shared" si="159"/>
        <v>3781.9625544615692</v>
      </c>
      <c r="D1121" s="3">
        <v>5</v>
      </c>
      <c r="E1121" s="3">
        <f t="shared" si="160"/>
        <v>25</v>
      </c>
      <c r="F1121" s="4">
        <f t="shared" si="161"/>
        <v>307.488315</v>
      </c>
      <c r="N1121" s="2">
        <v>37.375587000000003</v>
      </c>
      <c r="O1121" s="3">
        <f t="shared" si="162"/>
        <v>1396.9345035945692</v>
      </c>
      <c r="P1121" s="3">
        <v>5</v>
      </c>
      <c r="Q1121" s="3">
        <f t="shared" si="163"/>
        <v>25</v>
      </c>
      <c r="R1121" s="4">
        <f t="shared" si="164"/>
        <v>186.87793500000001</v>
      </c>
    </row>
    <row r="1122" spans="2:18">
      <c r="B1122" s="2">
        <v>61.497663000000003</v>
      </c>
      <c r="C1122" s="3">
        <f t="shared" si="159"/>
        <v>3781.9625544615692</v>
      </c>
      <c r="D1122" s="3">
        <v>5</v>
      </c>
      <c r="E1122" s="3">
        <f t="shared" si="160"/>
        <v>25</v>
      </c>
      <c r="F1122" s="4">
        <f t="shared" si="161"/>
        <v>307.488315</v>
      </c>
      <c r="N1122" s="2">
        <v>37.375587000000003</v>
      </c>
      <c r="O1122" s="3">
        <f t="shared" si="162"/>
        <v>1396.9345035945692</v>
      </c>
      <c r="P1122" s="3">
        <v>5</v>
      </c>
      <c r="Q1122" s="3">
        <f t="shared" si="163"/>
        <v>25</v>
      </c>
      <c r="R1122" s="4">
        <f t="shared" si="164"/>
        <v>186.87793500000001</v>
      </c>
    </row>
    <row r="1123" spans="2:18">
      <c r="B1123" s="2">
        <v>61.497663000000003</v>
      </c>
      <c r="C1123" s="3">
        <f t="shared" si="159"/>
        <v>3781.9625544615692</v>
      </c>
      <c r="D1123" s="3">
        <v>5</v>
      </c>
      <c r="E1123" s="3">
        <f t="shared" si="160"/>
        <v>25</v>
      </c>
      <c r="F1123" s="4">
        <f t="shared" si="161"/>
        <v>307.488315</v>
      </c>
      <c r="N1123" s="2">
        <v>37.375587000000003</v>
      </c>
      <c r="O1123" s="3">
        <f t="shared" si="162"/>
        <v>1396.9345035945692</v>
      </c>
      <c r="P1123" s="3">
        <v>5</v>
      </c>
      <c r="Q1123" s="3">
        <f t="shared" si="163"/>
        <v>25</v>
      </c>
      <c r="R1123" s="4">
        <f t="shared" si="164"/>
        <v>186.87793500000001</v>
      </c>
    </row>
    <row r="1124" spans="2:18">
      <c r="B1124" s="2">
        <v>61.497663000000003</v>
      </c>
      <c r="C1124" s="3">
        <f t="shared" si="159"/>
        <v>3781.9625544615692</v>
      </c>
      <c r="D1124" s="3">
        <v>5</v>
      </c>
      <c r="E1124" s="3">
        <f t="shared" si="160"/>
        <v>25</v>
      </c>
      <c r="F1124" s="4">
        <f t="shared" si="161"/>
        <v>307.488315</v>
      </c>
      <c r="N1124" s="2">
        <v>37.375587000000003</v>
      </c>
      <c r="O1124" s="3">
        <f t="shared" si="162"/>
        <v>1396.9345035945692</v>
      </c>
      <c r="P1124" s="3">
        <v>5</v>
      </c>
      <c r="Q1124" s="3">
        <f t="shared" si="163"/>
        <v>25</v>
      </c>
      <c r="R1124" s="4">
        <f t="shared" si="164"/>
        <v>186.87793500000001</v>
      </c>
    </row>
    <row r="1125" spans="2:18">
      <c r="B1125" s="2">
        <v>61.497663000000003</v>
      </c>
      <c r="C1125" s="3">
        <f t="shared" si="159"/>
        <v>3781.9625544615692</v>
      </c>
      <c r="D1125" s="3">
        <v>5</v>
      </c>
      <c r="E1125" s="3">
        <f t="shared" si="160"/>
        <v>25</v>
      </c>
      <c r="F1125" s="4">
        <f t="shared" si="161"/>
        <v>307.488315</v>
      </c>
      <c r="N1125" s="2">
        <v>37.375587000000003</v>
      </c>
      <c r="O1125" s="3">
        <f t="shared" si="162"/>
        <v>1396.9345035945692</v>
      </c>
      <c r="P1125" s="3">
        <v>5</v>
      </c>
      <c r="Q1125" s="3">
        <f t="shared" si="163"/>
        <v>25</v>
      </c>
      <c r="R1125" s="4">
        <f t="shared" si="164"/>
        <v>186.87793500000001</v>
      </c>
    </row>
    <row r="1126" spans="2:18">
      <c r="B1126" s="2">
        <v>61.497663000000003</v>
      </c>
      <c r="C1126" s="3">
        <f t="shared" si="159"/>
        <v>3781.9625544615692</v>
      </c>
      <c r="D1126" s="3">
        <v>5</v>
      </c>
      <c r="E1126" s="3">
        <f t="shared" si="160"/>
        <v>25</v>
      </c>
      <c r="F1126" s="4">
        <f t="shared" si="161"/>
        <v>307.488315</v>
      </c>
      <c r="N1126" s="2">
        <v>37.375587000000003</v>
      </c>
      <c r="O1126" s="3">
        <f t="shared" si="162"/>
        <v>1396.9345035945692</v>
      </c>
      <c r="P1126" s="3">
        <v>5</v>
      </c>
      <c r="Q1126" s="3">
        <f t="shared" si="163"/>
        <v>25</v>
      </c>
      <c r="R1126" s="4">
        <f t="shared" si="164"/>
        <v>186.87793500000001</v>
      </c>
    </row>
    <row r="1127" spans="2:18">
      <c r="B1127" s="2">
        <v>61.497663000000003</v>
      </c>
      <c r="C1127" s="3">
        <f t="shared" si="159"/>
        <v>3781.9625544615692</v>
      </c>
      <c r="D1127" s="3">
        <v>5</v>
      </c>
      <c r="E1127" s="3">
        <f t="shared" si="160"/>
        <v>25</v>
      </c>
      <c r="F1127" s="4">
        <f t="shared" si="161"/>
        <v>307.488315</v>
      </c>
      <c r="N1127" s="2">
        <v>37.375587000000003</v>
      </c>
      <c r="O1127" s="3">
        <f t="shared" si="162"/>
        <v>1396.9345035945692</v>
      </c>
      <c r="P1127" s="3">
        <v>5</v>
      </c>
      <c r="Q1127" s="3">
        <f t="shared" si="163"/>
        <v>25</v>
      </c>
      <c r="R1127" s="4">
        <f t="shared" si="164"/>
        <v>186.87793500000001</v>
      </c>
    </row>
    <row r="1128" spans="2:18">
      <c r="B1128" s="2">
        <v>61.497663000000003</v>
      </c>
      <c r="C1128" s="3">
        <f t="shared" si="159"/>
        <v>3781.9625544615692</v>
      </c>
      <c r="D1128" s="3">
        <v>5</v>
      </c>
      <c r="E1128" s="3">
        <f t="shared" si="160"/>
        <v>25</v>
      </c>
      <c r="F1128" s="4">
        <f t="shared" si="161"/>
        <v>307.488315</v>
      </c>
      <c r="N1128" s="2">
        <v>37.375587000000003</v>
      </c>
      <c r="O1128" s="3">
        <f t="shared" si="162"/>
        <v>1396.9345035945692</v>
      </c>
      <c r="P1128" s="3">
        <v>5</v>
      </c>
      <c r="Q1128" s="3">
        <f t="shared" si="163"/>
        <v>25</v>
      </c>
      <c r="R1128" s="4">
        <f t="shared" si="164"/>
        <v>186.87793500000001</v>
      </c>
    </row>
    <row r="1129" spans="2:18">
      <c r="B1129" s="2">
        <v>61.497663000000003</v>
      </c>
      <c r="C1129" s="3">
        <f t="shared" si="159"/>
        <v>3781.9625544615692</v>
      </c>
      <c r="D1129" s="3">
        <v>5</v>
      </c>
      <c r="E1129" s="3">
        <f t="shared" si="160"/>
        <v>25</v>
      </c>
      <c r="F1129" s="4">
        <f t="shared" si="161"/>
        <v>307.488315</v>
      </c>
      <c r="N1129" s="2">
        <v>37.375587000000003</v>
      </c>
      <c r="O1129" s="3">
        <f t="shared" si="162"/>
        <v>1396.9345035945692</v>
      </c>
      <c r="P1129" s="3">
        <v>5</v>
      </c>
      <c r="Q1129" s="3">
        <f t="shared" si="163"/>
        <v>25</v>
      </c>
      <c r="R1129" s="4">
        <f t="shared" si="164"/>
        <v>186.87793500000001</v>
      </c>
    </row>
    <row r="1130" spans="2:18">
      <c r="B1130" s="2">
        <v>61.497663000000003</v>
      </c>
      <c r="C1130" s="3">
        <f t="shared" si="159"/>
        <v>3781.9625544615692</v>
      </c>
      <c r="D1130" s="3">
        <v>5</v>
      </c>
      <c r="E1130" s="3">
        <f t="shared" si="160"/>
        <v>25</v>
      </c>
      <c r="F1130" s="4">
        <f t="shared" si="161"/>
        <v>307.488315</v>
      </c>
      <c r="N1130" s="2">
        <v>37.375587000000003</v>
      </c>
      <c r="O1130" s="3">
        <f t="shared" si="162"/>
        <v>1396.9345035945692</v>
      </c>
      <c r="P1130" s="3">
        <v>5</v>
      </c>
      <c r="Q1130" s="3">
        <f t="shared" si="163"/>
        <v>25</v>
      </c>
      <c r="R1130" s="4">
        <f t="shared" si="164"/>
        <v>186.87793500000001</v>
      </c>
    </row>
    <row r="1131" spans="2:18">
      <c r="B1131" s="2">
        <v>61.497663000000003</v>
      </c>
      <c r="C1131" s="3">
        <f t="shared" si="159"/>
        <v>3781.9625544615692</v>
      </c>
      <c r="D1131" s="3">
        <v>5</v>
      </c>
      <c r="E1131" s="3">
        <f t="shared" si="160"/>
        <v>25</v>
      </c>
      <c r="F1131" s="4">
        <f t="shared" si="161"/>
        <v>307.488315</v>
      </c>
      <c r="N1131" s="2">
        <v>37.375587000000003</v>
      </c>
      <c r="O1131" s="3">
        <f t="shared" si="162"/>
        <v>1396.9345035945692</v>
      </c>
      <c r="P1131" s="3">
        <v>5</v>
      </c>
      <c r="Q1131" s="3">
        <f t="shared" si="163"/>
        <v>25</v>
      </c>
      <c r="R1131" s="4">
        <f t="shared" si="164"/>
        <v>186.87793500000001</v>
      </c>
    </row>
    <row r="1132" spans="2:18">
      <c r="B1132" s="2">
        <v>61.497663000000003</v>
      </c>
      <c r="C1132" s="3">
        <f t="shared" si="159"/>
        <v>3781.9625544615692</v>
      </c>
      <c r="D1132" s="3">
        <v>5</v>
      </c>
      <c r="E1132" s="3">
        <f t="shared" si="160"/>
        <v>25</v>
      </c>
      <c r="F1132" s="4">
        <f t="shared" si="161"/>
        <v>307.488315</v>
      </c>
      <c r="N1132" s="2">
        <v>37.375587000000003</v>
      </c>
      <c r="O1132" s="3">
        <f t="shared" si="162"/>
        <v>1396.9345035945692</v>
      </c>
      <c r="P1132" s="3">
        <v>5</v>
      </c>
      <c r="Q1132" s="3">
        <f t="shared" si="163"/>
        <v>25</v>
      </c>
      <c r="R1132" s="4">
        <f t="shared" si="164"/>
        <v>186.87793500000001</v>
      </c>
    </row>
    <row r="1133" spans="2:18">
      <c r="B1133" s="2">
        <v>61.497663000000003</v>
      </c>
      <c r="C1133" s="3">
        <f t="shared" si="159"/>
        <v>3781.9625544615692</v>
      </c>
      <c r="D1133" s="3">
        <v>5</v>
      </c>
      <c r="E1133" s="3">
        <f t="shared" si="160"/>
        <v>25</v>
      </c>
      <c r="F1133" s="4">
        <f t="shared" si="161"/>
        <v>307.488315</v>
      </c>
      <c r="N1133" s="2">
        <v>37.375587000000003</v>
      </c>
      <c r="O1133" s="3">
        <f t="shared" si="162"/>
        <v>1396.9345035945692</v>
      </c>
      <c r="P1133" s="3">
        <v>5</v>
      </c>
      <c r="Q1133" s="3">
        <f t="shared" si="163"/>
        <v>25</v>
      </c>
      <c r="R1133" s="4">
        <f t="shared" si="164"/>
        <v>186.87793500000001</v>
      </c>
    </row>
    <row r="1134" spans="2:18">
      <c r="B1134" s="2">
        <v>61.497663000000003</v>
      </c>
      <c r="C1134" s="3">
        <f t="shared" si="159"/>
        <v>3781.9625544615692</v>
      </c>
      <c r="D1134" s="3">
        <v>5</v>
      </c>
      <c r="E1134" s="3">
        <f t="shared" si="160"/>
        <v>25</v>
      </c>
      <c r="F1134" s="4">
        <f t="shared" si="161"/>
        <v>307.488315</v>
      </c>
      <c r="N1134" s="2">
        <v>37.375587000000003</v>
      </c>
      <c r="O1134" s="3">
        <f t="shared" si="162"/>
        <v>1396.9345035945692</v>
      </c>
      <c r="P1134" s="3">
        <v>5</v>
      </c>
      <c r="Q1134" s="3">
        <f t="shared" si="163"/>
        <v>25</v>
      </c>
      <c r="R1134" s="4">
        <f t="shared" si="164"/>
        <v>186.87793500000001</v>
      </c>
    </row>
    <row r="1135" spans="2:18">
      <c r="B1135" s="2">
        <v>61.497663000000003</v>
      </c>
      <c r="C1135" s="3">
        <f t="shared" si="159"/>
        <v>3781.9625544615692</v>
      </c>
      <c r="D1135" s="3">
        <v>5</v>
      </c>
      <c r="E1135" s="3">
        <f t="shared" si="160"/>
        <v>25</v>
      </c>
      <c r="F1135" s="4">
        <f t="shared" si="161"/>
        <v>307.488315</v>
      </c>
      <c r="N1135" s="2">
        <v>37.375587000000003</v>
      </c>
      <c r="O1135" s="3">
        <f t="shared" si="162"/>
        <v>1396.9345035945692</v>
      </c>
      <c r="P1135" s="3">
        <v>5</v>
      </c>
      <c r="Q1135" s="3">
        <f t="shared" si="163"/>
        <v>25</v>
      </c>
      <c r="R1135" s="4">
        <f t="shared" si="164"/>
        <v>186.87793500000001</v>
      </c>
    </row>
    <row r="1136" spans="2:18">
      <c r="B1136" s="2">
        <v>61.497663000000003</v>
      </c>
      <c r="C1136" s="3">
        <f t="shared" si="159"/>
        <v>3781.9625544615692</v>
      </c>
      <c r="D1136" s="3">
        <v>5</v>
      </c>
      <c r="E1136" s="3">
        <f t="shared" si="160"/>
        <v>25</v>
      </c>
      <c r="F1136" s="4">
        <f t="shared" si="161"/>
        <v>307.488315</v>
      </c>
      <c r="N1136" s="2">
        <v>37.375587000000003</v>
      </c>
      <c r="O1136" s="3">
        <f t="shared" si="162"/>
        <v>1396.9345035945692</v>
      </c>
      <c r="P1136" s="3">
        <v>5</v>
      </c>
      <c r="Q1136" s="3">
        <f t="shared" si="163"/>
        <v>25</v>
      </c>
      <c r="R1136" s="4">
        <f t="shared" si="164"/>
        <v>186.87793500000001</v>
      </c>
    </row>
    <row r="1137" spans="2:18">
      <c r="B1137" s="2">
        <v>61.497663000000003</v>
      </c>
      <c r="C1137" s="3">
        <f t="shared" si="159"/>
        <v>3781.9625544615692</v>
      </c>
      <c r="D1137" s="3">
        <v>5</v>
      </c>
      <c r="E1137" s="3">
        <f t="shared" si="160"/>
        <v>25</v>
      </c>
      <c r="F1137" s="4">
        <f t="shared" si="161"/>
        <v>307.488315</v>
      </c>
      <c r="N1137" s="2">
        <v>37.375587000000003</v>
      </c>
      <c r="O1137" s="3">
        <f t="shared" si="162"/>
        <v>1396.9345035945692</v>
      </c>
      <c r="P1137" s="3">
        <v>5</v>
      </c>
      <c r="Q1137" s="3">
        <f t="shared" si="163"/>
        <v>25</v>
      </c>
      <c r="R1137" s="4">
        <f t="shared" si="164"/>
        <v>186.87793500000001</v>
      </c>
    </row>
    <row r="1138" spans="2:18">
      <c r="B1138" s="2">
        <v>61.497663000000003</v>
      </c>
      <c r="C1138" s="3">
        <f t="shared" si="159"/>
        <v>3781.9625544615692</v>
      </c>
      <c r="D1138" s="3">
        <v>5</v>
      </c>
      <c r="E1138" s="3">
        <f t="shared" si="160"/>
        <v>25</v>
      </c>
      <c r="F1138" s="4">
        <f t="shared" si="161"/>
        <v>307.488315</v>
      </c>
      <c r="N1138" s="2">
        <v>37.375587000000003</v>
      </c>
      <c r="O1138" s="3">
        <f t="shared" si="162"/>
        <v>1396.9345035945692</v>
      </c>
      <c r="P1138" s="3">
        <v>5</v>
      </c>
      <c r="Q1138" s="3">
        <f t="shared" si="163"/>
        <v>25</v>
      </c>
      <c r="R1138" s="4">
        <f t="shared" si="164"/>
        <v>186.87793500000001</v>
      </c>
    </row>
    <row r="1139" spans="2:18">
      <c r="B1139" s="2">
        <v>61.497663000000003</v>
      </c>
      <c r="C1139" s="3">
        <f t="shared" si="159"/>
        <v>3781.9625544615692</v>
      </c>
      <c r="D1139" s="3">
        <v>5</v>
      </c>
      <c r="E1139" s="3">
        <f t="shared" si="160"/>
        <v>25</v>
      </c>
      <c r="F1139" s="4">
        <f t="shared" si="161"/>
        <v>307.488315</v>
      </c>
      <c r="N1139" s="2">
        <v>37.375587000000003</v>
      </c>
      <c r="O1139" s="3">
        <f t="shared" si="162"/>
        <v>1396.9345035945692</v>
      </c>
      <c r="P1139" s="3">
        <v>5</v>
      </c>
      <c r="Q1139" s="3">
        <f t="shared" si="163"/>
        <v>25</v>
      </c>
      <c r="R1139" s="4">
        <f t="shared" si="164"/>
        <v>186.87793500000001</v>
      </c>
    </row>
    <row r="1140" spans="2:18">
      <c r="B1140" s="2">
        <v>61.497663000000003</v>
      </c>
      <c r="C1140" s="3">
        <f t="shared" si="159"/>
        <v>3781.9625544615692</v>
      </c>
      <c r="D1140" s="3">
        <v>5</v>
      </c>
      <c r="E1140" s="3">
        <f t="shared" si="160"/>
        <v>25</v>
      </c>
      <c r="F1140" s="4">
        <f t="shared" si="161"/>
        <v>307.488315</v>
      </c>
      <c r="N1140" s="2">
        <v>37.375587000000003</v>
      </c>
      <c r="O1140" s="3">
        <f t="shared" si="162"/>
        <v>1396.9345035945692</v>
      </c>
      <c r="P1140" s="3">
        <v>5</v>
      </c>
      <c r="Q1140" s="3">
        <f t="shared" si="163"/>
        <v>25</v>
      </c>
      <c r="R1140" s="4">
        <f t="shared" si="164"/>
        <v>186.87793500000001</v>
      </c>
    </row>
    <row r="1141" spans="2:18">
      <c r="B1141" s="2">
        <v>61.497663000000003</v>
      </c>
      <c r="C1141" s="3">
        <f t="shared" si="159"/>
        <v>3781.9625544615692</v>
      </c>
      <c r="D1141" s="3">
        <v>5</v>
      </c>
      <c r="E1141" s="3">
        <f t="shared" si="160"/>
        <v>25</v>
      </c>
      <c r="F1141" s="4">
        <f t="shared" si="161"/>
        <v>307.488315</v>
      </c>
      <c r="N1141" s="2">
        <v>37.375587000000003</v>
      </c>
      <c r="O1141" s="3">
        <f t="shared" si="162"/>
        <v>1396.9345035945692</v>
      </c>
      <c r="P1141" s="3">
        <v>5</v>
      </c>
      <c r="Q1141" s="3">
        <f t="shared" si="163"/>
        <v>25</v>
      </c>
      <c r="R1141" s="4">
        <f t="shared" si="164"/>
        <v>186.87793500000001</v>
      </c>
    </row>
    <row r="1142" spans="2:18">
      <c r="B1142" s="2">
        <v>61.497663000000003</v>
      </c>
      <c r="C1142" s="3">
        <f t="shared" si="159"/>
        <v>3781.9625544615692</v>
      </c>
      <c r="D1142" s="3">
        <v>5</v>
      </c>
      <c r="E1142" s="3">
        <f t="shared" si="160"/>
        <v>25</v>
      </c>
      <c r="F1142" s="4">
        <f t="shared" si="161"/>
        <v>307.488315</v>
      </c>
      <c r="N1142" s="2">
        <v>37.375587000000003</v>
      </c>
      <c r="O1142" s="3">
        <f t="shared" si="162"/>
        <v>1396.9345035945692</v>
      </c>
      <c r="P1142" s="3">
        <v>5</v>
      </c>
      <c r="Q1142" s="3">
        <f t="shared" si="163"/>
        <v>25</v>
      </c>
      <c r="R1142" s="4">
        <f t="shared" si="164"/>
        <v>186.87793500000001</v>
      </c>
    </row>
    <row r="1143" spans="2:18">
      <c r="B1143" s="2">
        <v>61.497663000000003</v>
      </c>
      <c r="C1143" s="3">
        <f t="shared" si="159"/>
        <v>3781.9625544615692</v>
      </c>
      <c r="D1143" s="3">
        <v>5</v>
      </c>
      <c r="E1143" s="3">
        <f t="shared" si="160"/>
        <v>25</v>
      </c>
      <c r="F1143" s="4">
        <f t="shared" si="161"/>
        <v>307.488315</v>
      </c>
      <c r="N1143" s="2">
        <v>37.375587000000003</v>
      </c>
      <c r="O1143" s="3">
        <f t="shared" si="162"/>
        <v>1396.9345035945692</v>
      </c>
      <c r="P1143" s="3">
        <v>5</v>
      </c>
      <c r="Q1143" s="3">
        <f t="shared" si="163"/>
        <v>25</v>
      </c>
      <c r="R1143" s="4">
        <f t="shared" si="164"/>
        <v>186.87793500000001</v>
      </c>
    </row>
    <row r="1144" spans="2:18">
      <c r="B1144" s="2">
        <v>61.497663000000003</v>
      </c>
      <c r="C1144" s="3">
        <f t="shared" si="159"/>
        <v>3781.9625544615692</v>
      </c>
      <c r="D1144" s="3">
        <v>5</v>
      </c>
      <c r="E1144" s="3">
        <f t="shared" si="160"/>
        <v>25</v>
      </c>
      <c r="F1144" s="4">
        <f t="shared" si="161"/>
        <v>307.488315</v>
      </c>
      <c r="N1144" s="2">
        <v>37.375587000000003</v>
      </c>
      <c r="O1144" s="3">
        <f t="shared" si="162"/>
        <v>1396.9345035945692</v>
      </c>
      <c r="P1144" s="3">
        <v>5</v>
      </c>
      <c r="Q1144" s="3">
        <f t="shared" si="163"/>
        <v>25</v>
      </c>
      <c r="R1144" s="4">
        <f t="shared" si="164"/>
        <v>186.87793500000001</v>
      </c>
    </row>
    <row r="1145" spans="2:18">
      <c r="B1145" s="2">
        <v>61.497663000000003</v>
      </c>
      <c r="C1145" s="3">
        <f t="shared" si="159"/>
        <v>3781.9625544615692</v>
      </c>
      <c r="D1145" s="3">
        <v>5</v>
      </c>
      <c r="E1145" s="3">
        <f t="shared" si="160"/>
        <v>25</v>
      </c>
      <c r="F1145" s="4">
        <f t="shared" si="161"/>
        <v>307.488315</v>
      </c>
      <c r="N1145" s="2">
        <v>37.375587000000003</v>
      </c>
      <c r="O1145" s="3">
        <f t="shared" si="162"/>
        <v>1396.9345035945692</v>
      </c>
      <c r="P1145" s="3">
        <v>5</v>
      </c>
      <c r="Q1145" s="3">
        <f t="shared" si="163"/>
        <v>25</v>
      </c>
      <c r="R1145" s="4">
        <f t="shared" si="164"/>
        <v>186.87793500000001</v>
      </c>
    </row>
    <row r="1146" spans="2:18">
      <c r="B1146" s="2">
        <v>61.497663000000003</v>
      </c>
      <c r="C1146" s="3">
        <f t="shared" si="159"/>
        <v>3781.9625544615692</v>
      </c>
      <c r="D1146" s="3">
        <v>5</v>
      </c>
      <c r="E1146" s="3">
        <f t="shared" si="160"/>
        <v>25</v>
      </c>
      <c r="F1146" s="4">
        <f t="shared" si="161"/>
        <v>307.488315</v>
      </c>
      <c r="N1146" s="2">
        <v>37.375587000000003</v>
      </c>
      <c r="O1146" s="3">
        <f t="shared" si="162"/>
        <v>1396.9345035945692</v>
      </c>
      <c r="P1146" s="3">
        <v>5</v>
      </c>
      <c r="Q1146" s="3">
        <f t="shared" si="163"/>
        <v>25</v>
      </c>
      <c r="R1146" s="4">
        <f t="shared" si="164"/>
        <v>186.87793500000001</v>
      </c>
    </row>
    <row r="1147" spans="2:18">
      <c r="B1147" s="2">
        <v>61.497663000000003</v>
      </c>
      <c r="C1147" s="3">
        <f t="shared" si="159"/>
        <v>3781.9625544615692</v>
      </c>
      <c r="D1147" s="3">
        <v>5</v>
      </c>
      <c r="E1147" s="3">
        <f t="shared" si="160"/>
        <v>25</v>
      </c>
      <c r="F1147" s="4">
        <f t="shared" si="161"/>
        <v>307.488315</v>
      </c>
      <c r="N1147" s="2">
        <v>37.375587000000003</v>
      </c>
      <c r="O1147" s="3">
        <f t="shared" si="162"/>
        <v>1396.9345035945692</v>
      </c>
      <c r="P1147" s="3">
        <v>5</v>
      </c>
      <c r="Q1147" s="3">
        <f t="shared" si="163"/>
        <v>25</v>
      </c>
      <c r="R1147" s="4">
        <f t="shared" si="164"/>
        <v>186.87793500000001</v>
      </c>
    </row>
    <row r="1148" spans="2:18">
      <c r="B1148" s="2">
        <v>61.497663000000003</v>
      </c>
      <c r="C1148" s="3">
        <f t="shared" si="159"/>
        <v>3781.9625544615692</v>
      </c>
      <c r="D1148" s="3">
        <v>5</v>
      </c>
      <c r="E1148" s="3">
        <f t="shared" si="160"/>
        <v>25</v>
      </c>
      <c r="F1148" s="4">
        <f t="shared" si="161"/>
        <v>307.488315</v>
      </c>
      <c r="N1148" s="2">
        <v>37.375587000000003</v>
      </c>
      <c r="O1148" s="3">
        <f t="shared" si="162"/>
        <v>1396.9345035945692</v>
      </c>
      <c r="P1148" s="3">
        <v>5</v>
      </c>
      <c r="Q1148" s="3">
        <f t="shared" si="163"/>
        <v>25</v>
      </c>
      <c r="R1148" s="4">
        <f t="shared" si="164"/>
        <v>186.87793500000001</v>
      </c>
    </row>
    <row r="1149" spans="2:18">
      <c r="B1149" s="2">
        <v>61.497663000000003</v>
      </c>
      <c r="C1149" s="3">
        <f t="shared" si="159"/>
        <v>3781.9625544615692</v>
      </c>
      <c r="D1149" s="3">
        <v>5</v>
      </c>
      <c r="E1149" s="3">
        <f t="shared" si="160"/>
        <v>25</v>
      </c>
      <c r="F1149" s="4">
        <f t="shared" si="161"/>
        <v>307.488315</v>
      </c>
      <c r="N1149" s="2">
        <v>37.375587000000003</v>
      </c>
      <c r="O1149" s="3">
        <f t="shared" si="162"/>
        <v>1396.9345035945692</v>
      </c>
      <c r="P1149" s="3">
        <v>5</v>
      </c>
      <c r="Q1149" s="3">
        <f t="shared" si="163"/>
        <v>25</v>
      </c>
      <c r="R1149" s="4">
        <f t="shared" si="164"/>
        <v>186.87793500000001</v>
      </c>
    </row>
    <row r="1150" spans="2:18">
      <c r="B1150" s="2">
        <v>61.497663000000003</v>
      </c>
      <c r="C1150" s="3">
        <f t="shared" si="159"/>
        <v>3781.9625544615692</v>
      </c>
      <c r="D1150" s="3">
        <v>5</v>
      </c>
      <c r="E1150" s="3">
        <f t="shared" si="160"/>
        <v>25</v>
      </c>
      <c r="F1150" s="4">
        <f t="shared" si="161"/>
        <v>307.488315</v>
      </c>
      <c r="N1150" s="2">
        <v>37.375587000000003</v>
      </c>
      <c r="O1150" s="3">
        <f t="shared" si="162"/>
        <v>1396.9345035945692</v>
      </c>
      <c r="P1150" s="3">
        <v>5</v>
      </c>
      <c r="Q1150" s="3">
        <f t="shared" si="163"/>
        <v>25</v>
      </c>
      <c r="R1150" s="4">
        <f t="shared" si="164"/>
        <v>186.87793500000001</v>
      </c>
    </row>
    <row r="1151" spans="2:18">
      <c r="B1151" s="2">
        <v>61.497663000000003</v>
      </c>
      <c r="C1151" s="3">
        <f t="shared" si="159"/>
        <v>3781.9625544615692</v>
      </c>
      <c r="D1151" s="3">
        <v>5</v>
      </c>
      <c r="E1151" s="3">
        <f t="shared" si="160"/>
        <v>25</v>
      </c>
      <c r="F1151" s="4">
        <f t="shared" si="161"/>
        <v>307.488315</v>
      </c>
      <c r="N1151" s="2">
        <v>37.375587000000003</v>
      </c>
      <c r="O1151" s="3">
        <f t="shared" si="162"/>
        <v>1396.9345035945692</v>
      </c>
      <c r="P1151" s="3">
        <v>5</v>
      </c>
      <c r="Q1151" s="3">
        <f t="shared" si="163"/>
        <v>25</v>
      </c>
      <c r="R1151" s="4">
        <f t="shared" si="164"/>
        <v>186.87793500000001</v>
      </c>
    </row>
    <row r="1152" spans="2:18">
      <c r="B1152" s="2">
        <v>61.497663000000003</v>
      </c>
      <c r="C1152" s="3">
        <f t="shared" si="159"/>
        <v>3781.9625544615692</v>
      </c>
      <c r="D1152" s="3">
        <v>5</v>
      </c>
      <c r="E1152" s="3">
        <f t="shared" si="160"/>
        <v>25</v>
      </c>
      <c r="F1152" s="4">
        <f t="shared" si="161"/>
        <v>307.488315</v>
      </c>
      <c r="N1152" s="2">
        <v>37.375587000000003</v>
      </c>
      <c r="O1152" s="3">
        <f t="shared" si="162"/>
        <v>1396.9345035945692</v>
      </c>
      <c r="P1152" s="3">
        <v>5</v>
      </c>
      <c r="Q1152" s="3">
        <f t="shared" si="163"/>
        <v>25</v>
      </c>
      <c r="R1152" s="4">
        <f t="shared" si="164"/>
        <v>186.87793500000001</v>
      </c>
    </row>
    <row r="1153" spans="2:18">
      <c r="B1153" s="2">
        <v>61.497663000000003</v>
      </c>
      <c r="C1153" s="3">
        <f t="shared" si="159"/>
        <v>3781.9625544615692</v>
      </c>
      <c r="D1153" s="3">
        <v>5</v>
      </c>
      <c r="E1153" s="3">
        <f t="shared" si="160"/>
        <v>25</v>
      </c>
      <c r="F1153" s="4">
        <f t="shared" si="161"/>
        <v>307.488315</v>
      </c>
      <c r="N1153" s="2">
        <v>37.375587000000003</v>
      </c>
      <c r="O1153" s="3">
        <f t="shared" si="162"/>
        <v>1396.9345035945692</v>
      </c>
      <c r="P1153" s="3">
        <v>5</v>
      </c>
      <c r="Q1153" s="3">
        <f t="shared" si="163"/>
        <v>25</v>
      </c>
      <c r="R1153" s="4">
        <f t="shared" si="164"/>
        <v>186.87793500000001</v>
      </c>
    </row>
    <row r="1154" spans="2:18">
      <c r="B1154" s="2">
        <v>61.497663000000003</v>
      </c>
      <c r="C1154" s="3">
        <f t="shared" si="159"/>
        <v>3781.9625544615692</v>
      </c>
      <c r="D1154" s="3">
        <v>5</v>
      </c>
      <c r="E1154" s="3">
        <f t="shared" si="160"/>
        <v>25</v>
      </c>
      <c r="F1154" s="4">
        <f t="shared" si="161"/>
        <v>307.488315</v>
      </c>
      <c r="N1154" s="2">
        <v>37.375587000000003</v>
      </c>
      <c r="O1154" s="3">
        <f t="shared" si="162"/>
        <v>1396.9345035945692</v>
      </c>
      <c r="P1154" s="3">
        <v>5</v>
      </c>
      <c r="Q1154" s="3">
        <f t="shared" si="163"/>
        <v>25</v>
      </c>
      <c r="R1154" s="4">
        <f t="shared" si="164"/>
        <v>186.87793500000001</v>
      </c>
    </row>
    <row r="1155" spans="2:18">
      <c r="B1155" s="2">
        <v>61.497663000000003</v>
      </c>
      <c r="C1155" s="3">
        <f t="shared" si="159"/>
        <v>3781.9625544615692</v>
      </c>
      <c r="D1155" s="3">
        <v>5</v>
      </c>
      <c r="E1155" s="3">
        <f t="shared" si="160"/>
        <v>25</v>
      </c>
      <c r="F1155" s="4">
        <f t="shared" si="161"/>
        <v>307.488315</v>
      </c>
      <c r="N1155" s="2">
        <v>37.375587000000003</v>
      </c>
      <c r="O1155" s="3">
        <f t="shared" si="162"/>
        <v>1396.9345035945692</v>
      </c>
      <c r="P1155" s="3">
        <v>5</v>
      </c>
      <c r="Q1155" s="3">
        <f t="shared" si="163"/>
        <v>25</v>
      </c>
      <c r="R1155" s="4">
        <f t="shared" si="164"/>
        <v>186.87793500000001</v>
      </c>
    </row>
    <row r="1156" spans="2:18">
      <c r="B1156" s="2">
        <v>61.497663000000003</v>
      </c>
      <c r="C1156" s="3">
        <f t="shared" si="159"/>
        <v>3781.9625544615692</v>
      </c>
      <c r="D1156" s="3">
        <v>5</v>
      </c>
      <c r="E1156" s="3">
        <f t="shared" si="160"/>
        <v>25</v>
      </c>
      <c r="F1156" s="4">
        <f t="shared" si="161"/>
        <v>307.488315</v>
      </c>
      <c r="N1156" s="2">
        <v>37.375587000000003</v>
      </c>
      <c r="O1156" s="3">
        <f t="shared" si="162"/>
        <v>1396.9345035945692</v>
      </c>
      <c r="P1156" s="3">
        <v>5</v>
      </c>
      <c r="Q1156" s="3">
        <f t="shared" si="163"/>
        <v>25</v>
      </c>
      <c r="R1156" s="4">
        <f t="shared" si="164"/>
        <v>186.87793500000001</v>
      </c>
    </row>
    <row r="1157" spans="2:18">
      <c r="B1157" s="2">
        <v>61.497663000000003</v>
      </c>
      <c r="C1157" s="3">
        <f t="shared" si="159"/>
        <v>3781.9625544615692</v>
      </c>
      <c r="D1157" s="3">
        <v>5</v>
      </c>
      <c r="E1157" s="3">
        <f t="shared" si="160"/>
        <v>25</v>
      </c>
      <c r="F1157" s="4">
        <f t="shared" si="161"/>
        <v>307.488315</v>
      </c>
      <c r="N1157" s="2">
        <v>37.375587000000003</v>
      </c>
      <c r="O1157" s="3">
        <f t="shared" si="162"/>
        <v>1396.9345035945692</v>
      </c>
      <c r="P1157" s="3">
        <v>5</v>
      </c>
      <c r="Q1157" s="3">
        <f t="shared" si="163"/>
        <v>25</v>
      </c>
      <c r="R1157" s="4">
        <f t="shared" si="164"/>
        <v>186.87793500000001</v>
      </c>
    </row>
    <row r="1158" spans="2:18">
      <c r="B1158" s="2">
        <v>61.497663000000003</v>
      </c>
      <c r="C1158" s="3">
        <f t="shared" si="159"/>
        <v>3781.9625544615692</v>
      </c>
      <c r="D1158" s="3">
        <v>5</v>
      </c>
      <c r="E1158" s="3">
        <f t="shared" si="160"/>
        <v>25</v>
      </c>
      <c r="F1158" s="4">
        <f t="shared" si="161"/>
        <v>307.488315</v>
      </c>
      <c r="N1158" s="2">
        <v>37.375587000000003</v>
      </c>
      <c r="O1158" s="3">
        <f t="shared" si="162"/>
        <v>1396.9345035945692</v>
      </c>
      <c r="P1158" s="3">
        <v>5</v>
      </c>
      <c r="Q1158" s="3">
        <f t="shared" si="163"/>
        <v>25</v>
      </c>
      <c r="R1158" s="4">
        <f t="shared" si="164"/>
        <v>186.87793500000001</v>
      </c>
    </row>
    <row r="1159" spans="2:18">
      <c r="B1159" s="2">
        <v>61.497663000000003</v>
      </c>
      <c r="C1159" s="3">
        <f t="shared" si="159"/>
        <v>3781.9625544615692</v>
      </c>
      <c r="D1159" s="3">
        <v>5</v>
      </c>
      <c r="E1159" s="3">
        <f t="shared" si="160"/>
        <v>25</v>
      </c>
      <c r="F1159" s="4">
        <f t="shared" si="161"/>
        <v>307.488315</v>
      </c>
      <c r="N1159" s="2">
        <v>37.375587000000003</v>
      </c>
      <c r="O1159" s="3">
        <f t="shared" si="162"/>
        <v>1396.9345035945692</v>
      </c>
      <c r="P1159" s="3">
        <v>5</v>
      </c>
      <c r="Q1159" s="3">
        <f t="shared" si="163"/>
        <v>25</v>
      </c>
      <c r="R1159" s="4">
        <f t="shared" si="164"/>
        <v>186.87793500000001</v>
      </c>
    </row>
    <row r="1160" spans="2:18">
      <c r="B1160" s="2">
        <v>61.497663000000003</v>
      </c>
      <c r="C1160" s="3">
        <f t="shared" si="159"/>
        <v>3781.9625544615692</v>
      </c>
      <c r="D1160" s="3">
        <v>5</v>
      </c>
      <c r="E1160" s="3">
        <f t="shared" si="160"/>
        <v>25</v>
      </c>
      <c r="F1160" s="4">
        <f t="shared" si="161"/>
        <v>307.488315</v>
      </c>
      <c r="N1160" s="2">
        <v>37.375587000000003</v>
      </c>
      <c r="O1160" s="3">
        <f t="shared" si="162"/>
        <v>1396.9345035945692</v>
      </c>
      <c r="P1160" s="3">
        <v>5</v>
      </c>
      <c r="Q1160" s="3">
        <f t="shared" si="163"/>
        <v>25</v>
      </c>
      <c r="R1160" s="4">
        <f t="shared" si="164"/>
        <v>186.87793500000001</v>
      </c>
    </row>
    <row r="1161" spans="2:18">
      <c r="B1161" s="2">
        <v>61.497663000000003</v>
      </c>
      <c r="C1161" s="3">
        <f t="shared" si="159"/>
        <v>3781.9625544615692</v>
      </c>
      <c r="D1161" s="3">
        <v>5</v>
      </c>
      <c r="E1161" s="3">
        <f t="shared" si="160"/>
        <v>25</v>
      </c>
      <c r="F1161" s="4">
        <f t="shared" si="161"/>
        <v>307.488315</v>
      </c>
      <c r="N1161" s="2">
        <v>37.375587000000003</v>
      </c>
      <c r="O1161" s="3">
        <f t="shared" si="162"/>
        <v>1396.9345035945692</v>
      </c>
      <c r="P1161" s="3">
        <v>5</v>
      </c>
      <c r="Q1161" s="3">
        <f t="shared" si="163"/>
        <v>25</v>
      </c>
      <c r="R1161" s="4">
        <f t="shared" si="164"/>
        <v>186.87793500000001</v>
      </c>
    </row>
    <row r="1162" spans="2:18">
      <c r="B1162" s="2">
        <v>61.497663000000003</v>
      </c>
      <c r="C1162" s="3">
        <f t="shared" si="159"/>
        <v>3781.9625544615692</v>
      </c>
      <c r="D1162" s="3">
        <v>5</v>
      </c>
      <c r="E1162" s="3">
        <f t="shared" si="160"/>
        <v>25</v>
      </c>
      <c r="F1162" s="4">
        <f t="shared" si="161"/>
        <v>307.488315</v>
      </c>
      <c r="N1162" s="2">
        <v>37.375587000000003</v>
      </c>
      <c r="O1162" s="3">
        <f t="shared" si="162"/>
        <v>1396.9345035945692</v>
      </c>
      <c r="P1162" s="3">
        <v>5</v>
      </c>
      <c r="Q1162" s="3">
        <f t="shared" si="163"/>
        <v>25</v>
      </c>
      <c r="R1162" s="4">
        <f t="shared" si="164"/>
        <v>186.87793500000001</v>
      </c>
    </row>
    <row r="1163" spans="2:18">
      <c r="B1163" s="2">
        <v>61.497663000000003</v>
      </c>
      <c r="C1163" s="3">
        <f t="shared" si="159"/>
        <v>3781.9625544615692</v>
      </c>
      <c r="D1163" s="3">
        <v>5</v>
      </c>
      <c r="E1163" s="3">
        <f t="shared" si="160"/>
        <v>25</v>
      </c>
      <c r="F1163" s="4">
        <f t="shared" si="161"/>
        <v>307.488315</v>
      </c>
      <c r="N1163" s="2">
        <v>37.375587000000003</v>
      </c>
      <c r="O1163" s="3">
        <f t="shared" si="162"/>
        <v>1396.9345035945692</v>
      </c>
      <c r="P1163" s="3">
        <v>5</v>
      </c>
      <c r="Q1163" s="3">
        <f t="shared" si="163"/>
        <v>25</v>
      </c>
      <c r="R1163" s="4">
        <f t="shared" si="164"/>
        <v>186.87793500000001</v>
      </c>
    </row>
    <row r="1164" spans="2:18">
      <c r="B1164" s="2">
        <v>61.497663000000003</v>
      </c>
      <c r="C1164" s="3">
        <f t="shared" si="159"/>
        <v>3781.9625544615692</v>
      </c>
      <c r="D1164" s="3">
        <v>5</v>
      </c>
      <c r="E1164" s="3">
        <f t="shared" si="160"/>
        <v>25</v>
      </c>
      <c r="F1164" s="4">
        <f t="shared" si="161"/>
        <v>307.488315</v>
      </c>
      <c r="N1164" s="2">
        <v>37.375587000000003</v>
      </c>
      <c r="O1164" s="3">
        <f t="shared" si="162"/>
        <v>1396.9345035945692</v>
      </c>
      <c r="P1164" s="3">
        <v>5</v>
      </c>
      <c r="Q1164" s="3">
        <f t="shared" si="163"/>
        <v>25</v>
      </c>
      <c r="R1164" s="4">
        <f t="shared" si="164"/>
        <v>186.87793500000001</v>
      </c>
    </row>
    <row r="1165" spans="2:18">
      <c r="B1165" s="2">
        <v>61.497663000000003</v>
      </c>
      <c r="C1165" s="3">
        <f t="shared" si="159"/>
        <v>3781.9625544615692</v>
      </c>
      <c r="D1165" s="3">
        <v>5</v>
      </c>
      <c r="E1165" s="3">
        <f t="shared" si="160"/>
        <v>25</v>
      </c>
      <c r="F1165" s="4">
        <f t="shared" si="161"/>
        <v>307.488315</v>
      </c>
      <c r="N1165" s="2">
        <v>37.375587000000003</v>
      </c>
      <c r="O1165" s="3">
        <f t="shared" si="162"/>
        <v>1396.9345035945692</v>
      </c>
      <c r="P1165" s="3">
        <v>5</v>
      </c>
      <c r="Q1165" s="3">
        <f t="shared" si="163"/>
        <v>25</v>
      </c>
      <c r="R1165" s="4">
        <f t="shared" si="164"/>
        <v>186.87793500000001</v>
      </c>
    </row>
    <row r="1166" spans="2:18">
      <c r="B1166" s="2">
        <v>61.497663000000003</v>
      </c>
      <c r="C1166" s="3">
        <f t="shared" si="159"/>
        <v>3781.9625544615692</v>
      </c>
      <c r="D1166" s="3">
        <v>5</v>
      </c>
      <c r="E1166" s="3">
        <f t="shared" si="160"/>
        <v>25</v>
      </c>
      <c r="F1166" s="4">
        <f t="shared" si="161"/>
        <v>307.488315</v>
      </c>
      <c r="N1166" s="2">
        <v>37.375587000000003</v>
      </c>
      <c r="O1166" s="3">
        <f t="shared" si="162"/>
        <v>1396.9345035945692</v>
      </c>
      <c r="P1166" s="3">
        <v>5</v>
      </c>
      <c r="Q1166" s="3">
        <f t="shared" si="163"/>
        <v>25</v>
      </c>
      <c r="R1166" s="4">
        <f t="shared" si="164"/>
        <v>186.87793500000001</v>
      </c>
    </row>
    <row r="1167" spans="2:18">
      <c r="B1167" s="2">
        <v>61.497663000000003</v>
      </c>
      <c r="C1167" s="3">
        <f t="shared" si="159"/>
        <v>3781.9625544615692</v>
      </c>
      <c r="D1167" s="3">
        <v>5</v>
      </c>
      <c r="E1167" s="3">
        <f t="shared" si="160"/>
        <v>25</v>
      </c>
      <c r="F1167" s="4">
        <f t="shared" si="161"/>
        <v>307.488315</v>
      </c>
      <c r="N1167" s="2">
        <v>37.375587000000003</v>
      </c>
      <c r="O1167" s="3">
        <f t="shared" si="162"/>
        <v>1396.9345035945692</v>
      </c>
      <c r="P1167" s="3">
        <v>5</v>
      </c>
      <c r="Q1167" s="3">
        <f t="shared" si="163"/>
        <v>25</v>
      </c>
      <c r="R1167" s="4">
        <f t="shared" si="164"/>
        <v>186.87793500000001</v>
      </c>
    </row>
    <row r="1168" spans="2:18">
      <c r="B1168" s="2">
        <v>61.497663000000003</v>
      </c>
      <c r="C1168" s="3">
        <f t="shared" si="159"/>
        <v>3781.9625544615692</v>
      </c>
      <c r="D1168" s="3">
        <v>15</v>
      </c>
      <c r="E1168" s="3">
        <f t="shared" si="160"/>
        <v>225</v>
      </c>
      <c r="F1168" s="4">
        <f t="shared" si="161"/>
        <v>922.46494500000006</v>
      </c>
      <c r="N1168" s="2">
        <v>37.375587000000003</v>
      </c>
      <c r="O1168" s="3">
        <f t="shared" si="162"/>
        <v>1396.9345035945692</v>
      </c>
      <c r="P1168" s="3">
        <v>5</v>
      </c>
      <c r="Q1168" s="3">
        <f t="shared" si="163"/>
        <v>25</v>
      </c>
      <c r="R1168" s="4">
        <f t="shared" si="164"/>
        <v>186.87793500000001</v>
      </c>
    </row>
    <row r="1169" spans="2:18">
      <c r="B1169" s="2">
        <v>61.497663000000003</v>
      </c>
      <c r="C1169" s="3">
        <f t="shared" ref="C1169:C1232" si="165">B1169*B1169</f>
        <v>3781.9625544615692</v>
      </c>
      <c r="D1169" s="3">
        <v>15</v>
      </c>
      <c r="E1169" s="3">
        <f t="shared" ref="E1169:E1232" si="166">D1169*D1169</f>
        <v>225</v>
      </c>
      <c r="F1169" s="4">
        <f t="shared" ref="F1169:F1232" si="167">D1169*B1169</f>
        <v>922.46494500000006</v>
      </c>
      <c r="N1169" s="2">
        <v>37.375587000000003</v>
      </c>
      <c r="O1169" s="3">
        <f t="shared" ref="O1169:O1232" si="168">N1169*N1169</f>
        <v>1396.9345035945692</v>
      </c>
      <c r="P1169" s="3">
        <v>5</v>
      </c>
      <c r="Q1169" s="3">
        <f t="shared" ref="Q1169:Q1232" si="169">P1169*P1169</f>
        <v>25</v>
      </c>
      <c r="R1169" s="4">
        <f t="shared" ref="R1169:R1232" si="170">P1169*N1169</f>
        <v>186.87793500000001</v>
      </c>
    </row>
    <row r="1170" spans="2:18">
      <c r="B1170" s="2">
        <v>61.497663000000003</v>
      </c>
      <c r="C1170" s="3">
        <f t="shared" si="165"/>
        <v>3781.9625544615692</v>
      </c>
      <c r="D1170" s="3">
        <v>15</v>
      </c>
      <c r="E1170" s="3">
        <f t="shared" si="166"/>
        <v>225</v>
      </c>
      <c r="F1170" s="4">
        <f t="shared" si="167"/>
        <v>922.46494500000006</v>
      </c>
      <c r="N1170" s="2">
        <v>37.375587000000003</v>
      </c>
      <c r="O1170" s="3">
        <f t="shared" si="168"/>
        <v>1396.9345035945692</v>
      </c>
      <c r="P1170" s="3">
        <v>5</v>
      </c>
      <c r="Q1170" s="3">
        <f t="shared" si="169"/>
        <v>25</v>
      </c>
      <c r="R1170" s="4">
        <f t="shared" si="170"/>
        <v>186.87793500000001</v>
      </c>
    </row>
    <row r="1171" spans="2:18">
      <c r="B1171" s="2">
        <v>61.497663000000003</v>
      </c>
      <c r="C1171" s="3">
        <f t="shared" si="165"/>
        <v>3781.9625544615692</v>
      </c>
      <c r="D1171" s="3">
        <v>15</v>
      </c>
      <c r="E1171" s="3">
        <f t="shared" si="166"/>
        <v>225</v>
      </c>
      <c r="F1171" s="4">
        <f t="shared" si="167"/>
        <v>922.46494500000006</v>
      </c>
      <c r="N1171" s="2">
        <v>37.375587000000003</v>
      </c>
      <c r="O1171" s="3">
        <f t="shared" si="168"/>
        <v>1396.9345035945692</v>
      </c>
      <c r="P1171" s="3">
        <v>5</v>
      </c>
      <c r="Q1171" s="3">
        <f t="shared" si="169"/>
        <v>25</v>
      </c>
      <c r="R1171" s="4">
        <f t="shared" si="170"/>
        <v>186.87793500000001</v>
      </c>
    </row>
    <row r="1172" spans="2:18">
      <c r="B1172" s="2">
        <v>61.497663000000003</v>
      </c>
      <c r="C1172" s="3">
        <f t="shared" si="165"/>
        <v>3781.9625544615692</v>
      </c>
      <c r="D1172" s="3">
        <v>15</v>
      </c>
      <c r="E1172" s="3">
        <f t="shared" si="166"/>
        <v>225</v>
      </c>
      <c r="F1172" s="4">
        <f t="shared" si="167"/>
        <v>922.46494500000006</v>
      </c>
      <c r="N1172" s="2">
        <v>37.375587000000003</v>
      </c>
      <c r="O1172" s="3">
        <f t="shared" si="168"/>
        <v>1396.9345035945692</v>
      </c>
      <c r="P1172" s="3">
        <v>5</v>
      </c>
      <c r="Q1172" s="3">
        <f t="shared" si="169"/>
        <v>25</v>
      </c>
      <c r="R1172" s="4">
        <f t="shared" si="170"/>
        <v>186.87793500000001</v>
      </c>
    </row>
    <row r="1173" spans="2:18">
      <c r="B1173" s="2">
        <v>61.497663000000003</v>
      </c>
      <c r="C1173" s="3">
        <f t="shared" si="165"/>
        <v>3781.9625544615692</v>
      </c>
      <c r="D1173" s="3">
        <v>15</v>
      </c>
      <c r="E1173" s="3">
        <f t="shared" si="166"/>
        <v>225</v>
      </c>
      <c r="F1173" s="4">
        <f t="shared" si="167"/>
        <v>922.46494500000006</v>
      </c>
      <c r="N1173" s="2">
        <v>37.375587000000003</v>
      </c>
      <c r="O1173" s="3">
        <f t="shared" si="168"/>
        <v>1396.9345035945692</v>
      </c>
      <c r="P1173" s="3">
        <v>5</v>
      </c>
      <c r="Q1173" s="3">
        <f t="shared" si="169"/>
        <v>25</v>
      </c>
      <c r="R1173" s="4">
        <f t="shared" si="170"/>
        <v>186.87793500000001</v>
      </c>
    </row>
    <row r="1174" spans="2:18">
      <c r="B1174" s="2">
        <v>61.497663000000003</v>
      </c>
      <c r="C1174" s="3">
        <f t="shared" si="165"/>
        <v>3781.9625544615692</v>
      </c>
      <c r="D1174" s="3">
        <v>15</v>
      </c>
      <c r="E1174" s="3">
        <f t="shared" si="166"/>
        <v>225</v>
      </c>
      <c r="F1174" s="4">
        <f t="shared" si="167"/>
        <v>922.46494500000006</v>
      </c>
      <c r="N1174" s="2">
        <v>37.375587000000003</v>
      </c>
      <c r="O1174" s="3">
        <f t="shared" si="168"/>
        <v>1396.9345035945692</v>
      </c>
      <c r="P1174" s="3">
        <v>5</v>
      </c>
      <c r="Q1174" s="3">
        <f t="shared" si="169"/>
        <v>25</v>
      </c>
      <c r="R1174" s="4">
        <f t="shared" si="170"/>
        <v>186.87793500000001</v>
      </c>
    </row>
    <row r="1175" spans="2:18">
      <c r="B1175" s="2">
        <v>61.497663000000003</v>
      </c>
      <c r="C1175" s="3">
        <f t="shared" si="165"/>
        <v>3781.9625544615692</v>
      </c>
      <c r="D1175" s="3">
        <v>15</v>
      </c>
      <c r="E1175" s="3">
        <f t="shared" si="166"/>
        <v>225</v>
      </c>
      <c r="F1175" s="4">
        <f t="shared" si="167"/>
        <v>922.46494500000006</v>
      </c>
      <c r="N1175" s="2">
        <v>37.375587000000003</v>
      </c>
      <c r="O1175" s="3">
        <f t="shared" si="168"/>
        <v>1396.9345035945692</v>
      </c>
      <c r="P1175" s="3">
        <v>5</v>
      </c>
      <c r="Q1175" s="3">
        <f t="shared" si="169"/>
        <v>25</v>
      </c>
      <c r="R1175" s="4">
        <f t="shared" si="170"/>
        <v>186.87793500000001</v>
      </c>
    </row>
    <row r="1176" spans="2:18">
      <c r="B1176" s="2">
        <v>61.497663000000003</v>
      </c>
      <c r="C1176" s="3">
        <f t="shared" si="165"/>
        <v>3781.9625544615692</v>
      </c>
      <c r="D1176" s="3">
        <v>15</v>
      </c>
      <c r="E1176" s="3">
        <f t="shared" si="166"/>
        <v>225</v>
      </c>
      <c r="F1176" s="4">
        <f t="shared" si="167"/>
        <v>922.46494500000006</v>
      </c>
      <c r="N1176" s="2">
        <v>37.375587000000003</v>
      </c>
      <c r="O1176" s="3">
        <f t="shared" si="168"/>
        <v>1396.9345035945692</v>
      </c>
      <c r="P1176" s="3">
        <v>5</v>
      </c>
      <c r="Q1176" s="3">
        <f t="shared" si="169"/>
        <v>25</v>
      </c>
      <c r="R1176" s="4">
        <f t="shared" si="170"/>
        <v>186.87793500000001</v>
      </c>
    </row>
    <row r="1177" spans="2:18">
      <c r="B1177" s="2">
        <v>61.497663000000003</v>
      </c>
      <c r="C1177" s="3">
        <f t="shared" si="165"/>
        <v>3781.9625544615692</v>
      </c>
      <c r="D1177" s="3">
        <v>15</v>
      </c>
      <c r="E1177" s="3">
        <f t="shared" si="166"/>
        <v>225</v>
      </c>
      <c r="F1177" s="4">
        <f t="shared" si="167"/>
        <v>922.46494500000006</v>
      </c>
      <c r="N1177" s="2">
        <v>37.375587000000003</v>
      </c>
      <c r="O1177" s="3">
        <f t="shared" si="168"/>
        <v>1396.9345035945692</v>
      </c>
      <c r="P1177" s="3">
        <v>5</v>
      </c>
      <c r="Q1177" s="3">
        <f t="shared" si="169"/>
        <v>25</v>
      </c>
      <c r="R1177" s="4">
        <f t="shared" si="170"/>
        <v>186.87793500000001</v>
      </c>
    </row>
    <row r="1178" spans="2:18">
      <c r="B1178" s="2">
        <v>61.497663000000003</v>
      </c>
      <c r="C1178" s="3">
        <f t="shared" si="165"/>
        <v>3781.9625544615692</v>
      </c>
      <c r="D1178" s="3">
        <v>15</v>
      </c>
      <c r="E1178" s="3">
        <f t="shared" si="166"/>
        <v>225</v>
      </c>
      <c r="F1178" s="4">
        <f t="shared" si="167"/>
        <v>922.46494500000006</v>
      </c>
      <c r="N1178" s="2">
        <v>37.375587000000003</v>
      </c>
      <c r="O1178" s="3">
        <f t="shared" si="168"/>
        <v>1396.9345035945692</v>
      </c>
      <c r="P1178" s="3">
        <v>5</v>
      </c>
      <c r="Q1178" s="3">
        <f t="shared" si="169"/>
        <v>25</v>
      </c>
      <c r="R1178" s="4">
        <f t="shared" si="170"/>
        <v>186.87793500000001</v>
      </c>
    </row>
    <row r="1179" spans="2:18">
      <c r="B1179" s="2">
        <v>61.497663000000003</v>
      </c>
      <c r="C1179" s="3">
        <f t="shared" si="165"/>
        <v>3781.9625544615692</v>
      </c>
      <c r="D1179" s="3">
        <v>15</v>
      </c>
      <c r="E1179" s="3">
        <f t="shared" si="166"/>
        <v>225</v>
      </c>
      <c r="F1179" s="4">
        <f t="shared" si="167"/>
        <v>922.46494500000006</v>
      </c>
      <c r="N1179" s="2">
        <v>37.375587000000003</v>
      </c>
      <c r="O1179" s="3">
        <f t="shared" si="168"/>
        <v>1396.9345035945692</v>
      </c>
      <c r="P1179" s="3">
        <v>5</v>
      </c>
      <c r="Q1179" s="3">
        <f t="shared" si="169"/>
        <v>25</v>
      </c>
      <c r="R1179" s="4">
        <f t="shared" si="170"/>
        <v>186.87793500000001</v>
      </c>
    </row>
    <row r="1180" spans="2:18">
      <c r="B1180" s="2">
        <v>61.497663000000003</v>
      </c>
      <c r="C1180" s="3">
        <f t="shared" si="165"/>
        <v>3781.9625544615692</v>
      </c>
      <c r="D1180" s="3">
        <v>15</v>
      </c>
      <c r="E1180" s="3">
        <f t="shared" si="166"/>
        <v>225</v>
      </c>
      <c r="F1180" s="4">
        <f t="shared" si="167"/>
        <v>922.46494500000006</v>
      </c>
      <c r="N1180" s="2">
        <v>37.375587000000003</v>
      </c>
      <c r="O1180" s="3">
        <f t="shared" si="168"/>
        <v>1396.9345035945692</v>
      </c>
      <c r="P1180" s="3">
        <v>5</v>
      </c>
      <c r="Q1180" s="3">
        <f t="shared" si="169"/>
        <v>25</v>
      </c>
      <c r="R1180" s="4">
        <f t="shared" si="170"/>
        <v>186.87793500000001</v>
      </c>
    </row>
    <row r="1181" spans="2:18">
      <c r="B1181" s="2">
        <v>61.497663000000003</v>
      </c>
      <c r="C1181" s="3">
        <f t="shared" si="165"/>
        <v>3781.9625544615692</v>
      </c>
      <c r="D1181" s="3">
        <v>15</v>
      </c>
      <c r="E1181" s="3">
        <f t="shared" si="166"/>
        <v>225</v>
      </c>
      <c r="F1181" s="4">
        <f t="shared" si="167"/>
        <v>922.46494500000006</v>
      </c>
      <c r="N1181" s="2">
        <v>37.375587000000003</v>
      </c>
      <c r="O1181" s="3">
        <f t="shared" si="168"/>
        <v>1396.9345035945692</v>
      </c>
      <c r="P1181" s="3">
        <v>5</v>
      </c>
      <c r="Q1181" s="3">
        <f t="shared" si="169"/>
        <v>25</v>
      </c>
      <c r="R1181" s="4">
        <f t="shared" si="170"/>
        <v>186.87793500000001</v>
      </c>
    </row>
    <row r="1182" spans="2:18">
      <c r="B1182" s="2">
        <v>61.497663000000003</v>
      </c>
      <c r="C1182" s="3">
        <f t="shared" si="165"/>
        <v>3781.9625544615692</v>
      </c>
      <c r="D1182" s="3">
        <v>15</v>
      </c>
      <c r="E1182" s="3">
        <f t="shared" si="166"/>
        <v>225</v>
      </c>
      <c r="F1182" s="4">
        <f t="shared" si="167"/>
        <v>922.46494500000006</v>
      </c>
      <c r="N1182" s="2">
        <v>37.375587000000003</v>
      </c>
      <c r="O1182" s="3">
        <f t="shared" si="168"/>
        <v>1396.9345035945692</v>
      </c>
      <c r="P1182" s="3">
        <v>5</v>
      </c>
      <c r="Q1182" s="3">
        <f t="shared" si="169"/>
        <v>25</v>
      </c>
      <c r="R1182" s="4">
        <f t="shared" si="170"/>
        <v>186.87793500000001</v>
      </c>
    </row>
    <row r="1183" spans="2:18">
      <c r="B1183" s="2">
        <v>61.497663000000003</v>
      </c>
      <c r="C1183" s="3">
        <f t="shared" si="165"/>
        <v>3781.9625544615692</v>
      </c>
      <c r="D1183" s="3">
        <v>15</v>
      </c>
      <c r="E1183" s="3">
        <f t="shared" si="166"/>
        <v>225</v>
      </c>
      <c r="F1183" s="4">
        <f t="shared" si="167"/>
        <v>922.46494500000006</v>
      </c>
      <c r="N1183" s="2">
        <v>37.375587000000003</v>
      </c>
      <c r="O1183" s="3">
        <f t="shared" si="168"/>
        <v>1396.9345035945692</v>
      </c>
      <c r="P1183" s="3">
        <v>5</v>
      </c>
      <c r="Q1183" s="3">
        <f t="shared" si="169"/>
        <v>25</v>
      </c>
      <c r="R1183" s="4">
        <f t="shared" si="170"/>
        <v>186.87793500000001</v>
      </c>
    </row>
    <row r="1184" spans="2:18">
      <c r="B1184" s="2">
        <v>61.497663000000003</v>
      </c>
      <c r="C1184" s="3">
        <f t="shared" si="165"/>
        <v>3781.9625544615692</v>
      </c>
      <c r="D1184" s="3">
        <v>15</v>
      </c>
      <c r="E1184" s="3">
        <f t="shared" si="166"/>
        <v>225</v>
      </c>
      <c r="F1184" s="4">
        <f t="shared" si="167"/>
        <v>922.46494500000006</v>
      </c>
      <c r="N1184" s="2">
        <v>37.375587000000003</v>
      </c>
      <c r="O1184" s="3">
        <f t="shared" si="168"/>
        <v>1396.9345035945692</v>
      </c>
      <c r="P1184" s="3">
        <v>5</v>
      </c>
      <c r="Q1184" s="3">
        <f t="shared" si="169"/>
        <v>25</v>
      </c>
      <c r="R1184" s="4">
        <f t="shared" si="170"/>
        <v>186.87793500000001</v>
      </c>
    </row>
    <row r="1185" spans="2:18">
      <c r="B1185" s="2">
        <v>61.497663000000003</v>
      </c>
      <c r="C1185" s="3">
        <f t="shared" si="165"/>
        <v>3781.9625544615692</v>
      </c>
      <c r="D1185" s="3">
        <v>15</v>
      </c>
      <c r="E1185" s="3">
        <f t="shared" si="166"/>
        <v>225</v>
      </c>
      <c r="F1185" s="4">
        <f t="shared" si="167"/>
        <v>922.46494500000006</v>
      </c>
      <c r="N1185" s="2">
        <v>37.375587000000003</v>
      </c>
      <c r="O1185" s="3">
        <f t="shared" si="168"/>
        <v>1396.9345035945692</v>
      </c>
      <c r="P1185" s="3">
        <v>5</v>
      </c>
      <c r="Q1185" s="3">
        <f t="shared" si="169"/>
        <v>25</v>
      </c>
      <c r="R1185" s="4">
        <f t="shared" si="170"/>
        <v>186.87793500000001</v>
      </c>
    </row>
    <row r="1186" spans="2:18">
      <c r="B1186" s="2">
        <v>61.497663000000003</v>
      </c>
      <c r="C1186" s="3">
        <f t="shared" si="165"/>
        <v>3781.9625544615692</v>
      </c>
      <c r="D1186" s="3">
        <v>15</v>
      </c>
      <c r="E1186" s="3">
        <f t="shared" si="166"/>
        <v>225</v>
      </c>
      <c r="F1186" s="4">
        <f t="shared" si="167"/>
        <v>922.46494500000006</v>
      </c>
      <c r="N1186" s="2">
        <v>37.375587000000003</v>
      </c>
      <c r="O1186" s="3">
        <f t="shared" si="168"/>
        <v>1396.9345035945692</v>
      </c>
      <c r="P1186" s="3">
        <v>5</v>
      </c>
      <c r="Q1186" s="3">
        <f t="shared" si="169"/>
        <v>25</v>
      </c>
      <c r="R1186" s="4">
        <f t="shared" si="170"/>
        <v>186.87793500000001</v>
      </c>
    </row>
    <row r="1187" spans="2:18">
      <c r="B1187" s="2">
        <v>61.497663000000003</v>
      </c>
      <c r="C1187" s="3">
        <f t="shared" si="165"/>
        <v>3781.9625544615692</v>
      </c>
      <c r="D1187" s="3">
        <v>15</v>
      </c>
      <c r="E1187" s="3">
        <f t="shared" si="166"/>
        <v>225</v>
      </c>
      <c r="F1187" s="4">
        <f t="shared" si="167"/>
        <v>922.46494500000006</v>
      </c>
      <c r="N1187" s="2">
        <v>37.375587000000003</v>
      </c>
      <c r="O1187" s="3">
        <f t="shared" si="168"/>
        <v>1396.9345035945692</v>
      </c>
      <c r="P1187" s="3">
        <v>5</v>
      </c>
      <c r="Q1187" s="3">
        <f t="shared" si="169"/>
        <v>25</v>
      </c>
      <c r="R1187" s="4">
        <f t="shared" si="170"/>
        <v>186.87793500000001</v>
      </c>
    </row>
    <row r="1188" spans="2:18">
      <c r="B1188" s="2">
        <v>61.497663000000003</v>
      </c>
      <c r="C1188" s="3">
        <f t="shared" si="165"/>
        <v>3781.9625544615692</v>
      </c>
      <c r="D1188" s="3">
        <v>15</v>
      </c>
      <c r="E1188" s="3">
        <f t="shared" si="166"/>
        <v>225</v>
      </c>
      <c r="F1188" s="4">
        <f t="shared" si="167"/>
        <v>922.46494500000006</v>
      </c>
      <c r="N1188" s="2">
        <v>37.375587000000003</v>
      </c>
      <c r="O1188" s="3">
        <f t="shared" si="168"/>
        <v>1396.9345035945692</v>
      </c>
      <c r="P1188" s="3">
        <v>5</v>
      </c>
      <c r="Q1188" s="3">
        <f t="shared" si="169"/>
        <v>25</v>
      </c>
      <c r="R1188" s="4">
        <f t="shared" si="170"/>
        <v>186.87793500000001</v>
      </c>
    </row>
    <row r="1189" spans="2:18">
      <c r="B1189" s="2">
        <v>61.497663000000003</v>
      </c>
      <c r="C1189" s="3">
        <f t="shared" si="165"/>
        <v>3781.9625544615692</v>
      </c>
      <c r="D1189" s="3">
        <v>15</v>
      </c>
      <c r="E1189" s="3">
        <f t="shared" si="166"/>
        <v>225</v>
      </c>
      <c r="F1189" s="4">
        <f t="shared" si="167"/>
        <v>922.46494500000006</v>
      </c>
      <c r="N1189" s="2">
        <v>37.375587000000003</v>
      </c>
      <c r="O1189" s="3">
        <f t="shared" si="168"/>
        <v>1396.9345035945692</v>
      </c>
      <c r="P1189" s="3">
        <v>5</v>
      </c>
      <c r="Q1189" s="3">
        <f t="shared" si="169"/>
        <v>25</v>
      </c>
      <c r="R1189" s="4">
        <f t="shared" si="170"/>
        <v>186.87793500000001</v>
      </c>
    </row>
    <row r="1190" spans="2:18">
      <c r="B1190" s="2">
        <v>61.497663000000003</v>
      </c>
      <c r="C1190" s="3">
        <f t="shared" si="165"/>
        <v>3781.9625544615692</v>
      </c>
      <c r="D1190" s="3">
        <v>15</v>
      </c>
      <c r="E1190" s="3">
        <f t="shared" si="166"/>
        <v>225</v>
      </c>
      <c r="F1190" s="4">
        <f t="shared" si="167"/>
        <v>922.46494500000006</v>
      </c>
      <c r="N1190" s="2">
        <v>37.375587000000003</v>
      </c>
      <c r="O1190" s="3">
        <f t="shared" si="168"/>
        <v>1396.9345035945692</v>
      </c>
      <c r="P1190" s="3">
        <v>5</v>
      </c>
      <c r="Q1190" s="3">
        <f t="shared" si="169"/>
        <v>25</v>
      </c>
      <c r="R1190" s="4">
        <f t="shared" si="170"/>
        <v>186.87793500000001</v>
      </c>
    </row>
    <row r="1191" spans="2:18">
      <c r="B1191" s="2">
        <v>61.497663000000003</v>
      </c>
      <c r="C1191" s="3">
        <f t="shared" si="165"/>
        <v>3781.9625544615692</v>
      </c>
      <c r="D1191" s="3">
        <v>15</v>
      </c>
      <c r="E1191" s="3">
        <f t="shared" si="166"/>
        <v>225</v>
      </c>
      <c r="F1191" s="4">
        <f t="shared" si="167"/>
        <v>922.46494500000006</v>
      </c>
      <c r="N1191" s="2">
        <v>37.375587000000003</v>
      </c>
      <c r="O1191" s="3">
        <f t="shared" si="168"/>
        <v>1396.9345035945692</v>
      </c>
      <c r="P1191" s="3">
        <v>5</v>
      </c>
      <c r="Q1191" s="3">
        <f t="shared" si="169"/>
        <v>25</v>
      </c>
      <c r="R1191" s="4">
        <f t="shared" si="170"/>
        <v>186.87793500000001</v>
      </c>
    </row>
    <row r="1192" spans="2:18">
      <c r="B1192" s="2">
        <v>61.497663000000003</v>
      </c>
      <c r="C1192" s="3">
        <f t="shared" si="165"/>
        <v>3781.9625544615692</v>
      </c>
      <c r="D1192" s="3">
        <v>15</v>
      </c>
      <c r="E1192" s="3">
        <f t="shared" si="166"/>
        <v>225</v>
      </c>
      <c r="F1192" s="4">
        <f t="shared" si="167"/>
        <v>922.46494500000006</v>
      </c>
      <c r="N1192" s="2">
        <v>37.375587000000003</v>
      </c>
      <c r="O1192" s="3">
        <f t="shared" si="168"/>
        <v>1396.9345035945692</v>
      </c>
      <c r="P1192" s="3">
        <v>5</v>
      </c>
      <c r="Q1192" s="3">
        <f t="shared" si="169"/>
        <v>25</v>
      </c>
      <c r="R1192" s="4">
        <f t="shared" si="170"/>
        <v>186.87793500000001</v>
      </c>
    </row>
    <row r="1193" spans="2:18">
      <c r="B1193" s="2">
        <v>61.497663000000003</v>
      </c>
      <c r="C1193" s="3">
        <f t="shared" si="165"/>
        <v>3781.9625544615692</v>
      </c>
      <c r="D1193" s="3">
        <v>15</v>
      </c>
      <c r="E1193" s="3">
        <f t="shared" si="166"/>
        <v>225</v>
      </c>
      <c r="F1193" s="4">
        <f t="shared" si="167"/>
        <v>922.46494500000006</v>
      </c>
      <c r="N1193" s="2">
        <v>37.375587000000003</v>
      </c>
      <c r="O1193" s="3">
        <f t="shared" si="168"/>
        <v>1396.9345035945692</v>
      </c>
      <c r="P1193" s="3">
        <v>5</v>
      </c>
      <c r="Q1193" s="3">
        <f t="shared" si="169"/>
        <v>25</v>
      </c>
      <c r="R1193" s="4">
        <f t="shared" si="170"/>
        <v>186.87793500000001</v>
      </c>
    </row>
    <row r="1194" spans="2:18">
      <c r="B1194" s="2">
        <v>61.497663000000003</v>
      </c>
      <c r="C1194" s="3">
        <f t="shared" si="165"/>
        <v>3781.9625544615692</v>
      </c>
      <c r="D1194" s="3">
        <v>15</v>
      </c>
      <c r="E1194" s="3">
        <f t="shared" si="166"/>
        <v>225</v>
      </c>
      <c r="F1194" s="4">
        <f t="shared" si="167"/>
        <v>922.46494500000006</v>
      </c>
      <c r="N1194" s="2">
        <v>37.375587000000003</v>
      </c>
      <c r="O1194" s="3">
        <f t="shared" si="168"/>
        <v>1396.9345035945692</v>
      </c>
      <c r="P1194" s="3">
        <v>5</v>
      </c>
      <c r="Q1194" s="3">
        <f t="shared" si="169"/>
        <v>25</v>
      </c>
      <c r="R1194" s="4">
        <f t="shared" si="170"/>
        <v>186.87793500000001</v>
      </c>
    </row>
    <row r="1195" spans="2:18">
      <c r="B1195" s="2">
        <v>61.497663000000003</v>
      </c>
      <c r="C1195" s="3">
        <f t="shared" si="165"/>
        <v>3781.9625544615692</v>
      </c>
      <c r="D1195" s="3">
        <v>15</v>
      </c>
      <c r="E1195" s="3">
        <f t="shared" si="166"/>
        <v>225</v>
      </c>
      <c r="F1195" s="4">
        <f t="shared" si="167"/>
        <v>922.46494500000006</v>
      </c>
      <c r="N1195" s="2">
        <v>37.375587000000003</v>
      </c>
      <c r="O1195" s="3">
        <f t="shared" si="168"/>
        <v>1396.9345035945692</v>
      </c>
      <c r="P1195" s="3">
        <v>5</v>
      </c>
      <c r="Q1195" s="3">
        <f t="shared" si="169"/>
        <v>25</v>
      </c>
      <c r="R1195" s="4">
        <f t="shared" si="170"/>
        <v>186.87793500000001</v>
      </c>
    </row>
    <row r="1196" spans="2:18">
      <c r="B1196" s="2">
        <v>61.497663000000003</v>
      </c>
      <c r="C1196" s="3">
        <f t="shared" si="165"/>
        <v>3781.9625544615692</v>
      </c>
      <c r="D1196" s="3">
        <v>15</v>
      </c>
      <c r="E1196" s="3">
        <f t="shared" si="166"/>
        <v>225</v>
      </c>
      <c r="F1196" s="4">
        <f t="shared" si="167"/>
        <v>922.46494500000006</v>
      </c>
      <c r="N1196" s="2">
        <v>37.375587000000003</v>
      </c>
      <c r="O1196" s="3">
        <f t="shared" si="168"/>
        <v>1396.9345035945692</v>
      </c>
      <c r="P1196" s="3">
        <v>5</v>
      </c>
      <c r="Q1196" s="3">
        <f t="shared" si="169"/>
        <v>25</v>
      </c>
      <c r="R1196" s="4">
        <f t="shared" si="170"/>
        <v>186.87793500000001</v>
      </c>
    </row>
    <row r="1197" spans="2:18">
      <c r="B1197" s="2">
        <v>61.497663000000003</v>
      </c>
      <c r="C1197" s="3">
        <f t="shared" si="165"/>
        <v>3781.9625544615692</v>
      </c>
      <c r="D1197" s="3">
        <v>15</v>
      </c>
      <c r="E1197" s="3">
        <f t="shared" si="166"/>
        <v>225</v>
      </c>
      <c r="F1197" s="4">
        <f t="shared" si="167"/>
        <v>922.46494500000006</v>
      </c>
      <c r="N1197" s="2">
        <v>37.375587000000003</v>
      </c>
      <c r="O1197" s="3">
        <f t="shared" si="168"/>
        <v>1396.9345035945692</v>
      </c>
      <c r="P1197" s="3">
        <v>5</v>
      </c>
      <c r="Q1197" s="3">
        <f t="shared" si="169"/>
        <v>25</v>
      </c>
      <c r="R1197" s="4">
        <f t="shared" si="170"/>
        <v>186.87793500000001</v>
      </c>
    </row>
    <row r="1198" spans="2:18">
      <c r="B1198" s="2">
        <v>61.497663000000003</v>
      </c>
      <c r="C1198" s="3">
        <f t="shared" si="165"/>
        <v>3781.9625544615692</v>
      </c>
      <c r="D1198" s="3">
        <v>15</v>
      </c>
      <c r="E1198" s="3">
        <f t="shared" si="166"/>
        <v>225</v>
      </c>
      <c r="F1198" s="4">
        <f t="shared" si="167"/>
        <v>922.46494500000006</v>
      </c>
      <c r="N1198" s="2">
        <v>37.375587000000003</v>
      </c>
      <c r="O1198" s="3">
        <f t="shared" si="168"/>
        <v>1396.9345035945692</v>
      </c>
      <c r="P1198" s="3">
        <v>5</v>
      </c>
      <c r="Q1198" s="3">
        <f t="shared" si="169"/>
        <v>25</v>
      </c>
      <c r="R1198" s="4">
        <f t="shared" si="170"/>
        <v>186.87793500000001</v>
      </c>
    </row>
    <row r="1199" spans="2:18">
      <c r="B1199" s="2">
        <v>61.497663000000003</v>
      </c>
      <c r="C1199" s="3">
        <f t="shared" si="165"/>
        <v>3781.9625544615692</v>
      </c>
      <c r="D1199" s="3">
        <v>15</v>
      </c>
      <c r="E1199" s="3">
        <f t="shared" si="166"/>
        <v>225</v>
      </c>
      <c r="F1199" s="4">
        <f t="shared" si="167"/>
        <v>922.46494500000006</v>
      </c>
      <c r="N1199" s="2">
        <v>37.375587000000003</v>
      </c>
      <c r="O1199" s="3">
        <f t="shared" si="168"/>
        <v>1396.9345035945692</v>
      </c>
      <c r="P1199" s="3">
        <v>5</v>
      </c>
      <c r="Q1199" s="3">
        <f t="shared" si="169"/>
        <v>25</v>
      </c>
      <c r="R1199" s="4">
        <f t="shared" si="170"/>
        <v>186.87793500000001</v>
      </c>
    </row>
    <row r="1200" spans="2:18">
      <c r="B1200" s="2">
        <v>61.497663000000003</v>
      </c>
      <c r="C1200" s="3">
        <f t="shared" si="165"/>
        <v>3781.9625544615692</v>
      </c>
      <c r="D1200" s="3">
        <v>15</v>
      </c>
      <c r="E1200" s="3">
        <f t="shared" si="166"/>
        <v>225</v>
      </c>
      <c r="F1200" s="4">
        <f t="shared" si="167"/>
        <v>922.46494500000006</v>
      </c>
      <c r="N1200" s="2">
        <v>37.375587000000003</v>
      </c>
      <c r="O1200" s="3">
        <f t="shared" si="168"/>
        <v>1396.9345035945692</v>
      </c>
      <c r="P1200" s="3">
        <v>5</v>
      </c>
      <c r="Q1200" s="3">
        <f t="shared" si="169"/>
        <v>25</v>
      </c>
      <c r="R1200" s="4">
        <f t="shared" si="170"/>
        <v>186.87793500000001</v>
      </c>
    </row>
    <row r="1201" spans="2:18">
      <c r="B1201" s="2">
        <v>61.497663000000003</v>
      </c>
      <c r="C1201" s="3">
        <f t="shared" si="165"/>
        <v>3781.9625544615692</v>
      </c>
      <c r="D1201" s="3">
        <v>15</v>
      </c>
      <c r="E1201" s="3">
        <f t="shared" si="166"/>
        <v>225</v>
      </c>
      <c r="F1201" s="4">
        <f t="shared" si="167"/>
        <v>922.46494500000006</v>
      </c>
      <c r="N1201" s="2">
        <v>37.375587000000003</v>
      </c>
      <c r="O1201" s="3">
        <f t="shared" si="168"/>
        <v>1396.9345035945692</v>
      </c>
      <c r="P1201" s="3">
        <v>5</v>
      </c>
      <c r="Q1201" s="3">
        <f t="shared" si="169"/>
        <v>25</v>
      </c>
      <c r="R1201" s="4">
        <f t="shared" si="170"/>
        <v>186.87793500000001</v>
      </c>
    </row>
    <row r="1202" spans="2:18">
      <c r="B1202" s="2">
        <v>61.497663000000003</v>
      </c>
      <c r="C1202" s="3">
        <f t="shared" si="165"/>
        <v>3781.9625544615692</v>
      </c>
      <c r="D1202" s="3">
        <v>15</v>
      </c>
      <c r="E1202" s="3">
        <f t="shared" si="166"/>
        <v>225</v>
      </c>
      <c r="F1202" s="4">
        <f t="shared" si="167"/>
        <v>922.46494500000006</v>
      </c>
      <c r="N1202" s="2">
        <v>37.375587000000003</v>
      </c>
      <c r="O1202" s="3">
        <f t="shared" si="168"/>
        <v>1396.9345035945692</v>
      </c>
      <c r="P1202" s="3">
        <v>5</v>
      </c>
      <c r="Q1202" s="3">
        <f t="shared" si="169"/>
        <v>25</v>
      </c>
      <c r="R1202" s="4">
        <f t="shared" si="170"/>
        <v>186.87793500000001</v>
      </c>
    </row>
    <row r="1203" spans="2:18">
      <c r="B1203" s="2">
        <v>61.497663000000003</v>
      </c>
      <c r="C1203" s="3">
        <f t="shared" si="165"/>
        <v>3781.9625544615692</v>
      </c>
      <c r="D1203" s="3">
        <v>5</v>
      </c>
      <c r="E1203" s="3">
        <f t="shared" si="166"/>
        <v>25</v>
      </c>
      <c r="F1203" s="4">
        <f t="shared" si="167"/>
        <v>307.488315</v>
      </c>
      <c r="N1203" s="2">
        <v>37.375587000000003</v>
      </c>
      <c r="O1203" s="3">
        <f t="shared" si="168"/>
        <v>1396.9345035945692</v>
      </c>
      <c r="P1203" s="3">
        <v>5</v>
      </c>
      <c r="Q1203" s="3">
        <f t="shared" si="169"/>
        <v>25</v>
      </c>
      <c r="R1203" s="4">
        <f t="shared" si="170"/>
        <v>186.87793500000001</v>
      </c>
    </row>
    <row r="1204" spans="2:18">
      <c r="B1204" s="2">
        <v>61.497663000000003</v>
      </c>
      <c r="C1204" s="3">
        <f t="shared" si="165"/>
        <v>3781.9625544615692</v>
      </c>
      <c r="D1204" s="3">
        <v>5</v>
      </c>
      <c r="E1204" s="3">
        <f t="shared" si="166"/>
        <v>25</v>
      </c>
      <c r="F1204" s="4">
        <f t="shared" si="167"/>
        <v>307.488315</v>
      </c>
      <c r="N1204" s="2">
        <v>37.375587000000003</v>
      </c>
      <c r="O1204" s="3">
        <f t="shared" si="168"/>
        <v>1396.9345035945692</v>
      </c>
      <c r="P1204" s="3">
        <v>5</v>
      </c>
      <c r="Q1204" s="3">
        <f t="shared" si="169"/>
        <v>25</v>
      </c>
      <c r="R1204" s="4">
        <f t="shared" si="170"/>
        <v>186.87793500000001</v>
      </c>
    </row>
    <row r="1205" spans="2:18">
      <c r="B1205" s="2">
        <v>61.497663000000003</v>
      </c>
      <c r="C1205" s="3">
        <f t="shared" si="165"/>
        <v>3781.9625544615692</v>
      </c>
      <c r="D1205" s="3">
        <v>5</v>
      </c>
      <c r="E1205" s="3">
        <f t="shared" si="166"/>
        <v>25</v>
      </c>
      <c r="F1205" s="4">
        <f t="shared" si="167"/>
        <v>307.488315</v>
      </c>
      <c r="N1205" s="2">
        <v>37.375587000000003</v>
      </c>
      <c r="O1205" s="3">
        <f t="shared" si="168"/>
        <v>1396.9345035945692</v>
      </c>
      <c r="P1205" s="3">
        <v>5</v>
      </c>
      <c r="Q1205" s="3">
        <f t="shared" si="169"/>
        <v>25</v>
      </c>
      <c r="R1205" s="4">
        <f t="shared" si="170"/>
        <v>186.87793500000001</v>
      </c>
    </row>
    <row r="1206" spans="2:18">
      <c r="B1206" s="2">
        <v>61.497663000000003</v>
      </c>
      <c r="C1206" s="3">
        <f t="shared" si="165"/>
        <v>3781.9625544615692</v>
      </c>
      <c r="D1206" s="3">
        <v>5</v>
      </c>
      <c r="E1206" s="3">
        <f t="shared" si="166"/>
        <v>25</v>
      </c>
      <c r="F1206" s="4">
        <f t="shared" si="167"/>
        <v>307.488315</v>
      </c>
      <c r="N1206" s="2">
        <v>37.375587000000003</v>
      </c>
      <c r="O1206" s="3">
        <f t="shared" si="168"/>
        <v>1396.9345035945692</v>
      </c>
      <c r="P1206" s="3">
        <v>5</v>
      </c>
      <c r="Q1206" s="3">
        <f t="shared" si="169"/>
        <v>25</v>
      </c>
      <c r="R1206" s="4">
        <f t="shared" si="170"/>
        <v>186.87793500000001</v>
      </c>
    </row>
    <row r="1207" spans="2:18">
      <c r="B1207" s="2">
        <v>61.497663000000003</v>
      </c>
      <c r="C1207" s="3">
        <f t="shared" si="165"/>
        <v>3781.9625544615692</v>
      </c>
      <c r="D1207" s="3">
        <v>5</v>
      </c>
      <c r="E1207" s="3">
        <f t="shared" si="166"/>
        <v>25</v>
      </c>
      <c r="F1207" s="4">
        <f t="shared" si="167"/>
        <v>307.488315</v>
      </c>
      <c r="N1207" s="2">
        <v>37.375587000000003</v>
      </c>
      <c r="O1207" s="3">
        <f t="shared" si="168"/>
        <v>1396.9345035945692</v>
      </c>
      <c r="P1207" s="3">
        <v>5</v>
      </c>
      <c r="Q1207" s="3">
        <f t="shared" si="169"/>
        <v>25</v>
      </c>
      <c r="R1207" s="4">
        <f t="shared" si="170"/>
        <v>186.87793500000001</v>
      </c>
    </row>
    <row r="1208" spans="2:18">
      <c r="B1208" s="2">
        <v>61.497663000000003</v>
      </c>
      <c r="C1208" s="3">
        <f t="shared" si="165"/>
        <v>3781.9625544615692</v>
      </c>
      <c r="D1208" s="3">
        <v>5</v>
      </c>
      <c r="E1208" s="3">
        <f t="shared" si="166"/>
        <v>25</v>
      </c>
      <c r="F1208" s="4">
        <f t="shared" si="167"/>
        <v>307.488315</v>
      </c>
      <c r="N1208" s="2">
        <v>37.375587000000003</v>
      </c>
      <c r="O1208" s="3">
        <f t="shared" si="168"/>
        <v>1396.9345035945692</v>
      </c>
      <c r="P1208" s="3">
        <v>5</v>
      </c>
      <c r="Q1208" s="3">
        <f t="shared" si="169"/>
        <v>25</v>
      </c>
      <c r="R1208" s="4">
        <f t="shared" si="170"/>
        <v>186.87793500000001</v>
      </c>
    </row>
    <row r="1209" spans="2:18">
      <c r="B1209" s="2">
        <v>61.497663000000003</v>
      </c>
      <c r="C1209" s="3">
        <f t="shared" si="165"/>
        <v>3781.9625544615692</v>
      </c>
      <c r="D1209" s="3">
        <v>5</v>
      </c>
      <c r="E1209" s="3">
        <f t="shared" si="166"/>
        <v>25</v>
      </c>
      <c r="F1209" s="4">
        <f t="shared" si="167"/>
        <v>307.488315</v>
      </c>
      <c r="N1209" s="2">
        <v>37.375587000000003</v>
      </c>
      <c r="O1209" s="3">
        <f t="shared" si="168"/>
        <v>1396.9345035945692</v>
      </c>
      <c r="P1209" s="3">
        <v>5</v>
      </c>
      <c r="Q1209" s="3">
        <f t="shared" si="169"/>
        <v>25</v>
      </c>
      <c r="R1209" s="4">
        <f t="shared" si="170"/>
        <v>186.87793500000001</v>
      </c>
    </row>
    <row r="1210" spans="2:18">
      <c r="B1210" s="2">
        <v>61.497663000000003</v>
      </c>
      <c r="C1210" s="3">
        <f t="shared" si="165"/>
        <v>3781.9625544615692</v>
      </c>
      <c r="D1210" s="3">
        <v>5</v>
      </c>
      <c r="E1210" s="3">
        <f t="shared" si="166"/>
        <v>25</v>
      </c>
      <c r="F1210" s="4">
        <f t="shared" si="167"/>
        <v>307.488315</v>
      </c>
      <c r="N1210" s="2">
        <v>37.375587000000003</v>
      </c>
      <c r="O1210" s="3">
        <f t="shared" si="168"/>
        <v>1396.9345035945692</v>
      </c>
      <c r="P1210" s="3">
        <v>5</v>
      </c>
      <c r="Q1210" s="3">
        <f t="shared" si="169"/>
        <v>25</v>
      </c>
      <c r="R1210" s="4">
        <f t="shared" si="170"/>
        <v>186.87793500000001</v>
      </c>
    </row>
    <row r="1211" spans="2:18">
      <c r="B1211" s="2">
        <v>61.497663000000003</v>
      </c>
      <c r="C1211" s="3">
        <f t="shared" si="165"/>
        <v>3781.9625544615692</v>
      </c>
      <c r="D1211" s="3">
        <v>5</v>
      </c>
      <c r="E1211" s="3">
        <f t="shared" si="166"/>
        <v>25</v>
      </c>
      <c r="F1211" s="4">
        <f t="shared" si="167"/>
        <v>307.488315</v>
      </c>
      <c r="N1211" s="2">
        <v>37.375587000000003</v>
      </c>
      <c r="O1211" s="3">
        <f t="shared" si="168"/>
        <v>1396.9345035945692</v>
      </c>
      <c r="P1211" s="3">
        <v>5</v>
      </c>
      <c r="Q1211" s="3">
        <f t="shared" si="169"/>
        <v>25</v>
      </c>
      <c r="R1211" s="4">
        <f t="shared" si="170"/>
        <v>186.87793500000001</v>
      </c>
    </row>
    <row r="1212" spans="2:18">
      <c r="B1212" s="2">
        <v>61.497663000000003</v>
      </c>
      <c r="C1212" s="3">
        <f t="shared" si="165"/>
        <v>3781.9625544615692</v>
      </c>
      <c r="D1212" s="3">
        <v>5</v>
      </c>
      <c r="E1212" s="3">
        <f t="shared" si="166"/>
        <v>25</v>
      </c>
      <c r="F1212" s="4">
        <f t="shared" si="167"/>
        <v>307.488315</v>
      </c>
      <c r="N1212" s="2">
        <v>37.375587000000003</v>
      </c>
      <c r="O1212" s="3">
        <f t="shared" si="168"/>
        <v>1396.9345035945692</v>
      </c>
      <c r="P1212" s="3">
        <v>5</v>
      </c>
      <c r="Q1212" s="3">
        <f t="shared" si="169"/>
        <v>25</v>
      </c>
      <c r="R1212" s="4">
        <f t="shared" si="170"/>
        <v>186.87793500000001</v>
      </c>
    </row>
    <row r="1213" spans="2:18">
      <c r="B1213" s="2">
        <v>61.497663000000003</v>
      </c>
      <c r="C1213" s="3">
        <f t="shared" si="165"/>
        <v>3781.9625544615692</v>
      </c>
      <c r="D1213" s="3">
        <v>5</v>
      </c>
      <c r="E1213" s="3">
        <f t="shared" si="166"/>
        <v>25</v>
      </c>
      <c r="F1213" s="4">
        <f t="shared" si="167"/>
        <v>307.488315</v>
      </c>
      <c r="N1213" s="2">
        <v>37.375587000000003</v>
      </c>
      <c r="O1213" s="3">
        <f t="shared" si="168"/>
        <v>1396.9345035945692</v>
      </c>
      <c r="P1213" s="3">
        <v>5</v>
      </c>
      <c r="Q1213" s="3">
        <f t="shared" si="169"/>
        <v>25</v>
      </c>
      <c r="R1213" s="4">
        <f t="shared" si="170"/>
        <v>186.87793500000001</v>
      </c>
    </row>
    <row r="1214" spans="2:18">
      <c r="B1214" s="2">
        <v>61.497663000000003</v>
      </c>
      <c r="C1214" s="3">
        <f t="shared" si="165"/>
        <v>3781.9625544615692</v>
      </c>
      <c r="D1214" s="3">
        <v>5</v>
      </c>
      <c r="E1214" s="3">
        <f t="shared" si="166"/>
        <v>25</v>
      </c>
      <c r="F1214" s="4">
        <f t="shared" si="167"/>
        <v>307.488315</v>
      </c>
      <c r="N1214" s="2">
        <v>37.375587000000003</v>
      </c>
      <c r="O1214" s="3">
        <f t="shared" si="168"/>
        <v>1396.9345035945692</v>
      </c>
      <c r="P1214" s="3">
        <v>5</v>
      </c>
      <c r="Q1214" s="3">
        <f t="shared" si="169"/>
        <v>25</v>
      </c>
      <c r="R1214" s="4">
        <f t="shared" si="170"/>
        <v>186.87793500000001</v>
      </c>
    </row>
    <row r="1215" spans="2:18">
      <c r="B1215" s="2">
        <v>61.497663000000003</v>
      </c>
      <c r="C1215" s="3">
        <f t="shared" si="165"/>
        <v>3781.9625544615692</v>
      </c>
      <c r="D1215" s="3">
        <v>5</v>
      </c>
      <c r="E1215" s="3">
        <f t="shared" si="166"/>
        <v>25</v>
      </c>
      <c r="F1215" s="4">
        <f t="shared" si="167"/>
        <v>307.488315</v>
      </c>
      <c r="N1215" s="2">
        <v>37.375587000000003</v>
      </c>
      <c r="O1215" s="3">
        <f t="shared" si="168"/>
        <v>1396.9345035945692</v>
      </c>
      <c r="P1215" s="3">
        <v>5</v>
      </c>
      <c r="Q1215" s="3">
        <f t="shared" si="169"/>
        <v>25</v>
      </c>
      <c r="R1215" s="4">
        <f t="shared" si="170"/>
        <v>186.87793500000001</v>
      </c>
    </row>
    <row r="1216" spans="2:18">
      <c r="B1216" s="2">
        <v>61.497663000000003</v>
      </c>
      <c r="C1216" s="3">
        <f t="shared" si="165"/>
        <v>3781.9625544615692</v>
      </c>
      <c r="D1216" s="3">
        <v>5</v>
      </c>
      <c r="E1216" s="3">
        <f t="shared" si="166"/>
        <v>25</v>
      </c>
      <c r="F1216" s="4">
        <f t="shared" si="167"/>
        <v>307.488315</v>
      </c>
      <c r="N1216" s="2">
        <v>37.375587000000003</v>
      </c>
      <c r="O1216" s="3">
        <f t="shared" si="168"/>
        <v>1396.9345035945692</v>
      </c>
      <c r="P1216" s="3">
        <v>5</v>
      </c>
      <c r="Q1216" s="3">
        <f t="shared" si="169"/>
        <v>25</v>
      </c>
      <c r="R1216" s="4">
        <f t="shared" si="170"/>
        <v>186.87793500000001</v>
      </c>
    </row>
    <row r="1217" spans="2:18">
      <c r="B1217" s="2">
        <v>61.497663000000003</v>
      </c>
      <c r="C1217" s="3">
        <f t="shared" si="165"/>
        <v>3781.9625544615692</v>
      </c>
      <c r="D1217" s="3">
        <v>5</v>
      </c>
      <c r="E1217" s="3">
        <f t="shared" si="166"/>
        <v>25</v>
      </c>
      <c r="F1217" s="4">
        <f t="shared" si="167"/>
        <v>307.488315</v>
      </c>
      <c r="N1217" s="2">
        <v>37.375587000000003</v>
      </c>
      <c r="O1217" s="3">
        <f t="shared" si="168"/>
        <v>1396.9345035945692</v>
      </c>
      <c r="P1217" s="3">
        <v>5</v>
      </c>
      <c r="Q1217" s="3">
        <f t="shared" si="169"/>
        <v>25</v>
      </c>
      <c r="R1217" s="4">
        <f t="shared" si="170"/>
        <v>186.87793500000001</v>
      </c>
    </row>
    <row r="1218" spans="2:18">
      <c r="B1218" s="2">
        <v>61.497663000000003</v>
      </c>
      <c r="C1218" s="3">
        <f t="shared" si="165"/>
        <v>3781.9625544615692</v>
      </c>
      <c r="D1218" s="3">
        <v>5</v>
      </c>
      <c r="E1218" s="3">
        <f t="shared" si="166"/>
        <v>25</v>
      </c>
      <c r="F1218" s="4">
        <f t="shared" si="167"/>
        <v>307.488315</v>
      </c>
      <c r="N1218" s="2">
        <v>37.375587000000003</v>
      </c>
      <c r="O1218" s="3">
        <f t="shared" si="168"/>
        <v>1396.9345035945692</v>
      </c>
      <c r="P1218" s="3">
        <v>5</v>
      </c>
      <c r="Q1218" s="3">
        <f t="shared" si="169"/>
        <v>25</v>
      </c>
      <c r="R1218" s="4">
        <f t="shared" si="170"/>
        <v>186.87793500000001</v>
      </c>
    </row>
    <row r="1219" spans="2:18">
      <c r="B1219" s="2">
        <v>61.497663000000003</v>
      </c>
      <c r="C1219" s="3">
        <f t="shared" si="165"/>
        <v>3781.9625544615692</v>
      </c>
      <c r="D1219" s="3">
        <v>5</v>
      </c>
      <c r="E1219" s="3">
        <f t="shared" si="166"/>
        <v>25</v>
      </c>
      <c r="F1219" s="4">
        <f t="shared" si="167"/>
        <v>307.488315</v>
      </c>
      <c r="N1219" s="2">
        <v>37.375587000000003</v>
      </c>
      <c r="O1219" s="3">
        <f t="shared" si="168"/>
        <v>1396.9345035945692</v>
      </c>
      <c r="P1219" s="3">
        <v>5</v>
      </c>
      <c r="Q1219" s="3">
        <f t="shared" si="169"/>
        <v>25</v>
      </c>
      <c r="R1219" s="4">
        <f t="shared" si="170"/>
        <v>186.87793500000001</v>
      </c>
    </row>
    <row r="1220" spans="2:18">
      <c r="B1220" s="2">
        <v>61.497663000000003</v>
      </c>
      <c r="C1220" s="3">
        <f t="shared" si="165"/>
        <v>3781.9625544615692</v>
      </c>
      <c r="D1220" s="3">
        <v>5</v>
      </c>
      <c r="E1220" s="3">
        <f t="shared" si="166"/>
        <v>25</v>
      </c>
      <c r="F1220" s="4">
        <f t="shared" si="167"/>
        <v>307.488315</v>
      </c>
      <c r="N1220" s="2">
        <v>37.375587000000003</v>
      </c>
      <c r="O1220" s="3">
        <f t="shared" si="168"/>
        <v>1396.9345035945692</v>
      </c>
      <c r="P1220" s="3">
        <v>5</v>
      </c>
      <c r="Q1220" s="3">
        <f t="shared" si="169"/>
        <v>25</v>
      </c>
      <c r="R1220" s="4">
        <f t="shared" si="170"/>
        <v>186.87793500000001</v>
      </c>
    </row>
    <row r="1221" spans="2:18">
      <c r="B1221" s="2">
        <v>61.497663000000003</v>
      </c>
      <c r="C1221" s="3">
        <f t="shared" si="165"/>
        <v>3781.9625544615692</v>
      </c>
      <c r="D1221" s="3">
        <v>5</v>
      </c>
      <c r="E1221" s="3">
        <f t="shared" si="166"/>
        <v>25</v>
      </c>
      <c r="F1221" s="4">
        <f t="shared" si="167"/>
        <v>307.488315</v>
      </c>
      <c r="N1221" s="2">
        <v>37.375587000000003</v>
      </c>
      <c r="O1221" s="3">
        <f t="shared" si="168"/>
        <v>1396.9345035945692</v>
      </c>
      <c r="P1221" s="3">
        <v>5</v>
      </c>
      <c r="Q1221" s="3">
        <f t="shared" si="169"/>
        <v>25</v>
      </c>
      <c r="R1221" s="4">
        <f t="shared" si="170"/>
        <v>186.87793500000001</v>
      </c>
    </row>
    <row r="1222" spans="2:18">
      <c r="B1222" s="2">
        <v>61.497663000000003</v>
      </c>
      <c r="C1222" s="3">
        <f t="shared" si="165"/>
        <v>3781.9625544615692</v>
      </c>
      <c r="D1222" s="3">
        <v>5</v>
      </c>
      <c r="E1222" s="3">
        <f t="shared" si="166"/>
        <v>25</v>
      </c>
      <c r="F1222" s="4">
        <f t="shared" si="167"/>
        <v>307.488315</v>
      </c>
      <c r="N1222" s="2">
        <v>37.375587000000003</v>
      </c>
      <c r="O1222" s="3">
        <f t="shared" si="168"/>
        <v>1396.9345035945692</v>
      </c>
      <c r="P1222" s="3">
        <v>5</v>
      </c>
      <c r="Q1222" s="3">
        <f t="shared" si="169"/>
        <v>25</v>
      </c>
      <c r="R1222" s="4">
        <f t="shared" si="170"/>
        <v>186.87793500000001</v>
      </c>
    </row>
    <row r="1223" spans="2:18">
      <c r="B1223" s="2">
        <v>61.497663000000003</v>
      </c>
      <c r="C1223" s="3">
        <f t="shared" si="165"/>
        <v>3781.9625544615692</v>
      </c>
      <c r="D1223" s="3">
        <v>5</v>
      </c>
      <c r="E1223" s="3">
        <f t="shared" si="166"/>
        <v>25</v>
      </c>
      <c r="F1223" s="4">
        <f t="shared" si="167"/>
        <v>307.488315</v>
      </c>
      <c r="N1223" s="2">
        <v>37.375587000000003</v>
      </c>
      <c r="O1223" s="3">
        <f t="shared" si="168"/>
        <v>1396.9345035945692</v>
      </c>
      <c r="P1223" s="3">
        <v>5</v>
      </c>
      <c r="Q1223" s="3">
        <f t="shared" si="169"/>
        <v>25</v>
      </c>
      <c r="R1223" s="4">
        <f t="shared" si="170"/>
        <v>186.87793500000001</v>
      </c>
    </row>
    <row r="1224" spans="2:18">
      <c r="B1224" s="2">
        <v>61.497663000000003</v>
      </c>
      <c r="C1224" s="3">
        <f t="shared" si="165"/>
        <v>3781.9625544615692</v>
      </c>
      <c r="D1224" s="3">
        <v>5</v>
      </c>
      <c r="E1224" s="3">
        <f t="shared" si="166"/>
        <v>25</v>
      </c>
      <c r="F1224" s="4">
        <f t="shared" si="167"/>
        <v>307.488315</v>
      </c>
      <c r="N1224" s="2">
        <v>37.375587000000003</v>
      </c>
      <c r="O1224" s="3">
        <f t="shared" si="168"/>
        <v>1396.9345035945692</v>
      </c>
      <c r="P1224" s="3">
        <v>5</v>
      </c>
      <c r="Q1224" s="3">
        <f t="shared" si="169"/>
        <v>25</v>
      </c>
      <c r="R1224" s="4">
        <f t="shared" si="170"/>
        <v>186.87793500000001</v>
      </c>
    </row>
    <row r="1225" spans="2:18">
      <c r="B1225" s="2">
        <v>61.497663000000003</v>
      </c>
      <c r="C1225" s="3">
        <f t="shared" si="165"/>
        <v>3781.9625544615692</v>
      </c>
      <c r="D1225" s="3">
        <v>5</v>
      </c>
      <c r="E1225" s="3">
        <f t="shared" si="166"/>
        <v>25</v>
      </c>
      <c r="F1225" s="4">
        <f t="shared" si="167"/>
        <v>307.488315</v>
      </c>
      <c r="N1225" s="2">
        <v>37.375587000000003</v>
      </c>
      <c r="O1225" s="3">
        <f t="shared" si="168"/>
        <v>1396.9345035945692</v>
      </c>
      <c r="P1225" s="3">
        <v>5</v>
      </c>
      <c r="Q1225" s="3">
        <f t="shared" si="169"/>
        <v>25</v>
      </c>
      <c r="R1225" s="4">
        <f t="shared" si="170"/>
        <v>186.87793500000001</v>
      </c>
    </row>
    <row r="1226" spans="2:18">
      <c r="B1226" s="2">
        <v>61.497663000000003</v>
      </c>
      <c r="C1226" s="3">
        <f t="shared" si="165"/>
        <v>3781.9625544615692</v>
      </c>
      <c r="D1226" s="3">
        <v>5</v>
      </c>
      <c r="E1226" s="3">
        <f t="shared" si="166"/>
        <v>25</v>
      </c>
      <c r="F1226" s="4">
        <f t="shared" si="167"/>
        <v>307.488315</v>
      </c>
      <c r="N1226" s="2">
        <v>37.375587000000003</v>
      </c>
      <c r="O1226" s="3">
        <f t="shared" si="168"/>
        <v>1396.9345035945692</v>
      </c>
      <c r="P1226" s="3">
        <v>5</v>
      </c>
      <c r="Q1226" s="3">
        <f t="shared" si="169"/>
        <v>25</v>
      </c>
      <c r="R1226" s="4">
        <f t="shared" si="170"/>
        <v>186.87793500000001</v>
      </c>
    </row>
    <row r="1227" spans="2:18">
      <c r="B1227" s="2">
        <v>61.497663000000003</v>
      </c>
      <c r="C1227" s="3">
        <f t="shared" si="165"/>
        <v>3781.9625544615692</v>
      </c>
      <c r="D1227" s="3">
        <v>5</v>
      </c>
      <c r="E1227" s="3">
        <f t="shared" si="166"/>
        <v>25</v>
      </c>
      <c r="F1227" s="4">
        <f t="shared" si="167"/>
        <v>307.488315</v>
      </c>
      <c r="N1227" s="2">
        <v>37.375587000000003</v>
      </c>
      <c r="O1227" s="3">
        <f t="shared" si="168"/>
        <v>1396.9345035945692</v>
      </c>
      <c r="P1227" s="3">
        <v>5</v>
      </c>
      <c r="Q1227" s="3">
        <f t="shared" si="169"/>
        <v>25</v>
      </c>
      <c r="R1227" s="4">
        <f t="shared" si="170"/>
        <v>186.87793500000001</v>
      </c>
    </row>
    <row r="1228" spans="2:18">
      <c r="B1228" s="2">
        <v>61.497663000000003</v>
      </c>
      <c r="C1228" s="3">
        <f t="shared" si="165"/>
        <v>3781.9625544615692</v>
      </c>
      <c r="D1228" s="3">
        <v>5</v>
      </c>
      <c r="E1228" s="3">
        <f t="shared" si="166"/>
        <v>25</v>
      </c>
      <c r="F1228" s="4">
        <f t="shared" si="167"/>
        <v>307.488315</v>
      </c>
      <c r="N1228" s="2">
        <v>37.375587000000003</v>
      </c>
      <c r="O1228" s="3">
        <f t="shared" si="168"/>
        <v>1396.9345035945692</v>
      </c>
      <c r="P1228" s="3">
        <v>5</v>
      </c>
      <c r="Q1228" s="3">
        <f t="shared" si="169"/>
        <v>25</v>
      </c>
      <c r="R1228" s="4">
        <f t="shared" si="170"/>
        <v>186.87793500000001</v>
      </c>
    </row>
    <row r="1229" spans="2:18">
      <c r="B1229" s="2">
        <v>61.497663000000003</v>
      </c>
      <c r="C1229" s="3">
        <f t="shared" si="165"/>
        <v>3781.9625544615692</v>
      </c>
      <c r="D1229" s="3">
        <v>5</v>
      </c>
      <c r="E1229" s="3">
        <f t="shared" si="166"/>
        <v>25</v>
      </c>
      <c r="F1229" s="4">
        <f t="shared" si="167"/>
        <v>307.488315</v>
      </c>
      <c r="N1229" s="2">
        <v>37.375587000000003</v>
      </c>
      <c r="O1229" s="3">
        <f t="shared" si="168"/>
        <v>1396.9345035945692</v>
      </c>
      <c r="P1229" s="3">
        <v>5</v>
      </c>
      <c r="Q1229" s="3">
        <f t="shared" si="169"/>
        <v>25</v>
      </c>
      <c r="R1229" s="4">
        <f t="shared" si="170"/>
        <v>186.87793500000001</v>
      </c>
    </row>
    <row r="1230" spans="2:18">
      <c r="B1230" s="2">
        <v>61.497663000000003</v>
      </c>
      <c r="C1230" s="3">
        <f t="shared" si="165"/>
        <v>3781.9625544615692</v>
      </c>
      <c r="D1230" s="3">
        <v>5</v>
      </c>
      <c r="E1230" s="3">
        <f t="shared" si="166"/>
        <v>25</v>
      </c>
      <c r="F1230" s="4">
        <f t="shared" si="167"/>
        <v>307.488315</v>
      </c>
      <c r="N1230" s="2">
        <v>37.375587000000003</v>
      </c>
      <c r="O1230" s="3">
        <f t="shared" si="168"/>
        <v>1396.9345035945692</v>
      </c>
      <c r="P1230" s="3">
        <v>5</v>
      </c>
      <c r="Q1230" s="3">
        <f t="shared" si="169"/>
        <v>25</v>
      </c>
      <c r="R1230" s="4">
        <f t="shared" si="170"/>
        <v>186.87793500000001</v>
      </c>
    </row>
    <row r="1231" spans="2:18">
      <c r="B1231" s="2">
        <v>61.497663000000003</v>
      </c>
      <c r="C1231" s="3">
        <f t="shared" si="165"/>
        <v>3781.9625544615692</v>
      </c>
      <c r="D1231" s="3">
        <v>5</v>
      </c>
      <c r="E1231" s="3">
        <f t="shared" si="166"/>
        <v>25</v>
      </c>
      <c r="F1231" s="4">
        <f t="shared" si="167"/>
        <v>307.488315</v>
      </c>
      <c r="N1231" s="2">
        <v>37.375587000000003</v>
      </c>
      <c r="O1231" s="3">
        <f t="shared" si="168"/>
        <v>1396.9345035945692</v>
      </c>
      <c r="P1231" s="3">
        <v>5</v>
      </c>
      <c r="Q1231" s="3">
        <f t="shared" si="169"/>
        <v>25</v>
      </c>
      <c r="R1231" s="4">
        <f t="shared" si="170"/>
        <v>186.87793500000001</v>
      </c>
    </row>
    <row r="1232" spans="2:18">
      <c r="B1232" s="2">
        <v>61.497663000000003</v>
      </c>
      <c r="C1232" s="3">
        <f t="shared" si="165"/>
        <v>3781.9625544615692</v>
      </c>
      <c r="D1232" s="3">
        <v>5</v>
      </c>
      <c r="E1232" s="3">
        <f t="shared" si="166"/>
        <v>25</v>
      </c>
      <c r="F1232" s="4">
        <f t="shared" si="167"/>
        <v>307.488315</v>
      </c>
      <c r="N1232" s="2">
        <v>37.375587000000003</v>
      </c>
      <c r="O1232" s="3">
        <f t="shared" si="168"/>
        <v>1396.9345035945692</v>
      </c>
      <c r="P1232" s="3">
        <v>5</v>
      </c>
      <c r="Q1232" s="3">
        <f t="shared" si="169"/>
        <v>25</v>
      </c>
      <c r="R1232" s="4">
        <f t="shared" si="170"/>
        <v>186.87793500000001</v>
      </c>
    </row>
    <row r="1233" spans="2:18">
      <c r="B1233" s="2">
        <v>61.497663000000003</v>
      </c>
      <c r="C1233" s="3">
        <f t="shared" ref="C1233:C1296" si="171">B1233*B1233</f>
        <v>3781.9625544615692</v>
      </c>
      <c r="D1233" s="3">
        <v>5</v>
      </c>
      <c r="E1233" s="3">
        <f t="shared" ref="E1233:E1296" si="172">D1233*D1233</f>
        <v>25</v>
      </c>
      <c r="F1233" s="4">
        <f t="shared" ref="F1233:F1296" si="173">D1233*B1233</f>
        <v>307.488315</v>
      </c>
      <c r="N1233" s="2">
        <v>37.375587000000003</v>
      </c>
      <c r="O1233" s="3">
        <f t="shared" ref="O1233:O1296" si="174">N1233*N1233</f>
        <v>1396.9345035945692</v>
      </c>
      <c r="P1233" s="3">
        <v>5</v>
      </c>
      <c r="Q1233" s="3">
        <f t="shared" ref="Q1233:Q1296" si="175">P1233*P1233</f>
        <v>25</v>
      </c>
      <c r="R1233" s="4">
        <f t="shared" ref="R1233:R1296" si="176">P1233*N1233</f>
        <v>186.87793500000001</v>
      </c>
    </row>
    <row r="1234" spans="2:18">
      <c r="B1234" s="2">
        <v>61.497663000000003</v>
      </c>
      <c r="C1234" s="3">
        <f t="shared" si="171"/>
        <v>3781.9625544615692</v>
      </c>
      <c r="D1234" s="3">
        <v>5</v>
      </c>
      <c r="E1234" s="3">
        <f t="shared" si="172"/>
        <v>25</v>
      </c>
      <c r="F1234" s="4">
        <f t="shared" si="173"/>
        <v>307.488315</v>
      </c>
      <c r="N1234" s="2">
        <v>37.375587000000003</v>
      </c>
      <c r="O1234" s="3">
        <f t="shared" si="174"/>
        <v>1396.9345035945692</v>
      </c>
      <c r="P1234" s="3">
        <v>5</v>
      </c>
      <c r="Q1234" s="3">
        <f t="shared" si="175"/>
        <v>25</v>
      </c>
      <c r="R1234" s="4">
        <f t="shared" si="176"/>
        <v>186.87793500000001</v>
      </c>
    </row>
    <row r="1235" spans="2:18">
      <c r="B1235" s="2">
        <v>61.497663000000003</v>
      </c>
      <c r="C1235" s="3">
        <f t="shared" si="171"/>
        <v>3781.9625544615692</v>
      </c>
      <c r="D1235" s="3">
        <v>5</v>
      </c>
      <c r="E1235" s="3">
        <f t="shared" si="172"/>
        <v>25</v>
      </c>
      <c r="F1235" s="4">
        <f t="shared" si="173"/>
        <v>307.488315</v>
      </c>
      <c r="N1235" s="2">
        <v>37.375587000000003</v>
      </c>
      <c r="O1235" s="3">
        <f t="shared" si="174"/>
        <v>1396.9345035945692</v>
      </c>
      <c r="P1235" s="3">
        <v>5</v>
      </c>
      <c r="Q1235" s="3">
        <f t="shared" si="175"/>
        <v>25</v>
      </c>
      <c r="R1235" s="4">
        <f t="shared" si="176"/>
        <v>186.87793500000001</v>
      </c>
    </row>
    <row r="1236" spans="2:18">
      <c r="B1236" s="2">
        <v>61.497663000000003</v>
      </c>
      <c r="C1236" s="3">
        <f t="shared" si="171"/>
        <v>3781.9625544615692</v>
      </c>
      <c r="D1236" s="3">
        <v>5</v>
      </c>
      <c r="E1236" s="3">
        <f t="shared" si="172"/>
        <v>25</v>
      </c>
      <c r="F1236" s="4">
        <f t="shared" si="173"/>
        <v>307.488315</v>
      </c>
      <c r="N1236" s="2">
        <v>37.375587000000003</v>
      </c>
      <c r="O1236" s="3">
        <f t="shared" si="174"/>
        <v>1396.9345035945692</v>
      </c>
      <c r="P1236" s="3">
        <v>5</v>
      </c>
      <c r="Q1236" s="3">
        <f t="shared" si="175"/>
        <v>25</v>
      </c>
      <c r="R1236" s="4">
        <f t="shared" si="176"/>
        <v>186.87793500000001</v>
      </c>
    </row>
    <row r="1237" spans="2:18">
      <c r="B1237" s="2">
        <v>61.497663000000003</v>
      </c>
      <c r="C1237" s="3">
        <f t="shared" si="171"/>
        <v>3781.9625544615692</v>
      </c>
      <c r="D1237" s="3">
        <v>5</v>
      </c>
      <c r="E1237" s="3">
        <f t="shared" si="172"/>
        <v>25</v>
      </c>
      <c r="F1237" s="4">
        <f t="shared" si="173"/>
        <v>307.488315</v>
      </c>
      <c r="N1237" s="2">
        <v>37.375587000000003</v>
      </c>
      <c r="O1237" s="3">
        <f t="shared" si="174"/>
        <v>1396.9345035945692</v>
      </c>
      <c r="P1237" s="3">
        <v>5</v>
      </c>
      <c r="Q1237" s="3">
        <f t="shared" si="175"/>
        <v>25</v>
      </c>
      <c r="R1237" s="4">
        <f t="shared" si="176"/>
        <v>186.87793500000001</v>
      </c>
    </row>
    <row r="1238" spans="2:18">
      <c r="B1238" s="2">
        <v>61.497663000000003</v>
      </c>
      <c r="C1238" s="3">
        <f t="shared" si="171"/>
        <v>3781.9625544615692</v>
      </c>
      <c r="D1238" s="3">
        <v>5</v>
      </c>
      <c r="E1238" s="3">
        <f t="shared" si="172"/>
        <v>25</v>
      </c>
      <c r="F1238" s="4">
        <f t="shared" si="173"/>
        <v>307.488315</v>
      </c>
      <c r="N1238" s="2">
        <v>37.375587000000003</v>
      </c>
      <c r="O1238" s="3">
        <f t="shared" si="174"/>
        <v>1396.9345035945692</v>
      </c>
      <c r="P1238" s="3">
        <v>5</v>
      </c>
      <c r="Q1238" s="3">
        <f t="shared" si="175"/>
        <v>25</v>
      </c>
      <c r="R1238" s="4">
        <f t="shared" si="176"/>
        <v>186.87793500000001</v>
      </c>
    </row>
    <row r="1239" spans="2:18">
      <c r="B1239" s="2">
        <v>61.497663000000003</v>
      </c>
      <c r="C1239" s="3">
        <f t="shared" si="171"/>
        <v>3781.9625544615692</v>
      </c>
      <c r="D1239" s="3">
        <v>5</v>
      </c>
      <c r="E1239" s="3">
        <f t="shared" si="172"/>
        <v>25</v>
      </c>
      <c r="F1239" s="4">
        <f t="shared" si="173"/>
        <v>307.488315</v>
      </c>
      <c r="N1239" s="2">
        <v>37.375587000000003</v>
      </c>
      <c r="O1239" s="3">
        <f t="shared" si="174"/>
        <v>1396.9345035945692</v>
      </c>
      <c r="P1239" s="3">
        <v>5</v>
      </c>
      <c r="Q1239" s="3">
        <f t="shared" si="175"/>
        <v>25</v>
      </c>
      <c r="R1239" s="4">
        <f t="shared" si="176"/>
        <v>186.87793500000001</v>
      </c>
    </row>
    <row r="1240" spans="2:18">
      <c r="B1240" s="2">
        <v>61.497663000000003</v>
      </c>
      <c r="C1240" s="3">
        <f t="shared" si="171"/>
        <v>3781.9625544615692</v>
      </c>
      <c r="D1240" s="3">
        <v>5</v>
      </c>
      <c r="E1240" s="3">
        <f t="shared" si="172"/>
        <v>25</v>
      </c>
      <c r="F1240" s="4">
        <f t="shared" si="173"/>
        <v>307.488315</v>
      </c>
      <c r="N1240" s="2">
        <v>37.375587000000003</v>
      </c>
      <c r="O1240" s="3">
        <f t="shared" si="174"/>
        <v>1396.9345035945692</v>
      </c>
      <c r="P1240" s="3">
        <v>5</v>
      </c>
      <c r="Q1240" s="3">
        <f t="shared" si="175"/>
        <v>25</v>
      </c>
      <c r="R1240" s="4">
        <f t="shared" si="176"/>
        <v>186.87793500000001</v>
      </c>
    </row>
    <row r="1241" spans="2:18">
      <c r="B1241" s="2">
        <v>61.497663000000003</v>
      </c>
      <c r="C1241" s="3">
        <f t="shared" si="171"/>
        <v>3781.9625544615692</v>
      </c>
      <c r="D1241" s="3">
        <v>5</v>
      </c>
      <c r="E1241" s="3">
        <f t="shared" si="172"/>
        <v>25</v>
      </c>
      <c r="F1241" s="4">
        <f t="shared" si="173"/>
        <v>307.488315</v>
      </c>
      <c r="N1241" s="2">
        <v>37.375587000000003</v>
      </c>
      <c r="O1241" s="3">
        <f t="shared" si="174"/>
        <v>1396.9345035945692</v>
      </c>
      <c r="P1241" s="3">
        <v>5</v>
      </c>
      <c r="Q1241" s="3">
        <f t="shared" si="175"/>
        <v>25</v>
      </c>
      <c r="R1241" s="4">
        <f t="shared" si="176"/>
        <v>186.87793500000001</v>
      </c>
    </row>
    <row r="1242" spans="2:18">
      <c r="B1242" s="2">
        <v>61.497663000000003</v>
      </c>
      <c r="C1242" s="3">
        <f t="shared" si="171"/>
        <v>3781.9625544615692</v>
      </c>
      <c r="D1242" s="3">
        <v>5</v>
      </c>
      <c r="E1242" s="3">
        <f t="shared" si="172"/>
        <v>25</v>
      </c>
      <c r="F1242" s="4">
        <f t="shared" si="173"/>
        <v>307.488315</v>
      </c>
      <c r="N1242" s="2">
        <v>37.375587000000003</v>
      </c>
      <c r="O1242" s="3">
        <f t="shared" si="174"/>
        <v>1396.9345035945692</v>
      </c>
      <c r="P1242" s="3">
        <v>5</v>
      </c>
      <c r="Q1242" s="3">
        <f t="shared" si="175"/>
        <v>25</v>
      </c>
      <c r="R1242" s="4">
        <f t="shared" si="176"/>
        <v>186.87793500000001</v>
      </c>
    </row>
    <row r="1243" spans="2:18">
      <c r="B1243" s="2">
        <v>61.497663000000003</v>
      </c>
      <c r="C1243" s="3">
        <f t="shared" si="171"/>
        <v>3781.9625544615692</v>
      </c>
      <c r="D1243" s="3">
        <v>5</v>
      </c>
      <c r="E1243" s="3">
        <f t="shared" si="172"/>
        <v>25</v>
      </c>
      <c r="F1243" s="4">
        <f t="shared" si="173"/>
        <v>307.488315</v>
      </c>
      <c r="N1243" s="2">
        <v>37.375587000000003</v>
      </c>
      <c r="O1243" s="3">
        <f t="shared" si="174"/>
        <v>1396.9345035945692</v>
      </c>
      <c r="P1243" s="3">
        <v>15</v>
      </c>
      <c r="Q1243" s="3">
        <f t="shared" si="175"/>
        <v>225</v>
      </c>
      <c r="R1243" s="4">
        <f t="shared" si="176"/>
        <v>560.63380500000005</v>
      </c>
    </row>
    <row r="1244" spans="2:18">
      <c r="B1244" s="2">
        <v>61.497663000000003</v>
      </c>
      <c r="C1244" s="3">
        <f t="shared" si="171"/>
        <v>3781.9625544615692</v>
      </c>
      <c r="D1244" s="3">
        <v>5</v>
      </c>
      <c r="E1244" s="3">
        <f t="shared" si="172"/>
        <v>25</v>
      </c>
      <c r="F1244" s="4">
        <f t="shared" si="173"/>
        <v>307.488315</v>
      </c>
      <c r="N1244" s="2">
        <v>37.375587000000003</v>
      </c>
      <c r="O1244" s="3">
        <f t="shared" si="174"/>
        <v>1396.9345035945692</v>
      </c>
      <c r="P1244" s="3">
        <v>15</v>
      </c>
      <c r="Q1244" s="3">
        <f t="shared" si="175"/>
        <v>225</v>
      </c>
      <c r="R1244" s="4">
        <f t="shared" si="176"/>
        <v>560.63380500000005</v>
      </c>
    </row>
    <row r="1245" spans="2:18">
      <c r="B1245" s="2">
        <v>61.497663000000003</v>
      </c>
      <c r="C1245" s="3">
        <f t="shared" si="171"/>
        <v>3781.9625544615692</v>
      </c>
      <c r="D1245" s="3">
        <v>5</v>
      </c>
      <c r="E1245" s="3">
        <f t="shared" si="172"/>
        <v>25</v>
      </c>
      <c r="F1245" s="4">
        <f t="shared" si="173"/>
        <v>307.488315</v>
      </c>
      <c r="N1245" s="2">
        <v>37.375587000000003</v>
      </c>
      <c r="O1245" s="3">
        <f t="shared" si="174"/>
        <v>1396.9345035945692</v>
      </c>
      <c r="P1245" s="3">
        <v>15</v>
      </c>
      <c r="Q1245" s="3">
        <f t="shared" si="175"/>
        <v>225</v>
      </c>
      <c r="R1245" s="4">
        <f t="shared" si="176"/>
        <v>560.63380500000005</v>
      </c>
    </row>
    <row r="1246" spans="2:18">
      <c r="B1246" s="2">
        <v>61.497663000000003</v>
      </c>
      <c r="C1246" s="3">
        <f t="shared" si="171"/>
        <v>3781.9625544615692</v>
      </c>
      <c r="D1246" s="3">
        <v>5</v>
      </c>
      <c r="E1246" s="3">
        <f t="shared" si="172"/>
        <v>25</v>
      </c>
      <c r="F1246" s="4">
        <f t="shared" si="173"/>
        <v>307.488315</v>
      </c>
      <c r="N1246" s="2">
        <v>37.375587000000003</v>
      </c>
      <c r="O1246" s="3">
        <f t="shared" si="174"/>
        <v>1396.9345035945692</v>
      </c>
      <c r="P1246" s="3">
        <v>15</v>
      </c>
      <c r="Q1246" s="3">
        <f t="shared" si="175"/>
        <v>225</v>
      </c>
      <c r="R1246" s="4">
        <f t="shared" si="176"/>
        <v>560.63380500000005</v>
      </c>
    </row>
    <row r="1247" spans="2:18">
      <c r="B1247" s="2">
        <v>61.497663000000003</v>
      </c>
      <c r="C1247" s="3">
        <f t="shared" si="171"/>
        <v>3781.9625544615692</v>
      </c>
      <c r="D1247" s="3">
        <v>5</v>
      </c>
      <c r="E1247" s="3">
        <f t="shared" si="172"/>
        <v>25</v>
      </c>
      <c r="F1247" s="4">
        <f t="shared" si="173"/>
        <v>307.488315</v>
      </c>
      <c r="N1247" s="2">
        <v>37.375587000000003</v>
      </c>
      <c r="O1247" s="3">
        <f t="shared" si="174"/>
        <v>1396.9345035945692</v>
      </c>
      <c r="P1247" s="3">
        <v>15</v>
      </c>
      <c r="Q1247" s="3">
        <f t="shared" si="175"/>
        <v>225</v>
      </c>
      <c r="R1247" s="4">
        <f t="shared" si="176"/>
        <v>560.63380500000005</v>
      </c>
    </row>
    <row r="1248" spans="2:18">
      <c r="B1248" s="2">
        <v>61.497663000000003</v>
      </c>
      <c r="C1248" s="3">
        <f t="shared" si="171"/>
        <v>3781.9625544615692</v>
      </c>
      <c r="D1248" s="3">
        <v>5</v>
      </c>
      <c r="E1248" s="3">
        <f t="shared" si="172"/>
        <v>25</v>
      </c>
      <c r="F1248" s="4">
        <f t="shared" si="173"/>
        <v>307.488315</v>
      </c>
      <c r="N1248" s="2">
        <v>37.375587000000003</v>
      </c>
      <c r="O1248" s="3">
        <f t="shared" si="174"/>
        <v>1396.9345035945692</v>
      </c>
      <c r="P1248" s="3">
        <v>15</v>
      </c>
      <c r="Q1248" s="3">
        <f t="shared" si="175"/>
        <v>225</v>
      </c>
      <c r="R1248" s="4">
        <f t="shared" si="176"/>
        <v>560.63380500000005</v>
      </c>
    </row>
    <row r="1249" spans="2:18">
      <c r="B1249" s="2">
        <v>61.497663000000003</v>
      </c>
      <c r="C1249" s="3">
        <f t="shared" si="171"/>
        <v>3781.9625544615692</v>
      </c>
      <c r="D1249" s="3">
        <v>5</v>
      </c>
      <c r="E1249" s="3">
        <f t="shared" si="172"/>
        <v>25</v>
      </c>
      <c r="F1249" s="4">
        <f t="shared" si="173"/>
        <v>307.488315</v>
      </c>
      <c r="N1249" s="2">
        <v>37.375587000000003</v>
      </c>
      <c r="O1249" s="3">
        <f t="shared" si="174"/>
        <v>1396.9345035945692</v>
      </c>
      <c r="P1249" s="3">
        <v>5</v>
      </c>
      <c r="Q1249" s="3">
        <f t="shared" si="175"/>
        <v>25</v>
      </c>
      <c r="R1249" s="4">
        <f t="shared" si="176"/>
        <v>186.87793500000001</v>
      </c>
    </row>
    <row r="1250" spans="2:18">
      <c r="B1250" s="2">
        <v>61.497663000000003</v>
      </c>
      <c r="C1250" s="3">
        <f t="shared" si="171"/>
        <v>3781.9625544615692</v>
      </c>
      <c r="D1250" s="3">
        <v>5</v>
      </c>
      <c r="E1250" s="3">
        <f t="shared" si="172"/>
        <v>25</v>
      </c>
      <c r="F1250" s="4">
        <f t="shared" si="173"/>
        <v>307.488315</v>
      </c>
      <c r="N1250" s="2">
        <v>37.375587000000003</v>
      </c>
      <c r="O1250" s="3">
        <f t="shared" si="174"/>
        <v>1396.9345035945692</v>
      </c>
      <c r="P1250" s="3">
        <v>5</v>
      </c>
      <c r="Q1250" s="3">
        <f t="shared" si="175"/>
        <v>25</v>
      </c>
      <c r="R1250" s="4">
        <f t="shared" si="176"/>
        <v>186.87793500000001</v>
      </c>
    </row>
    <row r="1251" spans="2:18">
      <c r="B1251" s="2">
        <v>61.497663000000003</v>
      </c>
      <c r="C1251" s="3">
        <f t="shared" si="171"/>
        <v>3781.9625544615692</v>
      </c>
      <c r="D1251" s="3">
        <v>5</v>
      </c>
      <c r="E1251" s="3">
        <f t="shared" si="172"/>
        <v>25</v>
      </c>
      <c r="F1251" s="4">
        <f t="shared" si="173"/>
        <v>307.488315</v>
      </c>
      <c r="N1251" s="2">
        <v>37.375587000000003</v>
      </c>
      <c r="O1251" s="3">
        <f t="shared" si="174"/>
        <v>1396.9345035945692</v>
      </c>
      <c r="P1251" s="3">
        <v>5</v>
      </c>
      <c r="Q1251" s="3">
        <f t="shared" si="175"/>
        <v>25</v>
      </c>
      <c r="R1251" s="4">
        <f t="shared" si="176"/>
        <v>186.87793500000001</v>
      </c>
    </row>
    <row r="1252" spans="2:18">
      <c r="B1252" s="2">
        <v>61.497663000000003</v>
      </c>
      <c r="C1252" s="3">
        <f t="shared" si="171"/>
        <v>3781.9625544615692</v>
      </c>
      <c r="D1252" s="3">
        <v>5</v>
      </c>
      <c r="E1252" s="3">
        <f t="shared" si="172"/>
        <v>25</v>
      </c>
      <c r="F1252" s="4">
        <f t="shared" si="173"/>
        <v>307.488315</v>
      </c>
      <c r="N1252" s="2">
        <v>37.375587000000003</v>
      </c>
      <c r="O1252" s="3">
        <f t="shared" si="174"/>
        <v>1396.9345035945692</v>
      </c>
      <c r="P1252" s="3">
        <v>5</v>
      </c>
      <c r="Q1252" s="3">
        <f t="shared" si="175"/>
        <v>25</v>
      </c>
      <c r="R1252" s="4">
        <f t="shared" si="176"/>
        <v>186.87793500000001</v>
      </c>
    </row>
    <row r="1253" spans="2:18">
      <c r="B1253" s="2">
        <v>61.497663000000003</v>
      </c>
      <c r="C1253" s="3">
        <f t="shared" si="171"/>
        <v>3781.9625544615692</v>
      </c>
      <c r="D1253" s="3">
        <v>5</v>
      </c>
      <c r="E1253" s="3">
        <f t="shared" si="172"/>
        <v>25</v>
      </c>
      <c r="F1253" s="4">
        <f t="shared" si="173"/>
        <v>307.488315</v>
      </c>
      <c r="N1253" s="2">
        <v>37.375587000000003</v>
      </c>
      <c r="O1253" s="3">
        <f t="shared" si="174"/>
        <v>1396.9345035945692</v>
      </c>
      <c r="P1253" s="3">
        <v>5</v>
      </c>
      <c r="Q1253" s="3">
        <f t="shared" si="175"/>
        <v>25</v>
      </c>
      <c r="R1253" s="4">
        <f t="shared" si="176"/>
        <v>186.87793500000001</v>
      </c>
    </row>
    <row r="1254" spans="2:18">
      <c r="B1254" s="2">
        <v>61.497663000000003</v>
      </c>
      <c r="C1254" s="3">
        <f t="shared" si="171"/>
        <v>3781.9625544615692</v>
      </c>
      <c r="D1254" s="3">
        <v>5</v>
      </c>
      <c r="E1254" s="3">
        <f t="shared" si="172"/>
        <v>25</v>
      </c>
      <c r="F1254" s="4">
        <f t="shared" si="173"/>
        <v>307.488315</v>
      </c>
      <c r="N1254" s="2">
        <v>37.375587000000003</v>
      </c>
      <c r="O1254" s="3">
        <f t="shared" si="174"/>
        <v>1396.9345035945692</v>
      </c>
      <c r="P1254" s="3">
        <v>5</v>
      </c>
      <c r="Q1254" s="3">
        <f t="shared" si="175"/>
        <v>25</v>
      </c>
      <c r="R1254" s="4">
        <f t="shared" si="176"/>
        <v>186.87793500000001</v>
      </c>
    </row>
    <row r="1255" spans="2:18">
      <c r="B1255" s="2">
        <v>61.497663000000003</v>
      </c>
      <c r="C1255" s="3">
        <f t="shared" si="171"/>
        <v>3781.9625544615692</v>
      </c>
      <c r="D1255" s="3">
        <v>5</v>
      </c>
      <c r="E1255" s="3">
        <f t="shared" si="172"/>
        <v>25</v>
      </c>
      <c r="F1255" s="4">
        <f t="shared" si="173"/>
        <v>307.488315</v>
      </c>
      <c r="N1255" s="2">
        <v>37.375587000000003</v>
      </c>
      <c r="O1255" s="3">
        <f t="shared" si="174"/>
        <v>1396.9345035945692</v>
      </c>
      <c r="P1255" s="3">
        <v>5</v>
      </c>
      <c r="Q1255" s="3">
        <f t="shared" si="175"/>
        <v>25</v>
      </c>
      <c r="R1255" s="4">
        <f t="shared" si="176"/>
        <v>186.87793500000001</v>
      </c>
    </row>
    <row r="1256" spans="2:18">
      <c r="B1256" s="2">
        <v>61.497663000000003</v>
      </c>
      <c r="C1256" s="3">
        <f t="shared" si="171"/>
        <v>3781.9625544615692</v>
      </c>
      <c r="D1256" s="3">
        <v>5</v>
      </c>
      <c r="E1256" s="3">
        <f t="shared" si="172"/>
        <v>25</v>
      </c>
      <c r="F1256" s="4">
        <f t="shared" si="173"/>
        <v>307.488315</v>
      </c>
      <c r="N1256" s="2">
        <v>37.375587000000003</v>
      </c>
      <c r="O1256" s="3">
        <f t="shared" si="174"/>
        <v>1396.9345035945692</v>
      </c>
      <c r="P1256" s="3">
        <v>5</v>
      </c>
      <c r="Q1256" s="3">
        <f t="shared" si="175"/>
        <v>25</v>
      </c>
      <c r="R1256" s="4">
        <f t="shared" si="176"/>
        <v>186.87793500000001</v>
      </c>
    </row>
    <row r="1257" spans="2:18">
      <c r="B1257" s="2">
        <v>61.497663000000003</v>
      </c>
      <c r="C1257" s="3">
        <f t="shared" si="171"/>
        <v>3781.9625544615692</v>
      </c>
      <c r="D1257" s="3">
        <v>5</v>
      </c>
      <c r="E1257" s="3">
        <f t="shared" si="172"/>
        <v>25</v>
      </c>
      <c r="F1257" s="4">
        <f t="shared" si="173"/>
        <v>307.488315</v>
      </c>
      <c r="N1257" s="2">
        <v>37.375587000000003</v>
      </c>
      <c r="O1257" s="3">
        <f t="shared" si="174"/>
        <v>1396.9345035945692</v>
      </c>
      <c r="P1257" s="3">
        <v>5</v>
      </c>
      <c r="Q1257" s="3">
        <f t="shared" si="175"/>
        <v>25</v>
      </c>
      <c r="R1257" s="4">
        <f t="shared" si="176"/>
        <v>186.87793500000001</v>
      </c>
    </row>
    <row r="1258" spans="2:18">
      <c r="B1258" s="2">
        <v>61.497663000000003</v>
      </c>
      <c r="C1258" s="3">
        <f t="shared" si="171"/>
        <v>3781.9625544615692</v>
      </c>
      <c r="D1258" s="3">
        <v>5</v>
      </c>
      <c r="E1258" s="3">
        <f t="shared" si="172"/>
        <v>25</v>
      </c>
      <c r="F1258" s="4">
        <f t="shared" si="173"/>
        <v>307.488315</v>
      </c>
      <c r="N1258" s="2">
        <v>37.375587000000003</v>
      </c>
      <c r="O1258" s="3">
        <f t="shared" si="174"/>
        <v>1396.9345035945692</v>
      </c>
      <c r="P1258" s="3">
        <v>5</v>
      </c>
      <c r="Q1258" s="3">
        <f t="shared" si="175"/>
        <v>25</v>
      </c>
      <c r="R1258" s="4">
        <f t="shared" si="176"/>
        <v>186.87793500000001</v>
      </c>
    </row>
    <row r="1259" spans="2:18">
      <c r="B1259" s="2">
        <v>61.497663000000003</v>
      </c>
      <c r="C1259" s="3">
        <f t="shared" si="171"/>
        <v>3781.9625544615692</v>
      </c>
      <c r="D1259" s="3">
        <v>5</v>
      </c>
      <c r="E1259" s="3">
        <f t="shared" si="172"/>
        <v>25</v>
      </c>
      <c r="F1259" s="4">
        <f t="shared" si="173"/>
        <v>307.488315</v>
      </c>
      <c r="N1259" s="2">
        <v>37.375587000000003</v>
      </c>
      <c r="O1259" s="3">
        <f t="shared" si="174"/>
        <v>1396.9345035945692</v>
      </c>
      <c r="P1259" s="3">
        <v>5</v>
      </c>
      <c r="Q1259" s="3">
        <f t="shared" si="175"/>
        <v>25</v>
      </c>
      <c r="R1259" s="4">
        <f t="shared" si="176"/>
        <v>186.87793500000001</v>
      </c>
    </row>
    <row r="1260" spans="2:18">
      <c r="B1260" s="2">
        <v>61.497663000000003</v>
      </c>
      <c r="C1260" s="3">
        <f t="shared" si="171"/>
        <v>3781.9625544615692</v>
      </c>
      <c r="D1260" s="3">
        <v>5</v>
      </c>
      <c r="E1260" s="3">
        <f t="shared" si="172"/>
        <v>25</v>
      </c>
      <c r="F1260" s="4">
        <f t="shared" si="173"/>
        <v>307.488315</v>
      </c>
      <c r="N1260" s="2">
        <v>37.375587000000003</v>
      </c>
      <c r="O1260" s="3">
        <f t="shared" si="174"/>
        <v>1396.9345035945692</v>
      </c>
      <c r="P1260" s="3">
        <v>5</v>
      </c>
      <c r="Q1260" s="3">
        <f t="shared" si="175"/>
        <v>25</v>
      </c>
      <c r="R1260" s="4">
        <f t="shared" si="176"/>
        <v>186.87793500000001</v>
      </c>
    </row>
    <row r="1261" spans="2:18">
      <c r="B1261" s="2">
        <v>61.497663000000003</v>
      </c>
      <c r="C1261" s="3">
        <f t="shared" si="171"/>
        <v>3781.9625544615692</v>
      </c>
      <c r="D1261" s="3">
        <v>5</v>
      </c>
      <c r="E1261" s="3">
        <f t="shared" si="172"/>
        <v>25</v>
      </c>
      <c r="F1261" s="4">
        <f t="shared" si="173"/>
        <v>307.488315</v>
      </c>
      <c r="N1261" s="2">
        <v>37.375587000000003</v>
      </c>
      <c r="O1261" s="3">
        <f t="shared" si="174"/>
        <v>1396.9345035945692</v>
      </c>
      <c r="P1261" s="3">
        <v>5</v>
      </c>
      <c r="Q1261" s="3">
        <f t="shared" si="175"/>
        <v>25</v>
      </c>
      <c r="R1261" s="4">
        <f t="shared" si="176"/>
        <v>186.87793500000001</v>
      </c>
    </row>
    <row r="1262" spans="2:18">
      <c r="B1262" s="2">
        <v>61.497663000000003</v>
      </c>
      <c r="C1262" s="3">
        <f t="shared" si="171"/>
        <v>3781.9625544615692</v>
      </c>
      <c r="D1262" s="3">
        <v>5</v>
      </c>
      <c r="E1262" s="3">
        <f t="shared" si="172"/>
        <v>25</v>
      </c>
      <c r="F1262" s="4">
        <f t="shared" si="173"/>
        <v>307.488315</v>
      </c>
      <c r="N1262" s="2">
        <v>37.375587000000003</v>
      </c>
      <c r="O1262" s="3">
        <f t="shared" si="174"/>
        <v>1396.9345035945692</v>
      </c>
      <c r="P1262" s="3">
        <v>5</v>
      </c>
      <c r="Q1262" s="3">
        <f t="shared" si="175"/>
        <v>25</v>
      </c>
      <c r="R1262" s="4">
        <f t="shared" si="176"/>
        <v>186.87793500000001</v>
      </c>
    </row>
    <row r="1263" spans="2:18">
      <c r="B1263" s="2">
        <v>61.497663000000003</v>
      </c>
      <c r="C1263" s="3">
        <f t="shared" si="171"/>
        <v>3781.9625544615692</v>
      </c>
      <c r="D1263" s="3">
        <v>5</v>
      </c>
      <c r="E1263" s="3">
        <f t="shared" si="172"/>
        <v>25</v>
      </c>
      <c r="F1263" s="4">
        <f t="shared" si="173"/>
        <v>307.488315</v>
      </c>
      <c r="N1263" s="2">
        <v>37.375587000000003</v>
      </c>
      <c r="O1263" s="3">
        <f t="shared" si="174"/>
        <v>1396.9345035945692</v>
      </c>
      <c r="P1263" s="3">
        <v>5</v>
      </c>
      <c r="Q1263" s="3">
        <f t="shared" si="175"/>
        <v>25</v>
      </c>
      <c r="R1263" s="4">
        <f t="shared" si="176"/>
        <v>186.87793500000001</v>
      </c>
    </row>
    <row r="1264" spans="2:18">
      <c r="B1264" s="2">
        <v>61.497663000000003</v>
      </c>
      <c r="C1264" s="3">
        <f t="shared" si="171"/>
        <v>3781.9625544615692</v>
      </c>
      <c r="D1264" s="3">
        <v>5</v>
      </c>
      <c r="E1264" s="3">
        <f t="shared" si="172"/>
        <v>25</v>
      </c>
      <c r="F1264" s="4">
        <f t="shared" si="173"/>
        <v>307.488315</v>
      </c>
      <c r="N1264" s="2">
        <v>37.375587000000003</v>
      </c>
      <c r="O1264" s="3">
        <f t="shared" si="174"/>
        <v>1396.9345035945692</v>
      </c>
      <c r="P1264" s="3">
        <v>5</v>
      </c>
      <c r="Q1264" s="3">
        <f t="shared" si="175"/>
        <v>25</v>
      </c>
      <c r="R1264" s="4">
        <f t="shared" si="176"/>
        <v>186.87793500000001</v>
      </c>
    </row>
    <row r="1265" spans="2:18">
      <c r="B1265" s="2">
        <v>61.497663000000003</v>
      </c>
      <c r="C1265" s="3">
        <f t="shared" si="171"/>
        <v>3781.9625544615692</v>
      </c>
      <c r="D1265" s="3">
        <v>5</v>
      </c>
      <c r="E1265" s="3">
        <f t="shared" si="172"/>
        <v>25</v>
      </c>
      <c r="F1265" s="4">
        <f t="shared" si="173"/>
        <v>307.488315</v>
      </c>
      <c r="N1265" s="2">
        <v>37.375587000000003</v>
      </c>
      <c r="O1265" s="3">
        <f t="shared" si="174"/>
        <v>1396.9345035945692</v>
      </c>
      <c r="P1265" s="3">
        <v>5</v>
      </c>
      <c r="Q1265" s="3">
        <f t="shared" si="175"/>
        <v>25</v>
      </c>
      <c r="R1265" s="4">
        <f t="shared" si="176"/>
        <v>186.87793500000001</v>
      </c>
    </row>
    <row r="1266" spans="2:18">
      <c r="B1266" s="2">
        <v>61.497663000000003</v>
      </c>
      <c r="C1266" s="3">
        <f t="shared" si="171"/>
        <v>3781.9625544615692</v>
      </c>
      <c r="D1266" s="3">
        <v>5</v>
      </c>
      <c r="E1266" s="3">
        <f t="shared" si="172"/>
        <v>25</v>
      </c>
      <c r="F1266" s="4">
        <f t="shared" si="173"/>
        <v>307.488315</v>
      </c>
      <c r="N1266" s="2">
        <v>37.375587000000003</v>
      </c>
      <c r="O1266" s="3">
        <f t="shared" si="174"/>
        <v>1396.9345035945692</v>
      </c>
      <c r="P1266" s="3">
        <v>5</v>
      </c>
      <c r="Q1266" s="3">
        <f t="shared" si="175"/>
        <v>25</v>
      </c>
      <c r="R1266" s="4">
        <f t="shared" si="176"/>
        <v>186.87793500000001</v>
      </c>
    </row>
    <row r="1267" spans="2:18">
      <c r="B1267" s="2">
        <v>61.497663000000003</v>
      </c>
      <c r="C1267" s="3">
        <f t="shared" si="171"/>
        <v>3781.9625544615692</v>
      </c>
      <c r="D1267" s="3">
        <v>5</v>
      </c>
      <c r="E1267" s="3">
        <f t="shared" si="172"/>
        <v>25</v>
      </c>
      <c r="F1267" s="4">
        <f t="shared" si="173"/>
        <v>307.488315</v>
      </c>
      <c r="N1267" s="2">
        <v>37.375587000000003</v>
      </c>
      <c r="O1267" s="3">
        <f t="shared" si="174"/>
        <v>1396.9345035945692</v>
      </c>
      <c r="P1267" s="3">
        <v>5</v>
      </c>
      <c r="Q1267" s="3">
        <f t="shared" si="175"/>
        <v>25</v>
      </c>
      <c r="R1267" s="4">
        <f t="shared" si="176"/>
        <v>186.87793500000001</v>
      </c>
    </row>
    <row r="1268" spans="2:18">
      <c r="B1268" s="2">
        <v>61.497663000000003</v>
      </c>
      <c r="C1268" s="3">
        <f t="shared" si="171"/>
        <v>3781.9625544615692</v>
      </c>
      <c r="D1268" s="3">
        <v>5</v>
      </c>
      <c r="E1268" s="3">
        <f t="shared" si="172"/>
        <v>25</v>
      </c>
      <c r="F1268" s="4">
        <f t="shared" si="173"/>
        <v>307.488315</v>
      </c>
      <c r="N1268" s="2">
        <v>37.375587000000003</v>
      </c>
      <c r="O1268" s="3">
        <f t="shared" si="174"/>
        <v>1396.9345035945692</v>
      </c>
      <c r="P1268" s="3">
        <v>5</v>
      </c>
      <c r="Q1268" s="3">
        <f t="shared" si="175"/>
        <v>25</v>
      </c>
      <c r="R1268" s="4">
        <f t="shared" si="176"/>
        <v>186.87793500000001</v>
      </c>
    </row>
    <row r="1269" spans="2:18">
      <c r="B1269" s="2">
        <v>61.497663000000003</v>
      </c>
      <c r="C1269" s="3">
        <f t="shared" si="171"/>
        <v>3781.9625544615692</v>
      </c>
      <c r="D1269" s="3">
        <v>5</v>
      </c>
      <c r="E1269" s="3">
        <f t="shared" si="172"/>
        <v>25</v>
      </c>
      <c r="F1269" s="4">
        <f t="shared" si="173"/>
        <v>307.488315</v>
      </c>
      <c r="N1269" s="2">
        <v>37.375587000000003</v>
      </c>
      <c r="O1269" s="3">
        <f t="shared" si="174"/>
        <v>1396.9345035945692</v>
      </c>
      <c r="P1269" s="3">
        <v>5</v>
      </c>
      <c r="Q1269" s="3">
        <f t="shared" si="175"/>
        <v>25</v>
      </c>
      <c r="R1269" s="4">
        <f t="shared" si="176"/>
        <v>186.87793500000001</v>
      </c>
    </row>
    <row r="1270" spans="2:18">
      <c r="B1270" s="2">
        <v>61.497663000000003</v>
      </c>
      <c r="C1270" s="3">
        <f t="shared" si="171"/>
        <v>3781.9625544615692</v>
      </c>
      <c r="D1270" s="3">
        <v>5</v>
      </c>
      <c r="E1270" s="3">
        <f t="shared" si="172"/>
        <v>25</v>
      </c>
      <c r="F1270" s="4">
        <f t="shared" si="173"/>
        <v>307.488315</v>
      </c>
      <c r="N1270" s="2">
        <v>37.375587000000003</v>
      </c>
      <c r="O1270" s="3">
        <f t="shared" si="174"/>
        <v>1396.9345035945692</v>
      </c>
      <c r="P1270" s="3">
        <v>5</v>
      </c>
      <c r="Q1270" s="3">
        <f t="shared" si="175"/>
        <v>25</v>
      </c>
      <c r="R1270" s="4">
        <f t="shared" si="176"/>
        <v>186.87793500000001</v>
      </c>
    </row>
    <row r="1271" spans="2:18">
      <c r="B1271" s="2">
        <v>61.497663000000003</v>
      </c>
      <c r="C1271" s="3">
        <f t="shared" si="171"/>
        <v>3781.9625544615692</v>
      </c>
      <c r="D1271" s="3">
        <v>5</v>
      </c>
      <c r="E1271" s="3">
        <f t="shared" si="172"/>
        <v>25</v>
      </c>
      <c r="F1271" s="4">
        <f t="shared" si="173"/>
        <v>307.488315</v>
      </c>
      <c r="N1271" s="2">
        <v>37.375587000000003</v>
      </c>
      <c r="O1271" s="3">
        <f t="shared" si="174"/>
        <v>1396.9345035945692</v>
      </c>
      <c r="P1271" s="3">
        <v>5</v>
      </c>
      <c r="Q1271" s="3">
        <f t="shared" si="175"/>
        <v>25</v>
      </c>
      <c r="R1271" s="4">
        <f t="shared" si="176"/>
        <v>186.87793500000001</v>
      </c>
    </row>
    <row r="1272" spans="2:18">
      <c r="B1272" s="2">
        <v>61.497663000000003</v>
      </c>
      <c r="C1272" s="3">
        <f t="shared" si="171"/>
        <v>3781.9625544615692</v>
      </c>
      <c r="D1272" s="3">
        <v>5</v>
      </c>
      <c r="E1272" s="3">
        <f t="shared" si="172"/>
        <v>25</v>
      </c>
      <c r="F1272" s="4">
        <f t="shared" si="173"/>
        <v>307.488315</v>
      </c>
      <c r="N1272" s="2">
        <v>37.375587000000003</v>
      </c>
      <c r="O1272" s="3">
        <f t="shared" si="174"/>
        <v>1396.9345035945692</v>
      </c>
      <c r="P1272" s="3">
        <v>5</v>
      </c>
      <c r="Q1272" s="3">
        <f t="shared" si="175"/>
        <v>25</v>
      </c>
      <c r="R1272" s="4">
        <f t="shared" si="176"/>
        <v>186.87793500000001</v>
      </c>
    </row>
    <row r="1273" spans="2:18">
      <c r="B1273" s="2">
        <v>61.497663000000003</v>
      </c>
      <c r="C1273" s="3">
        <f t="shared" si="171"/>
        <v>3781.9625544615692</v>
      </c>
      <c r="D1273" s="3">
        <v>5</v>
      </c>
      <c r="E1273" s="3">
        <f t="shared" si="172"/>
        <v>25</v>
      </c>
      <c r="F1273" s="4">
        <f t="shared" si="173"/>
        <v>307.488315</v>
      </c>
      <c r="N1273" s="2">
        <v>37.375587000000003</v>
      </c>
      <c r="O1273" s="3">
        <f t="shared" si="174"/>
        <v>1396.9345035945692</v>
      </c>
      <c r="P1273" s="3">
        <v>5</v>
      </c>
      <c r="Q1273" s="3">
        <f t="shared" si="175"/>
        <v>25</v>
      </c>
      <c r="R1273" s="4">
        <f t="shared" si="176"/>
        <v>186.87793500000001</v>
      </c>
    </row>
    <row r="1274" spans="2:18">
      <c r="B1274" s="2">
        <v>61.497663000000003</v>
      </c>
      <c r="C1274" s="3">
        <f t="shared" si="171"/>
        <v>3781.9625544615692</v>
      </c>
      <c r="D1274" s="3">
        <v>5</v>
      </c>
      <c r="E1274" s="3">
        <f t="shared" si="172"/>
        <v>25</v>
      </c>
      <c r="F1274" s="4">
        <f t="shared" si="173"/>
        <v>307.488315</v>
      </c>
      <c r="N1274" s="2">
        <v>37.375587000000003</v>
      </c>
      <c r="O1274" s="3">
        <f t="shared" si="174"/>
        <v>1396.9345035945692</v>
      </c>
      <c r="P1274" s="3">
        <v>5</v>
      </c>
      <c r="Q1274" s="3">
        <f t="shared" si="175"/>
        <v>25</v>
      </c>
      <c r="R1274" s="4">
        <f t="shared" si="176"/>
        <v>186.87793500000001</v>
      </c>
    </row>
    <row r="1275" spans="2:18">
      <c r="B1275" s="2">
        <v>61.497663000000003</v>
      </c>
      <c r="C1275" s="3">
        <f t="shared" si="171"/>
        <v>3781.9625544615692</v>
      </c>
      <c r="D1275" s="3">
        <v>5</v>
      </c>
      <c r="E1275" s="3">
        <f t="shared" si="172"/>
        <v>25</v>
      </c>
      <c r="F1275" s="4">
        <f t="shared" si="173"/>
        <v>307.488315</v>
      </c>
      <c r="N1275" s="2">
        <v>37.375587000000003</v>
      </c>
      <c r="O1275" s="3">
        <f t="shared" si="174"/>
        <v>1396.9345035945692</v>
      </c>
      <c r="P1275" s="3">
        <v>5</v>
      </c>
      <c r="Q1275" s="3">
        <f t="shared" si="175"/>
        <v>25</v>
      </c>
      <c r="R1275" s="4">
        <f t="shared" si="176"/>
        <v>186.87793500000001</v>
      </c>
    </row>
    <row r="1276" spans="2:18">
      <c r="B1276" s="2">
        <v>61.497663000000003</v>
      </c>
      <c r="C1276" s="3">
        <f t="shared" si="171"/>
        <v>3781.9625544615692</v>
      </c>
      <c r="D1276" s="3">
        <v>5</v>
      </c>
      <c r="E1276" s="3">
        <f t="shared" si="172"/>
        <v>25</v>
      </c>
      <c r="F1276" s="4">
        <f t="shared" si="173"/>
        <v>307.488315</v>
      </c>
      <c r="N1276" s="2">
        <v>37.375587000000003</v>
      </c>
      <c r="O1276" s="3">
        <f t="shared" si="174"/>
        <v>1396.9345035945692</v>
      </c>
      <c r="P1276" s="3">
        <v>5</v>
      </c>
      <c r="Q1276" s="3">
        <f t="shared" si="175"/>
        <v>25</v>
      </c>
      <c r="R1276" s="4">
        <f t="shared" si="176"/>
        <v>186.87793500000001</v>
      </c>
    </row>
    <row r="1277" spans="2:18">
      <c r="B1277" s="2">
        <v>61.497663000000003</v>
      </c>
      <c r="C1277" s="3">
        <f t="shared" si="171"/>
        <v>3781.9625544615692</v>
      </c>
      <c r="D1277" s="3">
        <v>5</v>
      </c>
      <c r="E1277" s="3">
        <f t="shared" si="172"/>
        <v>25</v>
      </c>
      <c r="F1277" s="4">
        <f t="shared" si="173"/>
        <v>307.488315</v>
      </c>
      <c r="N1277" s="2">
        <v>37.375587000000003</v>
      </c>
      <c r="O1277" s="3">
        <f t="shared" si="174"/>
        <v>1396.9345035945692</v>
      </c>
      <c r="P1277" s="3">
        <v>5</v>
      </c>
      <c r="Q1277" s="3">
        <f t="shared" si="175"/>
        <v>25</v>
      </c>
      <c r="R1277" s="4">
        <f t="shared" si="176"/>
        <v>186.87793500000001</v>
      </c>
    </row>
    <row r="1278" spans="2:18">
      <c r="B1278" s="2">
        <v>61.497663000000003</v>
      </c>
      <c r="C1278" s="3">
        <f t="shared" si="171"/>
        <v>3781.9625544615692</v>
      </c>
      <c r="D1278" s="3">
        <v>5</v>
      </c>
      <c r="E1278" s="3">
        <f t="shared" si="172"/>
        <v>25</v>
      </c>
      <c r="F1278" s="4">
        <f t="shared" si="173"/>
        <v>307.488315</v>
      </c>
      <c r="N1278" s="2">
        <v>37.375587000000003</v>
      </c>
      <c r="O1278" s="3">
        <f t="shared" si="174"/>
        <v>1396.9345035945692</v>
      </c>
      <c r="P1278" s="3">
        <v>5</v>
      </c>
      <c r="Q1278" s="3">
        <f t="shared" si="175"/>
        <v>25</v>
      </c>
      <c r="R1278" s="4">
        <f t="shared" si="176"/>
        <v>186.87793500000001</v>
      </c>
    </row>
    <row r="1279" spans="2:18">
      <c r="B1279" s="2">
        <v>61.497663000000003</v>
      </c>
      <c r="C1279" s="3">
        <f t="shared" si="171"/>
        <v>3781.9625544615692</v>
      </c>
      <c r="D1279" s="3">
        <v>5</v>
      </c>
      <c r="E1279" s="3">
        <f t="shared" si="172"/>
        <v>25</v>
      </c>
      <c r="F1279" s="4">
        <f t="shared" si="173"/>
        <v>307.488315</v>
      </c>
      <c r="N1279" s="2">
        <v>37.375587000000003</v>
      </c>
      <c r="O1279" s="3">
        <f t="shared" si="174"/>
        <v>1396.9345035945692</v>
      </c>
      <c r="P1279" s="3">
        <v>5</v>
      </c>
      <c r="Q1279" s="3">
        <f t="shared" si="175"/>
        <v>25</v>
      </c>
      <c r="R1279" s="4">
        <f t="shared" si="176"/>
        <v>186.87793500000001</v>
      </c>
    </row>
    <row r="1280" spans="2:18">
      <c r="B1280" s="2">
        <v>61.497663000000003</v>
      </c>
      <c r="C1280" s="3">
        <f t="shared" si="171"/>
        <v>3781.9625544615692</v>
      </c>
      <c r="D1280" s="3">
        <v>5</v>
      </c>
      <c r="E1280" s="3">
        <f t="shared" si="172"/>
        <v>25</v>
      </c>
      <c r="F1280" s="4">
        <f t="shared" si="173"/>
        <v>307.488315</v>
      </c>
      <c r="N1280" s="2">
        <v>37.375587000000003</v>
      </c>
      <c r="O1280" s="3">
        <f t="shared" si="174"/>
        <v>1396.9345035945692</v>
      </c>
      <c r="P1280" s="3">
        <v>5</v>
      </c>
      <c r="Q1280" s="3">
        <f t="shared" si="175"/>
        <v>25</v>
      </c>
      <c r="R1280" s="4">
        <f t="shared" si="176"/>
        <v>186.87793500000001</v>
      </c>
    </row>
    <row r="1281" spans="2:18">
      <c r="B1281" s="2">
        <v>61.497663000000003</v>
      </c>
      <c r="C1281" s="3">
        <f t="shared" si="171"/>
        <v>3781.9625544615692</v>
      </c>
      <c r="D1281" s="3">
        <v>5</v>
      </c>
      <c r="E1281" s="3">
        <f t="shared" si="172"/>
        <v>25</v>
      </c>
      <c r="F1281" s="4">
        <f t="shared" si="173"/>
        <v>307.488315</v>
      </c>
      <c r="N1281" s="2">
        <v>37.375587000000003</v>
      </c>
      <c r="O1281" s="3">
        <f t="shared" si="174"/>
        <v>1396.9345035945692</v>
      </c>
      <c r="P1281" s="3">
        <v>5</v>
      </c>
      <c r="Q1281" s="3">
        <f t="shared" si="175"/>
        <v>25</v>
      </c>
      <c r="R1281" s="4">
        <f t="shared" si="176"/>
        <v>186.87793500000001</v>
      </c>
    </row>
    <row r="1282" spans="2:18">
      <c r="B1282" s="2">
        <v>61.497663000000003</v>
      </c>
      <c r="C1282" s="3">
        <f t="shared" si="171"/>
        <v>3781.9625544615692</v>
      </c>
      <c r="D1282" s="3">
        <v>5</v>
      </c>
      <c r="E1282" s="3">
        <f t="shared" si="172"/>
        <v>25</v>
      </c>
      <c r="F1282" s="4">
        <f t="shared" si="173"/>
        <v>307.488315</v>
      </c>
      <c r="N1282" s="2">
        <v>37.375587000000003</v>
      </c>
      <c r="O1282" s="3">
        <f t="shared" si="174"/>
        <v>1396.9345035945692</v>
      </c>
      <c r="P1282" s="3">
        <v>5</v>
      </c>
      <c r="Q1282" s="3">
        <f t="shared" si="175"/>
        <v>25</v>
      </c>
      <c r="R1282" s="4">
        <f t="shared" si="176"/>
        <v>186.87793500000001</v>
      </c>
    </row>
    <row r="1283" spans="2:18">
      <c r="B1283" s="2">
        <v>61.497663000000003</v>
      </c>
      <c r="C1283" s="3">
        <f t="shared" si="171"/>
        <v>3781.9625544615692</v>
      </c>
      <c r="D1283" s="3">
        <v>5</v>
      </c>
      <c r="E1283" s="3">
        <f t="shared" si="172"/>
        <v>25</v>
      </c>
      <c r="F1283" s="4">
        <f t="shared" si="173"/>
        <v>307.488315</v>
      </c>
      <c r="N1283" s="2">
        <v>37.375587000000003</v>
      </c>
      <c r="O1283" s="3">
        <f t="shared" si="174"/>
        <v>1396.9345035945692</v>
      </c>
      <c r="P1283" s="3">
        <v>5</v>
      </c>
      <c r="Q1283" s="3">
        <f t="shared" si="175"/>
        <v>25</v>
      </c>
      <c r="R1283" s="4">
        <f t="shared" si="176"/>
        <v>186.87793500000001</v>
      </c>
    </row>
    <row r="1284" spans="2:18">
      <c r="B1284" s="2">
        <v>61.497663000000003</v>
      </c>
      <c r="C1284" s="3">
        <f t="shared" si="171"/>
        <v>3781.9625544615692</v>
      </c>
      <c r="D1284" s="3">
        <v>5</v>
      </c>
      <c r="E1284" s="3">
        <f t="shared" si="172"/>
        <v>25</v>
      </c>
      <c r="F1284" s="4">
        <f t="shared" si="173"/>
        <v>307.488315</v>
      </c>
      <c r="N1284" s="2">
        <v>37.375587000000003</v>
      </c>
      <c r="O1284" s="3">
        <f t="shared" si="174"/>
        <v>1396.9345035945692</v>
      </c>
      <c r="P1284" s="3">
        <v>5</v>
      </c>
      <c r="Q1284" s="3">
        <f t="shared" si="175"/>
        <v>25</v>
      </c>
      <c r="R1284" s="4">
        <f t="shared" si="176"/>
        <v>186.87793500000001</v>
      </c>
    </row>
    <row r="1285" spans="2:18">
      <c r="B1285" s="2">
        <v>61.497663000000003</v>
      </c>
      <c r="C1285" s="3">
        <f t="shared" si="171"/>
        <v>3781.9625544615692</v>
      </c>
      <c r="D1285" s="3">
        <v>5</v>
      </c>
      <c r="E1285" s="3">
        <f t="shared" si="172"/>
        <v>25</v>
      </c>
      <c r="F1285" s="4">
        <f t="shared" si="173"/>
        <v>307.488315</v>
      </c>
      <c r="N1285" s="2">
        <v>37.375587000000003</v>
      </c>
      <c r="O1285" s="3">
        <f t="shared" si="174"/>
        <v>1396.9345035945692</v>
      </c>
      <c r="P1285" s="3">
        <v>5</v>
      </c>
      <c r="Q1285" s="3">
        <f t="shared" si="175"/>
        <v>25</v>
      </c>
      <c r="R1285" s="4">
        <f t="shared" si="176"/>
        <v>186.87793500000001</v>
      </c>
    </row>
    <row r="1286" spans="2:18">
      <c r="B1286" s="2">
        <v>61.497663000000003</v>
      </c>
      <c r="C1286" s="3">
        <f t="shared" si="171"/>
        <v>3781.9625544615692</v>
      </c>
      <c r="D1286" s="3">
        <v>5</v>
      </c>
      <c r="E1286" s="3">
        <f t="shared" si="172"/>
        <v>25</v>
      </c>
      <c r="F1286" s="4">
        <f t="shared" si="173"/>
        <v>307.488315</v>
      </c>
      <c r="N1286" s="2">
        <v>37.375587000000003</v>
      </c>
      <c r="O1286" s="3">
        <f t="shared" si="174"/>
        <v>1396.9345035945692</v>
      </c>
      <c r="P1286" s="3">
        <v>5</v>
      </c>
      <c r="Q1286" s="3">
        <f t="shared" si="175"/>
        <v>25</v>
      </c>
      <c r="R1286" s="4">
        <f t="shared" si="176"/>
        <v>186.87793500000001</v>
      </c>
    </row>
    <row r="1287" spans="2:18">
      <c r="B1287" s="2">
        <v>61.497663000000003</v>
      </c>
      <c r="C1287" s="3">
        <f t="shared" si="171"/>
        <v>3781.9625544615692</v>
      </c>
      <c r="D1287" s="3">
        <v>5</v>
      </c>
      <c r="E1287" s="3">
        <f t="shared" si="172"/>
        <v>25</v>
      </c>
      <c r="F1287" s="4">
        <f t="shared" si="173"/>
        <v>307.488315</v>
      </c>
      <c r="N1287" s="2">
        <v>37.375587000000003</v>
      </c>
      <c r="O1287" s="3">
        <f t="shared" si="174"/>
        <v>1396.9345035945692</v>
      </c>
      <c r="P1287" s="3">
        <v>5</v>
      </c>
      <c r="Q1287" s="3">
        <f t="shared" si="175"/>
        <v>25</v>
      </c>
      <c r="R1287" s="4">
        <f t="shared" si="176"/>
        <v>186.87793500000001</v>
      </c>
    </row>
    <row r="1288" spans="2:18">
      <c r="B1288" s="2">
        <v>61.497663000000003</v>
      </c>
      <c r="C1288" s="3">
        <f t="shared" si="171"/>
        <v>3781.9625544615692</v>
      </c>
      <c r="D1288" s="3">
        <v>5</v>
      </c>
      <c r="E1288" s="3">
        <f t="shared" si="172"/>
        <v>25</v>
      </c>
      <c r="F1288" s="4">
        <f t="shared" si="173"/>
        <v>307.488315</v>
      </c>
      <c r="N1288" s="2">
        <v>37.375587000000003</v>
      </c>
      <c r="O1288" s="3">
        <f t="shared" si="174"/>
        <v>1396.9345035945692</v>
      </c>
      <c r="P1288" s="3">
        <v>5</v>
      </c>
      <c r="Q1288" s="3">
        <f t="shared" si="175"/>
        <v>25</v>
      </c>
      <c r="R1288" s="4">
        <f t="shared" si="176"/>
        <v>186.87793500000001</v>
      </c>
    </row>
    <row r="1289" spans="2:18">
      <c r="B1289" s="2">
        <v>61.497663000000003</v>
      </c>
      <c r="C1289" s="3">
        <f t="shared" si="171"/>
        <v>3781.9625544615692</v>
      </c>
      <c r="D1289" s="3">
        <v>5</v>
      </c>
      <c r="E1289" s="3">
        <f t="shared" si="172"/>
        <v>25</v>
      </c>
      <c r="F1289" s="4">
        <f t="shared" si="173"/>
        <v>307.488315</v>
      </c>
      <c r="N1289" s="2">
        <v>37.375587000000003</v>
      </c>
      <c r="O1289" s="3">
        <f t="shared" si="174"/>
        <v>1396.9345035945692</v>
      </c>
      <c r="P1289" s="3">
        <v>5</v>
      </c>
      <c r="Q1289" s="3">
        <f t="shared" si="175"/>
        <v>25</v>
      </c>
      <c r="R1289" s="4">
        <f t="shared" si="176"/>
        <v>186.87793500000001</v>
      </c>
    </row>
    <row r="1290" spans="2:18">
      <c r="B1290" s="2">
        <v>61.497663000000003</v>
      </c>
      <c r="C1290" s="3">
        <f t="shared" si="171"/>
        <v>3781.9625544615692</v>
      </c>
      <c r="D1290" s="3">
        <v>5</v>
      </c>
      <c r="E1290" s="3">
        <f t="shared" si="172"/>
        <v>25</v>
      </c>
      <c r="F1290" s="4">
        <f t="shared" si="173"/>
        <v>307.488315</v>
      </c>
      <c r="N1290" s="2">
        <v>37.375587000000003</v>
      </c>
      <c r="O1290" s="3">
        <f t="shared" si="174"/>
        <v>1396.9345035945692</v>
      </c>
      <c r="P1290" s="3">
        <v>5</v>
      </c>
      <c r="Q1290" s="3">
        <f t="shared" si="175"/>
        <v>25</v>
      </c>
      <c r="R1290" s="4">
        <f t="shared" si="176"/>
        <v>186.87793500000001</v>
      </c>
    </row>
    <row r="1291" spans="2:18">
      <c r="B1291" s="2">
        <v>61.497663000000003</v>
      </c>
      <c r="C1291" s="3">
        <f t="shared" si="171"/>
        <v>3781.9625544615692</v>
      </c>
      <c r="D1291" s="3">
        <v>5</v>
      </c>
      <c r="E1291" s="3">
        <f t="shared" si="172"/>
        <v>25</v>
      </c>
      <c r="F1291" s="4">
        <f t="shared" si="173"/>
        <v>307.488315</v>
      </c>
      <c r="N1291" s="2">
        <v>37.375587000000003</v>
      </c>
      <c r="O1291" s="3">
        <f t="shared" si="174"/>
        <v>1396.9345035945692</v>
      </c>
      <c r="P1291" s="3">
        <v>5</v>
      </c>
      <c r="Q1291" s="3">
        <f t="shared" si="175"/>
        <v>25</v>
      </c>
      <c r="R1291" s="4">
        <f t="shared" si="176"/>
        <v>186.87793500000001</v>
      </c>
    </row>
    <row r="1292" spans="2:18">
      <c r="B1292" s="2">
        <v>61.497663000000003</v>
      </c>
      <c r="C1292" s="3">
        <f t="shared" si="171"/>
        <v>3781.9625544615692</v>
      </c>
      <c r="D1292" s="3">
        <v>5</v>
      </c>
      <c r="E1292" s="3">
        <f t="shared" si="172"/>
        <v>25</v>
      </c>
      <c r="F1292" s="4">
        <f t="shared" si="173"/>
        <v>307.488315</v>
      </c>
      <c r="N1292" s="2">
        <v>37.375587000000003</v>
      </c>
      <c r="O1292" s="3">
        <f t="shared" si="174"/>
        <v>1396.9345035945692</v>
      </c>
      <c r="P1292" s="3">
        <v>5</v>
      </c>
      <c r="Q1292" s="3">
        <f t="shared" si="175"/>
        <v>25</v>
      </c>
      <c r="R1292" s="4">
        <f t="shared" si="176"/>
        <v>186.87793500000001</v>
      </c>
    </row>
    <row r="1293" spans="2:18">
      <c r="B1293" s="2">
        <v>61.497663000000003</v>
      </c>
      <c r="C1293" s="3">
        <f t="shared" si="171"/>
        <v>3781.9625544615692</v>
      </c>
      <c r="D1293" s="3">
        <v>5</v>
      </c>
      <c r="E1293" s="3">
        <f t="shared" si="172"/>
        <v>25</v>
      </c>
      <c r="F1293" s="4">
        <f t="shared" si="173"/>
        <v>307.488315</v>
      </c>
      <c r="N1293" s="2">
        <v>37.375587000000003</v>
      </c>
      <c r="O1293" s="3">
        <f t="shared" si="174"/>
        <v>1396.9345035945692</v>
      </c>
      <c r="P1293" s="3">
        <v>5</v>
      </c>
      <c r="Q1293" s="3">
        <f t="shared" si="175"/>
        <v>25</v>
      </c>
      <c r="R1293" s="4">
        <f t="shared" si="176"/>
        <v>186.87793500000001</v>
      </c>
    </row>
    <row r="1294" spans="2:18">
      <c r="B1294" s="2">
        <v>61.497663000000003</v>
      </c>
      <c r="C1294" s="3">
        <f t="shared" si="171"/>
        <v>3781.9625544615692</v>
      </c>
      <c r="D1294" s="3">
        <v>5</v>
      </c>
      <c r="E1294" s="3">
        <f t="shared" si="172"/>
        <v>25</v>
      </c>
      <c r="F1294" s="4">
        <f t="shared" si="173"/>
        <v>307.488315</v>
      </c>
      <c r="N1294" s="2">
        <v>37.375587000000003</v>
      </c>
      <c r="O1294" s="3">
        <f t="shared" si="174"/>
        <v>1396.9345035945692</v>
      </c>
      <c r="P1294" s="3">
        <v>5</v>
      </c>
      <c r="Q1294" s="3">
        <f t="shared" si="175"/>
        <v>25</v>
      </c>
      <c r="R1294" s="4">
        <f t="shared" si="176"/>
        <v>186.87793500000001</v>
      </c>
    </row>
    <row r="1295" spans="2:18">
      <c r="B1295" s="2">
        <v>61.497663000000003</v>
      </c>
      <c r="C1295" s="3">
        <f t="shared" si="171"/>
        <v>3781.9625544615692</v>
      </c>
      <c r="D1295" s="3">
        <v>5</v>
      </c>
      <c r="E1295" s="3">
        <f t="shared" si="172"/>
        <v>25</v>
      </c>
      <c r="F1295" s="4">
        <f t="shared" si="173"/>
        <v>307.488315</v>
      </c>
      <c r="N1295" s="2">
        <v>37.375587000000003</v>
      </c>
      <c r="O1295" s="3">
        <f t="shared" si="174"/>
        <v>1396.9345035945692</v>
      </c>
      <c r="P1295" s="3">
        <v>5</v>
      </c>
      <c r="Q1295" s="3">
        <f t="shared" si="175"/>
        <v>25</v>
      </c>
      <c r="R1295" s="4">
        <f t="shared" si="176"/>
        <v>186.87793500000001</v>
      </c>
    </row>
    <row r="1296" spans="2:18">
      <c r="B1296" s="2">
        <v>61.497663000000003</v>
      </c>
      <c r="C1296" s="3">
        <f t="shared" si="171"/>
        <v>3781.9625544615692</v>
      </c>
      <c r="D1296" s="3">
        <v>5</v>
      </c>
      <c r="E1296" s="3">
        <f t="shared" si="172"/>
        <v>25</v>
      </c>
      <c r="F1296" s="4">
        <f t="shared" si="173"/>
        <v>307.488315</v>
      </c>
      <c r="N1296" s="2">
        <v>37.375587000000003</v>
      </c>
      <c r="O1296" s="3">
        <f t="shared" si="174"/>
        <v>1396.9345035945692</v>
      </c>
      <c r="P1296" s="3">
        <v>5</v>
      </c>
      <c r="Q1296" s="3">
        <f t="shared" si="175"/>
        <v>25</v>
      </c>
      <c r="R1296" s="4">
        <f t="shared" si="176"/>
        <v>186.87793500000001</v>
      </c>
    </row>
    <row r="1297" spans="2:18">
      <c r="B1297" s="2">
        <v>61.497663000000003</v>
      </c>
      <c r="C1297" s="3">
        <f t="shared" ref="C1297:C1360" si="177">B1297*B1297</f>
        <v>3781.9625544615692</v>
      </c>
      <c r="D1297" s="3">
        <v>5</v>
      </c>
      <c r="E1297" s="3">
        <f t="shared" ref="E1297:E1360" si="178">D1297*D1297</f>
        <v>25</v>
      </c>
      <c r="F1297" s="4">
        <f t="shared" ref="F1297:F1360" si="179">D1297*B1297</f>
        <v>307.488315</v>
      </c>
      <c r="N1297" s="2">
        <v>37.375587000000003</v>
      </c>
      <c r="O1297" s="3">
        <f t="shared" ref="O1297:O1360" si="180">N1297*N1297</f>
        <v>1396.9345035945692</v>
      </c>
      <c r="P1297" s="3">
        <v>5</v>
      </c>
      <c r="Q1297" s="3">
        <f t="shared" ref="Q1297:Q1360" si="181">P1297*P1297</f>
        <v>25</v>
      </c>
      <c r="R1297" s="4">
        <f t="shared" ref="R1297:R1360" si="182">P1297*N1297</f>
        <v>186.87793500000001</v>
      </c>
    </row>
    <row r="1298" spans="2:18">
      <c r="B1298" s="2">
        <v>61.497663000000003</v>
      </c>
      <c r="C1298" s="3">
        <f t="shared" si="177"/>
        <v>3781.9625544615692</v>
      </c>
      <c r="D1298" s="3">
        <v>5</v>
      </c>
      <c r="E1298" s="3">
        <f t="shared" si="178"/>
        <v>25</v>
      </c>
      <c r="F1298" s="4">
        <f t="shared" si="179"/>
        <v>307.488315</v>
      </c>
      <c r="N1298" s="2">
        <v>37.375587000000003</v>
      </c>
      <c r="O1298" s="3">
        <f t="shared" si="180"/>
        <v>1396.9345035945692</v>
      </c>
      <c r="P1298" s="3">
        <v>5</v>
      </c>
      <c r="Q1298" s="3">
        <f t="shared" si="181"/>
        <v>25</v>
      </c>
      <c r="R1298" s="4">
        <f t="shared" si="182"/>
        <v>186.87793500000001</v>
      </c>
    </row>
    <row r="1299" spans="2:18">
      <c r="B1299" s="2">
        <v>61.497663000000003</v>
      </c>
      <c r="C1299" s="3">
        <f t="shared" si="177"/>
        <v>3781.9625544615692</v>
      </c>
      <c r="D1299" s="3">
        <v>5</v>
      </c>
      <c r="E1299" s="3">
        <f t="shared" si="178"/>
        <v>25</v>
      </c>
      <c r="F1299" s="4">
        <f t="shared" si="179"/>
        <v>307.488315</v>
      </c>
      <c r="N1299" s="2">
        <v>37.375587000000003</v>
      </c>
      <c r="O1299" s="3">
        <f t="shared" si="180"/>
        <v>1396.9345035945692</v>
      </c>
      <c r="P1299" s="3">
        <v>5</v>
      </c>
      <c r="Q1299" s="3">
        <f t="shared" si="181"/>
        <v>25</v>
      </c>
      <c r="R1299" s="4">
        <f t="shared" si="182"/>
        <v>186.87793500000001</v>
      </c>
    </row>
    <row r="1300" spans="2:18">
      <c r="B1300" s="2">
        <v>61.497663000000003</v>
      </c>
      <c r="C1300" s="3">
        <f t="shared" si="177"/>
        <v>3781.9625544615692</v>
      </c>
      <c r="D1300" s="3">
        <v>5</v>
      </c>
      <c r="E1300" s="3">
        <f t="shared" si="178"/>
        <v>25</v>
      </c>
      <c r="F1300" s="4">
        <f t="shared" si="179"/>
        <v>307.488315</v>
      </c>
      <c r="N1300" s="2">
        <v>37.375587000000003</v>
      </c>
      <c r="O1300" s="3">
        <f t="shared" si="180"/>
        <v>1396.9345035945692</v>
      </c>
      <c r="P1300" s="3">
        <v>5</v>
      </c>
      <c r="Q1300" s="3">
        <f t="shared" si="181"/>
        <v>25</v>
      </c>
      <c r="R1300" s="4">
        <f t="shared" si="182"/>
        <v>186.87793500000001</v>
      </c>
    </row>
    <row r="1301" spans="2:18">
      <c r="B1301" s="2">
        <v>61.497663000000003</v>
      </c>
      <c r="C1301" s="3">
        <f t="shared" si="177"/>
        <v>3781.9625544615692</v>
      </c>
      <c r="D1301" s="3">
        <v>5</v>
      </c>
      <c r="E1301" s="3">
        <f t="shared" si="178"/>
        <v>25</v>
      </c>
      <c r="F1301" s="4">
        <f t="shared" si="179"/>
        <v>307.488315</v>
      </c>
      <c r="N1301" s="2">
        <v>37.375587000000003</v>
      </c>
      <c r="O1301" s="3">
        <f t="shared" si="180"/>
        <v>1396.9345035945692</v>
      </c>
      <c r="P1301" s="3">
        <v>5</v>
      </c>
      <c r="Q1301" s="3">
        <f t="shared" si="181"/>
        <v>25</v>
      </c>
      <c r="R1301" s="4">
        <f t="shared" si="182"/>
        <v>186.87793500000001</v>
      </c>
    </row>
    <row r="1302" spans="2:18">
      <c r="B1302" s="2">
        <v>61.497663000000003</v>
      </c>
      <c r="C1302" s="3">
        <f t="shared" si="177"/>
        <v>3781.9625544615692</v>
      </c>
      <c r="D1302" s="3">
        <v>5</v>
      </c>
      <c r="E1302" s="3">
        <f t="shared" si="178"/>
        <v>25</v>
      </c>
      <c r="F1302" s="4">
        <f t="shared" si="179"/>
        <v>307.488315</v>
      </c>
      <c r="N1302" s="2">
        <v>37.375587000000003</v>
      </c>
      <c r="O1302" s="3">
        <f t="shared" si="180"/>
        <v>1396.9345035945692</v>
      </c>
      <c r="P1302" s="3">
        <v>5</v>
      </c>
      <c r="Q1302" s="3">
        <f t="shared" si="181"/>
        <v>25</v>
      </c>
      <c r="R1302" s="4">
        <f t="shared" si="182"/>
        <v>186.87793500000001</v>
      </c>
    </row>
    <row r="1303" spans="2:18">
      <c r="B1303" s="2">
        <v>61.497663000000003</v>
      </c>
      <c r="C1303" s="3">
        <f t="shared" si="177"/>
        <v>3781.9625544615692</v>
      </c>
      <c r="D1303" s="3">
        <v>5</v>
      </c>
      <c r="E1303" s="3">
        <f t="shared" si="178"/>
        <v>25</v>
      </c>
      <c r="F1303" s="4">
        <f t="shared" si="179"/>
        <v>307.488315</v>
      </c>
      <c r="N1303" s="2">
        <v>37.375587000000003</v>
      </c>
      <c r="O1303" s="3">
        <f t="shared" si="180"/>
        <v>1396.9345035945692</v>
      </c>
      <c r="P1303" s="3">
        <v>5</v>
      </c>
      <c r="Q1303" s="3">
        <f t="shared" si="181"/>
        <v>25</v>
      </c>
      <c r="R1303" s="4">
        <f t="shared" si="182"/>
        <v>186.87793500000001</v>
      </c>
    </row>
    <row r="1304" spans="2:18">
      <c r="B1304" s="2">
        <v>61.497663000000003</v>
      </c>
      <c r="C1304" s="3">
        <f t="shared" si="177"/>
        <v>3781.9625544615692</v>
      </c>
      <c r="D1304" s="3">
        <v>5</v>
      </c>
      <c r="E1304" s="3">
        <f t="shared" si="178"/>
        <v>25</v>
      </c>
      <c r="F1304" s="4">
        <f t="shared" si="179"/>
        <v>307.488315</v>
      </c>
      <c r="N1304" s="2">
        <v>37.375587000000003</v>
      </c>
      <c r="O1304" s="3">
        <f t="shared" si="180"/>
        <v>1396.9345035945692</v>
      </c>
      <c r="P1304" s="3">
        <v>5</v>
      </c>
      <c r="Q1304" s="3">
        <f t="shared" si="181"/>
        <v>25</v>
      </c>
      <c r="R1304" s="4">
        <f t="shared" si="182"/>
        <v>186.87793500000001</v>
      </c>
    </row>
    <row r="1305" spans="2:18">
      <c r="B1305" s="2">
        <v>61.497663000000003</v>
      </c>
      <c r="C1305" s="3">
        <f t="shared" si="177"/>
        <v>3781.9625544615692</v>
      </c>
      <c r="D1305" s="3">
        <v>5</v>
      </c>
      <c r="E1305" s="3">
        <f t="shared" si="178"/>
        <v>25</v>
      </c>
      <c r="F1305" s="4">
        <f t="shared" si="179"/>
        <v>307.488315</v>
      </c>
      <c r="N1305" s="2">
        <v>37.375587000000003</v>
      </c>
      <c r="O1305" s="3">
        <f t="shared" si="180"/>
        <v>1396.9345035945692</v>
      </c>
      <c r="P1305" s="3">
        <v>5</v>
      </c>
      <c r="Q1305" s="3">
        <f t="shared" si="181"/>
        <v>25</v>
      </c>
      <c r="R1305" s="4">
        <f t="shared" si="182"/>
        <v>186.87793500000001</v>
      </c>
    </row>
    <row r="1306" spans="2:18">
      <c r="B1306" s="2">
        <v>61.497663000000003</v>
      </c>
      <c r="C1306" s="3">
        <f t="shared" si="177"/>
        <v>3781.9625544615692</v>
      </c>
      <c r="D1306" s="3">
        <v>5</v>
      </c>
      <c r="E1306" s="3">
        <f t="shared" si="178"/>
        <v>25</v>
      </c>
      <c r="F1306" s="4">
        <f t="shared" si="179"/>
        <v>307.488315</v>
      </c>
      <c r="N1306" s="2">
        <v>37.375587000000003</v>
      </c>
      <c r="O1306" s="3">
        <f t="shared" si="180"/>
        <v>1396.9345035945692</v>
      </c>
      <c r="P1306" s="3">
        <v>5</v>
      </c>
      <c r="Q1306" s="3">
        <f t="shared" si="181"/>
        <v>25</v>
      </c>
      <c r="R1306" s="4">
        <f t="shared" si="182"/>
        <v>186.87793500000001</v>
      </c>
    </row>
    <row r="1307" spans="2:18">
      <c r="B1307" s="2">
        <v>61.497663000000003</v>
      </c>
      <c r="C1307" s="3">
        <f t="shared" si="177"/>
        <v>3781.9625544615692</v>
      </c>
      <c r="D1307" s="3">
        <v>5</v>
      </c>
      <c r="E1307" s="3">
        <f t="shared" si="178"/>
        <v>25</v>
      </c>
      <c r="F1307" s="4">
        <f t="shared" si="179"/>
        <v>307.488315</v>
      </c>
      <c r="N1307" s="2">
        <v>37.375587000000003</v>
      </c>
      <c r="O1307" s="3">
        <f t="shared" si="180"/>
        <v>1396.9345035945692</v>
      </c>
      <c r="P1307" s="3">
        <v>5</v>
      </c>
      <c r="Q1307" s="3">
        <f t="shared" si="181"/>
        <v>25</v>
      </c>
      <c r="R1307" s="4">
        <f t="shared" si="182"/>
        <v>186.87793500000001</v>
      </c>
    </row>
    <row r="1308" spans="2:18">
      <c r="B1308" s="2">
        <v>61.497663000000003</v>
      </c>
      <c r="C1308" s="3">
        <f t="shared" si="177"/>
        <v>3781.9625544615692</v>
      </c>
      <c r="D1308" s="3">
        <v>5</v>
      </c>
      <c r="E1308" s="3">
        <f t="shared" si="178"/>
        <v>25</v>
      </c>
      <c r="F1308" s="4">
        <f t="shared" si="179"/>
        <v>307.488315</v>
      </c>
      <c r="N1308" s="2">
        <v>37.375587000000003</v>
      </c>
      <c r="O1308" s="3">
        <f t="shared" si="180"/>
        <v>1396.9345035945692</v>
      </c>
      <c r="P1308" s="3">
        <v>5</v>
      </c>
      <c r="Q1308" s="3">
        <f t="shared" si="181"/>
        <v>25</v>
      </c>
      <c r="R1308" s="4">
        <f t="shared" si="182"/>
        <v>186.87793500000001</v>
      </c>
    </row>
    <row r="1309" spans="2:18">
      <c r="B1309" s="2">
        <v>61.497663000000003</v>
      </c>
      <c r="C1309" s="3">
        <f t="shared" si="177"/>
        <v>3781.9625544615692</v>
      </c>
      <c r="D1309" s="3">
        <v>5</v>
      </c>
      <c r="E1309" s="3">
        <f t="shared" si="178"/>
        <v>25</v>
      </c>
      <c r="F1309" s="4">
        <f t="shared" si="179"/>
        <v>307.488315</v>
      </c>
      <c r="N1309" s="2">
        <v>37.375587000000003</v>
      </c>
      <c r="O1309" s="3">
        <f t="shared" si="180"/>
        <v>1396.9345035945692</v>
      </c>
      <c r="P1309" s="3">
        <v>5</v>
      </c>
      <c r="Q1309" s="3">
        <f t="shared" si="181"/>
        <v>25</v>
      </c>
      <c r="R1309" s="4">
        <f t="shared" si="182"/>
        <v>186.87793500000001</v>
      </c>
    </row>
    <row r="1310" spans="2:18">
      <c r="B1310" s="2">
        <v>61.497663000000003</v>
      </c>
      <c r="C1310" s="3">
        <f t="shared" si="177"/>
        <v>3781.9625544615692</v>
      </c>
      <c r="D1310" s="3">
        <v>5</v>
      </c>
      <c r="E1310" s="3">
        <f t="shared" si="178"/>
        <v>25</v>
      </c>
      <c r="F1310" s="4">
        <f t="shared" si="179"/>
        <v>307.488315</v>
      </c>
      <c r="N1310" s="2">
        <v>37.375587000000003</v>
      </c>
      <c r="O1310" s="3">
        <f t="shared" si="180"/>
        <v>1396.9345035945692</v>
      </c>
      <c r="P1310" s="3">
        <v>5</v>
      </c>
      <c r="Q1310" s="3">
        <f t="shared" si="181"/>
        <v>25</v>
      </c>
      <c r="R1310" s="4">
        <f t="shared" si="182"/>
        <v>186.87793500000001</v>
      </c>
    </row>
    <row r="1311" spans="2:18">
      <c r="B1311" s="2">
        <v>61.497663000000003</v>
      </c>
      <c r="C1311" s="3">
        <f t="shared" si="177"/>
        <v>3781.9625544615692</v>
      </c>
      <c r="D1311" s="3">
        <v>5</v>
      </c>
      <c r="E1311" s="3">
        <f t="shared" si="178"/>
        <v>25</v>
      </c>
      <c r="F1311" s="4">
        <f t="shared" si="179"/>
        <v>307.488315</v>
      </c>
      <c r="N1311" s="2">
        <v>37.375587000000003</v>
      </c>
      <c r="O1311" s="3">
        <f t="shared" si="180"/>
        <v>1396.9345035945692</v>
      </c>
      <c r="P1311" s="3">
        <v>5</v>
      </c>
      <c r="Q1311" s="3">
        <f t="shared" si="181"/>
        <v>25</v>
      </c>
      <c r="R1311" s="4">
        <f t="shared" si="182"/>
        <v>186.87793500000001</v>
      </c>
    </row>
    <row r="1312" spans="2:18">
      <c r="B1312" s="2">
        <v>61.497663000000003</v>
      </c>
      <c r="C1312" s="3">
        <f t="shared" si="177"/>
        <v>3781.9625544615692</v>
      </c>
      <c r="D1312" s="3">
        <v>5</v>
      </c>
      <c r="E1312" s="3">
        <f t="shared" si="178"/>
        <v>25</v>
      </c>
      <c r="F1312" s="4">
        <f t="shared" si="179"/>
        <v>307.488315</v>
      </c>
      <c r="N1312" s="2">
        <v>37.375587000000003</v>
      </c>
      <c r="O1312" s="3">
        <f t="shared" si="180"/>
        <v>1396.9345035945692</v>
      </c>
      <c r="P1312" s="3">
        <v>5</v>
      </c>
      <c r="Q1312" s="3">
        <f t="shared" si="181"/>
        <v>25</v>
      </c>
      <c r="R1312" s="4">
        <f t="shared" si="182"/>
        <v>186.87793500000001</v>
      </c>
    </row>
    <row r="1313" spans="2:18">
      <c r="B1313" s="2">
        <v>61.497663000000003</v>
      </c>
      <c r="C1313" s="3">
        <f t="shared" si="177"/>
        <v>3781.9625544615692</v>
      </c>
      <c r="D1313" s="3">
        <v>5</v>
      </c>
      <c r="E1313" s="3">
        <f t="shared" si="178"/>
        <v>25</v>
      </c>
      <c r="F1313" s="4">
        <f t="shared" si="179"/>
        <v>307.488315</v>
      </c>
      <c r="N1313" s="2">
        <v>37.375587000000003</v>
      </c>
      <c r="O1313" s="3">
        <f t="shared" si="180"/>
        <v>1396.9345035945692</v>
      </c>
      <c r="P1313" s="3">
        <v>5</v>
      </c>
      <c r="Q1313" s="3">
        <f t="shared" si="181"/>
        <v>25</v>
      </c>
      <c r="R1313" s="4">
        <f t="shared" si="182"/>
        <v>186.87793500000001</v>
      </c>
    </row>
    <row r="1314" spans="2:18">
      <c r="B1314" s="2">
        <v>61.497663000000003</v>
      </c>
      <c r="C1314" s="3">
        <f t="shared" si="177"/>
        <v>3781.9625544615692</v>
      </c>
      <c r="D1314" s="3">
        <v>5</v>
      </c>
      <c r="E1314" s="3">
        <f t="shared" si="178"/>
        <v>25</v>
      </c>
      <c r="F1314" s="4">
        <f t="shared" si="179"/>
        <v>307.488315</v>
      </c>
      <c r="N1314" s="2">
        <v>37.375587000000003</v>
      </c>
      <c r="O1314" s="3">
        <f t="shared" si="180"/>
        <v>1396.9345035945692</v>
      </c>
      <c r="P1314" s="3">
        <v>5</v>
      </c>
      <c r="Q1314" s="3">
        <f t="shared" si="181"/>
        <v>25</v>
      </c>
      <c r="R1314" s="4">
        <f t="shared" si="182"/>
        <v>186.87793500000001</v>
      </c>
    </row>
    <row r="1315" spans="2:18">
      <c r="B1315" s="2">
        <v>61.497663000000003</v>
      </c>
      <c r="C1315" s="3">
        <f t="shared" si="177"/>
        <v>3781.9625544615692</v>
      </c>
      <c r="D1315" s="3">
        <v>5</v>
      </c>
      <c r="E1315" s="3">
        <f t="shared" si="178"/>
        <v>25</v>
      </c>
      <c r="F1315" s="4">
        <f t="shared" si="179"/>
        <v>307.488315</v>
      </c>
      <c r="N1315" s="2">
        <v>37.375587000000003</v>
      </c>
      <c r="O1315" s="3">
        <f t="shared" si="180"/>
        <v>1396.9345035945692</v>
      </c>
      <c r="P1315" s="3">
        <v>5</v>
      </c>
      <c r="Q1315" s="3">
        <f t="shared" si="181"/>
        <v>25</v>
      </c>
      <c r="R1315" s="4">
        <f t="shared" si="182"/>
        <v>186.87793500000001</v>
      </c>
    </row>
    <row r="1316" spans="2:18">
      <c r="B1316" s="2">
        <v>61.497663000000003</v>
      </c>
      <c r="C1316" s="3">
        <f t="shared" si="177"/>
        <v>3781.9625544615692</v>
      </c>
      <c r="D1316" s="3">
        <v>5</v>
      </c>
      <c r="E1316" s="3">
        <f t="shared" si="178"/>
        <v>25</v>
      </c>
      <c r="F1316" s="4">
        <f t="shared" si="179"/>
        <v>307.488315</v>
      </c>
      <c r="N1316" s="2">
        <v>37.375587000000003</v>
      </c>
      <c r="O1316" s="3">
        <f t="shared" si="180"/>
        <v>1396.9345035945692</v>
      </c>
      <c r="P1316" s="3">
        <v>5</v>
      </c>
      <c r="Q1316" s="3">
        <f t="shared" si="181"/>
        <v>25</v>
      </c>
      <c r="R1316" s="4">
        <f t="shared" si="182"/>
        <v>186.87793500000001</v>
      </c>
    </row>
    <row r="1317" spans="2:18">
      <c r="B1317" s="2">
        <v>61.497663000000003</v>
      </c>
      <c r="C1317" s="3">
        <f t="shared" si="177"/>
        <v>3781.9625544615692</v>
      </c>
      <c r="D1317" s="3">
        <v>5</v>
      </c>
      <c r="E1317" s="3">
        <f t="shared" si="178"/>
        <v>25</v>
      </c>
      <c r="F1317" s="4">
        <f t="shared" si="179"/>
        <v>307.488315</v>
      </c>
      <c r="N1317" s="2">
        <v>37.375587000000003</v>
      </c>
      <c r="O1317" s="3">
        <f t="shared" si="180"/>
        <v>1396.9345035945692</v>
      </c>
      <c r="P1317" s="3">
        <v>5</v>
      </c>
      <c r="Q1317" s="3">
        <f t="shared" si="181"/>
        <v>25</v>
      </c>
      <c r="R1317" s="4">
        <f t="shared" si="182"/>
        <v>186.87793500000001</v>
      </c>
    </row>
    <row r="1318" spans="2:18">
      <c r="B1318" s="2">
        <v>61.497663000000003</v>
      </c>
      <c r="C1318" s="3">
        <f t="shared" si="177"/>
        <v>3781.9625544615692</v>
      </c>
      <c r="D1318" s="3">
        <v>5</v>
      </c>
      <c r="E1318" s="3">
        <f t="shared" si="178"/>
        <v>25</v>
      </c>
      <c r="F1318" s="4">
        <f t="shared" si="179"/>
        <v>307.488315</v>
      </c>
      <c r="N1318" s="2">
        <v>37.375587000000003</v>
      </c>
      <c r="O1318" s="3">
        <f t="shared" si="180"/>
        <v>1396.9345035945692</v>
      </c>
      <c r="P1318" s="3">
        <v>5</v>
      </c>
      <c r="Q1318" s="3">
        <f t="shared" si="181"/>
        <v>25</v>
      </c>
      <c r="R1318" s="4">
        <f t="shared" si="182"/>
        <v>186.87793500000001</v>
      </c>
    </row>
    <row r="1319" spans="2:18">
      <c r="B1319" s="2">
        <v>61.497663000000003</v>
      </c>
      <c r="C1319" s="3">
        <f t="shared" si="177"/>
        <v>3781.9625544615692</v>
      </c>
      <c r="D1319" s="3">
        <v>5</v>
      </c>
      <c r="E1319" s="3">
        <f t="shared" si="178"/>
        <v>25</v>
      </c>
      <c r="F1319" s="4">
        <f t="shared" si="179"/>
        <v>307.488315</v>
      </c>
      <c r="N1319" s="2">
        <v>37.375587000000003</v>
      </c>
      <c r="O1319" s="3">
        <f t="shared" si="180"/>
        <v>1396.9345035945692</v>
      </c>
      <c r="P1319" s="3">
        <v>5</v>
      </c>
      <c r="Q1319" s="3">
        <f t="shared" si="181"/>
        <v>25</v>
      </c>
      <c r="R1319" s="4">
        <f t="shared" si="182"/>
        <v>186.87793500000001</v>
      </c>
    </row>
    <row r="1320" spans="2:18">
      <c r="B1320" s="2">
        <v>61.497663000000003</v>
      </c>
      <c r="C1320" s="3">
        <f t="shared" si="177"/>
        <v>3781.9625544615692</v>
      </c>
      <c r="D1320" s="3">
        <v>5</v>
      </c>
      <c r="E1320" s="3">
        <f t="shared" si="178"/>
        <v>25</v>
      </c>
      <c r="F1320" s="4">
        <f t="shared" si="179"/>
        <v>307.488315</v>
      </c>
      <c r="N1320" s="2">
        <v>37.375587000000003</v>
      </c>
      <c r="O1320" s="3">
        <f t="shared" si="180"/>
        <v>1396.9345035945692</v>
      </c>
      <c r="P1320" s="3">
        <v>5</v>
      </c>
      <c r="Q1320" s="3">
        <f t="shared" si="181"/>
        <v>25</v>
      </c>
      <c r="R1320" s="4">
        <f t="shared" si="182"/>
        <v>186.87793500000001</v>
      </c>
    </row>
    <row r="1321" spans="2:18">
      <c r="B1321" s="2">
        <v>61.497663000000003</v>
      </c>
      <c r="C1321" s="3">
        <f t="shared" si="177"/>
        <v>3781.9625544615692</v>
      </c>
      <c r="D1321" s="3">
        <v>5</v>
      </c>
      <c r="E1321" s="3">
        <f t="shared" si="178"/>
        <v>25</v>
      </c>
      <c r="F1321" s="4">
        <f t="shared" si="179"/>
        <v>307.488315</v>
      </c>
      <c r="N1321" s="2">
        <v>37.375587000000003</v>
      </c>
      <c r="O1321" s="3">
        <f t="shared" si="180"/>
        <v>1396.9345035945692</v>
      </c>
      <c r="P1321" s="3">
        <v>5</v>
      </c>
      <c r="Q1321" s="3">
        <f t="shared" si="181"/>
        <v>25</v>
      </c>
      <c r="R1321" s="4">
        <f t="shared" si="182"/>
        <v>186.87793500000001</v>
      </c>
    </row>
    <row r="1322" spans="2:18">
      <c r="B1322" s="2">
        <v>61.497663000000003</v>
      </c>
      <c r="C1322" s="3">
        <f t="shared" si="177"/>
        <v>3781.9625544615692</v>
      </c>
      <c r="D1322" s="3">
        <v>5</v>
      </c>
      <c r="E1322" s="3">
        <f t="shared" si="178"/>
        <v>25</v>
      </c>
      <c r="F1322" s="4">
        <f t="shared" si="179"/>
        <v>307.488315</v>
      </c>
      <c r="N1322" s="2">
        <v>37.375587000000003</v>
      </c>
      <c r="O1322" s="3">
        <f t="shared" si="180"/>
        <v>1396.9345035945692</v>
      </c>
      <c r="P1322" s="3">
        <v>5</v>
      </c>
      <c r="Q1322" s="3">
        <f t="shared" si="181"/>
        <v>25</v>
      </c>
      <c r="R1322" s="4">
        <f t="shared" si="182"/>
        <v>186.87793500000001</v>
      </c>
    </row>
    <row r="1323" spans="2:18">
      <c r="B1323" s="2">
        <v>61.497663000000003</v>
      </c>
      <c r="C1323" s="3">
        <f t="shared" si="177"/>
        <v>3781.9625544615692</v>
      </c>
      <c r="D1323" s="3">
        <v>5</v>
      </c>
      <c r="E1323" s="3">
        <f t="shared" si="178"/>
        <v>25</v>
      </c>
      <c r="F1323" s="4">
        <f t="shared" si="179"/>
        <v>307.488315</v>
      </c>
      <c r="N1323" s="2">
        <v>37.375587000000003</v>
      </c>
      <c r="O1323" s="3">
        <f t="shared" si="180"/>
        <v>1396.9345035945692</v>
      </c>
      <c r="P1323" s="3">
        <v>5</v>
      </c>
      <c r="Q1323" s="3">
        <f t="shared" si="181"/>
        <v>25</v>
      </c>
      <c r="R1323" s="4">
        <f t="shared" si="182"/>
        <v>186.87793500000001</v>
      </c>
    </row>
    <row r="1324" spans="2:18">
      <c r="B1324" s="2">
        <v>61.497663000000003</v>
      </c>
      <c r="C1324" s="3">
        <f t="shared" si="177"/>
        <v>3781.9625544615692</v>
      </c>
      <c r="D1324" s="3">
        <v>5</v>
      </c>
      <c r="E1324" s="3">
        <f t="shared" si="178"/>
        <v>25</v>
      </c>
      <c r="F1324" s="4">
        <f t="shared" si="179"/>
        <v>307.488315</v>
      </c>
      <c r="N1324" s="2">
        <v>37.375587000000003</v>
      </c>
      <c r="O1324" s="3">
        <f t="shared" si="180"/>
        <v>1396.9345035945692</v>
      </c>
      <c r="P1324" s="3">
        <v>5</v>
      </c>
      <c r="Q1324" s="3">
        <f t="shared" si="181"/>
        <v>25</v>
      </c>
      <c r="R1324" s="4">
        <f t="shared" si="182"/>
        <v>186.87793500000001</v>
      </c>
    </row>
    <row r="1325" spans="2:18">
      <c r="B1325" s="2">
        <v>61.497663000000003</v>
      </c>
      <c r="C1325" s="3">
        <f t="shared" si="177"/>
        <v>3781.9625544615692</v>
      </c>
      <c r="D1325" s="3">
        <v>5</v>
      </c>
      <c r="E1325" s="3">
        <f t="shared" si="178"/>
        <v>25</v>
      </c>
      <c r="F1325" s="4">
        <f t="shared" si="179"/>
        <v>307.488315</v>
      </c>
      <c r="N1325" s="2">
        <v>37.375587000000003</v>
      </c>
      <c r="O1325" s="3">
        <f t="shared" si="180"/>
        <v>1396.9345035945692</v>
      </c>
      <c r="P1325" s="3">
        <v>5</v>
      </c>
      <c r="Q1325" s="3">
        <f t="shared" si="181"/>
        <v>25</v>
      </c>
      <c r="R1325" s="4">
        <f t="shared" si="182"/>
        <v>186.87793500000001</v>
      </c>
    </row>
    <row r="1326" spans="2:18">
      <c r="B1326" s="2">
        <v>61.497663000000003</v>
      </c>
      <c r="C1326" s="3">
        <f t="shared" si="177"/>
        <v>3781.9625544615692</v>
      </c>
      <c r="D1326" s="3">
        <v>5</v>
      </c>
      <c r="E1326" s="3">
        <f t="shared" si="178"/>
        <v>25</v>
      </c>
      <c r="F1326" s="4">
        <f t="shared" si="179"/>
        <v>307.488315</v>
      </c>
      <c r="N1326" s="2">
        <v>37.375587000000003</v>
      </c>
      <c r="O1326" s="3">
        <f t="shared" si="180"/>
        <v>1396.9345035945692</v>
      </c>
      <c r="P1326" s="3">
        <v>5</v>
      </c>
      <c r="Q1326" s="3">
        <f t="shared" si="181"/>
        <v>25</v>
      </c>
      <c r="R1326" s="4">
        <f t="shared" si="182"/>
        <v>186.87793500000001</v>
      </c>
    </row>
    <row r="1327" spans="2:18">
      <c r="B1327" s="2">
        <v>61.497663000000003</v>
      </c>
      <c r="C1327" s="3">
        <f t="shared" si="177"/>
        <v>3781.9625544615692</v>
      </c>
      <c r="D1327" s="3">
        <v>5</v>
      </c>
      <c r="E1327" s="3">
        <f t="shared" si="178"/>
        <v>25</v>
      </c>
      <c r="F1327" s="4">
        <f t="shared" si="179"/>
        <v>307.488315</v>
      </c>
      <c r="N1327" s="2">
        <v>37.375587000000003</v>
      </c>
      <c r="O1327" s="3">
        <f t="shared" si="180"/>
        <v>1396.9345035945692</v>
      </c>
      <c r="P1327" s="3">
        <v>5</v>
      </c>
      <c r="Q1327" s="3">
        <f t="shared" si="181"/>
        <v>25</v>
      </c>
      <c r="R1327" s="4">
        <f t="shared" si="182"/>
        <v>186.87793500000001</v>
      </c>
    </row>
    <row r="1328" spans="2:18">
      <c r="B1328" s="2">
        <v>61.497663000000003</v>
      </c>
      <c r="C1328" s="3">
        <f t="shared" si="177"/>
        <v>3781.9625544615692</v>
      </c>
      <c r="D1328" s="3">
        <v>5</v>
      </c>
      <c r="E1328" s="3">
        <f t="shared" si="178"/>
        <v>25</v>
      </c>
      <c r="F1328" s="4">
        <f t="shared" si="179"/>
        <v>307.488315</v>
      </c>
      <c r="N1328" s="2">
        <v>37.375587000000003</v>
      </c>
      <c r="O1328" s="3">
        <f t="shared" si="180"/>
        <v>1396.9345035945692</v>
      </c>
      <c r="P1328" s="3">
        <v>5</v>
      </c>
      <c r="Q1328" s="3">
        <f t="shared" si="181"/>
        <v>25</v>
      </c>
      <c r="R1328" s="4">
        <f t="shared" si="182"/>
        <v>186.87793500000001</v>
      </c>
    </row>
    <row r="1329" spans="2:18">
      <c r="B1329" s="2">
        <v>61.497663000000003</v>
      </c>
      <c r="C1329" s="3">
        <f t="shared" si="177"/>
        <v>3781.9625544615692</v>
      </c>
      <c r="D1329" s="3">
        <v>5</v>
      </c>
      <c r="E1329" s="3">
        <f t="shared" si="178"/>
        <v>25</v>
      </c>
      <c r="F1329" s="4">
        <f t="shared" si="179"/>
        <v>307.488315</v>
      </c>
      <c r="N1329" s="2">
        <v>37.375587000000003</v>
      </c>
      <c r="O1329" s="3">
        <f t="shared" si="180"/>
        <v>1396.9345035945692</v>
      </c>
      <c r="P1329" s="3">
        <v>5</v>
      </c>
      <c r="Q1329" s="3">
        <f t="shared" si="181"/>
        <v>25</v>
      </c>
      <c r="R1329" s="4">
        <f t="shared" si="182"/>
        <v>186.87793500000001</v>
      </c>
    </row>
    <row r="1330" spans="2:18">
      <c r="B1330" s="2">
        <v>61.497663000000003</v>
      </c>
      <c r="C1330" s="3">
        <f t="shared" si="177"/>
        <v>3781.9625544615692</v>
      </c>
      <c r="D1330" s="3">
        <v>5</v>
      </c>
      <c r="E1330" s="3">
        <f t="shared" si="178"/>
        <v>25</v>
      </c>
      <c r="F1330" s="4">
        <f t="shared" si="179"/>
        <v>307.488315</v>
      </c>
      <c r="N1330" s="2">
        <v>37.375587000000003</v>
      </c>
      <c r="O1330" s="3">
        <f t="shared" si="180"/>
        <v>1396.9345035945692</v>
      </c>
      <c r="P1330" s="3">
        <v>5</v>
      </c>
      <c r="Q1330" s="3">
        <f t="shared" si="181"/>
        <v>25</v>
      </c>
      <c r="R1330" s="4">
        <f t="shared" si="182"/>
        <v>186.87793500000001</v>
      </c>
    </row>
    <row r="1331" spans="2:18">
      <c r="B1331" s="2">
        <v>61.497663000000003</v>
      </c>
      <c r="C1331" s="3">
        <f t="shared" si="177"/>
        <v>3781.9625544615692</v>
      </c>
      <c r="D1331" s="3">
        <v>5</v>
      </c>
      <c r="E1331" s="3">
        <f t="shared" si="178"/>
        <v>25</v>
      </c>
      <c r="F1331" s="4">
        <f t="shared" si="179"/>
        <v>307.488315</v>
      </c>
      <c r="N1331" s="2">
        <v>37.375587000000003</v>
      </c>
      <c r="O1331" s="3">
        <f t="shared" si="180"/>
        <v>1396.9345035945692</v>
      </c>
      <c r="P1331" s="3">
        <v>5</v>
      </c>
      <c r="Q1331" s="3">
        <f t="shared" si="181"/>
        <v>25</v>
      </c>
      <c r="R1331" s="4">
        <f t="shared" si="182"/>
        <v>186.87793500000001</v>
      </c>
    </row>
    <row r="1332" spans="2:18">
      <c r="B1332" s="2">
        <v>61.497663000000003</v>
      </c>
      <c r="C1332" s="3">
        <f t="shared" si="177"/>
        <v>3781.9625544615692</v>
      </c>
      <c r="D1332" s="3">
        <v>5</v>
      </c>
      <c r="E1332" s="3">
        <f t="shared" si="178"/>
        <v>25</v>
      </c>
      <c r="F1332" s="4">
        <f t="shared" si="179"/>
        <v>307.488315</v>
      </c>
      <c r="N1332" s="2">
        <v>37.375587000000003</v>
      </c>
      <c r="O1332" s="3">
        <f t="shared" si="180"/>
        <v>1396.9345035945692</v>
      </c>
      <c r="P1332" s="3">
        <v>5</v>
      </c>
      <c r="Q1332" s="3">
        <f t="shared" si="181"/>
        <v>25</v>
      </c>
      <c r="R1332" s="4">
        <f t="shared" si="182"/>
        <v>186.87793500000001</v>
      </c>
    </row>
    <row r="1333" spans="2:18">
      <c r="B1333" s="2">
        <v>61.497663000000003</v>
      </c>
      <c r="C1333" s="3">
        <f t="shared" si="177"/>
        <v>3781.9625544615692</v>
      </c>
      <c r="D1333" s="3">
        <v>5</v>
      </c>
      <c r="E1333" s="3">
        <f t="shared" si="178"/>
        <v>25</v>
      </c>
      <c r="F1333" s="4">
        <f t="shared" si="179"/>
        <v>307.488315</v>
      </c>
      <c r="N1333" s="2">
        <v>37.375587000000003</v>
      </c>
      <c r="O1333" s="3">
        <f t="shared" si="180"/>
        <v>1396.9345035945692</v>
      </c>
      <c r="P1333" s="3">
        <v>5</v>
      </c>
      <c r="Q1333" s="3">
        <f t="shared" si="181"/>
        <v>25</v>
      </c>
      <c r="R1333" s="4">
        <f t="shared" si="182"/>
        <v>186.87793500000001</v>
      </c>
    </row>
    <row r="1334" spans="2:18">
      <c r="B1334" s="2">
        <v>61.497663000000003</v>
      </c>
      <c r="C1334" s="3">
        <f t="shared" si="177"/>
        <v>3781.9625544615692</v>
      </c>
      <c r="D1334" s="3">
        <v>5</v>
      </c>
      <c r="E1334" s="3">
        <f t="shared" si="178"/>
        <v>25</v>
      </c>
      <c r="F1334" s="4">
        <f t="shared" si="179"/>
        <v>307.488315</v>
      </c>
      <c r="N1334" s="2">
        <v>37.375587000000003</v>
      </c>
      <c r="O1334" s="3">
        <f t="shared" si="180"/>
        <v>1396.9345035945692</v>
      </c>
      <c r="P1334" s="3">
        <v>5</v>
      </c>
      <c r="Q1334" s="3">
        <f t="shared" si="181"/>
        <v>25</v>
      </c>
      <c r="R1334" s="4">
        <f t="shared" si="182"/>
        <v>186.87793500000001</v>
      </c>
    </row>
    <row r="1335" spans="2:18">
      <c r="B1335" s="2">
        <v>61.497663000000003</v>
      </c>
      <c r="C1335" s="3">
        <f t="shared" si="177"/>
        <v>3781.9625544615692</v>
      </c>
      <c r="D1335" s="3">
        <v>5</v>
      </c>
      <c r="E1335" s="3">
        <f t="shared" si="178"/>
        <v>25</v>
      </c>
      <c r="F1335" s="4">
        <f t="shared" si="179"/>
        <v>307.488315</v>
      </c>
      <c r="N1335" s="2">
        <v>37.375587000000003</v>
      </c>
      <c r="O1335" s="3">
        <f t="shared" si="180"/>
        <v>1396.9345035945692</v>
      </c>
      <c r="P1335" s="3">
        <v>5</v>
      </c>
      <c r="Q1335" s="3">
        <f t="shared" si="181"/>
        <v>25</v>
      </c>
      <c r="R1335" s="4">
        <f t="shared" si="182"/>
        <v>186.87793500000001</v>
      </c>
    </row>
    <row r="1336" spans="2:18">
      <c r="B1336" s="2">
        <v>61.497663000000003</v>
      </c>
      <c r="C1336" s="3">
        <f t="shared" si="177"/>
        <v>3781.9625544615692</v>
      </c>
      <c r="D1336" s="3">
        <v>5</v>
      </c>
      <c r="E1336" s="3">
        <f t="shared" si="178"/>
        <v>25</v>
      </c>
      <c r="F1336" s="4">
        <f t="shared" si="179"/>
        <v>307.488315</v>
      </c>
      <c r="N1336" s="2">
        <v>37.375587000000003</v>
      </c>
      <c r="O1336" s="3">
        <f t="shared" si="180"/>
        <v>1396.9345035945692</v>
      </c>
      <c r="P1336" s="3">
        <v>5</v>
      </c>
      <c r="Q1336" s="3">
        <f t="shared" si="181"/>
        <v>25</v>
      </c>
      <c r="R1336" s="4">
        <f t="shared" si="182"/>
        <v>186.87793500000001</v>
      </c>
    </row>
    <row r="1337" spans="2:18">
      <c r="B1337" s="2">
        <v>61.497663000000003</v>
      </c>
      <c r="C1337" s="3">
        <f t="shared" si="177"/>
        <v>3781.9625544615692</v>
      </c>
      <c r="D1337" s="3">
        <v>5</v>
      </c>
      <c r="E1337" s="3">
        <f t="shared" si="178"/>
        <v>25</v>
      </c>
      <c r="F1337" s="4">
        <f t="shared" si="179"/>
        <v>307.488315</v>
      </c>
      <c r="N1337" s="2">
        <v>37.375587000000003</v>
      </c>
      <c r="O1337" s="3">
        <f t="shared" si="180"/>
        <v>1396.9345035945692</v>
      </c>
      <c r="P1337" s="3">
        <v>5</v>
      </c>
      <c r="Q1337" s="3">
        <f t="shared" si="181"/>
        <v>25</v>
      </c>
      <c r="R1337" s="4">
        <f t="shared" si="182"/>
        <v>186.87793500000001</v>
      </c>
    </row>
    <row r="1338" spans="2:18">
      <c r="B1338" s="2">
        <v>61.497663000000003</v>
      </c>
      <c r="C1338" s="3">
        <f t="shared" si="177"/>
        <v>3781.9625544615692</v>
      </c>
      <c r="D1338" s="3">
        <v>5</v>
      </c>
      <c r="E1338" s="3">
        <f t="shared" si="178"/>
        <v>25</v>
      </c>
      <c r="F1338" s="4">
        <f t="shared" si="179"/>
        <v>307.488315</v>
      </c>
      <c r="N1338" s="2">
        <v>37.375587000000003</v>
      </c>
      <c r="O1338" s="3">
        <f t="shared" si="180"/>
        <v>1396.9345035945692</v>
      </c>
      <c r="P1338" s="3">
        <v>5</v>
      </c>
      <c r="Q1338" s="3">
        <f t="shared" si="181"/>
        <v>25</v>
      </c>
      <c r="R1338" s="4">
        <f t="shared" si="182"/>
        <v>186.87793500000001</v>
      </c>
    </row>
    <row r="1339" spans="2:18">
      <c r="B1339" s="2">
        <v>61.497663000000003</v>
      </c>
      <c r="C1339" s="3">
        <f t="shared" si="177"/>
        <v>3781.9625544615692</v>
      </c>
      <c r="D1339" s="3">
        <v>5</v>
      </c>
      <c r="E1339" s="3">
        <f t="shared" si="178"/>
        <v>25</v>
      </c>
      <c r="F1339" s="4">
        <f t="shared" si="179"/>
        <v>307.488315</v>
      </c>
      <c r="N1339" s="2">
        <v>37.375587000000003</v>
      </c>
      <c r="O1339" s="3">
        <f t="shared" si="180"/>
        <v>1396.9345035945692</v>
      </c>
      <c r="P1339" s="3">
        <v>5</v>
      </c>
      <c r="Q1339" s="3">
        <f t="shared" si="181"/>
        <v>25</v>
      </c>
      <c r="R1339" s="4">
        <f t="shared" si="182"/>
        <v>186.87793500000001</v>
      </c>
    </row>
    <row r="1340" spans="2:18">
      <c r="B1340" s="2">
        <v>61.497663000000003</v>
      </c>
      <c r="C1340" s="3">
        <f t="shared" si="177"/>
        <v>3781.9625544615692</v>
      </c>
      <c r="D1340" s="3">
        <v>5</v>
      </c>
      <c r="E1340" s="3">
        <f t="shared" si="178"/>
        <v>25</v>
      </c>
      <c r="F1340" s="4">
        <f t="shared" si="179"/>
        <v>307.488315</v>
      </c>
      <c r="N1340" s="2">
        <v>37.375587000000003</v>
      </c>
      <c r="O1340" s="3">
        <f t="shared" si="180"/>
        <v>1396.9345035945692</v>
      </c>
      <c r="P1340" s="3">
        <v>5</v>
      </c>
      <c r="Q1340" s="3">
        <f t="shared" si="181"/>
        <v>25</v>
      </c>
      <c r="R1340" s="4">
        <f t="shared" si="182"/>
        <v>186.87793500000001</v>
      </c>
    </row>
    <row r="1341" spans="2:18">
      <c r="B1341" s="2">
        <v>61.497663000000003</v>
      </c>
      <c r="C1341" s="3">
        <f t="shared" si="177"/>
        <v>3781.9625544615692</v>
      </c>
      <c r="D1341" s="3">
        <v>5</v>
      </c>
      <c r="E1341" s="3">
        <f t="shared" si="178"/>
        <v>25</v>
      </c>
      <c r="F1341" s="4">
        <f t="shared" si="179"/>
        <v>307.488315</v>
      </c>
      <c r="N1341" s="2">
        <v>37.375587000000003</v>
      </c>
      <c r="O1341" s="3">
        <f t="shared" si="180"/>
        <v>1396.9345035945692</v>
      </c>
      <c r="P1341" s="3">
        <v>5</v>
      </c>
      <c r="Q1341" s="3">
        <f t="shared" si="181"/>
        <v>25</v>
      </c>
      <c r="R1341" s="4">
        <f t="shared" si="182"/>
        <v>186.87793500000001</v>
      </c>
    </row>
    <row r="1342" spans="2:18">
      <c r="B1342" s="2">
        <v>61.497663000000003</v>
      </c>
      <c r="C1342" s="3">
        <f t="shared" si="177"/>
        <v>3781.9625544615692</v>
      </c>
      <c r="D1342" s="3">
        <v>5</v>
      </c>
      <c r="E1342" s="3">
        <f t="shared" si="178"/>
        <v>25</v>
      </c>
      <c r="F1342" s="4">
        <f t="shared" si="179"/>
        <v>307.488315</v>
      </c>
      <c r="N1342" s="2">
        <v>37.375587000000003</v>
      </c>
      <c r="O1342" s="3">
        <f t="shared" si="180"/>
        <v>1396.9345035945692</v>
      </c>
      <c r="P1342" s="3">
        <v>5</v>
      </c>
      <c r="Q1342" s="3">
        <f t="shared" si="181"/>
        <v>25</v>
      </c>
      <c r="R1342" s="4">
        <f t="shared" si="182"/>
        <v>186.87793500000001</v>
      </c>
    </row>
    <row r="1343" spans="2:18">
      <c r="B1343" s="2">
        <v>61.497663000000003</v>
      </c>
      <c r="C1343" s="3">
        <f t="shared" si="177"/>
        <v>3781.9625544615692</v>
      </c>
      <c r="D1343" s="3">
        <v>5</v>
      </c>
      <c r="E1343" s="3">
        <f t="shared" si="178"/>
        <v>25</v>
      </c>
      <c r="F1343" s="4">
        <f t="shared" si="179"/>
        <v>307.488315</v>
      </c>
      <c r="N1343" s="2">
        <v>37.375587000000003</v>
      </c>
      <c r="O1343" s="3">
        <f t="shared" si="180"/>
        <v>1396.9345035945692</v>
      </c>
      <c r="P1343" s="3">
        <v>5</v>
      </c>
      <c r="Q1343" s="3">
        <f t="shared" si="181"/>
        <v>25</v>
      </c>
      <c r="R1343" s="4">
        <f t="shared" si="182"/>
        <v>186.87793500000001</v>
      </c>
    </row>
    <row r="1344" spans="2:18">
      <c r="B1344" s="2">
        <v>61.497663000000003</v>
      </c>
      <c r="C1344" s="3">
        <f t="shared" si="177"/>
        <v>3781.9625544615692</v>
      </c>
      <c r="D1344" s="3">
        <v>5</v>
      </c>
      <c r="E1344" s="3">
        <f t="shared" si="178"/>
        <v>25</v>
      </c>
      <c r="F1344" s="4">
        <f t="shared" si="179"/>
        <v>307.488315</v>
      </c>
      <c r="N1344" s="2">
        <v>37.375587000000003</v>
      </c>
      <c r="O1344" s="3">
        <f t="shared" si="180"/>
        <v>1396.9345035945692</v>
      </c>
      <c r="P1344" s="3">
        <v>5</v>
      </c>
      <c r="Q1344" s="3">
        <f t="shared" si="181"/>
        <v>25</v>
      </c>
      <c r="R1344" s="4">
        <f t="shared" si="182"/>
        <v>186.87793500000001</v>
      </c>
    </row>
    <row r="1345" spans="2:18">
      <c r="B1345" s="2">
        <v>61.497663000000003</v>
      </c>
      <c r="C1345" s="3">
        <f t="shared" si="177"/>
        <v>3781.9625544615692</v>
      </c>
      <c r="D1345" s="3">
        <v>5</v>
      </c>
      <c r="E1345" s="3">
        <f t="shared" si="178"/>
        <v>25</v>
      </c>
      <c r="F1345" s="4">
        <f t="shared" si="179"/>
        <v>307.488315</v>
      </c>
      <c r="N1345" s="2">
        <v>37.375587000000003</v>
      </c>
      <c r="O1345" s="3">
        <f t="shared" si="180"/>
        <v>1396.9345035945692</v>
      </c>
      <c r="P1345" s="3">
        <v>5</v>
      </c>
      <c r="Q1345" s="3">
        <f t="shared" si="181"/>
        <v>25</v>
      </c>
      <c r="R1345" s="4">
        <f t="shared" si="182"/>
        <v>186.87793500000001</v>
      </c>
    </row>
    <row r="1346" spans="2:18">
      <c r="B1346" s="2">
        <v>61.497663000000003</v>
      </c>
      <c r="C1346" s="3">
        <f t="shared" si="177"/>
        <v>3781.9625544615692</v>
      </c>
      <c r="D1346" s="3">
        <v>5</v>
      </c>
      <c r="E1346" s="3">
        <f t="shared" si="178"/>
        <v>25</v>
      </c>
      <c r="F1346" s="4">
        <f t="shared" si="179"/>
        <v>307.488315</v>
      </c>
      <c r="N1346" s="2">
        <v>37.375587000000003</v>
      </c>
      <c r="O1346" s="3">
        <f t="shared" si="180"/>
        <v>1396.9345035945692</v>
      </c>
      <c r="P1346" s="3">
        <v>5</v>
      </c>
      <c r="Q1346" s="3">
        <f t="shared" si="181"/>
        <v>25</v>
      </c>
      <c r="R1346" s="4">
        <f t="shared" si="182"/>
        <v>186.87793500000001</v>
      </c>
    </row>
    <row r="1347" spans="2:18">
      <c r="B1347" s="2">
        <v>61.497663000000003</v>
      </c>
      <c r="C1347" s="3">
        <f t="shared" si="177"/>
        <v>3781.9625544615692</v>
      </c>
      <c r="D1347" s="3">
        <v>5</v>
      </c>
      <c r="E1347" s="3">
        <f t="shared" si="178"/>
        <v>25</v>
      </c>
      <c r="F1347" s="4">
        <f t="shared" si="179"/>
        <v>307.488315</v>
      </c>
      <c r="N1347" s="2">
        <v>37.375587000000003</v>
      </c>
      <c r="O1347" s="3">
        <f t="shared" si="180"/>
        <v>1396.9345035945692</v>
      </c>
      <c r="P1347" s="3">
        <v>5</v>
      </c>
      <c r="Q1347" s="3">
        <f t="shared" si="181"/>
        <v>25</v>
      </c>
      <c r="R1347" s="4">
        <f t="shared" si="182"/>
        <v>186.87793500000001</v>
      </c>
    </row>
    <row r="1348" spans="2:18">
      <c r="B1348" s="2">
        <v>61.497663000000003</v>
      </c>
      <c r="C1348" s="3">
        <f t="shared" si="177"/>
        <v>3781.9625544615692</v>
      </c>
      <c r="D1348" s="3">
        <v>5</v>
      </c>
      <c r="E1348" s="3">
        <f t="shared" si="178"/>
        <v>25</v>
      </c>
      <c r="F1348" s="4">
        <f t="shared" si="179"/>
        <v>307.488315</v>
      </c>
      <c r="N1348" s="2">
        <v>37.375587000000003</v>
      </c>
      <c r="O1348" s="3">
        <f t="shared" si="180"/>
        <v>1396.9345035945692</v>
      </c>
      <c r="P1348" s="3">
        <v>5</v>
      </c>
      <c r="Q1348" s="3">
        <f t="shared" si="181"/>
        <v>25</v>
      </c>
      <c r="R1348" s="4">
        <f t="shared" si="182"/>
        <v>186.87793500000001</v>
      </c>
    </row>
    <row r="1349" spans="2:18">
      <c r="B1349" s="2">
        <v>61.497663000000003</v>
      </c>
      <c r="C1349" s="3">
        <f t="shared" si="177"/>
        <v>3781.9625544615692</v>
      </c>
      <c r="D1349" s="3">
        <v>5</v>
      </c>
      <c r="E1349" s="3">
        <f t="shared" si="178"/>
        <v>25</v>
      </c>
      <c r="F1349" s="4">
        <f t="shared" si="179"/>
        <v>307.488315</v>
      </c>
      <c r="N1349" s="2">
        <v>37.375587000000003</v>
      </c>
      <c r="O1349" s="3">
        <f t="shared" si="180"/>
        <v>1396.9345035945692</v>
      </c>
      <c r="P1349" s="3">
        <v>5</v>
      </c>
      <c r="Q1349" s="3">
        <f t="shared" si="181"/>
        <v>25</v>
      </c>
      <c r="R1349" s="4">
        <f t="shared" si="182"/>
        <v>186.87793500000001</v>
      </c>
    </row>
    <row r="1350" spans="2:18">
      <c r="B1350" s="2">
        <v>61.497663000000003</v>
      </c>
      <c r="C1350" s="3">
        <f t="shared" si="177"/>
        <v>3781.9625544615692</v>
      </c>
      <c r="D1350" s="3">
        <v>5</v>
      </c>
      <c r="E1350" s="3">
        <f t="shared" si="178"/>
        <v>25</v>
      </c>
      <c r="F1350" s="4">
        <f t="shared" si="179"/>
        <v>307.488315</v>
      </c>
      <c r="N1350" s="2">
        <v>37.375587000000003</v>
      </c>
      <c r="O1350" s="3">
        <f t="shared" si="180"/>
        <v>1396.9345035945692</v>
      </c>
      <c r="P1350" s="3">
        <v>5</v>
      </c>
      <c r="Q1350" s="3">
        <f t="shared" si="181"/>
        <v>25</v>
      </c>
      <c r="R1350" s="4">
        <f t="shared" si="182"/>
        <v>186.87793500000001</v>
      </c>
    </row>
    <row r="1351" spans="2:18">
      <c r="B1351" s="2">
        <v>61.497663000000003</v>
      </c>
      <c r="C1351" s="3">
        <f t="shared" si="177"/>
        <v>3781.9625544615692</v>
      </c>
      <c r="D1351" s="3">
        <v>5</v>
      </c>
      <c r="E1351" s="3">
        <f t="shared" si="178"/>
        <v>25</v>
      </c>
      <c r="F1351" s="4">
        <f t="shared" si="179"/>
        <v>307.488315</v>
      </c>
      <c r="N1351" s="2">
        <v>37.375587000000003</v>
      </c>
      <c r="O1351" s="3">
        <f t="shared" si="180"/>
        <v>1396.9345035945692</v>
      </c>
      <c r="P1351" s="3">
        <v>5</v>
      </c>
      <c r="Q1351" s="3">
        <f t="shared" si="181"/>
        <v>25</v>
      </c>
      <c r="R1351" s="4">
        <f t="shared" si="182"/>
        <v>186.87793500000001</v>
      </c>
    </row>
    <row r="1352" spans="2:18">
      <c r="B1352" s="2">
        <v>61.497663000000003</v>
      </c>
      <c r="C1352" s="3">
        <f t="shared" si="177"/>
        <v>3781.9625544615692</v>
      </c>
      <c r="D1352" s="3">
        <v>5</v>
      </c>
      <c r="E1352" s="3">
        <f t="shared" si="178"/>
        <v>25</v>
      </c>
      <c r="F1352" s="4">
        <f t="shared" si="179"/>
        <v>307.488315</v>
      </c>
      <c r="N1352" s="2">
        <v>37.375587000000003</v>
      </c>
      <c r="O1352" s="3">
        <f t="shared" si="180"/>
        <v>1396.9345035945692</v>
      </c>
      <c r="P1352" s="3">
        <v>5</v>
      </c>
      <c r="Q1352" s="3">
        <f t="shared" si="181"/>
        <v>25</v>
      </c>
      <c r="R1352" s="4">
        <f t="shared" si="182"/>
        <v>186.87793500000001</v>
      </c>
    </row>
    <row r="1353" spans="2:18">
      <c r="B1353" s="2">
        <v>61.497663000000003</v>
      </c>
      <c r="C1353" s="3">
        <f t="shared" si="177"/>
        <v>3781.9625544615692</v>
      </c>
      <c r="D1353" s="3">
        <v>5</v>
      </c>
      <c r="E1353" s="3">
        <f t="shared" si="178"/>
        <v>25</v>
      </c>
      <c r="F1353" s="4">
        <f t="shared" si="179"/>
        <v>307.488315</v>
      </c>
      <c r="N1353" s="2">
        <v>37.375587000000003</v>
      </c>
      <c r="O1353" s="3">
        <f t="shared" si="180"/>
        <v>1396.9345035945692</v>
      </c>
      <c r="P1353" s="3">
        <v>5</v>
      </c>
      <c r="Q1353" s="3">
        <f t="shared" si="181"/>
        <v>25</v>
      </c>
      <c r="R1353" s="4">
        <f t="shared" si="182"/>
        <v>186.87793500000001</v>
      </c>
    </row>
    <row r="1354" spans="2:18">
      <c r="B1354" s="2">
        <v>61.497663000000003</v>
      </c>
      <c r="C1354" s="3">
        <f t="shared" si="177"/>
        <v>3781.9625544615692</v>
      </c>
      <c r="D1354" s="3">
        <v>5</v>
      </c>
      <c r="E1354" s="3">
        <f t="shared" si="178"/>
        <v>25</v>
      </c>
      <c r="F1354" s="4">
        <f t="shared" si="179"/>
        <v>307.488315</v>
      </c>
      <c r="N1354" s="2">
        <v>37.375587000000003</v>
      </c>
      <c r="O1354" s="3">
        <f t="shared" si="180"/>
        <v>1396.9345035945692</v>
      </c>
      <c r="P1354" s="3">
        <v>5</v>
      </c>
      <c r="Q1354" s="3">
        <f t="shared" si="181"/>
        <v>25</v>
      </c>
      <c r="R1354" s="4">
        <f t="shared" si="182"/>
        <v>186.87793500000001</v>
      </c>
    </row>
    <row r="1355" spans="2:18">
      <c r="B1355" s="2">
        <v>61.497663000000003</v>
      </c>
      <c r="C1355" s="3">
        <f t="shared" si="177"/>
        <v>3781.9625544615692</v>
      </c>
      <c r="D1355" s="3">
        <v>5</v>
      </c>
      <c r="E1355" s="3">
        <f t="shared" si="178"/>
        <v>25</v>
      </c>
      <c r="F1355" s="4">
        <f t="shared" si="179"/>
        <v>307.488315</v>
      </c>
      <c r="N1355" s="2">
        <v>37.375587000000003</v>
      </c>
      <c r="O1355" s="3">
        <f t="shared" si="180"/>
        <v>1396.9345035945692</v>
      </c>
      <c r="P1355" s="3">
        <v>5</v>
      </c>
      <c r="Q1355" s="3">
        <f t="shared" si="181"/>
        <v>25</v>
      </c>
      <c r="R1355" s="4">
        <f t="shared" si="182"/>
        <v>186.87793500000001</v>
      </c>
    </row>
    <row r="1356" spans="2:18">
      <c r="B1356" s="2">
        <v>61.497663000000003</v>
      </c>
      <c r="C1356" s="3">
        <f t="shared" si="177"/>
        <v>3781.9625544615692</v>
      </c>
      <c r="D1356" s="3">
        <v>5</v>
      </c>
      <c r="E1356" s="3">
        <f t="shared" si="178"/>
        <v>25</v>
      </c>
      <c r="F1356" s="4">
        <f t="shared" si="179"/>
        <v>307.488315</v>
      </c>
      <c r="N1356" s="2">
        <v>37.375587000000003</v>
      </c>
      <c r="O1356" s="3">
        <f t="shared" si="180"/>
        <v>1396.9345035945692</v>
      </c>
      <c r="P1356" s="3">
        <v>5</v>
      </c>
      <c r="Q1356" s="3">
        <f t="shared" si="181"/>
        <v>25</v>
      </c>
      <c r="R1356" s="4">
        <f t="shared" si="182"/>
        <v>186.87793500000001</v>
      </c>
    </row>
    <row r="1357" spans="2:18">
      <c r="B1357" s="2">
        <v>61.497663000000003</v>
      </c>
      <c r="C1357" s="3">
        <f t="shared" si="177"/>
        <v>3781.9625544615692</v>
      </c>
      <c r="D1357" s="3">
        <v>5</v>
      </c>
      <c r="E1357" s="3">
        <f t="shared" si="178"/>
        <v>25</v>
      </c>
      <c r="F1357" s="4">
        <f t="shared" si="179"/>
        <v>307.488315</v>
      </c>
      <c r="N1357" s="2">
        <v>37.375587000000003</v>
      </c>
      <c r="O1357" s="3">
        <f t="shared" si="180"/>
        <v>1396.9345035945692</v>
      </c>
      <c r="P1357" s="3">
        <v>5</v>
      </c>
      <c r="Q1357" s="3">
        <f t="shared" si="181"/>
        <v>25</v>
      </c>
      <c r="R1357" s="4">
        <f t="shared" si="182"/>
        <v>186.87793500000001</v>
      </c>
    </row>
    <row r="1358" spans="2:18">
      <c r="B1358" s="2">
        <v>61.497663000000003</v>
      </c>
      <c r="C1358" s="3">
        <f t="shared" si="177"/>
        <v>3781.9625544615692</v>
      </c>
      <c r="D1358" s="3">
        <v>5</v>
      </c>
      <c r="E1358" s="3">
        <f t="shared" si="178"/>
        <v>25</v>
      </c>
      <c r="F1358" s="4">
        <f t="shared" si="179"/>
        <v>307.488315</v>
      </c>
      <c r="N1358" s="2">
        <v>37.375587000000003</v>
      </c>
      <c r="O1358" s="3">
        <f t="shared" si="180"/>
        <v>1396.9345035945692</v>
      </c>
      <c r="P1358" s="3">
        <v>5</v>
      </c>
      <c r="Q1358" s="3">
        <f t="shared" si="181"/>
        <v>25</v>
      </c>
      <c r="R1358" s="4">
        <f t="shared" si="182"/>
        <v>186.87793500000001</v>
      </c>
    </row>
    <row r="1359" spans="2:18">
      <c r="B1359" s="2">
        <v>61.497663000000003</v>
      </c>
      <c r="C1359" s="3">
        <f t="shared" si="177"/>
        <v>3781.9625544615692</v>
      </c>
      <c r="D1359" s="3">
        <v>5</v>
      </c>
      <c r="E1359" s="3">
        <f t="shared" si="178"/>
        <v>25</v>
      </c>
      <c r="F1359" s="4">
        <f t="shared" si="179"/>
        <v>307.488315</v>
      </c>
      <c r="N1359" s="2">
        <v>37.375587000000003</v>
      </c>
      <c r="O1359" s="3">
        <f t="shared" si="180"/>
        <v>1396.9345035945692</v>
      </c>
      <c r="P1359" s="3">
        <v>5</v>
      </c>
      <c r="Q1359" s="3">
        <f t="shared" si="181"/>
        <v>25</v>
      </c>
      <c r="R1359" s="4">
        <f t="shared" si="182"/>
        <v>186.87793500000001</v>
      </c>
    </row>
    <row r="1360" spans="2:18">
      <c r="B1360" s="2">
        <v>61.497663000000003</v>
      </c>
      <c r="C1360" s="3">
        <f t="shared" si="177"/>
        <v>3781.9625544615692</v>
      </c>
      <c r="D1360" s="3">
        <v>5</v>
      </c>
      <c r="E1360" s="3">
        <f t="shared" si="178"/>
        <v>25</v>
      </c>
      <c r="F1360" s="4">
        <f t="shared" si="179"/>
        <v>307.488315</v>
      </c>
      <c r="N1360" s="2">
        <v>37.375587000000003</v>
      </c>
      <c r="O1360" s="3">
        <f t="shared" si="180"/>
        <v>1396.9345035945692</v>
      </c>
      <c r="P1360" s="3">
        <v>5</v>
      </c>
      <c r="Q1360" s="3">
        <f t="shared" si="181"/>
        <v>25</v>
      </c>
      <c r="R1360" s="4">
        <f t="shared" si="182"/>
        <v>186.87793500000001</v>
      </c>
    </row>
    <row r="1361" spans="2:18">
      <c r="B1361" s="2">
        <v>61.497663000000003</v>
      </c>
      <c r="C1361" s="3">
        <f t="shared" ref="C1361:C1424" si="183">B1361*B1361</f>
        <v>3781.9625544615692</v>
      </c>
      <c r="D1361" s="3">
        <v>5</v>
      </c>
      <c r="E1361" s="3">
        <f t="shared" ref="E1361:E1424" si="184">D1361*D1361</f>
        <v>25</v>
      </c>
      <c r="F1361" s="4">
        <f t="shared" ref="F1361:F1424" si="185">D1361*B1361</f>
        <v>307.488315</v>
      </c>
      <c r="N1361" s="2">
        <v>37.375587000000003</v>
      </c>
      <c r="O1361" s="3">
        <f t="shared" ref="O1361:O1424" si="186">N1361*N1361</f>
        <v>1396.9345035945692</v>
      </c>
      <c r="P1361" s="3">
        <v>5</v>
      </c>
      <c r="Q1361" s="3">
        <f t="shared" ref="Q1361:Q1424" si="187">P1361*P1361</f>
        <v>25</v>
      </c>
      <c r="R1361" s="4">
        <f t="shared" ref="R1361:R1424" si="188">P1361*N1361</f>
        <v>186.87793500000001</v>
      </c>
    </row>
    <row r="1362" spans="2:18">
      <c r="B1362" s="2">
        <v>61.497663000000003</v>
      </c>
      <c r="C1362" s="3">
        <f t="shared" si="183"/>
        <v>3781.9625544615692</v>
      </c>
      <c r="D1362" s="3">
        <v>5</v>
      </c>
      <c r="E1362" s="3">
        <f t="shared" si="184"/>
        <v>25</v>
      </c>
      <c r="F1362" s="4">
        <f t="shared" si="185"/>
        <v>307.488315</v>
      </c>
      <c r="N1362" s="2">
        <v>37.375587000000003</v>
      </c>
      <c r="O1362" s="3">
        <f t="shared" si="186"/>
        <v>1396.9345035945692</v>
      </c>
      <c r="P1362" s="3">
        <v>5</v>
      </c>
      <c r="Q1362" s="3">
        <f t="shared" si="187"/>
        <v>25</v>
      </c>
      <c r="R1362" s="4">
        <f t="shared" si="188"/>
        <v>186.87793500000001</v>
      </c>
    </row>
    <row r="1363" spans="2:18">
      <c r="B1363" s="2">
        <v>61.497663000000003</v>
      </c>
      <c r="C1363" s="3">
        <f t="shared" si="183"/>
        <v>3781.9625544615692</v>
      </c>
      <c r="D1363" s="3">
        <v>5</v>
      </c>
      <c r="E1363" s="3">
        <f t="shared" si="184"/>
        <v>25</v>
      </c>
      <c r="F1363" s="4">
        <f t="shared" si="185"/>
        <v>307.488315</v>
      </c>
      <c r="N1363" s="2">
        <v>37.375587000000003</v>
      </c>
      <c r="O1363" s="3">
        <f t="shared" si="186"/>
        <v>1396.9345035945692</v>
      </c>
      <c r="P1363" s="3">
        <v>5</v>
      </c>
      <c r="Q1363" s="3">
        <f t="shared" si="187"/>
        <v>25</v>
      </c>
      <c r="R1363" s="4">
        <f t="shared" si="188"/>
        <v>186.87793500000001</v>
      </c>
    </row>
    <row r="1364" spans="2:18">
      <c r="B1364" s="2">
        <v>61.497663000000003</v>
      </c>
      <c r="C1364" s="3">
        <f t="shared" si="183"/>
        <v>3781.9625544615692</v>
      </c>
      <c r="D1364" s="3">
        <v>5</v>
      </c>
      <c r="E1364" s="3">
        <f t="shared" si="184"/>
        <v>25</v>
      </c>
      <c r="F1364" s="4">
        <f t="shared" si="185"/>
        <v>307.488315</v>
      </c>
      <c r="N1364" s="2">
        <v>37.375587000000003</v>
      </c>
      <c r="O1364" s="3">
        <f t="shared" si="186"/>
        <v>1396.9345035945692</v>
      </c>
      <c r="P1364" s="3">
        <v>5</v>
      </c>
      <c r="Q1364" s="3">
        <f t="shared" si="187"/>
        <v>25</v>
      </c>
      <c r="R1364" s="4">
        <f t="shared" si="188"/>
        <v>186.87793500000001</v>
      </c>
    </row>
    <row r="1365" spans="2:18">
      <c r="B1365" s="2">
        <v>61.497663000000003</v>
      </c>
      <c r="C1365" s="3">
        <f t="shared" si="183"/>
        <v>3781.9625544615692</v>
      </c>
      <c r="D1365" s="3">
        <v>5</v>
      </c>
      <c r="E1365" s="3">
        <f t="shared" si="184"/>
        <v>25</v>
      </c>
      <c r="F1365" s="4">
        <f t="shared" si="185"/>
        <v>307.488315</v>
      </c>
      <c r="N1365" s="2">
        <v>37.375587000000003</v>
      </c>
      <c r="O1365" s="3">
        <f t="shared" si="186"/>
        <v>1396.9345035945692</v>
      </c>
      <c r="P1365" s="3">
        <v>5</v>
      </c>
      <c r="Q1365" s="3">
        <f t="shared" si="187"/>
        <v>25</v>
      </c>
      <c r="R1365" s="4">
        <f t="shared" si="188"/>
        <v>186.87793500000001</v>
      </c>
    </row>
    <row r="1366" spans="2:18">
      <c r="B1366" s="2">
        <v>61.497663000000003</v>
      </c>
      <c r="C1366" s="3">
        <f t="shared" si="183"/>
        <v>3781.9625544615692</v>
      </c>
      <c r="D1366" s="3">
        <v>5</v>
      </c>
      <c r="E1366" s="3">
        <f t="shared" si="184"/>
        <v>25</v>
      </c>
      <c r="F1366" s="4">
        <f t="shared" si="185"/>
        <v>307.488315</v>
      </c>
      <c r="N1366" s="2">
        <v>37.375587000000003</v>
      </c>
      <c r="O1366" s="3">
        <f t="shared" si="186"/>
        <v>1396.9345035945692</v>
      </c>
      <c r="P1366" s="3">
        <v>5</v>
      </c>
      <c r="Q1366" s="3">
        <f t="shared" si="187"/>
        <v>25</v>
      </c>
      <c r="R1366" s="4">
        <f t="shared" si="188"/>
        <v>186.87793500000001</v>
      </c>
    </row>
    <row r="1367" spans="2:18">
      <c r="B1367" s="2">
        <v>61.497663000000003</v>
      </c>
      <c r="C1367" s="3">
        <f t="shared" si="183"/>
        <v>3781.9625544615692</v>
      </c>
      <c r="D1367" s="3">
        <v>5</v>
      </c>
      <c r="E1367" s="3">
        <f t="shared" si="184"/>
        <v>25</v>
      </c>
      <c r="F1367" s="4">
        <f t="shared" si="185"/>
        <v>307.488315</v>
      </c>
      <c r="N1367" s="2">
        <v>37.375587000000003</v>
      </c>
      <c r="O1367" s="3">
        <f t="shared" si="186"/>
        <v>1396.9345035945692</v>
      </c>
      <c r="P1367" s="3">
        <v>5</v>
      </c>
      <c r="Q1367" s="3">
        <f t="shared" si="187"/>
        <v>25</v>
      </c>
      <c r="R1367" s="4">
        <f t="shared" si="188"/>
        <v>186.87793500000001</v>
      </c>
    </row>
    <row r="1368" spans="2:18">
      <c r="B1368" s="2">
        <v>61.497663000000003</v>
      </c>
      <c r="C1368" s="3">
        <f t="shared" si="183"/>
        <v>3781.9625544615692</v>
      </c>
      <c r="D1368" s="3">
        <v>5</v>
      </c>
      <c r="E1368" s="3">
        <f t="shared" si="184"/>
        <v>25</v>
      </c>
      <c r="F1368" s="4">
        <f t="shared" si="185"/>
        <v>307.488315</v>
      </c>
      <c r="N1368" s="2">
        <v>37.375587000000003</v>
      </c>
      <c r="O1368" s="3">
        <f t="shared" si="186"/>
        <v>1396.9345035945692</v>
      </c>
      <c r="P1368" s="3">
        <v>5</v>
      </c>
      <c r="Q1368" s="3">
        <f t="shared" si="187"/>
        <v>25</v>
      </c>
      <c r="R1368" s="4">
        <f t="shared" si="188"/>
        <v>186.87793500000001</v>
      </c>
    </row>
    <row r="1369" spans="2:18">
      <c r="B1369" s="2">
        <v>61.497663000000003</v>
      </c>
      <c r="C1369" s="3">
        <f t="shared" si="183"/>
        <v>3781.9625544615692</v>
      </c>
      <c r="D1369" s="3">
        <v>5</v>
      </c>
      <c r="E1369" s="3">
        <f t="shared" si="184"/>
        <v>25</v>
      </c>
      <c r="F1369" s="4">
        <f t="shared" si="185"/>
        <v>307.488315</v>
      </c>
      <c r="N1369" s="2">
        <v>37.375587000000003</v>
      </c>
      <c r="O1369" s="3">
        <f t="shared" si="186"/>
        <v>1396.9345035945692</v>
      </c>
      <c r="P1369" s="3">
        <v>5</v>
      </c>
      <c r="Q1369" s="3">
        <f t="shared" si="187"/>
        <v>25</v>
      </c>
      <c r="R1369" s="4">
        <f t="shared" si="188"/>
        <v>186.87793500000001</v>
      </c>
    </row>
    <row r="1370" spans="2:18">
      <c r="B1370" s="2">
        <v>61.497663000000003</v>
      </c>
      <c r="C1370" s="3">
        <f t="shared" si="183"/>
        <v>3781.9625544615692</v>
      </c>
      <c r="D1370" s="3">
        <v>5</v>
      </c>
      <c r="E1370" s="3">
        <f t="shared" si="184"/>
        <v>25</v>
      </c>
      <c r="F1370" s="4">
        <f t="shared" si="185"/>
        <v>307.488315</v>
      </c>
      <c r="N1370" s="2">
        <v>37.375587000000003</v>
      </c>
      <c r="O1370" s="3">
        <f t="shared" si="186"/>
        <v>1396.9345035945692</v>
      </c>
      <c r="P1370" s="3">
        <v>5</v>
      </c>
      <c r="Q1370" s="3">
        <f t="shared" si="187"/>
        <v>25</v>
      </c>
      <c r="R1370" s="4">
        <f t="shared" si="188"/>
        <v>186.87793500000001</v>
      </c>
    </row>
    <row r="1371" spans="2:18">
      <c r="B1371" s="2">
        <v>61.497663000000003</v>
      </c>
      <c r="C1371" s="3">
        <f t="shared" si="183"/>
        <v>3781.9625544615692</v>
      </c>
      <c r="D1371" s="3">
        <v>5</v>
      </c>
      <c r="E1371" s="3">
        <f t="shared" si="184"/>
        <v>25</v>
      </c>
      <c r="F1371" s="4">
        <f t="shared" si="185"/>
        <v>307.488315</v>
      </c>
      <c r="N1371" s="2">
        <v>37.375587000000003</v>
      </c>
      <c r="O1371" s="3">
        <f t="shared" si="186"/>
        <v>1396.9345035945692</v>
      </c>
      <c r="P1371" s="3">
        <v>5</v>
      </c>
      <c r="Q1371" s="3">
        <f t="shared" si="187"/>
        <v>25</v>
      </c>
      <c r="R1371" s="4">
        <f t="shared" si="188"/>
        <v>186.87793500000001</v>
      </c>
    </row>
    <row r="1372" spans="2:18">
      <c r="B1372" s="2">
        <v>61.497663000000003</v>
      </c>
      <c r="C1372" s="3">
        <f t="shared" si="183"/>
        <v>3781.9625544615692</v>
      </c>
      <c r="D1372" s="3">
        <v>5</v>
      </c>
      <c r="E1372" s="3">
        <f t="shared" si="184"/>
        <v>25</v>
      </c>
      <c r="F1372" s="4">
        <f t="shared" si="185"/>
        <v>307.488315</v>
      </c>
      <c r="N1372" s="2">
        <v>37.375587000000003</v>
      </c>
      <c r="O1372" s="3">
        <f t="shared" si="186"/>
        <v>1396.9345035945692</v>
      </c>
      <c r="P1372" s="3">
        <v>5</v>
      </c>
      <c r="Q1372" s="3">
        <f t="shared" si="187"/>
        <v>25</v>
      </c>
      <c r="R1372" s="4">
        <f t="shared" si="188"/>
        <v>186.87793500000001</v>
      </c>
    </row>
    <row r="1373" spans="2:18">
      <c r="B1373" s="2">
        <v>61.497663000000003</v>
      </c>
      <c r="C1373" s="3">
        <f t="shared" si="183"/>
        <v>3781.9625544615692</v>
      </c>
      <c r="D1373" s="3">
        <v>5</v>
      </c>
      <c r="E1373" s="3">
        <f t="shared" si="184"/>
        <v>25</v>
      </c>
      <c r="F1373" s="4">
        <f t="shared" si="185"/>
        <v>307.488315</v>
      </c>
      <c r="N1373" s="2">
        <v>37.375587000000003</v>
      </c>
      <c r="O1373" s="3">
        <f t="shared" si="186"/>
        <v>1396.9345035945692</v>
      </c>
      <c r="P1373" s="3">
        <v>5</v>
      </c>
      <c r="Q1373" s="3">
        <f t="shared" si="187"/>
        <v>25</v>
      </c>
      <c r="R1373" s="4">
        <f t="shared" si="188"/>
        <v>186.87793500000001</v>
      </c>
    </row>
    <row r="1374" spans="2:18">
      <c r="B1374" s="2">
        <v>61.497663000000003</v>
      </c>
      <c r="C1374" s="3">
        <f t="shared" si="183"/>
        <v>3781.9625544615692</v>
      </c>
      <c r="D1374" s="3">
        <v>5</v>
      </c>
      <c r="E1374" s="3">
        <f t="shared" si="184"/>
        <v>25</v>
      </c>
      <c r="F1374" s="4">
        <f t="shared" si="185"/>
        <v>307.488315</v>
      </c>
      <c r="N1374" s="2">
        <v>37.375587000000003</v>
      </c>
      <c r="O1374" s="3">
        <f t="shared" si="186"/>
        <v>1396.9345035945692</v>
      </c>
      <c r="P1374" s="3">
        <v>5</v>
      </c>
      <c r="Q1374" s="3">
        <f t="shared" si="187"/>
        <v>25</v>
      </c>
      <c r="R1374" s="4">
        <f t="shared" si="188"/>
        <v>186.87793500000001</v>
      </c>
    </row>
    <row r="1375" spans="2:18">
      <c r="B1375" s="2">
        <v>61.497663000000003</v>
      </c>
      <c r="C1375" s="3">
        <f t="shared" si="183"/>
        <v>3781.9625544615692</v>
      </c>
      <c r="D1375" s="3">
        <v>5</v>
      </c>
      <c r="E1375" s="3">
        <f t="shared" si="184"/>
        <v>25</v>
      </c>
      <c r="F1375" s="4">
        <f t="shared" si="185"/>
        <v>307.488315</v>
      </c>
      <c r="N1375" s="2">
        <v>37.375587000000003</v>
      </c>
      <c r="O1375" s="3">
        <f t="shared" si="186"/>
        <v>1396.9345035945692</v>
      </c>
      <c r="P1375" s="3">
        <v>5</v>
      </c>
      <c r="Q1375" s="3">
        <f t="shared" si="187"/>
        <v>25</v>
      </c>
      <c r="R1375" s="4">
        <f t="shared" si="188"/>
        <v>186.87793500000001</v>
      </c>
    </row>
    <row r="1376" spans="2:18">
      <c r="B1376" s="2">
        <v>61.497663000000003</v>
      </c>
      <c r="C1376" s="3">
        <f t="shared" si="183"/>
        <v>3781.9625544615692</v>
      </c>
      <c r="D1376" s="3">
        <v>5</v>
      </c>
      <c r="E1376" s="3">
        <f t="shared" si="184"/>
        <v>25</v>
      </c>
      <c r="F1376" s="4">
        <f t="shared" si="185"/>
        <v>307.488315</v>
      </c>
      <c r="N1376" s="2">
        <v>37.375587000000003</v>
      </c>
      <c r="O1376" s="3">
        <f t="shared" si="186"/>
        <v>1396.9345035945692</v>
      </c>
      <c r="P1376" s="3">
        <v>5</v>
      </c>
      <c r="Q1376" s="3">
        <f t="shared" si="187"/>
        <v>25</v>
      </c>
      <c r="R1376" s="4">
        <f t="shared" si="188"/>
        <v>186.87793500000001</v>
      </c>
    </row>
    <row r="1377" spans="2:18">
      <c r="B1377" s="2">
        <v>61.497663000000003</v>
      </c>
      <c r="C1377" s="3">
        <f t="shared" si="183"/>
        <v>3781.9625544615692</v>
      </c>
      <c r="D1377" s="3">
        <v>5</v>
      </c>
      <c r="E1377" s="3">
        <f t="shared" si="184"/>
        <v>25</v>
      </c>
      <c r="F1377" s="4">
        <f t="shared" si="185"/>
        <v>307.488315</v>
      </c>
      <c r="N1377" s="2">
        <v>37.375587000000003</v>
      </c>
      <c r="O1377" s="3">
        <f t="shared" si="186"/>
        <v>1396.9345035945692</v>
      </c>
      <c r="P1377" s="3">
        <v>5</v>
      </c>
      <c r="Q1377" s="3">
        <f t="shared" si="187"/>
        <v>25</v>
      </c>
      <c r="R1377" s="4">
        <f t="shared" si="188"/>
        <v>186.87793500000001</v>
      </c>
    </row>
    <row r="1378" spans="2:18">
      <c r="B1378" s="2">
        <v>61.497663000000003</v>
      </c>
      <c r="C1378" s="3">
        <f t="shared" si="183"/>
        <v>3781.9625544615692</v>
      </c>
      <c r="D1378" s="3">
        <v>5</v>
      </c>
      <c r="E1378" s="3">
        <f t="shared" si="184"/>
        <v>25</v>
      </c>
      <c r="F1378" s="4">
        <f t="shared" si="185"/>
        <v>307.488315</v>
      </c>
      <c r="N1378" s="2">
        <v>37.375587000000003</v>
      </c>
      <c r="O1378" s="3">
        <f t="shared" si="186"/>
        <v>1396.9345035945692</v>
      </c>
      <c r="P1378" s="3">
        <v>5</v>
      </c>
      <c r="Q1378" s="3">
        <f t="shared" si="187"/>
        <v>25</v>
      </c>
      <c r="R1378" s="4">
        <f t="shared" si="188"/>
        <v>186.87793500000001</v>
      </c>
    </row>
    <row r="1379" spans="2:18">
      <c r="B1379" s="2">
        <v>61.497663000000003</v>
      </c>
      <c r="C1379" s="3">
        <f t="shared" si="183"/>
        <v>3781.9625544615692</v>
      </c>
      <c r="D1379" s="3">
        <v>5</v>
      </c>
      <c r="E1379" s="3">
        <f t="shared" si="184"/>
        <v>25</v>
      </c>
      <c r="F1379" s="4">
        <f t="shared" si="185"/>
        <v>307.488315</v>
      </c>
      <c r="N1379" s="2">
        <v>37.375587000000003</v>
      </c>
      <c r="O1379" s="3">
        <f t="shared" si="186"/>
        <v>1396.9345035945692</v>
      </c>
      <c r="P1379" s="3">
        <v>5</v>
      </c>
      <c r="Q1379" s="3">
        <f t="shared" si="187"/>
        <v>25</v>
      </c>
      <c r="R1379" s="4">
        <f t="shared" si="188"/>
        <v>186.87793500000001</v>
      </c>
    </row>
    <row r="1380" spans="2:18">
      <c r="B1380" s="2">
        <v>61.497663000000003</v>
      </c>
      <c r="C1380" s="3">
        <f t="shared" si="183"/>
        <v>3781.9625544615692</v>
      </c>
      <c r="D1380" s="3">
        <v>5</v>
      </c>
      <c r="E1380" s="3">
        <f t="shared" si="184"/>
        <v>25</v>
      </c>
      <c r="F1380" s="4">
        <f t="shared" si="185"/>
        <v>307.488315</v>
      </c>
      <c r="N1380" s="2">
        <v>37.375587000000003</v>
      </c>
      <c r="O1380" s="3">
        <f t="shared" si="186"/>
        <v>1396.9345035945692</v>
      </c>
      <c r="P1380" s="3">
        <v>5</v>
      </c>
      <c r="Q1380" s="3">
        <f t="shared" si="187"/>
        <v>25</v>
      </c>
      <c r="R1380" s="4">
        <f t="shared" si="188"/>
        <v>186.87793500000001</v>
      </c>
    </row>
    <row r="1381" spans="2:18">
      <c r="B1381" s="2">
        <v>61.497663000000003</v>
      </c>
      <c r="C1381" s="3">
        <f t="shared" si="183"/>
        <v>3781.9625544615692</v>
      </c>
      <c r="D1381" s="3">
        <v>5</v>
      </c>
      <c r="E1381" s="3">
        <f t="shared" si="184"/>
        <v>25</v>
      </c>
      <c r="F1381" s="4">
        <f t="shared" si="185"/>
        <v>307.488315</v>
      </c>
      <c r="N1381" s="2">
        <v>37.375587000000003</v>
      </c>
      <c r="O1381" s="3">
        <f t="shared" si="186"/>
        <v>1396.9345035945692</v>
      </c>
      <c r="P1381" s="3">
        <v>5</v>
      </c>
      <c r="Q1381" s="3">
        <f t="shared" si="187"/>
        <v>25</v>
      </c>
      <c r="R1381" s="4">
        <f t="shared" si="188"/>
        <v>186.87793500000001</v>
      </c>
    </row>
    <row r="1382" spans="2:18">
      <c r="B1382" s="2">
        <v>61.497663000000003</v>
      </c>
      <c r="C1382" s="3">
        <f t="shared" si="183"/>
        <v>3781.9625544615692</v>
      </c>
      <c r="D1382" s="3">
        <v>5</v>
      </c>
      <c r="E1382" s="3">
        <f t="shared" si="184"/>
        <v>25</v>
      </c>
      <c r="F1382" s="4">
        <f t="shared" si="185"/>
        <v>307.488315</v>
      </c>
      <c r="N1382" s="2">
        <v>37.375587000000003</v>
      </c>
      <c r="O1382" s="3">
        <f t="shared" si="186"/>
        <v>1396.9345035945692</v>
      </c>
      <c r="P1382" s="3">
        <v>5</v>
      </c>
      <c r="Q1382" s="3">
        <f t="shared" si="187"/>
        <v>25</v>
      </c>
      <c r="R1382" s="4">
        <f t="shared" si="188"/>
        <v>186.87793500000001</v>
      </c>
    </row>
    <row r="1383" spans="2:18">
      <c r="B1383" s="2">
        <v>61.497663000000003</v>
      </c>
      <c r="C1383" s="3">
        <f t="shared" si="183"/>
        <v>3781.9625544615692</v>
      </c>
      <c r="D1383" s="3">
        <v>5</v>
      </c>
      <c r="E1383" s="3">
        <f t="shared" si="184"/>
        <v>25</v>
      </c>
      <c r="F1383" s="4">
        <f t="shared" si="185"/>
        <v>307.488315</v>
      </c>
      <c r="N1383" s="2">
        <v>37.375587000000003</v>
      </c>
      <c r="O1383" s="3">
        <f t="shared" si="186"/>
        <v>1396.9345035945692</v>
      </c>
      <c r="P1383" s="3">
        <v>5</v>
      </c>
      <c r="Q1383" s="3">
        <f t="shared" si="187"/>
        <v>25</v>
      </c>
      <c r="R1383" s="4">
        <f t="shared" si="188"/>
        <v>186.87793500000001</v>
      </c>
    </row>
    <row r="1384" spans="2:18">
      <c r="B1384" s="2">
        <v>61.497663000000003</v>
      </c>
      <c r="C1384" s="3">
        <f t="shared" si="183"/>
        <v>3781.9625544615692</v>
      </c>
      <c r="D1384" s="3">
        <v>5</v>
      </c>
      <c r="E1384" s="3">
        <f t="shared" si="184"/>
        <v>25</v>
      </c>
      <c r="F1384" s="4">
        <f t="shared" si="185"/>
        <v>307.488315</v>
      </c>
      <c r="N1384" s="2">
        <v>37.375587000000003</v>
      </c>
      <c r="O1384" s="3">
        <f t="shared" si="186"/>
        <v>1396.9345035945692</v>
      </c>
      <c r="P1384" s="3">
        <v>5</v>
      </c>
      <c r="Q1384" s="3">
        <f t="shared" si="187"/>
        <v>25</v>
      </c>
      <c r="R1384" s="4">
        <f t="shared" si="188"/>
        <v>186.87793500000001</v>
      </c>
    </row>
    <row r="1385" spans="2:18">
      <c r="B1385" s="2">
        <v>61.497663000000003</v>
      </c>
      <c r="C1385" s="3">
        <f t="shared" si="183"/>
        <v>3781.9625544615692</v>
      </c>
      <c r="D1385" s="3">
        <v>5</v>
      </c>
      <c r="E1385" s="3">
        <f t="shared" si="184"/>
        <v>25</v>
      </c>
      <c r="F1385" s="4">
        <f t="shared" si="185"/>
        <v>307.488315</v>
      </c>
      <c r="N1385" s="2">
        <v>37.375587000000003</v>
      </c>
      <c r="O1385" s="3">
        <f t="shared" si="186"/>
        <v>1396.9345035945692</v>
      </c>
      <c r="P1385" s="3">
        <v>5</v>
      </c>
      <c r="Q1385" s="3">
        <f t="shared" si="187"/>
        <v>25</v>
      </c>
      <c r="R1385" s="4">
        <f t="shared" si="188"/>
        <v>186.87793500000001</v>
      </c>
    </row>
    <row r="1386" spans="2:18">
      <c r="B1386" s="2">
        <v>61.497663000000003</v>
      </c>
      <c r="C1386" s="3">
        <f t="shared" si="183"/>
        <v>3781.9625544615692</v>
      </c>
      <c r="D1386" s="3">
        <v>5</v>
      </c>
      <c r="E1386" s="3">
        <f t="shared" si="184"/>
        <v>25</v>
      </c>
      <c r="F1386" s="4">
        <f t="shared" si="185"/>
        <v>307.488315</v>
      </c>
      <c r="N1386" s="2">
        <v>37.375587000000003</v>
      </c>
      <c r="O1386" s="3">
        <f t="shared" si="186"/>
        <v>1396.9345035945692</v>
      </c>
      <c r="P1386" s="3">
        <v>5</v>
      </c>
      <c r="Q1386" s="3">
        <f t="shared" si="187"/>
        <v>25</v>
      </c>
      <c r="R1386" s="4">
        <f t="shared" si="188"/>
        <v>186.87793500000001</v>
      </c>
    </row>
    <row r="1387" spans="2:18">
      <c r="B1387" s="2">
        <v>61.497663000000003</v>
      </c>
      <c r="C1387" s="3">
        <f t="shared" si="183"/>
        <v>3781.9625544615692</v>
      </c>
      <c r="D1387" s="3">
        <v>5</v>
      </c>
      <c r="E1387" s="3">
        <f t="shared" si="184"/>
        <v>25</v>
      </c>
      <c r="F1387" s="4">
        <f t="shared" si="185"/>
        <v>307.488315</v>
      </c>
      <c r="N1387" s="2">
        <v>37.375587000000003</v>
      </c>
      <c r="O1387" s="3">
        <f t="shared" si="186"/>
        <v>1396.9345035945692</v>
      </c>
      <c r="P1387" s="3">
        <v>5</v>
      </c>
      <c r="Q1387" s="3">
        <f t="shared" si="187"/>
        <v>25</v>
      </c>
      <c r="R1387" s="4">
        <f t="shared" si="188"/>
        <v>186.87793500000001</v>
      </c>
    </row>
    <row r="1388" spans="2:18">
      <c r="B1388" s="2">
        <v>61.497663000000003</v>
      </c>
      <c r="C1388" s="3">
        <f t="shared" si="183"/>
        <v>3781.9625544615692</v>
      </c>
      <c r="D1388" s="3">
        <v>5</v>
      </c>
      <c r="E1388" s="3">
        <f t="shared" si="184"/>
        <v>25</v>
      </c>
      <c r="F1388" s="4">
        <f t="shared" si="185"/>
        <v>307.488315</v>
      </c>
      <c r="N1388" s="2">
        <v>37.375587000000003</v>
      </c>
      <c r="O1388" s="3">
        <f t="shared" si="186"/>
        <v>1396.9345035945692</v>
      </c>
      <c r="P1388" s="3">
        <v>5</v>
      </c>
      <c r="Q1388" s="3">
        <f t="shared" si="187"/>
        <v>25</v>
      </c>
      <c r="R1388" s="4">
        <f t="shared" si="188"/>
        <v>186.87793500000001</v>
      </c>
    </row>
    <row r="1389" spans="2:18">
      <c r="B1389" s="2">
        <v>61.497663000000003</v>
      </c>
      <c r="C1389" s="3">
        <f t="shared" si="183"/>
        <v>3781.9625544615692</v>
      </c>
      <c r="D1389" s="3">
        <v>5</v>
      </c>
      <c r="E1389" s="3">
        <f t="shared" si="184"/>
        <v>25</v>
      </c>
      <c r="F1389" s="4">
        <f t="shared" si="185"/>
        <v>307.488315</v>
      </c>
      <c r="N1389" s="2">
        <v>37.375587000000003</v>
      </c>
      <c r="O1389" s="3">
        <f t="shared" si="186"/>
        <v>1396.9345035945692</v>
      </c>
      <c r="P1389" s="3">
        <v>5</v>
      </c>
      <c r="Q1389" s="3">
        <f t="shared" si="187"/>
        <v>25</v>
      </c>
      <c r="R1389" s="4">
        <f t="shared" si="188"/>
        <v>186.87793500000001</v>
      </c>
    </row>
    <row r="1390" spans="2:18">
      <c r="B1390" s="2">
        <v>61.497663000000003</v>
      </c>
      <c r="C1390" s="3">
        <f t="shared" si="183"/>
        <v>3781.9625544615692</v>
      </c>
      <c r="D1390" s="3">
        <v>5</v>
      </c>
      <c r="E1390" s="3">
        <f t="shared" si="184"/>
        <v>25</v>
      </c>
      <c r="F1390" s="4">
        <f t="shared" si="185"/>
        <v>307.488315</v>
      </c>
      <c r="N1390" s="2">
        <v>37.375587000000003</v>
      </c>
      <c r="O1390" s="3">
        <f t="shared" si="186"/>
        <v>1396.9345035945692</v>
      </c>
      <c r="P1390" s="3">
        <v>5</v>
      </c>
      <c r="Q1390" s="3">
        <f t="shared" si="187"/>
        <v>25</v>
      </c>
      <c r="R1390" s="4">
        <f t="shared" si="188"/>
        <v>186.87793500000001</v>
      </c>
    </row>
    <row r="1391" spans="2:18">
      <c r="B1391" s="2">
        <v>61.497663000000003</v>
      </c>
      <c r="C1391" s="3">
        <f t="shared" si="183"/>
        <v>3781.9625544615692</v>
      </c>
      <c r="D1391" s="3">
        <v>5</v>
      </c>
      <c r="E1391" s="3">
        <f t="shared" si="184"/>
        <v>25</v>
      </c>
      <c r="F1391" s="4">
        <f t="shared" si="185"/>
        <v>307.488315</v>
      </c>
      <c r="N1391" s="2">
        <v>37.375587000000003</v>
      </c>
      <c r="O1391" s="3">
        <f t="shared" si="186"/>
        <v>1396.9345035945692</v>
      </c>
      <c r="P1391" s="3">
        <v>5</v>
      </c>
      <c r="Q1391" s="3">
        <f t="shared" si="187"/>
        <v>25</v>
      </c>
      <c r="R1391" s="4">
        <f t="shared" si="188"/>
        <v>186.87793500000001</v>
      </c>
    </row>
    <row r="1392" spans="2:18">
      <c r="B1392" s="2">
        <v>61.497663000000003</v>
      </c>
      <c r="C1392" s="3">
        <f t="shared" si="183"/>
        <v>3781.9625544615692</v>
      </c>
      <c r="D1392" s="3">
        <v>5</v>
      </c>
      <c r="E1392" s="3">
        <f t="shared" si="184"/>
        <v>25</v>
      </c>
      <c r="F1392" s="4">
        <f t="shared" si="185"/>
        <v>307.488315</v>
      </c>
      <c r="N1392" s="2">
        <v>37.375587000000003</v>
      </c>
      <c r="O1392" s="3">
        <f t="shared" si="186"/>
        <v>1396.9345035945692</v>
      </c>
      <c r="P1392" s="3">
        <v>5</v>
      </c>
      <c r="Q1392" s="3">
        <f t="shared" si="187"/>
        <v>25</v>
      </c>
      <c r="R1392" s="4">
        <f t="shared" si="188"/>
        <v>186.87793500000001</v>
      </c>
    </row>
    <row r="1393" spans="2:18">
      <c r="B1393" s="2">
        <v>61.497663000000003</v>
      </c>
      <c r="C1393" s="3">
        <f t="shared" si="183"/>
        <v>3781.9625544615692</v>
      </c>
      <c r="D1393" s="3">
        <v>5</v>
      </c>
      <c r="E1393" s="3">
        <f t="shared" si="184"/>
        <v>25</v>
      </c>
      <c r="F1393" s="4">
        <f t="shared" si="185"/>
        <v>307.488315</v>
      </c>
      <c r="N1393" s="2">
        <v>37.375587000000003</v>
      </c>
      <c r="O1393" s="3">
        <f t="shared" si="186"/>
        <v>1396.9345035945692</v>
      </c>
      <c r="P1393" s="3">
        <v>5</v>
      </c>
      <c r="Q1393" s="3">
        <f t="shared" si="187"/>
        <v>25</v>
      </c>
      <c r="R1393" s="4">
        <f t="shared" si="188"/>
        <v>186.87793500000001</v>
      </c>
    </row>
    <row r="1394" spans="2:18">
      <c r="B1394" s="2">
        <v>61.497663000000003</v>
      </c>
      <c r="C1394" s="3">
        <f t="shared" si="183"/>
        <v>3781.9625544615692</v>
      </c>
      <c r="D1394" s="3">
        <v>5</v>
      </c>
      <c r="E1394" s="3">
        <f t="shared" si="184"/>
        <v>25</v>
      </c>
      <c r="F1394" s="4">
        <f t="shared" si="185"/>
        <v>307.488315</v>
      </c>
      <c r="N1394" s="2">
        <v>37.375587000000003</v>
      </c>
      <c r="O1394" s="3">
        <f t="shared" si="186"/>
        <v>1396.9345035945692</v>
      </c>
      <c r="P1394" s="3">
        <v>5</v>
      </c>
      <c r="Q1394" s="3">
        <f t="shared" si="187"/>
        <v>25</v>
      </c>
      <c r="R1394" s="4">
        <f t="shared" si="188"/>
        <v>186.87793500000001</v>
      </c>
    </row>
    <row r="1395" spans="2:18">
      <c r="B1395" s="2">
        <v>61.497663000000003</v>
      </c>
      <c r="C1395" s="3">
        <f t="shared" si="183"/>
        <v>3781.9625544615692</v>
      </c>
      <c r="D1395" s="3">
        <v>5</v>
      </c>
      <c r="E1395" s="3">
        <f t="shared" si="184"/>
        <v>25</v>
      </c>
      <c r="F1395" s="4">
        <f t="shared" si="185"/>
        <v>307.488315</v>
      </c>
      <c r="N1395" s="2">
        <v>37.375587000000003</v>
      </c>
      <c r="O1395" s="3">
        <f t="shared" si="186"/>
        <v>1396.9345035945692</v>
      </c>
      <c r="P1395" s="3">
        <v>5</v>
      </c>
      <c r="Q1395" s="3">
        <f t="shared" si="187"/>
        <v>25</v>
      </c>
      <c r="R1395" s="4">
        <f t="shared" si="188"/>
        <v>186.87793500000001</v>
      </c>
    </row>
    <row r="1396" spans="2:18">
      <c r="B1396" s="2">
        <v>61.497663000000003</v>
      </c>
      <c r="C1396" s="3">
        <f t="shared" si="183"/>
        <v>3781.9625544615692</v>
      </c>
      <c r="D1396" s="3">
        <v>5</v>
      </c>
      <c r="E1396" s="3">
        <f t="shared" si="184"/>
        <v>25</v>
      </c>
      <c r="F1396" s="4">
        <f t="shared" si="185"/>
        <v>307.488315</v>
      </c>
      <c r="N1396" s="2">
        <v>37.375587000000003</v>
      </c>
      <c r="O1396" s="3">
        <f t="shared" si="186"/>
        <v>1396.9345035945692</v>
      </c>
      <c r="P1396" s="3">
        <v>5</v>
      </c>
      <c r="Q1396" s="3">
        <f t="shared" si="187"/>
        <v>25</v>
      </c>
      <c r="R1396" s="4">
        <f t="shared" si="188"/>
        <v>186.87793500000001</v>
      </c>
    </row>
    <row r="1397" spans="2:18">
      <c r="B1397" s="2">
        <v>61.497663000000003</v>
      </c>
      <c r="C1397" s="3">
        <f t="shared" si="183"/>
        <v>3781.9625544615692</v>
      </c>
      <c r="D1397" s="3">
        <v>5</v>
      </c>
      <c r="E1397" s="3">
        <f t="shared" si="184"/>
        <v>25</v>
      </c>
      <c r="F1397" s="4">
        <f t="shared" si="185"/>
        <v>307.488315</v>
      </c>
      <c r="N1397" s="2">
        <v>37.375587000000003</v>
      </c>
      <c r="O1397" s="3">
        <f t="shared" si="186"/>
        <v>1396.9345035945692</v>
      </c>
      <c r="P1397" s="3">
        <v>5</v>
      </c>
      <c r="Q1397" s="3">
        <f t="shared" si="187"/>
        <v>25</v>
      </c>
      <c r="R1397" s="4">
        <f t="shared" si="188"/>
        <v>186.87793500000001</v>
      </c>
    </row>
    <row r="1398" spans="2:18">
      <c r="B1398" s="2">
        <v>61.497663000000003</v>
      </c>
      <c r="C1398" s="3">
        <f t="shared" si="183"/>
        <v>3781.9625544615692</v>
      </c>
      <c r="D1398" s="3">
        <v>5</v>
      </c>
      <c r="E1398" s="3">
        <f t="shared" si="184"/>
        <v>25</v>
      </c>
      <c r="F1398" s="4">
        <f t="shared" si="185"/>
        <v>307.488315</v>
      </c>
      <c r="N1398" s="2">
        <v>37.375587000000003</v>
      </c>
      <c r="O1398" s="3">
        <f t="shared" si="186"/>
        <v>1396.9345035945692</v>
      </c>
      <c r="P1398" s="3">
        <v>5</v>
      </c>
      <c r="Q1398" s="3">
        <f t="shared" si="187"/>
        <v>25</v>
      </c>
      <c r="R1398" s="4">
        <f t="shared" si="188"/>
        <v>186.87793500000001</v>
      </c>
    </row>
    <row r="1399" spans="2:18">
      <c r="B1399" s="2">
        <v>61.497663000000003</v>
      </c>
      <c r="C1399" s="3">
        <f t="shared" si="183"/>
        <v>3781.9625544615692</v>
      </c>
      <c r="D1399" s="3">
        <v>5</v>
      </c>
      <c r="E1399" s="3">
        <f t="shared" si="184"/>
        <v>25</v>
      </c>
      <c r="F1399" s="4">
        <f t="shared" si="185"/>
        <v>307.488315</v>
      </c>
      <c r="N1399" s="2">
        <v>37.375587000000003</v>
      </c>
      <c r="O1399" s="3">
        <f t="shared" si="186"/>
        <v>1396.9345035945692</v>
      </c>
      <c r="P1399" s="3">
        <v>5</v>
      </c>
      <c r="Q1399" s="3">
        <f t="shared" si="187"/>
        <v>25</v>
      </c>
      <c r="R1399" s="4">
        <f t="shared" si="188"/>
        <v>186.87793500000001</v>
      </c>
    </row>
    <row r="1400" spans="2:18">
      <c r="B1400" s="2">
        <v>61.497663000000003</v>
      </c>
      <c r="C1400" s="3">
        <f t="shared" si="183"/>
        <v>3781.9625544615692</v>
      </c>
      <c r="D1400" s="3">
        <v>5</v>
      </c>
      <c r="E1400" s="3">
        <f t="shared" si="184"/>
        <v>25</v>
      </c>
      <c r="F1400" s="4">
        <f t="shared" si="185"/>
        <v>307.488315</v>
      </c>
      <c r="N1400" s="2">
        <v>37.375587000000003</v>
      </c>
      <c r="O1400" s="3">
        <f t="shared" si="186"/>
        <v>1396.9345035945692</v>
      </c>
      <c r="P1400" s="3">
        <v>5</v>
      </c>
      <c r="Q1400" s="3">
        <f t="shared" si="187"/>
        <v>25</v>
      </c>
      <c r="R1400" s="4">
        <f t="shared" si="188"/>
        <v>186.87793500000001</v>
      </c>
    </row>
    <row r="1401" spans="2:18">
      <c r="B1401" s="2">
        <v>61.497663000000003</v>
      </c>
      <c r="C1401" s="3">
        <f t="shared" si="183"/>
        <v>3781.9625544615692</v>
      </c>
      <c r="D1401" s="3">
        <v>5</v>
      </c>
      <c r="E1401" s="3">
        <f t="shared" si="184"/>
        <v>25</v>
      </c>
      <c r="F1401" s="4">
        <f t="shared" si="185"/>
        <v>307.488315</v>
      </c>
      <c r="N1401" s="2">
        <v>37.375587000000003</v>
      </c>
      <c r="O1401" s="3">
        <f t="shared" si="186"/>
        <v>1396.9345035945692</v>
      </c>
      <c r="P1401" s="3">
        <v>5</v>
      </c>
      <c r="Q1401" s="3">
        <f t="shared" si="187"/>
        <v>25</v>
      </c>
      <c r="R1401" s="4">
        <f t="shared" si="188"/>
        <v>186.87793500000001</v>
      </c>
    </row>
    <row r="1402" spans="2:18">
      <c r="B1402" s="2">
        <v>61.497663000000003</v>
      </c>
      <c r="C1402" s="3">
        <f t="shared" si="183"/>
        <v>3781.9625544615692</v>
      </c>
      <c r="D1402" s="3">
        <v>5</v>
      </c>
      <c r="E1402" s="3">
        <f t="shared" si="184"/>
        <v>25</v>
      </c>
      <c r="F1402" s="4">
        <f t="shared" si="185"/>
        <v>307.488315</v>
      </c>
      <c r="N1402" s="2">
        <v>37.375587000000003</v>
      </c>
      <c r="O1402" s="3">
        <f t="shared" si="186"/>
        <v>1396.9345035945692</v>
      </c>
      <c r="P1402" s="3">
        <v>5</v>
      </c>
      <c r="Q1402" s="3">
        <f t="shared" si="187"/>
        <v>25</v>
      </c>
      <c r="R1402" s="4">
        <f t="shared" si="188"/>
        <v>186.87793500000001</v>
      </c>
    </row>
    <row r="1403" spans="2:18">
      <c r="B1403" s="2">
        <v>61.497663000000003</v>
      </c>
      <c r="C1403" s="3">
        <f t="shared" si="183"/>
        <v>3781.9625544615692</v>
      </c>
      <c r="D1403" s="3">
        <v>5</v>
      </c>
      <c r="E1403" s="3">
        <f t="shared" si="184"/>
        <v>25</v>
      </c>
      <c r="F1403" s="4">
        <f t="shared" si="185"/>
        <v>307.488315</v>
      </c>
      <c r="N1403" s="2">
        <v>37.375587000000003</v>
      </c>
      <c r="O1403" s="3">
        <f t="shared" si="186"/>
        <v>1396.9345035945692</v>
      </c>
      <c r="P1403" s="3">
        <v>5</v>
      </c>
      <c r="Q1403" s="3">
        <f t="shared" si="187"/>
        <v>25</v>
      </c>
      <c r="R1403" s="4">
        <f t="shared" si="188"/>
        <v>186.87793500000001</v>
      </c>
    </row>
    <row r="1404" spans="2:18">
      <c r="B1404" s="2">
        <v>61.497663000000003</v>
      </c>
      <c r="C1404" s="3">
        <f t="shared" si="183"/>
        <v>3781.9625544615692</v>
      </c>
      <c r="D1404" s="3">
        <v>5</v>
      </c>
      <c r="E1404" s="3">
        <f t="shared" si="184"/>
        <v>25</v>
      </c>
      <c r="F1404" s="4">
        <f t="shared" si="185"/>
        <v>307.488315</v>
      </c>
      <c r="N1404" s="2">
        <v>37.375587000000003</v>
      </c>
      <c r="O1404" s="3">
        <f t="shared" si="186"/>
        <v>1396.9345035945692</v>
      </c>
      <c r="P1404" s="3">
        <v>5</v>
      </c>
      <c r="Q1404" s="3">
        <f t="shared" si="187"/>
        <v>25</v>
      </c>
      <c r="R1404" s="4">
        <f t="shared" si="188"/>
        <v>186.87793500000001</v>
      </c>
    </row>
    <row r="1405" spans="2:18">
      <c r="B1405" s="2">
        <v>61.497663000000003</v>
      </c>
      <c r="C1405" s="3">
        <f t="shared" si="183"/>
        <v>3781.9625544615692</v>
      </c>
      <c r="D1405" s="3">
        <v>5</v>
      </c>
      <c r="E1405" s="3">
        <f t="shared" si="184"/>
        <v>25</v>
      </c>
      <c r="F1405" s="4">
        <f t="shared" si="185"/>
        <v>307.488315</v>
      </c>
      <c r="N1405" s="2">
        <v>37.375587000000003</v>
      </c>
      <c r="O1405" s="3">
        <f t="shared" si="186"/>
        <v>1396.9345035945692</v>
      </c>
      <c r="P1405" s="3">
        <v>5</v>
      </c>
      <c r="Q1405" s="3">
        <f t="shared" si="187"/>
        <v>25</v>
      </c>
      <c r="R1405" s="4">
        <f t="shared" si="188"/>
        <v>186.87793500000001</v>
      </c>
    </row>
    <row r="1406" spans="2:18">
      <c r="B1406" s="2">
        <v>61.497663000000003</v>
      </c>
      <c r="C1406" s="3">
        <f t="shared" si="183"/>
        <v>3781.9625544615692</v>
      </c>
      <c r="D1406" s="3">
        <v>5</v>
      </c>
      <c r="E1406" s="3">
        <f t="shared" si="184"/>
        <v>25</v>
      </c>
      <c r="F1406" s="4">
        <f t="shared" si="185"/>
        <v>307.488315</v>
      </c>
      <c r="N1406" s="2">
        <v>37.375587000000003</v>
      </c>
      <c r="O1406" s="3">
        <f t="shared" si="186"/>
        <v>1396.9345035945692</v>
      </c>
      <c r="P1406" s="3">
        <v>5</v>
      </c>
      <c r="Q1406" s="3">
        <f t="shared" si="187"/>
        <v>25</v>
      </c>
      <c r="R1406" s="4">
        <f t="shared" si="188"/>
        <v>186.87793500000001</v>
      </c>
    </row>
    <row r="1407" spans="2:18">
      <c r="B1407" s="2">
        <v>61.497663000000003</v>
      </c>
      <c r="C1407" s="3">
        <f t="shared" si="183"/>
        <v>3781.9625544615692</v>
      </c>
      <c r="D1407" s="3">
        <v>5</v>
      </c>
      <c r="E1407" s="3">
        <f t="shared" si="184"/>
        <v>25</v>
      </c>
      <c r="F1407" s="4">
        <f t="shared" si="185"/>
        <v>307.488315</v>
      </c>
      <c r="N1407" s="2">
        <v>37.375587000000003</v>
      </c>
      <c r="O1407" s="3">
        <f t="shared" si="186"/>
        <v>1396.9345035945692</v>
      </c>
      <c r="P1407" s="3">
        <v>5</v>
      </c>
      <c r="Q1407" s="3">
        <f t="shared" si="187"/>
        <v>25</v>
      </c>
      <c r="R1407" s="4">
        <f t="shared" si="188"/>
        <v>186.87793500000001</v>
      </c>
    </row>
    <row r="1408" spans="2:18">
      <c r="B1408" s="2">
        <v>61.497663000000003</v>
      </c>
      <c r="C1408" s="3">
        <f t="shared" si="183"/>
        <v>3781.9625544615692</v>
      </c>
      <c r="D1408" s="3">
        <v>5</v>
      </c>
      <c r="E1408" s="3">
        <f t="shared" si="184"/>
        <v>25</v>
      </c>
      <c r="F1408" s="4">
        <f t="shared" si="185"/>
        <v>307.488315</v>
      </c>
      <c r="N1408" s="2">
        <v>37.375587000000003</v>
      </c>
      <c r="O1408" s="3">
        <f t="shared" si="186"/>
        <v>1396.9345035945692</v>
      </c>
      <c r="P1408" s="3">
        <v>5</v>
      </c>
      <c r="Q1408" s="3">
        <f t="shared" si="187"/>
        <v>25</v>
      </c>
      <c r="R1408" s="4">
        <f t="shared" si="188"/>
        <v>186.87793500000001</v>
      </c>
    </row>
    <row r="1409" spans="2:18">
      <c r="B1409" s="2">
        <v>61.497663000000003</v>
      </c>
      <c r="C1409" s="3">
        <f t="shared" si="183"/>
        <v>3781.9625544615692</v>
      </c>
      <c r="D1409" s="3">
        <v>5</v>
      </c>
      <c r="E1409" s="3">
        <f t="shared" si="184"/>
        <v>25</v>
      </c>
      <c r="F1409" s="4">
        <f t="shared" si="185"/>
        <v>307.488315</v>
      </c>
      <c r="N1409" s="2">
        <v>37.375587000000003</v>
      </c>
      <c r="O1409" s="3">
        <f t="shared" si="186"/>
        <v>1396.9345035945692</v>
      </c>
      <c r="P1409" s="3">
        <v>5</v>
      </c>
      <c r="Q1409" s="3">
        <f t="shared" si="187"/>
        <v>25</v>
      </c>
      <c r="R1409" s="4">
        <f t="shared" si="188"/>
        <v>186.87793500000001</v>
      </c>
    </row>
    <row r="1410" spans="2:18">
      <c r="B1410" s="2">
        <v>61.497663000000003</v>
      </c>
      <c r="C1410" s="3">
        <f t="shared" si="183"/>
        <v>3781.9625544615692</v>
      </c>
      <c r="D1410" s="3">
        <v>5</v>
      </c>
      <c r="E1410" s="3">
        <f t="shared" si="184"/>
        <v>25</v>
      </c>
      <c r="F1410" s="4">
        <f t="shared" si="185"/>
        <v>307.488315</v>
      </c>
      <c r="N1410" s="2">
        <v>37.375587000000003</v>
      </c>
      <c r="O1410" s="3">
        <f t="shared" si="186"/>
        <v>1396.9345035945692</v>
      </c>
      <c r="P1410" s="3">
        <v>5</v>
      </c>
      <c r="Q1410" s="3">
        <f t="shared" si="187"/>
        <v>25</v>
      </c>
      <c r="R1410" s="4">
        <f t="shared" si="188"/>
        <v>186.87793500000001</v>
      </c>
    </row>
    <row r="1411" spans="2:18">
      <c r="B1411" s="2">
        <v>61.497663000000003</v>
      </c>
      <c r="C1411" s="3">
        <f t="shared" si="183"/>
        <v>3781.9625544615692</v>
      </c>
      <c r="D1411" s="3">
        <v>5</v>
      </c>
      <c r="E1411" s="3">
        <f t="shared" si="184"/>
        <v>25</v>
      </c>
      <c r="F1411" s="4">
        <f t="shared" si="185"/>
        <v>307.488315</v>
      </c>
      <c r="N1411" s="2">
        <v>37.375587000000003</v>
      </c>
      <c r="O1411" s="3">
        <f t="shared" si="186"/>
        <v>1396.9345035945692</v>
      </c>
      <c r="P1411" s="3">
        <v>5</v>
      </c>
      <c r="Q1411" s="3">
        <f t="shared" si="187"/>
        <v>25</v>
      </c>
      <c r="R1411" s="4">
        <f t="shared" si="188"/>
        <v>186.87793500000001</v>
      </c>
    </row>
    <row r="1412" spans="2:18">
      <c r="B1412" s="2">
        <v>61.497663000000003</v>
      </c>
      <c r="C1412" s="3">
        <f t="shared" si="183"/>
        <v>3781.9625544615692</v>
      </c>
      <c r="D1412" s="3">
        <v>5</v>
      </c>
      <c r="E1412" s="3">
        <f t="shared" si="184"/>
        <v>25</v>
      </c>
      <c r="F1412" s="4">
        <f t="shared" si="185"/>
        <v>307.488315</v>
      </c>
      <c r="N1412" s="2">
        <v>37.375587000000003</v>
      </c>
      <c r="O1412" s="3">
        <f t="shared" si="186"/>
        <v>1396.9345035945692</v>
      </c>
      <c r="P1412" s="3">
        <v>5</v>
      </c>
      <c r="Q1412" s="3">
        <f t="shared" si="187"/>
        <v>25</v>
      </c>
      <c r="R1412" s="4">
        <f t="shared" si="188"/>
        <v>186.87793500000001</v>
      </c>
    </row>
    <row r="1413" spans="2:18">
      <c r="B1413" s="2">
        <v>61.497663000000003</v>
      </c>
      <c r="C1413" s="3">
        <f t="shared" si="183"/>
        <v>3781.9625544615692</v>
      </c>
      <c r="D1413" s="3">
        <v>5</v>
      </c>
      <c r="E1413" s="3">
        <f t="shared" si="184"/>
        <v>25</v>
      </c>
      <c r="F1413" s="4">
        <f t="shared" si="185"/>
        <v>307.488315</v>
      </c>
      <c r="N1413" s="2">
        <v>37.375587000000003</v>
      </c>
      <c r="O1413" s="3">
        <f t="shared" si="186"/>
        <v>1396.9345035945692</v>
      </c>
      <c r="P1413" s="3">
        <v>5</v>
      </c>
      <c r="Q1413" s="3">
        <f t="shared" si="187"/>
        <v>25</v>
      </c>
      <c r="R1413" s="4">
        <f t="shared" si="188"/>
        <v>186.87793500000001</v>
      </c>
    </row>
    <row r="1414" spans="2:18">
      <c r="B1414" s="2">
        <v>61.497663000000003</v>
      </c>
      <c r="C1414" s="3">
        <f t="shared" si="183"/>
        <v>3781.9625544615692</v>
      </c>
      <c r="D1414" s="3">
        <v>5</v>
      </c>
      <c r="E1414" s="3">
        <f t="shared" si="184"/>
        <v>25</v>
      </c>
      <c r="F1414" s="4">
        <f t="shared" si="185"/>
        <v>307.488315</v>
      </c>
      <c r="N1414" s="2">
        <v>37.375587000000003</v>
      </c>
      <c r="O1414" s="3">
        <f t="shared" si="186"/>
        <v>1396.9345035945692</v>
      </c>
      <c r="P1414" s="3">
        <v>5</v>
      </c>
      <c r="Q1414" s="3">
        <f t="shared" si="187"/>
        <v>25</v>
      </c>
      <c r="R1414" s="4">
        <f t="shared" si="188"/>
        <v>186.87793500000001</v>
      </c>
    </row>
    <row r="1415" spans="2:18">
      <c r="B1415" s="2">
        <v>61.497663000000003</v>
      </c>
      <c r="C1415" s="3">
        <f t="shared" si="183"/>
        <v>3781.9625544615692</v>
      </c>
      <c r="D1415" s="3">
        <v>5</v>
      </c>
      <c r="E1415" s="3">
        <f t="shared" si="184"/>
        <v>25</v>
      </c>
      <c r="F1415" s="4">
        <f t="shared" si="185"/>
        <v>307.488315</v>
      </c>
      <c r="N1415" s="2">
        <v>37.375587000000003</v>
      </c>
      <c r="O1415" s="3">
        <f t="shared" si="186"/>
        <v>1396.9345035945692</v>
      </c>
      <c r="P1415" s="3">
        <v>5</v>
      </c>
      <c r="Q1415" s="3">
        <f t="shared" si="187"/>
        <v>25</v>
      </c>
      <c r="R1415" s="4">
        <f t="shared" si="188"/>
        <v>186.87793500000001</v>
      </c>
    </row>
    <row r="1416" spans="2:18">
      <c r="B1416" s="2">
        <v>61.497663000000003</v>
      </c>
      <c r="C1416" s="3">
        <f t="shared" si="183"/>
        <v>3781.9625544615692</v>
      </c>
      <c r="D1416" s="3">
        <v>5</v>
      </c>
      <c r="E1416" s="3">
        <f t="shared" si="184"/>
        <v>25</v>
      </c>
      <c r="F1416" s="4">
        <f t="shared" si="185"/>
        <v>307.488315</v>
      </c>
      <c r="N1416" s="2">
        <v>37.375587000000003</v>
      </c>
      <c r="O1416" s="3">
        <f t="shared" si="186"/>
        <v>1396.9345035945692</v>
      </c>
      <c r="P1416" s="3">
        <v>5</v>
      </c>
      <c r="Q1416" s="3">
        <f t="shared" si="187"/>
        <v>25</v>
      </c>
      <c r="R1416" s="4">
        <f t="shared" si="188"/>
        <v>186.87793500000001</v>
      </c>
    </row>
    <row r="1417" spans="2:18">
      <c r="B1417" s="2">
        <v>61.497663000000003</v>
      </c>
      <c r="C1417" s="3">
        <f t="shared" si="183"/>
        <v>3781.9625544615692</v>
      </c>
      <c r="D1417" s="3">
        <v>5</v>
      </c>
      <c r="E1417" s="3">
        <f t="shared" si="184"/>
        <v>25</v>
      </c>
      <c r="F1417" s="4">
        <f t="shared" si="185"/>
        <v>307.488315</v>
      </c>
      <c r="N1417" s="2">
        <v>37.375587000000003</v>
      </c>
      <c r="O1417" s="3">
        <f t="shared" si="186"/>
        <v>1396.9345035945692</v>
      </c>
      <c r="P1417" s="3">
        <v>5</v>
      </c>
      <c r="Q1417" s="3">
        <f t="shared" si="187"/>
        <v>25</v>
      </c>
      <c r="R1417" s="4">
        <f t="shared" si="188"/>
        <v>186.87793500000001</v>
      </c>
    </row>
    <row r="1418" spans="2:18">
      <c r="B1418" s="2">
        <v>61.497663000000003</v>
      </c>
      <c r="C1418" s="3">
        <f t="shared" si="183"/>
        <v>3781.9625544615692</v>
      </c>
      <c r="D1418" s="3">
        <v>5</v>
      </c>
      <c r="E1418" s="3">
        <f t="shared" si="184"/>
        <v>25</v>
      </c>
      <c r="F1418" s="4">
        <f t="shared" si="185"/>
        <v>307.488315</v>
      </c>
      <c r="N1418" s="2">
        <v>37.375587000000003</v>
      </c>
      <c r="O1418" s="3">
        <f t="shared" si="186"/>
        <v>1396.9345035945692</v>
      </c>
      <c r="P1418" s="3">
        <v>5</v>
      </c>
      <c r="Q1418" s="3">
        <f t="shared" si="187"/>
        <v>25</v>
      </c>
      <c r="R1418" s="4">
        <f t="shared" si="188"/>
        <v>186.87793500000001</v>
      </c>
    </row>
    <row r="1419" spans="2:18">
      <c r="B1419" s="2">
        <v>61.497663000000003</v>
      </c>
      <c r="C1419" s="3">
        <f t="shared" si="183"/>
        <v>3781.9625544615692</v>
      </c>
      <c r="D1419" s="3">
        <v>5</v>
      </c>
      <c r="E1419" s="3">
        <f t="shared" si="184"/>
        <v>25</v>
      </c>
      <c r="F1419" s="4">
        <f t="shared" si="185"/>
        <v>307.488315</v>
      </c>
      <c r="N1419" s="2">
        <v>37.375587000000003</v>
      </c>
      <c r="O1419" s="3">
        <f t="shared" si="186"/>
        <v>1396.9345035945692</v>
      </c>
      <c r="P1419" s="3">
        <v>5</v>
      </c>
      <c r="Q1419" s="3">
        <f t="shared" si="187"/>
        <v>25</v>
      </c>
      <c r="R1419" s="4">
        <f t="shared" si="188"/>
        <v>186.87793500000001</v>
      </c>
    </row>
    <row r="1420" spans="2:18">
      <c r="B1420" s="2">
        <v>61.497663000000003</v>
      </c>
      <c r="C1420" s="3">
        <f t="shared" si="183"/>
        <v>3781.9625544615692</v>
      </c>
      <c r="D1420" s="3">
        <v>5</v>
      </c>
      <c r="E1420" s="3">
        <f t="shared" si="184"/>
        <v>25</v>
      </c>
      <c r="F1420" s="4">
        <f t="shared" si="185"/>
        <v>307.488315</v>
      </c>
      <c r="N1420" s="2">
        <v>37.375587000000003</v>
      </c>
      <c r="O1420" s="3">
        <f t="shared" si="186"/>
        <v>1396.9345035945692</v>
      </c>
      <c r="P1420" s="3">
        <v>5</v>
      </c>
      <c r="Q1420" s="3">
        <f t="shared" si="187"/>
        <v>25</v>
      </c>
      <c r="R1420" s="4">
        <f t="shared" si="188"/>
        <v>186.87793500000001</v>
      </c>
    </row>
    <row r="1421" spans="2:18">
      <c r="B1421" s="2">
        <v>61.497663000000003</v>
      </c>
      <c r="C1421" s="3">
        <f t="shared" si="183"/>
        <v>3781.9625544615692</v>
      </c>
      <c r="D1421" s="3">
        <v>5</v>
      </c>
      <c r="E1421" s="3">
        <f t="shared" si="184"/>
        <v>25</v>
      </c>
      <c r="F1421" s="4">
        <f t="shared" si="185"/>
        <v>307.488315</v>
      </c>
      <c r="N1421" s="2">
        <v>37.375587000000003</v>
      </c>
      <c r="O1421" s="3">
        <f t="shared" si="186"/>
        <v>1396.9345035945692</v>
      </c>
      <c r="P1421" s="3">
        <v>5</v>
      </c>
      <c r="Q1421" s="3">
        <f t="shared" si="187"/>
        <v>25</v>
      </c>
      <c r="R1421" s="4">
        <f t="shared" si="188"/>
        <v>186.87793500000001</v>
      </c>
    </row>
    <row r="1422" spans="2:18">
      <c r="B1422" s="2">
        <v>61.497663000000003</v>
      </c>
      <c r="C1422" s="3">
        <f t="shared" si="183"/>
        <v>3781.9625544615692</v>
      </c>
      <c r="D1422" s="3">
        <v>5</v>
      </c>
      <c r="E1422" s="3">
        <f t="shared" si="184"/>
        <v>25</v>
      </c>
      <c r="F1422" s="4">
        <f t="shared" si="185"/>
        <v>307.488315</v>
      </c>
      <c r="N1422" s="2">
        <v>37.375587000000003</v>
      </c>
      <c r="O1422" s="3">
        <f t="shared" si="186"/>
        <v>1396.9345035945692</v>
      </c>
      <c r="P1422" s="3">
        <v>5</v>
      </c>
      <c r="Q1422" s="3">
        <f t="shared" si="187"/>
        <v>25</v>
      </c>
      <c r="R1422" s="4">
        <f t="shared" si="188"/>
        <v>186.87793500000001</v>
      </c>
    </row>
    <row r="1423" spans="2:18">
      <c r="B1423" s="2">
        <v>61.497663000000003</v>
      </c>
      <c r="C1423" s="3">
        <f t="shared" si="183"/>
        <v>3781.9625544615692</v>
      </c>
      <c r="D1423" s="3">
        <v>5</v>
      </c>
      <c r="E1423" s="3">
        <f t="shared" si="184"/>
        <v>25</v>
      </c>
      <c r="F1423" s="4">
        <f t="shared" si="185"/>
        <v>307.488315</v>
      </c>
      <c r="N1423" s="2">
        <v>37.375587000000003</v>
      </c>
      <c r="O1423" s="3">
        <f t="shared" si="186"/>
        <v>1396.9345035945692</v>
      </c>
      <c r="P1423" s="3">
        <v>5</v>
      </c>
      <c r="Q1423" s="3">
        <f t="shared" si="187"/>
        <v>25</v>
      </c>
      <c r="R1423" s="4">
        <f t="shared" si="188"/>
        <v>186.87793500000001</v>
      </c>
    </row>
    <row r="1424" spans="2:18">
      <c r="B1424" s="2">
        <v>61.497663000000003</v>
      </c>
      <c r="C1424" s="3">
        <f t="shared" si="183"/>
        <v>3781.9625544615692</v>
      </c>
      <c r="D1424" s="3">
        <v>5</v>
      </c>
      <c r="E1424" s="3">
        <f t="shared" si="184"/>
        <v>25</v>
      </c>
      <c r="F1424" s="4">
        <f t="shared" si="185"/>
        <v>307.488315</v>
      </c>
      <c r="N1424" s="2">
        <v>37.375587000000003</v>
      </c>
      <c r="O1424" s="3">
        <f t="shared" si="186"/>
        <v>1396.9345035945692</v>
      </c>
      <c r="P1424" s="3">
        <v>5</v>
      </c>
      <c r="Q1424" s="3">
        <f t="shared" si="187"/>
        <v>25</v>
      </c>
      <c r="R1424" s="4">
        <f t="shared" si="188"/>
        <v>186.87793500000001</v>
      </c>
    </row>
    <row r="1425" spans="2:18">
      <c r="B1425" s="2">
        <v>61.497663000000003</v>
      </c>
      <c r="C1425" s="3">
        <f t="shared" ref="C1425:C1488" si="189">B1425*B1425</f>
        <v>3781.9625544615692</v>
      </c>
      <c r="D1425" s="3">
        <v>5</v>
      </c>
      <c r="E1425" s="3">
        <f t="shared" ref="E1425:E1488" si="190">D1425*D1425</f>
        <v>25</v>
      </c>
      <c r="F1425" s="4">
        <f t="shared" ref="F1425:F1488" si="191">D1425*B1425</f>
        <v>307.488315</v>
      </c>
      <c r="N1425" s="2">
        <v>37.375587000000003</v>
      </c>
      <c r="O1425" s="3">
        <f t="shared" ref="O1425:O1488" si="192">N1425*N1425</f>
        <v>1396.9345035945692</v>
      </c>
      <c r="P1425" s="3">
        <v>5</v>
      </c>
      <c r="Q1425" s="3">
        <f t="shared" ref="Q1425:Q1488" si="193">P1425*P1425</f>
        <v>25</v>
      </c>
      <c r="R1425" s="4">
        <f t="shared" ref="R1425:R1488" si="194">P1425*N1425</f>
        <v>186.87793500000001</v>
      </c>
    </row>
    <row r="1426" spans="2:18">
      <c r="B1426" s="2">
        <v>61.497663000000003</v>
      </c>
      <c r="C1426" s="3">
        <f t="shared" si="189"/>
        <v>3781.9625544615692</v>
      </c>
      <c r="D1426" s="3">
        <v>5</v>
      </c>
      <c r="E1426" s="3">
        <f t="shared" si="190"/>
        <v>25</v>
      </c>
      <c r="F1426" s="4">
        <f t="shared" si="191"/>
        <v>307.488315</v>
      </c>
      <c r="N1426" s="2">
        <v>37.375587000000003</v>
      </c>
      <c r="O1426" s="3">
        <f t="shared" si="192"/>
        <v>1396.9345035945692</v>
      </c>
      <c r="P1426" s="3">
        <v>5</v>
      </c>
      <c r="Q1426" s="3">
        <f t="shared" si="193"/>
        <v>25</v>
      </c>
      <c r="R1426" s="4">
        <f t="shared" si="194"/>
        <v>186.87793500000001</v>
      </c>
    </row>
    <row r="1427" spans="2:18">
      <c r="B1427" s="2">
        <v>61.497663000000003</v>
      </c>
      <c r="C1427" s="3">
        <f t="shared" si="189"/>
        <v>3781.9625544615692</v>
      </c>
      <c r="D1427" s="3">
        <v>5</v>
      </c>
      <c r="E1427" s="3">
        <f t="shared" si="190"/>
        <v>25</v>
      </c>
      <c r="F1427" s="4">
        <f t="shared" si="191"/>
        <v>307.488315</v>
      </c>
      <c r="N1427" s="2">
        <v>37.375587000000003</v>
      </c>
      <c r="O1427" s="3">
        <f t="shared" si="192"/>
        <v>1396.9345035945692</v>
      </c>
      <c r="P1427" s="3">
        <v>5</v>
      </c>
      <c r="Q1427" s="3">
        <f t="shared" si="193"/>
        <v>25</v>
      </c>
      <c r="R1427" s="4">
        <f t="shared" si="194"/>
        <v>186.87793500000001</v>
      </c>
    </row>
    <row r="1428" spans="2:18">
      <c r="B1428" s="2">
        <v>61.497663000000003</v>
      </c>
      <c r="C1428" s="3">
        <f t="shared" si="189"/>
        <v>3781.9625544615692</v>
      </c>
      <c r="D1428" s="3">
        <v>5</v>
      </c>
      <c r="E1428" s="3">
        <f t="shared" si="190"/>
        <v>25</v>
      </c>
      <c r="F1428" s="4">
        <f t="shared" si="191"/>
        <v>307.488315</v>
      </c>
      <c r="N1428" s="2">
        <v>37.375587000000003</v>
      </c>
      <c r="O1428" s="3">
        <f t="shared" si="192"/>
        <v>1396.9345035945692</v>
      </c>
      <c r="P1428" s="3">
        <v>5</v>
      </c>
      <c r="Q1428" s="3">
        <f t="shared" si="193"/>
        <v>25</v>
      </c>
      <c r="R1428" s="4">
        <f t="shared" si="194"/>
        <v>186.87793500000001</v>
      </c>
    </row>
    <row r="1429" spans="2:18">
      <c r="B1429" s="2">
        <v>61.497663000000003</v>
      </c>
      <c r="C1429" s="3">
        <f t="shared" si="189"/>
        <v>3781.9625544615692</v>
      </c>
      <c r="D1429" s="3">
        <v>5</v>
      </c>
      <c r="E1429" s="3">
        <f t="shared" si="190"/>
        <v>25</v>
      </c>
      <c r="F1429" s="4">
        <f t="shared" si="191"/>
        <v>307.488315</v>
      </c>
      <c r="N1429" s="2">
        <v>37.375587000000003</v>
      </c>
      <c r="O1429" s="3">
        <f t="shared" si="192"/>
        <v>1396.9345035945692</v>
      </c>
      <c r="P1429" s="3">
        <v>5</v>
      </c>
      <c r="Q1429" s="3">
        <f t="shared" si="193"/>
        <v>25</v>
      </c>
      <c r="R1429" s="4">
        <f t="shared" si="194"/>
        <v>186.87793500000001</v>
      </c>
    </row>
    <row r="1430" spans="2:18">
      <c r="B1430" s="2">
        <v>61.497663000000003</v>
      </c>
      <c r="C1430" s="3">
        <f t="shared" si="189"/>
        <v>3781.9625544615692</v>
      </c>
      <c r="D1430" s="3">
        <v>5</v>
      </c>
      <c r="E1430" s="3">
        <f t="shared" si="190"/>
        <v>25</v>
      </c>
      <c r="F1430" s="4">
        <f t="shared" si="191"/>
        <v>307.488315</v>
      </c>
      <c r="N1430" s="2">
        <v>37.375587000000003</v>
      </c>
      <c r="O1430" s="3">
        <f t="shared" si="192"/>
        <v>1396.9345035945692</v>
      </c>
      <c r="P1430" s="3">
        <v>5</v>
      </c>
      <c r="Q1430" s="3">
        <f t="shared" si="193"/>
        <v>25</v>
      </c>
      <c r="R1430" s="4">
        <f t="shared" si="194"/>
        <v>186.87793500000001</v>
      </c>
    </row>
    <row r="1431" spans="2:18">
      <c r="B1431" s="2">
        <v>61.497663000000003</v>
      </c>
      <c r="C1431" s="3">
        <f t="shared" si="189"/>
        <v>3781.9625544615692</v>
      </c>
      <c r="D1431" s="3">
        <v>5</v>
      </c>
      <c r="E1431" s="3">
        <f t="shared" si="190"/>
        <v>25</v>
      </c>
      <c r="F1431" s="4">
        <f t="shared" si="191"/>
        <v>307.488315</v>
      </c>
      <c r="N1431" s="2">
        <v>37.375587000000003</v>
      </c>
      <c r="O1431" s="3">
        <f t="shared" si="192"/>
        <v>1396.9345035945692</v>
      </c>
      <c r="P1431" s="3">
        <v>5</v>
      </c>
      <c r="Q1431" s="3">
        <f t="shared" si="193"/>
        <v>25</v>
      </c>
      <c r="R1431" s="4">
        <f t="shared" si="194"/>
        <v>186.87793500000001</v>
      </c>
    </row>
    <row r="1432" spans="2:18">
      <c r="B1432" s="2">
        <v>61.497663000000003</v>
      </c>
      <c r="C1432" s="3">
        <f t="shared" si="189"/>
        <v>3781.9625544615692</v>
      </c>
      <c r="D1432" s="3">
        <v>5</v>
      </c>
      <c r="E1432" s="3">
        <f t="shared" si="190"/>
        <v>25</v>
      </c>
      <c r="F1432" s="4">
        <f t="shared" si="191"/>
        <v>307.488315</v>
      </c>
      <c r="N1432" s="2">
        <v>37.375587000000003</v>
      </c>
      <c r="O1432" s="3">
        <f t="shared" si="192"/>
        <v>1396.9345035945692</v>
      </c>
      <c r="P1432" s="3">
        <v>5</v>
      </c>
      <c r="Q1432" s="3">
        <f t="shared" si="193"/>
        <v>25</v>
      </c>
      <c r="R1432" s="4">
        <f t="shared" si="194"/>
        <v>186.87793500000001</v>
      </c>
    </row>
    <row r="1433" spans="2:18">
      <c r="B1433" s="2">
        <v>61.497663000000003</v>
      </c>
      <c r="C1433" s="3">
        <f t="shared" si="189"/>
        <v>3781.9625544615692</v>
      </c>
      <c r="D1433" s="3">
        <v>5</v>
      </c>
      <c r="E1433" s="3">
        <f t="shared" si="190"/>
        <v>25</v>
      </c>
      <c r="F1433" s="4">
        <f t="shared" si="191"/>
        <v>307.488315</v>
      </c>
      <c r="N1433" s="2">
        <v>37.375587000000003</v>
      </c>
      <c r="O1433" s="3">
        <f t="shared" si="192"/>
        <v>1396.9345035945692</v>
      </c>
      <c r="P1433" s="3">
        <v>5</v>
      </c>
      <c r="Q1433" s="3">
        <f t="shared" si="193"/>
        <v>25</v>
      </c>
      <c r="R1433" s="4">
        <f t="shared" si="194"/>
        <v>186.87793500000001</v>
      </c>
    </row>
    <row r="1434" spans="2:18">
      <c r="B1434" s="2">
        <v>61.497663000000003</v>
      </c>
      <c r="C1434" s="3">
        <f t="shared" si="189"/>
        <v>3781.9625544615692</v>
      </c>
      <c r="D1434" s="3">
        <v>5</v>
      </c>
      <c r="E1434" s="3">
        <f t="shared" si="190"/>
        <v>25</v>
      </c>
      <c r="F1434" s="4">
        <f t="shared" si="191"/>
        <v>307.488315</v>
      </c>
      <c r="N1434" s="2">
        <v>37.375587000000003</v>
      </c>
      <c r="O1434" s="3">
        <f t="shared" si="192"/>
        <v>1396.9345035945692</v>
      </c>
      <c r="P1434" s="3">
        <v>5</v>
      </c>
      <c r="Q1434" s="3">
        <f t="shared" si="193"/>
        <v>25</v>
      </c>
      <c r="R1434" s="4">
        <f t="shared" si="194"/>
        <v>186.87793500000001</v>
      </c>
    </row>
    <row r="1435" spans="2:18">
      <c r="B1435" s="2">
        <v>61.497663000000003</v>
      </c>
      <c r="C1435" s="3">
        <f t="shared" si="189"/>
        <v>3781.9625544615692</v>
      </c>
      <c r="D1435" s="3">
        <v>5</v>
      </c>
      <c r="E1435" s="3">
        <f t="shared" si="190"/>
        <v>25</v>
      </c>
      <c r="F1435" s="4">
        <f t="shared" si="191"/>
        <v>307.488315</v>
      </c>
      <c r="N1435" s="2">
        <v>37.375587000000003</v>
      </c>
      <c r="O1435" s="3">
        <f t="shared" si="192"/>
        <v>1396.9345035945692</v>
      </c>
      <c r="P1435" s="3">
        <v>5</v>
      </c>
      <c r="Q1435" s="3">
        <f t="shared" si="193"/>
        <v>25</v>
      </c>
      <c r="R1435" s="4">
        <f t="shared" si="194"/>
        <v>186.87793500000001</v>
      </c>
    </row>
    <row r="1436" spans="2:18">
      <c r="B1436" s="2">
        <v>61.497663000000003</v>
      </c>
      <c r="C1436" s="3">
        <f t="shared" si="189"/>
        <v>3781.9625544615692</v>
      </c>
      <c r="D1436" s="3">
        <v>5</v>
      </c>
      <c r="E1436" s="3">
        <f t="shared" si="190"/>
        <v>25</v>
      </c>
      <c r="F1436" s="4">
        <f t="shared" si="191"/>
        <v>307.488315</v>
      </c>
      <c r="N1436" s="2">
        <v>37.375587000000003</v>
      </c>
      <c r="O1436" s="3">
        <f t="shared" si="192"/>
        <v>1396.9345035945692</v>
      </c>
      <c r="P1436" s="3">
        <v>5</v>
      </c>
      <c r="Q1436" s="3">
        <f t="shared" si="193"/>
        <v>25</v>
      </c>
      <c r="R1436" s="4">
        <f t="shared" si="194"/>
        <v>186.87793500000001</v>
      </c>
    </row>
    <row r="1437" spans="2:18">
      <c r="B1437" s="2">
        <v>61.497663000000003</v>
      </c>
      <c r="C1437" s="3">
        <f t="shared" si="189"/>
        <v>3781.9625544615692</v>
      </c>
      <c r="D1437" s="3">
        <v>5</v>
      </c>
      <c r="E1437" s="3">
        <f t="shared" si="190"/>
        <v>25</v>
      </c>
      <c r="F1437" s="4">
        <f t="shared" si="191"/>
        <v>307.488315</v>
      </c>
      <c r="N1437" s="2">
        <v>37.375587000000003</v>
      </c>
      <c r="O1437" s="3">
        <f t="shared" si="192"/>
        <v>1396.9345035945692</v>
      </c>
      <c r="P1437" s="3">
        <v>5</v>
      </c>
      <c r="Q1437" s="3">
        <f t="shared" si="193"/>
        <v>25</v>
      </c>
      <c r="R1437" s="4">
        <f t="shared" si="194"/>
        <v>186.87793500000001</v>
      </c>
    </row>
    <row r="1438" spans="2:18">
      <c r="B1438" s="2">
        <v>61.497663000000003</v>
      </c>
      <c r="C1438" s="3">
        <f t="shared" si="189"/>
        <v>3781.9625544615692</v>
      </c>
      <c r="D1438" s="3">
        <v>5</v>
      </c>
      <c r="E1438" s="3">
        <f t="shared" si="190"/>
        <v>25</v>
      </c>
      <c r="F1438" s="4">
        <f t="shared" si="191"/>
        <v>307.488315</v>
      </c>
      <c r="N1438" s="2">
        <v>37.375587000000003</v>
      </c>
      <c r="O1438" s="3">
        <f t="shared" si="192"/>
        <v>1396.9345035945692</v>
      </c>
      <c r="P1438" s="3">
        <v>5</v>
      </c>
      <c r="Q1438" s="3">
        <f t="shared" si="193"/>
        <v>25</v>
      </c>
      <c r="R1438" s="4">
        <f t="shared" si="194"/>
        <v>186.87793500000001</v>
      </c>
    </row>
    <row r="1439" spans="2:18">
      <c r="B1439" s="2">
        <v>61.497663000000003</v>
      </c>
      <c r="C1439" s="3">
        <f t="shared" si="189"/>
        <v>3781.9625544615692</v>
      </c>
      <c r="D1439" s="3">
        <v>5</v>
      </c>
      <c r="E1439" s="3">
        <f t="shared" si="190"/>
        <v>25</v>
      </c>
      <c r="F1439" s="4">
        <f t="shared" si="191"/>
        <v>307.488315</v>
      </c>
      <c r="N1439" s="2">
        <v>37.375587000000003</v>
      </c>
      <c r="O1439" s="3">
        <f t="shared" si="192"/>
        <v>1396.9345035945692</v>
      </c>
      <c r="P1439" s="3">
        <v>5</v>
      </c>
      <c r="Q1439" s="3">
        <f t="shared" si="193"/>
        <v>25</v>
      </c>
      <c r="R1439" s="4">
        <f t="shared" si="194"/>
        <v>186.87793500000001</v>
      </c>
    </row>
    <row r="1440" spans="2:18">
      <c r="B1440" s="2">
        <v>61.497663000000003</v>
      </c>
      <c r="C1440" s="3">
        <f t="shared" si="189"/>
        <v>3781.9625544615692</v>
      </c>
      <c r="D1440" s="3">
        <v>5</v>
      </c>
      <c r="E1440" s="3">
        <f t="shared" si="190"/>
        <v>25</v>
      </c>
      <c r="F1440" s="4">
        <f t="shared" si="191"/>
        <v>307.488315</v>
      </c>
      <c r="N1440" s="2">
        <v>37.375587000000003</v>
      </c>
      <c r="O1440" s="3">
        <f t="shared" si="192"/>
        <v>1396.9345035945692</v>
      </c>
      <c r="P1440" s="3">
        <v>5</v>
      </c>
      <c r="Q1440" s="3">
        <f t="shared" si="193"/>
        <v>25</v>
      </c>
      <c r="R1440" s="4">
        <f t="shared" si="194"/>
        <v>186.87793500000001</v>
      </c>
    </row>
    <row r="1441" spans="2:18">
      <c r="B1441" s="2">
        <v>61.497663000000003</v>
      </c>
      <c r="C1441" s="3">
        <f t="shared" si="189"/>
        <v>3781.9625544615692</v>
      </c>
      <c r="D1441" s="3">
        <v>5</v>
      </c>
      <c r="E1441" s="3">
        <f t="shared" si="190"/>
        <v>25</v>
      </c>
      <c r="F1441" s="4">
        <f t="shared" si="191"/>
        <v>307.488315</v>
      </c>
      <c r="N1441" s="2">
        <v>37.375587000000003</v>
      </c>
      <c r="O1441" s="3">
        <f t="shared" si="192"/>
        <v>1396.9345035945692</v>
      </c>
      <c r="P1441" s="3">
        <v>5</v>
      </c>
      <c r="Q1441" s="3">
        <f t="shared" si="193"/>
        <v>25</v>
      </c>
      <c r="R1441" s="4">
        <f t="shared" si="194"/>
        <v>186.87793500000001</v>
      </c>
    </row>
    <row r="1442" spans="2:18">
      <c r="B1442" s="2">
        <v>61.497663000000003</v>
      </c>
      <c r="C1442" s="3">
        <f t="shared" si="189"/>
        <v>3781.9625544615692</v>
      </c>
      <c r="D1442" s="3">
        <v>5</v>
      </c>
      <c r="E1442" s="3">
        <f t="shared" si="190"/>
        <v>25</v>
      </c>
      <c r="F1442" s="4">
        <f t="shared" si="191"/>
        <v>307.488315</v>
      </c>
      <c r="N1442" s="2">
        <v>37.375587000000003</v>
      </c>
      <c r="O1442" s="3">
        <f t="shared" si="192"/>
        <v>1396.9345035945692</v>
      </c>
      <c r="P1442" s="3">
        <v>5</v>
      </c>
      <c r="Q1442" s="3">
        <f t="shared" si="193"/>
        <v>25</v>
      </c>
      <c r="R1442" s="4">
        <f t="shared" si="194"/>
        <v>186.87793500000001</v>
      </c>
    </row>
    <row r="1443" spans="2:18">
      <c r="B1443" s="2">
        <v>61.497663000000003</v>
      </c>
      <c r="C1443" s="3">
        <f t="shared" si="189"/>
        <v>3781.9625544615692</v>
      </c>
      <c r="D1443" s="3">
        <v>5</v>
      </c>
      <c r="E1443" s="3">
        <f t="shared" si="190"/>
        <v>25</v>
      </c>
      <c r="F1443" s="4">
        <f t="shared" si="191"/>
        <v>307.488315</v>
      </c>
      <c r="N1443" s="2">
        <v>37.375587000000003</v>
      </c>
      <c r="O1443" s="3">
        <f t="shared" si="192"/>
        <v>1396.9345035945692</v>
      </c>
      <c r="P1443" s="3">
        <v>5</v>
      </c>
      <c r="Q1443" s="3">
        <f t="shared" si="193"/>
        <v>25</v>
      </c>
      <c r="R1443" s="4">
        <f t="shared" si="194"/>
        <v>186.87793500000001</v>
      </c>
    </row>
    <row r="1444" spans="2:18">
      <c r="B1444" s="2">
        <v>61.497663000000003</v>
      </c>
      <c r="C1444" s="3">
        <f t="shared" si="189"/>
        <v>3781.9625544615692</v>
      </c>
      <c r="D1444" s="3">
        <v>5</v>
      </c>
      <c r="E1444" s="3">
        <f t="shared" si="190"/>
        <v>25</v>
      </c>
      <c r="F1444" s="4">
        <f t="shared" si="191"/>
        <v>307.488315</v>
      </c>
      <c r="N1444" s="2">
        <v>37.375587000000003</v>
      </c>
      <c r="O1444" s="3">
        <f t="shared" si="192"/>
        <v>1396.9345035945692</v>
      </c>
      <c r="P1444" s="3">
        <v>5</v>
      </c>
      <c r="Q1444" s="3">
        <f t="shared" si="193"/>
        <v>25</v>
      </c>
      <c r="R1444" s="4">
        <f t="shared" si="194"/>
        <v>186.87793500000001</v>
      </c>
    </row>
    <row r="1445" spans="2:18">
      <c r="B1445" s="2">
        <v>61.497663000000003</v>
      </c>
      <c r="C1445" s="3">
        <f t="shared" si="189"/>
        <v>3781.9625544615692</v>
      </c>
      <c r="D1445" s="3">
        <v>5</v>
      </c>
      <c r="E1445" s="3">
        <f t="shared" si="190"/>
        <v>25</v>
      </c>
      <c r="F1445" s="4">
        <f t="shared" si="191"/>
        <v>307.488315</v>
      </c>
      <c r="N1445" s="2">
        <v>37.375587000000003</v>
      </c>
      <c r="O1445" s="3">
        <f t="shared" si="192"/>
        <v>1396.9345035945692</v>
      </c>
      <c r="P1445" s="3">
        <v>5</v>
      </c>
      <c r="Q1445" s="3">
        <f t="shared" si="193"/>
        <v>25</v>
      </c>
      <c r="R1445" s="4">
        <f t="shared" si="194"/>
        <v>186.87793500000001</v>
      </c>
    </row>
    <row r="1446" spans="2:18">
      <c r="B1446" s="2">
        <v>61.497663000000003</v>
      </c>
      <c r="C1446" s="3">
        <f t="shared" si="189"/>
        <v>3781.9625544615692</v>
      </c>
      <c r="D1446" s="3">
        <v>5</v>
      </c>
      <c r="E1446" s="3">
        <f t="shared" si="190"/>
        <v>25</v>
      </c>
      <c r="F1446" s="4">
        <f t="shared" si="191"/>
        <v>307.488315</v>
      </c>
      <c r="N1446" s="2">
        <v>37.375587000000003</v>
      </c>
      <c r="O1446" s="3">
        <f t="shared" si="192"/>
        <v>1396.9345035945692</v>
      </c>
      <c r="P1446" s="3">
        <v>5</v>
      </c>
      <c r="Q1446" s="3">
        <f t="shared" si="193"/>
        <v>25</v>
      </c>
      <c r="R1446" s="4">
        <f t="shared" si="194"/>
        <v>186.87793500000001</v>
      </c>
    </row>
    <row r="1447" spans="2:18">
      <c r="B1447" s="2">
        <v>61.497663000000003</v>
      </c>
      <c r="C1447" s="3">
        <f t="shared" si="189"/>
        <v>3781.9625544615692</v>
      </c>
      <c r="D1447" s="3">
        <v>5</v>
      </c>
      <c r="E1447" s="3">
        <f t="shared" si="190"/>
        <v>25</v>
      </c>
      <c r="F1447" s="4">
        <f t="shared" si="191"/>
        <v>307.488315</v>
      </c>
      <c r="N1447" s="2">
        <v>37.375587000000003</v>
      </c>
      <c r="O1447" s="3">
        <f t="shared" si="192"/>
        <v>1396.9345035945692</v>
      </c>
      <c r="P1447" s="3">
        <v>5</v>
      </c>
      <c r="Q1447" s="3">
        <f t="shared" si="193"/>
        <v>25</v>
      </c>
      <c r="R1447" s="4">
        <f t="shared" si="194"/>
        <v>186.87793500000001</v>
      </c>
    </row>
    <row r="1448" spans="2:18">
      <c r="B1448" s="2">
        <v>61.497663000000003</v>
      </c>
      <c r="C1448" s="3">
        <f t="shared" si="189"/>
        <v>3781.9625544615692</v>
      </c>
      <c r="D1448" s="3">
        <v>5</v>
      </c>
      <c r="E1448" s="3">
        <f t="shared" si="190"/>
        <v>25</v>
      </c>
      <c r="F1448" s="4">
        <f t="shared" si="191"/>
        <v>307.488315</v>
      </c>
      <c r="N1448" s="2">
        <v>37.375587000000003</v>
      </c>
      <c r="O1448" s="3">
        <f t="shared" si="192"/>
        <v>1396.9345035945692</v>
      </c>
      <c r="P1448" s="3">
        <v>5</v>
      </c>
      <c r="Q1448" s="3">
        <f t="shared" si="193"/>
        <v>25</v>
      </c>
      <c r="R1448" s="4">
        <f t="shared" si="194"/>
        <v>186.87793500000001</v>
      </c>
    </row>
    <row r="1449" spans="2:18">
      <c r="B1449" s="2">
        <v>61.497663000000003</v>
      </c>
      <c r="C1449" s="3">
        <f t="shared" si="189"/>
        <v>3781.9625544615692</v>
      </c>
      <c r="D1449" s="3">
        <v>5</v>
      </c>
      <c r="E1449" s="3">
        <f t="shared" si="190"/>
        <v>25</v>
      </c>
      <c r="F1449" s="4">
        <f t="shared" si="191"/>
        <v>307.488315</v>
      </c>
      <c r="N1449" s="2">
        <v>37.375587000000003</v>
      </c>
      <c r="O1449" s="3">
        <f t="shared" si="192"/>
        <v>1396.9345035945692</v>
      </c>
      <c r="P1449" s="3">
        <v>15</v>
      </c>
      <c r="Q1449" s="3">
        <f t="shared" si="193"/>
        <v>225</v>
      </c>
      <c r="R1449" s="4">
        <f t="shared" si="194"/>
        <v>560.63380500000005</v>
      </c>
    </row>
    <row r="1450" spans="2:18">
      <c r="B1450" s="2">
        <v>61.497663000000003</v>
      </c>
      <c r="C1450" s="3">
        <f t="shared" si="189"/>
        <v>3781.9625544615692</v>
      </c>
      <c r="D1450" s="3">
        <v>5</v>
      </c>
      <c r="E1450" s="3">
        <f t="shared" si="190"/>
        <v>25</v>
      </c>
      <c r="F1450" s="4">
        <f t="shared" si="191"/>
        <v>307.488315</v>
      </c>
      <c r="N1450" s="2">
        <v>37.375587000000003</v>
      </c>
      <c r="O1450" s="3">
        <f t="shared" si="192"/>
        <v>1396.9345035945692</v>
      </c>
      <c r="P1450" s="3">
        <v>15</v>
      </c>
      <c r="Q1450" s="3">
        <f t="shared" si="193"/>
        <v>225</v>
      </c>
      <c r="R1450" s="4">
        <f t="shared" si="194"/>
        <v>560.63380500000005</v>
      </c>
    </row>
    <row r="1451" spans="2:18">
      <c r="B1451" s="2">
        <v>61.497663000000003</v>
      </c>
      <c r="C1451" s="3">
        <f t="shared" si="189"/>
        <v>3781.9625544615692</v>
      </c>
      <c r="D1451" s="3">
        <v>5</v>
      </c>
      <c r="E1451" s="3">
        <f t="shared" si="190"/>
        <v>25</v>
      </c>
      <c r="F1451" s="4">
        <f t="shared" si="191"/>
        <v>307.488315</v>
      </c>
      <c r="N1451" s="2">
        <v>37.375587000000003</v>
      </c>
      <c r="O1451" s="3">
        <f t="shared" si="192"/>
        <v>1396.9345035945692</v>
      </c>
      <c r="P1451" s="3">
        <v>15</v>
      </c>
      <c r="Q1451" s="3">
        <f t="shared" si="193"/>
        <v>225</v>
      </c>
      <c r="R1451" s="4">
        <f t="shared" si="194"/>
        <v>560.63380500000005</v>
      </c>
    </row>
    <row r="1452" spans="2:18">
      <c r="B1452" s="2">
        <v>61.497663000000003</v>
      </c>
      <c r="C1452" s="3">
        <f t="shared" si="189"/>
        <v>3781.9625544615692</v>
      </c>
      <c r="D1452" s="3">
        <v>5</v>
      </c>
      <c r="E1452" s="3">
        <f t="shared" si="190"/>
        <v>25</v>
      </c>
      <c r="F1452" s="4">
        <f t="shared" si="191"/>
        <v>307.488315</v>
      </c>
      <c r="N1452" s="2">
        <v>37.375587000000003</v>
      </c>
      <c r="O1452" s="3">
        <f t="shared" si="192"/>
        <v>1396.9345035945692</v>
      </c>
      <c r="P1452" s="3">
        <v>15</v>
      </c>
      <c r="Q1452" s="3">
        <f t="shared" si="193"/>
        <v>225</v>
      </c>
      <c r="R1452" s="4">
        <f t="shared" si="194"/>
        <v>560.63380500000005</v>
      </c>
    </row>
    <row r="1453" spans="2:18">
      <c r="B1453" s="2">
        <v>61.497663000000003</v>
      </c>
      <c r="C1453" s="3">
        <f t="shared" si="189"/>
        <v>3781.9625544615692</v>
      </c>
      <c r="D1453" s="3">
        <v>5</v>
      </c>
      <c r="E1453" s="3">
        <f t="shared" si="190"/>
        <v>25</v>
      </c>
      <c r="F1453" s="4">
        <f t="shared" si="191"/>
        <v>307.488315</v>
      </c>
      <c r="N1453" s="2">
        <v>37.375587000000003</v>
      </c>
      <c r="O1453" s="3">
        <f t="shared" si="192"/>
        <v>1396.9345035945692</v>
      </c>
      <c r="P1453" s="3">
        <v>15</v>
      </c>
      <c r="Q1453" s="3">
        <f t="shared" si="193"/>
        <v>225</v>
      </c>
      <c r="R1453" s="4">
        <f t="shared" si="194"/>
        <v>560.63380500000005</v>
      </c>
    </row>
    <row r="1454" spans="2:18">
      <c r="B1454" s="2">
        <v>61.497663000000003</v>
      </c>
      <c r="C1454" s="3">
        <f t="shared" si="189"/>
        <v>3781.9625544615692</v>
      </c>
      <c r="D1454" s="3">
        <v>5</v>
      </c>
      <c r="E1454" s="3">
        <f t="shared" si="190"/>
        <v>25</v>
      </c>
      <c r="F1454" s="4">
        <f t="shared" si="191"/>
        <v>307.488315</v>
      </c>
      <c r="N1454" s="2">
        <v>37.375587000000003</v>
      </c>
      <c r="O1454" s="3">
        <f t="shared" si="192"/>
        <v>1396.9345035945692</v>
      </c>
      <c r="P1454" s="3">
        <v>15</v>
      </c>
      <c r="Q1454" s="3">
        <f t="shared" si="193"/>
        <v>225</v>
      </c>
      <c r="R1454" s="4">
        <f t="shared" si="194"/>
        <v>560.63380500000005</v>
      </c>
    </row>
    <row r="1455" spans="2:18">
      <c r="B1455" s="2">
        <v>61.497663000000003</v>
      </c>
      <c r="C1455" s="3">
        <f t="shared" si="189"/>
        <v>3781.9625544615692</v>
      </c>
      <c r="D1455" s="3">
        <v>5</v>
      </c>
      <c r="E1455" s="3">
        <f t="shared" si="190"/>
        <v>25</v>
      </c>
      <c r="F1455" s="4">
        <f t="shared" si="191"/>
        <v>307.488315</v>
      </c>
      <c r="N1455" s="2">
        <v>37.375587000000003</v>
      </c>
      <c r="O1455" s="3">
        <f t="shared" si="192"/>
        <v>1396.9345035945692</v>
      </c>
      <c r="P1455" s="3">
        <v>15</v>
      </c>
      <c r="Q1455" s="3">
        <f t="shared" si="193"/>
        <v>225</v>
      </c>
      <c r="R1455" s="4">
        <f t="shared" si="194"/>
        <v>560.63380500000005</v>
      </c>
    </row>
    <row r="1456" spans="2:18">
      <c r="B1456" s="2">
        <v>61.497663000000003</v>
      </c>
      <c r="C1456" s="3">
        <f t="shared" si="189"/>
        <v>3781.9625544615692</v>
      </c>
      <c r="D1456" s="3">
        <v>5</v>
      </c>
      <c r="E1456" s="3">
        <f t="shared" si="190"/>
        <v>25</v>
      </c>
      <c r="F1456" s="4">
        <f t="shared" si="191"/>
        <v>307.488315</v>
      </c>
      <c r="N1456" s="2">
        <v>37.375587000000003</v>
      </c>
      <c r="O1456" s="3">
        <f t="shared" si="192"/>
        <v>1396.9345035945692</v>
      </c>
      <c r="P1456" s="3">
        <v>15</v>
      </c>
      <c r="Q1456" s="3">
        <f t="shared" si="193"/>
        <v>225</v>
      </c>
      <c r="R1456" s="4">
        <f t="shared" si="194"/>
        <v>560.63380500000005</v>
      </c>
    </row>
    <row r="1457" spans="2:18">
      <c r="B1457" s="2">
        <v>61.497663000000003</v>
      </c>
      <c r="C1457" s="3">
        <f t="shared" si="189"/>
        <v>3781.9625544615692</v>
      </c>
      <c r="D1457" s="3">
        <v>5</v>
      </c>
      <c r="E1457" s="3">
        <f t="shared" si="190"/>
        <v>25</v>
      </c>
      <c r="F1457" s="4">
        <f t="shared" si="191"/>
        <v>307.488315</v>
      </c>
      <c r="N1457" s="2">
        <v>37.375587000000003</v>
      </c>
      <c r="O1457" s="3">
        <f t="shared" si="192"/>
        <v>1396.9345035945692</v>
      </c>
      <c r="P1457" s="3">
        <v>5</v>
      </c>
      <c r="Q1457" s="3">
        <f t="shared" si="193"/>
        <v>25</v>
      </c>
      <c r="R1457" s="4">
        <f t="shared" si="194"/>
        <v>186.87793500000001</v>
      </c>
    </row>
    <row r="1458" spans="2:18">
      <c r="B1458" s="2">
        <v>61.497663000000003</v>
      </c>
      <c r="C1458" s="3">
        <f t="shared" si="189"/>
        <v>3781.9625544615692</v>
      </c>
      <c r="D1458" s="3">
        <v>5</v>
      </c>
      <c r="E1458" s="3">
        <f t="shared" si="190"/>
        <v>25</v>
      </c>
      <c r="F1458" s="4">
        <f t="shared" si="191"/>
        <v>307.488315</v>
      </c>
      <c r="N1458" s="2">
        <v>37.375587000000003</v>
      </c>
      <c r="O1458" s="3">
        <f t="shared" si="192"/>
        <v>1396.9345035945692</v>
      </c>
      <c r="P1458" s="3">
        <v>5</v>
      </c>
      <c r="Q1458" s="3">
        <f t="shared" si="193"/>
        <v>25</v>
      </c>
      <c r="R1458" s="4">
        <f t="shared" si="194"/>
        <v>186.87793500000001</v>
      </c>
    </row>
    <row r="1459" spans="2:18">
      <c r="B1459" s="2">
        <v>61.497663000000003</v>
      </c>
      <c r="C1459" s="3">
        <f t="shared" si="189"/>
        <v>3781.9625544615692</v>
      </c>
      <c r="D1459" s="3">
        <v>5</v>
      </c>
      <c r="E1459" s="3">
        <f t="shared" si="190"/>
        <v>25</v>
      </c>
      <c r="F1459" s="4">
        <f t="shared" si="191"/>
        <v>307.488315</v>
      </c>
      <c r="N1459" s="2">
        <v>37.375587000000003</v>
      </c>
      <c r="O1459" s="3">
        <f t="shared" si="192"/>
        <v>1396.9345035945692</v>
      </c>
      <c r="P1459" s="3">
        <v>5</v>
      </c>
      <c r="Q1459" s="3">
        <f t="shared" si="193"/>
        <v>25</v>
      </c>
      <c r="R1459" s="4">
        <f t="shared" si="194"/>
        <v>186.87793500000001</v>
      </c>
    </row>
    <row r="1460" spans="2:18">
      <c r="B1460" s="2">
        <v>61.497663000000003</v>
      </c>
      <c r="C1460" s="3">
        <f t="shared" si="189"/>
        <v>3781.9625544615692</v>
      </c>
      <c r="D1460" s="3">
        <v>5</v>
      </c>
      <c r="E1460" s="3">
        <f t="shared" si="190"/>
        <v>25</v>
      </c>
      <c r="F1460" s="4">
        <f t="shared" si="191"/>
        <v>307.488315</v>
      </c>
      <c r="N1460" s="2">
        <v>37.375587000000003</v>
      </c>
      <c r="O1460" s="3">
        <f t="shared" si="192"/>
        <v>1396.9345035945692</v>
      </c>
      <c r="P1460" s="3">
        <v>5</v>
      </c>
      <c r="Q1460" s="3">
        <f t="shared" si="193"/>
        <v>25</v>
      </c>
      <c r="R1460" s="4">
        <f t="shared" si="194"/>
        <v>186.87793500000001</v>
      </c>
    </row>
    <row r="1461" spans="2:18">
      <c r="B1461" s="2">
        <v>61.497663000000003</v>
      </c>
      <c r="C1461" s="3">
        <f t="shared" si="189"/>
        <v>3781.9625544615692</v>
      </c>
      <c r="D1461" s="3">
        <v>5</v>
      </c>
      <c r="E1461" s="3">
        <f t="shared" si="190"/>
        <v>25</v>
      </c>
      <c r="F1461" s="4">
        <f t="shared" si="191"/>
        <v>307.488315</v>
      </c>
      <c r="N1461" s="2">
        <v>37.375587000000003</v>
      </c>
      <c r="O1461" s="3">
        <f t="shared" si="192"/>
        <v>1396.9345035945692</v>
      </c>
      <c r="P1461" s="3">
        <v>5</v>
      </c>
      <c r="Q1461" s="3">
        <f t="shared" si="193"/>
        <v>25</v>
      </c>
      <c r="R1461" s="4">
        <f t="shared" si="194"/>
        <v>186.87793500000001</v>
      </c>
    </row>
    <row r="1462" spans="2:18">
      <c r="B1462" s="2">
        <v>61.497663000000003</v>
      </c>
      <c r="C1462" s="3">
        <f t="shared" si="189"/>
        <v>3781.9625544615692</v>
      </c>
      <c r="D1462" s="3">
        <v>5</v>
      </c>
      <c r="E1462" s="3">
        <f t="shared" si="190"/>
        <v>25</v>
      </c>
      <c r="F1462" s="4">
        <f t="shared" si="191"/>
        <v>307.488315</v>
      </c>
      <c r="N1462" s="2">
        <v>37.375587000000003</v>
      </c>
      <c r="O1462" s="3">
        <f t="shared" si="192"/>
        <v>1396.9345035945692</v>
      </c>
      <c r="P1462" s="3">
        <v>5</v>
      </c>
      <c r="Q1462" s="3">
        <f t="shared" si="193"/>
        <v>25</v>
      </c>
      <c r="R1462" s="4">
        <f t="shared" si="194"/>
        <v>186.87793500000001</v>
      </c>
    </row>
    <row r="1463" spans="2:18">
      <c r="B1463" s="2">
        <v>61.497663000000003</v>
      </c>
      <c r="C1463" s="3">
        <f t="shared" si="189"/>
        <v>3781.9625544615692</v>
      </c>
      <c r="D1463" s="3">
        <v>5</v>
      </c>
      <c r="E1463" s="3">
        <f t="shared" si="190"/>
        <v>25</v>
      </c>
      <c r="F1463" s="4">
        <f t="shared" si="191"/>
        <v>307.488315</v>
      </c>
      <c r="N1463" s="2">
        <v>37.375587000000003</v>
      </c>
      <c r="O1463" s="3">
        <f t="shared" si="192"/>
        <v>1396.9345035945692</v>
      </c>
      <c r="P1463" s="3">
        <v>5</v>
      </c>
      <c r="Q1463" s="3">
        <f t="shared" si="193"/>
        <v>25</v>
      </c>
      <c r="R1463" s="4">
        <f t="shared" si="194"/>
        <v>186.87793500000001</v>
      </c>
    </row>
    <row r="1464" spans="2:18">
      <c r="B1464" s="2">
        <v>61.497663000000003</v>
      </c>
      <c r="C1464" s="3">
        <f t="shared" si="189"/>
        <v>3781.9625544615692</v>
      </c>
      <c r="D1464" s="3">
        <v>5</v>
      </c>
      <c r="E1464" s="3">
        <f t="shared" si="190"/>
        <v>25</v>
      </c>
      <c r="F1464" s="4">
        <f t="shared" si="191"/>
        <v>307.488315</v>
      </c>
      <c r="N1464" s="2">
        <v>37.375587000000003</v>
      </c>
      <c r="O1464" s="3">
        <f t="shared" si="192"/>
        <v>1396.9345035945692</v>
      </c>
      <c r="P1464" s="3">
        <v>5</v>
      </c>
      <c r="Q1464" s="3">
        <f t="shared" si="193"/>
        <v>25</v>
      </c>
      <c r="R1464" s="4">
        <f t="shared" si="194"/>
        <v>186.87793500000001</v>
      </c>
    </row>
    <row r="1465" spans="2:18">
      <c r="B1465" s="2">
        <v>61.497663000000003</v>
      </c>
      <c r="C1465" s="3">
        <f t="shared" si="189"/>
        <v>3781.9625544615692</v>
      </c>
      <c r="D1465" s="3">
        <v>5</v>
      </c>
      <c r="E1465" s="3">
        <f t="shared" si="190"/>
        <v>25</v>
      </c>
      <c r="F1465" s="4">
        <f t="shared" si="191"/>
        <v>307.488315</v>
      </c>
      <c r="N1465" s="2">
        <v>37.375587000000003</v>
      </c>
      <c r="O1465" s="3">
        <f t="shared" si="192"/>
        <v>1396.9345035945692</v>
      </c>
      <c r="P1465" s="3">
        <v>5</v>
      </c>
      <c r="Q1465" s="3">
        <f t="shared" si="193"/>
        <v>25</v>
      </c>
      <c r="R1465" s="4">
        <f t="shared" si="194"/>
        <v>186.87793500000001</v>
      </c>
    </row>
    <row r="1466" spans="2:18">
      <c r="B1466" s="2">
        <v>61.497663000000003</v>
      </c>
      <c r="C1466" s="3">
        <f t="shared" si="189"/>
        <v>3781.9625544615692</v>
      </c>
      <c r="D1466" s="3">
        <v>5</v>
      </c>
      <c r="E1466" s="3">
        <f t="shared" si="190"/>
        <v>25</v>
      </c>
      <c r="F1466" s="4">
        <f t="shared" si="191"/>
        <v>307.488315</v>
      </c>
      <c r="N1466" s="2">
        <v>37.375587000000003</v>
      </c>
      <c r="O1466" s="3">
        <f t="shared" si="192"/>
        <v>1396.9345035945692</v>
      </c>
      <c r="P1466" s="3">
        <v>5</v>
      </c>
      <c r="Q1466" s="3">
        <f t="shared" si="193"/>
        <v>25</v>
      </c>
      <c r="R1466" s="4">
        <f t="shared" si="194"/>
        <v>186.87793500000001</v>
      </c>
    </row>
    <row r="1467" spans="2:18">
      <c r="B1467" s="2">
        <v>61.497663000000003</v>
      </c>
      <c r="C1467" s="3">
        <f t="shared" si="189"/>
        <v>3781.9625544615692</v>
      </c>
      <c r="D1467" s="3">
        <v>5</v>
      </c>
      <c r="E1467" s="3">
        <f t="shared" si="190"/>
        <v>25</v>
      </c>
      <c r="F1467" s="4">
        <f t="shared" si="191"/>
        <v>307.488315</v>
      </c>
      <c r="N1467" s="2">
        <v>37.375587000000003</v>
      </c>
      <c r="O1467" s="3">
        <f t="shared" si="192"/>
        <v>1396.9345035945692</v>
      </c>
      <c r="P1467" s="3">
        <v>5</v>
      </c>
      <c r="Q1467" s="3">
        <f t="shared" si="193"/>
        <v>25</v>
      </c>
      <c r="R1467" s="4">
        <f t="shared" si="194"/>
        <v>186.87793500000001</v>
      </c>
    </row>
    <row r="1468" spans="2:18">
      <c r="B1468" s="2">
        <v>61.497663000000003</v>
      </c>
      <c r="C1468" s="3">
        <f t="shared" si="189"/>
        <v>3781.9625544615692</v>
      </c>
      <c r="D1468" s="3">
        <v>5</v>
      </c>
      <c r="E1468" s="3">
        <f t="shared" si="190"/>
        <v>25</v>
      </c>
      <c r="F1468" s="4">
        <f t="shared" si="191"/>
        <v>307.488315</v>
      </c>
      <c r="N1468" s="2">
        <v>37.375587000000003</v>
      </c>
      <c r="O1468" s="3">
        <f t="shared" si="192"/>
        <v>1396.9345035945692</v>
      </c>
      <c r="P1468" s="3">
        <v>5</v>
      </c>
      <c r="Q1468" s="3">
        <f t="shared" si="193"/>
        <v>25</v>
      </c>
      <c r="R1468" s="4">
        <f t="shared" si="194"/>
        <v>186.87793500000001</v>
      </c>
    </row>
    <row r="1469" spans="2:18">
      <c r="B1469" s="2">
        <v>61.497663000000003</v>
      </c>
      <c r="C1469" s="3">
        <f t="shared" si="189"/>
        <v>3781.9625544615692</v>
      </c>
      <c r="D1469" s="3">
        <v>5</v>
      </c>
      <c r="E1469" s="3">
        <f t="shared" si="190"/>
        <v>25</v>
      </c>
      <c r="F1469" s="4">
        <f t="shared" si="191"/>
        <v>307.488315</v>
      </c>
      <c r="N1469" s="2">
        <v>37.375587000000003</v>
      </c>
      <c r="O1469" s="3">
        <f t="shared" si="192"/>
        <v>1396.9345035945692</v>
      </c>
      <c r="P1469" s="3">
        <v>5</v>
      </c>
      <c r="Q1469" s="3">
        <f t="shared" si="193"/>
        <v>25</v>
      </c>
      <c r="R1469" s="4">
        <f t="shared" si="194"/>
        <v>186.87793500000001</v>
      </c>
    </row>
    <row r="1470" spans="2:18">
      <c r="B1470" s="2">
        <v>61.497663000000003</v>
      </c>
      <c r="C1470" s="3">
        <f t="shared" si="189"/>
        <v>3781.9625544615692</v>
      </c>
      <c r="D1470" s="3">
        <v>5</v>
      </c>
      <c r="E1470" s="3">
        <f t="shared" si="190"/>
        <v>25</v>
      </c>
      <c r="F1470" s="4">
        <f t="shared" si="191"/>
        <v>307.488315</v>
      </c>
      <c r="N1470" s="2">
        <v>37.375587000000003</v>
      </c>
      <c r="O1470" s="3">
        <f t="shared" si="192"/>
        <v>1396.9345035945692</v>
      </c>
      <c r="P1470" s="3">
        <v>5</v>
      </c>
      <c r="Q1470" s="3">
        <f t="shared" si="193"/>
        <v>25</v>
      </c>
      <c r="R1470" s="4">
        <f t="shared" si="194"/>
        <v>186.87793500000001</v>
      </c>
    </row>
    <row r="1471" spans="2:18">
      <c r="B1471" s="2">
        <v>61.497663000000003</v>
      </c>
      <c r="C1471" s="3">
        <f t="shared" si="189"/>
        <v>3781.9625544615692</v>
      </c>
      <c r="D1471" s="3">
        <v>5</v>
      </c>
      <c r="E1471" s="3">
        <f t="shared" si="190"/>
        <v>25</v>
      </c>
      <c r="F1471" s="4">
        <f t="shared" si="191"/>
        <v>307.488315</v>
      </c>
      <c r="N1471" s="2">
        <v>37.375587000000003</v>
      </c>
      <c r="O1471" s="3">
        <f t="shared" si="192"/>
        <v>1396.9345035945692</v>
      </c>
      <c r="P1471" s="3">
        <v>5</v>
      </c>
      <c r="Q1471" s="3">
        <f t="shared" si="193"/>
        <v>25</v>
      </c>
      <c r="R1471" s="4">
        <f t="shared" si="194"/>
        <v>186.87793500000001</v>
      </c>
    </row>
    <row r="1472" spans="2:18">
      <c r="B1472" s="2">
        <v>61.497663000000003</v>
      </c>
      <c r="C1472" s="3">
        <f t="shared" si="189"/>
        <v>3781.9625544615692</v>
      </c>
      <c r="D1472" s="3">
        <v>5</v>
      </c>
      <c r="E1472" s="3">
        <f t="shared" si="190"/>
        <v>25</v>
      </c>
      <c r="F1472" s="4">
        <f t="shared" si="191"/>
        <v>307.488315</v>
      </c>
      <c r="N1472" s="2">
        <v>37.375587000000003</v>
      </c>
      <c r="O1472" s="3">
        <f t="shared" si="192"/>
        <v>1396.9345035945692</v>
      </c>
      <c r="P1472" s="3">
        <v>5</v>
      </c>
      <c r="Q1472" s="3">
        <f t="shared" si="193"/>
        <v>25</v>
      </c>
      <c r="R1472" s="4">
        <f t="shared" si="194"/>
        <v>186.87793500000001</v>
      </c>
    </row>
    <row r="1473" spans="2:18">
      <c r="B1473" s="2">
        <v>61.497663000000003</v>
      </c>
      <c r="C1473" s="3">
        <f t="shared" si="189"/>
        <v>3781.9625544615692</v>
      </c>
      <c r="D1473" s="3">
        <v>5</v>
      </c>
      <c r="E1473" s="3">
        <f t="shared" si="190"/>
        <v>25</v>
      </c>
      <c r="F1473" s="4">
        <f t="shared" si="191"/>
        <v>307.488315</v>
      </c>
      <c r="N1473" s="2">
        <v>37.375587000000003</v>
      </c>
      <c r="O1473" s="3">
        <f t="shared" si="192"/>
        <v>1396.9345035945692</v>
      </c>
      <c r="P1473" s="3">
        <v>5</v>
      </c>
      <c r="Q1473" s="3">
        <f t="shared" si="193"/>
        <v>25</v>
      </c>
      <c r="R1473" s="4">
        <f t="shared" si="194"/>
        <v>186.87793500000001</v>
      </c>
    </row>
    <row r="1474" spans="2:18">
      <c r="B1474" s="2">
        <v>61.497663000000003</v>
      </c>
      <c r="C1474" s="3">
        <f t="shared" si="189"/>
        <v>3781.9625544615692</v>
      </c>
      <c r="D1474" s="3">
        <v>5</v>
      </c>
      <c r="E1474" s="3">
        <f t="shared" si="190"/>
        <v>25</v>
      </c>
      <c r="F1474" s="4">
        <f t="shared" si="191"/>
        <v>307.488315</v>
      </c>
      <c r="N1474" s="2">
        <v>37.375587000000003</v>
      </c>
      <c r="O1474" s="3">
        <f t="shared" si="192"/>
        <v>1396.9345035945692</v>
      </c>
      <c r="P1474" s="3">
        <v>5</v>
      </c>
      <c r="Q1474" s="3">
        <f t="shared" si="193"/>
        <v>25</v>
      </c>
      <c r="R1474" s="4">
        <f t="shared" si="194"/>
        <v>186.87793500000001</v>
      </c>
    </row>
    <row r="1475" spans="2:18">
      <c r="B1475" s="2">
        <v>61.497663000000003</v>
      </c>
      <c r="C1475" s="3">
        <f t="shared" si="189"/>
        <v>3781.9625544615692</v>
      </c>
      <c r="D1475" s="3">
        <v>5</v>
      </c>
      <c r="E1475" s="3">
        <f t="shared" si="190"/>
        <v>25</v>
      </c>
      <c r="F1475" s="4">
        <f t="shared" si="191"/>
        <v>307.488315</v>
      </c>
      <c r="N1475" s="2">
        <v>37.375587000000003</v>
      </c>
      <c r="O1475" s="3">
        <f t="shared" si="192"/>
        <v>1396.9345035945692</v>
      </c>
      <c r="P1475" s="3">
        <v>5</v>
      </c>
      <c r="Q1475" s="3">
        <f t="shared" si="193"/>
        <v>25</v>
      </c>
      <c r="R1475" s="4">
        <f t="shared" si="194"/>
        <v>186.87793500000001</v>
      </c>
    </row>
    <row r="1476" spans="2:18">
      <c r="B1476" s="2">
        <v>61.497663000000003</v>
      </c>
      <c r="C1476" s="3">
        <f t="shared" si="189"/>
        <v>3781.9625544615692</v>
      </c>
      <c r="D1476" s="3">
        <v>5</v>
      </c>
      <c r="E1476" s="3">
        <f t="shared" si="190"/>
        <v>25</v>
      </c>
      <c r="F1476" s="4">
        <f t="shared" si="191"/>
        <v>307.488315</v>
      </c>
      <c r="N1476" s="2">
        <v>37.375587000000003</v>
      </c>
      <c r="O1476" s="3">
        <f t="shared" si="192"/>
        <v>1396.9345035945692</v>
      </c>
      <c r="P1476" s="3">
        <v>5</v>
      </c>
      <c r="Q1476" s="3">
        <f t="shared" si="193"/>
        <v>25</v>
      </c>
      <c r="R1476" s="4">
        <f t="shared" si="194"/>
        <v>186.87793500000001</v>
      </c>
    </row>
    <row r="1477" spans="2:18">
      <c r="B1477" s="2">
        <v>61.497663000000003</v>
      </c>
      <c r="C1477" s="3">
        <f t="shared" si="189"/>
        <v>3781.9625544615692</v>
      </c>
      <c r="D1477" s="3">
        <v>5</v>
      </c>
      <c r="E1477" s="3">
        <f t="shared" si="190"/>
        <v>25</v>
      </c>
      <c r="F1477" s="4">
        <f t="shared" si="191"/>
        <v>307.488315</v>
      </c>
      <c r="N1477" s="2">
        <v>37.375587000000003</v>
      </c>
      <c r="O1477" s="3">
        <f t="shared" si="192"/>
        <v>1396.9345035945692</v>
      </c>
      <c r="P1477" s="3">
        <v>5</v>
      </c>
      <c r="Q1477" s="3">
        <f t="shared" si="193"/>
        <v>25</v>
      </c>
      <c r="R1477" s="4">
        <f t="shared" si="194"/>
        <v>186.87793500000001</v>
      </c>
    </row>
    <row r="1478" spans="2:18">
      <c r="B1478" s="2">
        <v>61.497663000000003</v>
      </c>
      <c r="C1478" s="3">
        <f t="shared" si="189"/>
        <v>3781.9625544615692</v>
      </c>
      <c r="D1478" s="3">
        <v>5</v>
      </c>
      <c r="E1478" s="3">
        <f t="shared" si="190"/>
        <v>25</v>
      </c>
      <c r="F1478" s="4">
        <f t="shared" si="191"/>
        <v>307.488315</v>
      </c>
      <c r="N1478" s="2">
        <v>37.375587000000003</v>
      </c>
      <c r="O1478" s="3">
        <f t="shared" si="192"/>
        <v>1396.9345035945692</v>
      </c>
      <c r="P1478" s="3">
        <v>5</v>
      </c>
      <c r="Q1478" s="3">
        <f t="shared" si="193"/>
        <v>25</v>
      </c>
      <c r="R1478" s="4">
        <f t="shared" si="194"/>
        <v>186.87793500000001</v>
      </c>
    </row>
    <row r="1479" spans="2:18">
      <c r="B1479" s="2">
        <v>61.497663000000003</v>
      </c>
      <c r="C1479" s="3">
        <f t="shared" si="189"/>
        <v>3781.9625544615692</v>
      </c>
      <c r="D1479" s="3">
        <v>5</v>
      </c>
      <c r="E1479" s="3">
        <f t="shared" si="190"/>
        <v>25</v>
      </c>
      <c r="F1479" s="4">
        <f t="shared" si="191"/>
        <v>307.488315</v>
      </c>
      <c r="N1479" s="2">
        <v>37.375587000000003</v>
      </c>
      <c r="O1479" s="3">
        <f t="shared" si="192"/>
        <v>1396.9345035945692</v>
      </c>
      <c r="P1479" s="3">
        <v>5</v>
      </c>
      <c r="Q1479" s="3">
        <f t="shared" si="193"/>
        <v>25</v>
      </c>
      <c r="R1479" s="4">
        <f t="shared" si="194"/>
        <v>186.87793500000001</v>
      </c>
    </row>
    <row r="1480" spans="2:18">
      <c r="B1480" s="2">
        <v>61.497663000000003</v>
      </c>
      <c r="C1480" s="3">
        <f t="shared" si="189"/>
        <v>3781.9625544615692</v>
      </c>
      <c r="D1480" s="3">
        <v>5</v>
      </c>
      <c r="E1480" s="3">
        <f t="shared" si="190"/>
        <v>25</v>
      </c>
      <c r="F1480" s="4">
        <f t="shared" si="191"/>
        <v>307.488315</v>
      </c>
      <c r="N1480" s="2">
        <v>37.375587000000003</v>
      </c>
      <c r="O1480" s="3">
        <f t="shared" si="192"/>
        <v>1396.9345035945692</v>
      </c>
      <c r="P1480" s="3">
        <v>5</v>
      </c>
      <c r="Q1480" s="3">
        <f t="shared" si="193"/>
        <v>25</v>
      </c>
      <c r="R1480" s="4">
        <f t="shared" si="194"/>
        <v>186.87793500000001</v>
      </c>
    </row>
    <row r="1481" spans="2:18">
      <c r="B1481" s="2">
        <v>61.497663000000003</v>
      </c>
      <c r="C1481" s="3">
        <f t="shared" si="189"/>
        <v>3781.9625544615692</v>
      </c>
      <c r="D1481" s="3">
        <v>5</v>
      </c>
      <c r="E1481" s="3">
        <f t="shared" si="190"/>
        <v>25</v>
      </c>
      <c r="F1481" s="4">
        <f t="shared" si="191"/>
        <v>307.488315</v>
      </c>
      <c r="N1481" s="2">
        <v>37.375587000000003</v>
      </c>
      <c r="O1481" s="3">
        <f t="shared" si="192"/>
        <v>1396.9345035945692</v>
      </c>
      <c r="P1481" s="3">
        <v>5</v>
      </c>
      <c r="Q1481" s="3">
        <f t="shared" si="193"/>
        <v>25</v>
      </c>
      <c r="R1481" s="4">
        <f t="shared" si="194"/>
        <v>186.87793500000001</v>
      </c>
    </row>
    <row r="1482" spans="2:18">
      <c r="B1482" s="2">
        <v>61.497663000000003</v>
      </c>
      <c r="C1482" s="3">
        <f t="shared" si="189"/>
        <v>3781.9625544615692</v>
      </c>
      <c r="D1482" s="3">
        <v>5</v>
      </c>
      <c r="E1482" s="3">
        <f t="shared" si="190"/>
        <v>25</v>
      </c>
      <c r="F1482" s="4">
        <f t="shared" si="191"/>
        <v>307.488315</v>
      </c>
      <c r="N1482" s="2">
        <v>37.375587000000003</v>
      </c>
      <c r="O1482" s="3">
        <f t="shared" si="192"/>
        <v>1396.9345035945692</v>
      </c>
      <c r="P1482" s="3">
        <v>5</v>
      </c>
      <c r="Q1482" s="3">
        <f t="shared" si="193"/>
        <v>25</v>
      </c>
      <c r="R1482" s="4">
        <f t="shared" si="194"/>
        <v>186.87793500000001</v>
      </c>
    </row>
    <row r="1483" spans="2:18">
      <c r="B1483" s="2">
        <v>61.497663000000003</v>
      </c>
      <c r="C1483" s="3">
        <f t="shared" si="189"/>
        <v>3781.9625544615692</v>
      </c>
      <c r="D1483" s="3">
        <v>5</v>
      </c>
      <c r="E1483" s="3">
        <f t="shared" si="190"/>
        <v>25</v>
      </c>
      <c r="F1483" s="4">
        <f t="shared" si="191"/>
        <v>307.488315</v>
      </c>
      <c r="N1483" s="2">
        <v>37.375587000000003</v>
      </c>
      <c r="O1483" s="3">
        <f t="shared" si="192"/>
        <v>1396.9345035945692</v>
      </c>
      <c r="P1483" s="3">
        <v>5</v>
      </c>
      <c r="Q1483" s="3">
        <f t="shared" si="193"/>
        <v>25</v>
      </c>
      <c r="R1483" s="4">
        <f t="shared" si="194"/>
        <v>186.87793500000001</v>
      </c>
    </row>
    <row r="1484" spans="2:18">
      <c r="B1484" s="2">
        <v>61.497663000000003</v>
      </c>
      <c r="C1484" s="3">
        <f t="shared" si="189"/>
        <v>3781.9625544615692</v>
      </c>
      <c r="D1484" s="3">
        <v>5</v>
      </c>
      <c r="E1484" s="3">
        <f t="shared" si="190"/>
        <v>25</v>
      </c>
      <c r="F1484" s="4">
        <f t="shared" si="191"/>
        <v>307.488315</v>
      </c>
      <c r="N1484" s="2">
        <v>37.375587000000003</v>
      </c>
      <c r="O1484" s="3">
        <f t="shared" si="192"/>
        <v>1396.9345035945692</v>
      </c>
      <c r="P1484" s="3">
        <v>5</v>
      </c>
      <c r="Q1484" s="3">
        <f t="shared" si="193"/>
        <v>25</v>
      </c>
      <c r="R1484" s="4">
        <f t="shared" si="194"/>
        <v>186.87793500000001</v>
      </c>
    </row>
    <row r="1485" spans="2:18">
      <c r="B1485" s="2">
        <v>61.497663000000003</v>
      </c>
      <c r="C1485" s="3">
        <f t="shared" si="189"/>
        <v>3781.9625544615692</v>
      </c>
      <c r="D1485" s="3">
        <v>5</v>
      </c>
      <c r="E1485" s="3">
        <f t="shared" si="190"/>
        <v>25</v>
      </c>
      <c r="F1485" s="4">
        <f t="shared" si="191"/>
        <v>307.488315</v>
      </c>
      <c r="N1485" s="2">
        <v>37.375587000000003</v>
      </c>
      <c r="O1485" s="3">
        <f t="shared" si="192"/>
        <v>1396.9345035945692</v>
      </c>
      <c r="P1485" s="3">
        <v>5</v>
      </c>
      <c r="Q1485" s="3">
        <f t="shared" si="193"/>
        <v>25</v>
      </c>
      <c r="R1485" s="4">
        <f t="shared" si="194"/>
        <v>186.87793500000001</v>
      </c>
    </row>
    <row r="1486" spans="2:18">
      <c r="B1486" s="2">
        <v>61.497663000000003</v>
      </c>
      <c r="C1486" s="3">
        <f t="shared" si="189"/>
        <v>3781.9625544615692</v>
      </c>
      <c r="D1486" s="3">
        <v>5</v>
      </c>
      <c r="E1486" s="3">
        <f t="shared" si="190"/>
        <v>25</v>
      </c>
      <c r="F1486" s="4">
        <f t="shared" si="191"/>
        <v>307.488315</v>
      </c>
      <c r="N1486" s="2">
        <v>37.375587000000003</v>
      </c>
      <c r="O1486" s="3">
        <f t="shared" si="192"/>
        <v>1396.9345035945692</v>
      </c>
      <c r="P1486" s="3">
        <v>5</v>
      </c>
      <c r="Q1486" s="3">
        <f t="shared" si="193"/>
        <v>25</v>
      </c>
      <c r="R1486" s="4">
        <f t="shared" si="194"/>
        <v>186.87793500000001</v>
      </c>
    </row>
    <row r="1487" spans="2:18">
      <c r="B1487" s="2">
        <v>61.497663000000003</v>
      </c>
      <c r="C1487" s="3">
        <f t="shared" si="189"/>
        <v>3781.9625544615692</v>
      </c>
      <c r="D1487" s="3">
        <v>5</v>
      </c>
      <c r="E1487" s="3">
        <f t="shared" si="190"/>
        <v>25</v>
      </c>
      <c r="F1487" s="4">
        <f t="shared" si="191"/>
        <v>307.488315</v>
      </c>
      <c r="N1487" s="2">
        <v>37.375587000000003</v>
      </c>
      <c r="O1487" s="3">
        <f t="shared" si="192"/>
        <v>1396.9345035945692</v>
      </c>
      <c r="P1487" s="3">
        <v>5</v>
      </c>
      <c r="Q1487" s="3">
        <f t="shared" si="193"/>
        <v>25</v>
      </c>
      <c r="R1487" s="4">
        <f t="shared" si="194"/>
        <v>186.87793500000001</v>
      </c>
    </row>
    <row r="1488" spans="2:18">
      <c r="B1488" s="2">
        <v>61.497663000000003</v>
      </c>
      <c r="C1488" s="3">
        <f t="shared" si="189"/>
        <v>3781.9625544615692</v>
      </c>
      <c r="D1488" s="3">
        <v>5</v>
      </c>
      <c r="E1488" s="3">
        <f t="shared" si="190"/>
        <v>25</v>
      </c>
      <c r="F1488" s="4">
        <f t="shared" si="191"/>
        <v>307.488315</v>
      </c>
      <c r="N1488" s="2">
        <v>37.375587000000003</v>
      </c>
      <c r="O1488" s="3">
        <f t="shared" si="192"/>
        <v>1396.9345035945692</v>
      </c>
      <c r="P1488" s="3">
        <v>5</v>
      </c>
      <c r="Q1488" s="3">
        <f t="shared" si="193"/>
        <v>25</v>
      </c>
      <c r="R1488" s="4">
        <f t="shared" si="194"/>
        <v>186.87793500000001</v>
      </c>
    </row>
    <row r="1489" spans="2:18">
      <c r="B1489" s="2">
        <v>61.497663000000003</v>
      </c>
      <c r="C1489" s="3">
        <f t="shared" ref="C1489:C1552" si="195">B1489*B1489</f>
        <v>3781.9625544615692</v>
      </c>
      <c r="D1489" s="3">
        <v>5</v>
      </c>
      <c r="E1489" s="3">
        <f t="shared" ref="E1489:E1552" si="196">D1489*D1489</f>
        <v>25</v>
      </c>
      <c r="F1489" s="4">
        <f t="shared" ref="F1489:F1552" si="197">D1489*B1489</f>
        <v>307.488315</v>
      </c>
      <c r="N1489" s="2">
        <v>37.375587000000003</v>
      </c>
      <c r="O1489" s="3">
        <f t="shared" ref="O1489:O1552" si="198">N1489*N1489</f>
        <v>1396.9345035945692</v>
      </c>
      <c r="P1489" s="3">
        <v>5</v>
      </c>
      <c r="Q1489" s="3">
        <f t="shared" ref="Q1489:Q1552" si="199">P1489*P1489</f>
        <v>25</v>
      </c>
      <c r="R1489" s="4">
        <f t="shared" ref="R1489:R1552" si="200">P1489*N1489</f>
        <v>186.87793500000001</v>
      </c>
    </row>
    <row r="1490" spans="2:18">
      <c r="B1490" s="2">
        <v>61.497663000000003</v>
      </c>
      <c r="C1490" s="3">
        <f t="shared" si="195"/>
        <v>3781.9625544615692</v>
      </c>
      <c r="D1490" s="3">
        <v>5</v>
      </c>
      <c r="E1490" s="3">
        <f t="shared" si="196"/>
        <v>25</v>
      </c>
      <c r="F1490" s="4">
        <f t="shared" si="197"/>
        <v>307.488315</v>
      </c>
      <c r="N1490" s="2">
        <v>37.375587000000003</v>
      </c>
      <c r="O1490" s="3">
        <f t="shared" si="198"/>
        <v>1396.9345035945692</v>
      </c>
      <c r="P1490" s="3">
        <v>5</v>
      </c>
      <c r="Q1490" s="3">
        <f t="shared" si="199"/>
        <v>25</v>
      </c>
      <c r="R1490" s="4">
        <f t="shared" si="200"/>
        <v>186.87793500000001</v>
      </c>
    </row>
    <row r="1491" spans="2:18">
      <c r="B1491" s="2">
        <v>61.497663000000003</v>
      </c>
      <c r="C1491" s="3">
        <f t="shared" si="195"/>
        <v>3781.9625544615692</v>
      </c>
      <c r="D1491" s="3">
        <v>5</v>
      </c>
      <c r="E1491" s="3">
        <f t="shared" si="196"/>
        <v>25</v>
      </c>
      <c r="F1491" s="4">
        <f t="shared" si="197"/>
        <v>307.488315</v>
      </c>
      <c r="N1491" s="2">
        <v>37.375587000000003</v>
      </c>
      <c r="O1491" s="3">
        <f t="shared" si="198"/>
        <v>1396.9345035945692</v>
      </c>
      <c r="P1491" s="3">
        <v>5</v>
      </c>
      <c r="Q1491" s="3">
        <f t="shared" si="199"/>
        <v>25</v>
      </c>
      <c r="R1491" s="4">
        <f t="shared" si="200"/>
        <v>186.87793500000001</v>
      </c>
    </row>
    <row r="1492" spans="2:18">
      <c r="B1492" s="2">
        <v>61.497663000000003</v>
      </c>
      <c r="C1492" s="3">
        <f t="shared" si="195"/>
        <v>3781.9625544615692</v>
      </c>
      <c r="D1492" s="3">
        <v>5</v>
      </c>
      <c r="E1492" s="3">
        <f t="shared" si="196"/>
        <v>25</v>
      </c>
      <c r="F1492" s="4">
        <f t="shared" si="197"/>
        <v>307.488315</v>
      </c>
      <c r="N1492" s="2">
        <v>37.375587000000003</v>
      </c>
      <c r="O1492" s="3">
        <f t="shared" si="198"/>
        <v>1396.9345035945692</v>
      </c>
      <c r="P1492" s="3">
        <v>5</v>
      </c>
      <c r="Q1492" s="3">
        <f t="shared" si="199"/>
        <v>25</v>
      </c>
      <c r="R1492" s="4">
        <f t="shared" si="200"/>
        <v>186.87793500000001</v>
      </c>
    </row>
    <row r="1493" spans="2:18">
      <c r="B1493" s="2">
        <v>61.497663000000003</v>
      </c>
      <c r="C1493" s="3">
        <f t="shared" si="195"/>
        <v>3781.9625544615692</v>
      </c>
      <c r="D1493" s="3">
        <v>5</v>
      </c>
      <c r="E1493" s="3">
        <f t="shared" si="196"/>
        <v>25</v>
      </c>
      <c r="F1493" s="4">
        <f t="shared" si="197"/>
        <v>307.488315</v>
      </c>
      <c r="N1493" s="2">
        <v>37.375587000000003</v>
      </c>
      <c r="O1493" s="3">
        <f t="shared" si="198"/>
        <v>1396.9345035945692</v>
      </c>
      <c r="P1493" s="3">
        <v>5</v>
      </c>
      <c r="Q1493" s="3">
        <f t="shared" si="199"/>
        <v>25</v>
      </c>
      <c r="R1493" s="4">
        <f t="shared" si="200"/>
        <v>186.87793500000001</v>
      </c>
    </row>
    <row r="1494" spans="2:18">
      <c r="B1494" s="2">
        <v>61.497663000000003</v>
      </c>
      <c r="C1494" s="3">
        <f t="shared" si="195"/>
        <v>3781.9625544615692</v>
      </c>
      <c r="D1494" s="3">
        <v>5</v>
      </c>
      <c r="E1494" s="3">
        <f t="shared" si="196"/>
        <v>25</v>
      </c>
      <c r="F1494" s="4">
        <f t="shared" si="197"/>
        <v>307.488315</v>
      </c>
      <c r="N1494" s="2">
        <v>37.375587000000003</v>
      </c>
      <c r="O1494" s="3">
        <f t="shared" si="198"/>
        <v>1396.9345035945692</v>
      </c>
      <c r="P1494" s="3">
        <v>5</v>
      </c>
      <c r="Q1494" s="3">
        <f t="shared" si="199"/>
        <v>25</v>
      </c>
      <c r="R1494" s="4">
        <f t="shared" si="200"/>
        <v>186.87793500000001</v>
      </c>
    </row>
    <row r="1495" spans="2:18">
      <c r="B1495" s="2">
        <v>61.497663000000003</v>
      </c>
      <c r="C1495" s="3">
        <f t="shared" si="195"/>
        <v>3781.9625544615692</v>
      </c>
      <c r="D1495" s="3">
        <v>5</v>
      </c>
      <c r="E1495" s="3">
        <f t="shared" si="196"/>
        <v>25</v>
      </c>
      <c r="F1495" s="4">
        <f t="shared" si="197"/>
        <v>307.488315</v>
      </c>
      <c r="N1495" s="2">
        <v>37.375587000000003</v>
      </c>
      <c r="O1495" s="3">
        <f t="shared" si="198"/>
        <v>1396.9345035945692</v>
      </c>
      <c r="P1495" s="3">
        <v>5</v>
      </c>
      <c r="Q1495" s="3">
        <f t="shared" si="199"/>
        <v>25</v>
      </c>
      <c r="R1495" s="4">
        <f t="shared" si="200"/>
        <v>186.87793500000001</v>
      </c>
    </row>
    <row r="1496" spans="2:18">
      <c r="B1496" s="2">
        <v>61.497663000000003</v>
      </c>
      <c r="C1496" s="3">
        <f t="shared" si="195"/>
        <v>3781.9625544615692</v>
      </c>
      <c r="D1496" s="3">
        <v>5</v>
      </c>
      <c r="E1496" s="3">
        <f t="shared" si="196"/>
        <v>25</v>
      </c>
      <c r="F1496" s="4">
        <f t="shared" si="197"/>
        <v>307.488315</v>
      </c>
      <c r="N1496" s="2">
        <v>37.375587000000003</v>
      </c>
      <c r="O1496" s="3">
        <f t="shared" si="198"/>
        <v>1396.9345035945692</v>
      </c>
      <c r="P1496" s="3">
        <v>5</v>
      </c>
      <c r="Q1496" s="3">
        <f t="shared" si="199"/>
        <v>25</v>
      </c>
      <c r="R1496" s="4">
        <f t="shared" si="200"/>
        <v>186.87793500000001</v>
      </c>
    </row>
    <row r="1497" spans="2:18">
      <c r="B1497" s="2">
        <v>61.497663000000003</v>
      </c>
      <c r="C1497" s="3">
        <f t="shared" si="195"/>
        <v>3781.9625544615692</v>
      </c>
      <c r="D1497" s="3">
        <v>5</v>
      </c>
      <c r="E1497" s="3">
        <f t="shared" si="196"/>
        <v>25</v>
      </c>
      <c r="F1497" s="4">
        <f t="shared" si="197"/>
        <v>307.488315</v>
      </c>
      <c r="N1497" s="2">
        <v>37.375587000000003</v>
      </c>
      <c r="O1497" s="3">
        <f t="shared" si="198"/>
        <v>1396.9345035945692</v>
      </c>
      <c r="P1497" s="3">
        <v>5</v>
      </c>
      <c r="Q1497" s="3">
        <f t="shared" si="199"/>
        <v>25</v>
      </c>
      <c r="R1497" s="4">
        <f t="shared" si="200"/>
        <v>186.87793500000001</v>
      </c>
    </row>
    <row r="1498" spans="2:18">
      <c r="B1498" s="2">
        <v>61.497663000000003</v>
      </c>
      <c r="C1498" s="3">
        <f t="shared" si="195"/>
        <v>3781.9625544615692</v>
      </c>
      <c r="D1498" s="3">
        <v>5</v>
      </c>
      <c r="E1498" s="3">
        <f t="shared" si="196"/>
        <v>25</v>
      </c>
      <c r="F1498" s="4">
        <f t="shared" si="197"/>
        <v>307.488315</v>
      </c>
      <c r="N1498" s="2">
        <v>37.375587000000003</v>
      </c>
      <c r="O1498" s="3">
        <f t="shared" si="198"/>
        <v>1396.9345035945692</v>
      </c>
      <c r="P1498" s="3">
        <v>5</v>
      </c>
      <c r="Q1498" s="3">
        <f t="shared" si="199"/>
        <v>25</v>
      </c>
      <c r="R1498" s="4">
        <f t="shared" si="200"/>
        <v>186.87793500000001</v>
      </c>
    </row>
    <row r="1499" spans="2:18">
      <c r="B1499" s="2">
        <v>61.497663000000003</v>
      </c>
      <c r="C1499" s="3">
        <f t="shared" si="195"/>
        <v>3781.9625544615692</v>
      </c>
      <c r="D1499" s="3">
        <v>5</v>
      </c>
      <c r="E1499" s="3">
        <f t="shared" si="196"/>
        <v>25</v>
      </c>
      <c r="F1499" s="4">
        <f t="shared" si="197"/>
        <v>307.488315</v>
      </c>
      <c r="N1499" s="2">
        <v>37.375587000000003</v>
      </c>
      <c r="O1499" s="3">
        <f t="shared" si="198"/>
        <v>1396.9345035945692</v>
      </c>
      <c r="P1499" s="3">
        <v>5</v>
      </c>
      <c r="Q1499" s="3">
        <f t="shared" si="199"/>
        <v>25</v>
      </c>
      <c r="R1499" s="4">
        <f t="shared" si="200"/>
        <v>186.87793500000001</v>
      </c>
    </row>
    <row r="1500" spans="2:18">
      <c r="B1500" s="2">
        <v>61.497663000000003</v>
      </c>
      <c r="C1500" s="3">
        <f t="shared" si="195"/>
        <v>3781.9625544615692</v>
      </c>
      <c r="D1500" s="3">
        <v>5</v>
      </c>
      <c r="E1500" s="3">
        <f t="shared" si="196"/>
        <v>25</v>
      </c>
      <c r="F1500" s="4">
        <f t="shared" si="197"/>
        <v>307.488315</v>
      </c>
      <c r="N1500" s="2">
        <v>37.375587000000003</v>
      </c>
      <c r="O1500" s="3">
        <f t="shared" si="198"/>
        <v>1396.9345035945692</v>
      </c>
      <c r="P1500" s="3">
        <v>5</v>
      </c>
      <c r="Q1500" s="3">
        <f t="shared" si="199"/>
        <v>25</v>
      </c>
      <c r="R1500" s="4">
        <f t="shared" si="200"/>
        <v>186.87793500000001</v>
      </c>
    </row>
    <row r="1501" spans="2:18">
      <c r="B1501" s="2">
        <v>61.497663000000003</v>
      </c>
      <c r="C1501" s="3">
        <f t="shared" si="195"/>
        <v>3781.9625544615692</v>
      </c>
      <c r="D1501" s="3">
        <v>5</v>
      </c>
      <c r="E1501" s="3">
        <f t="shared" si="196"/>
        <v>25</v>
      </c>
      <c r="F1501" s="4">
        <f t="shared" si="197"/>
        <v>307.488315</v>
      </c>
      <c r="N1501" s="2">
        <v>37.375587000000003</v>
      </c>
      <c r="O1501" s="3">
        <f t="shared" si="198"/>
        <v>1396.9345035945692</v>
      </c>
      <c r="P1501" s="3">
        <v>5</v>
      </c>
      <c r="Q1501" s="3">
        <f t="shared" si="199"/>
        <v>25</v>
      </c>
      <c r="R1501" s="4">
        <f t="shared" si="200"/>
        <v>186.87793500000001</v>
      </c>
    </row>
    <row r="1502" spans="2:18">
      <c r="B1502" s="2">
        <v>61.497663000000003</v>
      </c>
      <c r="C1502" s="3">
        <f t="shared" si="195"/>
        <v>3781.9625544615692</v>
      </c>
      <c r="D1502" s="3">
        <v>5</v>
      </c>
      <c r="E1502" s="3">
        <f t="shared" si="196"/>
        <v>25</v>
      </c>
      <c r="F1502" s="4">
        <f t="shared" si="197"/>
        <v>307.488315</v>
      </c>
      <c r="N1502" s="2">
        <v>37.375587000000003</v>
      </c>
      <c r="O1502" s="3">
        <f t="shared" si="198"/>
        <v>1396.9345035945692</v>
      </c>
      <c r="P1502" s="3">
        <v>5</v>
      </c>
      <c r="Q1502" s="3">
        <f t="shared" si="199"/>
        <v>25</v>
      </c>
      <c r="R1502" s="4">
        <f t="shared" si="200"/>
        <v>186.87793500000001</v>
      </c>
    </row>
    <row r="1503" spans="2:18">
      <c r="B1503" s="2">
        <v>61.497663000000003</v>
      </c>
      <c r="C1503" s="3">
        <f t="shared" si="195"/>
        <v>3781.9625544615692</v>
      </c>
      <c r="D1503" s="3">
        <v>5</v>
      </c>
      <c r="E1503" s="3">
        <f t="shared" si="196"/>
        <v>25</v>
      </c>
      <c r="F1503" s="4">
        <f t="shared" si="197"/>
        <v>307.488315</v>
      </c>
      <c r="N1503" s="2">
        <v>37.375587000000003</v>
      </c>
      <c r="O1503" s="3">
        <f t="shared" si="198"/>
        <v>1396.9345035945692</v>
      </c>
      <c r="P1503" s="3">
        <v>5</v>
      </c>
      <c r="Q1503" s="3">
        <f t="shared" si="199"/>
        <v>25</v>
      </c>
      <c r="R1503" s="4">
        <f t="shared" si="200"/>
        <v>186.87793500000001</v>
      </c>
    </row>
    <row r="1504" spans="2:18">
      <c r="B1504" s="2">
        <v>61.497663000000003</v>
      </c>
      <c r="C1504" s="3">
        <f t="shared" si="195"/>
        <v>3781.9625544615692</v>
      </c>
      <c r="D1504" s="3">
        <v>5</v>
      </c>
      <c r="E1504" s="3">
        <f t="shared" si="196"/>
        <v>25</v>
      </c>
      <c r="F1504" s="4">
        <f t="shared" si="197"/>
        <v>307.488315</v>
      </c>
      <c r="N1504" s="2">
        <v>37.375587000000003</v>
      </c>
      <c r="O1504" s="3">
        <f t="shared" si="198"/>
        <v>1396.9345035945692</v>
      </c>
      <c r="P1504" s="3">
        <v>5</v>
      </c>
      <c r="Q1504" s="3">
        <f t="shared" si="199"/>
        <v>25</v>
      </c>
      <c r="R1504" s="4">
        <f t="shared" si="200"/>
        <v>186.87793500000001</v>
      </c>
    </row>
    <row r="1505" spans="2:18">
      <c r="B1505" s="2">
        <v>61.497663000000003</v>
      </c>
      <c r="C1505" s="3">
        <f t="shared" si="195"/>
        <v>3781.9625544615692</v>
      </c>
      <c r="D1505" s="3">
        <v>5</v>
      </c>
      <c r="E1505" s="3">
        <f t="shared" si="196"/>
        <v>25</v>
      </c>
      <c r="F1505" s="4">
        <f t="shared" si="197"/>
        <v>307.488315</v>
      </c>
      <c r="N1505" s="2">
        <v>37.375587000000003</v>
      </c>
      <c r="O1505" s="3">
        <f t="shared" si="198"/>
        <v>1396.9345035945692</v>
      </c>
      <c r="P1505" s="3">
        <v>5</v>
      </c>
      <c r="Q1505" s="3">
        <f t="shared" si="199"/>
        <v>25</v>
      </c>
      <c r="R1505" s="4">
        <f t="shared" si="200"/>
        <v>186.87793500000001</v>
      </c>
    </row>
    <row r="1506" spans="2:18">
      <c r="B1506" s="2">
        <v>61.497663000000003</v>
      </c>
      <c r="C1506" s="3">
        <f t="shared" si="195"/>
        <v>3781.9625544615692</v>
      </c>
      <c r="D1506" s="3">
        <v>5</v>
      </c>
      <c r="E1506" s="3">
        <f t="shared" si="196"/>
        <v>25</v>
      </c>
      <c r="F1506" s="4">
        <f t="shared" si="197"/>
        <v>307.488315</v>
      </c>
      <c r="N1506" s="2">
        <v>37.375587000000003</v>
      </c>
      <c r="O1506" s="3">
        <f t="shared" si="198"/>
        <v>1396.9345035945692</v>
      </c>
      <c r="P1506" s="3">
        <v>5</v>
      </c>
      <c r="Q1506" s="3">
        <f t="shared" si="199"/>
        <v>25</v>
      </c>
      <c r="R1506" s="4">
        <f t="shared" si="200"/>
        <v>186.87793500000001</v>
      </c>
    </row>
    <row r="1507" spans="2:18">
      <c r="B1507" s="2">
        <v>61.497663000000003</v>
      </c>
      <c r="C1507" s="3">
        <f t="shared" si="195"/>
        <v>3781.9625544615692</v>
      </c>
      <c r="D1507" s="3">
        <v>5</v>
      </c>
      <c r="E1507" s="3">
        <f t="shared" si="196"/>
        <v>25</v>
      </c>
      <c r="F1507" s="4">
        <f t="shared" si="197"/>
        <v>307.488315</v>
      </c>
      <c r="N1507" s="2">
        <v>37.375587000000003</v>
      </c>
      <c r="O1507" s="3">
        <f t="shared" si="198"/>
        <v>1396.9345035945692</v>
      </c>
      <c r="P1507" s="3">
        <v>5</v>
      </c>
      <c r="Q1507" s="3">
        <f t="shared" si="199"/>
        <v>25</v>
      </c>
      <c r="R1507" s="4">
        <f t="shared" si="200"/>
        <v>186.87793500000001</v>
      </c>
    </row>
    <row r="1508" spans="2:18">
      <c r="B1508" s="2">
        <v>61.497663000000003</v>
      </c>
      <c r="C1508" s="3">
        <f t="shared" si="195"/>
        <v>3781.9625544615692</v>
      </c>
      <c r="D1508" s="3">
        <v>5</v>
      </c>
      <c r="E1508" s="3">
        <f t="shared" si="196"/>
        <v>25</v>
      </c>
      <c r="F1508" s="4">
        <f t="shared" si="197"/>
        <v>307.488315</v>
      </c>
      <c r="N1508" s="2">
        <v>37.375587000000003</v>
      </c>
      <c r="O1508" s="3">
        <f t="shared" si="198"/>
        <v>1396.9345035945692</v>
      </c>
      <c r="P1508" s="3">
        <v>5</v>
      </c>
      <c r="Q1508" s="3">
        <f t="shared" si="199"/>
        <v>25</v>
      </c>
      <c r="R1508" s="4">
        <f t="shared" si="200"/>
        <v>186.87793500000001</v>
      </c>
    </row>
    <row r="1509" spans="2:18">
      <c r="B1509" s="2">
        <v>61.497663000000003</v>
      </c>
      <c r="C1509" s="3">
        <f t="shared" si="195"/>
        <v>3781.9625544615692</v>
      </c>
      <c r="D1509" s="3">
        <v>5</v>
      </c>
      <c r="E1509" s="3">
        <f t="shared" si="196"/>
        <v>25</v>
      </c>
      <c r="F1509" s="4">
        <f t="shared" si="197"/>
        <v>307.488315</v>
      </c>
      <c r="N1509" s="2">
        <v>37.375587000000003</v>
      </c>
      <c r="O1509" s="3">
        <f t="shared" si="198"/>
        <v>1396.9345035945692</v>
      </c>
      <c r="P1509" s="3">
        <v>5</v>
      </c>
      <c r="Q1509" s="3">
        <f t="shared" si="199"/>
        <v>25</v>
      </c>
      <c r="R1509" s="4">
        <f t="shared" si="200"/>
        <v>186.87793500000001</v>
      </c>
    </row>
    <row r="1510" spans="2:18">
      <c r="B1510" s="2">
        <v>61.497663000000003</v>
      </c>
      <c r="C1510" s="3">
        <f t="shared" si="195"/>
        <v>3781.9625544615692</v>
      </c>
      <c r="D1510" s="3">
        <v>5</v>
      </c>
      <c r="E1510" s="3">
        <f t="shared" si="196"/>
        <v>25</v>
      </c>
      <c r="F1510" s="4">
        <f t="shared" si="197"/>
        <v>307.488315</v>
      </c>
      <c r="N1510" s="2">
        <v>37.375587000000003</v>
      </c>
      <c r="O1510" s="3">
        <f t="shared" si="198"/>
        <v>1396.9345035945692</v>
      </c>
      <c r="P1510" s="3">
        <v>5</v>
      </c>
      <c r="Q1510" s="3">
        <f t="shared" si="199"/>
        <v>25</v>
      </c>
      <c r="R1510" s="4">
        <f t="shared" si="200"/>
        <v>186.87793500000001</v>
      </c>
    </row>
    <row r="1511" spans="2:18">
      <c r="B1511" s="2">
        <v>61.497663000000003</v>
      </c>
      <c r="C1511" s="3">
        <f t="shared" si="195"/>
        <v>3781.9625544615692</v>
      </c>
      <c r="D1511" s="3">
        <v>5</v>
      </c>
      <c r="E1511" s="3">
        <f t="shared" si="196"/>
        <v>25</v>
      </c>
      <c r="F1511" s="4">
        <f t="shared" si="197"/>
        <v>307.488315</v>
      </c>
      <c r="N1511" s="2">
        <v>37.375587000000003</v>
      </c>
      <c r="O1511" s="3">
        <f t="shared" si="198"/>
        <v>1396.9345035945692</v>
      </c>
      <c r="P1511" s="3">
        <v>5</v>
      </c>
      <c r="Q1511" s="3">
        <f t="shared" si="199"/>
        <v>25</v>
      </c>
      <c r="R1511" s="4">
        <f t="shared" si="200"/>
        <v>186.87793500000001</v>
      </c>
    </row>
    <row r="1512" spans="2:18">
      <c r="B1512" s="2">
        <v>61.497663000000003</v>
      </c>
      <c r="C1512" s="3">
        <f t="shared" si="195"/>
        <v>3781.9625544615692</v>
      </c>
      <c r="D1512" s="3">
        <v>5</v>
      </c>
      <c r="E1512" s="3">
        <f t="shared" si="196"/>
        <v>25</v>
      </c>
      <c r="F1512" s="4">
        <f t="shared" si="197"/>
        <v>307.488315</v>
      </c>
      <c r="N1512" s="2">
        <v>37.375587000000003</v>
      </c>
      <c r="O1512" s="3">
        <f t="shared" si="198"/>
        <v>1396.9345035945692</v>
      </c>
      <c r="P1512" s="3">
        <v>5</v>
      </c>
      <c r="Q1512" s="3">
        <f t="shared" si="199"/>
        <v>25</v>
      </c>
      <c r="R1512" s="4">
        <f t="shared" si="200"/>
        <v>186.87793500000001</v>
      </c>
    </row>
    <row r="1513" spans="2:18">
      <c r="B1513" s="2">
        <v>61.497663000000003</v>
      </c>
      <c r="C1513" s="3">
        <f t="shared" si="195"/>
        <v>3781.9625544615692</v>
      </c>
      <c r="D1513" s="3">
        <v>5</v>
      </c>
      <c r="E1513" s="3">
        <f t="shared" si="196"/>
        <v>25</v>
      </c>
      <c r="F1513" s="4">
        <f t="shared" si="197"/>
        <v>307.488315</v>
      </c>
      <c r="N1513" s="2">
        <v>37.375587000000003</v>
      </c>
      <c r="O1513" s="3">
        <f t="shared" si="198"/>
        <v>1396.9345035945692</v>
      </c>
      <c r="P1513" s="3">
        <v>5</v>
      </c>
      <c r="Q1513" s="3">
        <f t="shared" si="199"/>
        <v>25</v>
      </c>
      <c r="R1513" s="4">
        <f t="shared" si="200"/>
        <v>186.87793500000001</v>
      </c>
    </row>
    <row r="1514" spans="2:18">
      <c r="B1514" s="2">
        <v>61.497663000000003</v>
      </c>
      <c r="C1514" s="3">
        <f t="shared" si="195"/>
        <v>3781.9625544615692</v>
      </c>
      <c r="D1514" s="3">
        <v>5</v>
      </c>
      <c r="E1514" s="3">
        <f t="shared" si="196"/>
        <v>25</v>
      </c>
      <c r="F1514" s="4">
        <f t="shared" si="197"/>
        <v>307.488315</v>
      </c>
      <c r="N1514" s="2">
        <v>37.375587000000003</v>
      </c>
      <c r="O1514" s="3">
        <f t="shared" si="198"/>
        <v>1396.9345035945692</v>
      </c>
      <c r="P1514" s="3">
        <v>5</v>
      </c>
      <c r="Q1514" s="3">
        <f t="shared" si="199"/>
        <v>25</v>
      </c>
      <c r="R1514" s="4">
        <f t="shared" si="200"/>
        <v>186.87793500000001</v>
      </c>
    </row>
    <row r="1515" spans="2:18">
      <c r="B1515" s="2">
        <v>61.497663000000003</v>
      </c>
      <c r="C1515" s="3">
        <f t="shared" si="195"/>
        <v>3781.9625544615692</v>
      </c>
      <c r="D1515" s="3">
        <v>5</v>
      </c>
      <c r="E1515" s="3">
        <f t="shared" si="196"/>
        <v>25</v>
      </c>
      <c r="F1515" s="4">
        <f t="shared" si="197"/>
        <v>307.488315</v>
      </c>
      <c r="N1515" s="2">
        <v>37.375587000000003</v>
      </c>
      <c r="O1515" s="3">
        <f t="shared" si="198"/>
        <v>1396.9345035945692</v>
      </c>
      <c r="P1515" s="3">
        <v>5</v>
      </c>
      <c r="Q1515" s="3">
        <f t="shared" si="199"/>
        <v>25</v>
      </c>
      <c r="R1515" s="4">
        <f t="shared" si="200"/>
        <v>186.87793500000001</v>
      </c>
    </row>
    <row r="1516" spans="2:18">
      <c r="B1516" s="2">
        <v>61.497663000000003</v>
      </c>
      <c r="C1516" s="3">
        <f t="shared" si="195"/>
        <v>3781.9625544615692</v>
      </c>
      <c r="D1516" s="3">
        <v>5</v>
      </c>
      <c r="E1516" s="3">
        <f t="shared" si="196"/>
        <v>25</v>
      </c>
      <c r="F1516" s="4">
        <f t="shared" si="197"/>
        <v>307.488315</v>
      </c>
      <c r="N1516" s="2">
        <v>37.375587000000003</v>
      </c>
      <c r="O1516" s="3">
        <f t="shared" si="198"/>
        <v>1396.9345035945692</v>
      </c>
      <c r="P1516" s="3">
        <v>5</v>
      </c>
      <c r="Q1516" s="3">
        <f t="shared" si="199"/>
        <v>25</v>
      </c>
      <c r="R1516" s="4">
        <f t="shared" si="200"/>
        <v>186.87793500000001</v>
      </c>
    </row>
    <row r="1517" spans="2:18">
      <c r="B1517" s="2">
        <v>61.497663000000003</v>
      </c>
      <c r="C1517" s="3">
        <f t="shared" si="195"/>
        <v>3781.9625544615692</v>
      </c>
      <c r="D1517" s="3">
        <v>5</v>
      </c>
      <c r="E1517" s="3">
        <f t="shared" si="196"/>
        <v>25</v>
      </c>
      <c r="F1517" s="4">
        <f t="shared" si="197"/>
        <v>307.488315</v>
      </c>
      <c r="N1517" s="2">
        <v>37.375587000000003</v>
      </c>
      <c r="O1517" s="3">
        <f t="shared" si="198"/>
        <v>1396.9345035945692</v>
      </c>
      <c r="P1517" s="3">
        <v>5</v>
      </c>
      <c r="Q1517" s="3">
        <f t="shared" si="199"/>
        <v>25</v>
      </c>
      <c r="R1517" s="4">
        <f t="shared" si="200"/>
        <v>186.87793500000001</v>
      </c>
    </row>
    <row r="1518" spans="2:18">
      <c r="B1518" s="2">
        <v>61.497663000000003</v>
      </c>
      <c r="C1518" s="3">
        <f t="shared" si="195"/>
        <v>3781.9625544615692</v>
      </c>
      <c r="D1518" s="3">
        <v>5</v>
      </c>
      <c r="E1518" s="3">
        <f t="shared" si="196"/>
        <v>25</v>
      </c>
      <c r="F1518" s="4">
        <f t="shared" si="197"/>
        <v>307.488315</v>
      </c>
      <c r="N1518" s="2">
        <v>37.375587000000003</v>
      </c>
      <c r="O1518" s="3">
        <f t="shared" si="198"/>
        <v>1396.9345035945692</v>
      </c>
      <c r="P1518" s="3">
        <v>5</v>
      </c>
      <c r="Q1518" s="3">
        <f t="shared" si="199"/>
        <v>25</v>
      </c>
      <c r="R1518" s="4">
        <f t="shared" si="200"/>
        <v>186.87793500000001</v>
      </c>
    </row>
    <row r="1519" spans="2:18">
      <c r="B1519" s="2">
        <v>61.497663000000003</v>
      </c>
      <c r="C1519" s="3">
        <f t="shared" si="195"/>
        <v>3781.9625544615692</v>
      </c>
      <c r="D1519" s="3">
        <v>5</v>
      </c>
      <c r="E1519" s="3">
        <f t="shared" si="196"/>
        <v>25</v>
      </c>
      <c r="F1519" s="4">
        <f t="shared" si="197"/>
        <v>307.488315</v>
      </c>
      <c r="N1519" s="2">
        <v>37.375587000000003</v>
      </c>
      <c r="O1519" s="3">
        <f t="shared" si="198"/>
        <v>1396.9345035945692</v>
      </c>
      <c r="P1519" s="3">
        <v>5</v>
      </c>
      <c r="Q1519" s="3">
        <f t="shared" si="199"/>
        <v>25</v>
      </c>
      <c r="R1519" s="4">
        <f t="shared" si="200"/>
        <v>186.87793500000001</v>
      </c>
    </row>
    <row r="1520" spans="2:18">
      <c r="B1520" s="2">
        <v>61.497663000000003</v>
      </c>
      <c r="C1520" s="3">
        <f t="shared" si="195"/>
        <v>3781.9625544615692</v>
      </c>
      <c r="D1520" s="3">
        <v>5</v>
      </c>
      <c r="E1520" s="3">
        <f t="shared" si="196"/>
        <v>25</v>
      </c>
      <c r="F1520" s="4">
        <f t="shared" si="197"/>
        <v>307.488315</v>
      </c>
      <c r="N1520" s="2">
        <v>37.375587000000003</v>
      </c>
      <c r="O1520" s="3">
        <f t="shared" si="198"/>
        <v>1396.9345035945692</v>
      </c>
      <c r="P1520" s="3">
        <v>5</v>
      </c>
      <c r="Q1520" s="3">
        <f t="shared" si="199"/>
        <v>25</v>
      </c>
      <c r="R1520" s="4">
        <f t="shared" si="200"/>
        <v>186.87793500000001</v>
      </c>
    </row>
    <row r="1521" spans="2:18">
      <c r="B1521" s="2">
        <v>61.497663000000003</v>
      </c>
      <c r="C1521" s="3">
        <f t="shared" si="195"/>
        <v>3781.9625544615692</v>
      </c>
      <c r="D1521" s="3">
        <v>5</v>
      </c>
      <c r="E1521" s="3">
        <f t="shared" si="196"/>
        <v>25</v>
      </c>
      <c r="F1521" s="4">
        <f t="shared" si="197"/>
        <v>307.488315</v>
      </c>
      <c r="N1521" s="2">
        <v>37.375587000000003</v>
      </c>
      <c r="O1521" s="3">
        <f t="shared" si="198"/>
        <v>1396.9345035945692</v>
      </c>
      <c r="P1521" s="3">
        <v>5</v>
      </c>
      <c r="Q1521" s="3">
        <f t="shared" si="199"/>
        <v>25</v>
      </c>
      <c r="R1521" s="4">
        <f t="shared" si="200"/>
        <v>186.87793500000001</v>
      </c>
    </row>
    <row r="1522" spans="2:18">
      <c r="B1522" s="2">
        <v>61.497663000000003</v>
      </c>
      <c r="C1522" s="3">
        <f t="shared" si="195"/>
        <v>3781.9625544615692</v>
      </c>
      <c r="D1522" s="3">
        <v>5</v>
      </c>
      <c r="E1522" s="3">
        <f t="shared" si="196"/>
        <v>25</v>
      </c>
      <c r="F1522" s="4">
        <f t="shared" si="197"/>
        <v>307.488315</v>
      </c>
      <c r="N1522" s="2">
        <v>37.375587000000003</v>
      </c>
      <c r="O1522" s="3">
        <f t="shared" si="198"/>
        <v>1396.9345035945692</v>
      </c>
      <c r="P1522" s="3">
        <v>5</v>
      </c>
      <c r="Q1522" s="3">
        <f t="shared" si="199"/>
        <v>25</v>
      </c>
      <c r="R1522" s="4">
        <f t="shared" si="200"/>
        <v>186.87793500000001</v>
      </c>
    </row>
    <row r="1523" spans="2:18">
      <c r="B1523" s="2">
        <v>61.497663000000003</v>
      </c>
      <c r="C1523" s="3">
        <f t="shared" si="195"/>
        <v>3781.9625544615692</v>
      </c>
      <c r="D1523" s="3">
        <v>5</v>
      </c>
      <c r="E1523" s="3">
        <f t="shared" si="196"/>
        <v>25</v>
      </c>
      <c r="F1523" s="4">
        <f t="shared" si="197"/>
        <v>307.488315</v>
      </c>
      <c r="N1523" s="2">
        <v>37.375587000000003</v>
      </c>
      <c r="O1523" s="3">
        <f t="shared" si="198"/>
        <v>1396.9345035945692</v>
      </c>
      <c r="P1523" s="3">
        <v>5</v>
      </c>
      <c r="Q1523" s="3">
        <f t="shared" si="199"/>
        <v>25</v>
      </c>
      <c r="R1523" s="4">
        <f t="shared" si="200"/>
        <v>186.87793500000001</v>
      </c>
    </row>
    <row r="1524" spans="2:18">
      <c r="B1524" s="2">
        <v>61.497663000000003</v>
      </c>
      <c r="C1524" s="3">
        <f t="shared" si="195"/>
        <v>3781.9625544615692</v>
      </c>
      <c r="D1524" s="3">
        <v>5</v>
      </c>
      <c r="E1524" s="3">
        <f t="shared" si="196"/>
        <v>25</v>
      </c>
      <c r="F1524" s="4">
        <f t="shared" si="197"/>
        <v>307.488315</v>
      </c>
      <c r="N1524" s="2">
        <v>37.375587000000003</v>
      </c>
      <c r="O1524" s="3">
        <f t="shared" si="198"/>
        <v>1396.9345035945692</v>
      </c>
      <c r="P1524" s="3">
        <v>5</v>
      </c>
      <c r="Q1524" s="3">
        <f t="shared" si="199"/>
        <v>25</v>
      </c>
      <c r="R1524" s="4">
        <f t="shared" si="200"/>
        <v>186.87793500000001</v>
      </c>
    </row>
    <row r="1525" spans="2:18">
      <c r="B1525" s="2">
        <v>61.497663000000003</v>
      </c>
      <c r="C1525" s="3">
        <f t="shared" si="195"/>
        <v>3781.9625544615692</v>
      </c>
      <c r="D1525" s="3">
        <v>5</v>
      </c>
      <c r="E1525" s="3">
        <f t="shared" si="196"/>
        <v>25</v>
      </c>
      <c r="F1525" s="4">
        <f t="shared" si="197"/>
        <v>307.488315</v>
      </c>
      <c r="N1525" s="2">
        <v>37.375587000000003</v>
      </c>
      <c r="O1525" s="3">
        <f t="shared" si="198"/>
        <v>1396.9345035945692</v>
      </c>
      <c r="P1525" s="3">
        <v>5</v>
      </c>
      <c r="Q1525" s="3">
        <f t="shared" si="199"/>
        <v>25</v>
      </c>
      <c r="R1525" s="4">
        <f t="shared" si="200"/>
        <v>186.87793500000001</v>
      </c>
    </row>
    <row r="1526" spans="2:18">
      <c r="B1526" s="2">
        <v>61.497663000000003</v>
      </c>
      <c r="C1526" s="3">
        <f t="shared" si="195"/>
        <v>3781.9625544615692</v>
      </c>
      <c r="D1526" s="3">
        <v>5</v>
      </c>
      <c r="E1526" s="3">
        <f t="shared" si="196"/>
        <v>25</v>
      </c>
      <c r="F1526" s="4">
        <f t="shared" si="197"/>
        <v>307.488315</v>
      </c>
      <c r="N1526" s="2">
        <v>37.375587000000003</v>
      </c>
      <c r="O1526" s="3">
        <f t="shared" si="198"/>
        <v>1396.9345035945692</v>
      </c>
      <c r="P1526" s="3">
        <v>5</v>
      </c>
      <c r="Q1526" s="3">
        <f t="shared" si="199"/>
        <v>25</v>
      </c>
      <c r="R1526" s="4">
        <f t="shared" si="200"/>
        <v>186.87793500000001</v>
      </c>
    </row>
    <row r="1527" spans="2:18">
      <c r="B1527" s="2">
        <v>61.497663000000003</v>
      </c>
      <c r="C1527" s="3">
        <f t="shared" si="195"/>
        <v>3781.9625544615692</v>
      </c>
      <c r="D1527" s="3">
        <v>5</v>
      </c>
      <c r="E1527" s="3">
        <f t="shared" si="196"/>
        <v>25</v>
      </c>
      <c r="F1527" s="4">
        <f t="shared" si="197"/>
        <v>307.488315</v>
      </c>
      <c r="N1527" s="2">
        <v>37.375587000000003</v>
      </c>
      <c r="O1527" s="3">
        <f t="shared" si="198"/>
        <v>1396.9345035945692</v>
      </c>
      <c r="P1527" s="3">
        <v>5</v>
      </c>
      <c r="Q1527" s="3">
        <f t="shared" si="199"/>
        <v>25</v>
      </c>
      <c r="R1527" s="4">
        <f t="shared" si="200"/>
        <v>186.87793500000001</v>
      </c>
    </row>
    <row r="1528" spans="2:18">
      <c r="B1528" s="2">
        <v>61.497663000000003</v>
      </c>
      <c r="C1528" s="3">
        <f t="shared" si="195"/>
        <v>3781.9625544615692</v>
      </c>
      <c r="D1528" s="3">
        <v>5</v>
      </c>
      <c r="E1528" s="3">
        <f t="shared" si="196"/>
        <v>25</v>
      </c>
      <c r="F1528" s="4">
        <f t="shared" si="197"/>
        <v>307.488315</v>
      </c>
      <c r="N1528" s="2">
        <v>37.375587000000003</v>
      </c>
      <c r="O1528" s="3">
        <f t="shared" si="198"/>
        <v>1396.9345035945692</v>
      </c>
      <c r="P1528" s="3">
        <v>5</v>
      </c>
      <c r="Q1528" s="3">
        <f t="shared" si="199"/>
        <v>25</v>
      </c>
      <c r="R1528" s="4">
        <f t="shared" si="200"/>
        <v>186.87793500000001</v>
      </c>
    </row>
    <row r="1529" spans="2:18">
      <c r="B1529" s="2">
        <v>61.497663000000003</v>
      </c>
      <c r="C1529" s="3">
        <f t="shared" si="195"/>
        <v>3781.9625544615692</v>
      </c>
      <c r="D1529" s="3">
        <v>5</v>
      </c>
      <c r="E1529" s="3">
        <f t="shared" si="196"/>
        <v>25</v>
      </c>
      <c r="F1529" s="4">
        <f t="shared" si="197"/>
        <v>307.488315</v>
      </c>
      <c r="N1529" s="2">
        <v>37.375587000000003</v>
      </c>
      <c r="O1529" s="3">
        <f t="shared" si="198"/>
        <v>1396.9345035945692</v>
      </c>
      <c r="P1529" s="3">
        <v>5</v>
      </c>
      <c r="Q1529" s="3">
        <f t="shared" si="199"/>
        <v>25</v>
      </c>
      <c r="R1529" s="4">
        <f t="shared" si="200"/>
        <v>186.87793500000001</v>
      </c>
    </row>
    <row r="1530" spans="2:18">
      <c r="B1530" s="2">
        <v>61.497663000000003</v>
      </c>
      <c r="C1530" s="3">
        <f t="shared" si="195"/>
        <v>3781.9625544615692</v>
      </c>
      <c r="D1530" s="3">
        <v>5</v>
      </c>
      <c r="E1530" s="3">
        <f t="shared" si="196"/>
        <v>25</v>
      </c>
      <c r="F1530" s="4">
        <f t="shared" si="197"/>
        <v>307.488315</v>
      </c>
      <c r="N1530" s="2">
        <v>37.375587000000003</v>
      </c>
      <c r="O1530" s="3">
        <f t="shared" si="198"/>
        <v>1396.9345035945692</v>
      </c>
      <c r="P1530" s="3">
        <v>5</v>
      </c>
      <c r="Q1530" s="3">
        <f t="shared" si="199"/>
        <v>25</v>
      </c>
      <c r="R1530" s="4">
        <f t="shared" si="200"/>
        <v>186.87793500000001</v>
      </c>
    </row>
    <row r="1531" spans="2:18">
      <c r="B1531" s="2">
        <v>61.497663000000003</v>
      </c>
      <c r="C1531" s="3">
        <f t="shared" si="195"/>
        <v>3781.9625544615692</v>
      </c>
      <c r="D1531" s="3">
        <v>5</v>
      </c>
      <c r="E1531" s="3">
        <f t="shared" si="196"/>
        <v>25</v>
      </c>
      <c r="F1531" s="4">
        <f t="shared" si="197"/>
        <v>307.488315</v>
      </c>
      <c r="N1531" s="2">
        <v>37.375587000000003</v>
      </c>
      <c r="O1531" s="3">
        <f t="shared" si="198"/>
        <v>1396.9345035945692</v>
      </c>
      <c r="P1531" s="3">
        <v>5</v>
      </c>
      <c r="Q1531" s="3">
        <f t="shared" si="199"/>
        <v>25</v>
      </c>
      <c r="R1531" s="4">
        <f t="shared" si="200"/>
        <v>186.87793500000001</v>
      </c>
    </row>
    <row r="1532" spans="2:18">
      <c r="B1532" s="2">
        <v>61.497663000000003</v>
      </c>
      <c r="C1532" s="3">
        <f t="shared" si="195"/>
        <v>3781.9625544615692</v>
      </c>
      <c r="D1532" s="3">
        <v>5</v>
      </c>
      <c r="E1532" s="3">
        <f t="shared" si="196"/>
        <v>25</v>
      </c>
      <c r="F1532" s="4">
        <f t="shared" si="197"/>
        <v>307.488315</v>
      </c>
      <c r="N1532" s="2">
        <v>37.375587000000003</v>
      </c>
      <c r="O1532" s="3">
        <f t="shared" si="198"/>
        <v>1396.9345035945692</v>
      </c>
      <c r="P1532" s="3">
        <v>5</v>
      </c>
      <c r="Q1532" s="3">
        <f t="shared" si="199"/>
        <v>25</v>
      </c>
      <c r="R1532" s="4">
        <f t="shared" si="200"/>
        <v>186.87793500000001</v>
      </c>
    </row>
    <row r="1533" spans="2:18">
      <c r="B1533" s="2">
        <v>61.497663000000003</v>
      </c>
      <c r="C1533" s="3">
        <f t="shared" si="195"/>
        <v>3781.9625544615692</v>
      </c>
      <c r="D1533" s="3">
        <v>5</v>
      </c>
      <c r="E1533" s="3">
        <f t="shared" si="196"/>
        <v>25</v>
      </c>
      <c r="F1533" s="4">
        <f t="shared" si="197"/>
        <v>307.488315</v>
      </c>
      <c r="N1533" s="2">
        <v>37.375587000000003</v>
      </c>
      <c r="O1533" s="3">
        <f t="shared" si="198"/>
        <v>1396.9345035945692</v>
      </c>
      <c r="P1533" s="3">
        <v>5</v>
      </c>
      <c r="Q1533" s="3">
        <f t="shared" si="199"/>
        <v>25</v>
      </c>
      <c r="R1533" s="4">
        <f t="shared" si="200"/>
        <v>186.87793500000001</v>
      </c>
    </row>
    <row r="1534" spans="2:18">
      <c r="B1534" s="2">
        <v>61.497663000000003</v>
      </c>
      <c r="C1534" s="3">
        <f t="shared" si="195"/>
        <v>3781.9625544615692</v>
      </c>
      <c r="D1534" s="3">
        <v>5</v>
      </c>
      <c r="E1534" s="3">
        <f t="shared" si="196"/>
        <v>25</v>
      </c>
      <c r="F1534" s="4">
        <f t="shared" si="197"/>
        <v>307.488315</v>
      </c>
      <c r="N1534" s="2">
        <v>37.375587000000003</v>
      </c>
      <c r="O1534" s="3">
        <f t="shared" si="198"/>
        <v>1396.9345035945692</v>
      </c>
      <c r="P1534" s="3">
        <v>5</v>
      </c>
      <c r="Q1534" s="3">
        <f t="shared" si="199"/>
        <v>25</v>
      </c>
      <c r="R1534" s="4">
        <f t="shared" si="200"/>
        <v>186.87793500000001</v>
      </c>
    </row>
    <row r="1535" spans="2:18">
      <c r="B1535" s="2">
        <v>61.497663000000003</v>
      </c>
      <c r="C1535" s="3">
        <f t="shared" si="195"/>
        <v>3781.9625544615692</v>
      </c>
      <c r="D1535" s="3">
        <v>5</v>
      </c>
      <c r="E1535" s="3">
        <f t="shared" si="196"/>
        <v>25</v>
      </c>
      <c r="F1535" s="4">
        <f t="shared" si="197"/>
        <v>307.488315</v>
      </c>
      <c r="N1535" s="2">
        <v>37.375587000000003</v>
      </c>
      <c r="O1535" s="3">
        <f t="shared" si="198"/>
        <v>1396.9345035945692</v>
      </c>
      <c r="P1535" s="3">
        <v>5</v>
      </c>
      <c r="Q1535" s="3">
        <f t="shared" si="199"/>
        <v>25</v>
      </c>
      <c r="R1535" s="4">
        <f t="shared" si="200"/>
        <v>186.87793500000001</v>
      </c>
    </row>
    <row r="1536" spans="2:18">
      <c r="B1536" s="2">
        <v>61.497663000000003</v>
      </c>
      <c r="C1536" s="3">
        <f t="shared" si="195"/>
        <v>3781.9625544615692</v>
      </c>
      <c r="D1536" s="3">
        <v>5</v>
      </c>
      <c r="E1536" s="3">
        <f t="shared" si="196"/>
        <v>25</v>
      </c>
      <c r="F1536" s="4">
        <f t="shared" si="197"/>
        <v>307.488315</v>
      </c>
      <c r="N1536" s="2">
        <v>37.375587000000003</v>
      </c>
      <c r="O1536" s="3">
        <f t="shared" si="198"/>
        <v>1396.9345035945692</v>
      </c>
      <c r="P1536" s="3">
        <v>5</v>
      </c>
      <c r="Q1536" s="3">
        <f t="shared" si="199"/>
        <v>25</v>
      </c>
      <c r="R1536" s="4">
        <f t="shared" si="200"/>
        <v>186.87793500000001</v>
      </c>
    </row>
    <row r="1537" spans="2:18">
      <c r="B1537" s="2">
        <v>61.497663000000003</v>
      </c>
      <c r="C1537" s="3">
        <f t="shared" si="195"/>
        <v>3781.9625544615692</v>
      </c>
      <c r="D1537" s="3">
        <v>5</v>
      </c>
      <c r="E1537" s="3">
        <f t="shared" si="196"/>
        <v>25</v>
      </c>
      <c r="F1537" s="4">
        <f t="shared" si="197"/>
        <v>307.488315</v>
      </c>
      <c r="N1537" s="2">
        <v>37.375587000000003</v>
      </c>
      <c r="O1537" s="3">
        <f t="shared" si="198"/>
        <v>1396.9345035945692</v>
      </c>
      <c r="P1537" s="3">
        <v>5</v>
      </c>
      <c r="Q1537" s="3">
        <f t="shared" si="199"/>
        <v>25</v>
      </c>
      <c r="R1537" s="4">
        <f t="shared" si="200"/>
        <v>186.87793500000001</v>
      </c>
    </row>
    <row r="1538" spans="2:18">
      <c r="B1538" s="2">
        <v>61.497663000000003</v>
      </c>
      <c r="C1538" s="3">
        <f t="shared" si="195"/>
        <v>3781.9625544615692</v>
      </c>
      <c r="D1538" s="3">
        <v>5</v>
      </c>
      <c r="E1538" s="3">
        <f t="shared" si="196"/>
        <v>25</v>
      </c>
      <c r="F1538" s="4">
        <f t="shared" si="197"/>
        <v>307.488315</v>
      </c>
      <c r="N1538" s="2">
        <v>37.375587000000003</v>
      </c>
      <c r="O1538" s="3">
        <f t="shared" si="198"/>
        <v>1396.9345035945692</v>
      </c>
      <c r="P1538" s="3">
        <v>5</v>
      </c>
      <c r="Q1538" s="3">
        <f t="shared" si="199"/>
        <v>25</v>
      </c>
      <c r="R1538" s="4">
        <f t="shared" si="200"/>
        <v>186.87793500000001</v>
      </c>
    </row>
    <row r="1539" spans="2:18">
      <c r="B1539" s="2">
        <v>61.497663000000003</v>
      </c>
      <c r="C1539" s="3">
        <f t="shared" si="195"/>
        <v>3781.9625544615692</v>
      </c>
      <c r="D1539" s="3">
        <v>5</v>
      </c>
      <c r="E1539" s="3">
        <f t="shared" si="196"/>
        <v>25</v>
      </c>
      <c r="F1539" s="4">
        <f t="shared" si="197"/>
        <v>307.488315</v>
      </c>
      <c r="N1539" s="2">
        <v>37.375587000000003</v>
      </c>
      <c r="O1539" s="3">
        <f t="shared" si="198"/>
        <v>1396.9345035945692</v>
      </c>
      <c r="P1539" s="3">
        <v>5</v>
      </c>
      <c r="Q1539" s="3">
        <f t="shared" si="199"/>
        <v>25</v>
      </c>
      <c r="R1539" s="4">
        <f t="shared" si="200"/>
        <v>186.87793500000001</v>
      </c>
    </row>
    <row r="1540" spans="2:18">
      <c r="B1540" s="2">
        <v>61.497663000000003</v>
      </c>
      <c r="C1540" s="3">
        <f t="shared" si="195"/>
        <v>3781.9625544615692</v>
      </c>
      <c r="D1540" s="3">
        <v>5</v>
      </c>
      <c r="E1540" s="3">
        <f t="shared" si="196"/>
        <v>25</v>
      </c>
      <c r="F1540" s="4">
        <f t="shared" si="197"/>
        <v>307.488315</v>
      </c>
      <c r="N1540" s="2">
        <v>37.375587000000003</v>
      </c>
      <c r="O1540" s="3">
        <f t="shared" si="198"/>
        <v>1396.9345035945692</v>
      </c>
      <c r="P1540" s="3">
        <v>5</v>
      </c>
      <c r="Q1540" s="3">
        <f t="shared" si="199"/>
        <v>25</v>
      </c>
      <c r="R1540" s="4">
        <f t="shared" si="200"/>
        <v>186.87793500000001</v>
      </c>
    </row>
    <row r="1541" spans="2:18">
      <c r="B1541" s="2">
        <v>61.497663000000003</v>
      </c>
      <c r="C1541" s="3">
        <f t="shared" si="195"/>
        <v>3781.9625544615692</v>
      </c>
      <c r="D1541" s="3">
        <v>5</v>
      </c>
      <c r="E1541" s="3">
        <f t="shared" si="196"/>
        <v>25</v>
      </c>
      <c r="F1541" s="4">
        <f t="shared" si="197"/>
        <v>307.488315</v>
      </c>
      <c r="N1541" s="2">
        <v>37.375587000000003</v>
      </c>
      <c r="O1541" s="3">
        <f t="shared" si="198"/>
        <v>1396.9345035945692</v>
      </c>
      <c r="P1541" s="3">
        <v>5</v>
      </c>
      <c r="Q1541" s="3">
        <f t="shared" si="199"/>
        <v>25</v>
      </c>
      <c r="R1541" s="4">
        <f t="shared" si="200"/>
        <v>186.87793500000001</v>
      </c>
    </row>
    <row r="1542" spans="2:18">
      <c r="B1542" s="2">
        <v>61.497663000000003</v>
      </c>
      <c r="C1542" s="3">
        <f t="shared" si="195"/>
        <v>3781.9625544615692</v>
      </c>
      <c r="D1542" s="3">
        <v>5</v>
      </c>
      <c r="E1542" s="3">
        <f t="shared" si="196"/>
        <v>25</v>
      </c>
      <c r="F1542" s="4">
        <f t="shared" si="197"/>
        <v>307.488315</v>
      </c>
      <c r="N1542" s="2">
        <v>37.375587000000003</v>
      </c>
      <c r="O1542" s="3">
        <f t="shared" si="198"/>
        <v>1396.9345035945692</v>
      </c>
      <c r="P1542" s="3">
        <v>5</v>
      </c>
      <c r="Q1542" s="3">
        <f t="shared" si="199"/>
        <v>25</v>
      </c>
      <c r="R1542" s="4">
        <f t="shared" si="200"/>
        <v>186.87793500000001</v>
      </c>
    </row>
    <row r="1543" spans="2:18">
      <c r="B1543" s="2">
        <v>61.497663000000003</v>
      </c>
      <c r="C1543" s="3">
        <f t="shared" si="195"/>
        <v>3781.9625544615692</v>
      </c>
      <c r="D1543" s="3">
        <v>5</v>
      </c>
      <c r="E1543" s="3">
        <f t="shared" si="196"/>
        <v>25</v>
      </c>
      <c r="F1543" s="4">
        <f t="shared" si="197"/>
        <v>307.488315</v>
      </c>
      <c r="N1543" s="2">
        <v>37.375587000000003</v>
      </c>
      <c r="O1543" s="3">
        <f t="shared" si="198"/>
        <v>1396.9345035945692</v>
      </c>
      <c r="P1543" s="3">
        <v>5</v>
      </c>
      <c r="Q1543" s="3">
        <f t="shared" si="199"/>
        <v>25</v>
      </c>
      <c r="R1543" s="4">
        <f t="shared" si="200"/>
        <v>186.87793500000001</v>
      </c>
    </row>
    <row r="1544" spans="2:18">
      <c r="B1544" s="2">
        <v>61.497663000000003</v>
      </c>
      <c r="C1544" s="3">
        <f t="shared" si="195"/>
        <v>3781.9625544615692</v>
      </c>
      <c r="D1544" s="3">
        <v>5</v>
      </c>
      <c r="E1544" s="3">
        <f t="shared" si="196"/>
        <v>25</v>
      </c>
      <c r="F1544" s="4">
        <f t="shared" si="197"/>
        <v>307.488315</v>
      </c>
      <c r="N1544" s="2">
        <v>37.375587000000003</v>
      </c>
      <c r="O1544" s="3">
        <f t="shared" si="198"/>
        <v>1396.9345035945692</v>
      </c>
      <c r="P1544" s="3">
        <v>5</v>
      </c>
      <c r="Q1544" s="3">
        <f t="shared" si="199"/>
        <v>25</v>
      </c>
      <c r="R1544" s="4">
        <f t="shared" si="200"/>
        <v>186.87793500000001</v>
      </c>
    </row>
    <row r="1545" spans="2:18">
      <c r="B1545" s="2">
        <v>61.497663000000003</v>
      </c>
      <c r="C1545" s="3">
        <f t="shared" si="195"/>
        <v>3781.9625544615692</v>
      </c>
      <c r="D1545" s="3">
        <v>5</v>
      </c>
      <c r="E1545" s="3">
        <f t="shared" si="196"/>
        <v>25</v>
      </c>
      <c r="F1545" s="4">
        <f t="shared" si="197"/>
        <v>307.488315</v>
      </c>
      <c r="N1545" s="2">
        <v>37.375587000000003</v>
      </c>
      <c r="O1545" s="3">
        <f t="shared" si="198"/>
        <v>1396.9345035945692</v>
      </c>
      <c r="P1545" s="3">
        <v>5</v>
      </c>
      <c r="Q1545" s="3">
        <f t="shared" si="199"/>
        <v>25</v>
      </c>
      <c r="R1545" s="4">
        <f t="shared" si="200"/>
        <v>186.87793500000001</v>
      </c>
    </row>
    <row r="1546" spans="2:18">
      <c r="B1546" s="2">
        <v>61.497663000000003</v>
      </c>
      <c r="C1546" s="3">
        <f t="shared" si="195"/>
        <v>3781.9625544615692</v>
      </c>
      <c r="D1546" s="3">
        <v>5</v>
      </c>
      <c r="E1546" s="3">
        <f t="shared" si="196"/>
        <v>25</v>
      </c>
      <c r="F1546" s="4">
        <f t="shared" si="197"/>
        <v>307.488315</v>
      </c>
      <c r="N1546" s="2">
        <v>37.375587000000003</v>
      </c>
      <c r="O1546" s="3">
        <f t="shared" si="198"/>
        <v>1396.9345035945692</v>
      </c>
      <c r="P1546" s="3">
        <v>5</v>
      </c>
      <c r="Q1546" s="3">
        <f t="shared" si="199"/>
        <v>25</v>
      </c>
      <c r="R1546" s="4">
        <f t="shared" si="200"/>
        <v>186.87793500000001</v>
      </c>
    </row>
    <row r="1547" spans="2:18">
      <c r="B1547" s="2">
        <v>61.497663000000003</v>
      </c>
      <c r="C1547" s="3">
        <f t="shared" si="195"/>
        <v>3781.9625544615692</v>
      </c>
      <c r="D1547" s="3">
        <v>5</v>
      </c>
      <c r="E1547" s="3">
        <f t="shared" si="196"/>
        <v>25</v>
      </c>
      <c r="F1547" s="4">
        <f t="shared" si="197"/>
        <v>307.488315</v>
      </c>
      <c r="N1547" s="2">
        <v>37.375587000000003</v>
      </c>
      <c r="O1547" s="3">
        <f t="shared" si="198"/>
        <v>1396.9345035945692</v>
      </c>
      <c r="P1547" s="3">
        <v>5</v>
      </c>
      <c r="Q1547" s="3">
        <f t="shared" si="199"/>
        <v>25</v>
      </c>
      <c r="R1547" s="4">
        <f t="shared" si="200"/>
        <v>186.87793500000001</v>
      </c>
    </row>
    <row r="1548" spans="2:18">
      <c r="B1548" s="2">
        <v>61.497663000000003</v>
      </c>
      <c r="C1548" s="3">
        <f t="shared" si="195"/>
        <v>3781.9625544615692</v>
      </c>
      <c r="D1548" s="3">
        <v>5</v>
      </c>
      <c r="E1548" s="3">
        <f t="shared" si="196"/>
        <v>25</v>
      </c>
      <c r="F1548" s="4">
        <f t="shared" si="197"/>
        <v>307.488315</v>
      </c>
      <c r="N1548" s="2">
        <v>37.375587000000003</v>
      </c>
      <c r="O1548" s="3">
        <f t="shared" si="198"/>
        <v>1396.9345035945692</v>
      </c>
      <c r="P1548" s="3">
        <v>5</v>
      </c>
      <c r="Q1548" s="3">
        <f t="shared" si="199"/>
        <v>25</v>
      </c>
      <c r="R1548" s="4">
        <f t="shared" si="200"/>
        <v>186.87793500000001</v>
      </c>
    </row>
    <row r="1549" spans="2:18">
      <c r="B1549" s="2">
        <v>61.497663000000003</v>
      </c>
      <c r="C1549" s="3">
        <f t="shared" si="195"/>
        <v>3781.9625544615692</v>
      </c>
      <c r="D1549" s="3">
        <v>5</v>
      </c>
      <c r="E1549" s="3">
        <f t="shared" si="196"/>
        <v>25</v>
      </c>
      <c r="F1549" s="4">
        <f t="shared" si="197"/>
        <v>307.488315</v>
      </c>
      <c r="N1549" s="2">
        <v>37.375587000000003</v>
      </c>
      <c r="O1549" s="3">
        <f t="shared" si="198"/>
        <v>1396.9345035945692</v>
      </c>
      <c r="P1549" s="3">
        <v>5</v>
      </c>
      <c r="Q1549" s="3">
        <f t="shared" si="199"/>
        <v>25</v>
      </c>
      <c r="R1549" s="4">
        <f t="shared" si="200"/>
        <v>186.87793500000001</v>
      </c>
    </row>
    <row r="1550" spans="2:18">
      <c r="B1550" s="2">
        <v>61.497663000000003</v>
      </c>
      <c r="C1550" s="3">
        <f t="shared" si="195"/>
        <v>3781.9625544615692</v>
      </c>
      <c r="D1550" s="3">
        <v>5</v>
      </c>
      <c r="E1550" s="3">
        <f t="shared" si="196"/>
        <v>25</v>
      </c>
      <c r="F1550" s="4">
        <f t="shared" si="197"/>
        <v>307.488315</v>
      </c>
      <c r="N1550" s="2">
        <v>37.375587000000003</v>
      </c>
      <c r="O1550" s="3">
        <f t="shared" si="198"/>
        <v>1396.9345035945692</v>
      </c>
      <c r="P1550" s="3">
        <v>5</v>
      </c>
      <c r="Q1550" s="3">
        <f t="shared" si="199"/>
        <v>25</v>
      </c>
      <c r="R1550" s="4">
        <f t="shared" si="200"/>
        <v>186.87793500000001</v>
      </c>
    </row>
    <row r="1551" spans="2:18">
      <c r="B1551" s="2">
        <v>61.497663000000003</v>
      </c>
      <c r="C1551" s="3">
        <f t="shared" si="195"/>
        <v>3781.9625544615692</v>
      </c>
      <c r="D1551" s="3">
        <v>5</v>
      </c>
      <c r="E1551" s="3">
        <f t="shared" si="196"/>
        <v>25</v>
      </c>
      <c r="F1551" s="4">
        <f t="shared" si="197"/>
        <v>307.488315</v>
      </c>
      <c r="N1551" s="2">
        <v>37.375587000000003</v>
      </c>
      <c r="O1551" s="3">
        <f t="shared" si="198"/>
        <v>1396.9345035945692</v>
      </c>
      <c r="P1551" s="3">
        <v>5</v>
      </c>
      <c r="Q1551" s="3">
        <f t="shared" si="199"/>
        <v>25</v>
      </c>
      <c r="R1551" s="4">
        <f t="shared" si="200"/>
        <v>186.87793500000001</v>
      </c>
    </row>
    <row r="1552" spans="2:18">
      <c r="B1552" s="2">
        <v>61.497663000000003</v>
      </c>
      <c r="C1552" s="3">
        <f t="shared" si="195"/>
        <v>3781.9625544615692</v>
      </c>
      <c r="D1552" s="3">
        <v>5</v>
      </c>
      <c r="E1552" s="3">
        <f t="shared" si="196"/>
        <v>25</v>
      </c>
      <c r="F1552" s="4">
        <f t="shared" si="197"/>
        <v>307.488315</v>
      </c>
      <c r="N1552" s="2">
        <v>37.375587000000003</v>
      </c>
      <c r="O1552" s="3">
        <f t="shared" si="198"/>
        <v>1396.9345035945692</v>
      </c>
      <c r="P1552" s="3">
        <v>5</v>
      </c>
      <c r="Q1552" s="3">
        <f t="shared" si="199"/>
        <v>25</v>
      </c>
      <c r="R1552" s="4">
        <f t="shared" si="200"/>
        <v>186.87793500000001</v>
      </c>
    </row>
    <row r="1553" spans="2:18">
      <c r="B1553" s="2">
        <v>61.497663000000003</v>
      </c>
      <c r="C1553" s="3">
        <f t="shared" ref="C1553:C1616" si="201">B1553*B1553</f>
        <v>3781.9625544615692</v>
      </c>
      <c r="D1553" s="3">
        <v>5</v>
      </c>
      <c r="E1553" s="3">
        <f t="shared" ref="E1553:E1616" si="202">D1553*D1553</f>
        <v>25</v>
      </c>
      <c r="F1553" s="4">
        <f t="shared" ref="F1553:F1616" si="203">D1553*B1553</f>
        <v>307.488315</v>
      </c>
      <c r="N1553" s="2">
        <v>37.375587000000003</v>
      </c>
      <c r="O1553" s="3">
        <f t="shared" ref="O1553:O1616" si="204">N1553*N1553</f>
        <v>1396.9345035945692</v>
      </c>
      <c r="P1553" s="3">
        <v>5</v>
      </c>
      <c r="Q1553" s="3">
        <f t="shared" ref="Q1553:Q1616" si="205">P1553*P1553</f>
        <v>25</v>
      </c>
      <c r="R1553" s="4">
        <f t="shared" ref="R1553:R1616" si="206">P1553*N1553</f>
        <v>186.87793500000001</v>
      </c>
    </row>
    <row r="1554" spans="2:18">
      <c r="B1554" s="2">
        <v>61.497663000000003</v>
      </c>
      <c r="C1554" s="3">
        <f t="shared" si="201"/>
        <v>3781.9625544615692</v>
      </c>
      <c r="D1554" s="3">
        <v>5</v>
      </c>
      <c r="E1554" s="3">
        <f t="shared" si="202"/>
        <v>25</v>
      </c>
      <c r="F1554" s="4">
        <f t="shared" si="203"/>
        <v>307.488315</v>
      </c>
      <c r="N1554" s="2">
        <v>37.375587000000003</v>
      </c>
      <c r="O1554" s="3">
        <f t="shared" si="204"/>
        <v>1396.9345035945692</v>
      </c>
      <c r="P1554" s="3">
        <v>5</v>
      </c>
      <c r="Q1554" s="3">
        <f t="shared" si="205"/>
        <v>25</v>
      </c>
      <c r="R1554" s="4">
        <f t="shared" si="206"/>
        <v>186.87793500000001</v>
      </c>
    </row>
    <row r="1555" spans="2:18">
      <c r="B1555" s="2">
        <v>61.497663000000003</v>
      </c>
      <c r="C1555" s="3">
        <f t="shared" si="201"/>
        <v>3781.9625544615692</v>
      </c>
      <c r="D1555" s="3">
        <v>5</v>
      </c>
      <c r="E1555" s="3">
        <f t="shared" si="202"/>
        <v>25</v>
      </c>
      <c r="F1555" s="4">
        <f t="shared" si="203"/>
        <v>307.488315</v>
      </c>
      <c r="N1555" s="2">
        <v>37.375587000000003</v>
      </c>
      <c r="O1555" s="3">
        <f t="shared" si="204"/>
        <v>1396.9345035945692</v>
      </c>
      <c r="P1555" s="3">
        <v>5</v>
      </c>
      <c r="Q1555" s="3">
        <f t="shared" si="205"/>
        <v>25</v>
      </c>
      <c r="R1555" s="4">
        <f t="shared" si="206"/>
        <v>186.87793500000001</v>
      </c>
    </row>
    <row r="1556" spans="2:18">
      <c r="B1556" s="2">
        <v>61.497663000000003</v>
      </c>
      <c r="C1556" s="3">
        <f t="shared" si="201"/>
        <v>3781.9625544615692</v>
      </c>
      <c r="D1556" s="3">
        <v>5</v>
      </c>
      <c r="E1556" s="3">
        <f t="shared" si="202"/>
        <v>25</v>
      </c>
      <c r="F1556" s="4">
        <f t="shared" si="203"/>
        <v>307.488315</v>
      </c>
      <c r="N1556" s="2">
        <v>37.375587000000003</v>
      </c>
      <c r="O1556" s="3">
        <f t="shared" si="204"/>
        <v>1396.9345035945692</v>
      </c>
      <c r="P1556" s="3">
        <v>5</v>
      </c>
      <c r="Q1556" s="3">
        <f t="shared" si="205"/>
        <v>25</v>
      </c>
      <c r="R1556" s="4">
        <f t="shared" si="206"/>
        <v>186.87793500000001</v>
      </c>
    </row>
    <row r="1557" spans="2:18">
      <c r="B1557" s="2">
        <v>61.497663000000003</v>
      </c>
      <c r="C1557" s="3">
        <f t="shared" si="201"/>
        <v>3781.9625544615692</v>
      </c>
      <c r="D1557" s="3">
        <v>5</v>
      </c>
      <c r="E1557" s="3">
        <f t="shared" si="202"/>
        <v>25</v>
      </c>
      <c r="F1557" s="4">
        <f t="shared" si="203"/>
        <v>307.488315</v>
      </c>
      <c r="N1557" s="2">
        <v>37.375587000000003</v>
      </c>
      <c r="O1557" s="3">
        <f t="shared" si="204"/>
        <v>1396.9345035945692</v>
      </c>
      <c r="P1557" s="3">
        <v>5</v>
      </c>
      <c r="Q1557" s="3">
        <f t="shared" si="205"/>
        <v>25</v>
      </c>
      <c r="R1557" s="4">
        <f t="shared" si="206"/>
        <v>186.87793500000001</v>
      </c>
    </row>
    <row r="1558" spans="2:18">
      <c r="B1558" s="2">
        <v>61.497663000000003</v>
      </c>
      <c r="C1558" s="3">
        <f t="shared" si="201"/>
        <v>3781.9625544615692</v>
      </c>
      <c r="D1558" s="3">
        <v>5</v>
      </c>
      <c r="E1558" s="3">
        <f t="shared" si="202"/>
        <v>25</v>
      </c>
      <c r="F1558" s="4">
        <f t="shared" si="203"/>
        <v>307.488315</v>
      </c>
      <c r="N1558" s="2">
        <v>37.375587000000003</v>
      </c>
      <c r="O1558" s="3">
        <f t="shared" si="204"/>
        <v>1396.9345035945692</v>
      </c>
      <c r="P1558" s="3">
        <v>5</v>
      </c>
      <c r="Q1558" s="3">
        <f t="shared" si="205"/>
        <v>25</v>
      </c>
      <c r="R1558" s="4">
        <f t="shared" si="206"/>
        <v>186.87793500000001</v>
      </c>
    </row>
    <row r="1559" spans="2:18">
      <c r="B1559" s="2">
        <v>61.497663000000003</v>
      </c>
      <c r="C1559" s="3">
        <f t="shared" si="201"/>
        <v>3781.9625544615692</v>
      </c>
      <c r="D1559" s="3">
        <v>5</v>
      </c>
      <c r="E1559" s="3">
        <f t="shared" si="202"/>
        <v>25</v>
      </c>
      <c r="F1559" s="4">
        <f t="shared" si="203"/>
        <v>307.488315</v>
      </c>
      <c r="N1559" s="2">
        <v>37.375587000000003</v>
      </c>
      <c r="O1559" s="3">
        <f t="shared" si="204"/>
        <v>1396.9345035945692</v>
      </c>
      <c r="P1559" s="3">
        <v>5</v>
      </c>
      <c r="Q1559" s="3">
        <f t="shared" si="205"/>
        <v>25</v>
      </c>
      <c r="R1559" s="4">
        <f t="shared" si="206"/>
        <v>186.87793500000001</v>
      </c>
    </row>
    <row r="1560" spans="2:18">
      <c r="B1560" s="2">
        <v>61.497663000000003</v>
      </c>
      <c r="C1560" s="3">
        <f t="shared" si="201"/>
        <v>3781.9625544615692</v>
      </c>
      <c r="D1560" s="3">
        <v>5</v>
      </c>
      <c r="E1560" s="3">
        <f t="shared" si="202"/>
        <v>25</v>
      </c>
      <c r="F1560" s="4">
        <f t="shared" si="203"/>
        <v>307.488315</v>
      </c>
      <c r="N1560" s="2">
        <v>37.375587000000003</v>
      </c>
      <c r="O1560" s="3">
        <f t="shared" si="204"/>
        <v>1396.9345035945692</v>
      </c>
      <c r="P1560" s="3">
        <v>5</v>
      </c>
      <c r="Q1560" s="3">
        <f t="shared" si="205"/>
        <v>25</v>
      </c>
      <c r="R1560" s="4">
        <f t="shared" si="206"/>
        <v>186.87793500000001</v>
      </c>
    </row>
    <row r="1561" spans="2:18">
      <c r="B1561" s="2">
        <v>61.497663000000003</v>
      </c>
      <c r="C1561" s="3">
        <f t="shared" si="201"/>
        <v>3781.9625544615692</v>
      </c>
      <c r="D1561" s="3">
        <v>5</v>
      </c>
      <c r="E1561" s="3">
        <f t="shared" si="202"/>
        <v>25</v>
      </c>
      <c r="F1561" s="4">
        <f t="shared" si="203"/>
        <v>307.488315</v>
      </c>
      <c r="N1561" s="2">
        <v>37.375587000000003</v>
      </c>
      <c r="O1561" s="3">
        <f t="shared" si="204"/>
        <v>1396.9345035945692</v>
      </c>
      <c r="P1561" s="3">
        <v>5</v>
      </c>
      <c r="Q1561" s="3">
        <f t="shared" si="205"/>
        <v>25</v>
      </c>
      <c r="R1561" s="4">
        <f t="shared" si="206"/>
        <v>186.87793500000001</v>
      </c>
    </row>
    <row r="1562" spans="2:18">
      <c r="B1562" s="2">
        <v>61.497663000000003</v>
      </c>
      <c r="C1562" s="3">
        <f t="shared" si="201"/>
        <v>3781.9625544615692</v>
      </c>
      <c r="D1562" s="3">
        <v>5</v>
      </c>
      <c r="E1562" s="3">
        <f t="shared" si="202"/>
        <v>25</v>
      </c>
      <c r="F1562" s="4">
        <f t="shared" si="203"/>
        <v>307.488315</v>
      </c>
      <c r="N1562" s="2">
        <v>37.375587000000003</v>
      </c>
      <c r="O1562" s="3">
        <f t="shared" si="204"/>
        <v>1396.9345035945692</v>
      </c>
      <c r="P1562" s="3">
        <v>5</v>
      </c>
      <c r="Q1562" s="3">
        <f t="shared" si="205"/>
        <v>25</v>
      </c>
      <c r="R1562" s="4">
        <f t="shared" si="206"/>
        <v>186.87793500000001</v>
      </c>
    </row>
    <row r="1563" spans="2:18">
      <c r="B1563" s="2">
        <v>61.497663000000003</v>
      </c>
      <c r="C1563" s="3">
        <f t="shared" si="201"/>
        <v>3781.9625544615692</v>
      </c>
      <c r="D1563" s="3">
        <v>5</v>
      </c>
      <c r="E1563" s="3">
        <f t="shared" si="202"/>
        <v>25</v>
      </c>
      <c r="F1563" s="4">
        <f t="shared" si="203"/>
        <v>307.488315</v>
      </c>
      <c r="N1563" s="2">
        <v>37.375587000000003</v>
      </c>
      <c r="O1563" s="3">
        <f t="shared" si="204"/>
        <v>1396.9345035945692</v>
      </c>
      <c r="P1563" s="3">
        <v>5</v>
      </c>
      <c r="Q1563" s="3">
        <f t="shared" si="205"/>
        <v>25</v>
      </c>
      <c r="R1563" s="4">
        <f t="shared" si="206"/>
        <v>186.87793500000001</v>
      </c>
    </row>
    <row r="1564" spans="2:18">
      <c r="B1564" s="2">
        <v>61.497663000000003</v>
      </c>
      <c r="C1564" s="3">
        <f t="shared" si="201"/>
        <v>3781.9625544615692</v>
      </c>
      <c r="D1564" s="3">
        <v>5</v>
      </c>
      <c r="E1564" s="3">
        <f t="shared" si="202"/>
        <v>25</v>
      </c>
      <c r="F1564" s="4">
        <f t="shared" si="203"/>
        <v>307.488315</v>
      </c>
      <c r="N1564" s="2">
        <v>37.375587000000003</v>
      </c>
      <c r="O1564" s="3">
        <f t="shared" si="204"/>
        <v>1396.9345035945692</v>
      </c>
      <c r="P1564" s="3">
        <v>5</v>
      </c>
      <c r="Q1564" s="3">
        <f t="shared" si="205"/>
        <v>25</v>
      </c>
      <c r="R1564" s="4">
        <f t="shared" si="206"/>
        <v>186.87793500000001</v>
      </c>
    </row>
    <row r="1565" spans="2:18">
      <c r="B1565" s="2">
        <v>61.497663000000003</v>
      </c>
      <c r="C1565" s="3">
        <f t="shared" si="201"/>
        <v>3781.9625544615692</v>
      </c>
      <c r="D1565" s="3">
        <v>5</v>
      </c>
      <c r="E1565" s="3">
        <f t="shared" si="202"/>
        <v>25</v>
      </c>
      <c r="F1565" s="4">
        <f t="shared" si="203"/>
        <v>307.488315</v>
      </c>
      <c r="N1565" s="2">
        <v>37.375587000000003</v>
      </c>
      <c r="O1565" s="3">
        <f t="shared" si="204"/>
        <v>1396.9345035945692</v>
      </c>
      <c r="P1565" s="3">
        <v>5</v>
      </c>
      <c r="Q1565" s="3">
        <f t="shared" si="205"/>
        <v>25</v>
      </c>
      <c r="R1565" s="4">
        <f t="shared" si="206"/>
        <v>186.87793500000001</v>
      </c>
    </row>
    <row r="1566" spans="2:18">
      <c r="B1566" s="2">
        <v>61.497663000000003</v>
      </c>
      <c r="C1566" s="3">
        <f t="shared" si="201"/>
        <v>3781.9625544615692</v>
      </c>
      <c r="D1566" s="3">
        <v>5</v>
      </c>
      <c r="E1566" s="3">
        <f t="shared" si="202"/>
        <v>25</v>
      </c>
      <c r="F1566" s="4">
        <f t="shared" si="203"/>
        <v>307.488315</v>
      </c>
      <c r="N1566" s="2">
        <v>37.375587000000003</v>
      </c>
      <c r="O1566" s="3">
        <f t="shared" si="204"/>
        <v>1396.9345035945692</v>
      </c>
      <c r="P1566" s="3">
        <v>5</v>
      </c>
      <c r="Q1566" s="3">
        <f t="shared" si="205"/>
        <v>25</v>
      </c>
      <c r="R1566" s="4">
        <f t="shared" si="206"/>
        <v>186.87793500000001</v>
      </c>
    </row>
    <row r="1567" spans="2:18">
      <c r="B1567" s="2">
        <v>61.497663000000003</v>
      </c>
      <c r="C1567" s="3">
        <f t="shared" si="201"/>
        <v>3781.9625544615692</v>
      </c>
      <c r="D1567" s="3">
        <v>5</v>
      </c>
      <c r="E1567" s="3">
        <f t="shared" si="202"/>
        <v>25</v>
      </c>
      <c r="F1567" s="4">
        <f t="shared" si="203"/>
        <v>307.488315</v>
      </c>
      <c r="N1567" s="2">
        <v>37.375587000000003</v>
      </c>
      <c r="O1567" s="3">
        <f t="shared" si="204"/>
        <v>1396.9345035945692</v>
      </c>
      <c r="P1567" s="3">
        <v>5</v>
      </c>
      <c r="Q1567" s="3">
        <f t="shared" si="205"/>
        <v>25</v>
      </c>
      <c r="R1567" s="4">
        <f t="shared" si="206"/>
        <v>186.87793500000001</v>
      </c>
    </row>
    <row r="1568" spans="2:18">
      <c r="B1568" s="2">
        <v>61.497663000000003</v>
      </c>
      <c r="C1568" s="3">
        <f t="shared" si="201"/>
        <v>3781.9625544615692</v>
      </c>
      <c r="D1568" s="3">
        <v>5</v>
      </c>
      <c r="E1568" s="3">
        <f t="shared" si="202"/>
        <v>25</v>
      </c>
      <c r="F1568" s="4">
        <f t="shared" si="203"/>
        <v>307.488315</v>
      </c>
      <c r="N1568" s="2">
        <v>37.375587000000003</v>
      </c>
      <c r="O1568" s="3">
        <f t="shared" si="204"/>
        <v>1396.9345035945692</v>
      </c>
      <c r="P1568" s="3">
        <v>5</v>
      </c>
      <c r="Q1568" s="3">
        <f t="shared" si="205"/>
        <v>25</v>
      </c>
      <c r="R1568" s="4">
        <f t="shared" si="206"/>
        <v>186.87793500000001</v>
      </c>
    </row>
    <row r="1569" spans="2:18">
      <c r="B1569" s="2">
        <v>61.497663000000003</v>
      </c>
      <c r="C1569" s="3">
        <f t="shared" si="201"/>
        <v>3781.9625544615692</v>
      </c>
      <c r="D1569" s="3">
        <v>5</v>
      </c>
      <c r="E1569" s="3">
        <f t="shared" si="202"/>
        <v>25</v>
      </c>
      <c r="F1569" s="4">
        <f t="shared" si="203"/>
        <v>307.488315</v>
      </c>
      <c r="N1569" s="2">
        <v>37.375587000000003</v>
      </c>
      <c r="O1569" s="3">
        <f t="shared" si="204"/>
        <v>1396.9345035945692</v>
      </c>
      <c r="P1569" s="3">
        <v>5</v>
      </c>
      <c r="Q1569" s="3">
        <f t="shared" si="205"/>
        <v>25</v>
      </c>
      <c r="R1569" s="4">
        <f t="shared" si="206"/>
        <v>186.87793500000001</v>
      </c>
    </row>
    <row r="1570" spans="2:18">
      <c r="B1570" s="2">
        <v>61.497663000000003</v>
      </c>
      <c r="C1570" s="3">
        <f t="shared" si="201"/>
        <v>3781.9625544615692</v>
      </c>
      <c r="D1570" s="3">
        <v>5</v>
      </c>
      <c r="E1570" s="3">
        <f t="shared" si="202"/>
        <v>25</v>
      </c>
      <c r="F1570" s="4">
        <f t="shared" si="203"/>
        <v>307.488315</v>
      </c>
      <c r="N1570" s="2">
        <v>37.375587000000003</v>
      </c>
      <c r="O1570" s="3">
        <f t="shared" si="204"/>
        <v>1396.9345035945692</v>
      </c>
      <c r="P1570" s="3">
        <v>5</v>
      </c>
      <c r="Q1570" s="3">
        <f t="shared" si="205"/>
        <v>25</v>
      </c>
      <c r="R1570" s="4">
        <f t="shared" si="206"/>
        <v>186.87793500000001</v>
      </c>
    </row>
    <row r="1571" spans="2:18">
      <c r="B1571" s="2">
        <v>61.497663000000003</v>
      </c>
      <c r="C1571" s="3">
        <f t="shared" si="201"/>
        <v>3781.9625544615692</v>
      </c>
      <c r="D1571" s="3">
        <v>5</v>
      </c>
      <c r="E1571" s="3">
        <f t="shared" si="202"/>
        <v>25</v>
      </c>
      <c r="F1571" s="4">
        <f t="shared" si="203"/>
        <v>307.488315</v>
      </c>
      <c r="N1571" s="2">
        <v>37.375587000000003</v>
      </c>
      <c r="O1571" s="3">
        <f t="shared" si="204"/>
        <v>1396.9345035945692</v>
      </c>
      <c r="P1571" s="3">
        <v>5</v>
      </c>
      <c r="Q1571" s="3">
        <f t="shared" si="205"/>
        <v>25</v>
      </c>
      <c r="R1571" s="4">
        <f t="shared" si="206"/>
        <v>186.87793500000001</v>
      </c>
    </row>
    <row r="1572" spans="2:18">
      <c r="B1572" s="2">
        <v>61.497663000000003</v>
      </c>
      <c r="C1572" s="3">
        <f t="shared" si="201"/>
        <v>3781.9625544615692</v>
      </c>
      <c r="D1572" s="3">
        <v>5</v>
      </c>
      <c r="E1572" s="3">
        <f t="shared" si="202"/>
        <v>25</v>
      </c>
      <c r="F1572" s="4">
        <f t="shared" si="203"/>
        <v>307.488315</v>
      </c>
      <c r="N1572" s="2">
        <v>37.375587000000003</v>
      </c>
      <c r="O1572" s="3">
        <f t="shared" si="204"/>
        <v>1396.9345035945692</v>
      </c>
      <c r="P1572" s="3">
        <v>5</v>
      </c>
      <c r="Q1572" s="3">
        <f t="shared" si="205"/>
        <v>25</v>
      </c>
      <c r="R1572" s="4">
        <f t="shared" si="206"/>
        <v>186.87793500000001</v>
      </c>
    </row>
    <row r="1573" spans="2:18">
      <c r="B1573" s="2">
        <v>61.497663000000003</v>
      </c>
      <c r="C1573" s="3">
        <f t="shared" si="201"/>
        <v>3781.9625544615692</v>
      </c>
      <c r="D1573" s="3">
        <v>5</v>
      </c>
      <c r="E1573" s="3">
        <f t="shared" si="202"/>
        <v>25</v>
      </c>
      <c r="F1573" s="4">
        <f t="shared" si="203"/>
        <v>307.488315</v>
      </c>
      <c r="N1573" s="2">
        <v>37.375587000000003</v>
      </c>
      <c r="O1573" s="3">
        <f t="shared" si="204"/>
        <v>1396.9345035945692</v>
      </c>
      <c r="P1573" s="3">
        <v>5</v>
      </c>
      <c r="Q1573" s="3">
        <f t="shared" si="205"/>
        <v>25</v>
      </c>
      <c r="R1573" s="4">
        <f t="shared" si="206"/>
        <v>186.87793500000001</v>
      </c>
    </row>
    <row r="1574" spans="2:18">
      <c r="B1574" s="2">
        <v>61.497663000000003</v>
      </c>
      <c r="C1574" s="3">
        <f t="shared" si="201"/>
        <v>3781.9625544615692</v>
      </c>
      <c r="D1574" s="3">
        <v>5</v>
      </c>
      <c r="E1574" s="3">
        <f t="shared" si="202"/>
        <v>25</v>
      </c>
      <c r="F1574" s="4">
        <f t="shared" si="203"/>
        <v>307.488315</v>
      </c>
      <c r="N1574" s="2">
        <v>37.375587000000003</v>
      </c>
      <c r="O1574" s="3">
        <f t="shared" si="204"/>
        <v>1396.9345035945692</v>
      </c>
      <c r="P1574" s="3">
        <v>5</v>
      </c>
      <c r="Q1574" s="3">
        <f t="shared" si="205"/>
        <v>25</v>
      </c>
      <c r="R1574" s="4">
        <f t="shared" si="206"/>
        <v>186.87793500000001</v>
      </c>
    </row>
    <row r="1575" spans="2:18">
      <c r="B1575" s="2">
        <v>61.497663000000003</v>
      </c>
      <c r="C1575" s="3">
        <f t="shared" si="201"/>
        <v>3781.9625544615692</v>
      </c>
      <c r="D1575" s="3">
        <v>5</v>
      </c>
      <c r="E1575" s="3">
        <f t="shared" si="202"/>
        <v>25</v>
      </c>
      <c r="F1575" s="4">
        <f t="shared" si="203"/>
        <v>307.488315</v>
      </c>
      <c r="N1575" s="2">
        <v>37.375587000000003</v>
      </c>
      <c r="O1575" s="3">
        <f t="shared" si="204"/>
        <v>1396.9345035945692</v>
      </c>
      <c r="P1575" s="3">
        <v>5</v>
      </c>
      <c r="Q1575" s="3">
        <f t="shared" si="205"/>
        <v>25</v>
      </c>
      <c r="R1575" s="4">
        <f t="shared" si="206"/>
        <v>186.87793500000001</v>
      </c>
    </row>
    <row r="1576" spans="2:18">
      <c r="B1576" s="2">
        <v>61.497663000000003</v>
      </c>
      <c r="C1576" s="3">
        <f t="shared" si="201"/>
        <v>3781.9625544615692</v>
      </c>
      <c r="D1576" s="3">
        <v>5</v>
      </c>
      <c r="E1576" s="3">
        <f t="shared" si="202"/>
        <v>25</v>
      </c>
      <c r="F1576" s="4">
        <f t="shared" si="203"/>
        <v>307.488315</v>
      </c>
      <c r="N1576" s="2">
        <v>37.375587000000003</v>
      </c>
      <c r="O1576" s="3">
        <f t="shared" si="204"/>
        <v>1396.9345035945692</v>
      </c>
      <c r="P1576" s="3">
        <v>5</v>
      </c>
      <c r="Q1576" s="3">
        <f t="shared" si="205"/>
        <v>25</v>
      </c>
      <c r="R1576" s="4">
        <f t="shared" si="206"/>
        <v>186.87793500000001</v>
      </c>
    </row>
    <row r="1577" spans="2:18">
      <c r="B1577" s="2">
        <v>61.497663000000003</v>
      </c>
      <c r="C1577" s="3">
        <f t="shared" si="201"/>
        <v>3781.9625544615692</v>
      </c>
      <c r="D1577" s="3">
        <v>5</v>
      </c>
      <c r="E1577" s="3">
        <f t="shared" si="202"/>
        <v>25</v>
      </c>
      <c r="F1577" s="4">
        <f t="shared" si="203"/>
        <v>307.488315</v>
      </c>
      <c r="N1577" s="2">
        <v>37.375587000000003</v>
      </c>
      <c r="O1577" s="3">
        <f t="shared" si="204"/>
        <v>1396.9345035945692</v>
      </c>
      <c r="P1577" s="3">
        <v>5</v>
      </c>
      <c r="Q1577" s="3">
        <f t="shared" si="205"/>
        <v>25</v>
      </c>
      <c r="R1577" s="4">
        <f t="shared" si="206"/>
        <v>186.87793500000001</v>
      </c>
    </row>
    <row r="1578" spans="2:18">
      <c r="B1578" s="2">
        <v>61.497663000000003</v>
      </c>
      <c r="C1578" s="3">
        <f t="shared" si="201"/>
        <v>3781.9625544615692</v>
      </c>
      <c r="D1578" s="3">
        <v>5</v>
      </c>
      <c r="E1578" s="3">
        <f t="shared" si="202"/>
        <v>25</v>
      </c>
      <c r="F1578" s="4">
        <f t="shared" si="203"/>
        <v>307.488315</v>
      </c>
      <c r="N1578" s="2">
        <v>37.375587000000003</v>
      </c>
      <c r="O1578" s="3">
        <f t="shared" si="204"/>
        <v>1396.9345035945692</v>
      </c>
      <c r="P1578" s="3">
        <v>5</v>
      </c>
      <c r="Q1578" s="3">
        <f t="shared" si="205"/>
        <v>25</v>
      </c>
      <c r="R1578" s="4">
        <f t="shared" si="206"/>
        <v>186.87793500000001</v>
      </c>
    </row>
    <row r="1579" spans="2:18">
      <c r="B1579" s="2">
        <v>61.497663000000003</v>
      </c>
      <c r="C1579" s="3">
        <f t="shared" si="201"/>
        <v>3781.9625544615692</v>
      </c>
      <c r="D1579" s="3">
        <v>5</v>
      </c>
      <c r="E1579" s="3">
        <f t="shared" si="202"/>
        <v>25</v>
      </c>
      <c r="F1579" s="4">
        <f t="shared" si="203"/>
        <v>307.488315</v>
      </c>
      <c r="N1579" s="2">
        <v>37.375587000000003</v>
      </c>
      <c r="O1579" s="3">
        <f t="shared" si="204"/>
        <v>1396.9345035945692</v>
      </c>
      <c r="P1579" s="3">
        <v>5</v>
      </c>
      <c r="Q1579" s="3">
        <f t="shared" si="205"/>
        <v>25</v>
      </c>
      <c r="R1579" s="4">
        <f t="shared" si="206"/>
        <v>186.87793500000001</v>
      </c>
    </row>
    <row r="1580" spans="2:18">
      <c r="B1580" s="2">
        <v>61.497663000000003</v>
      </c>
      <c r="C1580" s="3">
        <f t="shared" si="201"/>
        <v>3781.9625544615692</v>
      </c>
      <c r="D1580" s="3">
        <v>5</v>
      </c>
      <c r="E1580" s="3">
        <f t="shared" si="202"/>
        <v>25</v>
      </c>
      <c r="F1580" s="4">
        <f t="shared" si="203"/>
        <v>307.488315</v>
      </c>
      <c r="N1580" s="2">
        <v>37.375587000000003</v>
      </c>
      <c r="O1580" s="3">
        <f t="shared" si="204"/>
        <v>1396.9345035945692</v>
      </c>
      <c r="P1580" s="3">
        <v>5</v>
      </c>
      <c r="Q1580" s="3">
        <f t="shared" si="205"/>
        <v>25</v>
      </c>
      <c r="R1580" s="4">
        <f t="shared" si="206"/>
        <v>186.87793500000001</v>
      </c>
    </row>
    <row r="1581" spans="2:18">
      <c r="B1581" s="2">
        <v>61.497663000000003</v>
      </c>
      <c r="C1581" s="3">
        <f t="shared" si="201"/>
        <v>3781.9625544615692</v>
      </c>
      <c r="D1581" s="3">
        <v>5</v>
      </c>
      <c r="E1581" s="3">
        <f t="shared" si="202"/>
        <v>25</v>
      </c>
      <c r="F1581" s="4">
        <f t="shared" si="203"/>
        <v>307.488315</v>
      </c>
      <c r="N1581" s="2">
        <v>37.375587000000003</v>
      </c>
      <c r="O1581" s="3">
        <f t="shared" si="204"/>
        <v>1396.9345035945692</v>
      </c>
      <c r="P1581" s="3">
        <v>5</v>
      </c>
      <c r="Q1581" s="3">
        <f t="shared" si="205"/>
        <v>25</v>
      </c>
      <c r="R1581" s="4">
        <f t="shared" si="206"/>
        <v>186.87793500000001</v>
      </c>
    </row>
    <row r="1582" spans="2:18">
      <c r="B1582" s="2">
        <v>61.497663000000003</v>
      </c>
      <c r="C1582" s="3">
        <f t="shared" si="201"/>
        <v>3781.9625544615692</v>
      </c>
      <c r="D1582" s="3">
        <v>5</v>
      </c>
      <c r="E1582" s="3">
        <f t="shared" si="202"/>
        <v>25</v>
      </c>
      <c r="F1582" s="4">
        <f t="shared" si="203"/>
        <v>307.488315</v>
      </c>
      <c r="N1582" s="2">
        <v>37.375587000000003</v>
      </c>
      <c r="O1582" s="3">
        <f t="shared" si="204"/>
        <v>1396.9345035945692</v>
      </c>
      <c r="P1582" s="3">
        <v>5</v>
      </c>
      <c r="Q1582" s="3">
        <f t="shared" si="205"/>
        <v>25</v>
      </c>
      <c r="R1582" s="4">
        <f t="shared" si="206"/>
        <v>186.87793500000001</v>
      </c>
    </row>
    <row r="1583" spans="2:18">
      <c r="B1583" s="2">
        <v>61.497663000000003</v>
      </c>
      <c r="C1583" s="3">
        <f t="shared" si="201"/>
        <v>3781.9625544615692</v>
      </c>
      <c r="D1583" s="3">
        <v>5</v>
      </c>
      <c r="E1583" s="3">
        <f t="shared" si="202"/>
        <v>25</v>
      </c>
      <c r="F1583" s="4">
        <f t="shared" si="203"/>
        <v>307.488315</v>
      </c>
      <c r="N1583" s="2">
        <v>37.375587000000003</v>
      </c>
      <c r="O1583" s="3">
        <f t="shared" si="204"/>
        <v>1396.9345035945692</v>
      </c>
      <c r="P1583" s="3">
        <v>5</v>
      </c>
      <c r="Q1583" s="3">
        <f t="shared" si="205"/>
        <v>25</v>
      </c>
      <c r="R1583" s="4">
        <f t="shared" si="206"/>
        <v>186.87793500000001</v>
      </c>
    </row>
    <row r="1584" spans="2:18">
      <c r="B1584" s="2">
        <v>61.497663000000003</v>
      </c>
      <c r="C1584" s="3">
        <f t="shared" si="201"/>
        <v>3781.9625544615692</v>
      </c>
      <c r="D1584" s="3">
        <v>5</v>
      </c>
      <c r="E1584" s="3">
        <f t="shared" si="202"/>
        <v>25</v>
      </c>
      <c r="F1584" s="4">
        <f t="shared" si="203"/>
        <v>307.488315</v>
      </c>
      <c r="N1584" s="2">
        <v>37.375587000000003</v>
      </c>
      <c r="O1584" s="3">
        <f t="shared" si="204"/>
        <v>1396.9345035945692</v>
      </c>
      <c r="P1584" s="3">
        <v>5</v>
      </c>
      <c r="Q1584" s="3">
        <f t="shared" si="205"/>
        <v>25</v>
      </c>
      <c r="R1584" s="4">
        <f t="shared" si="206"/>
        <v>186.87793500000001</v>
      </c>
    </row>
    <row r="1585" spans="2:18">
      <c r="B1585" s="2">
        <v>61.497663000000003</v>
      </c>
      <c r="C1585" s="3">
        <f t="shared" si="201"/>
        <v>3781.9625544615692</v>
      </c>
      <c r="D1585" s="3">
        <v>5</v>
      </c>
      <c r="E1585" s="3">
        <f t="shared" si="202"/>
        <v>25</v>
      </c>
      <c r="F1585" s="4">
        <f t="shared" si="203"/>
        <v>307.488315</v>
      </c>
      <c r="N1585" s="2">
        <v>37.375587000000003</v>
      </c>
      <c r="O1585" s="3">
        <f t="shared" si="204"/>
        <v>1396.9345035945692</v>
      </c>
      <c r="P1585" s="3">
        <v>5</v>
      </c>
      <c r="Q1585" s="3">
        <f t="shared" si="205"/>
        <v>25</v>
      </c>
      <c r="R1585" s="4">
        <f t="shared" si="206"/>
        <v>186.87793500000001</v>
      </c>
    </row>
    <row r="1586" spans="2:18">
      <c r="B1586" s="2">
        <v>61.497663000000003</v>
      </c>
      <c r="C1586" s="3">
        <f t="shared" si="201"/>
        <v>3781.9625544615692</v>
      </c>
      <c r="D1586" s="3">
        <v>5</v>
      </c>
      <c r="E1586" s="3">
        <f t="shared" si="202"/>
        <v>25</v>
      </c>
      <c r="F1586" s="4">
        <f t="shared" si="203"/>
        <v>307.488315</v>
      </c>
      <c r="N1586" s="2">
        <v>37.375587000000003</v>
      </c>
      <c r="O1586" s="3">
        <f t="shared" si="204"/>
        <v>1396.9345035945692</v>
      </c>
      <c r="P1586" s="3">
        <v>5</v>
      </c>
      <c r="Q1586" s="3">
        <f t="shared" si="205"/>
        <v>25</v>
      </c>
      <c r="R1586" s="4">
        <f t="shared" si="206"/>
        <v>186.87793500000001</v>
      </c>
    </row>
    <row r="1587" spans="2:18">
      <c r="B1587" s="2">
        <v>61.497663000000003</v>
      </c>
      <c r="C1587" s="3">
        <f t="shared" si="201"/>
        <v>3781.9625544615692</v>
      </c>
      <c r="D1587" s="3">
        <v>5</v>
      </c>
      <c r="E1587" s="3">
        <f t="shared" si="202"/>
        <v>25</v>
      </c>
      <c r="F1587" s="4">
        <f t="shared" si="203"/>
        <v>307.488315</v>
      </c>
      <c r="N1587" s="2">
        <v>37.375587000000003</v>
      </c>
      <c r="O1587" s="3">
        <f t="shared" si="204"/>
        <v>1396.9345035945692</v>
      </c>
      <c r="P1587" s="3">
        <v>5</v>
      </c>
      <c r="Q1587" s="3">
        <f t="shared" si="205"/>
        <v>25</v>
      </c>
      <c r="R1587" s="4">
        <f t="shared" si="206"/>
        <v>186.87793500000001</v>
      </c>
    </row>
    <row r="1588" spans="2:18">
      <c r="B1588" s="2">
        <v>61.497663000000003</v>
      </c>
      <c r="C1588" s="3">
        <f t="shared" si="201"/>
        <v>3781.9625544615692</v>
      </c>
      <c r="D1588" s="3">
        <v>5</v>
      </c>
      <c r="E1588" s="3">
        <f t="shared" si="202"/>
        <v>25</v>
      </c>
      <c r="F1588" s="4">
        <f t="shared" si="203"/>
        <v>307.488315</v>
      </c>
      <c r="N1588" s="2">
        <v>37.375587000000003</v>
      </c>
      <c r="O1588" s="3">
        <f t="shared" si="204"/>
        <v>1396.9345035945692</v>
      </c>
      <c r="P1588" s="3">
        <v>5</v>
      </c>
      <c r="Q1588" s="3">
        <f t="shared" si="205"/>
        <v>25</v>
      </c>
      <c r="R1588" s="4">
        <f t="shared" si="206"/>
        <v>186.87793500000001</v>
      </c>
    </row>
    <row r="1589" spans="2:18">
      <c r="B1589" s="2">
        <v>61.497663000000003</v>
      </c>
      <c r="C1589" s="3">
        <f t="shared" si="201"/>
        <v>3781.9625544615692</v>
      </c>
      <c r="D1589" s="3">
        <v>5</v>
      </c>
      <c r="E1589" s="3">
        <f t="shared" si="202"/>
        <v>25</v>
      </c>
      <c r="F1589" s="4">
        <f t="shared" si="203"/>
        <v>307.488315</v>
      </c>
      <c r="N1589" s="2">
        <v>37.375587000000003</v>
      </c>
      <c r="O1589" s="3">
        <f t="shared" si="204"/>
        <v>1396.9345035945692</v>
      </c>
      <c r="P1589" s="3">
        <v>5</v>
      </c>
      <c r="Q1589" s="3">
        <f t="shared" si="205"/>
        <v>25</v>
      </c>
      <c r="R1589" s="4">
        <f t="shared" si="206"/>
        <v>186.87793500000001</v>
      </c>
    </row>
    <row r="1590" spans="2:18">
      <c r="B1590" s="2">
        <v>61.497663000000003</v>
      </c>
      <c r="C1590" s="3">
        <f t="shared" si="201"/>
        <v>3781.9625544615692</v>
      </c>
      <c r="D1590" s="3">
        <v>5</v>
      </c>
      <c r="E1590" s="3">
        <f t="shared" si="202"/>
        <v>25</v>
      </c>
      <c r="F1590" s="4">
        <f t="shared" si="203"/>
        <v>307.488315</v>
      </c>
      <c r="N1590" s="2">
        <v>37.375587000000003</v>
      </c>
      <c r="O1590" s="3">
        <f t="shared" si="204"/>
        <v>1396.9345035945692</v>
      </c>
      <c r="P1590" s="3">
        <v>5</v>
      </c>
      <c r="Q1590" s="3">
        <f t="shared" si="205"/>
        <v>25</v>
      </c>
      <c r="R1590" s="4">
        <f t="shared" si="206"/>
        <v>186.87793500000001</v>
      </c>
    </row>
    <row r="1591" spans="2:18">
      <c r="B1591" s="2">
        <v>61.497663000000003</v>
      </c>
      <c r="C1591" s="3">
        <f t="shared" si="201"/>
        <v>3781.9625544615692</v>
      </c>
      <c r="D1591" s="3">
        <v>5</v>
      </c>
      <c r="E1591" s="3">
        <f t="shared" si="202"/>
        <v>25</v>
      </c>
      <c r="F1591" s="4">
        <f t="shared" si="203"/>
        <v>307.488315</v>
      </c>
      <c r="N1591" s="2">
        <v>37.375587000000003</v>
      </c>
      <c r="O1591" s="3">
        <f t="shared" si="204"/>
        <v>1396.9345035945692</v>
      </c>
      <c r="P1591" s="3">
        <v>5</v>
      </c>
      <c r="Q1591" s="3">
        <f t="shared" si="205"/>
        <v>25</v>
      </c>
      <c r="R1591" s="4">
        <f t="shared" si="206"/>
        <v>186.87793500000001</v>
      </c>
    </row>
    <row r="1592" spans="2:18">
      <c r="B1592" s="2">
        <v>61.497663000000003</v>
      </c>
      <c r="C1592" s="3">
        <f t="shared" si="201"/>
        <v>3781.9625544615692</v>
      </c>
      <c r="D1592" s="3">
        <v>5</v>
      </c>
      <c r="E1592" s="3">
        <f t="shared" si="202"/>
        <v>25</v>
      </c>
      <c r="F1592" s="4">
        <f t="shared" si="203"/>
        <v>307.488315</v>
      </c>
      <c r="N1592" s="2">
        <v>37.375587000000003</v>
      </c>
      <c r="O1592" s="3">
        <f t="shared" si="204"/>
        <v>1396.9345035945692</v>
      </c>
      <c r="P1592" s="3">
        <v>5</v>
      </c>
      <c r="Q1592" s="3">
        <f t="shared" si="205"/>
        <v>25</v>
      </c>
      <c r="R1592" s="4">
        <f t="shared" si="206"/>
        <v>186.87793500000001</v>
      </c>
    </row>
    <row r="1593" spans="2:18">
      <c r="B1593" s="2">
        <v>61.497663000000003</v>
      </c>
      <c r="C1593" s="3">
        <f t="shared" si="201"/>
        <v>3781.9625544615692</v>
      </c>
      <c r="D1593" s="3">
        <v>5</v>
      </c>
      <c r="E1593" s="3">
        <f t="shared" si="202"/>
        <v>25</v>
      </c>
      <c r="F1593" s="4">
        <f t="shared" si="203"/>
        <v>307.488315</v>
      </c>
      <c r="N1593" s="2">
        <v>37.375587000000003</v>
      </c>
      <c r="O1593" s="3">
        <f t="shared" si="204"/>
        <v>1396.9345035945692</v>
      </c>
      <c r="P1593" s="3">
        <v>5</v>
      </c>
      <c r="Q1593" s="3">
        <f t="shared" si="205"/>
        <v>25</v>
      </c>
      <c r="R1593" s="4">
        <f t="shared" si="206"/>
        <v>186.87793500000001</v>
      </c>
    </row>
    <row r="1594" spans="2:18">
      <c r="B1594" s="2">
        <v>61.497663000000003</v>
      </c>
      <c r="C1594" s="3">
        <f t="shared" si="201"/>
        <v>3781.9625544615692</v>
      </c>
      <c r="D1594" s="3">
        <v>5</v>
      </c>
      <c r="E1594" s="3">
        <f t="shared" si="202"/>
        <v>25</v>
      </c>
      <c r="F1594" s="4">
        <f t="shared" si="203"/>
        <v>307.488315</v>
      </c>
      <c r="N1594" s="2">
        <v>37.375587000000003</v>
      </c>
      <c r="O1594" s="3">
        <f t="shared" si="204"/>
        <v>1396.9345035945692</v>
      </c>
      <c r="P1594" s="3">
        <v>5</v>
      </c>
      <c r="Q1594" s="3">
        <f t="shared" si="205"/>
        <v>25</v>
      </c>
      <c r="R1594" s="4">
        <f t="shared" si="206"/>
        <v>186.87793500000001</v>
      </c>
    </row>
    <row r="1595" spans="2:18">
      <c r="B1595" s="2">
        <v>61.497663000000003</v>
      </c>
      <c r="C1595" s="3">
        <f t="shared" si="201"/>
        <v>3781.9625544615692</v>
      </c>
      <c r="D1595" s="3">
        <v>5</v>
      </c>
      <c r="E1595" s="3">
        <f t="shared" si="202"/>
        <v>25</v>
      </c>
      <c r="F1595" s="4">
        <f t="shared" si="203"/>
        <v>307.488315</v>
      </c>
      <c r="N1595" s="2">
        <v>37.375587000000003</v>
      </c>
      <c r="O1595" s="3">
        <f t="shared" si="204"/>
        <v>1396.9345035945692</v>
      </c>
      <c r="P1595" s="3">
        <v>5</v>
      </c>
      <c r="Q1595" s="3">
        <f t="shared" si="205"/>
        <v>25</v>
      </c>
      <c r="R1595" s="4">
        <f t="shared" si="206"/>
        <v>186.87793500000001</v>
      </c>
    </row>
    <row r="1596" spans="2:18">
      <c r="B1596" s="2">
        <v>61.497663000000003</v>
      </c>
      <c r="C1596" s="3">
        <f t="shared" si="201"/>
        <v>3781.9625544615692</v>
      </c>
      <c r="D1596" s="3">
        <v>5</v>
      </c>
      <c r="E1596" s="3">
        <f t="shared" si="202"/>
        <v>25</v>
      </c>
      <c r="F1596" s="4">
        <f t="shared" si="203"/>
        <v>307.488315</v>
      </c>
      <c r="N1596" s="2">
        <v>37.375587000000003</v>
      </c>
      <c r="O1596" s="3">
        <f t="shared" si="204"/>
        <v>1396.9345035945692</v>
      </c>
      <c r="P1596" s="3">
        <v>5</v>
      </c>
      <c r="Q1596" s="3">
        <f t="shared" si="205"/>
        <v>25</v>
      </c>
      <c r="R1596" s="4">
        <f t="shared" si="206"/>
        <v>186.87793500000001</v>
      </c>
    </row>
    <row r="1597" spans="2:18">
      <c r="B1597" s="2">
        <v>61.497663000000003</v>
      </c>
      <c r="C1597" s="3">
        <f t="shared" si="201"/>
        <v>3781.9625544615692</v>
      </c>
      <c r="D1597" s="3">
        <v>5</v>
      </c>
      <c r="E1597" s="3">
        <f t="shared" si="202"/>
        <v>25</v>
      </c>
      <c r="F1597" s="4">
        <f t="shared" si="203"/>
        <v>307.488315</v>
      </c>
      <c r="N1597" s="2">
        <v>37.375587000000003</v>
      </c>
      <c r="O1597" s="3">
        <f t="shared" si="204"/>
        <v>1396.9345035945692</v>
      </c>
      <c r="P1597" s="3">
        <v>5</v>
      </c>
      <c r="Q1597" s="3">
        <f t="shared" si="205"/>
        <v>25</v>
      </c>
      <c r="R1597" s="4">
        <f t="shared" si="206"/>
        <v>186.87793500000001</v>
      </c>
    </row>
    <row r="1598" spans="2:18">
      <c r="B1598" s="2">
        <v>61.497663000000003</v>
      </c>
      <c r="C1598" s="3">
        <f t="shared" si="201"/>
        <v>3781.9625544615692</v>
      </c>
      <c r="D1598" s="3">
        <v>5</v>
      </c>
      <c r="E1598" s="3">
        <f t="shared" si="202"/>
        <v>25</v>
      </c>
      <c r="F1598" s="4">
        <f t="shared" si="203"/>
        <v>307.488315</v>
      </c>
      <c r="N1598" s="2">
        <v>37.375587000000003</v>
      </c>
      <c r="O1598" s="3">
        <f t="shared" si="204"/>
        <v>1396.9345035945692</v>
      </c>
      <c r="P1598" s="3">
        <v>5</v>
      </c>
      <c r="Q1598" s="3">
        <f t="shared" si="205"/>
        <v>25</v>
      </c>
      <c r="R1598" s="4">
        <f t="shared" si="206"/>
        <v>186.87793500000001</v>
      </c>
    </row>
    <row r="1599" spans="2:18">
      <c r="B1599" s="2">
        <v>61.497663000000003</v>
      </c>
      <c r="C1599" s="3">
        <f t="shared" si="201"/>
        <v>3781.9625544615692</v>
      </c>
      <c r="D1599" s="3">
        <v>5</v>
      </c>
      <c r="E1599" s="3">
        <f t="shared" si="202"/>
        <v>25</v>
      </c>
      <c r="F1599" s="4">
        <f t="shared" si="203"/>
        <v>307.488315</v>
      </c>
      <c r="N1599" s="2">
        <v>37.375587000000003</v>
      </c>
      <c r="O1599" s="3">
        <f t="shared" si="204"/>
        <v>1396.9345035945692</v>
      </c>
      <c r="P1599" s="3">
        <v>5</v>
      </c>
      <c r="Q1599" s="3">
        <f t="shared" si="205"/>
        <v>25</v>
      </c>
      <c r="R1599" s="4">
        <f t="shared" si="206"/>
        <v>186.87793500000001</v>
      </c>
    </row>
    <row r="1600" spans="2:18">
      <c r="B1600" s="2">
        <v>61.497663000000003</v>
      </c>
      <c r="C1600" s="3">
        <f t="shared" si="201"/>
        <v>3781.9625544615692</v>
      </c>
      <c r="D1600" s="3">
        <v>5</v>
      </c>
      <c r="E1600" s="3">
        <f t="shared" si="202"/>
        <v>25</v>
      </c>
      <c r="F1600" s="4">
        <f t="shared" si="203"/>
        <v>307.488315</v>
      </c>
      <c r="N1600" s="2">
        <v>37.375587000000003</v>
      </c>
      <c r="O1600" s="3">
        <f t="shared" si="204"/>
        <v>1396.9345035945692</v>
      </c>
      <c r="P1600" s="3">
        <v>5</v>
      </c>
      <c r="Q1600" s="3">
        <f t="shared" si="205"/>
        <v>25</v>
      </c>
      <c r="R1600" s="4">
        <f t="shared" si="206"/>
        <v>186.87793500000001</v>
      </c>
    </row>
    <row r="1601" spans="2:18">
      <c r="B1601" s="2">
        <v>61.497663000000003</v>
      </c>
      <c r="C1601" s="3">
        <f t="shared" si="201"/>
        <v>3781.9625544615692</v>
      </c>
      <c r="D1601" s="3">
        <v>5</v>
      </c>
      <c r="E1601" s="3">
        <f t="shared" si="202"/>
        <v>25</v>
      </c>
      <c r="F1601" s="4">
        <f t="shared" si="203"/>
        <v>307.488315</v>
      </c>
      <c r="N1601" s="2">
        <v>37.375587000000003</v>
      </c>
      <c r="O1601" s="3">
        <f t="shared" si="204"/>
        <v>1396.9345035945692</v>
      </c>
      <c r="P1601" s="3">
        <v>5</v>
      </c>
      <c r="Q1601" s="3">
        <f t="shared" si="205"/>
        <v>25</v>
      </c>
      <c r="R1601" s="4">
        <f t="shared" si="206"/>
        <v>186.87793500000001</v>
      </c>
    </row>
    <row r="1602" spans="2:18">
      <c r="B1602" s="2">
        <v>61.497663000000003</v>
      </c>
      <c r="C1602" s="3">
        <f t="shared" si="201"/>
        <v>3781.9625544615692</v>
      </c>
      <c r="D1602" s="3">
        <v>5</v>
      </c>
      <c r="E1602" s="3">
        <f t="shared" si="202"/>
        <v>25</v>
      </c>
      <c r="F1602" s="4">
        <f t="shared" si="203"/>
        <v>307.488315</v>
      </c>
      <c r="N1602" s="2">
        <v>37.375587000000003</v>
      </c>
      <c r="O1602" s="3">
        <f t="shared" si="204"/>
        <v>1396.9345035945692</v>
      </c>
      <c r="P1602" s="3">
        <v>5</v>
      </c>
      <c r="Q1602" s="3">
        <f t="shared" si="205"/>
        <v>25</v>
      </c>
      <c r="R1602" s="4">
        <f t="shared" si="206"/>
        <v>186.87793500000001</v>
      </c>
    </row>
    <row r="1603" spans="2:18">
      <c r="B1603" s="2">
        <v>61.497663000000003</v>
      </c>
      <c r="C1603" s="3">
        <f t="shared" si="201"/>
        <v>3781.9625544615692</v>
      </c>
      <c r="D1603" s="3">
        <v>5</v>
      </c>
      <c r="E1603" s="3">
        <f t="shared" si="202"/>
        <v>25</v>
      </c>
      <c r="F1603" s="4">
        <f t="shared" si="203"/>
        <v>307.488315</v>
      </c>
      <c r="N1603" s="2">
        <v>37.375587000000003</v>
      </c>
      <c r="O1603" s="3">
        <f t="shared" si="204"/>
        <v>1396.9345035945692</v>
      </c>
      <c r="P1603" s="3">
        <v>5</v>
      </c>
      <c r="Q1603" s="3">
        <f t="shared" si="205"/>
        <v>25</v>
      </c>
      <c r="R1603" s="4">
        <f t="shared" si="206"/>
        <v>186.87793500000001</v>
      </c>
    </row>
    <row r="1604" spans="2:18">
      <c r="B1604" s="2">
        <v>61.497663000000003</v>
      </c>
      <c r="C1604" s="3">
        <f t="shared" si="201"/>
        <v>3781.9625544615692</v>
      </c>
      <c r="D1604" s="3">
        <v>5</v>
      </c>
      <c r="E1604" s="3">
        <f t="shared" si="202"/>
        <v>25</v>
      </c>
      <c r="F1604" s="4">
        <f t="shared" si="203"/>
        <v>307.488315</v>
      </c>
      <c r="N1604" s="2">
        <v>37.375587000000003</v>
      </c>
      <c r="O1604" s="3">
        <f t="shared" si="204"/>
        <v>1396.9345035945692</v>
      </c>
      <c r="P1604" s="3">
        <v>5</v>
      </c>
      <c r="Q1604" s="3">
        <f t="shared" si="205"/>
        <v>25</v>
      </c>
      <c r="R1604" s="4">
        <f t="shared" si="206"/>
        <v>186.87793500000001</v>
      </c>
    </row>
    <row r="1605" spans="2:18">
      <c r="B1605" s="2">
        <v>61.497663000000003</v>
      </c>
      <c r="C1605" s="3">
        <f t="shared" si="201"/>
        <v>3781.9625544615692</v>
      </c>
      <c r="D1605" s="3">
        <v>5</v>
      </c>
      <c r="E1605" s="3">
        <f t="shared" si="202"/>
        <v>25</v>
      </c>
      <c r="F1605" s="4">
        <f t="shared" si="203"/>
        <v>307.488315</v>
      </c>
      <c r="N1605" s="2">
        <v>37.375587000000003</v>
      </c>
      <c r="O1605" s="3">
        <f t="shared" si="204"/>
        <v>1396.9345035945692</v>
      </c>
      <c r="P1605" s="3">
        <v>5</v>
      </c>
      <c r="Q1605" s="3">
        <f t="shared" si="205"/>
        <v>25</v>
      </c>
      <c r="R1605" s="4">
        <f t="shared" si="206"/>
        <v>186.87793500000001</v>
      </c>
    </row>
    <row r="1606" spans="2:18">
      <c r="B1606" s="2">
        <v>61.497663000000003</v>
      </c>
      <c r="C1606" s="3">
        <f t="shared" si="201"/>
        <v>3781.9625544615692</v>
      </c>
      <c r="D1606" s="3">
        <v>5</v>
      </c>
      <c r="E1606" s="3">
        <f t="shared" si="202"/>
        <v>25</v>
      </c>
      <c r="F1606" s="4">
        <f t="shared" si="203"/>
        <v>307.488315</v>
      </c>
      <c r="N1606" s="2">
        <v>37.375587000000003</v>
      </c>
      <c r="O1606" s="3">
        <f t="shared" si="204"/>
        <v>1396.9345035945692</v>
      </c>
      <c r="P1606" s="3">
        <v>5</v>
      </c>
      <c r="Q1606" s="3">
        <f t="shared" si="205"/>
        <v>25</v>
      </c>
      <c r="R1606" s="4">
        <f t="shared" si="206"/>
        <v>186.87793500000001</v>
      </c>
    </row>
    <row r="1607" spans="2:18">
      <c r="B1607" s="2">
        <v>61.497663000000003</v>
      </c>
      <c r="C1607" s="3">
        <f t="shared" si="201"/>
        <v>3781.9625544615692</v>
      </c>
      <c r="D1607" s="3">
        <v>5</v>
      </c>
      <c r="E1607" s="3">
        <f t="shared" si="202"/>
        <v>25</v>
      </c>
      <c r="F1607" s="4">
        <f t="shared" si="203"/>
        <v>307.488315</v>
      </c>
      <c r="N1607" s="2">
        <v>37.375587000000003</v>
      </c>
      <c r="O1607" s="3">
        <f t="shared" si="204"/>
        <v>1396.9345035945692</v>
      </c>
      <c r="P1607" s="3">
        <v>5</v>
      </c>
      <c r="Q1607" s="3">
        <f t="shared" si="205"/>
        <v>25</v>
      </c>
      <c r="R1607" s="4">
        <f t="shared" si="206"/>
        <v>186.87793500000001</v>
      </c>
    </row>
    <row r="1608" spans="2:18">
      <c r="B1608" s="2">
        <v>61.497663000000003</v>
      </c>
      <c r="C1608" s="3">
        <f t="shared" si="201"/>
        <v>3781.9625544615692</v>
      </c>
      <c r="D1608" s="3">
        <v>5</v>
      </c>
      <c r="E1608" s="3">
        <f t="shared" si="202"/>
        <v>25</v>
      </c>
      <c r="F1608" s="4">
        <f t="shared" si="203"/>
        <v>307.488315</v>
      </c>
      <c r="N1608" s="2">
        <v>37.375587000000003</v>
      </c>
      <c r="O1608" s="3">
        <f t="shared" si="204"/>
        <v>1396.9345035945692</v>
      </c>
      <c r="P1608" s="3">
        <v>5</v>
      </c>
      <c r="Q1608" s="3">
        <f t="shared" si="205"/>
        <v>25</v>
      </c>
      <c r="R1608" s="4">
        <f t="shared" si="206"/>
        <v>186.87793500000001</v>
      </c>
    </row>
    <row r="1609" spans="2:18">
      <c r="B1609" s="2">
        <v>61.497663000000003</v>
      </c>
      <c r="C1609" s="3">
        <f t="shared" si="201"/>
        <v>3781.9625544615692</v>
      </c>
      <c r="D1609" s="3">
        <v>5</v>
      </c>
      <c r="E1609" s="3">
        <f t="shared" si="202"/>
        <v>25</v>
      </c>
      <c r="F1609" s="4">
        <f t="shared" si="203"/>
        <v>307.488315</v>
      </c>
      <c r="N1609" s="2">
        <v>37.375587000000003</v>
      </c>
      <c r="O1609" s="3">
        <f t="shared" si="204"/>
        <v>1396.9345035945692</v>
      </c>
      <c r="P1609" s="3">
        <v>5</v>
      </c>
      <c r="Q1609" s="3">
        <f t="shared" si="205"/>
        <v>25</v>
      </c>
      <c r="R1609" s="4">
        <f t="shared" si="206"/>
        <v>186.87793500000001</v>
      </c>
    </row>
    <row r="1610" spans="2:18">
      <c r="B1610" s="2">
        <v>61.497663000000003</v>
      </c>
      <c r="C1610" s="3">
        <f t="shared" si="201"/>
        <v>3781.9625544615692</v>
      </c>
      <c r="D1610" s="3">
        <v>5</v>
      </c>
      <c r="E1610" s="3">
        <f t="shared" si="202"/>
        <v>25</v>
      </c>
      <c r="F1610" s="4">
        <f t="shared" si="203"/>
        <v>307.488315</v>
      </c>
      <c r="N1610" s="2">
        <v>37.375587000000003</v>
      </c>
      <c r="O1610" s="3">
        <f t="shared" si="204"/>
        <v>1396.9345035945692</v>
      </c>
      <c r="P1610" s="3">
        <v>5</v>
      </c>
      <c r="Q1610" s="3">
        <f t="shared" si="205"/>
        <v>25</v>
      </c>
      <c r="R1610" s="4">
        <f t="shared" si="206"/>
        <v>186.87793500000001</v>
      </c>
    </row>
    <row r="1611" spans="2:18">
      <c r="B1611" s="2">
        <v>61.497663000000003</v>
      </c>
      <c r="C1611" s="3">
        <f t="shared" si="201"/>
        <v>3781.9625544615692</v>
      </c>
      <c r="D1611" s="3">
        <v>5</v>
      </c>
      <c r="E1611" s="3">
        <f t="shared" si="202"/>
        <v>25</v>
      </c>
      <c r="F1611" s="4">
        <f t="shared" si="203"/>
        <v>307.488315</v>
      </c>
      <c r="N1611" s="2">
        <v>37.375587000000003</v>
      </c>
      <c r="O1611" s="3">
        <f t="shared" si="204"/>
        <v>1396.9345035945692</v>
      </c>
      <c r="P1611" s="3">
        <v>5</v>
      </c>
      <c r="Q1611" s="3">
        <f t="shared" si="205"/>
        <v>25</v>
      </c>
      <c r="R1611" s="4">
        <f t="shared" si="206"/>
        <v>186.87793500000001</v>
      </c>
    </row>
    <row r="1612" spans="2:18">
      <c r="B1612" s="2">
        <v>61.497663000000003</v>
      </c>
      <c r="C1612" s="3">
        <f t="shared" si="201"/>
        <v>3781.9625544615692</v>
      </c>
      <c r="D1612" s="3">
        <v>5</v>
      </c>
      <c r="E1612" s="3">
        <f t="shared" si="202"/>
        <v>25</v>
      </c>
      <c r="F1612" s="4">
        <f t="shared" si="203"/>
        <v>307.488315</v>
      </c>
      <c r="N1612" s="2">
        <v>37.375587000000003</v>
      </c>
      <c r="O1612" s="3">
        <f t="shared" si="204"/>
        <v>1396.9345035945692</v>
      </c>
      <c r="P1612" s="3">
        <v>5</v>
      </c>
      <c r="Q1612" s="3">
        <f t="shared" si="205"/>
        <v>25</v>
      </c>
      <c r="R1612" s="4">
        <f t="shared" si="206"/>
        <v>186.87793500000001</v>
      </c>
    </row>
    <row r="1613" spans="2:18">
      <c r="B1613" s="2">
        <v>61.497663000000003</v>
      </c>
      <c r="C1613" s="3">
        <f t="shared" si="201"/>
        <v>3781.9625544615692</v>
      </c>
      <c r="D1613" s="3">
        <v>5</v>
      </c>
      <c r="E1613" s="3">
        <f t="shared" si="202"/>
        <v>25</v>
      </c>
      <c r="F1613" s="4">
        <f t="shared" si="203"/>
        <v>307.488315</v>
      </c>
      <c r="N1613" s="2">
        <v>37.375587000000003</v>
      </c>
      <c r="O1613" s="3">
        <f t="shared" si="204"/>
        <v>1396.9345035945692</v>
      </c>
      <c r="P1613" s="3">
        <v>5</v>
      </c>
      <c r="Q1613" s="3">
        <f t="shared" si="205"/>
        <v>25</v>
      </c>
      <c r="R1613" s="4">
        <f t="shared" si="206"/>
        <v>186.87793500000001</v>
      </c>
    </row>
    <row r="1614" spans="2:18">
      <c r="B1614" s="2">
        <v>61.497663000000003</v>
      </c>
      <c r="C1614" s="3">
        <f t="shared" si="201"/>
        <v>3781.9625544615692</v>
      </c>
      <c r="D1614" s="3">
        <v>5</v>
      </c>
      <c r="E1614" s="3">
        <f t="shared" si="202"/>
        <v>25</v>
      </c>
      <c r="F1614" s="4">
        <f t="shared" si="203"/>
        <v>307.488315</v>
      </c>
      <c r="N1614" s="2">
        <v>37.375587000000003</v>
      </c>
      <c r="O1614" s="3">
        <f t="shared" si="204"/>
        <v>1396.9345035945692</v>
      </c>
      <c r="P1614" s="3">
        <v>5</v>
      </c>
      <c r="Q1614" s="3">
        <f t="shared" si="205"/>
        <v>25</v>
      </c>
      <c r="R1614" s="4">
        <f t="shared" si="206"/>
        <v>186.87793500000001</v>
      </c>
    </row>
    <row r="1615" spans="2:18">
      <c r="B1615" s="2">
        <v>61.497663000000003</v>
      </c>
      <c r="C1615" s="3">
        <f t="shared" si="201"/>
        <v>3781.9625544615692</v>
      </c>
      <c r="D1615" s="3">
        <v>5</v>
      </c>
      <c r="E1615" s="3">
        <f t="shared" si="202"/>
        <v>25</v>
      </c>
      <c r="F1615" s="4">
        <f t="shared" si="203"/>
        <v>307.488315</v>
      </c>
      <c r="N1615" s="2">
        <v>37.375587000000003</v>
      </c>
      <c r="O1615" s="3">
        <f t="shared" si="204"/>
        <v>1396.9345035945692</v>
      </c>
      <c r="P1615" s="3">
        <v>5</v>
      </c>
      <c r="Q1615" s="3">
        <f t="shared" si="205"/>
        <v>25</v>
      </c>
      <c r="R1615" s="4">
        <f t="shared" si="206"/>
        <v>186.87793500000001</v>
      </c>
    </row>
    <row r="1616" spans="2:18">
      <c r="B1616" s="2">
        <v>61.497663000000003</v>
      </c>
      <c r="C1616" s="3">
        <f t="shared" si="201"/>
        <v>3781.9625544615692</v>
      </c>
      <c r="D1616" s="3">
        <v>5</v>
      </c>
      <c r="E1616" s="3">
        <f t="shared" si="202"/>
        <v>25</v>
      </c>
      <c r="F1616" s="4">
        <f t="shared" si="203"/>
        <v>307.488315</v>
      </c>
      <c r="N1616" s="2">
        <v>37.375587000000003</v>
      </c>
      <c r="O1616" s="3">
        <f t="shared" si="204"/>
        <v>1396.9345035945692</v>
      </c>
      <c r="P1616" s="3">
        <v>5</v>
      </c>
      <c r="Q1616" s="3">
        <f t="shared" si="205"/>
        <v>25</v>
      </c>
      <c r="R1616" s="4">
        <f t="shared" si="206"/>
        <v>186.87793500000001</v>
      </c>
    </row>
    <row r="1617" spans="2:18">
      <c r="B1617" s="2">
        <v>61.497663000000003</v>
      </c>
      <c r="C1617" s="3">
        <f t="shared" ref="C1617:C1680" si="207">B1617*B1617</f>
        <v>3781.9625544615692</v>
      </c>
      <c r="D1617" s="3">
        <v>5</v>
      </c>
      <c r="E1617" s="3">
        <f t="shared" ref="E1617:E1680" si="208">D1617*D1617</f>
        <v>25</v>
      </c>
      <c r="F1617" s="4">
        <f t="shared" ref="F1617:F1680" si="209">D1617*B1617</f>
        <v>307.488315</v>
      </c>
      <c r="N1617" s="2">
        <v>37.375587000000003</v>
      </c>
      <c r="O1617" s="3">
        <f t="shared" ref="O1617:O1680" si="210">N1617*N1617</f>
        <v>1396.9345035945692</v>
      </c>
      <c r="P1617" s="3">
        <v>5</v>
      </c>
      <c r="Q1617" s="3">
        <f t="shared" ref="Q1617:Q1680" si="211">P1617*P1617</f>
        <v>25</v>
      </c>
      <c r="R1617" s="4">
        <f t="shared" ref="R1617:R1680" si="212">P1617*N1617</f>
        <v>186.87793500000001</v>
      </c>
    </row>
    <row r="1618" spans="2:18">
      <c r="B1618" s="2">
        <v>61.497663000000003</v>
      </c>
      <c r="C1618" s="3">
        <f t="shared" si="207"/>
        <v>3781.9625544615692</v>
      </c>
      <c r="D1618" s="3">
        <v>5</v>
      </c>
      <c r="E1618" s="3">
        <f t="shared" si="208"/>
        <v>25</v>
      </c>
      <c r="F1618" s="4">
        <f t="shared" si="209"/>
        <v>307.488315</v>
      </c>
      <c r="N1618" s="2">
        <v>37.375587000000003</v>
      </c>
      <c r="O1618" s="3">
        <f t="shared" si="210"/>
        <v>1396.9345035945692</v>
      </c>
      <c r="P1618" s="3">
        <v>5</v>
      </c>
      <c r="Q1618" s="3">
        <f t="shared" si="211"/>
        <v>25</v>
      </c>
      <c r="R1618" s="4">
        <f t="shared" si="212"/>
        <v>186.87793500000001</v>
      </c>
    </row>
    <row r="1619" spans="2:18">
      <c r="B1619" s="2">
        <v>61.497663000000003</v>
      </c>
      <c r="C1619" s="3">
        <f t="shared" si="207"/>
        <v>3781.9625544615692</v>
      </c>
      <c r="D1619" s="3">
        <v>5</v>
      </c>
      <c r="E1619" s="3">
        <f t="shared" si="208"/>
        <v>25</v>
      </c>
      <c r="F1619" s="4">
        <f t="shared" si="209"/>
        <v>307.488315</v>
      </c>
      <c r="N1619" s="2">
        <v>37.375587000000003</v>
      </c>
      <c r="O1619" s="3">
        <f t="shared" si="210"/>
        <v>1396.9345035945692</v>
      </c>
      <c r="P1619" s="3">
        <v>5</v>
      </c>
      <c r="Q1619" s="3">
        <f t="shared" si="211"/>
        <v>25</v>
      </c>
      <c r="R1619" s="4">
        <f t="shared" si="212"/>
        <v>186.87793500000001</v>
      </c>
    </row>
    <row r="1620" spans="2:18">
      <c r="B1620" s="2">
        <v>61.497663000000003</v>
      </c>
      <c r="C1620" s="3">
        <f t="shared" si="207"/>
        <v>3781.9625544615692</v>
      </c>
      <c r="D1620" s="3">
        <v>5</v>
      </c>
      <c r="E1620" s="3">
        <f t="shared" si="208"/>
        <v>25</v>
      </c>
      <c r="F1620" s="4">
        <f t="shared" si="209"/>
        <v>307.488315</v>
      </c>
      <c r="N1620" s="2">
        <v>37.375587000000003</v>
      </c>
      <c r="O1620" s="3">
        <f t="shared" si="210"/>
        <v>1396.9345035945692</v>
      </c>
      <c r="P1620" s="3">
        <v>5</v>
      </c>
      <c r="Q1620" s="3">
        <f t="shared" si="211"/>
        <v>25</v>
      </c>
      <c r="R1620" s="4">
        <f t="shared" si="212"/>
        <v>186.87793500000001</v>
      </c>
    </row>
    <row r="1621" spans="2:18">
      <c r="B1621" s="2">
        <v>61.497663000000003</v>
      </c>
      <c r="C1621" s="3">
        <f t="shared" si="207"/>
        <v>3781.9625544615692</v>
      </c>
      <c r="D1621" s="3">
        <v>5</v>
      </c>
      <c r="E1621" s="3">
        <f t="shared" si="208"/>
        <v>25</v>
      </c>
      <c r="F1621" s="4">
        <f t="shared" si="209"/>
        <v>307.488315</v>
      </c>
      <c r="N1621" s="2">
        <v>37.375587000000003</v>
      </c>
      <c r="O1621" s="3">
        <f t="shared" si="210"/>
        <v>1396.9345035945692</v>
      </c>
      <c r="P1621" s="3">
        <v>5</v>
      </c>
      <c r="Q1621" s="3">
        <f t="shared" si="211"/>
        <v>25</v>
      </c>
      <c r="R1621" s="4">
        <f t="shared" si="212"/>
        <v>186.87793500000001</v>
      </c>
    </row>
    <row r="1622" spans="2:18">
      <c r="B1622" s="2">
        <v>61.497663000000003</v>
      </c>
      <c r="C1622" s="3">
        <f t="shared" si="207"/>
        <v>3781.9625544615692</v>
      </c>
      <c r="D1622" s="3">
        <v>5</v>
      </c>
      <c r="E1622" s="3">
        <f t="shared" si="208"/>
        <v>25</v>
      </c>
      <c r="F1622" s="4">
        <f t="shared" si="209"/>
        <v>307.488315</v>
      </c>
      <c r="N1622" s="2">
        <v>37.375587000000003</v>
      </c>
      <c r="O1622" s="3">
        <f t="shared" si="210"/>
        <v>1396.9345035945692</v>
      </c>
      <c r="P1622" s="3">
        <v>5</v>
      </c>
      <c r="Q1622" s="3">
        <f t="shared" si="211"/>
        <v>25</v>
      </c>
      <c r="R1622" s="4">
        <f t="shared" si="212"/>
        <v>186.87793500000001</v>
      </c>
    </row>
    <row r="1623" spans="2:18">
      <c r="B1623" s="2">
        <v>61.497663000000003</v>
      </c>
      <c r="C1623" s="3">
        <f t="shared" si="207"/>
        <v>3781.9625544615692</v>
      </c>
      <c r="D1623" s="3">
        <v>5</v>
      </c>
      <c r="E1623" s="3">
        <f t="shared" si="208"/>
        <v>25</v>
      </c>
      <c r="F1623" s="4">
        <f t="shared" si="209"/>
        <v>307.488315</v>
      </c>
      <c r="N1623" s="2">
        <v>37.375587000000003</v>
      </c>
      <c r="O1623" s="3">
        <f t="shared" si="210"/>
        <v>1396.9345035945692</v>
      </c>
      <c r="P1623" s="3">
        <v>5</v>
      </c>
      <c r="Q1623" s="3">
        <f t="shared" si="211"/>
        <v>25</v>
      </c>
      <c r="R1623" s="4">
        <f t="shared" si="212"/>
        <v>186.87793500000001</v>
      </c>
    </row>
    <row r="1624" spans="2:18">
      <c r="B1624" s="2">
        <v>61.497663000000003</v>
      </c>
      <c r="C1624" s="3">
        <f t="shared" si="207"/>
        <v>3781.9625544615692</v>
      </c>
      <c r="D1624" s="3">
        <v>5</v>
      </c>
      <c r="E1624" s="3">
        <f t="shared" si="208"/>
        <v>25</v>
      </c>
      <c r="F1624" s="4">
        <f t="shared" si="209"/>
        <v>307.488315</v>
      </c>
      <c r="N1624" s="2">
        <v>37.375587000000003</v>
      </c>
      <c r="O1624" s="3">
        <f t="shared" si="210"/>
        <v>1396.9345035945692</v>
      </c>
      <c r="P1624" s="3">
        <v>5</v>
      </c>
      <c r="Q1624" s="3">
        <f t="shared" si="211"/>
        <v>25</v>
      </c>
      <c r="R1624" s="4">
        <f t="shared" si="212"/>
        <v>186.87793500000001</v>
      </c>
    </row>
    <row r="1625" spans="2:18">
      <c r="B1625" s="2">
        <v>61.497663000000003</v>
      </c>
      <c r="C1625" s="3">
        <f t="shared" si="207"/>
        <v>3781.9625544615692</v>
      </c>
      <c r="D1625" s="3">
        <v>5</v>
      </c>
      <c r="E1625" s="3">
        <f t="shared" si="208"/>
        <v>25</v>
      </c>
      <c r="F1625" s="4">
        <f t="shared" si="209"/>
        <v>307.488315</v>
      </c>
      <c r="N1625" s="2">
        <v>37.375587000000003</v>
      </c>
      <c r="O1625" s="3">
        <f t="shared" si="210"/>
        <v>1396.9345035945692</v>
      </c>
      <c r="P1625" s="3">
        <v>5</v>
      </c>
      <c r="Q1625" s="3">
        <f t="shared" si="211"/>
        <v>25</v>
      </c>
      <c r="R1625" s="4">
        <f t="shared" si="212"/>
        <v>186.87793500000001</v>
      </c>
    </row>
    <row r="1626" spans="2:18">
      <c r="B1626" s="2">
        <v>61.497663000000003</v>
      </c>
      <c r="C1626" s="3">
        <f t="shared" si="207"/>
        <v>3781.9625544615692</v>
      </c>
      <c r="D1626" s="3">
        <v>5</v>
      </c>
      <c r="E1626" s="3">
        <f t="shared" si="208"/>
        <v>25</v>
      </c>
      <c r="F1626" s="4">
        <f t="shared" si="209"/>
        <v>307.488315</v>
      </c>
      <c r="N1626" s="2">
        <v>37.375587000000003</v>
      </c>
      <c r="O1626" s="3">
        <f t="shared" si="210"/>
        <v>1396.9345035945692</v>
      </c>
      <c r="P1626" s="3">
        <v>5</v>
      </c>
      <c r="Q1626" s="3">
        <f t="shared" si="211"/>
        <v>25</v>
      </c>
      <c r="R1626" s="4">
        <f t="shared" si="212"/>
        <v>186.87793500000001</v>
      </c>
    </row>
    <row r="1627" spans="2:18">
      <c r="B1627" s="2">
        <v>61.497663000000003</v>
      </c>
      <c r="C1627" s="3">
        <f t="shared" si="207"/>
        <v>3781.9625544615692</v>
      </c>
      <c r="D1627" s="3">
        <v>5</v>
      </c>
      <c r="E1627" s="3">
        <f t="shared" si="208"/>
        <v>25</v>
      </c>
      <c r="F1627" s="4">
        <f t="shared" si="209"/>
        <v>307.488315</v>
      </c>
      <c r="N1627" s="2">
        <v>37.375587000000003</v>
      </c>
      <c r="O1627" s="3">
        <f t="shared" si="210"/>
        <v>1396.9345035945692</v>
      </c>
      <c r="P1627" s="3">
        <v>5</v>
      </c>
      <c r="Q1627" s="3">
        <f t="shared" si="211"/>
        <v>25</v>
      </c>
      <c r="R1627" s="4">
        <f t="shared" si="212"/>
        <v>186.87793500000001</v>
      </c>
    </row>
    <row r="1628" spans="2:18">
      <c r="B1628" s="2">
        <v>61.497663000000003</v>
      </c>
      <c r="C1628" s="3">
        <f t="shared" si="207"/>
        <v>3781.9625544615692</v>
      </c>
      <c r="D1628" s="3">
        <v>5</v>
      </c>
      <c r="E1628" s="3">
        <f t="shared" si="208"/>
        <v>25</v>
      </c>
      <c r="F1628" s="4">
        <f t="shared" si="209"/>
        <v>307.488315</v>
      </c>
      <c r="N1628" s="2">
        <v>37.375587000000003</v>
      </c>
      <c r="O1628" s="3">
        <f t="shared" si="210"/>
        <v>1396.9345035945692</v>
      </c>
      <c r="P1628" s="3">
        <v>5</v>
      </c>
      <c r="Q1628" s="3">
        <f t="shared" si="211"/>
        <v>25</v>
      </c>
      <c r="R1628" s="4">
        <f t="shared" si="212"/>
        <v>186.87793500000001</v>
      </c>
    </row>
    <row r="1629" spans="2:18">
      <c r="B1629" s="2">
        <v>61.497663000000003</v>
      </c>
      <c r="C1629" s="3">
        <f t="shared" si="207"/>
        <v>3781.9625544615692</v>
      </c>
      <c r="D1629" s="3">
        <v>5</v>
      </c>
      <c r="E1629" s="3">
        <f t="shared" si="208"/>
        <v>25</v>
      </c>
      <c r="F1629" s="4">
        <f t="shared" si="209"/>
        <v>307.488315</v>
      </c>
      <c r="N1629" s="2">
        <v>37.375587000000003</v>
      </c>
      <c r="O1629" s="3">
        <f t="shared" si="210"/>
        <v>1396.9345035945692</v>
      </c>
      <c r="P1629" s="3">
        <v>5</v>
      </c>
      <c r="Q1629" s="3">
        <f t="shared" si="211"/>
        <v>25</v>
      </c>
      <c r="R1629" s="4">
        <f t="shared" si="212"/>
        <v>186.87793500000001</v>
      </c>
    </row>
    <row r="1630" spans="2:18">
      <c r="B1630" s="2">
        <v>61.497663000000003</v>
      </c>
      <c r="C1630" s="3">
        <f t="shared" si="207"/>
        <v>3781.9625544615692</v>
      </c>
      <c r="D1630" s="3">
        <v>5</v>
      </c>
      <c r="E1630" s="3">
        <f t="shared" si="208"/>
        <v>25</v>
      </c>
      <c r="F1630" s="4">
        <f t="shared" si="209"/>
        <v>307.488315</v>
      </c>
      <c r="N1630" s="2">
        <v>37.375587000000003</v>
      </c>
      <c r="O1630" s="3">
        <f t="shared" si="210"/>
        <v>1396.9345035945692</v>
      </c>
      <c r="P1630" s="3">
        <v>5</v>
      </c>
      <c r="Q1630" s="3">
        <f t="shared" si="211"/>
        <v>25</v>
      </c>
      <c r="R1630" s="4">
        <f t="shared" si="212"/>
        <v>186.87793500000001</v>
      </c>
    </row>
    <row r="1631" spans="2:18">
      <c r="B1631" s="2">
        <v>61.497663000000003</v>
      </c>
      <c r="C1631" s="3">
        <f t="shared" si="207"/>
        <v>3781.9625544615692</v>
      </c>
      <c r="D1631" s="3">
        <v>5</v>
      </c>
      <c r="E1631" s="3">
        <f t="shared" si="208"/>
        <v>25</v>
      </c>
      <c r="F1631" s="4">
        <f t="shared" si="209"/>
        <v>307.488315</v>
      </c>
      <c r="N1631" s="2">
        <v>37.375587000000003</v>
      </c>
      <c r="O1631" s="3">
        <f t="shared" si="210"/>
        <v>1396.9345035945692</v>
      </c>
      <c r="P1631" s="3">
        <v>5</v>
      </c>
      <c r="Q1631" s="3">
        <f t="shared" si="211"/>
        <v>25</v>
      </c>
      <c r="R1631" s="4">
        <f t="shared" si="212"/>
        <v>186.87793500000001</v>
      </c>
    </row>
    <row r="1632" spans="2:18">
      <c r="B1632" s="2">
        <v>61.497663000000003</v>
      </c>
      <c r="C1632" s="3">
        <f t="shared" si="207"/>
        <v>3781.9625544615692</v>
      </c>
      <c r="D1632" s="3">
        <v>5</v>
      </c>
      <c r="E1632" s="3">
        <f t="shared" si="208"/>
        <v>25</v>
      </c>
      <c r="F1632" s="4">
        <f t="shared" si="209"/>
        <v>307.488315</v>
      </c>
      <c r="N1632" s="2">
        <v>37.375587000000003</v>
      </c>
      <c r="O1632" s="3">
        <f t="shared" si="210"/>
        <v>1396.9345035945692</v>
      </c>
      <c r="P1632" s="3">
        <v>5</v>
      </c>
      <c r="Q1632" s="3">
        <f t="shared" si="211"/>
        <v>25</v>
      </c>
      <c r="R1632" s="4">
        <f t="shared" si="212"/>
        <v>186.87793500000001</v>
      </c>
    </row>
    <row r="1633" spans="2:18">
      <c r="B1633" s="2">
        <v>61.497663000000003</v>
      </c>
      <c r="C1633" s="3">
        <f t="shared" si="207"/>
        <v>3781.9625544615692</v>
      </c>
      <c r="D1633" s="3">
        <v>5</v>
      </c>
      <c r="E1633" s="3">
        <f t="shared" si="208"/>
        <v>25</v>
      </c>
      <c r="F1633" s="4">
        <f t="shared" si="209"/>
        <v>307.488315</v>
      </c>
      <c r="N1633" s="2">
        <v>37.375587000000003</v>
      </c>
      <c r="O1633" s="3">
        <f t="shared" si="210"/>
        <v>1396.9345035945692</v>
      </c>
      <c r="P1633" s="3">
        <v>5</v>
      </c>
      <c r="Q1633" s="3">
        <f t="shared" si="211"/>
        <v>25</v>
      </c>
      <c r="R1633" s="4">
        <f t="shared" si="212"/>
        <v>186.87793500000001</v>
      </c>
    </row>
    <row r="1634" spans="2:18">
      <c r="B1634" s="2">
        <v>61.497663000000003</v>
      </c>
      <c r="C1634" s="3">
        <f t="shared" si="207"/>
        <v>3781.9625544615692</v>
      </c>
      <c r="D1634" s="3">
        <v>5</v>
      </c>
      <c r="E1634" s="3">
        <f t="shared" si="208"/>
        <v>25</v>
      </c>
      <c r="F1634" s="4">
        <f t="shared" si="209"/>
        <v>307.488315</v>
      </c>
      <c r="N1634" s="2">
        <v>37.375587000000003</v>
      </c>
      <c r="O1634" s="3">
        <f t="shared" si="210"/>
        <v>1396.9345035945692</v>
      </c>
      <c r="P1634" s="3">
        <v>5</v>
      </c>
      <c r="Q1634" s="3">
        <f t="shared" si="211"/>
        <v>25</v>
      </c>
      <c r="R1634" s="4">
        <f t="shared" si="212"/>
        <v>186.87793500000001</v>
      </c>
    </row>
    <row r="1635" spans="2:18">
      <c r="B1635" s="2">
        <v>61.497663000000003</v>
      </c>
      <c r="C1635" s="3">
        <f t="shared" si="207"/>
        <v>3781.9625544615692</v>
      </c>
      <c r="D1635" s="3">
        <v>5</v>
      </c>
      <c r="E1635" s="3">
        <f t="shared" si="208"/>
        <v>25</v>
      </c>
      <c r="F1635" s="4">
        <f t="shared" si="209"/>
        <v>307.488315</v>
      </c>
      <c r="N1635" s="2">
        <v>37.375587000000003</v>
      </c>
      <c r="O1635" s="3">
        <f t="shared" si="210"/>
        <v>1396.9345035945692</v>
      </c>
      <c r="P1635" s="3">
        <v>5</v>
      </c>
      <c r="Q1635" s="3">
        <f t="shared" si="211"/>
        <v>25</v>
      </c>
      <c r="R1635" s="4">
        <f t="shared" si="212"/>
        <v>186.87793500000001</v>
      </c>
    </row>
    <row r="1636" spans="2:18">
      <c r="B1636" s="2">
        <v>61.497663000000003</v>
      </c>
      <c r="C1636" s="3">
        <f t="shared" si="207"/>
        <v>3781.9625544615692</v>
      </c>
      <c r="D1636" s="3">
        <v>5</v>
      </c>
      <c r="E1636" s="3">
        <f t="shared" si="208"/>
        <v>25</v>
      </c>
      <c r="F1636" s="4">
        <f t="shared" si="209"/>
        <v>307.488315</v>
      </c>
      <c r="N1636" s="2">
        <v>37.375587000000003</v>
      </c>
      <c r="O1636" s="3">
        <f t="shared" si="210"/>
        <v>1396.9345035945692</v>
      </c>
      <c r="P1636" s="3">
        <v>5</v>
      </c>
      <c r="Q1636" s="3">
        <f t="shared" si="211"/>
        <v>25</v>
      </c>
      <c r="R1636" s="4">
        <f t="shared" si="212"/>
        <v>186.87793500000001</v>
      </c>
    </row>
    <row r="1637" spans="2:18">
      <c r="B1637" s="2">
        <v>61.497663000000003</v>
      </c>
      <c r="C1637" s="3">
        <f t="shared" si="207"/>
        <v>3781.9625544615692</v>
      </c>
      <c r="D1637" s="3">
        <v>5</v>
      </c>
      <c r="E1637" s="3">
        <f t="shared" si="208"/>
        <v>25</v>
      </c>
      <c r="F1637" s="4">
        <f t="shared" si="209"/>
        <v>307.488315</v>
      </c>
      <c r="N1637" s="2">
        <v>37.375587000000003</v>
      </c>
      <c r="O1637" s="3">
        <f t="shared" si="210"/>
        <v>1396.9345035945692</v>
      </c>
      <c r="P1637" s="3">
        <v>5</v>
      </c>
      <c r="Q1637" s="3">
        <f t="shared" si="211"/>
        <v>25</v>
      </c>
      <c r="R1637" s="4">
        <f t="shared" si="212"/>
        <v>186.87793500000001</v>
      </c>
    </row>
    <row r="1638" spans="2:18">
      <c r="B1638" s="2">
        <v>61.497663000000003</v>
      </c>
      <c r="C1638" s="3">
        <f t="shared" si="207"/>
        <v>3781.9625544615692</v>
      </c>
      <c r="D1638" s="3">
        <v>5</v>
      </c>
      <c r="E1638" s="3">
        <f t="shared" si="208"/>
        <v>25</v>
      </c>
      <c r="F1638" s="4">
        <f t="shared" si="209"/>
        <v>307.488315</v>
      </c>
      <c r="N1638" s="2">
        <v>37.375587000000003</v>
      </c>
      <c r="O1638" s="3">
        <f t="shared" si="210"/>
        <v>1396.9345035945692</v>
      </c>
      <c r="P1638" s="3">
        <v>5</v>
      </c>
      <c r="Q1638" s="3">
        <f t="shared" si="211"/>
        <v>25</v>
      </c>
      <c r="R1638" s="4">
        <f t="shared" si="212"/>
        <v>186.87793500000001</v>
      </c>
    </row>
    <row r="1639" spans="2:18">
      <c r="B1639" s="2">
        <v>61.497663000000003</v>
      </c>
      <c r="C1639" s="3">
        <f t="shared" si="207"/>
        <v>3781.9625544615692</v>
      </c>
      <c r="D1639" s="3">
        <v>5</v>
      </c>
      <c r="E1639" s="3">
        <f t="shared" si="208"/>
        <v>25</v>
      </c>
      <c r="F1639" s="4">
        <f t="shared" si="209"/>
        <v>307.488315</v>
      </c>
      <c r="N1639" s="2">
        <v>37.375587000000003</v>
      </c>
      <c r="O1639" s="3">
        <f t="shared" si="210"/>
        <v>1396.9345035945692</v>
      </c>
      <c r="P1639" s="3">
        <v>5</v>
      </c>
      <c r="Q1639" s="3">
        <f t="shared" si="211"/>
        <v>25</v>
      </c>
      <c r="R1639" s="4">
        <f t="shared" si="212"/>
        <v>186.87793500000001</v>
      </c>
    </row>
    <row r="1640" spans="2:18">
      <c r="B1640" s="2">
        <v>61.497663000000003</v>
      </c>
      <c r="C1640" s="3">
        <f t="shared" si="207"/>
        <v>3781.9625544615692</v>
      </c>
      <c r="D1640" s="3">
        <v>5</v>
      </c>
      <c r="E1640" s="3">
        <f t="shared" si="208"/>
        <v>25</v>
      </c>
      <c r="F1640" s="4">
        <f t="shared" si="209"/>
        <v>307.488315</v>
      </c>
      <c r="N1640" s="2">
        <v>37.375587000000003</v>
      </c>
      <c r="O1640" s="3">
        <f t="shared" si="210"/>
        <v>1396.9345035945692</v>
      </c>
      <c r="P1640" s="3">
        <v>5</v>
      </c>
      <c r="Q1640" s="3">
        <f t="shared" si="211"/>
        <v>25</v>
      </c>
      <c r="R1640" s="4">
        <f t="shared" si="212"/>
        <v>186.87793500000001</v>
      </c>
    </row>
    <row r="1641" spans="2:18">
      <c r="B1641" s="2">
        <v>61.497663000000003</v>
      </c>
      <c r="C1641" s="3">
        <f t="shared" si="207"/>
        <v>3781.9625544615692</v>
      </c>
      <c r="D1641" s="3">
        <v>5</v>
      </c>
      <c r="E1641" s="3">
        <f t="shared" si="208"/>
        <v>25</v>
      </c>
      <c r="F1641" s="4">
        <f t="shared" si="209"/>
        <v>307.488315</v>
      </c>
      <c r="N1641" s="2">
        <v>37.375587000000003</v>
      </c>
      <c r="O1641" s="3">
        <f t="shared" si="210"/>
        <v>1396.9345035945692</v>
      </c>
      <c r="P1641" s="3">
        <v>5</v>
      </c>
      <c r="Q1641" s="3">
        <f t="shared" si="211"/>
        <v>25</v>
      </c>
      <c r="R1641" s="4">
        <f t="shared" si="212"/>
        <v>186.87793500000001</v>
      </c>
    </row>
    <row r="1642" spans="2:18">
      <c r="B1642" s="2">
        <v>61.497663000000003</v>
      </c>
      <c r="C1642" s="3">
        <f t="shared" si="207"/>
        <v>3781.9625544615692</v>
      </c>
      <c r="D1642" s="3">
        <v>5</v>
      </c>
      <c r="E1642" s="3">
        <f t="shared" si="208"/>
        <v>25</v>
      </c>
      <c r="F1642" s="4">
        <f t="shared" si="209"/>
        <v>307.488315</v>
      </c>
      <c r="N1642" s="2">
        <v>37.375587000000003</v>
      </c>
      <c r="O1642" s="3">
        <f t="shared" si="210"/>
        <v>1396.9345035945692</v>
      </c>
      <c r="P1642" s="3">
        <v>5</v>
      </c>
      <c r="Q1642" s="3">
        <f t="shared" si="211"/>
        <v>25</v>
      </c>
      <c r="R1642" s="4">
        <f t="shared" si="212"/>
        <v>186.87793500000001</v>
      </c>
    </row>
    <row r="1643" spans="2:18">
      <c r="B1643" s="2">
        <v>61.497663000000003</v>
      </c>
      <c r="C1643" s="3">
        <f t="shared" si="207"/>
        <v>3781.9625544615692</v>
      </c>
      <c r="D1643" s="3">
        <v>5</v>
      </c>
      <c r="E1643" s="3">
        <f t="shared" si="208"/>
        <v>25</v>
      </c>
      <c r="F1643" s="4">
        <f t="shared" si="209"/>
        <v>307.488315</v>
      </c>
      <c r="N1643" s="2">
        <v>37.375587000000003</v>
      </c>
      <c r="O1643" s="3">
        <f t="shared" si="210"/>
        <v>1396.9345035945692</v>
      </c>
      <c r="P1643" s="3">
        <v>5</v>
      </c>
      <c r="Q1643" s="3">
        <f t="shared" si="211"/>
        <v>25</v>
      </c>
      <c r="R1643" s="4">
        <f t="shared" si="212"/>
        <v>186.87793500000001</v>
      </c>
    </row>
    <row r="1644" spans="2:18">
      <c r="B1644" s="2">
        <v>61.497663000000003</v>
      </c>
      <c r="C1644" s="3">
        <f t="shared" si="207"/>
        <v>3781.9625544615692</v>
      </c>
      <c r="D1644" s="3">
        <v>5</v>
      </c>
      <c r="E1644" s="3">
        <f t="shared" si="208"/>
        <v>25</v>
      </c>
      <c r="F1644" s="4">
        <f t="shared" si="209"/>
        <v>307.488315</v>
      </c>
      <c r="N1644" s="2">
        <v>37.375587000000003</v>
      </c>
      <c r="O1644" s="3">
        <f t="shared" si="210"/>
        <v>1396.9345035945692</v>
      </c>
      <c r="P1644" s="3">
        <v>5</v>
      </c>
      <c r="Q1644" s="3">
        <f t="shared" si="211"/>
        <v>25</v>
      </c>
      <c r="R1644" s="4">
        <f t="shared" si="212"/>
        <v>186.87793500000001</v>
      </c>
    </row>
    <row r="1645" spans="2:18">
      <c r="B1645" s="2">
        <v>61.497663000000003</v>
      </c>
      <c r="C1645" s="3">
        <f t="shared" si="207"/>
        <v>3781.9625544615692</v>
      </c>
      <c r="D1645" s="3">
        <v>5</v>
      </c>
      <c r="E1645" s="3">
        <f t="shared" si="208"/>
        <v>25</v>
      </c>
      <c r="F1645" s="4">
        <f t="shared" si="209"/>
        <v>307.488315</v>
      </c>
      <c r="N1645" s="2">
        <v>37.375587000000003</v>
      </c>
      <c r="O1645" s="3">
        <f t="shared" si="210"/>
        <v>1396.9345035945692</v>
      </c>
      <c r="P1645" s="3">
        <v>5</v>
      </c>
      <c r="Q1645" s="3">
        <f t="shared" si="211"/>
        <v>25</v>
      </c>
      <c r="R1645" s="4">
        <f t="shared" si="212"/>
        <v>186.87793500000001</v>
      </c>
    </row>
    <row r="1646" spans="2:18">
      <c r="B1646" s="2">
        <v>61.497663000000003</v>
      </c>
      <c r="C1646" s="3">
        <f t="shared" si="207"/>
        <v>3781.9625544615692</v>
      </c>
      <c r="D1646" s="3">
        <v>5</v>
      </c>
      <c r="E1646" s="3">
        <f t="shared" si="208"/>
        <v>25</v>
      </c>
      <c r="F1646" s="4">
        <f t="shared" si="209"/>
        <v>307.488315</v>
      </c>
      <c r="N1646" s="2">
        <v>37.375587000000003</v>
      </c>
      <c r="O1646" s="3">
        <f t="shared" si="210"/>
        <v>1396.9345035945692</v>
      </c>
      <c r="P1646" s="3">
        <v>5</v>
      </c>
      <c r="Q1646" s="3">
        <f t="shared" si="211"/>
        <v>25</v>
      </c>
      <c r="R1646" s="4">
        <f t="shared" si="212"/>
        <v>186.87793500000001</v>
      </c>
    </row>
    <row r="1647" spans="2:18">
      <c r="B1647" s="2">
        <v>61.497663000000003</v>
      </c>
      <c r="C1647" s="3">
        <f t="shared" si="207"/>
        <v>3781.9625544615692</v>
      </c>
      <c r="D1647" s="3">
        <v>5</v>
      </c>
      <c r="E1647" s="3">
        <f t="shared" si="208"/>
        <v>25</v>
      </c>
      <c r="F1647" s="4">
        <f t="shared" si="209"/>
        <v>307.488315</v>
      </c>
      <c r="N1647" s="2">
        <v>37.375587000000003</v>
      </c>
      <c r="O1647" s="3">
        <f t="shared" si="210"/>
        <v>1396.9345035945692</v>
      </c>
      <c r="P1647" s="3">
        <v>5</v>
      </c>
      <c r="Q1647" s="3">
        <f t="shared" si="211"/>
        <v>25</v>
      </c>
      <c r="R1647" s="4">
        <f t="shared" si="212"/>
        <v>186.87793500000001</v>
      </c>
    </row>
    <row r="1648" spans="2:18">
      <c r="B1648" s="2">
        <v>61.497663000000003</v>
      </c>
      <c r="C1648" s="3">
        <f t="shared" si="207"/>
        <v>3781.9625544615692</v>
      </c>
      <c r="D1648" s="3">
        <v>5</v>
      </c>
      <c r="E1648" s="3">
        <f t="shared" si="208"/>
        <v>25</v>
      </c>
      <c r="F1648" s="4">
        <f t="shared" si="209"/>
        <v>307.488315</v>
      </c>
      <c r="N1648" s="2">
        <v>37.375587000000003</v>
      </c>
      <c r="O1648" s="3">
        <f t="shared" si="210"/>
        <v>1396.9345035945692</v>
      </c>
      <c r="P1648" s="3">
        <v>5</v>
      </c>
      <c r="Q1648" s="3">
        <f t="shared" si="211"/>
        <v>25</v>
      </c>
      <c r="R1648" s="4">
        <f t="shared" si="212"/>
        <v>186.87793500000001</v>
      </c>
    </row>
    <row r="1649" spans="2:18">
      <c r="B1649" s="2">
        <v>61.497663000000003</v>
      </c>
      <c r="C1649" s="3">
        <f t="shared" si="207"/>
        <v>3781.9625544615692</v>
      </c>
      <c r="D1649" s="3">
        <v>5</v>
      </c>
      <c r="E1649" s="3">
        <f t="shared" si="208"/>
        <v>25</v>
      </c>
      <c r="F1649" s="4">
        <f t="shared" si="209"/>
        <v>307.488315</v>
      </c>
      <c r="N1649" s="2">
        <v>37.375587000000003</v>
      </c>
      <c r="O1649" s="3">
        <f t="shared" si="210"/>
        <v>1396.9345035945692</v>
      </c>
      <c r="P1649" s="3">
        <v>5</v>
      </c>
      <c r="Q1649" s="3">
        <f t="shared" si="211"/>
        <v>25</v>
      </c>
      <c r="R1649" s="4">
        <f t="shared" si="212"/>
        <v>186.87793500000001</v>
      </c>
    </row>
    <row r="1650" spans="2:18">
      <c r="B1650" s="2">
        <v>61.497663000000003</v>
      </c>
      <c r="C1650" s="3">
        <f t="shared" si="207"/>
        <v>3781.9625544615692</v>
      </c>
      <c r="D1650" s="3">
        <v>5</v>
      </c>
      <c r="E1650" s="3">
        <f t="shared" si="208"/>
        <v>25</v>
      </c>
      <c r="F1650" s="4">
        <f t="shared" si="209"/>
        <v>307.488315</v>
      </c>
      <c r="N1650" s="2">
        <v>37.375587000000003</v>
      </c>
      <c r="O1650" s="3">
        <f t="shared" si="210"/>
        <v>1396.9345035945692</v>
      </c>
      <c r="P1650" s="3">
        <v>5</v>
      </c>
      <c r="Q1650" s="3">
        <f t="shared" si="211"/>
        <v>25</v>
      </c>
      <c r="R1650" s="4">
        <f t="shared" si="212"/>
        <v>186.87793500000001</v>
      </c>
    </row>
    <row r="1651" spans="2:18">
      <c r="B1651" s="2">
        <v>61.497663000000003</v>
      </c>
      <c r="C1651" s="3">
        <f t="shared" si="207"/>
        <v>3781.9625544615692</v>
      </c>
      <c r="D1651" s="3">
        <v>5</v>
      </c>
      <c r="E1651" s="3">
        <f t="shared" si="208"/>
        <v>25</v>
      </c>
      <c r="F1651" s="4">
        <f t="shared" si="209"/>
        <v>307.488315</v>
      </c>
      <c r="N1651" s="2">
        <v>37.375587000000003</v>
      </c>
      <c r="O1651" s="3">
        <f t="shared" si="210"/>
        <v>1396.9345035945692</v>
      </c>
      <c r="P1651" s="3">
        <v>5</v>
      </c>
      <c r="Q1651" s="3">
        <f t="shared" si="211"/>
        <v>25</v>
      </c>
      <c r="R1651" s="4">
        <f t="shared" si="212"/>
        <v>186.87793500000001</v>
      </c>
    </row>
    <row r="1652" spans="2:18">
      <c r="B1652" s="2">
        <v>61.497663000000003</v>
      </c>
      <c r="C1652" s="3">
        <f t="shared" si="207"/>
        <v>3781.9625544615692</v>
      </c>
      <c r="D1652" s="3">
        <v>5</v>
      </c>
      <c r="E1652" s="3">
        <f t="shared" si="208"/>
        <v>25</v>
      </c>
      <c r="F1652" s="4">
        <f t="shared" si="209"/>
        <v>307.488315</v>
      </c>
      <c r="N1652" s="2">
        <v>37.375587000000003</v>
      </c>
      <c r="O1652" s="3">
        <f t="shared" si="210"/>
        <v>1396.9345035945692</v>
      </c>
      <c r="P1652" s="3">
        <v>5</v>
      </c>
      <c r="Q1652" s="3">
        <f t="shared" si="211"/>
        <v>25</v>
      </c>
      <c r="R1652" s="4">
        <f t="shared" si="212"/>
        <v>186.87793500000001</v>
      </c>
    </row>
    <row r="1653" spans="2:18">
      <c r="B1653" s="2">
        <v>61.497663000000003</v>
      </c>
      <c r="C1653" s="3">
        <f t="shared" si="207"/>
        <v>3781.9625544615692</v>
      </c>
      <c r="D1653" s="3">
        <v>5</v>
      </c>
      <c r="E1653" s="3">
        <f t="shared" si="208"/>
        <v>25</v>
      </c>
      <c r="F1653" s="4">
        <f t="shared" si="209"/>
        <v>307.488315</v>
      </c>
      <c r="N1653" s="2">
        <v>37.375587000000003</v>
      </c>
      <c r="O1653" s="3">
        <f t="shared" si="210"/>
        <v>1396.9345035945692</v>
      </c>
      <c r="P1653" s="3">
        <v>5</v>
      </c>
      <c r="Q1653" s="3">
        <f t="shared" si="211"/>
        <v>25</v>
      </c>
      <c r="R1653" s="4">
        <f t="shared" si="212"/>
        <v>186.87793500000001</v>
      </c>
    </row>
    <row r="1654" spans="2:18">
      <c r="B1654" s="2">
        <v>61.497663000000003</v>
      </c>
      <c r="C1654" s="3">
        <f t="shared" si="207"/>
        <v>3781.9625544615692</v>
      </c>
      <c r="D1654" s="3">
        <v>5</v>
      </c>
      <c r="E1654" s="3">
        <f t="shared" si="208"/>
        <v>25</v>
      </c>
      <c r="F1654" s="4">
        <f t="shared" si="209"/>
        <v>307.488315</v>
      </c>
      <c r="N1654" s="2">
        <v>37.375587000000003</v>
      </c>
      <c r="O1654" s="3">
        <f t="shared" si="210"/>
        <v>1396.9345035945692</v>
      </c>
      <c r="P1654" s="3">
        <v>5</v>
      </c>
      <c r="Q1654" s="3">
        <f t="shared" si="211"/>
        <v>25</v>
      </c>
      <c r="R1654" s="4">
        <f t="shared" si="212"/>
        <v>186.87793500000001</v>
      </c>
    </row>
    <row r="1655" spans="2:18">
      <c r="B1655" s="2">
        <v>61.497663000000003</v>
      </c>
      <c r="C1655" s="3">
        <f t="shared" si="207"/>
        <v>3781.9625544615692</v>
      </c>
      <c r="D1655" s="3">
        <v>5</v>
      </c>
      <c r="E1655" s="3">
        <f t="shared" si="208"/>
        <v>25</v>
      </c>
      <c r="F1655" s="4">
        <f t="shared" si="209"/>
        <v>307.488315</v>
      </c>
      <c r="N1655" s="2">
        <v>37.375587000000003</v>
      </c>
      <c r="O1655" s="3">
        <f t="shared" si="210"/>
        <v>1396.9345035945692</v>
      </c>
      <c r="P1655" s="3">
        <v>5</v>
      </c>
      <c r="Q1655" s="3">
        <f t="shared" si="211"/>
        <v>25</v>
      </c>
      <c r="R1655" s="4">
        <f t="shared" si="212"/>
        <v>186.87793500000001</v>
      </c>
    </row>
    <row r="1656" spans="2:18">
      <c r="B1656" s="2">
        <v>61.497663000000003</v>
      </c>
      <c r="C1656" s="3">
        <f t="shared" si="207"/>
        <v>3781.9625544615692</v>
      </c>
      <c r="D1656" s="3">
        <v>5</v>
      </c>
      <c r="E1656" s="3">
        <f t="shared" si="208"/>
        <v>25</v>
      </c>
      <c r="F1656" s="4">
        <f t="shared" si="209"/>
        <v>307.488315</v>
      </c>
      <c r="N1656" s="2">
        <v>37.375587000000003</v>
      </c>
      <c r="O1656" s="3">
        <f t="shared" si="210"/>
        <v>1396.9345035945692</v>
      </c>
      <c r="P1656" s="3">
        <v>5</v>
      </c>
      <c r="Q1656" s="3">
        <f t="shared" si="211"/>
        <v>25</v>
      </c>
      <c r="R1656" s="4">
        <f t="shared" si="212"/>
        <v>186.87793500000001</v>
      </c>
    </row>
    <row r="1657" spans="2:18">
      <c r="B1657" s="2">
        <v>61.497663000000003</v>
      </c>
      <c r="C1657" s="3">
        <f t="shared" si="207"/>
        <v>3781.9625544615692</v>
      </c>
      <c r="D1657" s="3">
        <v>5</v>
      </c>
      <c r="E1657" s="3">
        <f t="shared" si="208"/>
        <v>25</v>
      </c>
      <c r="F1657" s="4">
        <f t="shared" si="209"/>
        <v>307.488315</v>
      </c>
      <c r="N1657" s="2">
        <v>37.375587000000003</v>
      </c>
      <c r="O1657" s="3">
        <f t="shared" si="210"/>
        <v>1396.9345035945692</v>
      </c>
      <c r="P1657" s="3">
        <v>5</v>
      </c>
      <c r="Q1657" s="3">
        <f t="shared" si="211"/>
        <v>25</v>
      </c>
      <c r="R1657" s="4">
        <f t="shared" si="212"/>
        <v>186.87793500000001</v>
      </c>
    </row>
    <row r="1658" spans="2:18">
      <c r="B1658" s="2">
        <v>61.497663000000003</v>
      </c>
      <c r="C1658" s="3">
        <f t="shared" si="207"/>
        <v>3781.9625544615692</v>
      </c>
      <c r="D1658" s="3">
        <v>5</v>
      </c>
      <c r="E1658" s="3">
        <f t="shared" si="208"/>
        <v>25</v>
      </c>
      <c r="F1658" s="4">
        <f t="shared" si="209"/>
        <v>307.488315</v>
      </c>
      <c r="N1658" s="2">
        <v>37.375587000000003</v>
      </c>
      <c r="O1658" s="3">
        <f t="shared" si="210"/>
        <v>1396.9345035945692</v>
      </c>
      <c r="P1658" s="3">
        <v>5</v>
      </c>
      <c r="Q1658" s="3">
        <f t="shared" si="211"/>
        <v>25</v>
      </c>
      <c r="R1658" s="4">
        <f t="shared" si="212"/>
        <v>186.87793500000001</v>
      </c>
    </row>
    <row r="1659" spans="2:18">
      <c r="B1659" s="2">
        <v>61.497663000000003</v>
      </c>
      <c r="C1659" s="3">
        <f t="shared" si="207"/>
        <v>3781.9625544615692</v>
      </c>
      <c r="D1659" s="3">
        <v>5</v>
      </c>
      <c r="E1659" s="3">
        <f t="shared" si="208"/>
        <v>25</v>
      </c>
      <c r="F1659" s="4">
        <f t="shared" si="209"/>
        <v>307.488315</v>
      </c>
      <c r="N1659" s="2">
        <v>37.375587000000003</v>
      </c>
      <c r="O1659" s="3">
        <f t="shared" si="210"/>
        <v>1396.9345035945692</v>
      </c>
      <c r="P1659" s="3">
        <v>5</v>
      </c>
      <c r="Q1659" s="3">
        <f t="shared" si="211"/>
        <v>25</v>
      </c>
      <c r="R1659" s="4">
        <f t="shared" si="212"/>
        <v>186.87793500000001</v>
      </c>
    </row>
    <row r="1660" spans="2:18">
      <c r="B1660" s="2">
        <v>61.497663000000003</v>
      </c>
      <c r="C1660" s="3">
        <f t="shared" si="207"/>
        <v>3781.9625544615692</v>
      </c>
      <c r="D1660" s="3">
        <v>5</v>
      </c>
      <c r="E1660" s="3">
        <f t="shared" si="208"/>
        <v>25</v>
      </c>
      <c r="F1660" s="4">
        <f t="shared" si="209"/>
        <v>307.488315</v>
      </c>
      <c r="N1660" s="2">
        <v>37.375587000000003</v>
      </c>
      <c r="O1660" s="3">
        <f t="shared" si="210"/>
        <v>1396.9345035945692</v>
      </c>
      <c r="P1660" s="3">
        <v>5</v>
      </c>
      <c r="Q1660" s="3">
        <f t="shared" si="211"/>
        <v>25</v>
      </c>
      <c r="R1660" s="4">
        <f t="shared" si="212"/>
        <v>186.87793500000001</v>
      </c>
    </row>
    <row r="1661" spans="2:18">
      <c r="B1661" s="2">
        <v>61.497663000000003</v>
      </c>
      <c r="C1661" s="3">
        <f t="shared" si="207"/>
        <v>3781.9625544615692</v>
      </c>
      <c r="D1661" s="3">
        <v>5</v>
      </c>
      <c r="E1661" s="3">
        <f t="shared" si="208"/>
        <v>25</v>
      </c>
      <c r="F1661" s="4">
        <f t="shared" si="209"/>
        <v>307.488315</v>
      </c>
      <c r="N1661" s="2">
        <v>37.375587000000003</v>
      </c>
      <c r="O1661" s="3">
        <f t="shared" si="210"/>
        <v>1396.9345035945692</v>
      </c>
      <c r="P1661" s="3">
        <v>5</v>
      </c>
      <c r="Q1661" s="3">
        <f t="shared" si="211"/>
        <v>25</v>
      </c>
      <c r="R1661" s="4">
        <f t="shared" si="212"/>
        <v>186.87793500000001</v>
      </c>
    </row>
    <row r="1662" spans="2:18">
      <c r="B1662" s="2">
        <v>61.497663000000003</v>
      </c>
      <c r="C1662" s="3">
        <f t="shared" si="207"/>
        <v>3781.9625544615692</v>
      </c>
      <c r="D1662" s="3">
        <v>5</v>
      </c>
      <c r="E1662" s="3">
        <f t="shared" si="208"/>
        <v>25</v>
      </c>
      <c r="F1662" s="4">
        <f t="shared" si="209"/>
        <v>307.488315</v>
      </c>
      <c r="N1662" s="2">
        <v>37.375587000000003</v>
      </c>
      <c r="O1662" s="3">
        <f t="shared" si="210"/>
        <v>1396.9345035945692</v>
      </c>
      <c r="P1662" s="3">
        <v>5</v>
      </c>
      <c r="Q1662" s="3">
        <f t="shared" si="211"/>
        <v>25</v>
      </c>
      <c r="R1662" s="4">
        <f t="shared" si="212"/>
        <v>186.87793500000001</v>
      </c>
    </row>
    <row r="1663" spans="2:18">
      <c r="B1663" s="2">
        <v>61.497663000000003</v>
      </c>
      <c r="C1663" s="3">
        <f t="shared" si="207"/>
        <v>3781.9625544615692</v>
      </c>
      <c r="D1663" s="3">
        <v>5</v>
      </c>
      <c r="E1663" s="3">
        <f t="shared" si="208"/>
        <v>25</v>
      </c>
      <c r="F1663" s="4">
        <f t="shared" si="209"/>
        <v>307.488315</v>
      </c>
      <c r="N1663" s="2">
        <v>37.375587000000003</v>
      </c>
      <c r="O1663" s="3">
        <f t="shared" si="210"/>
        <v>1396.9345035945692</v>
      </c>
      <c r="P1663" s="3">
        <v>5</v>
      </c>
      <c r="Q1663" s="3">
        <f t="shared" si="211"/>
        <v>25</v>
      </c>
      <c r="R1663" s="4">
        <f t="shared" si="212"/>
        <v>186.87793500000001</v>
      </c>
    </row>
    <row r="1664" spans="2:18">
      <c r="B1664" s="2">
        <v>61.497663000000003</v>
      </c>
      <c r="C1664" s="3">
        <f t="shared" si="207"/>
        <v>3781.9625544615692</v>
      </c>
      <c r="D1664" s="3">
        <v>5</v>
      </c>
      <c r="E1664" s="3">
        <f t="shared" si="208"/>
        <v>25</v>
      </c>
      <c r="F1664" s="4">
        <f t="shared" si="209"/>
        <v>307.488315</v>
      </c>
      <c r="N1664" s="2">
        <v>37.375587000000003</v>
      </c>
      <c r="O1664" s="3">
        <f t="shared" si="210"/>
        <v>1396.9345035945692</v>
      </c>
      <c r="P1664" s="3">
        <v>5</v>
      </c>
      <c r="Q1664" s="3">
        <f t="shared" si="211"/>
        <v>25</v>
      </c>
      <c r="R1664" s="4">
        <f t="shared" si="212"/>
        <v>186.87793500000001</v>
      </c>
    </row>
    <row r="1665" spans="2:18">
      <c r="B1665" s="2">
        <v>61.497663000000003</v>
      </c>
      <c r="C1665" s="3">
        <f t="shared" si="207"/>
        <v>3781.9625544615692</v>
      </c>
      <c r="D1665" s="3">
        <v>5</v>
      </c>
      <c r="E1665" s="3">
        <f t="shared" si="208"/>
        <v>25</v>
      </c>
      <c r="F1665" s="4">
        <f t="shared" si="209"/>
        <v>307.488315</v>
      </c>
      <c r="N1665" s="2">
        <v>37.375587000000003</v>
      </c>
      <c r="O1665" s="3">
        <f t="shared" si="210"/>
        <v>1396.9345035945692</v>
      </c>
      <c r="P1665" s="3">
        <v>5</v>
      </c>
      <c r="Q1665" s="3">
        <f t="shared" si="211"/>
        <v>25</v>
      </c>
      <c r="R1665" s="4">
        <f t="shared" si="212"/>
        <v>186.87793500000001</v>
      </c>
    </row>
    <row r="1666" spans="2:18">
      <c r="B1666" s="2">
        <v>61.497663000000003</v>
      </c>
      <c r="C1666" s="3">
        <f t="shared" si="207"/>
        <v>3781.9625544615692</v>
      </c>
      <c r="D1666" s="3">
        <v>5</v>
      </c>
      <c r="E1666" s="3">
        <f t="shared" si="208"/>
        <v>25</v>
      </c>
      <c r="F1666" s="4">
        <f t="shared" si="209"/>
        <v>307.488315</v>
      </c>
      <c r="N1666" s="2">
        <v>37.375587000000003</v>
      </c>
      <c r="O1666" s="3">
        <f t="shared" si="210"/>
        <v>1396.9345035945692</v>
      </c>
      <c r="P1666" s="3">
        <v>5</v>
      </c>
      <c r="Q1666" s="3">
        <f t="shared" si="211"/>
        <v>25</v>
      </c>
      <c r="R1666" s="4">
        <f t="shared" si="212"/>
        <v>186.87793500000001</v>
      </c>
    </row>
    <row r="1667" spans="2:18">
      <c r="B1667" s="2">
        <v>61.497663000000003</v>
      </c>
      <c r="C1667" s="3">
        <f t="shared" si="207"/>
        <v>3781.9625544615692</v>
      </c>
      <c r="D1667" s="3">
        <v>5</v>
      </c>
      <c r="E1667" s="3">
        <f t="shared" si="208"/>
        <v>25</v>
      </c>
      <c r="F1667" s="4">
        <f t="shared" si="209"/>
        <v>307.488315</v>
      </c>
      <c r="N1667" s="2">
        <v>37.375587000000003</v>
      </c>
      <c r="O1667" s="3">
        <f t="shared" si="210"/>
        <v>1396.9345035945692</v>
      </c>
      <c r="P1667" s="3">
        <v>5</v>
      </c>
      <c r="Q1667" s="3">
        <f t="shared" si="211"/>
        <v>25</v>
      </c>
      <c r="R1667" s="4">
        <f t="shared" si="212"/>
        <v>186.87793500000001</v>
      </c>
    </row>
    <row r="1668" spans="2:18">
      <c r="B1668" s="2">
        <v>61.497663000000003</v>
      </c>
      <c r="C1668" s="3">
        <f t="shared" si="207"/>
        <v>3781.9625544615692</v>
      </c>
      <c r="D1668" s="3">
        <v>5</v>
      </c>
      <c r="E1668" s="3">
        <f t="shared" si="208"/>
        <v>25</v>
      </c>
      <c r="F1668" s="4">
        <f t="shared" si="209"/>
        <v>307.488315</v>
      </c>
      <c r="N1668" s="2">
        <v>37.375587000000003</v>
      </c>
      <c r="O1668" s="3">
        <f t="shared" si="210"/>
        <v>1396.9345035945692</v>
      </c>
      <c r="P1668" s="3">
        <v>5</v>
      </c>
      <c r="Q1668" s="3">
        <f t="shared" si="211"/>
        <v>25</v>
      </c>
      <c r="R1668" s="4">
        <f t="shared" si="212"/>
        <v>186.87793500000001</v>
      </c>
    </row>
    <row r="1669" spans="2:18">
      <c r="B1669" s="2">
        <v>61.497663000000003</v>
      </c>
      <c r="C1669" s="3">
        <f t="shared" si="207"/>
        <v>3781.9625544615692</v>
      </c>
      <c r="D1669" s="3">
        <v>5</v>
      </c>
      <c r="E1669" s="3">
        <f t="shared" si="208"/>
        <v>25</v>
      </c>
      <c r="F1669" s="4">
        <f t="shared" si="209"/>
        <v>307.488315</v>
      </c>
      <c r="N1669" s="2">
        <v>37.375587000000003</v>
      </c>
      <c r="O1669" s="3">
        <f t="shared" si="210"/>
        <v>1396.9345035945692</v>
      </c>
      <c r="P1669" s="3">
        <v>5</v>
      </c>
      <c r="Q1669" s="3">
        <f t="shared" si="211"/>
        <v>25</v>
      </c>
      <c r="R1669" s="4">
        <f t="shared" si="212"/>
        <v>186.87793500000001</v>
      </c>
    </row>
    <row r="1670" spans="2:18">
      <c r="B1670" s="2">
        <v>61.497663000000003</v>
      </c>
      <c r="C1670" s="3">
        <f t="shared" si="207"/>
        <v>3781.9625544615692</v>
      </c>
      <c r="D1670" s="3">
        <v>5</v>
      </c>
      <c r="E1670" s="3">
        <f t="shared" si="208"/>
        <v>25</v>
      </c>
      <c r="F1670" s="4">
        <f t="shared" si="209"/>
        <v>307.488315</v>
      </c>
      <c r="N1670" s="2">
        <v>37.375587000000003</v>
      </c>
      <c r="O1670" s="3">
        <f t="shared" si="210"/>
        <v>1396.9345035945692</v>
      </c>
      <c r="P1670" s="3">
        <v>5</v>
      </c>
      <c r="Q1670" s="3">
        <f t="shared" si="211"/>
        <v>25</v>
      </c>
      <c r="R1670" s="4">
        <f t="shared" si="212"/>
        <v>186.87793500000001</v>
      </c>
    </row>
    <row r="1671" spans="2:18">
      <c r="B1671" s="2">
        <v>61.497663000000003</v>
      </c>
      <c r="C1671" s="3">
        <f t="shared" si="207"/>
        <v>3781.9625544615692</v>
      </c>
      <c r="D1671" s="3">
        <v>5</v>
      </c>
      <c r="E1671" s="3">
        <f t="shared" si="208"/>
        <v>25</v>
      </c>
      <c r="F1671" s="4">
        <f t="shared" si="209"/>
        <v>307.488315</v>
      </c>
      <c r="N1671" s="2">
        <v>37.375587000000003</v>
      </c>
      <c r="O1671" s="3">
        <f t="shared" si="210"/>
        <v>1396.9345035945692</v>
      </c>
      <c r="P1671" s="3">
        <v>5</v>
      </c>
      <c r="Q1671" s="3">
        <f t="shared" si="211"/>
        <v>25</v>
      </c>
      <c r="R1671" s="4">
        <f t="shared" si="212"/>
        <v>186.87793500000001</v>
      </c>
    </row>
    <row r="1672" spans="2:18">
      <c r="B1672" s="2">
        <v>61.497663000000003</v>
      </c>
      <c r="C1672" s="3">
        <f t="shared" si="207"/>
        <v>3781.9625544615692</v>
      </c>
      <c r="D1672" s="3">
        <v>5</v>
      </c>
      <c r="E1672" s="3">
        <f t="shared" si="208"/>
        <v>25</v>
      </c>
      <c r="F1672" s="4">
        <f t="shared" si="209"/>
        <v>307.488315</v>
      </c>
      <c r="N1672" s="2">
        <v>37.375587000000003</v>
      </c>
      <c r="O1672" s="3">
        <f t="shared" si="210"/>
        <v>1396.9345035945692</v>
      </c>
      <c r="P1672" s="3">
        <v>5</v>
      </c>
      <c r="Q1672" s="3">
        <f t="shared" si="211"/>
        <v>25</v>
      </c>
      <c r="R1672" s="4">
        <f t="shared" si="212"/>
        <v>186.87793500000001</v>
      </c>
    </row>
    <row r="1673" spans="2:18">
      <c r="B1673" s="2">
        <v>61.497663000000003</v>
      </c>
      <c r="C1673" s="3">
        <f t="shared" si="207"/>
        <v>3781.9625544615692</v>
      </c>
      <c r="D1673" s="3">
        <v>5</v>
      </c>
      <c r="E1673" s="3">
        <f t="shared" si="208"/>
        <v>25</v>
      </c>
      <c r="F1673" s="4">
        <f t="shared" si="209"/>
        <v>307.488315</v>
      </c>
      <c r="N1673" s="2">
        <v>37.375587000000003</v>
      </c>
      <c r="O1673" s="3">
        <f t="shared" si="210"/>
        <v>1396.9345035945692</v>
      </c>
      <c r="P1673" s="3">
        <v>5</v>
      </c>
      <c r="Q1673" s="3">
        <f t="shared" si="211"/>
        <v>25</v>
      </c>
      <c r="R1673" s="4">
        <f t="shared" si="212"/>
        <v>186.87793500000001</v>
      </c>
    </row>
    <row r="1674" spans="2:18">
      <c r="B1674" s="2">
        <v>61.497663000000003</v>
      </c>
      <c r="C1674" s="3">
        <f t="shared" si="207"/>
        <v>3781.9625544615692</v>
      </c>
      <c r="D1674" s="3">
        <v>5</v>
      </c>
      <c r="E1674" s="3">
        <f t="shared" si="208"/>
        <v>25</v>
      </c>
      <c r="F1674" s="4">
        <f t="shared" si="209"/>
        <v>307.488315</v>
      </c>
      <c r="N1674" s="2">
        <v>37.375587000000003</v>
      </c>
      <c r="O1674" s="3">
        <f t="shared" si="210"/>
        <v>1396.9345035945692</v>
      </c>
      <c r="P1674" s="3">
        <v>5</v>
      </c>
      <c r="Q1674" s="3">
        <f t="shared" si="211"/>
        <v>25</v>
      </c>
      <c r="R1674" s="4">
        <f t="shared" si="212"/>
        <v>186.87793500000001</v>
      </c>
    </row>
    <row r="1675" spans="2:18">
      <c r="B1675" s="2">
        <v>61.497663000000003</v>
      </c>
      <c r="C1675" s="3">
        <f t="shared" si="207"/>
        <v>3781.9625544615692</v>
      </c>
      <c r="D1675" s="3">
        <v>5</v>
      </c>
      <c r="E1675" s="3">
        <f t="shared" si="208"/>
        <v>25</v>
      </c>
      <c r="F1675" s="4">
        <f t="shared" si="209"/>
        <v>307.488315</v>
      </c>
      <c r="N1675" s="2">
        <v>37.375587000000003</v>
      </c>
      <c r="O1675" s="3">
        <f t="shared" si="210"/>
        <v>1396.9345035945692</v>
      </c>
      <c r="P1675" s="3">
        <v>5</v>
      </c>
      <c r="Q1675" s="3">
        <f t="shared" si="211"/>
        <v>25</v>
      </c>
      <c r="R1675" s="4">
        <f t="shared" si="212"/>
        <v>186.87793500000001</v>
      </c>
    </row>
    <row r="1676" spans="2:18">
      <c r="B1676" s="2">
        <v>61.497663000000003</v>
      </c>
      <c r="C1676" s="3">
        <f t="shared" si="207"/>
        <v>3781.9625544615692</v>
      </c>
      <c r="D1676" s="3">
        <v>5</v>
      </c>
      <c r="E1676" s="3">
        <f t="shared" si="208"/>
        <v>25</v>
      </c>
      <c r="F1676" s="4">
        <f t="shared" si="209"/>
        <v>307.488315</v>
      </c>
      <c r="N1676" s="2">
        <v>37.375587000000003</v>
      </c>
      <c r="O1676" s="3">
        <f t="shared" si="210"/>
        <v>1396.9345035945692</v>
      </c>
      <c r="P1676" s="3">
        <v>5</v>
      </c>
      <c r="Q1676" s="3">
        <f t="shared" si="211"/>
        <v>25</v>
      </c>
      <c r="R1676" s="4">
        <f t="shared" si="212"/>
        <v>186.87793500000001</v>
      </c>
    </row>
    <row r="1677" spans="2:18">
      <c r="B1677" s="2">
        <v>61.497663000000003</v>
      </c>
      <c r="C1677" s="3">
        <f t="shared" si="207"/>
        <v>3781.9625544615692</v>
      </c>
      <c r="D1677" s="3">
        <v>5</v>
      </c>
      <c r="E1677" s="3">
        <f t="shared" si="208"/>
        <v>25</v>
      </c>
      <c r="F1677" s="4">
        <f t="shared" si="209"/>
        <v>307.488315</v>
      </c>
      <c r="N1677" s="2">
        <v>37.375587000000003</v>
      </c>
      <c r="O1677" s="3">
        <f t="shared" si="210"/>
        <v>1396.9345035945692</v>
      </c>
      <c r="P1677" s="3">
        <v>5</v>
      </c>
      <c r="Q1677" s="3">
        <f t="shared" si="211"/>
        <v>25</v>
      </c>
      <c r="R1677" s="4">
        <f t="shared" si="212"/>
        <v>186.87793500000001</v>
      </c>
    </row>
    <row r="1678" spans="2:18">
      <c r="B1678" s="2">
        <v>61.497663000000003</v>
      </c>
      <c r="C1678" s="3">
        <f t="shared" si="207"/>
        <v>3781.9625544615692</v>
      </c>
      <c r="D1678" s="3">
        <v>5</v>
      </c>
      <c r="E1678" s="3">
        <f t="shared" si="208"/>
        <v>25</v>
      </c>
      <c r="F1678" s="4">
        <f t="shared" si="209"/>
        <v>307.488315</v>
      </c>
      <c r="N1678" s="2">
        <v>37.375587000000003</v>
      </c>
      <c r="O1678" s="3">
        <f t="shared" si="210"/>
        <v>1396.9345035945692</v>
      </c>
      <c r="P1678" s="3">
        <v>5</v>
      </c>
      <c r="Q1678" s="3">
        <f t="shared" si="211"/>
        <v>25</v>
      </c>
      <c r="R1678" s="4">
        <f t="shared" si="212"/>
        <v>186.87793500000001</v>
      </c>
    </row>
    <row r="1679" spans="2:18">
      <c r="B1679" s="2">
        <v>61.497663000000003</v>
      </c>
      <c r="C1679" s="3">
        <f t="shared" si="207"/>
        <v>3781.9625544615692</v>
      </c>
      <c r="D1679" s="3">
        <v>5</v>
      </c>
      <c r="E1679" s="3">
        <f t="shared" si="208"/>
        <v>25</v>
      </c>
      <c r="F1679" s="4">
        <f t="shared" si="209"/>
        <v>307.488315</v>
      </c>
      <c r="N1679" s="2">
        <v>37.375587000000003</v>
      </c>
      <c r="O1679" s="3">
        <f t="shared" si="210"/>
        <v>1396.9345035945692</v>
      </c>
      <c r="P1679" s="3">
        <v>5</v>
      </c>
      <c r="Q1679" s="3">
        <f t="shared" si="211"/>
        <v>25</v>
      </c>
      <c r="R1679" s="4">
        <f t="shared" si="212"/>
        <v>186.87793500000001</v>
      </c>
    </row>
    <row r="1680" spans="2:18">
      <c r="B1680" s="2">
        <v>61.497663000000003</v>
      </c>
      <c r="C1680" s="3">
        <f t="shared" si="207"/>
        <v>3781.9625544615692</v>
      </c>
      <c r="D1680" s="3">
        <v>5</v>
      </c>
      <c r="E1680" s="3">
        <f t="shared" si="208"/>
        <v>25</v>
      </c>
      <c r="F1680" s="4">
        <f t="shared" si="209"/>
        <v>307.488315</v>
      </c>
      <c r="N1680" s="2">
        <v>37.375587000000003</v>
      </c>
      <c r="O1680" s="3">
        <f t="shared" si="210"/>
        <v>1396.9345035945692</v>
      </c>
      <c r="P1680" s="3">
        <v>5</v>
      </c>
      <c r="Q1680" s="3">
        <f t="shared" si="211"/>
        <v>25</v>
      </c>
      <c r="R1680" s="4">
        <f t="shared" si="212"/>
        <v>186.87793500000001</v>
      </c>
    </row>
    <row r="1681" spans="2:18">
      <c r="B1681" s="2">
        <v>61.497663000000003</v>
      </c>
      <c r="C1681" s="3">
        <f t="shared" ref="C1681:C1744" si="213">B1681*B1681</f>
        <v>3781.9625544615692</v>
      </c>
      <c r="D1681" s="3">
        <v>5</v>
      </c>
      <c r="E1681" s="3">
        <f t="shared" ref="E1681:E1744" si="214">D1681*D1681</f>
        <v>25</v>
      </c>
      <c r="F1681" s="4">
        <f t="shared" ref="F1681:F1744" si="215">D1681*B1681</f>
        <v>307.488315</v>
      </c>
      <c r="N1681" s="2">
        <v>37.375587000000003</v>
      </c>
      <c r="O1681" s="3">
        <f t="shared" ref="O1681:O1744" si="216">N1681*N1681</f>
        <v>1396.9345035945692</v>
      </c>
      <c r="P1681" s="3">
        <v>5</v>
      </c>
      <c r="Q1681" s="3">
        <f t="shared" ref="Q1681:Q1744" si="217">P1681*P1681</f>
        <v>25</v>
      </c>
      <c r="R1681" s="4">
        <f t="shared" ref="R1681:R1744" si="218">P1681*N1681</f>
        <v>186.87793500000001</v>
      </c>
    </row>
    <row r="1682" spans="2:18">
      <c r="B1682" s="2">
        <v>61.497663000000003</v>
      </c>
      <c r="C1682" s="3">
        <f t="shared" si="213"/>
        <v>3781.9625544615692</v>
      </c>
      <c r="D1682" s="3">
        <v>5</v>
      </c>
      <c r="E1682" s="3">
        <f t="shared" si="214"/>
        <v>25</v>
      </c>
      <c r="F1682" s="4">
        <f t="shared" si="215"/>
        <v>307.488315</v>
      </c>
      <c r="N1682" s="2">
        <v>37.375587000000003</v>
      </c>
      <c r="O1682" s="3">
        <f t="shared" si="216"/>
        <v>1396.9345035945692</v>
      </c>
      <c r="P1682" s="3">
        <v>5</v>
      </c>
      <c r="Q1682" s="3">
        <f t="shared" si="217"/>
        <v>25</v>
      </c>
      <c r="R1682" s="4">
        <f t="shared" si="218"/>
        <v>186.87793500000001</v>
      </c>
    </row>
    <row r="1683" spans="2:18">
      <c r="B1683" s="2">
        <v>61.497663000000003</v>
      </c>
      <c r="C1683" s="3">
        <f t="shared" si="213"/>
        <v>3781.9625544615692</v>
      </c>
      <c r="D1683" s="3">
        <v>5</v>
      </c>
      <c r="E1683" s="3">
        <f t="shared" si="214"/>
        <v>25</v>
      </c>
      <c r="F1683" s="4">
        <f t="shared" si="215"/>
        <v>307.488315</v>
      </c>
      <c r="N1683" s="2">
        <v>37.375587000000003</v>
      </c>
      <c r="O1683" s="3">
        <f t="shared" si="216"/>
        <v>1396.9345035945692</v>
      </c>
      <c r="P1683" s="3">
        <v>5</v>
      </c>
      <c r="Q1683" s="3">
        <f t="shared" si="217"/>
        <v>25</v>
      </c>
      <c r="R1683" s="4">
        <f t="shared" si="218"/>
        <v>186.87793500000001</v>
      </c>
    </row>
    <row r="1684" spans="2:18">
      <c r="B1684" s="2">
        <v>61.497663000000003</v>
      </c>
      <c r="C1684" s="3">
        <f t="shared" si="213"/>
        <v>3781.9625544615692</v>
      </c>
      <c r="D1684" s="3">
        <v>5</v>
      </c>
      <c r="E1684" s="3">
        <f t="shared" si="214"/>
        <v>25</v>
      </c>
      <c r="F1684" s="4">
        <f t="shared" si="215"/>
        <v>307.488315</v>
      </c>
      <c r="N1684" s="2">
        <v>37.375587000000003</v>
      </c>
      <c r="O1684" s="3">
        <f t="shared" si="216"/>
        <v>1396.9345035945692</v>
      </c>
      <c r="P1684" s="3">
        <v>5</v>
      </c>
      <c r="Q1684" s="3">
        <f t="shared" si="217"/>
        <v>25</v>
      </c>
      <c r="R1684" s="4">
        <f t="shared" si="218"/>
        <v>186.87793500000001</v>
      </c>
    </row>
    <row r="1685" spans="2:18">
      <c r="B1685" s="2">
        <v>61.497663000000003</v>
      </c>
      <c r="C1685" s="3">
        <f t="shared" si="213"/>
        <v>3781.9625544615692</v>
      </c>
      <c r="D1685" s="3">
        <v>5</v>
      </c>
      <c r="E1685" s="3">
        <f t="shared" si="214"/>
        <v>25</v>
      </c>
      <c r="F1685" s="4">
        <f t="shared" si="215"/>
        <v>307.488315</v>
      </c>
      <c r="N1685" s="2">
        <v>37.375587000000003</v>
      </c>
      <c r="O1685" s="3">
        <f t="shared" si="216"/>
        <v>1396.9345035945692</v>
      </c>
      <c r="P1685" s="3">
        <v>5</v>
      </c>
      <c r="Q1685" s="3">
        <f t="shared" si="217"/>
        <v>25</v>
      </c>
      <c r="R1685" s="4">
        <f t="shared" si="218"/>
        <v>186.87793500000001</v>
      </c>
    </row>
    <row r="1686" spans="2:18">
      <c r="B1686" s="2">
        <v>61.497663000000003</v>
      </c>
      <c r="C1686" s="3">
        <f t="shared" si="213"/>
        <v>3781.9625544615692</v>
      </c>
      <c r="D1686" s="3">
        <v>5</v>
      </c>
      <c r="E1686" s="3">
        <f t="shared" si="214"/>
        <v>25</v>
      </c>
      <c r="F1686" s="4">
        <f t="shared" si="215"/>
        <v>307.488315</v>
      </c>
      <c r="N1686" s="2">
        <v>37.375587000000003</v>
      </c>
      <c r="O1686" s="3">
        <f t="shared" si="216"/>
        <v>1396.9345035945692</v>
      </c>
      <c r="P1686" s="3">
        <v>5</v>
      </c>
      <c r="Q1686" s="3">
        <f t="shared" si="217"/>
        <v>25</v>
      </c>
      <c r="R1686" s="4">
        <f t="shared" si="218"/>
        <v>186.87793500000001</v>
      </c>
    </row>
    <row r="1687" spans="2:18">
      <c r="B1687" s="2">
        <v>61.497663000000003</v>
      </c>
      <c r="C1687" s="3">
        <f t="shared" si="213"/>
        <v>3781.9625544615692</v>
      </c>
      <c r="D1687" s="3">
        <v>5</v>
      </c>
      <c r="E1687" s="3">
        <f t="shared" si="214"/>
        <v>25</v>
      </c>
      <c r="F1687" s="4">
        <f t="shared" si="215"/>
        <v>307.488315</v>
      </c>
      <c r="N1687" s="2">
        <v>37.375587000000003</v>
      </c>
      <c r="O1687" s="3">
        <f t="shared" si="216"/>
        <v>1396.9345035945692</v>
      </c>
      <c r="P1687" s="3">
        <v>5</v>
      </c>
      <c r="Q1687" s="3">
        <f t="shared" si="217"/>
        <v>25</v>
      </c>
      <c r="R1687" s="4">
        <f t="shared" si="218"/>
        <v>186.87793500000001</v>
      </c>
    </row>
    <row r="1688" spans="2:18">
      <c r="B1688" s="2">
        <v>61.497663000000003</v>
      </c>
      <c r="C1688" s="3">
        <f t="shared" si="213"/>
        <v>3781.9625544615692</v>
      </c>
      <c r="D1688" s="3">
        <v>5</v>
      </c>
      <c r="E1688" s="3">
        <f t="shared" si="214"/>
        <v>25</v>
      </c>
      <c r="F1688" s="4">
        <f t="shared" si="215"/>
        <v>307.488315</v>
      </c>
      <c r="N1688" s="2">
        <v>37.375587000000003</v>
      </c>
      <c r="O1688" s="3">
        <f t="shared" si="216"/>
        <v>1396.9345035945692</v>
      </c>
      <c r="P1688" s="3">
        <v>5</v>
      </c>
      <c r="Q1688" s="3">
        <f t="shared" si="217"/>
        <v>25</v>
      </c>
      <c r="R1688" s="4">
        <f t="shared" si="218"/>
        <v>186.87793500000001</v>
      </c>
    </row>
    <row r="1689" spans="2:18">
      <c r="B1689" s="2">
        <v>61.497663000000003</v>
      </c>
      <c r="C1689" s="3">
        <f t="shared" si="213"/>
        <v>3781.9625544615692</v>
      </c>
      <c r="D1689" s="3">
        <v>5</v>
      </c>
      <c r="E1689" s="3">
        <f t="shared" si="214"/>
        <v>25</v>
      </c>
      <c r="F1689" s="4">
        <f t="shared" si="215"/>
        <v>307.488315</v>
      </c>
      <c r="N1689" s="2">
        <v>37.375587000000003</v>
      </c>
      <c r="O1689" s="3">
        <f t="shared" si="216"/>
        <v>1396.9345035945692</v>
      </c>
      <c r="P1689" s="3">
        <v>5</v>
      </c>
      <c r="Q1689" s="3">
        <f t="shared" si="217"/>
        <v>25</v>
      </c>
      <c r="R1689" s="4">
        <f t="shared" si="218"/>
        <v>186.87793500000001</v>
      </c>
    </row>
    <row r="1690" spans="2:18">
      <c r="B1690" s="2">
        <v>61.497663000000003</v>
      </c>
      <c r="C1690" s="3">
        <f t="shared" si="213"/>
        <v>3781.9625544615692</v>
      </c>
      <c r="D1690" s="3">
        <v>5</v>
      </c>
      <c r="E1690" s="3">
        <f t="shared" si="214"/>
        <v>25</v>
      </c>
      <c r="F1690" s="4">
        <f t="shared" si="215"/>
        <v>307.488315</v>
      </c>
      <c r="N1690" s="2">
        <v>37.375587000000003</v>
      </c>
      <c r="O1690" s="3">
        <f t="shared" si="216"/>
        <v>1396.9345035945692</v>
      </c>
      <c r="P1690" s="3">
        <v>5</v>
      </c>
      <c r="Q1690" s="3">
        <f t="shared" si="217"/>
        <v>25</v>
      </c>
      <c r="R1690" s="4">
        <f t="shared" si="218"/>
        <v>186.87793500000001</v>
      </c>
    </row>
    <row r="1691" spans="2:18">
      <c r="B1691" s="2">
        <v>61.497663000000003</v>
      </c>
      <c r="C1691" s="3">
        <f t="shared" si="213"/>
        <v>3781.9625544615692</v>
      </c>
      <c r="D1691" s="3">
        <v>5</v>
      </c>
      <c r="E1691" s="3">
        <f t="shared" si="214"/>
        <v>25</v>
      </c>
      <c r="F1691" s="4">
        <f t="shared" si="215"/>
        <v>307.488315</v>
      </c>
      <c r="N1691" s="2">
        <v>37.375587000000003</v>
      </c>
      <c r="O1691" s="3">
        <f t="shared" si="216"/>
        <v>1396.9345035945692</v>
      </c>
      <c r="P1691" s="3">
        <v>5</v>
      </c>
      <c r="Q1691" s="3">
        <f t="shared" si="217"/>
        <v>25</v>
      </c>
      <c r="R1691" s="4">
        <f t="shared" si="218"/>
        <v>186.87793500000001</v>
      </c>
    </row>
    <row r="1692" spans="2:18">
      <c r="B1692" s="2">
        <v>61.497663000000003</v>
      </c>
      <c r="C1692" s="3">
        <f t="shared" si="213"/>
        <v>3781.9625544615692</v>
      </c>
      <c r="D1692" s="3">
        <v>5</v>
      </c>
      <c r="E1692" s="3">
        <f t="shared" si="214"/>
        <v>25</v>
      </c>
      <c r="F1692" s="4">
        <f t="shared" si="215"/>
        <v>307.488315</v>
      </c>
      <c r="N1692" s="2">
        <v>37.375587000000003</v>
      </c>
      <c r="O1692" s="3">
        <f t="shared" si="216"/>
        <v>1396.9345035945692</v>
      </c>
      <c r="P1692" s="3">
        <v>5</v>
      </c>
      <c r="Q1692" s="3">
        <f t="shared" si="217"/>
        <v>25</v>
      </c>
      <c r="R1692" s="4">
        <f t="shared" si="218"/>
        <v>186.87793500000001</v>
      </c>
    </row>
    <row r="1693" spans="2:18">
      <c r="B1693" s="2">
        <v>61.497663000000003</v>
      </c>
      <c r="C1693" s="3">
        <f t="shared" si="213"/>
        <v>3781.9625544615692</v>
      </c>
      <c r="D1693" s="3">
        <v>5</v>
      </c>
      <c r="E1693" s="3">
        <f t="shared" si="214"/>
        <v>25</v>
      </c>
      <c r="F1693" s="4">
        <f t="shared" si="215"/>
        <v>307.488315</v>
      </c>
      <c r="N1693" s="2">
        <v>37.375587000000003</v>
      </c>
      <c r="O1693" s="3">
        <f t="shared" si="216"/>
        <v>1396.9345035945692</v>
      </c>
      <c r="P1693" s="3">
        <v>5</v>
      </c>
      <c r="Q1693" s="3">
        <f t="shared" si="217"/>
        <v>25</v>
      </c>
      <c r="R1693" s="4">
        <f t="shared" si="218"/>
        <v>186.87793500000001</v>
      </c>
    </row>
    <row r="1694" spans="2:18">
      <c r="B1694" s="2">
        <v>61.497663000000003</v>
      </c>
      <c r="C1694" s="3">
        <f t="shared" si="213"/>
        <v>3781.9625544615692</v>
      </c>
      <c r="D1694" s="3">
        <v>5</v>
      </c>
      <c r="E1694" s="3">
        <f t="shared" si="214"/>
        <v>25</v>
      </c>
      <c r="F1694" s="4">
        <f t="shared" si="215"/>
        <v>307.488315</v>
      </c>
      <c r="N1694" s="2">
        <v>37.375587000000003</v>
      </c>
      <c r="O1694" s="3">
        <f t="shared" si="216"/>
        <v>1396.9345035945692</v>
      </c>
      <c r="P1694" s="3">
        <v>5</v>
      </c>
      <c r="Q1694" s="3">
        <f t="shared" si="217"/>
        <v>25</v>
      </c>
      <c r="R1694" s="4">
        <f t="shared" si="218"/>
        <v>186.87793500000001</v>
      </c>
    </row>
    <row r="1695" spans="2:18">
      <c r="B1695" s="2">
        <v>61.497663000000003</v>
      </c>
      <c r="C1695" s="3">
        <f t="shared" si="213"/>
        <v>3781.9625544615692</v>
      </c>
      <c r="D1695" s="3">
        <v>5</v>
      </c>
      <c r="E1695" s="3">
        <f t="shared" si="214"/>
        <v>25</v>
      </c>
      <c r="F1695" s="4">
        <f t="shared" si="215"/>
        <v>307.488315</v>
      </c>
      <c r="N1695" s="2">
        <v>37.375587000000003</v>
      </c>
      <c r="O1695" s="3">
        <f t="shared" si="216"/>
        <v>1396.9345035945692</v>
      </c>
      <c r="P1695" s="3">
        <v>5</v>
      </c>
      <c r="Q1695" s="3">
        <f t="shared" si="217"/>
        <v>25</v>
      </c>
      <c r="R1695" s="4">
        <f t="shared" si="218"/>
        <v>186.87793500000001</v>
      </c>
    </row>
    <row r="1696" spans="2:18">
      <c r="B1696" s="2">
        <v>61.497663000000003</v>
      </c>
      <c r="C1696" s="3">
        <f t="shared" si="213"/>
        <v>3781.9625544615692</v>
      </c>
      <c r="D1696" s="3">
        <v>5</v>
      </c>
      <c r="E1696" s="3">
        <f t="shared" si="214"/>
        <v>25</v>
      </c>
      <c r="F1696" s="4">
        <f t="shared" si="215"/>
        <v>307.488315</v>
      </c>
      <c r="N1696" s="2">
        <v>37.375587000000003</v>
      </c>
      <c r="O1696" s="3">
        <f t="shared" si="216"/>
        <v>1396.9345035945692</v>
      </c>
      <c r="P1696" s="3">
        <v>5</v>
      </c>
      <c r="Q1696" s="3">
        <f t="shared" si="217"/>
        <v>25</v>
      </c>
      <c r="R1696" s="4">
        <f t="shared" si="218"/>
        <v>186.87793500000001</v>
      </c>
    </row>
    <row r="1697" spans="2:18">
      <c r="B1697" s="2">
        <v>61.497663000000003</v>
      </c>
      <c r="C1697" s="3">
        <f t="shared" si="213"/>
        <v>3781.9625544615692</v>
      </c>
      <c r="D1697" s="3">
        <v>5</v>
      </c>
      <c r="E1697" s="3">
        <f t="shared" si="214"/>
        <v>25</v>
      </c>
      <c r="F1697" s="4">
        <f t="shared" si="215"/>
        <v>307.488315</v>
      </c>
      <c r="N1697" s="2">
        <v>37.375587000000003</v>
      </c>
      <c r="O1697" s="3">
        <f t="shared" si="216"/>
        <v>1396.9345035945692</v>
      </c>
      <c r="P1697" s="3">
        <v>5</v>
      </c>
      <c r="Q1697" s="3">
        <f t="shared" si="217"/>
        <v>25</v>
      </c>
      <c r="R1697" s="4">
        <f t="shared" si="218"/>
        <v>186.87793500000001</v>
      </c>
    </row>
    <row r="1698" spans="2:18">
      <c r="B1698" s="2">
        <v>61.497663000000003</v>
      </c>
      <c r="C1698" s="3">
        <f t="shared" si="213"/>
        <v>3781.9625544615692</v>
      </c>
      <c r="D1698" s="3">
        <v>5</v>
      </c>
      <c r="E1698" s="3">
        <f t="shared" si="214"/>
        <v>25</v>
      </c>
      <c r="F1698" s="4">
        <f t="shared" si="215"/>
        <v>307.488315</v>
      </c>
      <c r="N1698" s="2">
        <v>37.375587000000003</v>
      </c>
      <c r="O1698" s="3">
        <f t="shared" si="216"/>
        <v>1396.9345035945692</v>
      </c>
      <c r="P1698" s="3">
        <v>5</v>
      </c>
      <c r="Q1698" s="3">
        <f t="shared" si="217"/>
        <v>25</v>
      </c>
      <c r="R1698" s="4">
        <f t="shared" si="218"/>
        <v>186.87793500000001</v>
      </c>
    </row>
    <row r="1699" spans="2:18">
      <c r="B1699" s="2">
        <v>61.497663000000003</v>
      </c>
      <c r="C1699" s="3">
        <f t="shared" si="213"/>
        <v>3781.9625544615692</v>
      </c>
      <c r="D1699" s="3">
        <v>5</v>
      </c>
      <c r="E1699" s="3">
        <f t="shared" si="214"/>
        <v>25</v>
      </c>
      <c r="F1699" s="4">
        <f t="shared" si="215"/>
        <v>307.488315</v>
      </c>
      <c r="N1699" s="2">
        <v>37.375587000000003</v>
      </c>
      <c r="O1699" s="3">
        <f t="shared" si="216"/>
        <v>1396.9345035945692</v>
      </c>
      <c r="P1699" s="3">
        <v>5</v>
      </c>
      <c r="Q1699" s="3">
        <f t="shared" si="217"/>
        <v>25</v>
      </c>
      <c r="R1699" s="4">
        <f t="shared" si="218"/>
        <v>186.87793500000001</v>
      </c>
    </row>
    <row r="1700" spans="2:18">
      <c r="B1700" s="2">
        <v>61.497663000000003</v>
      </c>
      <c r="C1700" s="3">
        <f t="shared" si="213"/>
        <v>3781.9625544615692</v>
      </c>
      <c r="D1700" s="3">
        <v>5</v>
      </c>
      <c r="E1700" s="3">
        <f t="shared" si="214"/>
        <v>25</v>
      </c>
      <c r="F1700" s="4">
        <f t="shared" si="215"/>
        <v>307.488315</v>
      </c>
      <c r="N1700" s="2">
        <v>37.375587000000003</v>
      </c>
      <c r="O1700" s="3">
        <f t="shared" si="216"/>
        <v>1396.9345035945692</v>
      </c>
      <c r="P1700" s="3">
        <v>5</v>
      </c>
      <c r="Q1700" s="3">
        <f t="shared" si="217"/>
        <v>25</v>
      </c>
      <c r="R1700" s="4">
        <f t="shared" si="218"/>
        <v>186.87793500000001</v>
      </c>
    </row>
    <row r="1701" spans="2:18">
      <c r="B1701" s="2">
        <v>61.497663000000003</v>
      </c>
      <c r="C1701" s="3">
        <f t="shared" si="213"/>
        <v>3781.9625544615692</v>
      </c>
      <c r="D1701" s="3">
        <v>5</v>
      </c>
      <c r="E1701" s="3">
        <f t="shared" si="214"/>
        <v>25</v>
      </c>
      <c r="F1701" s="4">
        <f t="shared" si="215"/>
        <v>307.488315</v>
      </c>
      <c r="N1701" s="2">
        <v>37.375587000000003</v>
      </c>
      <c r="O1701" s="3">
        <f t="shared" si="216"/>
        <v>1396.9345035945692</v>
      </c>
      <c r="P1701" s="3">
        <v>5</v>
      </c>
      <c r="Q1701" s="3">
        <f t="shared" si="217"/>
        <v>25</v>
      </c>
      <c r="R1701" s="4">
        <f t="shared" si="218"/>
        <v>186.87793500000001</v>
      </c>
    </row>
    <row r="1702" spans="2:18">
      <c r="B1702" s="2">
        <v>61.497663000000003</v>
      </c>
      <c r="C1702" s="3">
        <f t="shared" si="213"/>
        <v>3781.9625544615692</v>
      </c>
      <c r="D1702" s="3">
        <v>5</v>
      </c>
      <c r="E1702" s="3">
        <f t="shared" si="214"/>
        <v>25</v>
      </c>
      <c r="F1702" s="4">
        <f t="shared" si="215"/>
        <v>307.488315</v>
      </c>
      <c r="N1702" s="2">
        <v>37.375587000000003</v>
      </c>
      <c r="O1702" s="3">
        <f t="shared" si="216"/>
        <v>1396.9345035945692</v>
      </c>
      <c r="P1702" s="3">
        <v>5</v>
      </c>
      <c r="Q1702" s="3">
        <f t="shared" si="217"/>
        <v>25</v>
      </c>
      <c r="R1702" s="4">
        <f t="shared" si="218"/>
        <v>186.87793500000001</v>
      </c>
    </row>
    <row r="1703" spans="2:18">
      <c r="B1703" s="2">
        <v>61.497663000000003</v>
      </c>
      <c r="C1703" s="3">
        <f t="shared" si="213"/>
        <v>3781.9625544615692</v>
      </c>
      <c r="D1703" s="3">
        <v>5</v>
      </c>
      <c r="E1703" s="3">
        <f t="shared" si="214"/>
        <v>25</v>
      </c>
      <c r="F1703" s="4">
        <f t="shared" si="215"/>
        <v>307.488315</v>
      </c>
      <c r="N1703" s="2">
        <v>37.375587000000003</v>
      </c>
      <c r="O1703" s="3">
        <f t="shared" si="216"/>
        <v>1396.9345035945692</v>
      </c>
      <c r="P1703" s="3">
        <v>5</v>
      </c>
      <c r="Q1703" s="3">
        <f t="shared" si="217"/>
        <v>25</v>
      </c>
      <c r="R1703" s="4">
        <f t="shared" si="218"/>
        <v>186.87793500000001</v>
      </c>
    </row>
    <row r="1704" spans="2:18">
      <c r="B1704" s="2">
        <v>61.497663000000003</v>
      </c>
      <c r="C1704" s="3">
        <f t="shared" si="213"/>
        <v>3781.9625544615692</v>
      </c>
      <c r="D1704" s="3">
        <v>5</v>
      </c>
      <c r="E1704" s="3">
        <f t="shared" si="214"/>
        <v>25</v>
      </c>
      <c r="F1704" s="4">
        <f t="shared" si="215"/>
        <v>307.488315</v>
      </c>
      <c r="N1704" s="2">
        <v>37.375587000000003</v>
      </c>
      <c r="O1704" s="3">
        <f t="shared" si="216"/>
        <v>1396.9345035945692</v>
      </c>
      <c r="P1704" s="3">
        <v>5</v>
      </c>
      <c r="Q1704" s="3">
        <f t="shared" si="217"/>
        <v>25</v>
      </c>
      <c r="R1704" s="4">
        <f t="shared" si="218"/>
        <v>186.87793500000001</v>
      </c>
    </row>
    <row r="1705" spans="2:18">
      <c r="B1705" s="2">
        <v>61.497663000000003</v>
      </c>
      <c r="C1705" s="3">
        <f t="shared" si="213"/>
        <v>3781.9625544615692</v>
      </c>
      <c r="D1705" s="3">
        <v>5</v>
      </c>
      <c r="E1705" s="3">
        <f t="shared" si="214"/>
        <v>25</v>
      </c>
      <c r="F1705" s="4">
        <f t="shared" si="215"/>
        <v>307.488315</v>
      </c>
      <c r="N1705" s="2">
        <v>37.375587000000003</v>
      </c>
      <c r="O1705" s="3">
        <f t="shared" si="216"/>
        <v>1396.9345035945692</v>
      </c>
      <c r="P1705" s="3">
        <v>5</v>
      </c>
      <c r="Q1705" s="3">
        <f t="shared" si="217"/>
        <v>25</v>
      </c>
      <c r="R1705" s="4">
        <f t="shared" si="218"/>
        <v>186.87793500000001</v>
      </c>
    </row>
    <row r="1706" spans="2:18">
      <c r="B1706" s="2">
        <v>61.497663000000003</v>
      </c>
      <c r="C1706" s="3">
        <f t="shared" si="213"/>
        <v>3781.9625544615692</v>
      </c>
      <c r="D1706" s="3">
        <v>5</v>
      </c>
      <c r="E1706" s="3">
        <f t="shared" si="214"/>
        <v>25</v>
      </c>
      <c r="F1706" s="4">
        <f t="shared" si="215"/>
        <v>307.488315</v>
      </c>
      <c r="N1706" s="2">
        <v>37.375587000000003</v>
      </c>
      <c r="O1706" s="3">
        <f t="shared" si="216"/>
        <v>1396.9345035945692</v>
      </c>
      <c r="P1706" s="3">
        <v>5</v>
      </c>
      <c r="Q1706" s="3">
        <f t="shared" si="217"/>
        <v>25</v>
      </c>
      <c r="R1706" s="4">
        <f t="shared" si="218"/>
        <v>186.87793500000001</v>
      </c>
    </row>
    <row r="1707" spans="2:18">
      <c r="B1707" s="2">
        <v>61.497663000000003</v>
      </c>
      <c r="C1707" s="3">
        <f t="shared" si="213"/>
        <v>3781.9625544615692</v>
      </c>
      <c r="D1707" s="3">
        <v>5</v>
      </c>
      <c r="E1707" s="3">
        <f t="shared" si="214"/>
        <v>25</v>
      </c>
      <c r="F1707" s="4">
        <f t="shared" si="215"/>
        <v>307.488315</v>
      </c>
      <c r="N1707" s="2">
        <v>37.375587000000003</v>
      </c>
      <c r="O1707" s="3">
        <f t="shared" si="216"/>
        <v>1396.9345035945692</v>
      </c>
      <c r="P1707" s="3">
        <v>5</v>
      </c>
      <c r="Q1707" s="3">
        <f t="shared" si="217"/>
        <v>25</v>
      </c>
      <c r="R1707" s="4">
        <f t="shared" si="218"/>
        <v>186.87793500000001</v>
      </c>
    </row>
    <row r="1708" spans="2:18">
      <c r="B1708" s="2">
        <v>61.497663000000003</v>
      </c>
      <c r="C1708" s="3">
        <f t="shared" si="213"/>
        <v>3781.9625544615692</v>
      </c>
      <c r="D1708" s="3">
        <v>5</v>
      </c>
      <c r="E1708" s="3">
        <f t="shared" si="214"/>
        <v>25</v>
      </c>
      <c r="F1708" s="4">
        <f t="shared" si="215"/>
        <v>307.488315</v>
      </c>
      <c r="N1708" s="2">
        <v>37.375587000000003</v>
      </c>
      <c r="O1708" s="3">
        <f t="shared" si="216"/>
        <v>1396.9345035945692</v>
      </c>
      <c r="P1708" s="3">
        <v>5</v>
      </c>
      <c r="Q1708" s="3">
        <f t="shared" si="217"/>
        <v>25</v>
      </c>
      <c r="R1708" s="4">
        <f t="shared" si="218"/>
        <v>186.87793500000001</v>
      </c>
    </row>
    <row r="1709" spans="2:18">
      <c r="B1709" s="2">
        <v>61.497663000000003</v>
      </c>
      <c r="C1709" s="3">
        <f t="shared" si="213"/>
        <v>3781.9625544615692</v>
      </c>
      <c r="D1709" s="3">
        <v>5</v>
      </c>
      <c r="E1709" s="3">
        <f t="shared" si="214"/>
        <v>25</v>
      </c>
      <c r="F1709" s="4">
        <f t="shared" si="215"/>
        <v>307.488315</v>
      </c>
      <c r="N1709" s="2">
        <v>37.375587000000003</v>
      </c>
      <c r="O1709" s="3">
        <f t="shared" si="216"/>
        <v>1396.9345035945692</v>
      </c>
      <c r="P1709" s="3">
        <v>5</v>
      </c>
      <c r="Q1709" s="3">
        <f t="shared" si="217"/>
        <v>25</v>
      </c>
      <c r="R1709" s="4">
        <f t="shared" si="218"/>
        <v>186.87793500000001</v>
      </c>
    </row>
    <row r="1710" spans="2:18">
      <c r="B1710" s="2">
        <v>61.497663000000003</v>
      </c>
      <c r="C1710" s="3">
        <f t="shared" si="213"/>
        <v>3781.9625544615692</v>
      </c>
      <c r="D1710" s="3">
        <v>5</v>
      </c>
      <c r="E1710" s="3">
        <f t="shared" si="214"/>
        <v>25</v>
      </c>
      <c r="F1710" s="4">
        <f t="shared" si="215"/>
        <v>307.488315</v>
      </c>
      <c r="N1710" s="2">
        <v>37.375587000000003</v>
      </c>
      <c r="O1710" s="3">
        <f t="shared" si="216"/>
        <v>1396.9345035945692</v>
      </c>
      <c r="P1710" s="3">
        <v>5</v>
      </c>
      <c r="Q1710" s="3">
        <f t="shared" si="217"/>
        <v>25</v>
      </c>
      <c r="R1710" s="4">
        <f t="shared" si="218"/>
        <v>186.87793500000001</v>
      </c>
    </row>
    <row r="1711" spans="2:18">
      <c r="B1711" s="2">
        <v>61.497663000000003</v>
      </c>
      <c r="C1711" s="3">
        <f t="shared" si="213"/>
        <v>3781.9625544615692</v>
      </c>
      <c r="D1711" s="3">
        <v>5</v>
      </c>
      <c r="E1711" s="3">
        <f t="shared" si="214"/>
        <v>25</v>
      </c>
      <c r="F1711" s="4">
        <f t="shared" si="215"/>
        <v>307.488315</v>
      </c>
      <c r="N1711" s="2">
        <v>37.375587000000003</v>
      </c>
      <c r="O1711" s="3">
        <f t="shared" si="216"/>
        <v>1396.9345035945692</v>
      </c>
      <c r="P1711" s="3">
        <v>5</v>
      </c>
      <c r="Q1711" s="3">
        <f t="shared" si="217"/>
        <v>25</v>
      </c>
      <c r="R1711" s="4">
        <f t="shared" si="218"/>
        <v>186.87793500000001</v>
      </c>
    </row>
    <row r="1712" spans="2:18">
      <c r="B1712" s="2">
        <v>61.497663000000003</v>
      </c>
      <c r="C1712" s="3">
        <f t="shared" si="213"/>
        <v>3781.9625544615692</v>
      </c>
      <c r="D1712" s="3">
        <v>15</v>
      </c>
      <c r="E1712" s="3">
        <f t="shared" si="214"/>
        <v>225</v>
      </c>
      <c r="F1712" s="4">
        <f t="shared" si="215"/>
        <v>922.46494500000006</v>
      </c>
      <c r="N1712" s="2">
        <v>37.375587000000003</v>
      </c>
      <c r="O1712" s="3">
        <f t="shared" si="216"/>
        <v>1396.9345035945692</v>
      </c>
      <c r="P1712" s="3">
        <v>5</v>
      </c>
      <c r="Q1712" s="3">
        <f t="shared" si="217"/>
        <v>25</v>
      </c>
      <c r="R1712" s="4">
        <f t="shared" si="218"/>
        <v>186.87793500000001</v>
      </c>
    </row>
    <row r="1713" spans="2:18">
      <c r="B1713" s="2">
        <v>61.497663000000003</v>
      </c>
      <c r="C1713" s="3">
        <f t="shared" si="213"/>
        <v>3781.9625544615692</v>
      </c>
      <c r="D1713" s="3">
        <v>15</v>
      </c>
      <c r="E1713" s="3">
        <f t="shared" si="214"/>
        <v>225</v>
      </c>
      <c r="F1713" s="4">
        <f t="shared" si="215"/>
        <v>922.46494500000006</v>
      </c>
      <c r="N1713" s="2">
        <v>37.375587000000003</v>
      </c>
      <c r="O1713" s="3">
        <f t="shared" si="216"/>
        <v>1396.9345035945692</v>
      </c>
      <c r="P1713" s="3">
        <v>5</v>
      </c>
      <c r="Q1713" s="3">
        <f t="shared" si="217"/>
        <v>25</v>
      </c>
      <c r="R1713" s="4">
        <f t="shared" si="218"/>
        <v>186.87793500000001</v>
      </c>
    </row>
    <row r="1714" spans="2:18">
      <c r="B1714" s="2">
        <v>61.497663000000003</v>
      </c>
      <c r="C1714" s="3">
        <f t="shared" si="213"/>
        <v>3781.9625544615692</v>
      </c>
      <c r="D1714" s="3">
        <v>15</v>
      </c>
      <c r="E1714" s="3">
        <f t="shared" si="214"/>
        <v>225</v>
      </c>
      <c r="F1714" s="4">
        <f t="shared" si="215"/>
        <v>922.46494500000006</v>
      </c>
      <c r="N1714" s="2">
        <v>37.375587000000003</v>
      </c>
      <c r="O1714" s="3">
        <f t="shared" si="216"/>
        <v>1396.9345035945692</v>
      </c>
      <c r="P1714" s="3">
        <v>5</v>
      </c>
      <c r="Q1714" s="3">
        <f t="shared" si="217"/>
        <v>25</v>
      </c>
      <c r="R1714" s="4">
        <f t="shared" si="218"/>
        <v>186.87793500000001</v>
      </c>
    </row>
    <row r="1715" spans="2:18">
      <c r="B1715" s="2">
        <v>61.497663000000003</v>
      </c>
      <c r="C1715" s="3">
        <f t="shared" si="213"/>
        <v>3781.9625544615692</v>
      </c>
      <c r="D1715" s="3">
        <v>15</v>
      </c>
      <c r="E1715" s="3">
        <f t="shared" si="214"/>
        <v>225</v>
      </c>
      <c r="F1715" s="4">
        <f t="shared" si="215"/>
        <v>922.46494500000006</v>
      </c>
      <c r="N1715" s="2">
        <v>37.375587000000003</v>
      </c>
      <c r="O1715" s="3">
        <f t="shared" si="216"/>
        <v>1396.9345035945692</v>
      </c>
      <c r="P1715" s="3">
        <v>5</v>
      </c>
      <c r="Q1715" s="3">
        <f t="shared" si="217"/>
        <v>25</v>
      </c>
      <c r="R1715" s="4">
        <f t="shared" si="218"/>
        <v>186.87793500000001</v>
      </c>
    </row>
    <row r="1716" spans="2:18">
      <c r="B1716" s="2">
        <v>61.497663000000003</v>
      </c>
      <c r="C1716" s="3">
        <f t="shared" si="213"/>
        <v>3781.9625544615692</v>
      </c>
      <c r="D1716" s="3">
        <v>15</v>
      </c>
      <c r="E1716" s="3">
        <f t="shared" si="214"/>
        <v>225</v>
      </c>
      <c r="F1716" s="4">
        <f t="shared" si="215"/>
        <v>922.46494500000006</v>
      </c>
      <c r="N1716" s="2">
        <v>37.375587000000003</v>
      </c>
      <c r="O1716" s="3">
        <f t="shared" si="216"/>
        <v>1396.9345035945692</v>
      </c>
      <c r="P1716" s="3">
        <v>5</v>
      </c>
      <c r="Q1716" s="3">
        <f t="shared" si="217"/>
        <v>25</v>
      </c>
      <c r="R1716" s="4">
        <f t="shared" si="218"/>
        <v>186.87793500000001</v>
      </c>
    </row>
    <row r="1717" spans="2:18">
      <c r="B1717" s="2">
        <v>61.497663000000003</v>
      </c>
      <c r="C1717" s="3">
        <f t="shared" si="213"/>
        <v>3781.9625544615692</v>
      </c>
      <c r="D1717" s="3">
        <v>15</v>
      </c>
      <c r="E1717" s="3">
        <f t="shared" si="214"/>
        <v>225</v>
      </c>
      <c r="F1717" s="4">
        <f t="shared" si="215"/>
        <v>922.46494500000006</v>
      </c>
      <c r="N1717" s="2">
        <v>37.375587000000003</v>
      </c>
      <c r="O1717" s="3">
        <f t="shared" si="216"/>
        <v>1396.9345035945692</v>
      </c>
      <c r="P1717" s="3">
        <v>5</v>
      </c>
      <c r="Q1717" s="3">
        <f t="shared" si="217"/>
        <v>25</v>
      </c>
      <c r="R1717" s="4">
        <f t="shared" si="218"/>
        <v>186.87793500000001</v>
      </c>
    </row>
    <row r="1718" spans="2:18">
      <c r="B1718" s="2">
        <v>61.497663000000003</v>
      </c>
      <c r="C1718" s="3">
        <f t="shared" si="213"/>
        <v>3781.9625544615692</v>
      </c>
      <c r="D1718" s="3">
        <v>15</v>
      </c>
      <c r="E1718" s="3">
        <f t="shared" si="214"/>
        <v>225</v>
      </c>
      <c r="F1718" s="4">
        <f t="shared" si="215"/>
        <v>922.46494500000006</v>
      </c>
      <c r="N1718" s="2">
        <v>37.375587000000003</v>
      </c>
      <c r="O1718" s="3">
        <f t="shared" si="216"/>
        <v>1396.9345035945692</v>
      </c>
      <c r="P1718" s="3">
        <v>5</v>
      </c>
      <c r="Q1718" s="3">
        <f t="shared" si="217"/>
        <v>25</v>
      </c>
      <c r="R1718" s="4">
        <f t="shared" si="218"/>
        <v>186.87793500000001</v>
      </c>
    </row>
    <row r="1719" spans="2:18">
      <c r="B1719" s="2">
        <v>61.497663000000003</v>
      </c>
      <c r="C1719" s="3">
        <f t="shared" si="213"/>
        <v>3781.9625544615692</v>
      </c>
      <c r="D1719" s="3">
        <v>15</v>
      </c>
      <c r="E1719" s="3">
        <f t="shared" si="214"/>
        <v>225</v>
      </c>
      <c r="F1719" s="4">
        <f t="shared" si="215"/>
        <v>922.46494500000006</v>
      </c>
      <c r="N1719" s="2">
        <v>37.375587000000003</v>
      </c>
      <c r="O1719" s="3">
        <f t="shared" si="216"/>
        <v>1396.9345035945692</v>
      </c>
      <c r="P1719" s="3">
        <v>5</v>
      </c>
      <c r="Q1719" s="3">
        <f t="shared" si="217"/>
        <v>25</v>
      </c>
      <c r="R1719" s="4">
        <f t="shared" si="218"/>
        <v>186.87793500000001</v>
      </c>
    </row>
    <row r="1720" spans="2:18">
      <c r="B1720" s="2">
        <v>61.497663000000003</v>
      </c>
      <c r="C1720" s="3">
        <f t="shared" si="213"/>
        <v>3781.9625544615692</v>
      </c>
      <c r="D1720" s="3">
        <v>15</v>
      </c>
      <c r="E1720" s="3">
        <f t="shared" si="214"/>
        <v>225</v>
      </c>
      <c r="F1720" s="4">
        <f t="shared" si="215"/>
        <v>922.46494500000006</v>
      </c>
      <c r="N1720" s="2">
        <v>37.375587000000003</v>
      </c>
      <c r="O1720" s="3">
        <f t="shared" si="216"/>
        <v>1396.9345035945692</v>
      </c>
      <c r="P1720" s="3">
        <v>5</v>
      </c>
      <c r="Q1720" s="3">
        <f t="shared" si="217"/>
        <v>25</v>
      </c>
      <c r="R1720" s="4">
        <f t="shared" si="218"/>
        <v>186.87793500000001</v>
      </c>
    </row>
    <row r="1721" spans="2:18">
      <c r="B1721" s="2">
        <v>61.497663000000003</v>
      </c>
      <c r="C1721" s="3">
        <f t="shared" si="213"/>
        <v>3781.9625544615692</v>
      </c>
      <c r="D1721" s="3">
        <v>15</v>
      </c>
      <c r="E1721" s="3">
        <f t="shared" si="214"/>
        <v>225</v>
      </c>
      <c r="F1721" s="4">
        <f t="shared" si="215"/>
        <v>922.46494500000006</v>
      </c>
      <c r="N1721" s="2">
        <v>37.375587000000003</v>
      </c>
      <c r="O1721" s="3">
        <f t="shared" si="216"/>
        <v>1396.9345035945692</v>
      </c>
      <c r="P1721" s="3">
        <v>5</v>
      </c>
      <c r="Q1721" s="3">
        <f t="shared" si="217"/>
        <v>25</v>
      </c>
      <c r="R1721" s="4">
        <f t="shared" si="218"/>
        <v>186.87793500000001</v>
      </c>
    </row>
    <row r="1722" spans="2:18">
      <c r="B1722" s="2">
        <v>61.497663000000003</v>
      </c>
      <c r="C1722" s="3">
        <f t="shared" si="213"/>
        <v>3781.9625544615692</v>
      </c>
      <c r="D1722" s="3">
        <v>15</v>
      </c>
      <c r="E1722" s="3">
        <f t="shared" si="214"/>
        <v>225</v>
      </c>
      <c r="F1722" s="4">
        <f t="shared" si="215"/>
        <v>922.46494500000006</v>
      </c>
      <c r="N1722" s="2">
        <v>37.375587000000003</v>
      </c>
      <c r="O1722" s="3">
        <f t="shared" si="216"/>
        <v>1396.9345035945692</v>
      </c>
      <c r="P1722" s="3">
        <v>5</v>
      </c>
      <c r="Q1722" s="3">
        <f t="shared" si="217"/>
        <v>25</v>
      </c>
      <c r="R1722" s="4">
        <f t="shared" si="218"/>
        <v>186.87793500000001</v>
      </c>
    </row>
    <row r="1723" spans="2:18">
      <c r="B1723" s="2">
        <v>61.497663000000003</v>
      </c>
      <c r="C1723" s="3">
        <f t="shared" si="213"/>
        <v>3781.9625544615692</v>
      </c>
      <c r="D1723" s="3">
        <v>15</v>
      </c>
      <c r="E1723" s="3">
        <f t="shared" si="214"/>
        <v>225</v>
      </c>
      <c r="F1723" s="4">
        <f t="shared" si="215"/>
        <v>922.46494500000006</v>
      </c>
      <c r="N1723" s="2">
        <v>37.375587000000003</v>
      </c>
      <c r="O1723" s="3">
        <f t="shared" si="216"/>
        <v>1396.9345035945692</v>
      </c>
      <c r="P1723" s="3">
        <v>5</v>
      </c>
      <c r="Q1723" s="3">
        <f t="shared" si="217"/>
        <v>25</v>
      </c>
      <c r="R1723" s="4">
        <f t="shared" si="218"/>
        <v>186.87793500000001</v>
      </c>
    </row>
    <row r="1724" spans="2:18">
      <c r="B1724" s="2">
        <v>61.497663000000003</v>
      </c>
      <c r="C1724" s="3">
        <f t="shared" si="213"/>
        <v>3781.9625544615692</v>
      </c>
      <c r="D1724" s="3">
        <v>15</v>
      </c>
      <c r="E1724" s="3">
        <f t="shared" si="214"/>
        <v>225</v>
      </c>
      <c r="F1724" s="4">
        <f t="shared" si="215"/>
        <v>922.46494500000006</v>
      </c>
      <c r="N1724" s="2">
        <v>37.375587000000003</v>
      </c>
      <c r="O1724" s="3">
        <f t="shared" si="216"/>
        <v>1396.9345035945692</v>
      </c>
      <c r="P1724" s="3">
        <v>5</v>
      </c>
      <c r="Q1724" s="3">
        <f t="shared" si="217"/>
        <v>25</v>
      </c>
      <c r="R1724" s="4">
        <f t="shared" si="218"/>
        <v>186.87793500000001</v>
      </c>
    </row>
    <row r="1725" spans="2:18">
      <c r="B1725" s="2">
        <v>61.497663000000003</v>
      </c>
      <c r="C1725" s="3">
        <f t="shared" si="213"/>
        <v>3781.9625544615692</v>
      </c>
      <c r="D1725" s="3">
        <v>15</v>
      </c>
      <c r="E1725" s="3">
        <f t="shared" si="214"/>
        <v>225</v>
      </c>
      <c r="F1725" s="4">
        <f t="shared" si="215"/>
        <v>922.46494500000006</v>
      </c>
      <c r="N1725" s="2">
        <v>37.375587000000003</v>
      </c>
      <c r="O1725" s="3">
        <f t="shared" si="216"/>
        <v>1396.9345035945692</v>
      </c>
      <c r="P1725" s="3">
        <v>5</v>
      </c>
      <c r="Q1725" s="3">
        <f t="shared" si="217"/>
        <v>25</v>
      </c>
      <c r="R1725" s="4">
        <f t="shared" si="218"/>
        <v>186.87793500000001</v>
      </c>
    </row>
    <row r="1726" spans="2:18">
      <c r="B1726" s="2">
        <v>61.497663000000003</v>
      </c>
      <c r="C1726" s="3">
        <f t="shared" si="213"/>
        <v>3781.9625544615692</v>
      </c>
      <c r="D1726" s="3">
        <v>15</v>
      </c>
      <c r="E1726" s="3">
        <f t="shared" si="214"/>
        <v>225</v>
      </c>
      <c r="F1726" s="4">
        <f t="shared" si="215"/>
        <v>922.46494500000006</v>
      </c>
      <c r="N1726" s="2">
        <v>37.375587000000003</v>
      </c>
      <c r="O1726" s="3">
        <f t="shared" si="216"/>
        <v>1396.9345035945692</v>
      </c>
      <c r="P1726" s="3">
        <v>5</v>
      </c>
      <c r="Q1726" s="3">
        <f t="shared" si="217"/>
        <v>25</v>
      </c>
      <c r="R1726" s="4">
        <f t="shared" si="218"/>
        <v>186.87793500000001</v>
      </c>
    </row>
    <row r="1727" spans="2:18">
      <c r="B1727" s="2">
        <v>61.497663000000003</v>
      </c>
      <c r="C1727" s="3">
        <f t="shared" si="213"/>
        <v>3781.9625544615692</v>
      </c>
      <c r="D1727" s="3">
        <v>15</v>
      </c>
      <c r="E1727" s="3">
        <f t="shared" si="214"/>
        <v>225</v>
      </c>
      <c r="F1727" s="4">
        <f t="shared" si="215"/>
        <v>922.46494500000006</v>
      </c>
      <c r="N1727" s="2">
        <v>37.375587000000003</v>
      </c>
      <c r="O1727" s="3">
        <f t="shared" si="216"/>
        <v>1396.9345035945692</v>
      </c>
      <c r="P1727" s="3">
        <v>5</v>
      </c>
      <c r="Q1727" s="3">
        <f t="shared" si="217"/>
        <v>25</v>
      </c>
      <c r="R1727" s="4">
        <f t="shared" si="218"/>
        <v>186.87793500000001</v>
      </c>
    </row>
    <row r="1728" spans="2:18">
      <c r="B1728" s="2">
        <v>61.497663000000003</v>
      </c>
      <c r="C1728" s="3">
        <f t="shared" si="213"/>
        <v>3781.9625544615692</v>
      </c>
      <c r="D1728" s="3">
        <v>15</v>
      </c>
      <c r="E1728" s="3">
        <f t="shared" si="214"/>
        <v>225</v>
      </c>
      <c r="F1728" s="4">
        <f t="shared" si="215"/>
        <v>922.46494500000006</v>
      </c>
      <c r="N1728" s="2">
        <v>37.375587000000003</v>
      </c>
      <c r="O1728" s="3">
        <f t="shared" si="216"/>
        <v>1396.9345035945692</v>
      </c>
      <c r="P1728" s="3">
        <v>5</v>
      </c>
      <c r="Q1728" s="3">
        <f t="shared" si="217"/>
        <v>25</v>
      </c>
      <c r="R1728" s="4">
        <f t="shared" si="218"/>
        <v>186.87793500000001</v>
      </c>
    </row>
    <row r="1729" spans="2:18">
      <c r="B1729" s="2">
        <v>61.497663000000003</v>
      </c>
      <c r="C1729" s="3">
        <f t="shared" si="213"/>
        <v>3781.9625544615692</v>
      </c>
      <c r="D1729" s="3">
        <v>15</v>
      </c>
      <c r="E1729" s="3">
        <f t="shared" si="214"/>
        <v>225</v>
      </c>
      <c r="F1729" s="4">
        <f t="shared" si="215"/>
        <v>922.46494500000006</v>
      </c>
      <c r="N1729" s="2">
        <v>37.375587000000003</v>
      </c>
      <c r="O1729" s="3">
        <f t="shared" si="216"/>
        <v>1396.9345035945692</v>
      </c>
      <c r="P1729" s="3">
        <v>5</v>
      </c>
      <c r="Q1729" s="3">
        <f t="shared" si="217"/>
        <v>25</v>
      </c>
      <c r="R1729" s="4">
        <f t="shared" si="218"/>
        <v>186.87793500000001</v>
      </c>
    </row>
    <row r="1730" spans="2:18">
      <c r="B1730" s="2">
        <v>61.497663000000003</v>
      </c>
      <c r="C1730" s="3">
        <f t="shared" si="213"/>
        <v>3781.9625544615692</v>
      </c>
      <c r="D1730" s="3">
        <v>15</v>
      </c>
      <c r="E1730" s="3">
        <f t="shared" si="214"/>
        <v>225</v>
      </c>
      <c r="F1730" s="4">
        <f t="shared" si="215"/>
        <v>922.46494500000006</v>
      </c>
      <c r="N1730" s="2">
        <v>37.375587000000003</v>
      </c>
      <c r="O1730" s="3">
        <f t="shared" si="216"/>
        <v>1396.9345035945692</v>
      </c>
      <c r="P1730" s="3">
        <v>5</v>
      </c>
      <c r="Q1730" s="3">
        <f t="shared" si="217"/>
        <v>25</v>
      </c>
      <c r="R1730" s="4">
        <f t="shared" si="218"/>
        <v>186.87793500000001</v>
      </c>
    </row>
    <row r="1731" spans="2:18">
      <c r="B1731" s="2">
        <v>61.497663000000003</v>
      </c>
      <c r="C1731" s="3">
        <f t="shared" si="213"/>
        <v>3781.9625544615692</v>
      </c>
      <c r="D1731" s="3">
        <v>15</v>
      </c>
      <c r="E1731" s="3">
        <f t="shared" si="214"/>
        <v>225</v>
      </c>
      <c r="F1731" s="4">
        <f t="shared" si="215"/>
        <v>922.46494500000006</v>
      </c>
      <c r="N1731" s="2">
        <v>37.375587000000003</v>
      </c>
      <c r="O1731" s="3">
        <f t="shared" si="216"/>
        <v>1396.9345035945692</v>
      </c>
      <c r="P1731" s="3">
        <v>5</v>
      </c>
      <c r="Q1731" s="3">
        <f t="shared" si="217"/>
        <v>25</v>
      </c>
      <c r="R1731" s="4">
        <f t="shared" si="218"/>
        <v>186.87793500000001</v>
      </c>
    </row>
    <row r="1732" spans="2:18">
      <c r="B1732" s="2">
        <v>61.497663000000003</v>
      </c>
      <c r="C1732" s="3">
        <f t="shared" si="213"/>
        <v>3781.9625544615692</v>
      </c>
      <c r="D1732" s="3">
        <v>15</v>
      </c>
      <c r="E1732" s="3">
        <f t="shared" si="214"/>
        <v>225</v>
      </c>
      <c r="F1732" s="4">
        <f t="shared" si="215"/>
        <v>922.46494500000006</v>
      </c>
      <c r="N1732" s="2">
        <v>37.375587000000003</v>
      </c>
      <c r="O1732" s="3">
        <f t="shared" si="216"/>
        <v>1396.9345035945692</v>
      </c>
      <c r="P1732" s="3">
        <v>5</v>
      </c>
      <c r="Q1732" s="3">
        <f t="shared" si="217"/>
        <v>25</v>
      </c>
      <c r="R1732" s="4">
        <f t="shared" si="218"/>
        <v>186.87793500000001</v>
      </c>
    </row>
    <row r="1733" spans="2:18">
      <c r="B1733" s="2">
        <v>61.497663000000003</v>
      </c>
      <c r="C1733" s="3">
        <f t="shared" si="213"/>
        <v>3781.9625544615692</v>
      </c>
      <c r="D1733" s="3">
        <v>15</v>
      </c>
      <c r="E1733" s="3">
        <f t="shared" si="214"/>
        <v>225</v>
      </c>
      <c r="F1733" s="4">
        <f t="shared" si="215"/>
        <v>922.46494500000006</v>
      </c>
      <c r="N1733" s="2">
        <v>37.375587000000003</v>
      </c>
      <c r="O1733" s="3">
        <f t="shared" si="216"/>
        <v>1396.9345035945692</v>
      </c>
      <c r="P1733" s="3">
        <v>5</v>
      </c>
      <c r="Q1733" s="3">
        <f t="shared" si="217"/>
        <v>25</v>
      </c>
      <c r="R1733" s="4">
        <f t="shared" si="218"/>
        <v>186.87793500000001</v>
      </c>
    </row>
    <row r="1734" spans="2:18">
      <c r="B1734" s="2">
        <v>61.497663000000003</v>
      </c>
      <c r="C1734" s="3">
        <f t="shared" si="213"/>
        <v>3781.9625544615692</v>
      </c>
      <c r="D1734" s="3">
        <v>15</v>
      </c>
      <c r="E1734" s="3">
        <f t="shared" si="214"/>
        <v>225</v>
      </c>
      <c r="F1734" s="4">
        <f t="shared" si="215"/>
        <v>922.46494500000006</v>
      </c>
      <c r="N1734" s="2">
        <v>37.375587000000003</v>
      </c>
      <c r="O1734" s="3">
        <f t="shared" si="216"/>
        <v>1396.9345035945692</v>
      </c>
      <c r="P1734" s="3">
        <v>5</v>
      </c>
      <c r="Q1734" s="3">
        <f t="shared" si="217"/>
        <v>25</v>
      </c>
      <c r="R1734" s="4">
        <f t="shared" si="218"/>
        <v>186.87793500000001</v>
      </c>
    </row>
    <row r="1735" spans="2:18">
      <c r="B1735" s="2">
        <v>61.497663000000003</v>
      </c>
      <c r="C1735" s="3">
        <f t="shared" si="213"/>
        <v>3781.9625544615692</v>
      </c>
      <c r="D1735" s="3">
        <v>15</v>
      </c>
      <c r="E1735" s="3">
        <f t="shared" si="214"/>
        <v>225</v>
      </c>
      <c r="F1735" s="4">
        <f t="shared" si="215"/>
        <v>922.46494500000006</v>
      </c>
      <c r="N1735" s="2">
        <v>37.375587000000003</v>
      </c>
      <c r="O1735" s="3">
        <f t="shared" si="216"/>
        <v>1396.9345035945692</v>
      </c>
      <c r="P1735" s="3">
        <v>5</v>
      </c>
      <c r="Q1735" s="3">
        <f t="shared" si="217"/>
        <v>25</v>
      </c>
      <c r="R1735" s="4">
        <f t="shared" si="218"/>
        <v>186.87793500000001</v>
      </c>
    </row>
    <row r="1736" spans="2:18">
      <c r="B1736" s="2">
        <v>61.497663000000003</v>
      </c>
      <c r="C1736" s="3">
        <f t="shared" si="213"/>
        <v>3781.9625544615692</v>
      </c>
      <c r="D1736" s="3">
        <v>15</v>
      </c>
      <c r="E1736" s="3">
        <f t="shared" si="214"/>
        <v>225</v>
      </c>
      <c r="F1736" s="4">
        <f t="shared" si="215"/>
        <v>922.46494500000006</v>
      </c>
      <c r="N1736" s="2">
        <v>37.375587000000003</v>
      </c>
      <c r="O1736" s="3">
        <f t="shared" si="216"/>
        <v>1396.9345035945692</v>
      </c>
      <c r="P1736" s="3">
        <v>5</v>
      </c>
      <c r="Q1736" s="3">
        <f t="shared" si="217"/>
        <v>25</v>
      </c>
      <c r="R1736" s="4">
        <f t="shared" si="218"/>
        <v>186.87793500000001</v>
      </c>
    </row>
    <row r="1737" spans="2:18">
      <c r="B1737" s="2">
        <v>61.497663000000003</v>
      </c>
      <c r="C1737" s="3">
        <f t="shared" si="213"/>
        <v>3781.9625544615692</v>
      </c>
      <c r="D1737" s="3">
        <v>15</v>
      </c>
      <c r="E1737" s="3">
        <f t="shared" si="214"/>
        <v>225</v>
      </c>
      <c r="F1737" s="4">
        <f t="shared" si="215"/>
        <v>922.46494500000006</v>
      </c>
      <c r="N1737" s="2">
        <v>37.375587000000003</v>
      </c>
      <c r="O1737" s="3">
        <f t="shared" si="216"/>
        <v>1396.9345035945692</v>
      </c>
      <c r="P1737" s="3">
        <v>5</v>
      </c>
      <c r="Q1737" s="3">
        <f t="shared" si="217"/>
        <v>25</v>
      </c>
      <c r="R1737" s="4">
        <f t="shared" si="218"/>
        <v>186.87793500000001</v>
      </c>
    </row>
    <row r="1738" spans="2:18">
      <c r="B1738" s="2">
        <v>61.497663000000003</v>
      </c>
      <c r="C1738" s="3">
        <f t="shared" si="213"/>
        <v>3781.9625544615692</v>
      </c>
      <c r="D1738" s="3">
        <v>15</v>
      </c>
      <c r="E1738" s="3">
        <f t="shared" si="214"/>
        <v>225</v>
      </c>
      <c r="F1738" s="4">
        <f t="shared" si="215"/>
        <v>922.46494500000006</v>
      </c>
      <c r="N1738" s="2">
        <v>37.375587000000003</v>
      </c>
      <c r="O1738" s="3">
        <f t="shared" si="216"/>
        <v>1396.9345035945692</v>
      </c>
      <c r="P1738" s="3">
        <v>5</v>
      </c>
      <c r="Q1738" s="3">
        <f t="shared" si="217"/>
        <v>25</v>
      </c>
      <c r="R1738" s="4">
        <f t="shared" si="218"/>
        <v>186.87793500000001</v>
      </c>
    </row>
    <row r="1739" spans="2:18">
      <c r="B1739" s="2">
        <v>61.497663000000003</v>
      </c>
      <c r="C1739" s="3">
        <f t="shared" si="213"/>
        <v>3781.9625544615692</v>
      </c>
      <c r="D1739" s="3">
        <v>15</v>
      </c>
      <c r="E1739" s="3">
        <f t="shared" si="214"/>
        <v>225</v>
      </c>
      <c r="F1739" s="4">
        <f t="shared" si="215"/>
        <v>922.46494500000006</v>
      </c>
      <c r="N1739" s="2">
        <v>37.375587000000003</v>
      </c>
      <c r="O1739" s="3">
        <f t="shared" si="216"/>
        <v>1396.9345035945692</v>
      </c>
      <c r="P1739" s="3">
        <v>5</v>
      </c>
      <c r="Q1739" s="3">
        <f t="shared" si="217"/>
        <v>25</v>
      </c>
      <c r="R1739" s="4">
        <f t="shared" si="218"/>
        <v>186.87793500000001</v>
      </c>
    </row>
    <row r="1740" spans="2:18">
      <c r="B1740" s="2">
        <v>61.497663000000003</v>
      </c>
      <c r="C1740" s="3">
        <f t="shared" si="213"/>
        <v>3781.9625544615692</v>
      </c>
      <c r="D1740" s="3">
        <v>15</v>
      </c>
      <c r="E1740" s="3">
        <f t="shared" si="214"/>
        <v>225</v>
      </c>
      <c r="F1740" s="4">
        <f t="shared" si="215"/>
        <v>922.46494500000006</v>
      </c>
      <c r="N1740" s="2">
        <v>37.375587000000003</v>
      </c>
      <c r="O1740" s="3">
        <f t="shared" si="216"/>
        <v>1396.9345035945692</v>
      </c>
      <c r="P1740" s="3">
        <v>5</v>
      </c>
      <c r="Q1740" s="3">
        <f t="shared" si="217"/>
        <v>25</v>
      </c>
      <c r="R1740" s="4">
        <f t="shared" si="218"/>
        <v>186.87793500000001</v>
      </c>
    </row>
    <row r="1741" spans="2:18">
      <c r="B1741" s="2">
        <v>61.497663000000003</v>
      </c>
      <c r="C1741" s="3">
        <f t="shared" si="213"/>
        <v>3781.9625544615692</v>
      </c>
      <c r="D1741" s="3">
        <v>15</v>
      </c>
      <c r="E1741" s="3">
        <f t="shared" si="214"/>
        <v>225</v>
      </c>
      <c r="F1741" s="4">
        <f t="shared" si="215"/>
        <v>922.46494500000006</v>
      </c>
      <c r="N1741" s="2">
        <v>37.375587000000003</v>
      </c>
      <c r="O1741" s="3">
        <f t="shared" si="216"/>
        <v>1396.9345035945692</v>
      </c>
      <c r="P1741" s="3">
        <v>5</v>
      </c>
      <c r="Q1741" s="3">
        <f t="shared" si="217"/>
        <v>25</v>
      </c>
      <c r="R1741" s="4">
        <f t="shared" si="218"/>
        <v>186.87793500000001</v>
      </c>
    </row>
    <row r="1742" spans="2:18">
      <c r="B1742" s="2">
        <v>61.497663000000003</v>
      </c>
      <c r="C1742" s="3">
        <f t="shared" si="213"/>
        <v>3781.9625544615692</v>
      </c>
      <c r="D1742" s="3">
        <v>15</v>
      </c>
      <c r="E1742" s="3">
        <f t="shared" si="214"/>
        <v>225</v>
      </c>
      <c r="F1742" s="4">
        <f t="shared" si="215"/>
        <v>922.46494500000006</v>
      </c>
      <c r="N1742" s="2">
        <v>37.375587000000003</v>
      </c>
      <c r="O1742" s="3">
        <f t="shared" si="216"/>
        <v>1396.9345035945692</v>
      </c>
      <c r="P1742" s="3">
        <v>5</v>
      </c>
      <c r="Q1742" s="3">
        <f t="shared" si="217"/>
        <v>25</v>
      </c>
      <c r="R1742" s="4">
        <f t="shared" si="218"/>
        <v>186.87793500000001</v>
      </c>
    </row>
    <row r="1743" spans="2:18">
      <c r="B1743" s="2">
        <v>61.497663000000003</v>
      </c>
      <c r="C1743" s="3">
        <f t="shared" si="213"/>
        <v>3781.9625544615692</v>
      </c>
      <c r="D1743" s="3">
        <v>15</v>
      </c>
      <c r="E1743" s="3">
        <f t="shared" si="214"/>
        <v>225</v>
      </c>
      <c r="F1743" s="4">
        <f t="shared" si="215"/>
        <v>922.46494500000006</v>
      </c>
      <c r="N1743" s="2">
        <v>37.375587000000003</v>
      </c>
      <c r="O1743" s="3">
        <f t="shared" si="216"/>
        <v>1396.9345035945692</v>
      </c>
      <c r="P1743" s="3">
        <v>5</v>
      </c>
      <c r="Q1743" s="3">
        <f t="shared" si="217"/>
        <v>25</v>
      </c>
      <c r="R1743" s="4">
        <f t="shared" si="218"/>
        <v>186.87793500000001</v>
      </c>
    </row>
    <row r="1744" spans="2:18">
      <c r="B1744" s="2">
        <v>61.497663000000003</v>
      </c>
      <c r="C1744" s="3">
        <f t="shared" si="213"/>
        <v>3781.9625544615692</v>
      </c>
      <c r="D1744" s="3">
        <v>15</v>
      </c>
      <c r="E1744" s="3">
        <f t="shared" si="214"/>
        <v>225</v>
      </c>
      <c r="F1744" s="4">
        <f t="shared" si="215"/>
        <v>922.46494500000006</v>
      </c>
      <c r="N1744" s="2">
        <v>37.375587000000003</v>
      </c>
      <c r="O1744" s="3">
        <f t="shared" si="216"/>
        <v>1396.9345035945692</v>
      </c>
      <c r="P1744" s="3">
        <v>5</v>
      </c>
      <c r="Q1744" s="3">
        <f t="shared" si="217"/>
        <v>25</v>
      </c>
      <c r="R1744" s="4">
        <f t="shared" si="218"/>
        <v>186.87793500000001</v>
      </c>
    </row>
    <row r="1745" spans="2:18">
      <c r="B1745" s="2">
        <v>61.497663000000003</v>
      </c>
      <c r="C1745" s="3">
        <f t="shared" ref="C1745:C1808" si="219">B1745*B1745</f>
        <v>3781.9625544615692</v>
      </c>
      <c r="D1745" s="3">
        <v>15</v>
      </c>
      <c r="E1745" s="3">
        <f t="shared" ref="E1745:E1808" si="220">D1745*D1745</f>
        <v>225</v>
      </c>
      <c r="F1745" s="4">
        <f t="shared" ref="F1745:F1808" si="221">D1745*B1745</f>
        <v>922.46494500000006</v>
      </c>
      <c r="N1745" s="2">
        <v>37.375587000000003</v>
      </c>
      <c r="O1745" s="3">
        <f t="shared" ref="O1745:O1808" si="222">N1745*N1745</f>
        <v>1396.9345035945692</v>
      </c>
      <c r="P1745" s="3">
        <v>5</v>
      </c>
      <c r="Q1745" s="3">
        <f t="shared" ref="Q1745:Q1808" si="223">P1745*P1745</f>
        <v>25</v>
      </c>
      <c r="R1745" s="4">
        <f t="shared" ref="R1745:R1808" si="224">P1745*N1745</f>
        <v>186.87793500000001</v>
      </c>
    </row>
    <row r="1746" spans="2:18">
      <c r="B1746" s="2">
        <v>61.497663000000003</v>
      </c>
      <c r="C1746" s="3">
        <f t="shared" si="219"/>
        <v>3781.9625544615692</v>
      </c>
      <c r="D1746" s="3">
        <v>15</v>
      </c>
      <c r="E1746" s="3">
        <f t="shared" si="220"/>
        <v>225</v>
      </c>
      <c r="F1746" s="4">
        <f t="shared" si="221"/>
        <v>922.46494500000006</v>
      </c>
      <c r="N1746" s="2">
        <v>37.375587000000003</v>
      </c>
      <c r="O1746" s="3">
        <f t="shared" si="222"/>
        <v>1396.9345035945692</v>
      </c>
      <c r="P1746" s="3">
        <v>5</v>
      </c>
      <c r="Q1746" s="3">
        <f t="shared" si="223"/>
        <v>25</v>
      </c>
      <c r="R1746" s="4">
        <f t="shared" si="224"/>
        <v>186.87793500000001</v>
      </c>
    </row>
    <row r="1747" spans="2:18">
      <c r="B1747" s="2">
        <v>61.497663000000003</v>
      </c>
      <c r="C1747" s="3">
        <f t="shared" si="219"/>
        <v>3781.9625544615692</v>
      </c>
      <c r="D1747" s="3">
        <v>15</v>
      </c>
      <c r="E1747" s="3">
        <f t="shared" si="220"/>
        <v>225</v>
      </c>
      <c r="F1747" s="4">
        <f t="shared" si="221"/>
        <v>922.46494500000006</v>
      </c>
      <c r="N1747" s="2">
        <v>37.375587000000003</v>
      </c>
      <c r="O1747" s="3">
        <f t="shared" si="222"/>
        <v>1396.9345035945692</v>
      </c>
      <c r="P1747" s="3">
        <v>5</v>
      </c>
      <c r="Q1747" s="3">
        <f t="shared" si="223"/>
        <v>25</v>
      </c>
      <c r="R1747" s="4">
        <f t="shared" si="224"/>
        <v>186.87793500000001</v>
      </c>
    </row>
    <row r="1748" spans="2:18">
      <c r="B1748" s="2">
        <v>61.497663000000003</v>
      </c>
      <c r="C1748" s="3">
        <f t="shared" si="219"/>
        <v>3781.9625544615692</v>
      </c>
      <c r="D1748" s="3">
        <v>15</v>
      </c>
      <c r="E1748" s="3">
        <f t="shared" si="220"/>
        <v>225</v>
      </c>
      <c r="F1748" s="4">
        <f t="shared" si="221"/>
        <v>922.46494500000006</v>
      </c>
      <c r="N1748" s="2">
        <v>37.375587000000003</v>
      </c>
      <c r="O1748" s="3">
        <f t="shared" si="222"/>
        <v>1396.9345035945692</v>
      </c>
      <c r="P1748" s="3">
        <v>5</v>
      </c>
      <c r="Q1748" s="3">
        <f t="shared" si="223"/>
        <v>25</v>
      </c>
      <c r="R1748" s="4">
        <f t="shared" si="224"/>
        <v>186.87793500000001</v>
      </c>
    </row>
    <row r="1749" spans="2:18">
      <c r="B1749" s="2">
        <v>61.497663000000003</v>
      </c>
      <c r="C1749" s="3">
        <f t="shared" si="219"/>
        <v>3781.9625544615692</v>
      </c>
      <c r="D1749" s="3">
        <v>15</v>
      </c>
      <c r="E1749" s="3">
        <f t="shared" si="220"/>
        <v>225</v>
      </c>
      <c r="F1749" s="4">
        <f t="shared" si="221"/>
        <v>922.46494500000006</v>
      </c>
      <c r="N1749" s="2">
        <v>37.375587000000003</v>
      </c>
      <c r="O1749" s="3">
        <f t="shared" si="222"/>
        <v>1396.9345035945692</v>
      </c>
      <c r="P1749" s="3">
        <v>5</v>
      </c>
      <c r="Q1749" s="3">
        <f t="shared" si="223"/>
        <v>25</v>
      </c>
      <c r="R1749" s="4">
        <f t="shared" si="224"/>
        <v>186.87793500000001</v>
      </c>
    </row>
    <row r="1750" spans="2:18">
      <c r="B1750" s="2">
        <v>61.497663000000003</v>
      </c>
      <c r="C1750" s="3">
        <f t="shared" si="219"/>
        <v>3781.9625544615692</v>
      </c>
      <c r="D1750" s="3">
        <v>15</v>
      </c>
      <c r="E1750" s="3">
        <f t="shared" si="220"/>
        <v>225</v>
      </c>
      <c r="F1750" s="4">
        <f t="shared" si="221"/>
        <v>922.46494500000006</v>
      </c>
      <c r="N1750" s="2">
        <v>37.375587000000003</v>
      </c>
      <c r="O1750" s="3">
        <f t="shared" si="222"/>
        <v>1396.9345035945692</v>
      </c>
      <c r="P1750" s="3">
        <v>5</v>
      </c>
      <c r="Q1750" s="3">
        <f t="shared" si="223"/>
        <v>25</v>
      </c>
      <c r="R1750" s="4">
        <f t="shared" si="224"/>
        <v>186.87793500000001</v>
      </c>
    </row>
    <row r="1751" spans="2:18">
      <c r="B1751" s="2">
        <v>61.497663000000003</v>
      </c>
      <c r="C1751" s="3">
        <f t="shared" si="219"/>
        <v>3781.9625544615692</v>
      </c>
      <c r="D1751" s="3">
        <v>15</v>
      </c>
      <c r="E1751" s="3">
        <f t="shared" si="220"/>
        <v>225</v>
      </c>
      <c r="F1751" s="4">
        <f t="shared" si="221"/>
        <v>922.46494500000006</v>
      </c>
      <c r="N1751" s="2">
        <v>37.375587000000003</v>
      </c>
      <c r="O1751" s="3">
        <f t="shared" si="222"/>
        <v>1396.9345035945692</v>
      </c>
      <c r="P1751" s="3">
        <v>5</v>
      </c>
      <c r="Q1751" s="3">
        <f t="shared" si="223"/>
        <v>25</v>
      </c>
      <c r="R1751" s="4">
        <f t="shared" si="224"/>
        <v>186.87793500000001</v>
      </c>
    </row>
    <row r="1752" spans="2:18">
      <c r="B1752" s="2">
        <v>61.497663000000003</v>
      </c>
      <c r="C1752" s="3">
        <f t="shared" si="219"/>
        <v>3781.9625544615692</v>
      </c>
      <c r="D1752" s="3">
        <v>15</v>
      </c>
      <c r="E1752" s="3">
        <f t="shared" si="220"/>
        <v>225</v>
      </c>
      <c r="F1752" s="4">
        <f t="shared" si="221"/>
        <v>922.46494500000006</v>
      </c>
      <c r="N1752" s="2">
        <v>37.375587000000003</v>
      </c>
      <c r="O1752" s="3">
        <f t="shared" si="222"/>
        <v>1396.9345035945692</v>
      </c>
      <c r="P1752" s="3">
        <v>5</v>
      </c>
      <c r="Q1752" s="3">
        <f t="shared" si="223"/>
        <v>25</v>
      </c>
      <c r="R1752" s="4">
        <f t="shared" si="224"/>
        <v>186.87793500000001</v>
      </c>
    </row>
    <row r="1753" spans="2:18">
      <c r="B1753" s="2">
        <v>61.497663000000003</v>
      </c>
      <c r="C1753" s="3">
        <f t="shared" si="219"/>
        <v>3781.9625544615692</v>
      </c>
      <c r="D1753" s="3">
        <v>15</v>
      </c>
      <c r="E1753" s="3">
        <f t="shared" si="220"/>
        <v>225</v>
      </c>
      <c r="F1753" s="4">
        <f t="shared" si="221"/>
        <v>922.46494500000006</v>
      </c>
      <c r="N1753" s="2">
        <v>37.375587000000003</v>
      </c>
      <c r="O1753" s="3">
        <f t="shared" si="222"/>
        <v>1396.9345035945692</v>
      </c>
      <c r="P1753" s="3">
        <v>5</v>
      </c>
      <c r="Q1753" s="3">
        <f t="shared" si="223"/>
        <v>25</v>
      </c>
      <c r="R1753" s="4">
        <f t="shared" si="224"/>
        <v>186.87793500000001</v>
      </c>
    </row>
    <row r="1754" spans="2:18">
      <c r="B1754" s="2">
        <v>61.497663000000003</v>
      </c>
      <c r="C1754" s="3">
        <f t="shared" si="219"/>
        <v>3781.9625544615692</v>
      </c>
      <c r="D1754" s="3">
        <v>15</v>
      </c>
      <c r="E1754" s="3">
        <f t="shared" si="220"/>
        <v>225</v>
      </c>
      <c r="F1754" s="4">
        <f t="shared" si="221"/>
        <v>922.46494500000006</v>
      </c>
      <c r="N1754" s="2">
        <v>37.375587000000003</v>
      </c>
      <c r="O1754" s="3">
        <f t="shared" si="222"/>
        <v>1396.9345035945692</v>
      </c>
      <c r="P1754" s="3">
        <v>5</v>
      </c>
      <c r="Q1754" s="3">
        <f t="shared" si="223"/>
        <v>25</v>
      </c>
      <c r="R1754" s="4">
        <f t="shared" si="224"/>
        <v>186.87793500000001</v>
      </c>
    </row>
    <row r="1755" spans="2:18">
      <c r="B1755" s="2">
        <v>61.497663000000003</v>
      </c>
      <c r="C1755" s="3">
        <f t="shared" si="219"/>
        <v>3781.9625544615692</v>
      </c>
      <c r="D1755" s="3">
        <v>15</v>
      </c>
      <c r="E1755" s="3">
        <f t="shared" si="220"/>
        <v>225</v>
      </c>
      <c r="F1755" s="4">
        <f t="shared" si="221"/>
        <v>922.46494500000006</v>
      </c>
      <c r="N1755" s="2">
        <v>37.375587000000003</v>
      </c>
      <c r="O1755" s="3">
        <f t="shared" si="222"/>
        <v>1396.9345035945692</v>
      </c>
      <c r="P1755" s="3">
        <v>5</v>
      </c>
      <c r="Q1755" s="3">
        <f t="shared" si="223"/>
        <v>25</v>
      </c>
      <c r="R1755" s="4">
        <f t="shared" si="224"/>
        <v>186.87793500000001</v>
      </c>
    </row>
    <row r="1756" spans="2:18">
      <c r="B1756" s="2">
        <v>61.497663000000003</v>
      </c>
      <c r="C1756" s="3">
        <f t="shared" si="219"/>
        <v>3781.9625544615692</v>
      </c>
      <c r="D1756" s="3">
        <v>15</v>
      </c>
      <c r="E1756" s="3">
        <f t="shared" si="220"/>
        <v>225</v>
      </c>
      <c r="F1756" s="4">
        <f t="shared" si="221"/>
        <v>922.46494500000006</v>
      </c>
      <c r="N1756" s="2">
        <v>37.375587000000003</v>
      </c>
      <c r="O1756" s="3">
        <f t="shared" si="222"/>
        <v>1396.9345035945692</v>
      </c>
      <c r="P1756" s="3">
        <v>5</v>
      </c>
      <c r="Q1756" s="3">
        <f t="shared" si="223"/>
        <v>25</v>
      </c>
      <c r="R1756" s="4">
        <f t="shared" si="224"/>
        <v>186.87793500000001</v>
      </c>
    </row>
    <row r="1757" spans="2:18">
      <c r="B1757" s="2">
        <v>61.497663000000003</v>
      </c>
      <c r="C1757" s="3">
        <f t="shared" si="219"/>
        <v>3781.9625544615692</v>
      </c>
      <c r="D1757" s="3">
        <v>15</v>
      </c>
      <c r="E1757" s="3">
        <f t="shared" si="220"/>
        <v>225</v>
      </c>
      <c r="F1757" s="4">
        <f t="shared" si="221"/>
        <v>922.46494500000006</v>
      </c>
      <c r="N1757" s="2">
        <v>37.375587000000003</v>
      </c>
      <c r="O1757" s="3">
        <f t="shared" si="222"/>
        <v>1396.9345035945692</v>
      </c>
      <c r="P1757" s="3">
        <v>15</v>
      </c>
      <c r="Q1757" s="3">
        <f t="shared" si="223"/>
        <v>225</v>
      </c>
      <c r="R1757" s="4">
        <f t="shared" si="224"/>
        <v>560.63380500000005</v>
      </c>
    </row>
    <row r="1758" spans="2:18">
      <c r="B1758" s="2">
        <v>61.497663000000003</v>
      </c>
      <c r="C1758" s="3">
        <f t="shared" si="219"/>
        <v>3781.9625544615692</v>
      </c>
      <c r="D1758" s="3">
        <v>15</v>
      </c>
      <c r="E1758" s="3">
        <f t="shared" si="220"/>
        <v>225</v>
      </c>
      <c r="F1758" s="4">
        <f t="shared" si="221"/>
        <v>922.46494500000006</v>
      </c>
      <c r="N1758" s="2">
        <v>37.375587000000003</v>
      </c>
      <c r="O1758" s="3">
        <f t="shared" si="222"/>
        <v>1396.9345035945692</v>
      </c>
      <c r="P1758" s="3">
        <v>15</v>
      </c>
      <c r="Q1758" s="3">
        <f t="shared" si="223"/>
        <v>225</v>
      </c>
      <c r="R1758" s="4">
        <f t="shared" si="224"/>
        <v>560.63380500000005</v>
      </c>
    </row>
    <row r="1759" spans="2:18">
      <c r="B1759" s="2">
        <v>61.497663000000003</v>
      </c>
      <c r="C1759" s="3">
        <f t="shared" si="219"/>
        <v>3781.9625544615692</v>
      </c>
      <c r="D1759" s="3">
        <v>15</v>
      </c>
      <c r="E1759" s="3">
        <f t="shared" si="220"/>
        <v>225</v>
      </c>
      <c r="F1759" s="4">
        <f t="shared" si="221"/>
        <v>922.46494500000006</v>
      </c>
      <c r="N1759" s="2">
        <v>37.375587000000003</v>
      </c>
      <c r="O1759" s="3">
        <f t="shared" si="222"/>
        <v>1396.9345035945692</v>
      </c>
      <c r="P1759" s="3">
        <v>15</v>
      </c>
      <c r="Q1759" s="3">
        <f t="shared" si="223"/>
        <v>225</v>
      </c>
      <c r="R1759" s="4">
        <f t="shared" si="224"/>
        <v>560.63380500000005</v>
      </c>
    </row>
    <row r="1760" spans="2:18">
      <c r="B1760" s="2">
        <v>61.497663000000003</v>
      </c>
      <c r="C1760" s="3">
        <f t="shared" si="219"/>
        <v>3781.9625544615692</v>
      </c>
      <c r="D1760" s="3">
        <v>15</v>
      </c>
      <c r="E1760" s="3">
        <f t="shared" si="220"/>
        <v>225</v>
      </c>
      <c r="F1760" s="4">
        <f t="shared" si="221"/>
        <v>922.46494500000006</v>
      </c>
      <c r="N1760" s="2">
        <v>37.375587000000003</v>
      </c>
      <c r="O1760" s="3">
        <f t="shared" si="222"/>
        <v>1396.9345035945692</v>
      </c>
      <c r="P1760" s="3">
        <v>15</v>
      </c>
      <c r="Q1760" s="3">
        <f t="shared" si="223"/>
        <v>225</v>
      </c>
      <c r="R1760" s="4">
        <f t="shared" si="224"/>
        <v>560.63380500000005</v>
      </c>
    </row>
    <row r="1761" spans="2:18">
      <c r="B1761" s="2">
        <v>61.497663000000003</v>
      </c>
      <c r="C1761" s="3">
        <f t="shared" si="219"/>
        <v>3781.9625544615692</v>
      </c>
      <c r="D1761" s="3">
        <v>15</v>
      </c>
      <c r="E1761" s="3">
        <f t="shared" si="220"/>
        <v>225</v>
      </c>
      <c r="F1761" s="4">
        <f t="shared" si="221"/>
        <v>922.46494500000006</v>
      </c>
      <c r="N1761" s="2">
        <v>37.375587000000003</v>
      </c>
      <c r="O1761" s="3">
        <f t="shared" si="222"/>
        <v>1396.9345035945692</v>
      </c>
      <c r="P1761" s="3">
        <v>15</v>
      </c>
      <c r="Q1761" s="3">
        <f t="shared" si="223"/>
        <v>225</v>
      </c>
      <c r="R1761" s="4">
        <f t="shared" si="224"/>
        <v>560.63380500000005</v>
      </c>
    </row>
    <row r="1762" spans="2:18">
      <c r="B1762" s="2">
        <v>61.497663000000003</v>
      </c>
      <c r="C1762" s="3">
        <f t="shared" si="219"/>
        <v>3781.9625544615692</v>
      </c>
      <c r="D1762" s="3">
        <v>15</v>
      </c>
      <c r="E1762" s="3">
        <f t="shared" si="220"/>
        <v>225</v>
      </c>
      <c r="F1762" s="4">
        <f t="shared" si="221"/>
        <v>922.46494500000006</v>
      </c>
      <c r="N1762" s="2">
        <v>37.375587000000003</v>
      </c>
      <c r="O1762" s="3">
        <f t="shared" si="222"/>
        <v>1396.9345035945692</v>
      </c>
      <c r="P1762" s="3">
        <v>15</v>
      </c>
      <c r="Q1762" s="3">
        <f t="shared" si="223"/>
        <v>225</v>
      </c>
      <c r="R1762" s="4">
        <f t="shared" si="224"/>
        <v>560.63380500000005</v>
      </c>
    </row>
    <row r="1763" spans="2:18">
      <c r="B1763" s="2">
        <v>61.497663000000003</v>
      </c>
      <c r="C1763" s="3">
        <f t="shared" si="219"/>
        <v>3781.9625544615692</v>
      </c>
      <c r="D1763" s="3">
        <v>15</v>
      </c>
      <c r="E1763" s="3">
        <f t="shared" si="220"/>
        <v>225</v>
      </c>
      <c r="F1763" s="4">
        <f t="shared" si="221"/>
        <v>922.46494500000006</v>
      </c>
      <c r="N1763" s="2">
        <v>37.375587000000003</v>
      </c>
      <c r="O1763" s="3">
        <f t="shared" si="222"/>
        <v>1396.9345035945692</v>
      </c>
      <c r="P1763" s="3">
        <v>15</v>
      </c>
      <c r="Q1763" s="3">
        <f t="shared" si="223"/>
        <v>225</v>
      </c>
      <c r="R1763" s="4">
        <f t="shared" si="224"/>
        <v>560.63380500000005</v>
      </c>
    </row>
    <row r="1764" spans="2:18">
      <c r="B1764" s="2">
        <v>61.497663000000003</v>
      </c>
      <c r="C1764" s="3">
        <f t="shared" si="219"/>
        <v>3781.9625544615692</v>
      </c>
      <c r="D1764" s="3">
        <v>15</v>
      </c>
      <c r="E1764" s="3">
        <f t="shared" si="220"/>
        <v>225</v>
      </c>
      <c r="F1764" s="4">
        <f t="shared" si="221"/>
        <v>922.46494500000006</v>
      </c>
      <c r="N1764" s="2">
        <v>37.375587000000003</v>
      </c>
      <c r="O1764" s="3">
        <f t="shared" si="222"/>
        <v>1396.9345035945692</v>
      </c>
      <c r="P1764" s="3">
        <v>15</v>
      </c>
      <c r="Q1764" s="3">
        <f t="shared" si="223"/>
        <v>225</v>
      </c>
      <c r="R1764" s="4">
        <f t="shared" si="224"/>
        <v>560.63380500000005</v>
      </c>
    </row>
    <row r="1765" spans="2:18">
      <c r="B1765" s="2">
        <v>61.497663000000003</v>
      </c>
      <c r="C1765" s="3">
        <f t="shared" si="219"/>
        <v>3781.9625544615692</v>
      </c>
      <c r="D1765" s="3">
        <v>15</v>
      </c>
      <c r="E1765" s="3">
        <f t="shared" si="220"/>
        <v>225</v>
      </c>
      <c r="F1765" s="4">
        <f t="shared" si="221"/>
        <v>922.46494500000006</v>
      </c>
      <c r="N1765" s="2">
        <v>37.375587000000003</v>
      </c>
      <c r="O1765" s="3">
        <f t="shared" si="222"/>
        <v>1396.9345035945692</v>
      </c>
      <c r="P1765" s="3">
        <v>5</v>
      </c>
      <c r="Q1765" s="3">
        <f t="shared" si="223"/>
        <v>25</v>
      </c>
      <c r="R1765" s="4">
        <f t="shared" si="224"/>
        <v>186.87793500000001</v>
      </c>
    </row>
    <row r="1766" spans="2:18">
      <c r="B1766" s="2">
        <v>61.497663000000003</v>
      </c>
      <c r="C1766" s="3">
        <f t="shared" si="219"/>
        <v>3781.9625544615692</v>
      </c>
      <c r="D1766" s="3">
        <v>15</v>
      </c>
      <c r="E1766" s="3">
        <f t="shared" si="220"/>
        <v>225</v>
      </c>
      <c r="F1766" s="4">
        <f t="shared" si="221"/>
        <v>922.46494500000006</v>
      </c>
      <c r="N1766" s="2">
        <v>37.375587000000003</v>
      </c>
      <c r="O1766" s="3">
        <f t="shared" si="222"/>
        <v>1396.9345035945692</v>
      </c>
      <c r="P1766" s="3">
        <v>5</v>
      </c>
      <c r="Q1766" s="3">
        <f t="shared" si="223"/>
        <v>25</v>
      </c>
      <c r="R1766" s="4">
        <f t="shared" si="224"/>
        <v>186.87793500000001</v>
      </c>
    </row>
    <row r="1767" spans="2:18">
      <c r="B1767" s="2">
        <v>61.497663000000003</v>
      </c>
      <c r="C1767" s="3">
        <f t="shared" si="219"/>
        <v>3781.9625544615692</v>
      </c>
      <c r="D1767" s="3">
        <v>15</v>
      </c>
      <c r="E1767" s="3">
        <f t="shared" si="220"/>
        <v>225</v>
      </c>
      <c r="F1767" s="4">
        <f t="shared" si="221"/>
        <v>922.46494500000006</v>
      </c>
      <c r="N1767" s="2">
        <v>37.375587000000003</v>
      </c>
      <c r="O1767" s="3">
        <f t="shared" si="222"/>
        <v>1396.9345035945692</v>
      </c>
      <c r="P1767" s="3">
        <v>5</v>
      </c>
      <c r="Q1767" s="3">
        <f t="shared" si="223"/>
        <v>25</v>
      </c>
      <c r="R1767" s="4">
        <f t="shared" si="224"/>
        <v>186.87793500000001</v>
      </c>
    </row>
    <row r="1768" spans="2:18">
      <c r="B1768" s="2">
        <v>61.497663000000003</v>
      </c>
      <c r="C1768" s="3">
        <f t="shared" si="219"/>
        <v>3781.9625544615692</v>
      </c>
      <c r="D1768" s="3">
        <v>15</v>
      </c>
      <c r="E1768" s="3">
        <f t="shared" si="220"/>
        <v>225</v>
      </c>
      <c r="F1768" s="4">
        <f t="shared" si="221"/>
        <v>922.46494500000006</v>
      </c>
      <c r="N1768" s="2">
        <v>37.375587000000003</v>
      </c>
      <c r="O1768" s="3">
        <f t="shared" si="222"/>
        <v>1396.9345035945692</v>
      </c>
      <c r="P1768" s="3">
        <v>5</v>
      </c>
      <c r="Q1768" s="3">
        <f t="shared" si="223"/>
        <v>25</v>
      </c>
      <c r="R1768" s="4">
        <f t="shared" si="224"/>
        <v>186.87793500000001</v>
      </c>
    </row>
    <row r="1769" spans="2:18">
      <c r="B1769" s="2">
        <v>61.497663000000003</v>
      </c>
      <c r="C1769" s="3">
        <f t="shared" si="219"/>
        <v>3781.9625544615692</v>
      </c>
      <c r="D1769" s="3">
        <v>15</v>
      </c>
      <c r="E1769" s="3">
        <f t="shared" si="220"/>
        <v>225</v>
      </c>
      <c r="F1769" s="4">
        <f t="shared" si="221"/>
        <v>922.46494500000006</v>
      </c>
      <c r="N1769" s="2">
        <v>37.375587000000003</v>
      </c>
      <c r="O1769" s="3">
        <f t="shared" si="222"/>
        <v>1396.9345035945692</v>
      </c>
      <c r="P1769" s="3">
        <v>15</v>
      </c>
      <c r="Q1769" s="3">
        <f t="shared" si="223"/>
        <v>225</v>
      </c>
      <c r="R1769" s="4">
        <f t="shared" si="224"/>
        <v>560.63380500000005</v>
      </c>
    </row>
    <row r="1770" spans="2:18">
      <c r="B1770" s="2">
        <v>61.497663000000003</v>
      </c>
      <c r="C1770" s="3">
        <f t="shared" si="219"/>
        <v>3781.9625544615692</v>
      </c>
      <c r="D1770" s="3">
        <v>15</v>
      </c>
      <c r="E1770" s="3">
        <f t="shared" si="220"/>
        <v>225</v>
      </c>
      <c r="F1770" s="4">
        <f t="shared" si="221"/>
        <v>922.46494500000006</v>
      </c>
      <c r="N1770" s="2">
        <v>37.375587000000003</v>
      </c>
      <c r="O1770" s="3">
        <f t="shared" si="222"/>
        <v>1396.9345035945692</v>
      </c>
      <c r="P1770" s="3">
        <v>15</v>
      </c>
      <c r="Q1770" s="3">
        <f t="shared" si="223"/>
        <v>225</v>
      </c>
      <c r="R1770" s="4">
        <f t="shared" si="224"/>
        <v>560.63380500000005</v>
      </c>
    </row>
    <row r="1771" spans="2:18">
      <c r="B1771" s="2">
        <v>61.497663000000003</v>
      </c>
      <c r="C1771" s="3">
        <f t="shared" si="219"/>
        <v>3781.9625544615692</v>
      </c>
      <c r="D1771" s="3">
        <v>15</v>
      </c>
      <c r="E1771" s="3">
        <f t="shared" si="220"/>
        <v>225</v>
      </c>
      <c r="F1771" s="4">
        <f t="shared" si="221"/>
        <v>922.46494500000006</v>
      </c>
      <c r="N1771" s="2">
        <v>37.375587000000003</v>
      </c>
      <c r="O1771" s="3">
        <f t="shared" si="222"/>
        <v>1396.9345035945692</v>
      </c>
      <c r="P1771" s="3">
        <v>15</v>
      </c>
      <c r="Q1771" s="3">
        <f t="shared" si="223"/>
        <v>225</v>
      </c>
      <c r="R1771" s="4">
        <f t="shared" si="224"/>
        <v>560.63380500000005</v>
      </c>
    </row>
    <row r="1772" spans="2:18">
      <c r="B1772" s="2">
        <v>61.497663000000003</v>
      </c>
      <c r="C1772" s="3">
        <f t="shared" si="219"/>
        <v>3781.9625544615692</v>
      </c>
      <c r="D1772" s="3">
        <v>15</v>
      </c>
      <c r="E1772" s="3">
        <f t="shared" si="220"/>
        <v>225</v>
      </c>
      <c r="F1772" s="4">
        <f t="shared" si="221"/>
        <v>922.46494500000006</v>
      </c>
      <c r="N1772" s="2">
        <v>37.375587000000003</v>
      </c>
      <c r="O1772" s="3">
        <f t="shared" si="222"/>
        <v>1396.9345035945692</v>
      </c>
      <c r="P1772" s="3">
        <v>15</v>
      </c>
      <c r="Q1772" s="3">
        <f t="shared" si="223"/>
        <v>225</v>
      </c>
      <c r="R1772" s="4">
        <f t="shared" si="224"/>
        <v>560.63380500000005</v>
      </c>
    </row>
    <row r="1773" spans="2:18">
      <c r="B1773" s="2">
        <v>61.497663000000003</v>
      </c>
      <c r="C1773" s="3">
        <f t="shared" si="219"/>
        <v>3781.9625544615692</v>
      </c>
      <c r="D1773" s="3">
        <v>15</v>
      </c>
      <c r="E1773" s="3">
        <f t="shared" si="220"/>
        <v>225</v>
      </c>
      <c r="F1773" s="4">
        <f t="shared" si="221"/>
        <v>922.46494500000006</v>
      </c>
      <c r="N1773" s="2">
        <v>37.375587000000003</v>
      </c>
      <c r="O1773" s="3">
        <f t="shared" si="222"/>
        <v>1396.9345035945692</v>
      </c>
      <c r="P1773" s="3">
        <v>15</v>
      </c>
      <c r="Q1773" s="3">
        <f t="shared" si="223"/>
        <v>225</v>
      </c>
      <c r="R1773" s="4">
        <f t="shared" si="224"/>
        <v>560.63380500000005</v>
      </c>
    </row>
    <row r="1774" spans="2:18">
      <c r="B1774" s="2">
        <v>61.497663000000003</v>
      </c>
      <c r="C1774" s="3">
        <f t="shared" si="219"/>
        <v>3781.9625544615692</v>
      </c>
      <c r="D1774" s="3">
        <v>15</v>
      </c>
      <c r="E1774" s="3">
        <f t="shared" si="220"/>
        <v>225</v>
      </c>
      <c r="F1774" s="4">
        <f t="shared" si="221"/>
        <v>922.46494500000006</v>
      </c>
      <c r="N1774" s="2">
        <v>37.375587000000003</v>
      </c>
      <c r="O1774" s="3">
        <f t="shared" si="222"/>
        <v>1396.9345035945692</v>
      </c>
      <c r="P1774" s="3">
        <v>15</v>
      </c>
      <c r="Q1774" s="3">
        <f t="shared" si="223"/>
        <v>225</v>
      </c>
      <c r="R1774" s="4">
        <f t="shared" si="224"/>
        <v>560.63380500000005</v>
      </c>
    </row>
    <row r="1775" spans="2:18">
      <c r="B1775" s="2">
        <v>61.497663000000003</v>
      </c>
      <c r="C1775" s="3">
        <f t="shared" si="219"/>
        <v>3781.9625544615692</v>
      </c>
      <c r="D1775" s="3">
        <v>15</v>
      </c>
      <c r="E1775" s="3">
        <f t="shared" si="220"/>
        <v>225</v>
      </c>
      <c r="F1775" s="4">
        <f t="shared" si="221"/>
        <v>922.46494500000006</v>
      </c>
      <c r="N1775" s="2">
        <v>37.375587000000003</v>
      </c>
      <c r="O1775" s="3">
        <f t="shared" si="222"/>
        <v>1396.9345035945692</v>
      </c>
      <c r="P1775" s="3">
        <v>15</v>
      </c>
      <c r="Q1775" s="3">
        <f t="shared" si="223"/>
        <v>225</v>
      </c>
      <c r="R1775" s="4">
        <f t="shared" si="224"/>
        <v>560.63380500000005</v>
      </c>
    </row>
    <row r="1776" spans="2:18">
      <c r="B1776" s="2">
        <v>61.497663000000003</v>
      </c>
      <c r="C1776" s="3">
        <f t="shared" si="219"/>
        <v>3781.9625544615692</v>
      </c>
      <c r="D1776" s="3">
        <v>15</v>
      </c>
      <c r="E1776" s="3">
        <f t="shared" si="220"/>
        <v>225</v>
      </c>
      <c r="F1776" s="4">
        <f t="shared" si="221"/>
        <v>922.46494500000006</v>
      </c>
      <c r="N1776" s="2">
        <v>37.375587000000003</v>
      </c>
      <c r="O1776" s="3">
        <f t="shared" si="222"/>
        <v>1396.9345035945692</v>
      </c>
      <c r="P1776" s="3">
        <v>15</v>
      </c>
      <c r="Q1776" s="3">
        <f t="shared" si="223"/>
        <v>225</v>
      </c>
      <c r="R1776" s="4">
        <f t="shared" si="224"/>
        <v>560.63380500000005</v>
      </c>
    </row>
    <row r="1777" spans="2:18">
      <c r="B1777" s="2">
        <v>61.497663000000003</v>
      </c>
      <c r="C1777" s="3">
        <f t="shared" si="219"/>
        <v>3781.9625544615692</v>
      </c>
      <c r="D1777" s="3">
        <v>15</v>
      </c>
      <c r="E1777" s="3">
        <f t="shared" si="220"/>
        <v>225</v>
      </c>
      <c r="F1777" s="4">
        <f t="shared" si="221"/>
        <v>922.46494500000006</v>
      </c>
      <c r="N1777" s="2">
        <v>37.375587000000003</v>
      </c>
      <c r="O1777" s="3">
        <f t="shared" si="222"/>
        <v>1396.9345035945692</v>
      </c>
      <c r="P1777" s="3">
        <v>15</v>
      </c>
      <c r="Q1777" s="3">
        <f t="shared" si="223"/>
        <v>225</v>
      </c>
      <c r="R1777" s="4">
        <f t="shared" si="224"/>
        <v>560.63380500000005</v>
      </c>
    </row>
    <row r="1778" spans="2:18">
      <c r="B1778" s="2">
        <v>61.497663000000003</v>
      </c>
      <c r="C1778" s="3">
        <f t="shared" si="219"/>
        <v>3781.9625544615692</v>
      </c>
      <c r="D1778" s="3">
        <v>15</v>
      </c>
      <c r="E1778" s="3">
        <f t="shared" si="220"/>
        <v>225</v>
      </c>
      <c r="F1778" s="4">
        <f t="shared" si="221"/>
        <v>922.46494500000006</v>
      </c>
      <c r="N1778" s="2">
        <v>37.375587000000003</v>
      </c>
      <c r="O1778" s="3">
        <f t="shared" si="222"/>
        <v>1396.9345035945692</v>
      </c>
      <c r="P1778" s="3">
        <v>15</v>
      </c>
      <c r="Q1778" s="3">
        <f t="shared" si="223"/>
        <v>225</v>
      </c>
      <c r="R1778" s="4">
        <f t="shared" si="224"/>
        <v>560.63380500000005</v>
      </c>
    </row>
    <row r="1779" spans="2:18">
      <c r="B1779" s="2">
        <v>61.497663000000003</v>
      </c>
      <c r="C1779" s="3">
        <f t="shared" si="219"/>
        <v>3781.9625544615692</v>
      </c>
      <c r="D1779" s="3">
        <v>15</v>
      </c>
      <c r="E1779" s="3">
        <f t="shared" si="220"/>
        <v>225</v>
      </c>
      <c r="F1779" s="4">
        <f t="shared" si="221"/>
        <v>922.46494500000006</v>
      </c>
      <c r="N1779" s="2">
        <v>37.375587000000003</v>
      </c>
      <c r="O1779" s="3">
        <f t="shared" si="222"/>
        <v>1396.9345035945692</v>
      </c>
      <c r="P1779" s="3">
        <v>15</v>
      </c>
      <c r="Q1779" s="3">
        <f t="shared" si="223"/>
        <v>225</v>
      </c>
      <c r="R1779" s="4">
        <f t="shared" si="224"/>
        <v>560.63380500000005</v>
      </c>
    </row>
    <row r="1780" spans="2:18">
      <c r="B1780" s="2">
        <v>61.497663000000003</v>
      </c>
      <c r="C1780" s="3">
        <f t="shared" si="219"/>
        <v>3781.9625544615692</v>
      </c>
      <c r="D1780" s="3">
        <v>15</v>
      </c>
      <c r="E1780" s="3">
        <f t="shared" si="220"/>
        <v>225</v>
      </c>
      <c r="F1780" s="4">
        <f t="shared" si="221"/>
        <v>922.46494500000006</v>
      </c>
      <c r="N1780" s="2">
        <v>37.375587000000003</v>
      </c>
      <c r="O1780" s="3">
        <f t="shared" si="222"/>
        <v>1396.9345035945692</v>
      </c>
      <c r="P1780" s="3">
        <v>15</v>
      </c>
      <c r="Q1780" s="3">
        <f t="shared" si="223"/>
        <v>225</v>
      </c>
      <c r="R1780" s="4">
        <f t="shared" si="224"/>
        <v>560.63380500000005</v>
      </c>
    </row>
    <row r="1781" spans="2:18">
      <c r="B1781" s="2">
        <v>61.497663000000003</v>
      </c>
      <c r="C1781" s="3">
        <f t="shared" si="219"/>
        <v>3781.9625544615692</v>
      </c>
      <c r="D1781" s="3">
        <v>15</v>
      </c>
      <c r="E1781" s="3">
        <f t="shared" si="220"/>
        <v>225</v>
      </c>
      <c r="F1781" s="4">
        <f t="shared" si="221"/>
        <v>922.46494500000006</v>
      </c>
      <c r="N1781" s="2">
        <v>37.375587000000003</v>
      </c>
      <c r="O1781" s="3">
        <f t="shared" si="222"/>
        <v>1396.9345035945692</v>
      </c>
      <c r="P1781" s="3">
        <v>15</v>
      </c>
      <c r="Q1781" s="3">
        <f t="shared" si="223"/>
        <v>225</v>
      </c>
      <c r="R1781" s="4">
        <f t="shared" si="224"/>
        <v>560.63380500000005</v>
      </c>
    </row>
    <row r="1782" spans="2:18">
      <c r="B1782" s="2">
        <v>61.497663000000003</v>
      </c>
      <c r="C1782" s="3">
        <f t="shared" si="219"/>
        <v>3781.9625544615692</v>
      </c>
      <c r="D1782" s="3">
        <v>15</v>
      </c>
      <c r="E1782" s="3">
        <f t="shared" si="220"/>
        <v>225</v>
      </c>
      <c r="F1782" s="4">
        <f t="shared" si="221"/>
        <v>922.46494500000006</v>
      </c>
      <c r="N1782" s="2">
        <v>37.375587000000003</v>
      </c>
      <c r="O1782" s="3">
        <f t="shared" si="222"/>
        <v>1396.9345035945692</v>
      </c>
      <c r="P1782" s="3">
        <v>15</v>
      </c>
      <c r="Q1782" s="3">
        <f t="shared" si="223"/>
        <v>225</v>
      </c>
      <c r="R1782" s="4">
        <f t="shared" si="224"/>
        <v>560.63380500000005</v>
      </c>
    </row>
    <row r="1783" spans="2:18">
      <c r="B1783" s="2">
        <v>61.497663000000003</v>
      </c>
      <c r="C1783" s="3">
        <f t="shared" si="219"/>
        <v>3781.9625544615692</v>
      </c>
      <c r="D1783" s="3">
        <v>15</v>
      </c>
      <c r="E1783" s="3">
        <f t="shared" si="220"/>
        <v>225</v>
      </c>
      <c r="F1783" s="4">
        <f t="shared" si="221"/>
        <v>922.46494500000006</v>
      </c>
      <c r="N1783" s="2">
        <v>37.375587000000003</v>
      </c>
      <c r="O1783" s="3">
        <f t="shared" si="222"/>
        <v>1396.9345035945692</v>
      </c>
      <c r="P1783" s="3">
        <v>15</v>
      </c>
      <c r="Q1783" s="3">
        <f t="shared" si="223"/>
        <v>225</v>
      </c>
      <c r="R1783" s="4">
        <f t="shared" si="224"/>
        <v>560.63380500000005</v>
      </c>
    </row>
    <row r="1784" spans="2:18">
      <c r="B1784" s="2">
        <v>61.497663000000003</v>
      </c>
      <c r="C1784" s="3">
        <f t="shared" si="219"/>
        <v>3781.9625544615692</v>
      </c>
      <c r="D1784" s="3">
        <v>15</v>
      </c>
      <c r="E1784" s="3">
        <f t="shared" si="220"/>
        <v>225</v>
      </c>
      <c r="F1784" s="4">
        <f t="shared" si="221"/>
        <v>922.46494500000006</v>
      </c>
      <c r="N1784" s="2">
        <v>37.375587000000003</v>
      </c>
      <c r="O1784" s="3">
        <f t="shared" si="222"/>
        <v>1396.9345035945692</v>
      </c>
      <c r="P1784" s="3">
        <v>15</v>
      </c>
      <c r="Q1784" s="3">
        <f t="shared" si="223"/>
        <v>225</v>
      </c>
      <c r="R1784" s="4">
        <f t="shared" si="224"/>
        <v>560.63380500000005</v>
      </c>
    </row>
    <row r="1785" spans="2:18">
      <c r="B1785" s="2">
        <v>61.497663000000003</v>
      </c>
      <c r="C1785" s="3">
        <f t="shared" si="219"/>
        <v>3781.9625544615692</v>
      </c>
      <c r="D1785" s="3">
        <v>15</v>
      </c>
      <c r="E1785" s="3">
        <f t="shared" si="220"/>
        <v>225</v>
      </c>
      <c r="F1785" s="4">
        <f t="shared" si="221"/>
        <v>922.46494500000006</v>
      </c>
      <c r="N1785" s="2">
        <v>37.375587000000003</v>
      </c>
      <c r="O1785" s="3">
        <f t="shared" si="222"/>
        <v>1396.9345035945692</v>
      </c>
      <c r="P1785" s="3">
        <v>15</v>
      </c>
      <c r="Q1785" s="3">
        <f t="shared" si="223"/>
        <v>225</v>
      </c>
      <c r="R1785" s="4">
        <f t="shared" si="224"/>
        <v>560.63380500000005</v>
      </c>
    </row>
    <row r="1786" spans="2:18">
      <c r="B1786" s="2">
        <v>61.497663000000003</v>
      </c>
      <c r="C1786" s="3">
        <f t="shared" si="219"/>
        <v>3781.9625544615692</v>
      </c>
      <c r="D1786" s="3">
        <v>15</v>
      </c>
      <c r="E1786" s="3">
        <f t="shared" si="220"/>
        <v>225</v>
      </c>
      <c r="F1786" s="4">
        <f t="shared" si="221"/>
        <v>922.46494500000006</v>
      </c>
      <c r="N1786" s="2">
        <v>37.375587000000003</v>
      </c>
      <c r="O1786" s="3">
        <f t="shared" si="222"/>
        <v>1396.9345035945692</v>
      </c>
      <c r="P1786" s="3">
        <v>15</v>
      </c>
      <c r="Q1786" s="3">
        <f t="shared" si="223"/>
        <v>225</v>
      </c>
      <c r="R1786" s="4">
        <f t="shared" si="224"/>
        <v>560.63380500000005</v>
      </c>
    </row>
    <row r="1787" spans="2:18">
      <c r="B1787" s="2">
        <v>61.497663000000003</v>
      </c>
      <c r="C1787" s="3">
        <f t="shared" si="219"/>
        <v>3781.9625544615692</v>
      </c>
      <c r="D1787" s="3">
        <v>15</v>
      </c>
      <c r="E1787" s="3">
        <f t="shared" si="220"/>
        <v>225</v>
      </c>
      <c r="F1787" s="4">
        <f t="shared" si="221"/>
        <v>922.46494500000006</v>
      </c>
      <c r="N1787" s="2">
        <v>37.375587000000003</v>
      </c>
      <c r="O1787" s="3">
        <f t="shared" si="222"/>
        <v>1396.9345035945692</v>
      </c>
      <c r="P1787" s="3">
        <v>15</v>
      </c>
      <c r="Q1787" s="3">
        <f t="shared" si="223"/>
        <v>225</v>
      </c>
      <c r="R1787" s="4">
        <f t="shared" si="224"/>
        <v>560.63380500000005</v>
      </c>
    </row>
    <row r="1788" spans="2:18">
      <c r="B1788" s="2">
        <v>61.497663000000003</v>
      </c>
      <c r="C1788" s="3">
        <f t="shared" si="219"/>
        <v>3781.9625544615692</v>
      </c>
      <c r="D1788" s="3">
        <v>15</v>
      </c>
      <c r="E1788" s="3">
        <f t="shared" si="220"/>
        <v>225</v>
      </c>
      <c r="F1788" s="4">
        <f t="shared" si="221"/>
        <v>922.46494500000006</v>
      </c>
      <c r="N1788" s="2">
        <v>37.375587000000003</v>
      </c>
      <c r="O1788" s="3">
        <f t="shared" si="222"/>
        <v>1396.9345035945692</v>
      </c>
      <c r="P1788" s="3">
        <v>15</v>
      </c>
      <c r="Q1788" s="3">
        <f t="shared" si="223"/>
        <v>225</v>
      </c>
      <c r="R1788" s="4">
        <f t="shared" si="224"/>
        <v>560.63380500000005</v>
      </c>
    </row>
    <row r="1789" spans="2:18">
      <c r="B1789" s="2">
        <v>61.497663000000003</v>
      </c>
      <c r="C1789" s="3">
        <f t="shared" si="219"/>
        <v>3781.9625544615692</v>
      </c>
      <c r="D1789" s="3">
        <v>15</v>
      </c>
      <c r="E1789" s="3">
        <f t="shared" si="220"/>
        <v>225</v>
      </c>
      <c r="F1789" s="4">
        <f t="shared" si="221"/>
        <v>922.46494500000006</v>
      </c>
      <c r="N1789" s="2">
        <v>37.375587000000003</v>
      </c>
      <c r="O1789" s="3">
        <f t="shared" si="222"/>
        <v>1396.9345035945692</v>
      </c>
      <c r="P1789" s="3">
        <v>15</v>
      </c>
      <c r="Q1789" s="3">
        <f t="shared" si="223"/>
        <v>225</v>
      </c>
      <c r="R1789" s="4">
        <f t="shared" si="224"/>
        <v>560.63380500000005</v>
      </c>
    </row>
    <row r="1790" spans="2:18">
      <c r="B1790" s="2">
        <v>61.497663000000003</v>
      </c>
      <c r="C1790" s="3">
        <f t="shared" si="219"/>
        <v>3781.9625544615692</v>
      </c>
      <c r="D1790" s="3">
        <v>15</v>
      </c>
      <c r="E1790" s="3">
        <f t="shared" si="220"/>
        <v>225</v>
      </c>
      <c r="F1790" s="4">
        <f t="shared" si="221"/>
        <v>922.46494500000006</v>
      </c>
      <c r="N1790" s="2">
        <v>37.375587000000003</v>
      </c>
      <c r="O1790" s="3">
        <f t="shared" si="222"/>
        <v>1396.9345035945692</v>
      </c>
      <c r="P1790" s="3">
        <v>15</v>
      </c>
      <c r="Q1790" s="3">
        <f t="shared" si="223"/>
        <v>225</v>
      </c>
      <c r="R1790" s="4">
        <f t="shared" si="224"/>
        <v>560.63380500000005</v>
      </c>
    </row>
    <row r="1791" spans="2:18">
      <c r="B1791" s="2">
        <v>61.497663000000003</v>
      </c>
      <c r="C1791" s="3">
        <f t="shared" si="219"/>
        <v>3781.9625544615692</v>
      </c>
      <c r="D1791" s="3">
        <v>15</v>
      </c>
      <c r="E1791" s="3">
        <f t="shared" si="220"/>
        <v>225</v>
      </c>
      <c r="F1791" s="4">
        <f t="shared" si="221"/>
        <v>922.46494500000006</v>
      </c>
      <c r="N1791" s="2">
        <v>37.375587000000003</v>
      </c>
      <c r="O1791" s="3">
        <f t="shared" si="222"/>
        <v>1396.9345035945692</v>
      </c>
      <c r="P1791" s="3">
        <v>15</v>
      </c>
      <c r="Q1791" s="3">
        <f t="shared" si="223"/>
        <v>225</v>
      </c>
      <c r="R1791" s="4">
        <f t="shared" si="224"/>
        <v>560.63380500000005</v>
      </c>
    </row>
    <row r="1792" spans="2:18">
      <c r="B1792" s="2">
        <v>61.497663000000003</v>
      </c>
      <c r="C1792" s="3">
        <f t="shared" si="219"/>
        <v>3781.9625544615692</v>
      </c>
      <c r="D1792" s="3">
        <v>15</v>
      </c>
      <c r="E1792" s="3">
        <f t="shared" si="220"/>
        <v>225</v>
      </c>
      <c r="F1792" s="4">
        <f t="shared" si="221"/>
        <v>922.46494500000006</v>
      </c>
      <c r="N1792" s="2">
        <v>37.375587000000003</v>
      </c>
      <c r="O1792" s="3">
        <f t="shared" si="222"/>
        <v>1396.9345035945692</v>
      </c>
      <c r="P1792" s="3">
        <v>15</v>
      </c>
      <c r="Q1792" s="3">
        <f t="shared" si="223"/>
        <v>225</v>
      </c>
      <c r="R1792" s="4">
        <f t="shared" si="224"/>
        <v>560.63380500000005</v>
      </c>
    </row>
    <row r="1793" spans="2:18">
      <c r="B1793" s="2">
        <v>61.497663000000003</v>
      </c>
      <c r="C1793" s="3">
        <f t="shared" si="219"/>
        <v>3781.9625544615692</v>
      </c>
      <c r="D1793" s="3">
        <v>15</v>
      </c>
      <c r="E1793" s="3">
        <f t="shared" si="220"/>
        <v>225</v>
      </c>
      <c r="F1793" s="4">
        <f t="shared" si="221"/>
        <v>922.46494500000006</v>
      </c>
      <c r="N1793" s="2">
        <v>37.375587000000003</v>
      </c>
      <c r="O1793" s="3">
        <f t="shared" si="222"/>
        <v>1396.9345035945692</v>
      </c>
      <c r="P1793" s="3">
        <v>15</v>
      </c>
      <c r="Q1793" s="3">
        <f t="shared" si="223"/>
        <v>225</v>
      </c>
      <c r="R1793" s="4">
        <f t="shared" si="224"/>
        <v>560.63380500000005</v>
      </c>
    </row>
    <row r="1794" spans="2:18">
      <c r="B1794" s="2">
        <v>61.497663000000003</v>
      </c>
      <c r="C1794" s="3">
        <f t="shared" si="219"/>
        <v>3781.9625544615692</v>
      </c>
      <c r="D1794" s="3">
        <v>15</v>
      </c>
      <c r="E1794" s="3">
        <f t="shared" si="220"/>
        <v>225</v>
      </c>
      <c r="F1794" s="4">
        <f t="shared" si="221"/>
        <v>922.46494500000006</v>
      </c>
      <c r="N1794" s="2">
        <v>37.375587000000003</v>
      </c>
      <c r="O1794" s="3">
        <f t="shared" si="222"/>
        <v>1396.9345035945692</v>
      </c>
      <c r="P1794" s="3">
        <v>15</v>
      </c>
      <c r="Q1794" s="3">
        <f t="shared" si="223"/>
        <v>225</v>
      </c>
      <c r="R1794" s="4">
        <f t="shared" si="224"/>
        <v>560.63380500000005</v>
      </c>
    </row>
    <row r="1795" spans="2:18">
      <c r="B1795" s="2">
        <v>61.497663000000003</v>
      </c>
      <c r="C1795" s="3">
        <f t="shared" si="219"/>
        <v>3781.9625544615692</v>
      </c>
      <c r="D1795" s="3">
        <v>15</v>
      </c>
      <c r="E1795" s="3">
        <f t="shared" si="220"/>
        <v>225</v>
      </c>
      <c r="F1795" s="4">
        <f t="shared" si="221"/>
        <v>922.46494500000006</v>
      </c>
      <c r="N1795" s="2">
        <v>37.375587000000003</v>
      </c>
      <c r="O1795" s="3">
        <f t="shared" si="222"/>
        <v>1396.9345035945692</v>
      </c>
      <c r="P1795" s="3">
        <v>15</v>
      </c>
      <c r="Q1795" s="3">
        <f t="shared" si="223"/>
        <v>225</v>
      </c>
      <c r="R1795" s="4">
        <f t="shared" si="224"/>
        <v>560.63380500000005</v>
      </c>
    </row>
    <row r="1796" spans="2:18">
      <c r="B1796" s="2">
        <v>61.497663000000003</v>
      </c>
      <c r="C1796" s="3">
        <f t="shared" si="219"/>
        <v>3781.9625544615692</v>
      </c>
      <c r="D1796" s="3">
        <v>15</v>
      </c>
      <c r="E1796" s="3">
        <f t="shared" si="220"/>
        <v>225</v>
      </c>
      <c r="F1796" s="4">
        <f t="shared" si="221"/>
        <v>922.46494500000006</v>
      </c>
      <c r="N1796" s="2">
        <v>37.375587000000003</v>
      </c>
      <c r="O1796" s="3">
        <f t="shared" si="222"/>
        <v>1396.9345035945692</v>
      </c>
      <c r="P1796" s="3">
        <v>15</v>
      </c>
      <c r="Q1796" s="3">
        <f t="shared" si="223"/>
        <v>225</v>
      </c>
      <c r="R1796" s="4">
        <f t="shared" si="224"/>
        <v>560.63380500000005</v>
      </c>
    </row>
    <row r="1797" spans="2:18">
      <c r="B1797" s="2">
        <v>61.497663000000003</v>
      </c>
      <c r="C1797" s="3">
        <f t="shared" si="219"/>
        <v>3781.9625544615692</v>
      </c>
      <c r="D1797" s="3">
        <v>15</v>
      </c>
      <c r="E1797" s="3">
        <f t="shared" si="220"/>
        <v>225</v>
      </c>
      <c r="F1797" s="4">
        <f t="shared" si="221"/>
        <v>922.46494500000006</v>
      </c>
      <c r="N1797" s="2">
        <v>37.375587000000003</v>
      </c>
      <c r="O1797" s="3">
        <f t="shared" si="222"/>
        <v>1396.9345035945692</v>
      </c>
      <c r="P1797" s="3">
        <v>15</v>
      </c>
      <c r="Q1797" s="3">
        <f t="shared" si="223"/>
        <v>225</v>
      </c>
      <c r="R1797" s="4">
        <f t="shared" si="224"/>
        <v>560.63380500000005</v>
      </c>
    </row>
    <row r="1798" spans="2:18">
      <c r="B1798" s="2">
        <v>61.497663000000003</v>
      </c>
      <c r="C1798" s="3">
        <f t="shared" si="219"/>
        <v>3781.9625544615692</v>
      </c>
      <c r="D1798" s="3">
        <v>15</v>
      </c>
      <c r="E1798" s="3">
        <f t="shared" si="220"/>
        <v>225</v>
      </c>
      <c r="F1798" s="4">
        <f t="shared" si="221"/>
        <v>922.46494500000006</v>
      </c>
      <c r="N1798" s="2">
        <v>37.375587000000003</v>
      </c>
      <c r="O1798" s="3">
        <f t="shared" si="222"/>
        <v>1396.9345035945692</v>
      </c>
      <c r="P1798" s="3">
        <v>15</v>
      </c>
      <c r="Q1798" s="3">
        <f t="shared" si="223"/>
        <v>225</v>
      </c>
      <c r="R1798" s="4">
        <f t="shared" si="224"/>
        <v>560.63380500000005</v>
      </c>
    </row>
    <row r="1799" spans="2:18">
      <c r="B1799" s="2">
        <v>61.497663000000003</v>
      </c>
      <c r="C1799" s="3">
        <f t="shared" si="219"/>
        <v>3781.9625544615692</v>
      </c>
      <c r="D1799" s="3">
        <v>15</v>
      </c>
      <c r="E1799" s="3">
        <f t="shared" si="220"/>
        <v>225</v>
      </c>
      <c r="F1799" s="4">
        <f t="shared" si="221"/>
        <v>922.46494500000006</v>
      </c>
      <c r="N1799" s="2">
        <v>37.375587000000003</v>
      </c>
      <c r="O1799" s="3">
        <f t="shared" si="222"/>
        <v>1396.9345035945692</v>
      </c>
      <c r="P1799" s="3">
        <v>15</v>
      </c>
      <c r="Q1799" s="3">
        <f t="shared" si="223"/>
        <v>225</v>
      </c>
      <c r="R1799" s="4">
        <f t="shared" si="224"/>
        <v>560.63380500000005</v>
      </c>
    </row>
    <row r="1800" spans="2:18">
      <c r="B1800" s="2">
        <v>61.497663000000003</v>
      </c>
      <c r="C1800" s="3">
        <f t="shared" si="219"/>
        <v>3781.9625544615692</v>
      </c>
      <c r="D1800" s="3">
        <v>15</v>
      </c>
      <c r="E1800" s="3">
        <f t="shared" si="220"/>
        <v>225</v>
      </c>
      <c r="F1800" s="4">
        <f t="shared" si="221"/>
        <v>922.46494500000006</v>
      </c>
      <c r="N1800" s="2">
        <v>37.375587000000003</v>
      </c>
      <c r="O1800" s="3">
        <f t="shared" si="222"/>
        <v>1396.9345035945692</v>
      </c>
      <c r="P1800" s="3">
        <v>15</v>
      </c>
      <c r="Q1800" s="3">
        <f t="shared" si="223"/>
        <v>225</v>
      </c>
      <c r="R1800" s="4">
        <f t="shared" si="224"/>
        <v>560.63380500000005</v>
      </c>
    </row>
    <row r="1801" spans="2:18">
      <c r="B1801" s="2">
        <v>61.497663000000003</v>
      </c>
      <c r="C1801" s="3">
        <f t="shared" si="219"/>
        <v>3781.9625544615692</v>
      </c>
      <c r="D1801" s="3">
        <v>15</v>
      </c>
      <c r="E1801" s="3">
        <f t="shared" si="220"/>
        <v>225</v>
      </c>
      <c r="F1801" s="4">
        <f t="shared" si="221"/>
        <v>922.46494500000006</v>
      </c>
      <c r="N1801" s="2">
        <v>37.375587000000003</v>
      </c>
      <c r="O1801" s="3">
        <f t="shared" si="222"/>
        <v>1396.9345035945692</v>
      </c>
      <c r="P1801" s="3">
        <v>15</v>
      </c>
      <c r="Q1801" s="3">
        <f t="shared" si="223"/>
        <v>225</v>
      </c>
      <c r="R1801" s="4">
        <f t="shared" si="224"/>
        <v>560.63380500000005</v>
      </c>
    </row>
    <row r="1802" spans="2:18">
      <c r="B1802" s="2">
        <v>61.497663000000003</v>
      </c>
      <c r="C1802" s="3">
        <f t="shared" si="219"/>
        <v>3781.9625544615692</v>
      </c>
      <c r="D1802" s="3">
        <v>15</v>
      </c>
      <c r="E1802" s="3">
        <f t="shared" si="220"/>
        <v>225</v>
      </c>
      <c r="F1802" s="4">
        <f t="shared" si="221"/>
        <v>922.46494500000006</v>
      </c>
      <c r="N1802" s="2">
        <v>37.375587000000003</v>
      </c>
      <c r="O1802" s="3">
        <f t="shared" si="222"/>
        <v>1396.9345035945692</v>
      </c>
      <c r="P1802" s="3">
        <v>15</v>
      </c>
      <c r="Q1802" s="3">
        <f t="shared" si="223"/>
        <v>225</v>
      </c>
      <c r="R1802" s="4">
        <f t="shared" si="224"/>
        <v>560.63380500000005</v>
      </c>
    </row>
    <row r="1803" spans="2:18">
      <c r="B1803" s="2">
        <v>61.497663000000003</v>
      </c>
      <c r="C1803" s="3">
        <f t="shared" si="219"/>
        <v>3781.9625544615692</v>
      </c>
      <c r="D1803" s="3">
        <v>15</v>
      </c>
      <c r="E1803" s="3">
        <f t="shared" si="220"/>
        <v>225</v>
      </c>
      <c r="F1803" s="4">
        <f t="shared" si="221"/>
        <v>922.46494500000006</v>
      </c>
      <c r="N1803" s="2">
        <v>37.375587000000003</v>
      </c>
      <c r="O1803" s="3">
        <f t="shared" si="222"/>
        <v>1396.9345035945692</v>
      </c>
      <c r="P1803" s="3">
        <v>15</v>
      </c>
      <c r="Q1803" s="3">
        <f t="shared" si="223"/>
        <v>225</v>
      </c>
      <c r="R1803" s="4">
        <f t="shared" si="224"/>
        <v>560.63380500000005</v>
      </c>
    </row>
    <row r="1804" spans="2:18">
      <c r="B1804" s="2">
        <v>61.497663000000003</v>
      </c>
      <c r="C1804" s="3">
        <f t="shared" si="219"/>
        <v>3781.9625544615692</v>
      </c>
      <c r="D1804" s="3">
        <v>15</v>
      </c>
      <c r="E1804" s="3">
        <f t="shared" si="220"/>
        <v>225</v>
      </c>
      <c r="F1804" s="4">
        <f t="shared" si="221"/>
        <v>922.46494500000006</v>
      </c>
      <c r="N1804" s="2">
        <v>37.375587000000003</v>
      </c>
      <c r="O1804" s="3">
        <f t="shared" si="222"/>
        <v>1396.9345035945692</v>
      </c>
      <c r="P1804" s="3">
        <v>15</v>
      </c>
      <c r="Q1804" s="3">
        <f t="shared" si="223"/>
        <v>225</v>
      </c>
      <c r="R1804" s="4">
        <f t="shared" si="224"/>
        <v>560.63380500000005</v>
      </c>
    </row>
    <row r="1805" spans="2:18">
      <c r="B1805" s="2">
        <v>61.497663000000003</v>
      </c>
      <c r="C1805" s="3">
        <f t="shared" si="219"/>
        <v>3781.9625544615692</v>
      </c>
      <c r="D1805" s="3">
        <v>15</v>
      </c>
      <c r="E1805" s="3">
        <f t="shared" si="220"/>
        <v>225</v>
      </c>
      <c r="F1805" s="4">
        <f t="shared" si="221"/>
        <v>922.46494500000006</v>
      </c>
      <c r="N1805" s="2">
        <v>37.375587000000003</v>
      </c>
      <c r="O1805" s="3">
        <f t="shared" si="222"/>
        <v>1396.9345035945692</v>
      </c>
      <c r="P1805" s="3">
        <v>15</v>
      </c>
      <c r="Q1805" s="3">
        <f t="shared" si="223"/>
        <v>225</v>
      </c>
      <c r="R1805" s="4">
        <f t="shared" si="224"/>
        <v>560.63380500000005</v>
      </c>
    </row>
    <row r="1806" spans="2:18">
      <c r="B1806" s="2">
        <v>61.497663000000003</v>
      </c>
      <c r="C1806" s="3">
        <f t="shared" si="219"/>
        <v>3781.9625544615692</v>
      </c>
      <c r="D1806" s="3">
        <v>15</v>
      </c>
      <c r="E1806" s="3">
        <f t="shared" si="220"/>
        <v>225</v>
      </c>
      <c r="F1806" s="4">
        <f t="shared" si="221"/>
        <v>922.46494500000006</v>
      </c>
      <c r="N1806" s="2">
        <v>37.375587000000003</v>
      </c>
      <c r="O1806" s="3">
        <f t="shared" si="222"/>
        <v>1396.9345035945692</v>
      </c>
      <c r="P1806" s="3">
        <v>15</v>
      </c>
      <c r="Q1806" s="3">
        <f t="shared" si="223"/>
        <v>225</v>
      </c>
      <c r="R1806" s="4">
        <f t="shared" si="224"/>
        <v>560.63380500000005</v>
      </c>
    </row>
    <row r="1807" spans="2:18">
      <c r="B1807" s="2">
        <v>61.497663000000003</v>
      </c>
      <c r="C1807" s="3">
        <f t="shared" si="219"/>
        <v>3781.9625544615692</v>
      </c>
      <c r="D1807" s="3">
        <v>15</v>
      </c>
      <c r="E1807" s="3">
        <f t="shared" si="220"/>
        <v>225</v>
      </c>
      <c r="F1807" s="4">
        <f t="shared" si="221"/>
        <v>922.46494500000006</v>
      </c>
      <c r="N1807" s="2">
        <v>37.375587000000003</v>
      </c>
      <c r="O1807" s="3">
        <f t="shared" si="222"/>
        <v>1396.9345035945692</v>
      </c>
      <c r="P1807" s="3">
        <v>15</v>
      </c>
      <c r="Q1807" s="3">
        <f t="shared" si="223"/>
        <v>225</v>
      </c>
      <c r="R1807" s="4">
        <f t="shared" si="224"/>
        <v>560.63380500000005</v>
      </c>
    </row>
    <row r="1808" spans="2:18">
      <c r="B1808" s="2">
        <v>61.497663000000003</v>
      </c>
      <c r="C1808" s="3">
        <f t="shared" si="219"/>
        <v>3781.9625544615692</v>
      </c>
      <c r="D1808" s="3">
        <v>15</v>
      </c>
      <c r="E1808" s="3">
        <f t="shared" si="220"/>
        <v>225</v>
      </c>
      <c r="F1808" s="4">
        <f t="shared" si="221"/>
        <v>922.46494500000006</v>
      </c>
      <c r="N1808" s="2">
        <v>37.375587000000003</v>
      </c>
      <c r="O1808" s="3">
        <f t="shared" si="222"/>
        <v>1396.9345035945692</v>
      </c>
      <c r="P1808" s="3">
        <v>15</v>
      </c>
      <c r="Q1808" s="3">
        <f t="shared" si="223"/>
        <v>225</v>
      </c>
      <c r="R1808" s="4">
        <f t="shared" si="224"/>
        <v>560.63380500000005</v>
      </c>
    </row>
    <row r="1809" spans="2:18">
      <c r="B1809" s="2">
        <v>61.497663000000003</v>
      </c>
      <c r="C1809" s="3">
        <f t="shared" ref="C1809:C1872" si="225">B1809*B1809</f>
        <v>3781.9625544615692</v>
      </c>
      <c r="D1809" s="3">
        <v>15</v>
      </c>
      <c r="E1809" s="3">
        <f t="shared" ref="E1809:E1872" si="226">D1809*D1809</f>
        <v>225</v>
      </c>
      <c r="F1809" s="4">
        <f t="shared" ref="F1809:F1872" si="227">D1809*B1809</f>
        <v>922.46494500000006</v>
      </c>
      <c r="N1809" s="2">
        <v>37.375587000000003</v>
      </c>
      <c r="O1809" s="3">
        <f t="shared" ref="O1809:O1872" si="228">N1809*N1809</f>
        <v>1396.9345035945692</v>
      </c>
      <c r="P1809" s="3">
        <v>15</v>
      </c>
      <c r="Q1809" s="3">
        <f t="shared" ref="Q1809:Q1872" si="229">P1809*P1809</f>
        <v>225</v>
      </c>
      <c r="R1809" s="4">
        <f t="shared" ref="R1809:R1872" si="230">P1809*N1809</f>
        <v>560.63380500000005</v>
      </c>
    </row>
    <row r="1810" spans="2:18">
      <c r="B1810" s="2">
        <v>61.497663000000003</v>
      </c>
      <c r="C1810" s="3">
        <f t="shared" si="225"/>
        <v>3781.9625544615692</v>
      </c>
      <c r="D1810" s="3">
        <v>15</v>
      </c>
      <c r="E1810" s="3">
        <f t="shared" si="226"/>
        <v>225</v>
      </c>
      <c r="F1810" s="4">
        <f t="shared" si="227"/>
        <v>922.46494500000006</v>
      </c>
      <c r="N1810" s="2">
        <v>37.375587000000003</v>
      </c>
      <c r="O1810" s="3">
        <f t="shared" si="228"/>
        <v>1396.9345035945692</v>
      </c>
      <c r="P1810" s="3">
        <v>15</v>
      </c>
      <c r="Q1810" s="3">
        <f t="shared" si="229"/>
        <v>225</v>
      </c>
      <c r="R1810" s="4">
        <f t="shared" si="230"/>
        <v>560.63380500000005</v>
      </c>
    </row>
    <row r="1811" spans="2:18">
      <c r="B1811" s="2">
        <v>61.497663000000003</v>
      </c>
      <c r="C1811" s="3">
        <f t="shared" si="225"/>
        <v>3781.9625544615692</v>
      </c>
      <c r="D1811" s="3">
        <v>15</v>
      </c>
      <c r="E1811" s="3">
        <f t="shared" si="226"/>
        <v>225</v>
      </c>
      <c r="F1811" s="4">
        <f t="shared" si="227"/>
        <v>922.46494500000006</v>
      </c>
      <c r="N1811" s="2">
        <v>37.375587000000003</v>
      </c>
      <c r="O1811" s="3">
        <f t="shared" si="228"/>
        <v>1396.9345035945692</v>
      </c>
      <c r="P1811" s="3">
        <v>15</v>
      </c>
      <c r="Q1811" s="3">
        <f t="shared" si="229"/>
        <v>225</v>
      </c>
      <c r="R1811" s="4">
        <f t="shared" si="230"/>
        <v>560.63380500000005</v>
      </c>
    </row>
    <row r="1812" spans="2:18">
      <c r="B1812" s="2">
        <v>61.497663000000003</v>
      </c>
      <c r="C1812" s="3">
        <f t="shared" si="225"/>
        <v>3781.9625544615692</v>
      </c>
      <c r="D1812" s="3">
        <v>15</v>
      </c>
      <c r="E1812" s="3">
        <f t="shared" si="226"/>
        <v>225</v>
      </c>
      <c r="F1812" s="4">
        <f t="shared" si="227"/>
        <v>922.46494500000006</v>
      </c>
      <c r="N1812" s="2">
        <v>37.375587000000003</v>
      </c>
      <c r="O1812" s="3">
        <f t="shared" si="228"/>
        <v>1396.9345035945692</v>
      </c>
      <c r="P1812" s="3">
        <v>5</v>
      </c>
      <c r="Q1812" s="3">
        <f t="shared" si="229"/>
        <v>25</v>
      </c>
      <c r="R1812" s="4">
        <f t="shared" si="230"/>
        <v>186.87793500000001</v>
      </c>
    </row>
    <row r="1813" spans="2:18">
      <c r="B1813" s="2">
        <v>61.497663000000003</v>
      </c>
      <c r="C1813" s="3">
        <f t="shared" si="225"/>
        <v>3781.9625544615692</v>
      </c>
      <c r="D1813" s="3">
        <v>15</v>
      </c>
      <c r="E1813" s="3">
        <f t="shared" si="226"/>
        <v>225</v>
      </c>
      <c r="F1813" s="4">
        <f t="shared" si="227"/>
        <v>922.46494500000006</v>
      </c>
      <c r="N1813" s="2">
        <v>37.375587000000003</v>
      </c>
      <c r="O1813" s="3">
        <f t="shared" si="228"/>
        <v>1396.9345035945692</v>
      </c>
      <c r="P1813" s="3">
        <v>5</v>
      </c>
      <c r="Q1813" s="3">
        <f t="shared" si="229"/>
        <v>25</v>
      </c>
      <c r="R1813" s="4">
        <f t="shared" si="230"/>
        <v>186.87793500000001</v>
      </c>
    </row>
    <row r="1814" spans="2:18">
      <c r="B1814" s="2">
        <v>61.497663000000003</v>
      </c>
      <c r="C1814" s="3">
        <f t="shared" si="225"/>
        <v>3781.9625544615692</v>
      </c>
      <c r="D1814" s="3">
        <v>15</v>
      </c>
      <c r="E1814" s="3">
        <f t="shared" si="226"/>
        <v>225</v>
      </c>
      <c r="F1814" s="4">
        <f t="shared" si="227"/>
        <v>922.46494500000006</v>
      </c>
      <c r="N1814" s="2">
        <v>37.375587000000003</v>
      </c>
      <c r="O1814" s="3">
        <f t="shared" si="228"/>
        <v>1396.9345035945692</v>
      </c>
      <c r="P1814" s="3">
        <v>5</v>
      </c>
      <c r="Q1814" s="3">
        <f t="shared" si="229"/>
        <v>25</v>
      </c>
      <c r="R1814" s="4">
        <f t="shared" si="230"/>
        <v>186.87793500000001</v>
      </c>
    </row>
    <row r="1815" spans="2:18">
      <c r="B1815" s="2">
        <v>61.497663000000003</v>
      </c>
      <c r="C1815" s="3">
        <f t="shared" si="225"/>
        <v>3781.9625544615692</v>
      </c>
      <c r="D1815" s="3">
        <v>15</v>
      </c>
      <c r="E1815" s="3">
        <f t="shared" si="226"/>
        <v>225</v>
      </c>
      <c r="F1815" s="4">
        <f t="shared" si="227"/>
        <v>922.46494500000006</v>
      </c>
      <c r="N1815" s="2">
        <v>37.375587000000003</v>
      </c>
      <c r="O1815" s="3">
        <f t="shared" si="228"/>
        <v>1396.9345035945692</v>
      </c>
      <c r="P1815" s="3">
        <v>5</v>
      </c>
      <c r="Q1815" s="3">
        <f t="shared" si="229"/>
        <v>25</v>
      </c>
      <c r="R1815" s="4">
        <f t="shared" si="230"/>
        <v>186.87793500000001</v>
      </c>
    </row>
    <row r="1816" spans="2:18">
      <c r="B1816" s="2">
        <v>61.497663000000003</v>
      </c>
      <c r="C1816" s="3">
        <f t="shared" si="225"/>
        <v>3781.9625544615692</v>
      </c>
      <c r="D1816" s="3">
        <v>15</v>
      </c>
      <c r="E1816" s="3">
        <f t="shared" si="226"/>
        <v>225</v>
      </c>
      <c r="F1816" s="4">
        <f t="shared" si="227"/>
        <v>922.46494500000006</v>
      </c>
      <c r="N1816" s="2">
        <v>37.375587000000003</v>
      </c>
      <c r="O1816" s="3">
        <f t="shared" si="228"/>
        <v>1396.9345035945692</v>
      </c>
      <c r="P1816" s="3">
        <v>5</v>
      </c>
      <c r="Q1816" s="3">
        <f t="shared" si="229"/>
        <v>25</v>
      </c>
      <c r="R1816" s="4">
        <f t="shared" si="230"/>
        <v>186.87793500000001</v>
      </c>
    </row>
    <row r="1817" spans="2:18">
      <c r="B1817" s="2">
        <v>61.497663000000003</v>
      </c>
      <c r="C1817" s="3">
        <f t="shared" si="225"/>
        <v>3781.9625544615692</v>
      </c>
      <c r="D1817" s="3">
        <v>20</v>
      </c>
      <c r="E1817" s="3">
        <f t="shared" si="226"/>
        <v>400</v>
      </c>
      <c r="F1817" s="4">
        <f t="shared" si="227"/>
        <v>1229.95326</v>
      </c>
      <c r="N1817" s="2">
        <v>37.375587000000003</v>
      </c>
      <c r="O1817" s="3">
        <f t="shared" si="228"/>
        <v>1396.9345035945692</v>
      </c>
      <c r="P1817" s="3">
        <v>5</v>
      </c>
      <c r="Q1817" s="3">
        <f t="shared" si="229"/>
        <v>25</v>
      </c>
      <c r="R1817" s="4">
        <f t="shared" si="230"/>
        <v>186.87793500000001</v>
      </c>
    </row>
    <row r="1818" spans="2:18">
      <c r="B1818" s="2">
        <v>61.497663000000003</v>
      </c>
      <c r="C1818" s="3">
        <f t="shared" si="225"/>
        <v>3781.9625544615692</v>
      </c>
      <c r="D1818" s="3">
        <v>20</v>
      </c>
      <c r="E1818" s="3">
        <f t="shared" si="226"/>
        <v>400</v>
      </c>
      <c r="F1818" s="4">
        <f t="shared" si="227"/>
        <v>1229.95326</v>
      </c>
      <c r="N1818" s="2">
        <v>37.375587000000003</v>
      </c>
      <c r="O1818" s="3">
        <f t="shared" si="228"/>
        <v>1396.9345035945692</v>
      </c>
      <c r="P1818" s="3">
        <v>5</v>
      </c>
      <c r="Q1818" s="3">
        <f t="shared" si="229"/>
        <v>25</v>
      </c>
      <c r="R1818" s="4">
        <f t="shared" si="230"/>
        <v>186.87793500000001</v>
      </c>
    </row>
    <row r="1819" spans="2:18">
      <c r="B1819" s="2">
        <v>61.497663000000003</v>
      </c>
      <c r="C1819" s="3">
        <f t="shared" si="225"/>
        <v>3781.9625544615692</v>
      </c>
      <c r="D1819" s="3">
        <v>20</v>
      </c>
      <c r="E1819" s="3">
        <f t="shared" si="226"/>
        <v>400</v>
      </c>
      <c r="F1819" s="4">
        <f t="shared" si="227"/>
        <v>1229.95326</v>
      </c>
      <c r="N1819" s="2">
        <v>37.375587000000003</v>
      </c>
      <c r="O1819" s="3">
        <f t="shared" si="228"/>
        <v>1396.9345035945692</v>
      </c>
      <c r="P1819" s="3">
        <v>5</v>
      </c>
      <c r="Q1819" s="3">
        <f t="shared" si="229"/>
        <v>25</v>
      </c>
      <c r="R1819" s="4">
        <f t="shared" si="230"/>
        <v>186.87793500000001</v>
      </c>
    </row>
    <row r="1820" spans="2:18">
      <c r="B1820" s="2">
        <v>61.497663000000003</v>
      </c>
      <c r="C1820" s="3">
        <f t="shared" si="225"/>
        <v>3781.9625544615692</v>
      </c>
      <c r="D1820" s="3">
        <v>20</v>
      </c>
      <c r="E1820" s="3">
        <f t="shared" si="226"/>
        <v>400</v>
      </c>
      <c r="F1820" s="4">
        <f t="shared" si="227"/>
        <v>1229.95326</v>
      </c>
      <c r="N1820" s="2">
        <v>37.375587000000003</v>
      </c>
      <c r="O1820" s="3">
        <f t="shared" si="228"/>
        <v>1396.9345035945692</v>
      </c>
      <c r="P1820" s="3">
        <v>5</v>
      </c>
      <c r="Q1820" s="3">
        <f t="shared" si="229"/>
        <v>25</v>
      </c>
      <c r="R1820" s="4">
        <f t="shared" si="230"/>
        <v>186.87793500000001</v>
      </c>
    </row>
    <row r="1821" spans="2:18">
      <c r="B1821" s="2">
        <v>61.497663000000003</v>
      </c>
      <c r="C1821" s="3">
        <f t="shared" si="225"/>
        <v>3781.9625544615692</v>
      </c>
      <c r="D1821" s="3">
        <v>20</v>
      </c>
      <c r="E1821" s="3">
        <f t="shared" si="226"/>
        <v>400</v>
      </c>
      <c r="F1821" s="4">
        <f t="shared" si="227"/>
        <v>1229.95326</v>
      </c>
      <c r="N1821" s="2">
        <v>37.375587000000003</v>
      </c>
      <c r="O1821" s="3">
        <f t="shared" si="228"/>
        <v>1396.9345035945692</v>
      </c>
      <c r="P1821" s="3">
        <v>5</v>
      </c>
      <c r="Q1821" s="3">
        <f t="shared" si="229"/>
        <v>25</v>
      </c>
      <c r="R1821" s="4">
        <f t="shared" si="230"/>
        <v>186.87793500000001</v>
      </c>
    </row>
    <row r="1822" spans="2:18">
      <c r="B1822" s="2">
        <v>61.497663000000003</v>
      </c>
      <c r="C1822" s="3">
        <f t="shared" si="225"/>
        <v>3781.9625544615692</v>
      </c>
      <c r="D1822" s="3">
        <v>5</v>
      </c>
      <c r="E1822" s="3">
        <f t="shared" si="226"/>
        <v>25</v>
      </c>
      <c r="F1822" s="4">
        <f t="shared" si="227"/>
        <v>307.488315</v>
      </c>
      <c r="N1822" s="2">
        <v>37.375587000000003</v>
      </c>
      <c r="O1822" s="3">
        <f t="shared" si="228"/>
        <v>1396.9345035945692</v>
      </c>
      <c r="P1822" s="3">
        <v>5</v>
      </c>
      <c r="Q1822" s="3">
        <f t="shared" si="229"/>
        <v>25</v>
      </c>
      <c r="R1822" s="4">
        <f t="shared" si="230"/>
        <v>186.87793500000001</v>
      </c>
    </row>
    <row r="1823" spans="2:18">
      <c r="B1823" s="2">
        <v>61.497663000000003</v>
      </c>
      <c r="C1823" s="3">
        <f t="shared" si="225"/>
        <v>3781.9625544615692</v>
      </c>
      <c r="D1823" s="3">
        <v>5</v>
      </c>
      <c r="E1823" s="3">
        <f t="shared" si="226"/>
        <v>25</v>
      </c>
      <c r="F1823" s="4">
        <f t="shared" si="227"/>
        <v>307.488315</v>
      </c>
      <c r="N1823" s="2">
        <v>37.375587000000003</v>
      </c>
      <c r="O1823" s="3">
        <f t="shared" si="228"/>
        <v>1396.9345035945692</v>
      </c>
      <c r="P1823" s="3">
        <v>5</v>
      </c>
      <c r="Q1823" s="3">
        <f t="shared" si="229"/>
        <v>25</v>
      </c>
      <c r="R1823" s="4">
        <f t="shared" si="230"/>
        <v>186.87793500000001</v>
      </c>
    </row>
    <row r="1824" spans="2:18">
      <c r="B1824" s="2">
        <v>61.497663000000003</v>
      </c>
      <c r="C1824" s="3">
        <f t="shared" si="225"/>
        <v>3781.9625544615692</v>
      </c>
      <c r="D1824" s="3">
        <v>5</v>
      </c>
      <c r="E1824" s="3">
        <f t="shared" si="226"/>
        <v>25</v>
      </c>
      <c r="F1824" s="4">
        <f t="shared" si="227"/>
        <v>307.488315</v>
      </c>
      <c r="N1824" s="2">
        <v>37.375587000000003</v>
      </c>
      <c r="O1824" s="3">
        <f t="shared" si="228"/>
        <v>1396.9345035945692</v>
      </c>
      <c r="P1824" s="3">
        <v>5</v>
      </c>
      <c r="Q1824" s="3">
        <f t="shared" si="229"/>
        <v>25</v>
      </c>
      <c r="R1824" s="4">
        <f t="shared" si="230"/>
        <v>186.87793500000001</v>
      </c>
    </row>
    <row r="1825" spans="2:18">
      <c r="B1825" s="2">
        <v>61.497663000000003</v>
      </c>
      <c r="C1825" s="3">
        <f t="shared" si="225"/>
        <v>3781.9625544615692</v>
      </c>
      <c r="D1825" s="3">
        <v>5</v>
      </c>
      <c r="E1825" s="3">
        <f t="shared" si="226"/>
        <v>25</v>
      </c>
      <c r="F1825" s="4">
        <f t="shared" si="227"/>
        <v>307.488315</v>
      </c>
      <c r="N1825" s="2">
        <v>37.375587000000003</v>
      </c>
      <c r="O1825" s="3">
        <f t="shared" si="228"/>
        <v>1396.9345035945692</v>
      </c>
      <c r="P1825" s="3">
        <v>5</v>
      </c>
      <c r="Q1825" s="3">
        <f t="shared" si="229"/>
        <v>25</v>
      </c>
      <c r="R1825" s="4">
        <f t="shared" si="230"/>
        <v>186.87793500000001</v>
      </c>
    </row>
    <row r="1826" spans="2:18">
      <c r="B1826" s="2">
        <v>61.497663000000003</v>
      </c>
      <c r="C1826" s="3">
        <f t="shared" si="225"/>
        <v>3781.9625544615692</v>
      </c>
      <c r="D1826" s="3">
        <v>5</v>
      </c>
      <c r="E1826" s="3">
        <f t="shared" si="226"/>
        <v>25</v>
      </c>
      <c r="F1826" s="4">
        <f t="shared" si="227"/>
        <v>307.488315</v>
      </c>
      <c r="N1826" s="2">
        <v>37.375587000000003</v>
      </c>
      <c r="O1826" s="3">
        <f t="shared" si="228"/>
        <v>1396.9345035945692</v>
      </c>
      <c r="P1826" s="3">
        <v>5</v>
      </c>
      <c r="Q1826" s="3">
        <f t="shared" si="229"/>
        <v>25</v>
      </c>
      <c r="R1826" s="4">
        <f t="shared" si="230"/>
        <v>186.87793500000001</v>
      </c>
    </row>
    <row r="1827" spans="2:18">
      <c r="B1827" s="2">
        <v>61.497663000000003</v>
      </c>
      <c r="C1827" s="3">
        <f t="shared" si="225"/>
        <v>3781.9625544615692</v>
      </c>
      <c r="D1827" s="3">
        <v>5</v>
      </c>
      <c r="E1827" s="3">
        <f t="shared" si="226"/>
        <v>25</v>
      </c>
      <c r="F1827" s="4">
        <f t="shared" si="227"/>
        <v>307.488315</v>
      </c>
      <c r="N1827" s="2">
        <v>37.375587000000003</v>
      </c>
      <c r="O1827" s="3">
        <f t="shared" si="228"/>
        <v>1396.9345035945692</v>
      </c>
      <c r="P1827" s="3">
        <v>5</v>
      </c>
      <c r="Q1827" s="3">
        <f t="shared" si="229"/>
        <v>25</v>
      </c>
      <c r="R1827" s="4">
        <f t="shared" si="230"/>
        <v>186.87793500000001</v>
      </c>
    </row>
    <row r="1828" spans="2:18">
      <c r="B1828" s="2">
        <v>61.497663000000003</v>
      </c>
      <c r="C1828" s="3">
        <f t="shared" si="225"/>
        <v>3781.9625544615692</v>
      </c>
      <c r="D1828" s="3">
        <v>5</v>
      </c>
      <c r="E1828" s="3">
        <f t="shared" si="226"/>
        <v>25</v>
      </c>
      <c r="F1828" s="4">
        <f t="shared" si="227"/>
        <v>307.488315</v>
      </c>
      <c r="N1828" s="2">
        <v>37.375587000000003</v>
      </c>
      <c r="O1828" s="3">
        <f t="shared" si="228"/>
        <v>1396.9345035945692</v>
      </c>
      <c r="P1828" s="3">
        <v>5</v>
      </c>
      <c r="Q1828" s="3">
        <f t="shared" si="229"/>
        <v>25</v>
      </c>
      <c r="R1828" s="4">
        <f t="shared" si="230"/>
        <v>186.87793500000001</v>
      </c>
    </row>
    <row r="1829" spans="2:18">
      <c r="B1829" s="2">
        <v>61.497663000000003</v>
      </c>
      <c r="C1829" s="3">
        <f t="shared" si="225"/>
        <v>3781.9625544615692</v>
      </c>
      <c r="D1829" s="3">
        <v>5</v>
      </c>
      <c r="E1829" s="3">
        <f t="shared" si="226"/>
        <v>25</v>
      </c>
      <c r="F1829" s="4">
        <f t="shared" si="227"/>
        <v>307.488315</v>
      </c>
      <c r="N1829" s="2">
        <v>37.375587000000003</v>
      </c>
      <c r="O1829" s="3">
        <f t="shared" si="228"/>
        <v>1396.9345035945692</v>
      </c>
      <c r="P1829" s="3">
        <v>5</v>
      </c>
      <c r="Q1829" s="3">
        <f t="shared" si="229"/>
        <v>25</v>
      </c>
      <c r="R1829" s="4">
        <f t="shared" si="230"/>
        <v>186.87793500000001</v>
      </c>
    </row>
    <row r="1830" spans="2:18">
      <c r="B1830" s="2">
        <v>61.497663000000003</v>
      </c>
      <c r="C1830" s="3">
        <f t="shared" si="225"/>
        <v>3781.9625544615692</v>
      </c>
      <c r="D1830" s="3">
        <v>5</v>
      </c>
      <c r="E1830" s="3">
        <f t="shared" si="226"/>
        <v>25</v>
      </c>
      <c r="F1830" s="4">
        <f t="shared" si="227"/>
        <v>307.488315</v>
      </c>
      <c r="N1830" s="2">
        <v>37.375587000000003</v>
      </c>
      <c r="O1830" s="3">
        <f t="shared" si="228"/>
        <v>1396.9345035945692</v>
      </c>
      <c r="P1830" s="3">
        <v>5</v>
      </c>
      <c r="Q1830" s="3">
        <f t="shared" si="229"/>
        <v>25</v>
      </c>
      <c r="R1830" s="4">
        <f t="shared" si="230"/>
        <v>186.87793500000001</v>
      </c>
    </row>
    <row r="1831" spans="2:18">
      <c r="B1831" s="2">
        <v>61.497663000000003</v>
      </c>
      <c r="C1831" s="3">
        <f t="shared" si="225"/>
        <v>3781.9625544615692</v>
      </c>
      <c r="D1831" s="3">
        <v>5</v>
      </c>
      <c r="E1831" s="3">
        <f t="shared" si="226"/>
        <v>25</v>
      </c>
      <c r="F1831" s="4">
        <f t="shared" si="227"/>
        <v>307.488315</v>
      </c>
      <c r="N1831" s="2">
        <v>37.375587000000003</v>
      </c>
      <c r="O1831" s="3">
        <f t="shared" si="228"/>
        <v>1396.9345035945692</v>
      </c>
      <c r="P1831" s="3">
        <v>5</v>
      </c>
      <c r="Q1831" s="3">
        <f t="shared" si="229"/>
        <v>25</v>
      </c>
      <c r="R1831" s="4">
        <f t="shared" si="230"/>
        <v>186.87793500000001</v>
      </c>
    </row>
    <row r="1832" spans="2:18">
      <c r="B1832" s="2">
        <v>61.497663000000003</v>
      </c>
      <c r="C1832" s="3">
        <f t="shared" si="225"/>
        <v>3781.9625544615692</v>
      </c>
      <c r="D1832" s="3">
        <v>5</v>
      </c>
      <c r="E1832" s="3">
        <f t="shared" si="226"/>
        <v>25</v>
      </c>
      <c r="F1832" s="4">
        <f t="shared" si="227"/>
        <v>307.488315</v>
      </c>
      <c r="N1832" s="2">
        <v>37.375587000000003</v>
      </c>
      <c r="O1832" s="3">
        <f t="shared" si="228"/>
        <v>1396.9345035945692</v>
      </c>
      <c r="P1832" s="3">
        <v>15</v>
      </c>
      <c r="Q1832" s="3">
        <f t="shared" si="229"/>
        <v>225</v>
      </c>
      <c r="R1832" s="4">
        <f t="shared" si="230"/>
        <v>560.63380500000005</v>
      </c>
    </row>
    <row r="1833" spans="2:18">
      <c r="B1833" s="2">
        <v>61.497663000000003</v>
      </c>
      <c r="C1833" s="3">
        <f t="shared" si="225"/>
        <v>3781.9625544615692</v>
      </c>
      <c r="D1833" s="3">
        <v>5</v>
      </c>
      <c r="E1833" s="3">
        <f t="shared" si="226"/>
        <v>25</v>
      </c>
      <c r="F1833" s="4">
        <f t="shared" si="227"/>
        <v>307.488315</v>
      </c>
      <c r="N1833" s="2">
        <v>37.375587000000003</v>
      </c>
      <c r="O1833" s="3">
        <f t="shared" si="228"/>
        <v>1396.9345035945692</v>
      </c>
      <c r="P1833" s="3">
        <v>15</v>
      </c>
      <c r="Q1833" s="3">
        <f t="shared" si="229"/>
        <v>225</v>
      </c>
      <c r="R1833" s="4">
        <f t="shared" si="230"/>
        <v>560.63380500000005</v>
      </c>
    </row>
    <row r="1834" spans="2:18">
      <c r="B1834" s="2">
        <v>61.497663000000003</v>
      </c>
      <c r="C1834" s="3">
        <f t="shared" si="225"/>
        <v>3781.9625544615692</v>
      </c>
      <c r="D1834" s="3">
        <v>5</v>
      </c>
      <c r="E1834" s="3">
        <f t="shared" si="226"/>
        <v>25</v>
      </c>
      <c r="F1834" s="4">
        <f t="shared" si="227"/>
        <v>307.488315</v>
      </c>
      <c r="N1834" s="2">
        <v>37.375587000000003</v>
      </c>
      <c r="O1834" s="3">
        <f t="shared" si="228"/>
        <v>1396.9345035945692</v>
      </c>
      <c r="P1834" s="3">
        <v>15</v>
      </c>
      <c r="Q1834" s="3">
        <f t="shared" si="229"/>
        <v>225</v>
      </c>
      <c r="R1834" s="4">
        <f t="shared" si="230"/>
        <v>560.63380500000005</v>
      </c>
    </row>
    <row r="1835" spans="2:18">
      <c r="B1835" s="2">
        <v>61.497663000000003</v>
      </c>
      <c r="C1835" s="3">
        <f t="shared" si="225"/>
        <v>3781.9625544615692</v>
      </c>
      <c r="D1835" s="3">
        <v>5</v>
      </c>
      <c r="E1835" s="3">
        <f t="shared" si="226"/>
        <v>25</v>
      </c>
      <c r="F1835" s="4">
        <f t="shared" si="227"/>
        <v>307.488315</v>
      </c>
      <c r="N1835" s="2">
        <v>37.375587000000003</v>
      </c>
      <c r="O1835" s="3">
        <f t="shared" si="228"/>
        <v>1396.9345035945692</v>
      </c>
      <c r="P1835" s="3">
        <v>15</v>
      </c>
      <c r="Q1835" s="3">
        <f t="shared" si="229"/>
        <v>225</v>
      </c>
      <c r="R1835" s="4">
        <f t="shared" si="230"/>
        <v>560.63380500000005</v>
      </c>
    </row>
    <row r="1836" spans="2:18">
      <c r="B1836" s="2">
        <v>61.497663000000003</v>
      </c>
      <c r="C1836" s="3">
        <f t="shared" si="225"/>
        <v>3781.9625544615692</v>
      </c>
      <c r="D1836" s="3">
        <v>5</v>
      </c>
      <c r="E1836" s="3">
        <f t="shared" si="226"/>
        <v>25</v>
      </c>
      <c r="F1836" s="4">
        <f t="shared" si="227"/>
        <v>307.488315</v>
      </c>
      <c r="N1836" s="2">
        <v>37.375587000000003</v>
      </c>
      <c r="O1836" s="3">
        <f t="shared" si="228"/>
        <v>1396.9345035945692</v>
      </c>
      <c r="P1836" s="3">
        <v>15</v>
      </c>
      <c r="Q1836" s="3">
        <f t="shared" si="229"/>
        <v>225</v>
      </c>
      <c r="R1836" s="4">
        <f t="shared" si="230"/>
        <v>560.63380500000005</v>
      </c>
    </row>
    <row r="1837" spans="2:18">
      <c r="B1837" s="2">
        <v>61.497663000000003</v>
      </c>
      <c r="C1837" s="3">
        <f t="shared" si="225"/>
        <v>3781.9625544615692</v>
      </c>
      <c r="D1837" s="3">
        <v>5</v>
      </c>
      <c r="E1837" s="3">
        <f t="shared" si="226"/>
        <v>25</v>
      </c>
      <c r="F1837" s="4">
        <f t="shared" si="227"/>
        <v>307.488315</v>
      </c>
      <c r="N1837" s="2">
        <v>37.375587000000003</v>
      </c>
      <c r="O1837" s="3">
        <f t="shared" si="228"/>
        <v>1396.9345035945692</v>
      </c>
      <c r="P1837" s="3">
        <v>15</v>
      </c>
      <c r="Q1837" s="3">
        <f t="shared" si="229"/>
        <v>225</v>
      </c>
      <c r="R1837" s="4">
        <f t="shared" si="230"/>
        <v>560.63380500000005</v>
      </c>
    </row>
    <row r="1838" spans="2:18">
      <c r="B1838" s="2">
        <v>61.497663000000003</v>
      </c>
      <c r="C1838" s="3">
        <f t="shared" si="225"/>
        <v>3781.9625544615692</v>
      </c>
      <c r="D1838" s="3">
        <v>5</v>
      </c>
      <c r="E1838" s="3">
        <f t="shared" si="226"/>
        <v>25</v>
      </c>
      <c r="F1838" s="4">
        <f t="shared" si="227"/>
        <v>307.488315</v>
      </c>
      <c r="N1838" s="2">
        <v>37.375587000000003</v>
      </c>
      <c r="O1838" s="3">
        <f t="shared" si="228"/>
        <v>1396.9345035945692</v>
      </c>
      <c r="P1838" s="3">
        <v>15</v>
      </c>
      <c r="Q1838" s="3">
        <f t="shared" si="229"/>
        <v>225</v>
      </c>
      <c r="R1838" s="4">
        <f t="shared" si="230"/>
        <v>560.63380500000005</v>
      </c>
    </row>
    <row r="1839" spans="2:18">
      <c r="B1839" s="2">
        <v>61.497663000000003</v>
      </c>
      <c r="C1839" s="3">
        <f t="shared" si="225"/>
        <v>3781.9625544615692</v>
      </c>
      <c r="D1839" s="3">
        <v>5</v>
      </c>
      <c r="E1839" s="3">
        <f t="shared" si="226"/>
        <v>25</v>
      </c>
      <c r="F1839" s="4">
        <f t="shared" si="227"/>
        <v>307.488315</v>
      </c>
      <c r="N1839" s="2">
        <v>37.375587000000003</v>
      </c>
      <c r="O1839" s="3">
        <f t="shared" si="228"/>
        <v>1396.9345035945692</v>
      </c>
      <c r="P1839" s="3">
        <v>15</v>
      </c>
      <c r="Q1839" s="3">
        <f t="shared" si="229"/>
        <v>225</v>
      </c>
      <c r="R1839" s="4">
        <f t="shared" si="230"/>
        <v>560.63380500000005</v>
      </c>
    </row>
    <row r="1840" spans="2:18">
      <c r="B1840" s="2">
        <v>61.497663000000003</v>
      </c>
      <c r="C1840" s="3">
        <f t="shared" si="225"/>
        <v>3781.9625544615692</v>
      </c>
      <c r="D1840" s="3">
        <v>5</v>
      </c>
      <c r="E1840" s="3">
        <f t="shared" si="226"/>
        <v>25</v>
      </c>
      <c r="F1840" s="4">
        <f t="shared" si="227"/>
        <v>307.488315</v>
      </c>
      <c r="N1840" s="2">
        <v>37.375587000000003</v>
      </c>
      <c r="O1840" s="3">
        <f t="shared" si="228"/>
        <v>1396.9345035945692</v>
      </c>
      <c r="P1840" s="3">
        <v>15</v>
      </c>
      <c r="Q1840" s="3">
        <f t="shared" si="229"/>
        <v>225</v>
      </c>
      <c r="R1840" s="4">
        <f t="shared" si="230"/>
        <v>560.63380500000005</v>
      </c>
    </row>
    <row r="1841" spans="2:18">
      <c r="B1841" s="2">
        <v>61.497663000000003</v>
      </c>
      <c r="C1841" s="3">
        <f t="shared" si="225"/>
        <v>3781.9625544615692</v>
      </c>
      <c r="D1841" s="3">
        <v>5</v>
      </c>
      <c r="E1841" s="3">
        <f t="shared" si="226"/>
        <v>25</v>
      </c>
      <c r="F1841" s="4">
        <f t="shared" si="227"/>
        <v>307.488315</v>
      </c>
      <c r="N1841" s="2">
        <v>37.375587000000003</v>
      </c>
      <c r="O1841" s="3">
        <f t="shared" si="228"/>
        <v>1396.9345035945692</v>
      </c>
      <c r="P1841" s="3">
        <v>15</v>
      </c>
      <c r="Q1841" s="3">
        <f t="shared" si="229"/>
        <v>225</v>
      </c>
      <c r="R1841" s="4">
        <f t="shared" si="230"/>
        <v>560.63380500000005</v>
      </c>
    </row>
    <row r="1842" spans="2:18">
      <c r="B1842" s="2">
        <v>61.497663000000003</v>
      </c>
      <c r="C1842" s="3">
        <f t="shared" si="225"/>
        <v>3781.9625544615692</v>
      </c>
      <c r="D1842" s="3">
        <v>5</v>
      </c>
      <c r="E1842" s="3">
        <f t="shared" si="226"/>
        <v>25</v>
      </c>
      <c r="F1842" s="4">
        <f t="shared" si="227"/>
        <v>307.488315</v>
      </c>
      <c r="N1842" s="2">
        <v>37.375587000000003</v>
      </c>
      <c r="O1842" s="3">
        <f t="shared" si="228"/>
        <v>1396.9345035945692</v>
      </c>
      <c r="P1842" s="3">
        <v>15</v>
      </c>
      <c r="Q1842" s="3">
        <f t="shared" si="229"/>
        <v>225</v>
      </c>
      <c r="R1842" s="4">
        <f t="shared" si="230"/>
        <v>560.63380500000005</v>
      </c>
    </row>
    <row r="1843" spans="2:18">
      <c r="B1843" s="2">
        <v>61.497663000000003</v>
      </c>
      <c r="C1843" s="3">
        <f t="shared" si="225"/>
        <v>3781.9625544615692</v>
      </c>
      <c r="D1843" s="3">
        <v>5</v>
      </c>
      <c r="E1843" s="3">
        <f t="shared" si="226"/>
        <v>25</v>
      </c>
      <c r="F1843" s="4">
        <f t="shared" si="227"/>
        <v>307.488315</v>
      </c>
      <c r="N1843" s="2">
        <v>37.375587000000003</v>
      </c>
      <c r="O1843" s="3">
        <f t="shared" si="228"/>
        <v>1396.9345035945692</v>
      </c>
      <c r="P1843" s="3">
        <v>15</v>
      </c>
      <c r="Q1843" s="3">
        <f t="shared" si="229"/>
        <v>225</v>
      </c>
      <c r="R1843" s="4">
        <f t="shared" si="230"/>
        <v>560.63380500000005</v>
      </c>
    </row>
    <row r="1844" spans="2:18">
      <c r="B1844" s="2">
        <v>61.497663000000003</v>
      </c>
      <c r="C1844" s="3">
        <f t="shared" si="225"/>
        <v>3781.9625544615692</v>
      </c>
      <c r="D1844" s="3">
        <v>5</v>
      </c>
      <c r="E1844" s="3">
        <f t="shared" si="226"/>
        <v>25</v>
      </c>
      <c r="F1844" s="4">
        <f t="shared" si="227"/>
        <v>307.488315</v>
      </c>
      <c r="N1844" s="2">
        <v>37.375587000000003</v>
      </c>
      <c r="O1844" s="3">
        <f t="shared" si="228"/>
        <v>1396.9345035945692</v>
      </c>
      <c r="P1844" s="3">
        <v>15</v>
      </c>
      <c r="Q1844" s="3">
        <f t="shared" si="229"/>
        <v>225</v>
      </c>
      <c r="R1844" s="4">
        <f t="shared" si="230"/>
        <v>560.63380500000005</v>
      </c>
    </row>
    <row r="1845" spans="2:18">
      <c r="B1845" s="2">
        <v>61.497663000000003</v>
      </c>
      <c r="C1845" s="3">
        <f t="shared" si="225"/>
        <v>3781.9625544615692</v>
      </c>
      <c r="D1845" s="3">
        <v>5</v>
      </c>
      <c r="E1845" s="3">
        <f t="shared" si="226"/>
        <v>25</v>
      </c>
      <c r="F1845" s="4">
        <f t="shared" si="227"/>
        <v>307.488315</v>
      </c>
      <c r="N1845" s="2">
        <v>37.375587000000003</v>
      </c>
      <c r="O1845" s="3">
        <f t="shared" si="228"/>
        <v>1396.9345035945692</v>
      </c>
      <c r="P1845" s="3">
        <v>15</v>
      </c>
      <c r="Q1845" s="3">
        <f t="shared" si="229"/>
        <v>225</v>
      </c>
      <c r="R1845" s="4">
        <f t="shared" si="230"/>
        <v>560.63380500000005</v>
      </c>
    </row>
    <row r="1846" spans="2:18">
      <c r="B1846" s="2">
        <v>61.497663000000003</v>
      </c>
      <c r="C1846" s="3">
        <f t="shared" si="225"/>
        <v>3781.9625544615692</v>
      </c>
      <c r="D1846" s="3">
        <v>5</v>
      </c>
      <c r="E1846" s="3">
        <f t="shared" si="226"/>
        <v>25</v>
      </c>
      <c r="F1846" s="4">
        <f t="shared" si="227"/>
        <v>307.488315</v>
      </c>
      <c r="N1846" s="2">
        <v>37.375587000000003</v>
      </c>
      <c r="O1846" s="3">
        <f t="shared" si="228"/>
        <v>1396.9345035945692</v>
      </c>
      <c r="P1846" s="3">
        <v>15</v>
      </c>
      <c r="Q1846" s="3">
        <f t="shared" si="229"/>
        <v>225</v>
      </c>
      <c r="R1846" s="4">
        <f t="shared" si="230"/>
        <v>560.63380500000005</v>
      </c>
    </row>
    <row r="1847" spans="2:18">
      <c r="B1847" s="2">
        <v>61.497663000000003</v>
      </c>
      <c r="C1847" s="3">
        <f t="shared" si="225"/>
        <v>3781.9625544615692</v>
      </c>
      <c r="D1847" s="3">
        <v>5</v>
      </c>
      <c r="E1847" s="3">
        <f t="shared" si="226"/>
        <v>25</v>
      </c>
      <c r="F1847" s="4">
        <f t="shared" si="227"/>
        <v>307.488315</v>
      </c>
      <c r="N1847" s="2">
        <v>37.375587000000003</v>
      </c>
      <c r="O1847" s="3">
        <f t="shared" si="228"/>
        <v>1396.9345035945692</v>
      </c>
      <c r="P1847" s="3">
        <v>15</v>
      </c>
      <c r="Q1847" s="3">
        <f t="shared" si="229"/>
        <v>225</v>
      </c>
      <c r="R1847" s="4">
        <f t="shared" si="230"/>
        <v>560.63380500000005</v>
      </c>
    </row>
    <row r="1848" spans="2:18">
      <c r="B1848" s="2">
        <v>61.497663000000003</v>
      </c>
      <c r="C1848" s="3">
        <f t="shared" si="225"/>
        <v>3781.9625544615692</v>
      </c>
      <c r="D1848" s="3">
        <v>5</v>
      </c>
      <c r="E1848" s="3">
        <f t="shared" si="226"/>
        <v>25</v>
      </c>
      <c r="F1848" s="4">
        <f t="shared" si="227"/>
        <v>307.488315</v>
      </c>
      <c r="N1848" s="2">
        <v>37.375587000000003</v>
      </c>
      <c r="O1848" s="3">
        <f t="shared" si="228"/>
        <v>1396.9345035945692</v>
      </c>
      <c r="P1848" s="3">
        <v>15</v>
      </c>
      <c r="Q1848" s="3">
        <f t="shared" si="229"/>
        <v>225</v>
      </c>
      <c r="R1848" s="4">
        <f t="shared" si="230"/>
        <v>560.63380500000005</v>
      </c>
    </row>
    <row r="1849" spans="2:18">
      <c r="B1849" s="2">
        <v>61.497663000000003</v>
      </c>
      <c r="C1849" s="3">
        <f t="shared" si="225"/>
        <v>3781.9625544615692</v>
      </c>
      <c r="D1849" s="3">
        <v>5</v>
      </c>
      <c r="E1849" s="3">
        <f t="shared" si="226"/>
        <v>25</v>
      </c>
      <c r="F1849" s="4">
        <f t="shared" si="227"/>
        <v>307.488315</v>
      </c>
      <c r="N1849" s="2">
        <v>37.375587000000003</v>
      </c>
      <c r="O1849" s="3">
        <f t="shared" si="228"/>
        <v>1396.9345035945692</v>
      </c>
      <c r="P1849" s="3">
        <v>15</v>
      </c>
      <c r="Q1849" s="3">
        <f t="shared" si="229"/>
        <v>225</v>
      </c>
      <c r="R1849" s="4">
        <f t="shared" si="230"/>
        <v>560.63380500000005</v>
      </c>
    </row>
    <row r="1850" spans="2:18">
      <c r="B1850" s="2">
        <v>61.497663000000003</v>
      </c>
      <c r="C1850" s="3">
        <f t="shared" si="225"/>
        <v>3781.9625544615692</v>
      </c>
      <c r="D1850" s="3">
        <v>5</v>
      </c>
      <c r="E1850" s="3">
        <f t="shared" si="226"/>
        <v>25</v>
      </c>
      <c r="F1850" s="4">
        <f t="shared" si="227"/>
        <v>307.488315</v>
      </c>
      <c r="N1850" s="2">
        <v>37.375587000000003</v>
      </c>
      <c r="O1850" s="3">
        <f t="shared" si="228"/>
        <v>1396.9345035945692</v>
      </c>
      <c r="P1850" s="3">
        <v>15</v>
      </c>
      <c r="Q1850" s="3">
        <f t="shared" si="229"/>
        <v>225</v>
      </c>
      <c r="R1850" s="4">
        <f t="shared" si="230"/>
        <v>560.63380500000005</v>
      </c>
    </row>
    <row r="1851" spans="2:18">
      <c r="B1851" s="2">
        <v>61.497663000000003</v>
      </c>
      <c r="C1851" s="3">
        <f t="shared" si="225"/>
        <v>3781.9625544615692</v>
      </c>
      <c r="D1851" s="3">
        <v>5</v>
      </c>
      <c r="E1851" s="3">
        <f t="shared" si="226"/>
        <v>25</v>
      </c>
      <c r="F1851" s="4">
        <f t="shared" si="227"/>
        <v>307.488315</v>
      </c>
      <c r="N1851" s="2">
        <v>37.375587000000003</v>
      </c>
      <c r="O1851" s="3">
        <f t="shared" si="228"/>
        <v>1396.9345035945692</v>
      </c>
      <c r="P1851" s="3">
        <v>15</v>
      </c>
      <c r="Q1851" s="3">
        <f t="shared" si="229"/>
        <v>225</v>
      </c>
      <c r="R1851" s="4">
        <f t="shared" si="230"/>
        <v>560.63380500000005</v>
      </c>
    </row>
    <row r="1852" spans="2:18">
      <c r="B1852" s="2">
        <v>61.497663000000003</v>
      </c>
      <c r="C1852" s="3">
        <f t="shared" si="225"/>
        <v>3781.9625544615692</v>
      </c>
      <c r="D1852" s="3">
        <v>5</v>
      </c>
      <c r="E1852" s="3">
        <f t="shared" si="226"/>
        <v>25</v>
      </c>
      <c r="F1852" s="4">
        <f t="shared" si="227"/>
        <v>307.488315</v>
      </c>
      <c r="N1852" s="2">
        <v>37.375587000000003</v>
      </c>
      <c r="O1852" s="3">
        <f t="shared" si="228"/>
        <v>1396.9345035945692</v>
      </c>
      <c r="P1852" s="3">
        <v>15</v>
      </c>
      <c r="Q1852" s="3">
        <f t="shared" si="229"/>
        <v>225</v>
      </c>
      <c r="R1852" s="4">
        <f t="shared" si="230"/>
        <v>560.63380500000005</v>
      </c>
    </row>
    <row r="1853" spans="2:18">
      <c r="B1853" s="2">
        <v>61.497663000000003</v>
      </c>
      <c r="C1853" s="3">
        <f t="shared" si="225"/>
        <v>3781.9625544615692</v>
      </c>
      <c r="D1853" s="3">
        <v>5</v>
      </c>
      <c r="E1853" s="3">
        <f t="shared" si="226"/>
        <v>25</v>
      </c>
      <c r="F1853" s="4">
        <f t="shared" si="227"/>
        <v>307.488315</v>
      </c>
      <c r="N1853" s="2">
        <v>37.375587000000003</v>
      </c>
      <c r="O1853" s="3">
        <f t="shared" si="228"/>
        <v>1396.9345035945692</v>
      </c>
      <c r="P1853" s="3">
        <v>15</v>
      </c>
      <c r="Q1853" s="3">
        <f t="shared" si="229"/>
        <v>225</v>
      </c>
      <c r="R1853" s="4">
        <f t="shared" si="230"/>
        <v>560.63380500000005</v>
      </c>
    </row>
    <row r="1854" spans="2:18">
      <c r="B1854" s="2">
        <v>61.497663000000003</v>
      </c>
      <c r="C1854" s="3">
        <f t="shared" si="225"/>
        <v>3781.9625544615692</v>
      </c>
      <c r="D1854" s="3">
        <v>5</v>
      </c>
      <c r="E1854" s="3">
        <f t="shared" si="226"/>
        <v>25</v>
      </c>
      <c r="F1854" s="4">
        <f t="shared" si="227"/>
        <v>307.488315</v>
      </c>
      <c r="N1854" s="2">
        <v>37.375587000000003</v>
      </c>
      <c r="O1854" s="3">
        <f t="shared" si="228"/>
        <v>1396.9345035945692</v>
      </c>
      <c r="P1854" s="3">
        <v>15</v>
      </c>
      <c r="Q1854" s="3">
        <f t="shared" si="229"/>
        <v>225</v>
      </c>
      <c r="R1854" s="4">
        <f t="shared" si="230"/>
        <v>560.63380500000005</v>
      </c>
    </row>
    <row r="1855" spans="2:18">
      <c r="B1855" s="2">
        <v>61.497663000000003</v>
      </c>
      <c r="C1855" s="3">
        <f t="shared" si="225"/>
        <v>3781.9625544615692</v>
      </c>
      <c r="D1855" s="3">
        <v>5</v>
      </c>
      <c r="E1855" s="3">
        <f t="shared" si="226"/>
        <v>25</v>
      </c>
      <c r="F1855" s="4">
        <f t="shared" si="227"/>
        <v>307.488315</v>
      </c>
      <c r="N1855" s="2">
        <v>37.375587000000003</v>
      </c>
      <c r="O1855" s="3">
        <f t="shared" si="228"/>
        <v>1396.9345035945692</v>
      </c>
      <c r="P1855" s="3">
        <v>15</v>
      </c>
      <c r="Q1855" s="3">
        <f t="shared" si="229"/>
        <v>225</v>
      </c>
      <c r="R1855" s="4">
        <f t="shared" si="230"/>
        <v>560.63380500000005</v>
      </c>
    </row>
    <row r="1856" spans="2:18">
      <c r="B1856" s="2">
        <v>61.497663000000003</v>
      </c>
      <c r="C1856" s="3">
        <f t="shared" si="225"/>
        <v>3781.9625544615692</v>
      </c>
      <c r="D1856" s="3">
        <v>5</v>
      </c>
      <c r="E1856" s="3">
        <f t="shared" si="226"/>
        <v>25</v>
      </c>
      <c r="F1856" s="4">
        <f t="shared" si="227"/>
        <v>307.488315</v>
      </c>
      <c r="N1856" s="2">
        <v>37.375587000000003</v>
      </c>
      <c r="O1856" s="3">
        <f t="shared" si="228"/>
        <v>1396.9345035945692</v>
      </c>
      <c r="P1856" s="3">
        <v>15</v>
      </c>
      <c r="Q1856" s="3">
        <f t="shared" si="229"/>
        <v>225</v>
      </c>
      <c r="R1856" s="4">
        <f t="shared" si="230"/>
        <v>560.63380500000005</v>
      </c>
    </row>
    <row r="1857" spans="2:18">
      <c r="B1857" s="2">
        <v>61.497663000000003</v>
      </c>
      <c r="C1857" s="3">
        <f t="shared" si="225"/>
        <v>3781.9625544615692</v>
      </c>
      <c r="D1857" s="3">
        <v>5</v>
      </c>
      <c r="E1857" s="3">
        <f t="shared" si="226"/>
        <v>25</v>
      </c>
      <c r="F1857" s="4">
        <f t="shared" si="227"/>
        <v>307.488315</v>
      </c>
      <c r="N1857" s="2">
        <v>37.375587000000003</v>
      </c>
      <c r="O1857" s="3">
        <f t="shared" si="228"/>
        <v>1396.9345035945692</v>
      </c>
      <c r="P1857" s="3">
        <v>15</v>
      </c>
      <c r="Q1857" s="3">
        <f t="shared" si="229"/>
        <v>225</v>
      </c>
      <c r="R1857" s="4">
        <f t="shared" si="230"/>
        <v>560.63380500000005</v>
      </c>
    </row>
    <row r="1858" spans="2:18">
      <c r="B1858" s="2">
        <v>61.497663000000003</v>
      </c>
      <c r="C1858" s="3">
        <f t="shared" si="225"/>
        <v>3781.9625544615692</v>
      </c>
      <c r="D1858" s="3">
        <v>5</v>
      </c>
      <c r="E1858" s="3">
        <f t="shared" si="226"/>
        <v>25</v>
      </c>
      <c r="F1858" s="4">
        <f t="shared" si="227"/>
        <v>307.488315</v>
      </c>
      <c r="N1858" s="2">
        <v>37.375587000000003</v>
      </c>
      <c r="O1858" s="3">
        <f t="shared" si="228"/>
        <v>1396.9345035945692</v>
      </c>
      <c r="P1858" s="3">
        <v>15</v>
      </c>
      <c r="Q1858" s="3">
        <f t="shared" si="229"/>
        <v>225</v>
      </c>
      <c r="R1858" s="4">
        <f t="shared" si="230"/>
        <v>560.63380500000005</v>
      </c>
    </row>
    <row r="1859" spans="2:18">
      <c r="B1859" s="2">
        <v>61.497663000000003</v>
      </c>
      <c r="C1859" s="3">
        <f t="shared" si="225"/>
        <v>3781.9625544615692</v>
      </c>
      <c r="D1859" s="3">
        <v>5</v>
      </c>
      <c r="E1859" s="3">
        <f t="shared" si="226"/>
        <v>25</v>
      </c>
      <c r="F1859" s="4">
        <f t="shared" si="227"/>
        <v>307.488315</v>
      </c>
      <c r="N1859" s="2">
        <v>37.375587000000003</v>
      </c>
      <c r="O1859" s="3">
        <f t="shared" si="228"/>
        <v>1396.9345035945692</v>
      </c>
      <c r="P1859" s="3">
        <v>15</v>
      </c>
      <c r="Q1859" s="3">
        <f t="shared" si="229"/>
        <v>225</v>
      </c>
      <c r="R1859" s="4">
        <f t="shared" si="230"/>
        <v>560.63380500000005</v>
      </c>
    </row>
    <row r="1860" spans="2:18">
      <c r="B1860" s="2">
        <v>61.497663000000003</v>
      </c>
      <c r="C1860" s="3">
        <f t="shared" si="225"/>
        <v>3781.9625544615692</v>
      </c>
      <c r="D1860" s="3">
        <v>5</v>
      </c>
      <c r="E1860" s="3">
        <f t="shared" si="226"/>
        <v>25</v>
      </c>
      <c r="F1860" s="4">
        <f t="shared" si="227"/>
        <v>307.488315</v>
      </c>
      <c r="N1860" s="2">
        <v>37.375587000000003</v>
      </c>
      <c r="O1860" s="3">
        <f t="shared" si="228"/>
        <v>1396.9345035945692</v>
      </c>
      <c r="P1860" s="3">
        <v>15</v>
      </c>
      <c r="Q1860" s="3">
        <f t="shared" si="229"/>
        <v>225</v>
      </c>
      <c r="R1860" s="4">
        <f t="shared" si="230"/>
        <v>560.63380500000005</v>
      </c>
    </row>
    <row r="1861" spans="2:18">
      <c r="B1861" s="2">
        <v>61.497663000000003</v>
      </c>
      <c r="C1861" s="3">
        <f t="shared" si="225"/>
        <v>3781.9625544615692</v>
      </c>
      <c r="D1861" s="3">
        <v>5</v>
      </c>
      <c r="E1861" s="3">
        <f t="shared" si="226"/>
        <v>25</v>
      </c>
      <c r="F1861" s="4">
        <f t="shared" si="227"/>
        <v>307.488315</v>
      </c>
      <c r="N1861" s="2">
        <v>37.375587000000003</v>
      </c>
      <c r="O1861" s="3">
        <f t="shared" si="228"/>
        <v>1396.9345035945692</v>
      </c>
      <c r="P1861" s="3">
        <v>15</v>
      </c>
      <c r="Q1861" s="3">
        <f t="shared" si="229"/>
        <v>225</v>
      </c>
      <c r="R1861" s="4">
        <f t="shared" si="230"/>
        <v>560.63380500000005</v>
      </c>
    </row>
    <row r="1862" spans="2:18">
      <c r="B1862" s="2">
        <v>61.497663000000003</v>
      </c>
      <c r="C1862" s="3">
        <f t="shared" si="225"/>
        <v>3781.9625544615692</v>
      </c>
      <c r="D1862" s="3">
        <v>5</v>
      </c>
      <c r="E1862" s="3">
        <f t="shared" si="226"/>
        <v>25</v>
      </c>
      <c r="F1862" s="4">
        <f t="shared" si="227"/>
        <v>307.488315</v>
      </c>
      <c r="N1862" s="2">
        <v>37.375587000000003</v>
      </c>
      <c r="O1862" s="3">
        <f t="shared" si="228"/>
        <v>1396.9345035945692</v>
      </c>
      <c r="P1862" s="3">
        <v>15</v>
      </c>
      <c r="Q1862" s="3">
        <f t="shared" si="229"/>
        <v>225</v>
      </c>
      <c r="R1862" s="4">
        <f t="shared" si="230"/>
        <v>560.63380500000005</v>
      </c>
    </row>
    <row r="1863" spans="2:18">
      <c r="B1863" s="2">
        <v>61.497663000000003</v>
      </c>
      <c r="C1863" s="3">
        <f t="shared" si="225"/>
        <v>3781.9625544615692</v>
      </c>
      <c r="D1863" s="3">
        <v>5</v>
      </c>
      <c r="E1863" s="3">
        <f t="shared" si="226"/>
        <v>25</v>
      </c>
      <c r="F1863" s="4">
        <f t="shared" si="227"/>
        <v>307.488315</v>
      </c>
      <c r="N1863" s="2">
        <v>37.375587000000003</v>
      </c>
      <c r="O1863" s="3">
        <f t="shared" si="228"/>
        <v>1396.9345035945692</v>
      </c>
      <c r="P1863" s="3">
        <v>15</v>
      </c>
      <c r="Q1863" s="3">
        <f t="shared" si="229"/>
        <v>225</v>
      </c>
      <c r="R1863" s="4">
        <f t="shared" si="230"/>
        <v>560.63380500000005</v>
      </c>
    </row>
    <row r="1864" spans="2:18">
      <c r="B1864" s="2">
        <v>61.497663000000003</v>
      </c>
      <c r="C1864" s="3">
        <f t="shared" si="225"/>
        <v>3781.9625544615692</v>
      </c>
      <c r="D1864" s="3">
        <v>5</v>
      </c>
      <c r="E1864" s="3">
        <f t="shared" si="226"/>
        <v>25</v>
      </c>
      <c r="F1864" s="4">
        <f t="shared" si="227"/>
        <v>307.488315</v>
      </c>
      <c r="N1864" s="2">
        <v>37.375587000000003</v>
      </c>
      <c r="O1864" s="3">
        <f t="shared" si="228"/>
        <v>1396.9345035945692</v>
      </c>
      <c r="P1864" s="3">
        <v>15</v>
      </c>
      <c r="Q1864" s="3">
        <f t="shared" si="229"/>
        <v>225</v>
      </c>
      <c r="R1864" s="4">
        <f t="shared" si="230"/>
        <v>560.63380500000005</v>
      </c>
    </row>
    <row r="1865" spans="2:18">
      <c r="B1865" s="2">
        <v>61.497663000000003</v>
      </c>
      <c r="C1865" s="3">
        <f t="shared" si="225"/>
        <v>3781.9625544615692</v>
      </c>
      <c r="D1865" s="3">
        <v>5</v>
      </c>
      <c r="E1865" s="3">
        <f t="shared" si="226"/>
        <v>25</v>
      </c>
      <c r="F1865" s="4">
        <f t="shared" si="227"/>
        <v>307.488315</v>
      </c>
      <c r="N1865" s="2">
        <v>37.375587000000003</v>
      </c>
      <c r="O1865" s="3">
        <f t="shared" si="228"/>
        <v>1396.9345035945692</v>
      </c>
      <c r="P1865" s="3">
        <v>15</v>
      </c>
      <c r="Q1865" s="3">
        <f t="shared" si="229"/>
        <v>225</v>
      </c>
      <c r="R1865" s="4">
        <f t="shared" si="230"/>
        <v>560.63380500000005</v>
      </c>
    </row>
    <row r="1866" spans="2:18">
      <c r="B1866" s="2">
        <v>61.497663000000003</v>
      </c>
      <c r="C1866" s="3">
        <f t="shared" si="225"/>
        <v>3781.9625544615692</v>
      </c>
      <c r="D1866" s="3">
        <v>5</v>
      </c>
      <c r="E1866" s="3">
        <f t="shared" si="226"/>
        <v>25</v>
      </c>
      <c r="F1866" s="4">
        <f t="shared" si="227"/>
        <v>307.488315</v>
      </c>
      <c r="N1866" s="2">
        <v>42.847776000000003</v>
      </c>
      <c r="O1866" s="3">
        <f t="shared" si="228"/>
        <v>1835.9319081461763</v>
      </c>
      <c r="P1866" s="3">
        <v>5</v>
      </c>
      <c r="Q1866" s="3">
        <f t="shared" si="229"/>
        <v>25</v>
      </c>
      <c r="R1866" s="4">
        <f t="shared" si="230"/>
        <v>214.23888000000002</v>
      </c>
    </row>
    <row r="1867" spans="2:18">
      <c r="B1867" s="2">
        <v>61.497663000000003</v>
      </c>
      <c r="C1867" s="3">
        <f t="shared" si="225"/>
        <v>3781.9625544615692</v>
      </c>
      <c r="D1867" s="3">
        <v>5</v>
      </c>
      <c r="E1867" s="3">
        <f t="shared" si="226"/>
        <v>25</v>
      </c>
      <c r="F1867" s="4">
        <f t="shared" si="227"/>
        <v>307.488315</v>
      </c>
      <c r="N1867" s="2">
        <v>42.847776000000003</v>
      </c>
      <c r="O1867" s="3">
        <f t="shared" si="228"/>
        <v>1835.9319081461763</v>
      </c>
      <c r="P1867" s="3">
        <v>5</v>
      </c>
      <c r="Q1867" s="3">
        <f t="shared" si="229"/>
        <v>25</v>
      </c>
      <c r="R1867" s="4">
        <f t="shared" si="230"/>
        <v>214.23888000000002</v>
      </c>
    </row>
    <row r="1868" spans="2:18">
      <c r="B1868" s="2">
        <v>61.497663000000003</v>
      </c>
      <c r="C1868" s="3">
        <f t="shared" si="225"/>
        <v>3781.9625544615692</v>
      </c>
      <c r="D1868" s="3">
        <v>5</v>
      </c>
      <c r="E1868" s="3">
        <f t="shared" si="226"/>
        <v>25</v>
      </c>
      <c r="F1868" s="4">
        <f t="shared" si="227"/>
        <v>307.488315</v>
      </c>
      <c r="N1868" s="2">
        <v>42.847776000000003</v>
      </c>
      <c r="O1868" s="3">
        <f t="shared" si="228"/>
        <v>1835.9319081461763</v>
      </c>
      <c r="P1868" s="3">
        <v>5</v>
      </c>
      <c r="Q1868" s="3">
        <f t="shared" si="229"/>
        <v>25</v>
      </c>
      <c r="R1868" s="4">
        <f t="shared" si="230"/>
        <v>214.23888000000002</v>
      </c>
    </row>
    <row r="1869" spans="2:18">
      <c r="B1869" s="2">
        <v>61.497663000000003</v>
      </c>
      <c r="C1869" s="3">
        <f t="shared" si="225"/>
        <v>3781.9625544615692</v>
      </c>
      <c r="D1869" s="3">
        <v>5</v>
      </c>
      <c r="E1869" s="3">
        <f t="shared" si="226"/>
        <v>25</v>
      </c>
      <c r="F1869" s="4">
        <f t="shared" si="227"/>
        <v>307.488315</v>
      </c>
      <c r="N1869" s="2">
        <v>42.847776000000003</v>
      </c>
      <c r="O1869" s="3">
        <f t="shared" si="228"/>
        <v>1835.9319081461763</v>
      </c>
      <c r="P1869" s="3">
        <v>5</v>
      </c>
      <c r="Q1869" s="3">
        <f t="shared" si="229"/>
        <v>25</v>
      </c>
      <c r="R1869" s="4">
        <f t="shared" si="230"/>
        <v>214.23888000000002</v>
      </c>
    </row>
    <row r="1870" spans="2:18">
      <c r="B1870" s="2">
        <v>61.497663000000003</v>
      </c>
      <c r="C1870" s="3">
        <f t="shared" si="225"/>
        <v>3781.9625544615692</v>
      </c>
      <c r="D1870" s="3">
        <v>5</v>
      </c>
      <c r="E1870" s="3">
        <f t="shared" si="226"/>
        <v>25</v>
      </c>
      <c r="F1870" s="4">
        <f t="shared" si="227"/>
        <v>307.488315</v>
      </c>
      <c r="N1870" s="2">
        <v>42.847776000000003</v>
      </c>
      <c r="O1870" s="3">
        <f t="shared" si="228"/>
        <v>1835.9319081461763</v>
      </c>
      <c r="P1870" s="3">
        <v>5</v>
      </c>
      <c r="Q1870" s="3">
        <f t="shared" si="229"/>
        <v>25</v>
      </c>
      <c r="R1870" s="4">
        <f t="shared" si="230"/>
        <v>214.23888000000002</v>
      </c>
    </row>
    <row r="1871" spans="2:18">
      <c r="B1871" s="2">
        <v>61.497663000000003</v>
      </c>
      <c r="C1871" s="3">
        <f t="shared" si="225"/>
        <v>3781.9625544615692</v>
      </c>
      <c r="D1871" s="3">
        <v>5</v>
      </c>
      <c r="E1871" s="3">
        <f t="shared" si="226"/>
        <v>25</v>
      </c>
      <c r="F1871" s="4">
        <f t="shared" si="227"/>
        <v>307.488315</v>
      </c>
      <c r="N1871" s="2">
        <v>42.847776000000003</v>
      </c>
      <c r="O1871" s="3">
        <f t="shared" si="228"/>
        <v>1835.9319081461763</v>
      </c>
      <c r="P1871" s="3">
        <v>5</v>
      </c>
      <c r="Q1871" s="3">
        <f t="shared" si="229"/>
        <v>25</v>
      </c>
      <c r="R1871" s="4">
        <f t="shared" si="230"/>
        <v>214.23888000000002</v>
      </c>
    </row>
    <row r="1872" spans="2:18">
      <c r="B1872" s="2">
        <v>61.497663000000003</v>
      </c>
      <c r="C1872" s="3">
        <f t="shared" si="225"/>
        <v>3781.9625544615692</v>
      </c>
      <c r="D1872" s="3">
        <v>5</v>
      </c>
      <c r="E1872" s="3">
        <f t="shared" si="226"/>
        <v>25</v>
      </c>
      <c r="F1872" s="4">
        <f t="shared" si="227"/>
        <v>307.488315</v>
      </c>
      <c r="N1872" s="2">
        <v>42.847776000000003</v>
      </c>
      <c r="O1872" s="3">
        <f t="shared" si="228"/>
        <v>1835.9319081461763</v>
      </c>
      <c r="P1872" s="3">
        <v>5</v>
      </c>
      <c r="Q1872" s="3">
        <f t="shared" si="229"/>
        <v>25</v>
      </c>
      <c r="R1872" s="4">
        <f t="shared" si="230"/>
        <v>214.23888000000002</v>
      </c>
    </row>
    <row r="1873" spans="2:18">
      <c r="B1873" s="2">
        <v>61.497663000000003</v>
      </c>
      <c r="C1873" s="3">
        <f t="shared" ref="C1873:C1936" si="231">B1873*B1873</f>
        <v>3781.9625544615692</v>
      </c>
      <c r="D1873" s="3">
        <v>5</v>
      </c>
      <c r="E1873" s="3">
        <f t="shared" ref="E1873:E1936" si="232">D1873*D1873</f>
        <v>25</v>
      </c>
      <c r="F1873" s="4">
        <f t="shared" ref="F1873:F1936" si="233">D1873*B1873</f>
        <v>307.488315</v>
      </c>
      <c r="N1873" s="2">
        <v>42.847776000000003</v>
      </c>
      <c r="O1873" s="3">
        <f t="shared" ref="O1873:O1936" si="234">N1873*N1873</f>
        <v>1835.9319081461763</v>
      </c>
      <c r="P1873" s="3">
        <v>5</v>
      </c>
      <c r="Q1873" s="3">
        <f t="shared" ref="Q1873:Q1936" si="235">P1873*P1873</f>
        <v>25</v>
      </c>
      <c r="R1873" s="4">
        <f t="shared" ref="R1873:R1936" si="236">P1873*N1873</f>
        <v>214.23888000000002</v>
      </c>
    </row>
    <row r="1874" spans="2:18">
      <c r="B1874" s="2">
        <v>61.497663000000003</v>
      </c>
      <c r="C1874" s="3">
        <f t="shared" si="231"/>
        <v>3781.9625544615692</v>
      </c>
      <c r="D1874" s="3">
        <v>5</v>
      </c>
      <c r="E1874" s="3">
        <f t="shared" si="232"/>
        <v>25</v>
      </c>
      <c r="F1874" s="4">
        <f t="shared" si="233"/>
        <v>307.488315</v>
      </c>
      <c r="N1874" s="2">
        <v>42.847776000000003</v>
      </c>
      <c r="O1874" s="3">
        <f t="shared" si="234"/>
        <v>1835.9319081461763</v>
      </c>
      <c r="P1874" s="3">
        <v>5</v>
      </c>
      <c r="Q1874" s="3">
        <f t="shared" si="235"/>
        <v>25</v>
      </c>
      <c r="R1874" s="4">
        <f t="shared" si="236"/>
        <v>214.23888000000002</v>
      </c>
    </row>
    <row r="1875" spans="2:18">
      <c r="B1875" s="2">
        <v>61.497663000000003</v>
      </c>
      <c r="C1875" s="3">
        <f t="shared" si="231"/>
        <v>3781.9625544615692</v>
      </c>
      <c r="D1875" s="3">
        <v>5</v>
      </c>
      <c r="E1875" s="3">
        <f t="shared" si="232"/>
        <v>25</v>
      </c>
      <c r="F1875" s="4">
        <f t="shared" si="233"/>
        <v>307.488315</v>
      </c>
      <c r="N1875" s="2">
        <v>42.847776000000003</v>
      </c>
      <c r="O1875" s="3">
        <f t="shared" si="234"/>
        <v>1835.9319081461763</v>
      </c>
      <c r="P1875" s="3">
        <v>5</v>
      </c>
      <c r="Q1875" s="3">
        <f t="shared" si="235"/>
        <v>25</v>
      </c>
      <c r="R1875" s="4">
        <f t="shared" si="236"/>
        <v>214.23888000000002</v>
      </c>
    </row>
    <row r="1876" spans="2:18">
      <c r="B1876" s="2">
        <v>61.497663000000003</v>
      </c>
      <c r="C1876" s="3">
        <f t="shared" si="231"/>
        <v>3781.9625544615692</v>
      </c>
      <c r="D1876" s="3">
        <v>5</v>
      </c>
      <c r="E1876" s="3">
        <f t="shared" si="232"/>
        <v>25</v>
      </c>
      <c r="F1876" s="4">
        <f t="shared" si="233"/>
        <v>307.488315</v>
      </c>
      <c r="N1876" s="2">
        <v>42.847776000000003</v>
      </c>
      <c r="O1876" s="3">
        <f t="shared" si="234"/>
        <v>1835.9319081461763</v>
      </c>
      <c r="P1876" s="3">
        <v>5</v>
      </c>
      <c r="Q1876" s="3">
        <f t="shared" si="235"/>
        <v>25</v>
      </c>
      <c r="R1876" s="4">
        <f t="shared" si="236"/>
        <v>214.23888000000002</v>
      </c>
    </row>
    <row r="1877" spans="2:18">
      <c r="B1877" s="2">
        <v>61.497663000000003</v>
      </c>
      <c r="C1877" s="3">
        <f t="shared" si="231"/>
        <v>3781.9625544615692</v>
      </c>
      <c r="D1877" s="3">
        <v>5</v>
      </c>
      <c r="E1877" s="3">
        <f t="shared" si="232"/>
        <v>25</v>
      </c>
      <c r="F1877" s="4">
        <f t="shared" si="233"/>
        <v>307.488315</v>
      </c>
      <c r="N1877" s="2">
        <v>42.847776000000003</v>
      </c>
      <c r="O1877" s="3">
        <f t="shared" si="234"/>
        <v>1835.9319081461763</v>
      </c>
      <c r="P1877" s="3">
        <v>5</v>
      </c>
      <c r="Q1877" s="3">
        <f t="shared" si="235"/>
        <v>25</v>
      </c>
      <c r="R1877" s="4">
        <f t="shared" si="236"/>
        <v>214.23888000000002</v>
      </c>
    </row>
    <row r="1878" spans="2:18">
      <c r="B1878" s="2">
        <v>61.497663000000003</v>
      </c>
      <c r="C1878" s="3">
        <f t="shared" si="231"/>
        <v>3781.9625544615692</v>
      </c>
      <c r="D1878" s="3">
        <v>5</v>
      </c>
      <c r="E1878" s="3">
        <f t="shared" si="232"/>
        <v>25</v>
      </c>
      <c r="F1878" s="4">
        <f t="shared" si="233"/>
        <v>307.488315</v>
      </c>
      <c r="N1878" s="2">
        <v>42.847776000000003</v>
      </c>
      <c r="O1878" s="3">
        <f t="shared" si="234"/>
        <v>1835.9319081461763</v>
      </c>
      <c r="P1878" s="3">
        <v>5</v>
      </c>
      <c r="Q1878" s="3">
        <f t="shared" si="235"/>
        <v>25</v>
      </c>
      <c r="R1878" s="4">
        <f t="shared" si="236"/>
        <v>214.23888000000002</v>
      </c>
    </row>
    <row r="1879" spans="2:18">
      <c r="B1879" s="2">
        <v>61.497663000000003</v>
      </c>
      <c r="C1879" s="3">
        <f t="shared" si="231"/>
        <v>3781.9625544615692</v>
      </c>
      <c r="D1879" s="3">
        <v>5</v>
      </c>
      <c r="E1879" s="3">
        <f t="shared" si="232"/>
        <v>25</v>
      </c>
      <c r="F1879" s="4">
        <f t="shared" si="233"/>
        <v>307.488315</v>
      </c>
      <c r="N1879" s="2">
        <v>42.847776000000003</v>
      </c>
      <c r="O1879" s="3">
        <f t="shared" si="234"/>
        <v>1835.9319081461763</v>
      </c>
      <c r="P1879" s="3">
        <v>5</v>
      </c>
      <c r="Q1879" s="3">
        <f t="shared" si="235"/>
        <v>25</v>
      </c>
      <c r="R1879" s="4">
        <f t="shared" si="236"/>
        <v>214.23888000000002</v>
      </c>
    </row>
    <row r="1880" spans="2:18">
      <c r="B1880" s="2">
        <v>61.497663000000003</v>
      </c>
      <c r="C1880" s="3">
        <f t="shared" si="231"/>
        <v>3781.9625544615692</v>
      </c>
      <c r="D1880" s="3">
        <v>5</v>
      </c>
      <c r="E1880" s="3">
        <f t="shared" si="232"/>
        <v>25</v>
      </c>
      <c r="F1880" s="4">
        <f t="shared" si="233"/>
        <v>307.488315</v>
      </c>
      <c r="N1880" s="2">
        <v>42.847776000000003</v>
      </c>
      <c r="O1880" s="3">
        <f t="shared" si="234"/>
        <v>1835.9319081461763</v>
      </c>
      <c r="P1880" s="3">
        <v>5</v>
      </c>
      <c r="Q1880" s="3">
        <f t="shared" si="235"/>
        <v>25</v>
      </c>
      <c r="R1880" s="4">
        <f t="shared" si="236"/>
        <v>214.23888000000002</v>
      </c>
    </row>
    <row r="1881" spans="2:18">
      <c r="B1881" s="2">
        <v>61.497663000000003</v>
      </c>
      <c r="C1881" s="3">
        <f t="shared" si="231"/>
        <v>3781.9625544615692</v>
      </c>
      <c r="D1881" s="3">
        <v>5</v>
      </c>
      <c r="E1881" s="3">
        <f t="shared" si="232"/>
        <v>25</v>
      </c>
      <c r="F1881" s="4">
        <f t="shared" si="233"/>
        <v>307.488315</v>
      </c>
      <c r="N1881" s="2">
        <v>42.847776000000003</v>
      </c>
      <c r="O1881" s="3">
        <f t="shared" si="234"/>
        <v>1835.9319081461763</v>
      </c>
      <c r="P1881" s="3">
        <v>5</v>
      </c>
      <c r="Q1881" s="3">
        <f t="shared" si="235"/>
        <v>25</v>
      </c>
      <c r="R1881" s="4">
        <f t="shared" si="236"/>
        <v>214.23888000000002</v>
      </c>
    </row>
    <row r="1882" spans="2:18">
      <c r="B1882" s="2">
        <v>61.497663000000003</v>
      </c>
      <c r="C1882" s="3">
        <f t="shared" si="231"/>
        <v>3781.9625544615692</v>
      </c>
      <c r="D1882" s="3">
        <v>5</v>
      </c>
      <c r="E1882" s="3">
        <f t="shared" si="232"/>
        <v>25</v>
      </c>
      <c r="F1882" s="4">
        <f t="shared" si="233"/>
        <v>307.488315</v>
      </c>
      <c r="N1882" s="2">
        <v>42.847776000000003</v>
      </c>
      <c r="O1882" s="3">
        <f t="shared" si="234"/>
        <v>1835.9319081461763</v>
      </c>
      <c r="P1882" s="3">
        <v>5</v>
      </c>
      <c r="Q1882" s="3">
        <f t="shared" si="235"/>
        <v>25</v>
      </c>
      <c r="R1882" s="4">
        <f t="shared" si="236"/>
        <v>214.23888000000002</v>
      </c>
    </row>
    <row r="1883" spans="2:18">
      <c r="B1883" s="2">
        <v>61.497663000000003</v>
      </c>
      <c r="C1883" s="3">
        <f t="shared" si="231"/>
        <v>3781.9625544615692</v>
      </c>
      <c r="D1883" s="3">
        <v>5</v>
      </c>
      <c r="E1883" s="3">
        <f t="shared" si="232"/>
        <v>25</v>
      </c>
      <c r="F1883" s="4">
        <f t="shared" si="233"/>
        <v>307.488315</v>
      </c>
      <c r="N1883" s="2">
        <v>42.847776000000003</v>
      </c>
      <c r="O1883" s="3">
        <f t="shared" si="234"/>
        <v>1835.9319081461763</v>
      </c>
      <c r="P1883" s="3">
        <v>5</v>
      </c>
      <c r="Q1883" s="3">
        <f t="shared" si="235"/>
        <v>25</v>
      </c>
      <c r="R1883" s="4">
        <f t="shared" si="236"/>
        <v>214.23888000000002</v>
      </c>
    </row>
    <row r="1884" spans="2:18">
      <c r="B1884" s="2">
        <v>61.497663000000003</v>
      </c>
      <c r="C1884" s="3">
        <f t="shared" si="231"/>
        <v>3781.9625544615692</v>
      </c>
      <c r="D1884" s="3">
        <v>5</v>
      </c>
      <c r="E1884" s="3">
        <f t="shared" si="232"/>
        <v>25</v>
      </c>
      <c r="F1884" s="4">
        <f t="shared" si="233"/>
        <v>307.488315</v>
      </c>
      <c r="N1884" s="2">
        <v>42.847776000000003</v>
      </c>
      <c r="O1884" s="3">
        <f t="shared" si="234"/>
        <v>1835.9319081461763</v>
      </c>
      <c r="P1884" s="3">
        <v>5</v>
      </c>
      <c r="Q1884" s="3">
        <f t="shared" si="235"/>
        <v>25</v>
      </c>
      <c r="R1884" s="4">
        <f t="shared" si="236"/>
        <v>214.23888000000002</v>
      </c>
    </row>
    <row r="1885" spans="2:18">
      <c r="B1885" s="2">
        <v>61.497663000000003</v>
      </c>
      <c r="C1885" s="3">
        <f t="shared" si="231"/>
        <v>3781.9625544615692</v>
      </c>
      <c r="D1885" s="3">
        <v>5</v>
      </c>
      <c r="E1885" s="3">
        <f t="shared" si="232"/>
        <v>25</v>
      </c>
      <c r="F1885" s="4">
        <f t="shared" si="233"/>
        <v>307.488315</v>
      </c>
      <c r="N1885" s="2">
        <v>42.847776000000003</v>
      </c>
      <c r="O1885" s="3">
        <f t="shared" si="234"/>
        <v>1835.9319081461763</v>
      </c>
      <c r="P1885" s="3">
        <v>5</v>
      </c>
      <c r="Q1885" s="3">
        <f t="shared" si="235"/>
        <v>25</v>
      </c>
      <c r="R1885" s="4">
        <f t="shared" si="236"/>
        <v>214.23888000000002</v>
      </c>
    </row>
    <row r="1886" spans="2:18">
      <c r="B1886" s="2">
        <v>61.497663000000003</v>
      </c>
      <c r="C1886" s="3">
        <f t="shared" si="231"/>
        <v>3781.9625544615692</v>
      </c>
      <c r="D1886" s="3">
        <v>5</v>
      </c>
      <c r="E1886" s="3">
        <f t="shared" si="232"/>
        <v>25</v>
      </c>
      <c r="F1886" s="4">
        <f t="shared" si="233"/>
        <v>307.488315</v>
      </c>
      <c r="N1886" s="2">
        <v>42.847776000000003</v>
      </c>
      <c r="O1886" s="3">
        <f t="shared" si="234"/>
        <v>1835.9319081461763</v>
      </c>
      <c r="P1886" s="3">
        <v>5</v>
      </c>
      <c r="Q1886" s="3">
        <f t="shared" si="235"/>
        <v>25</v>
      </c>
      <c r="R1886" s="4">
        <f t="shared" si="236"/>
        <v>214.23888000000002</v>
      </c>
    </row>
    <row r="1887" spans="2:18">
      <c r="B1887" s="2">
        <v>61.497663000000003</v>
      </c>
      <c r="C1887" s="3">
        <f t="shared" si="231"/>
        <v>3781.9625544615692</v>
      </c>
      <c r="D1887" s="3">
        <v>5</v>
      </c>
      <c r="E1887" s="3">
        <f t="shared" si="232"/>
        <v>25</v>
      </c>
      <c r="F1887" s="4">
        <f t="shared" si="233"/>
        <v>307.488315</v>
      </c>
      <c r="N1887" s="2">
        <v>42.847776000000003</v>
      </c>
      <c r="O1887" s="3">
        <f t="shared" si="234"/>
        <v>1835.9319081461763</v>
      </c>
      <c r="P1887" s="3">
        <v>5</v>
      </c>
      <c r="Q1887" s="3">
        <f t="shared" si="235"/>
        <v>25</v>
      </c>
      <c r="R1887" s="4">
        <f t="shared" si="236"/>
        <v>214.23888000000002</v>
      </c>
    </row>
    <row r="1888" spans="2:18">
      <c r="B1888" s="2">
        <v>61.497663000000003</v>
      </c>
      <c r="C1888" s="3">
        <f t="shared" si="231"/>
        <v>3781.9625544615692</v>
      </c>
      <c r="D1888" s="3">
        <v>5</v>
      </c>
      <c r="E1888" s="3">
        <f t="shared" si="232"/>
        <v>25</v>
      </c>
      <c r="F1888" s="4">
        <f t="shared" si="233"/>
        <v>307.488315</v>
      </c>
      <c r="N1888" s="2">
        <v>42.847776000000003</v>
      </c>
      <c r="O1888" s="3">
        <f t="shared" si="234"/>
        <v>1835.9319081461763</v>
      </c>
      <c r="P1888" s="3">
        <v>5</v>
      </c>
      <c r="Q1888" s="3">
        <f t="shared" si="235"/>
        <v>25</v>
      </c>
      <c r="R1888" s="4">
        <f t="shared" si="236"/>
        <v>214.23888000000002</v>
      </c>
    </row>
    <row r="1889" spans="2:18">
      <c r="B1889" s="2">
        <v>61.497663000000003</v>
      </c>
      <c r="C1889" s="3">
        <f t="shared" si="231"/>
        <v>3781.9625544615692</v>
      </c>
      <c r="D1889" s="3">
        <v>5</v>
      </c>
      <c r="E1889" s="3">
        <f t="shared" si="232"/>
        <v>25</v>
      </c>
      <c r="F1889" s="4">
        <f t="shared" si="233"/>
        <v>307.488315</v>
      </c>
      <c r="N1889" s="2">
        <v>42.847776000000003</v>
      </c>
      <c r="O1889" s="3">
        <f t="shared" si="234"/>
        <v>1835.9319081461763</v>
      </c>
      <c r="P1889" s="3">
        <v>5</v>
      </c>
      <c r="Q1889" s="3">
        <f t="shared" si="235"/>
        <v>25</v>
      </c>
      <c r="R1889" s="4">
        <f t="shared" si="236"/>
        <v>214.23888000000002</v>
      </c>
    </row>
    <row r="1890" spans="2:18">
      <c r="B1890" s="2">
        <v>61.497663000000003</v>
      </c>
      <c r="C1890" s="3">
        <f t="shared" si="231"/>
        <v>3781.9625544615692</v>
      </c>
      <c r="D1890" s="3">
        <v>5</v>
      </c>
      <c r="E1890" s="3">
        <f t="shared" si="232"/>
        <v>25</v>
      </c>
      <c r="F1890" s="4">
        <f t="shared" si="233"/>
        <v>307.488315</v>
      </c>
      <c r="N1890" s="2">
        <v>42.847776000000003</v>
      </c>
      <c r="O1890" s="3">
        <f t="shared" si="234"/>
        <v>1835.9319081461763</v>
      </c>
      <c r="P1890" s="3">
        <v>5</v>
      </c>
      <c r="Q1890" s="3">
        <f t="shared" si="235"/>
        <v>25</v>
      </c>
      <c r="R1890" s="4">
        <f t="shared" si="236"/>
        <v>214.23888000000002</v>
      </c>
    </row>
    <row r="1891" spans="2:18">
      <c r="B1891" s="2">
        <v>61.497663000000003</v>
      </c>
      <c r="C1891" s="3">
        <f t="shared" si="231"/>
        <v>3781.9625544615692</v>
      </c>
      <c r="D1891" s="3">
        <v>5</v>
      </c>
      <c r="E1891" s="3">
        <f t="shared" si="232"/>
        <v>25</v>
      </c>
      <c r="F1891" s="4">
        <f t="shared" si="233"/>
        <v>307.488315</v>
      </c>
      <c r="N1891" s="2">
        <v>42.847776000000003</v>
      </c>
      <c r="O1891" s="3">
        <f t="shared" si="234"/>
        <v>1835.9319081461763</v>
      </c>
      <c r="P1891" s="3">
        <v>5</v>
      </c>
      <c r="Q1891" s="3">
        <f t="shared" si="235"/>
        <v>25</v>
      </c>
      <c r="R1891" s="4">
        <f t="shared" si="236"/>
        <v>214.23888000000002</v>
      </c>
    </row>
    <row r="1892" spans="2:18">
      <c r="B1892" s="2">
        <v>61.497663000000003</v>
      </c>
      <c r="C1892" s="3">
        <f t="shared" si="231"/>
        <v>3781.9625544615692</v>
      </c>
      <c r="D1892" s="3">
        <v>5</v>
      </c>
      <c r="E1892" s="3">
        <f t="shared" si="232"/>
        <v>25</v>
      </c>
      <c r="F1892" s="4">
        <f t="shared" si="233"/>
        <v>307.488315</v>
      </c>
      <c r="N1892" s="2">
        <v>42.847776000000003</v>
      </c>
      <c r="O1892" s="3">
        <f t="shared" si="234"/>
        <v>1835.9319081461763</v>
      </c>
      <c r="P1892" s="3">
        <v>5</v>
      </c>
      <c r="Q1892" s="3">
        <f t="shared" si="235"/>
        <v>25</v>
      </c>
      <c r="R1892" s="4">
        <f t="shared" si="236"/>
        <v>214.23888000000002</v>
      </c>
    </row>
    <row r="1893" spans="2:18">
      <c r="B1893" s="2">
        <v>61.497663000000003</v>
      </c>
      <c r="C1893" s="3">
        <f t="shared" si="231"/>
        <v>3781.9625544615692</v>
      </c>
      <c r="D1893" s="3">
        <v>5</v>
      </c>
      <c r="E1893" s="3">
        <f t="shared" si="232"/>
        <v>25</v>
      </c>
      <c r="F1893" s="4">
        <f t="shared" si="233"/>
        <v>307.488315</v>
      </c>
      <c r="N1893" s="2">
        <v>42.847776000000003</v>
      </c>
      <c r="O1893" s="3">
        <f t="shared" si="234"/>
        <v>1835.9319081461763</v>
      </c>
      <c r="P1893" s="3">
        <v>5</v>
      </c>
      <c r="Q1893" s="3">
        <f t="shared" si="235"/>
        <v>25</v>
      </c>
      <c r="R1893" s="4">
        <f t="shared" si="236"/>
        <v>214.23888000000002</v>
      </c>
    </row>
    <row r="1894" spans="2:18">
      <c r="B1894" s="2">
        <v>61.497663000000003</v>
      </c>
      <c r="C1894" s="3">
        <f t="shared" si="231"/>
        <v>3781.9625544615692</v>
      </c>
      <c r="D1894" s="3">
        <v>5</v>
      </c>
      <c r="E1894" s="3">
        <f t="shared" si="232"/>
        <v>25</v>
      </c>
      <c r="F1894" s="4">
        <f t="shared" si="233"/>
        <v>307.488315</v>
      </c>
      <c r="N1894" s="2">
        <v>42.847776000000003</v>
      </c>
      <c r="O1894" s="3">
        <f t="shared" si="234"/>
        <v>1835.9319081461763</v>
      </c>
      <c r="P1894" s="3">
        <v>5</v>
      </c>
      <c r="Q1894" s="3">
        <f t="shared" si="235"/>
        <v>25</v>
      </c>
      <c r="R1894" s="4">
        <f t="shared" si="236"/>
        <v>214.23888000000002</v>
      </c>
    </row>
    <row r="1895" spans="2:18">
      <c r="B1895" s="2">
        <v>61.497663000000003</v>
      </c>
      <c r="C1895" s="3">
        <f t="shared" si="231"/>
        <v>3781.9625544615692</v>
      </c>
      <c r="D1895" s="3">
        <v>5</v>
      </c>
      <c r="E1895" s="3">
        <f t="shared" si="232"/>
        <v>25</v>
      </c>
      <c r="F1895" s="4">
        <f t="shared" si="233"/>
        <v>307.488315</v>
      </c>
      <c r="N1895" s="2">
        <v>42.847776000000003</v>
      </c>
      <c r="O1895" s="3">
        <f t="shared" si="234"/>
        <v>1835.9319081461763</v>
      </c>
      <c r="P1895" s="3">
        <v>5</v>
      </c>
      <c r="Q1895" s="3">
        <f t="shared" si="235"/>
        <v>25</v>
      </c>
      <c r="R1895" s="4">
        <f t="shared" si="236"/>
        <v>214.23888000000002</v>
      </c>
    </row>
    <row r="1896" spans="2:18">
      <c r="B1896" s="2">
        <v>61.497663000000003</v>
      </c>
      <c r="C1896" s="3">
        <f t="shared" si="231"/>
        <v>3781.9625544615692</v>
      </c>
      <c r="D1896" s="3">
        <v>5</v>
      </c>
      <c r="E1896" s="3">
        <f t="shared" si="232"/>
        <v>25</v>
      </c>
      <c r="F1896" s="4">
        <f t="shared" si="233"/>
        <v>307.488315</v>
      </c>
      <c r="N1896" s="2">
        <v>42.847776000000003</v>
      </c>
      <c r="O1896" s="3">
        <f t="shared" si="234"/>
        <v>1835.9319081461763</v>
      </c>
      <c r="P1896" s="3">
        <v>5</v>
      </c>
      <c r="Q1896" s="3">
        <f t="shared" si="235"/>
        <v>25</v>
      </c>
      <c r="R1896" s="4">
        <f t="shared" si="236"/>
        <v>214.23888000000002</v>
      </c>
    </row>
    <row r="1897" spans="2:18">
      <c r="B1897" s="2">
        <v>61.497663000000003</v>
      </c>
      <c r="C1897" s="3">
        <f t="shared" si="231"/>
        <v>3781.9625544615692</v>
      </c>
      <c r="D1897" s="3">
        <v>5</v>
      </c>
      <c r="E1897" s="3">
        <f t="shared" si="232"/>
        <v>25</v>
      </c>
      <c r="F1897" s="4">
        <f t="shared" si="233"/>
        <v>307.488315</v>
      </c>
      <c r="N1897" s="2">
        <v>42.847776000000003</v>
      </c>
      <c r="O1897" s="3">
        <f t="shared" si="234"/>
        <v>1835.9319081461763</v>
      </c>
      <c r="P1897" s="3">
        <v>5</v>
      </c>
      <c r="Q1897" s="3">
        <f t="shared" si="235"/>
        <v>25</v>
      </c>
      <c r="R1897" s="4">
        <f t="shared" si="236"/>
        <v>214.23888000000002</v>
      </c>
    </row>
    <row r="1898" spans="2:18">
      <c r="B1898" s="2">
        <v>61.497663000000003</v>
      </c>
      <c r="C1898" s="3">
        <f t="shared" si="231"/>
        <v>3781.9625544615692</v>
      </c>
      <c r="D1898" s="3">
        <v>5</v>
      </c>
      <c r="E1898" s="3">
        <f t="shared" si="232"/>
        <v>25</v>
      </c>
      <c r="F1898" s="4">
        <f t="shared" si="233"/>
        <v>307.488315</v>
      </c>
      <c r="N1898" s="2">
        <v>42.847776000000003</v>
      </c>
      <c r="O1898" s="3">
        <f t="shared" si="234"/>
        <v>1835.9319081461763</v>
      </c>
      <c r="P1898" s="3">
        <v>5</v>
      </c>
      <c r="Q1898" s="3">
        <f t="shared" si="235"/>
        <v>25</v>
      </c>
      <c r="R1898" s="4">
        <f t="shared" si="236"/>
        <v>214.23888000000002</v>
      </c>
    </row>
    <row r="1899" spans="2:18">
      <c r="B1899" s="2">
        <v>61.497663000000003</v>
      </c>
      <c r="C1899" s="3">
        <f t="shared" si="231"/>
        <v>3781.9625544615692</v>
      </c>
      <c r="D1899" s="3">
        <v>5</v>
      </c>
      <c r="E1899" s="3">
        <f t="shared" si="232"/>
        <v>25</v>
      </c>
      <c r="F1899" s="4">
        <f t="shared" si="233"/>
        <v>307.488315</v>
      </c>
      <c r="N1899" s="2">
        <v>42.847776000000003</v>
      </c>
      <c r="O1899" s="3">
        <f t="shared" si="234"/>
        <v>1835.9319081461763</v>
      </c>
      <c r="P1899" s="3">
        <v>5</v>
      </c>
      <c r="Q1899" s="3">
        <f t="shared" si="235"/>
        <v>25</v>
      </c>
      <c r="R1899" s="4">
        <f t="shared" si="236"/>
        <v>214.23888000000002</v>
      </c>
    </row>
    <row r="1900" spans="2:18">
      <c r="B1900" s="2">
        <v>61.497663000000003</v>
      </c>
      <c r="C1900" s="3">
        <f t="shared" si="231"/>
        <v>3781.9625544615692</v>
      </c>
      <c r="D1900" s="3">
        <v>5</v>
      </c>
      <c r="E1900" s="3">
        <f t="shared" si="232"/>
        <v>25</v>
      </c>
      <c r="F1900" s="4">
        <f t="shared" si="233"/>
        <v>307.488315</v>
      </c>
      <c r="N1900" s="2">
        <v>42.847776000000003</v>
      </c>
      <c r="O1900" s="3">
        <f t="shared" si="234"/>
        <v>1835.9319081461763</v>
      </c>
      <c r="P1900" s="3">
        <v>5</v>
      </c>
      <c r="Q1900" s="3">
        <f t="shared" si="235"/>
        <v>25</v>
      </c>
      <c r="R1900" s="4">
        <f t="shared" si="236"/>
        <v>214.23888000000002</v>
      </c>
    </row>
    <row r="1901" spans="2:18">
      <c r="B1901" s="2">
        <v>61.497663000000003</v>
      </c>
      <c r="C1901" s="3">
        <f t="shared" si="231"/>
        <v>3781.9625544615692</v>
      </c>
      <c r="D1901" s="3">
        <v>5</v>
      </c>
      <c r="E1901" s="3">
        <f t="shared" si="232"/>
        <v>25</v>
      </c>
      <c r="F1901" s="4">
        <f t="shared" si="233"/>
        <v>307.488315</v>
      </c>
      <c r="N1901" s="2">
        <v>42.847776000000003</v>
      </c>
      <c r="O1901" s="3">
        <f t="shared" si="234"/>
        <v>1835.9319081461763</v>
      </c>
      <c r="P1901" s="3">
        <v>5</v>
      </c>
      <c r="Q1901" s="3">
        <f t="shared" si="235"/>
        <v>25</v>
      </c>
      <c r="R1901" s="4">
        <f t="shared" si="236"/>
        <v>214.23888000000002</v>
      </c>
    </row>
    <row r="1902" spans="2:18">
      <c r="B1902" s="2">
        <v>61.497663000000003</v>
      </c>
      <c r="C1902" s="3">
        <f t="shared" si="231"/>
        <v>3781.9625544615692</v>
      </c>
      <c r="D1902" s="3">
        <v>5</v>
      </c>
      <c r="E1902" s="3">
        <f t="shared" si="232"/>
        <v>25</v>
      </c>
      <c r="F1902" s="4">
        <f t="shared" si="233"/>
        <v>307.488315</v>
      </c>
      <c r="N1902" s="2">
        <v>42.847776000000003</v>
      </c>
      <c r="O1902" s="3">
        <f t="shared" si="234"/>
        <v>1835.9319081461763</v>
      </c>
      <c r="P1902" s="3">
        <v>5</v>
      </c>
      <c r="Q1902" s="3">
        <f t="shared" si="235"/>
        <v>25</v>
      </c>
      <c r="R1902" s="4">
        <f t="shared" si="236"/>
        <v>214.23888000000002</v>
      </c>
    </row>
    <row r="1903" spans="2:18">
      <c r="B1903" s="2">
        <v>61.497663000000003</v>
      </c>
      <c r="C1903" s="3">
        <f t="shared" si="231"/>
        <v>3781.9625544615692</v>
      </c>
      <c r="D1903" s="3">
        <v>5</v>
      </c>
      <c r="E1903" s="3">
        <f t="shared" si="232"/>
        <v>25</v>
      </c>
      <c r="F1903" s="4">
        <f t="shared" si="233"/>
        <v>307.488315</v>
      </c>
      <c r="N1903" s="2">
        <v>42.847776000000003</v>
      </c>
      <c r="O1903" s="3">
        <f t="shared" si="234"/>
        <v>1835.9319081461763</v>
      </c>
      <c r="P1903" s="3">
        <v>5</v>
      </c>
      <c r="Q1903" s="3">
        <f t="shared" si="235"/>
        <v>25</v>
      </c>
      <c r="R1903" s="4">
        <f t="shared" si="236"/>
        <v>214.23888000000002</v>
      </c>
    </row>
    <row r="1904" spans="2:18">
      <c r="B1904" s="2">
        <v>61.497663000000003</v>
      </c>
      <c r="C1904" s="3">
        <f t="shared" si="231"/>
        <v>3781.9625544615692</v>
      </c>
      <c r="D1904" s="3">
        <v>5</v>
      </c>
      <c r="E1904" s="3">
        <f t="shared" si="232"/>
        <v>25</v>
      </c>
      <c r="F1904" s="4">
        <f t="shared" si="233"/>
        <v>307.488315</v>
      </c>
      <c r="N1904" s="2">
        <v>42.847776000000003</v>
      </c>
      <c r="O1904" s="3">
        <f t="shared" si="234"/>
        <v>1835.9319081461763</v>
      </c>
      <c r="P1904" s="3">
        <v>5</v>
      </c>
      <c r="Q1904" s="3">
        <f t="shared" si="235"/>
        <v>25</v>
      </c>
      <c r="R1904" s="4">
        <f t="shared" si="236"/>
        <v>214.23888000000002</v>
      </c>
    </row>
    <row r="1905" spans="2:18">
      <c r="B1905" s="2">
        <v>61.497663000000003</v>
      </c>
      <c r="C1905" s="3">
        <f t="shared" si="231"/>
        <v>3781.9625544615692</v>
      </c>
      <c r="D1905" s="3">
        <v>5</v>
      </c>
      <c r="E1905" s="3">
        <f t="shared" si="232"/>
        <v>25</v>
      </c>
      <c r="F1905" s="4">
        <f t="shared" si="233"/>
        <v>307.488315</v>
      </c>
      <c r="N1905" s="2">
        <v>42.847776000000003</v>
      </c>
      <c r="O1905" s="3">
        <f t="shared" si="234"/>
        <v>1835.9319081461763</v>
      </c>
      <c r="P1905" s="3">
        <v>5</v>
      </c>
      <c r="Q1905" s="3">
        <f t="shared" si="235"/>
        <v>25</v>
      </c>
      <c r="R1905" s="4">
        <f t="shared" si="236"/>
        <v>214.23888000000002</v>
      </c>
    </row>
    <row r="1906" spans="2:18">
      <c r="B1906" s="2">
        <v>61.497663000000003</v>
      </c>
      <c r="C1906" s="3">
        <f t="shared" si="231"/>
        <v>3781.9625544615692</v>
      </c>
      <c r="D1906" s="3">
        <v>5</v>
      </c>
      <c r="E1906" s="3">
        <f t="shared" si="232"/>
        <v>25</v>
      </c>
      <c r="F1906" s="4">
        <f t="shared" si="233"/>
        <v>307.488315</v>
      </c>
      <c r="N1906" s="2">
        <v>42.847776000000003</v>
      </c>
      <c r="O1906" s="3">
        <f t="shared" si="234"/>
        <v>1835.9319081461763</v>
      </c>
      <c r="P1906" s="3">
        <v>5</v>
      </c>
      <c r="Q1906" s="3">
        <f t="shared" si="235"/>
        <v>25</v>
      </c>
      <c r="R1906" s="4">
        <f t="shared" si="236"/>
        <v>214.23888000000002</v>
      </c>
    </row>
    <row r="1907" spans="2:18">
      <c r="B1907" s="2">
        <v>61.497663000000003</v>
      </c>
      <c r="C1907" s="3">
        <f t="shared" si="231"/>
        <v>3781.9625544615692</v>
      </c>
      <c r="D1907" s="3">
        <v>5</v>
      </c>
      <c r="E1907" s="3">
        <f t="shared" si="232"/>
        <v>25</v>
      </c>
      <c r="F1907" s="4">
        <f t="shared" si="233"/>
        <v>307.488315</v>
      </c>
      <c r="N1907" s="2">
        <v>42.847776000000003</v>
      </c>
      <c r="O1907" s="3">
        <f t="shared" si="234"/>
        <v>1835.9319081461763</v>
      </c>
      <c r="P1907" s="3">
        <v>5</v>
      </c>
      <c r="Q1907" s="3">
        <f t="shared" si="235"/>
        <v>25</v>
      </c>
      <c r="R1907" s="4">
        <f t="shared" si="236"/>
        <v>214.23888000000002</v>
      </c>
    </row>
    <row r="1908" spans="2:18">
      <c r="B1908" s="2">
        <v>61.497663000000003</v>
      </c>
      <c r="C1908" s="3">
        <f t="shared" si="231"/>
        <v>3781.9625544615692</v>
      </c>
      <c r="D1908" s="3">
        <v>5</v>
      </c>
      <c r="E1908" s="3">
        <f t="shared" si="232"/>
        <v>25</v>
      </c>
      <c r="F1908" s="4">
        <f t="shared" si="233"/>
        <v>307.488315</v>
      </c>
      <c r="N1908" s="2">
        <v>42.847776000000003</v>
      </c>
      <c r="O1908" s="3">
        <f t="shared" si="234"/>
        <v>1835.9319081461763</v>
      </c>
      <c r="P1908" s="3">
        <v>5</v>
      </c>
      <c r="Q1908" s="3">
        <f t="shared" si="235"/>
        <v>25</v>
      </c>
      <c r="R1908" s="4">
        <f t="shared" si="236"/>
        <v>214.23888000000002</v>
      </c>
    </row>
    <row r="1909" spans="2:18">
      <c r="B1909" s="2">
        <v>61.497663000000003</v>
      </c>
      <c r="C1909" s="3">
        <f t="shared" si="231"/>
        <v>3781.9625544615692</v>
      </c>
      <c r="D1909" s="3">
        <v>5</v>
      </c>
      <c r="E1909" s="3">
        <f t="shared" si="232"/>
        <v>25</v>
      </c>
      <c r="F1909" s="4">
        <f t="shared" si="233"/>
        <v>307.488315</v>
      </c>
      <c r="N1909" s="2">
        <v>42.847776000000003</v>
      </c>
      <c r="O1909" s="3">
        <f t="shared" si="234"/>
        <v>1835.9319081461763</v>
      </c>
      <c r="P1909" s="3">
        <v>5</v>
      </c>
      <c r="Q1909" s="3">
        <f t="shared" si="235"/>
        <v>25</v>
      </c>
      <c r="R1909" s="4">
        <f t="shared" si="236"/>
        <v>214.23888000000002</v>
      </c>
    </row>
    <row r="1910" spans="2:18">
      <c r="B1910" s="2">
        <v>61.497663000000003</v>
      </c>
      <c r="C1910" s="3">
        <f t="shared" si="231"/>
        <v>3781.9625544615692</v>
      </c>
      <c r="D1910" s="3">
        <v>5</v>
      </c>
      <c r="E1910" s="3">
        <f t="shared" si="232"/>
        <v>25</v>
      </c>
      <c r="F1910" s="4">
        <f t="shared" si="233"/>
        <v>307.488315</v>
      </c>
      <c r="N1910" s="2">
        <v>42.847776000000003</v>
      </c>
      <c r="O1910" s="3">
        <f t="shared" si="234"/>
        <v>1835.9319081461763</v>
      </c>
      <c r="P1910" s="3">
        <v>5</v>
      </c>
      <c r="Q1910" s="3">
        <f t="shared" si="235"/>
        <v>25</v>
      </c>
      <c r="R1910" s="4">
        <f t="shared" si="236"/>
        <v>214.23888000000002</v>
      </c>
    </row>
    <row r="1911" spans="2:18">
      <c r="B1911" s="2">
        <v>61.497663000000003</v>
      </c>
      <c r="C1911" s="3">
        <f t="shared" si="231"/>
        <v>3781.9625544615692</v>
      </c>
      <c r="D1911" s="3">
        <v>5</v>
      </c>
      <c r="E1911" s="3">
        <f t="shared" si="232"/>
        <v>25</v>
      </c>
      <c r="F1911" s="4">
        <f t="shared" si="233"/>
        <v>307.488315</v>
      </c>
      <c r="N1911" s="2">
        <v>42.847776000000003</v>
      </c>
      <c r="O1911" s="3">
        <f t="shared" si="234"/>
        <v>1835.9319081461763</v>
      </c>
      <c r="P1911" s="3">
        <v>5</v>
      </c>
      <c r="Q1911" s="3">
        <f t="shared" si="235"/>
        <v>25</v>
      </c>
      <c r="R1911" s="4">
        <f t="shared" si="236"/>
        <v>214.23888000000002</v>
      </c>
    </row>
    <row r="1912" spans="2:18">
      <c r="B1912" s="2">
        <v>61.497663000000003</v>
      </c>
      <c r="C1912" s="3">
        <f t="shared" si="231"/>
        <v>3781.9625544615692</v>
      </c>
      <c r="D1912" s="3">
        <v>5</v>
      </c>
      <c r="E1912" s="3">
        <f t="shared" si="232"/>
        <v>25</v>
      </c>
      <c r="F1912" s="4">
        <f t="shared" si="233"/>
        <v>307.488315</v>
      </c>
      <c r="N1912" s="2">
        <v>42.847776000000003</v>
      </c>
      <c r="O1912" s="3">
        <f t="shared" si="234"/>
        <v>1835.9319081461763</v>
      </c>
      <c r="P1912" s="3">
        <v>5</v>
      </c>
      <c r="Q1912" s="3">
        <f t="shared" si="235"/>
        <v>25</v>
      </c>
      <c r="R1912" s="4">
        <f t="shared" si="236"/>
        <v>214.23888000000002</v>
      </c>
    </row>
    <row r="1913" spans="2:18">
      <c r="B1913" s="2">
        <v>61.497663000000003</v>
      </c>
      <c r="C1913" s="3">
        <f t="shared" si="231"/>
        <v>3781.9625544615692</v>
      </c>
      <c r="D1913" s="3">
        <v>5</v>
      </c>
      <c r="E1913" s="3">
        <f t="shared" si="232"/>
        <v>25</v>
      </c>
      <c r="F1913" s="4">
        <f t="shared" si="233"/>
        <v>307.488315</v>
      </c>
      <c r="N1913" s="2">
        <v>42.847776000000003</v>
      </c>
      <c r="O1913" s="3">
        <f t="shared" si="234"/>
        <v>1835.9319081461763</v>
      </c>
      <c r="P1913" s="3">
        <v>5</v>
      </c>
      <c r="Q1913" s="3">
        <f t="shared" si="235"/>
        <v>25</v>
      </c>
      <c r="R1913" s="4">
        <f t="shared" si="236"/>
        <v>214.23888000000002</v>
      </c>
    </row>
    <row r="1914" spans="2:18">
      <c r="B1914" s="2">
        <v>61.497663000000003</v>
      </c>
      <c r="C1914" s="3">
        <f t="shared" si="231"/>
        <v>3781.9625544615692</v>
      </c>
      <c r="D1914" s="3">
        <v>5</v>
      </c>
      <c r="E1914" s="3">
        <f t="shared" si="232"/>
        <v>25</v>
      </c>
      <c r="F1914" s="4">
        <f t="shared" si="233"/>
        <v>307.488315</v>
      </c>
      <c r="N1914" s="2">
        <v>42.847776000000003</v>
      </c>
      <c r="O1914" s="3">
        <f t="shared" si="234"/>
        <v>1835.9319081461763</v>
      </c>
      <c r="P1914" s="3">
        <v>5</v>
      </c>
      <c r="Q1914" s="3">
        <f t="shared" si="235"/>
        <v>25</v>
      </c>
      <c r="R1914" s="4">
        <f t="shared" si="236"/>
        <v>214.23888000000002</v>
      </c>
    </row>
    <row r="1915" spans="2:18">
      <c r="B1915" s="2">
        <v>61.497663000000003</v>
      </c>
      <c r="C1915" s="3">
        <f t="shared" si="231"/>
        <v>3781.9625544615692</v>
      </c>
      <c r="D1915" s="3">
        <v>5</v>
      </c>
      <c r="E1915" s="3">
        <f t="shared" si="232"/>
        <v>25</v>
      </c>
      <c r="F1915" s="4">
        <f t="shared" si="233"/>
        <v>307.488315</v>
      </c>
      <c r="N1915" s="2">
        <v>42.847776000000003</v>
      </c>
      <c r="O1915" s="3">
        <f t="shared" si="234"/>
        <v>1835.9319081461763</v>
      </c>
      <c r="P1915" s="3">
        <v>5</v>
      </c>
      <c r="Q1915" s="3">
        <f t="shared" si="235"/>
        <v>25</v>
      </c>
      <c r="R1915" s="4">
        <f t="shared" si="236"/>
        <v>214.23888000000002</v>
      </c>
    </row>
    <row r="1916" spans="2:18">
      <c r="B1916" s="2">
        <v>61.497663000000003</v>
      </c>
      <c r="C1916" s="3">
        <f t="shared" si="231"/>
        <v>3781.9625544615692</v>
      </c>
      <c r="D1916" s="3">
        <v>5</v>
      </c>
      <c r="E1916" s="3">
        <f t="shared" si="232"/>
        <v>25</v>
      </c>
      <c r="F1916" s="4">
        <f t="shared" si="233"/>
        <v>307.488315</v>
      </c>
      <c r="N1916" s="2">
        <v>42.847776000000003</v>
      </c>
      <c r="O1916" s="3">
        <f t="shared" si="234"/>
        <v>1835.9319081461763</v>
      </c>
      <c r="P1916" s="3">
        <v>5</v>
      </c>
      <c r="Q1916" s="3">
        <f t="shared" si="235"/>
        <v>25</v>
      </c>
      <c r="R1916" s="4">
        <f t="shared" si="236"/>
        <v>214.23888000000002</v>
      </c>
    </row>
    <row r="1917" spans="2:18">
      <c r="B1917" s="2">
        <v>61.497663000000003</v>
      </c>
      <c r="C1917" s="3">
        <f t="shared" si="231"/>
        <v>3781.9625544615692</v>
      </c>
      <c r="D1917" s="3">
        <v>5</v>
      </c>
      <c r="E1917" s="3">
        <f t="shared" si="232"/>
        <v>25</v>
      </c>
      <c r="F1917" s="4">
        <f t="shared" si="233"/>
        <v>307.488315</v>
      </c>
      <c r="N1917" s="2">
        <v>42.847776000000003</v>
      </c>
      <c r="O1917" s="3">
        <f t="shared" si="234"/>
        <v>1835.9319081461763</v>
      </c>
      <c r="P1917" s="3">
        <v>5</v>
      </c>
      <c r="Q1917" s="3">
        <f t="shared" si="235"/>
        <v>25</v>
      </c>
      <c r="R1917" s="4">
        <f t="shared" si="236"/>
        <v>214.23888000000002</v>
      </c>
    </row>
    <row r="1918" spans="2:18">
      <c r="B1918" s="2">
        <v>61.497663000000003</v>
      </c>
      <c r="C1918" s="3">
        <f t="shared" si="231"/>
        <v>3781.9625544615692</v>
      </c>
      <c r="D1918" s="3">
        <v>5</v>
      </c>
      <c r="E1918" s="3">
        <f t="shared" si="232"/>
        <v>25</v>
      </c>
      <c r="F1918" s="4">
        <f t="shared" si="233"/>
        <v>307.488315</v>
      </c>
      <c r="N1918" s="2">
        <v>42.847776000000003</v>
      </c>
      <c r="O1918" s="3">
        <f t="shared" si="234"/>
        <v>1835.9319081461763</v>
      </c>
      <c r="P1918" s="3">
        <v>5</v>
      </c>
      <c r="Q1918" s="3">
        <f t="shared" si="235"/>
        <v>25</v>
      </c>
      <c r="R1918" s="4">
        <f t="shared" si="236"/>
        <v>214.23888000000002</v>
      </c>
    </row>
    <row r="1919" spans="2:18">
      <c r="B1919" s="2">
        <v>61.497663000000003</v>
      </c>
      <c r="C1919" s="3">
        <f t="shared" si="231"/>
        <v>3781.9625544615692</v>
      </c>
      <c r="D1919" s="3">
        <v>5</v>
      </c>
      <c r="E1919" s="3">
        <f t="shared" si="232"/>
        <v>25</v>
      </c>
      <c r="F1919" s="4">
        <f t="shared" si="233"/>
        <v>307.488315</v>
      </c>
      <c r="N1919" s="2">
        <v>42.847776000000003</v>
      </c>
      <c r="O1919" s="3">
        <f t="shared" si="234"/>
        <v>1835.9319081461763</v>
      </c>
      <c r="P1919" s="3">
        <v>5</v>
      </c>
      <c r="Q1919" s="3">
        <f t="shared" si="235"/>
        <v>25</v>
      </c>
      <c r="R1919" s="4">
        <f t="shared" si="236"/>
        <v>214.23888000000002</v>
      </c>
    </row>
    <row r="1920" spans="2:18">
      <c r="B1920" s="2">
        <v>61.497663000000003</v>
      </c>
      <c r="C1920" s="3">
        <f t="shared" si="231"/>
        <v>3781.9625544615692</v>
      </c>
      <c r="D1920" s="3">
        <v>5</v>
      </c>
      <c r="E1920" s="3">
        <f t="shared" si="232"/>
        <v>25</v>
      </c>
      <c r="F1920" s="4">
        <f t="shared" si="233"/>
        <v>307.488315</v>
      </c>
      <c r="N1920" s="2">
        <v>42.847776000000003</v>
      </c>
      <c r="O1920" s="3">
        <f t="shared" si="234"/>
        <v>1835.9319081461763</v>
      </c>
      <c r="P1920" s="3">
        <v>5</v>
      </c>
      <c r="Q1920" s="3">
        <f t="shared" si="235"/>
        <v>25</v>
      </c>
      <c r="R1920" s="4">
        <f t="shared" si="236"/>
        <v>214.23888000000002</v>
      </c>
    </row>
    <row r="1921" spans="2:18">
      <c r="B1921" s="2">
        <v>61.497663000000003</v>
      </c>
      <c r="C1921" s="3">
        <f t="shared" si="231"/>
        <v>3781.9625544615692</v>
      </c>
      <c r="D1921" s="3">
        <v>5</v>
      </c>
      <c r="E1921" s="3">
        <f t="shared" si="232"/>
        <v>25</v>
      </c>
      <c r="F1921" s="4">
        <f t="shared" si="233"/>
        <v>307.488315</v>
      </c>
      <c r="N1921" s="2">
        <v>42.847776000000003</v>
      </c>
      <c r="O1921" s="3">
        <f t="shared" si="234"/>
        <v>1835.9319081461763</v>
      </c>
      <c r="P1921" s="3">
        <v>5</v>
      </c>
      <c r="Q1921" s="3">
        <f t="shared" si="235"/>
        <v>25</v>
      </c>
      <c r="R1921" s="4">
        <f t="shared" si="236"/>
        <v>214.23888000000002</v>
      </c>
    </row>
    <row r="1922" spans="2:18">
      <c r="B1922" s="2">
        <v>61.497663000000003</v>
      </c>
      <c r="C1922" s="3">
        <f t="shared" si="231"/>
        <v>3781.9625544615692</v>
      </c>
      <c r="D1922" s="3">
        <v>5</v>
      </c>
      <c r="E1922" s="3">
        <f t="shared" si="232"/>
        <v>25</v>
      </c>
      <c r="F1922" s="4">
        <f t="shared" si="233"/>
        <v>307.488315</v>
      </c>
      <c r="N1922" s="2">
        <v>42.847776000000003</v>
      </c>
      <c r="O1922" s="3">
        <f t="shared" si="234"/>
        <v>1835.9319081461763</v>
      </c>
      <c r="P1922" s="3">
        <v>5</v>
      </c>
      <c r="Q1922" s="3">
        <f t="shared" si="235"/>
        <v>25</v>
      </c>
      <c r="R1922" s="4">
        <f t="shared" si="236"/>
        <v>214.23888000000002</v>
      </c>
    </row>
    <row r="1923" spans="2:18">
      <c r="B1923" s="2">
        <v>61.497663000000003</v>
      </c>
      <c r="C1923" s="3">
        <f t="shared" si="231"/>
        <v>3781.9625544615692</v>
      </c>
      <c r="D1923" s="3">
        <v>5</v>
      </c>
      <c r="E1923" s="3">
        <f t="shared" si="232"/>
        <v>25</v>
      </c>
      <c r="F1923" s="4">
        <f t="shared" si="233"/>
        <v>307.488315</v>
      </c>
      <c r="N1923" s="2">
        <v>42.847776000000003</v>
      </c>
      <c r="O1923" s="3">
        <f t="shared" si="234"/>
        <v>1835.9319081461763</v>
      </c>
      <c r="P1923" s="3">
        <v>5</v>
      </c>
      <c r="Q1923" s="3">
        <f t="shared" si="235"/>
        <v>25</v>
      </c>
      <c r="R1923" s="4">
        <f t="shared" si="236"/>
        <v>214.23888000000002</v>
      </c>
    </row>
    <row r="1924" spans="2:18">
      <c r="B1924" s="2">
        <v>61.497663000000003</v>
      </c>
      <c r="C1924" s="3">
        <f t="shared" si="231"/>
        <v>3781.9625544615692</v>
      </c>
      <c r="D1924" s="3">
        <v>5</v>
      </c>
      <c r="E1924" s="3">
        <f t="shared" si="232"/>
        <v>25</v>
      </c>
      <c r="F1924" s="4">
        <f t="shared" si="233"/>
        <v>307.488315</v>
      </c>
      <c r="N1924" s="2">
        <v>42.847776000000003</v>
      </c>
      <c r="O1924" s="3">
        <f t="shared" si="234"/>
        <v>1835.9319081461763</v>
      </c>
      <c r="P1924" s="3">
        <v>5</v>
      </c>
      <c r="Q1924" s="3">
        <f t="shared" si="235"/>
        <v>25</v>
      </c>
      <c r="R1924" s="4">
        <f t="shared" si="236"/>
        <v>214.23888000000002</v>
      </c>
    </row>
    <row r="1925" spans="2:18">
      <c r="B1925" s="2">
        <v>61.497663000000003</v>
      </c>
      <c r="C1925" s="3">
        <f t="shared" si="231"/>
        <v>3781.9625544615692</v>
      </c>
      <c r="D1925" s="3">
        <v>5</v>
      </c>
      <c r="E1925" s="3">
        <f t="shared" si="232"/>
        <v>25</v>
      </c>
      <c r="F1925" s="4">
        <f t="shared" si="233"/>
        <v>307.488315</v>
      </c>
      <c r="N1925" s="2">
        <v>42.847776000000003</v>
      </c>
      <c r="O1925" s="3">
        <f t="shared" si="234"/>
        <v>1835.9319081461763</v>
      </c>
      <c r="P1925" s="3">
        <v>5</v>
      </c>
      <c r="Q1925" s="3">
        <f t="shared" si="235"/>
        <v>25</v>
      </c>
      <c r="R1925" s="4">
        <f t="shared" si="236"/>
        <v>214.23888000000002</v>
      </c>
    </row>
    <row r="1926" spans="2:18">
      <c r="B1926" s="2">
        <v>61.497663000000003</v>
      </c>
      <c r="C1926" s="3">
        <f t="shared" si="231"/>
        <v>3781.9625544615692</v>
      </c>
      <c r="D1926" s="3">
        <v>5</v>
      </c>
      <c r="E1926" s="3">
        <f t="shared" si="232"/>
        <v>25</v>
      </c>
      <c r="F1926" s="4">
        <f t="shared" si="233"/>
        <v>307.488315</v>
      </c>
      <c r="N1926" s="2">
        <v>42.847776000000003</v>
      </c>
      <c r="O1926" s="3">
        <f t="shared" si="234"/>
        <v>1835.9319081461763</v>
      </c>
      <c r="P1926" s="3">
        <v>5</v>
      </c>
      <c r="Q1926" s="3">
        <f t="shared" si="235"/>
        <v>25</v>
      </c>
      <c r="R1926" s="4">
        <f t="shared" si="236"/>
        <v>214.23888000000002</v>
      </c>
    </row>
    <row r="1927" spans="2:18">
      <c r="B1927" s="2">
        <v>61.497663000000003</v>
      </c>
      <c r="C1927" s="3">
        <f t="shared" si="231"/>
        <v>3781.9625544615692</v>
      </c>
      <c r="D1927" s="3">
        <v>5</v>
      </c>
      <c r="E1927" s="3">
        <f t="shared" si="232"/>
        <v>25</v>
      </c>
      <c r="F1927" s="4">
        <f t="shared" si="233"/>
        <v>307.488315</v>
      </c>
      <c r="N1927" s="2">
        <v>42.847776000000003</v>
      </c>
      <c r="O1927" s="3">
        <f t="shared" si="234"/>
        <v>1835.9319081461763</v>
      </c>
      <c r="P1927" s="3">
        <v>5</v>
      </c>
      <c r="Q1927" s="3">
        <f t="shared" si="235"/>
        <v>25</v>
      </c>
      <c r="R1927" s="4">
        <f t="shared" si="236"/>
        <v>214.23888000000002</v>
      </c>
    </row>
    <row r="1928" spans="2:18">
      <c r="B1928" s="2">
        <v>61.497663000000003</v>
      </c>
      <c r="C1928" s="3">
        <f t="shared" si="231"/>
        <v>3781.9625544615692</v>
      </c>
      <c r="D1928" s="3">
        <v>5</v>
      </c>
      <c r="E1928" s="3">
        <f t="shared" si="232"/>
        <v>25</v>
      </c>
      <c r="F1928" s="4">
        <f t="shared" si="233"/>
        <v>307.488315</v>
      </c>
      <c r="N1928" s="2">
        <v>42.847776000000003</v>
      </c>
      <c r="O1928" s="3">
        <f t="shared" si="234"/>
        <v>1835.9319081461763</v>
      </c>
      <c r="P1928" s="3">
        <v>5</v>
      </c>
      <c r="Q1928" s="3">
        <f t="shared" si="235"/>
        <v>25</v>
      </c>
      <c r="R1928" s="4">
        <f t="shared" si="236"/>
        <v>214.23888000000002</v>
      </c>
    </row>
    <row r="1929" spans="2:18">
      <c r="B1929" s="2">
        <v>61.497663000000003</v>
      </c>
      <c r="C1929" s="3">
        <f t="shared" si="231"/>
        <v>3781.9625544615692</v>
      </c>
      <c r="D1929" s="3">
        <v>5</v>
      </c>
      <c r="E1929" s="3">
        <f t="shared" si="232"/>
        <v>25</v>
      </c>
      <c r="F1929" s="4">
        <f t="shared" si="233"/>
        <v>307.488315</v>
      </c>
      <c r="N1929" s="2">
        <v>42.847776000000003</v>
      </c>
      <c r="O1929" s="3">
        <f t="shared" si="234"/>
        <v>1835.9319081461763</v>
      </c>
      <c r="P1929" s="3">
        <v>5</v>
      </c>
      <c r="Q1929" s="3">
        <f t="shared" si="235"/>
        <v>25</v>
      </c>
      <c r="R1929" s="4">
        <f t="shared" si="236"/>
        <v>214.23888000000002</v>
      </c>
    </row>
    <row r="1930" spans="2:18">
      <c r="B1930" s="2">
        <v>61.497663000000003</v>
      </c>
      <c r="C1930" s="3">
        <f t="shared" si="231"/>
        <v>3781.9625544615692</v>
      </c>
      <c r="D1930" s="3">
        <v>5</v>
      </c>
      <c r="E1930" s="3">
        <f t="shared" si="232"/>
        <v>25</v>
      </c>
      <c r="F1930" s="4">
        <f t="shared" si="233"/>
        <v>307.488315</v>
      </c>
      <c r="N1930" s="2">
        <v>42.847776000000003</v>
      </c>
      <c r="O1930" s="3">
        <f t="shared" si="234"/>
        <v>1835.9319081461763</v>
      </c>
      <c r="P1930" s="3">
        <v>5</v>
      </c>
      <c r="Q1930" s="3">
        <f t="shared" si="235"/>
        <v>25</v>
      </c>
      <c r="R1930" s="4">
        <f t="shared" si="236"/>
        <v>214.23888000000002</v>
      </c>
    </row>
    <row r="1931" spans="2:18">
      <c r="B1931" s="2">
        <v>61.497663000000003</v>
      </c>
      <c r="C1931" s="3">
        <f t="shared" si="231"/>
        <v>3781.9625544615692</v>
      </c>
      <c r="D1931" s="3">
        <v>5</v>
      </c>
      <c r="E1931" s="3">
        <f t="shared" si="232"/>
        <v>25</v>
      </c>
      <c r="F1931" s="4">
        <f t="shared" si="233"/>
        <v>307.488315</v>
      </c>
      <c r="N1931" s="2">
        <v>42.847776000000003</v>
      </c>
      <c r="O1931" s="3">
        <f t="shared" si="234"/>
        <v>1835.9319081461763</v>
      </c>
      <c r="P1931" s="3">
        <v>5</v>
      </c>
      <c r="Q1931" s="3">
        <f t="shared" si="235"/>
        <v>25</v>
      </c>
      <c r="R1931" s="4">
        <f t="shared" si="236"/>
        <v>214.23888000000002</v>
      </c>
    </row>
    <row r="1932" spans="2:18">
      <c r="B1932" s="2">
        <v>61.497663000000003</v>
      </c>
      <c r="C1932" s="3">
        <f t="shared" si="231"/>
        <v>3781.9625544615692</v>
      </c>
      <c r="D1932" s="3">
        <v>5</v>
      </c>
      <c r="E1932" s="3">
        <f t="shared" si="232"/>
        <v>25</v>
      </c>
      <c r="F1932" s="4">
        <f t="shared" si="233"/>
        <v>307.488315</v>
      </c>
      <c r="N1932" s="2">
        <v>42.847776000000003</v>
      </c>
      <c r="O1932" s="3">
        <f t="shared" si="234"/>
        <v>1835.9319081461763</v>
      </c>
      <c r="P1932" s="3">
        <v>5</v>
      </c>
      <c r="Q1932" s="3">
        <f t="shared" si="235"/>
        <v>25</v>
      </c>
      <c r="R1932" s="4">
        <f t="shared" si="236"/>
        <v>214.23888000000002</v>
      </c>
    </row>
    <row r="1933" spans="2:18">
      <c r="B1933" s="2">
        <v>61.497663000000003</v>
      </c>
      <c r="C1933" s="3">
        <f t="shared" si="231"/>
        <v>3781.9625544615692</v>
      </c>
      <c r="D1933" s="3">
        <v>5</v>
      </c>
      <c r="E1933" s="3">
        <f t="shared" si="232"/>
        <v>25</v>
      </c>
      <c r="F1933" s="4">
        <f t="shared" si="233"/>
        <v>307.488315</v>
      </c>
      <c r="N1933" s="2">
        <v>42.847776000000003</v>
      </c>
      <c r="O1933" s="3">
        <f t="shared" si="234"/>
        <v>1835.9319081461763</v>
      </c>
      <c r="P1933" s="3">
        <v>5</v>
      </c>
      <c r="Q1933" s="3">
        <f t="shared" si="235"/>
        <v>25</v>
      </c>
      <c r="R1933" s="4">
        <f t="shared" si="236"/>
        <v>214.23888000000002</v>
      </c>
    </row>
    <row r="1934" spans="2:18">
      <c r="B1934" s="2">
        <v>61.497663000000003</v>
      </c>
      <c r="C1934" s="3">
        <f t="shared" si="231"/>
        <v>3781.9625544615692</v>
      </c>
      <c r="D1934" s="3">
        <v>5</v>
      </c>
      <c r="E1934" s="3">
        <f t="shared" si="232"/>
        <v>25</v>
      </c>
      <c r="F1934" s="4">
        <f t="shared" si="233"/>
        <v>307.488315</v>
      </c>
      <c r="N1934" s="2">
        <v>42.847776000000003</v>
      </c>
      <c r="O1934" s="3">
        <f t="shared" si="234"/>
        <v>1835.9319081461763</v>
      </c>
      <c r="P1934" s="3">
        <v>5</v>
      </c>
      <c r="Q1934" s="3">
        <f t="shared" si="235"/>
        <v>25</v>
      </c>
      <c r="R1934" s="4">
        <f t="shared" si="236"/>
        <v>214.23888000000002</v>
      </c>
    </row>
    <row r="1935" spans="2:18">
      <c r="B1935" s="2">
        <v>61.497663000000003</v>
      </c>
      <c r="C1935" s="3">
        <f t="shared" si="231"/>
        <v>3781.9625544615692</v>
      </c>
      <c r="D1935" s="3">
        <v>5</v>
      </c>
      <c r="E1935" s="3">
        <f t="shared" si="232"/>
        <v>25</v>
      </c>
      <c r="F1935" s="4">
        <f t="shared" si="233"/>
        <v>307.488315</v>
      </c>
      <c r="N1935" s="2">
        <v>42.847776000000003</v>
      </c>
      <c r="O1935" s="3">
        <f t="shared" si="234"/>
        <v>1835.9319081461763</v>
      </c>
      <c r="P1935" s="3">
        <v>5</v>
      </c>
      <c r="Q1935" s="3">
        <f t="shared" si="235"/>
        <v>25</v>
      </c>
      <c r="R1935" s="4">
        <f t="shared" si="236"/>
        <v>214.23888000000002</v>
      </c>
    </row>
    <row r="1936" spans="2:18">
      <c r="B1936" s="2">
        <v>61.497663000000003</v>
      </c>
      <c r="C1936" s="3">
        <f t="shared" si="231"/>
        <v>3781.9625544615692</v>
      </c>
      <c r="D1936" s="3">
        <v>5</v>
      </c>
      <c r="E1936" s="3">
        <f t="shared" si="232"/>
        <v>25</v>
      </c>
      <c r="F1936" s="4">
        <f t="shared" si="233"/>
        <v>307.488315</v>
      </c>
      <c r="N1936" s="2">
        <v>42.847776000000003</v>
      </c>
      <c r="O1936" s="3">
        <f t="shared" si="234"/>
        <v>1835.9319081461763</v>
      </c>
      <c r="P1936" s="3">
        <v>5</v>
      </c>
      <c r="Q1936" s="3">
        <f t="shared" si="235"/>
        <v>25</v>
      </c>
      <c r="R1936" s="4">
        <f t="shared" si="236"/>
        <v>214.23888000000002</v>
      </c>
    </row>
    <row r="1937" spans="2:18">
      <c r="B1937" s="2">
        <v>61.497663000000003</v>
      </c>
      <c r="C1937" s="3">
        <f t="shared" ref="C1937:C2000" si="237">B1937*B1937</f>
        <v>3781.9625544615692</v>
      </c>
      <c r="D1937" s="3">
        <v>5</v>
      </c>
      <c r="E1937" s="3">
        <f t="shared" ref="E1937:E2000" si="238">D1937*D1937</f>
        <v>25</v>
      </c>
      <c r="F1937" s="4">
        <f t="shared" ref="F1937:F2000" si="239">D1937*B1937</f>
        <v>307.488315</v>
      </c>
      <c r="N1937" s="2">
        <v>42.847776000000003</v>
      </c>
      <c r="O1937" s="3">
        <f t="shared" ref="O1937:O2000" si="240">N1937*N1937</f>
        <v>1835.9319081461763</v>
      </c>
      <c r="P1937" s="3">
        <v>5</v>
      </c>
      <c r="Q1937" s="3">
        <f t="shared" ref="Q1937:Q2000" si="241">P1937*P1937</f>
        <v>25</v>
      </c>
      <c r="R1937" s="4">
        <f t="shared" ref="R1937:R2000" si="242">P1937*N1937</f>
        <v>214.23888000000002</v>
      </c>
    </row>
    <row r="1938" spans="2:18">
      <c r="B1938" s="2">
        <v>61.497663000000003</v>
      </c>
      <c r="C1938" s="3">
        <f t="shared" si="237"/>
        <v>3781.9625544615692</v>
      </c>
      <c r="D1938" s="3">
        <v>5</v>
      </c>
      <c r="E1938" s="3">
        <f t="shared" si="238"/>
        <v>25</v>
      </c>
      <c r="F1938" s="4">
        <f t="shared" si="239"/>
        <v>307.488315</v>
      </c>
      <c r="N1938" s="2">
        <v>42.847776000000003</v>
      </c>
      <c r="O1938" s="3">
        <f t="shared" si="240"/>
        <v>1835.9319081461763</v>
      </c>
      <c r="P1938" s="3">
        <v>5</v>
      </c>
      <c r="Q1938" s="3">
        <f t="shared" si="241"/>
        <v>25</v>
      </c>
      <c r="R1938" s="4">
        <f t="shared" si="242"/>
        <v>214.23888000000002</v>
      </c>
    </row>
    <row r="1939" spans="2:18">
      <c r="B1939" s="2">
        <v>61.497663000000003</v>
      </c>
      <c r="C1939" s="3">
        <f t="shared" si="237"/>
        <v>3781.9625544615692</v>
      </c>
      <c r="D1939" s="3">
        <v>5</v>
      </c>
      <c r="E1939" s="3">
        <f t="shared" si="238"/>
        <v>25</v>
      </c>
      <c r="F1939" s="4">
        <f t="shared" si="239"/>
        <v>307.488315</v>
      </c>
      <c r="N1939" s="2">
        <v>42.847776000000003</v>
      </c>
      <c r="O1939" s="3">
        <f t="shared" si="240"/>
        <v>1835.9319081461763</v>
      </c>
      <c r="P1939" s="3">
        <v>5</v>
      </c>
      <c r="Q1939" s="3">
        <f t="shared" si="241"/>
        <v>25</v>
      </c>
      <c r="R1939" s="4">
        <f t="shared" si="242"/>
        <v>214.23888000000002</v>
      </c>
    </row>
    <row r="1940" spans="2:18">
      <c r="B1940" s="2">
        <v>61.497663000000003</v>
      </c>
      <c r="C1940" s="3">
        <f t="shared" si="237"/>
        <v>3781.9625544615692</v>
      </c>
      <c r="D1940" s="3">
        <v>5</v>
      </c>
      <c r="E1940" s="3">
        <f t="shared" si="238"/>
        <v>25</v>
      </c>
      <c r="F1940" s="4">
        <f t="shared" si="239"/>
        <v>307.488315</v>
      </c>
      <c r="N1940" s="2">
        <v>42.847776000000003</v>
      </c>
      <c r="O1940" s="3">
        <f t="shared" si="240"/>
        <v>1835.9319081461763</v>
      </c>
      <c r="P1940" s="3">
        <v>5</v>
      </c>
      <c r="Q1940" s="3">
        <f t="shared" si="241"/>
        <v>25</v>
      </c>
      <c r="R1940" s="4">
        <f t="shared" si="242"/>
        <v>214.23888000000002</v>
      </c>
    </row>
    <row r="1941" spans="2:18">
      <c r="B1941" s="2">
        <v>61.497663000000003</v>
      </c>
      <c r="C1941" s="3">
        <f t="shared" si="237"/>
        <v>3781.9625544615692</v>
      </c>
      <c r="D1941" s="3">
        <v>5</v>
      </c>
      <c r="E1941" s="3">
        <f t="shared" si="238"/>
        <v>25</v>
      </c>
      <c r="F1941" s="4">
        <f t="shared" si="239"/>
        <v>307.488315</v>
      </c>
      <c r="N1941" s="2">
        <v>42.847776000000003</v>
      </c>
      <c r="O1941" s="3">
        <f t="shared" si="240"/>
        <v>1835.9319081461763</v>
      </c>
      <c r="P1941" s="3">
        <v>5</v>
      </c>
      <c r="Q1941" s="3">
        <f t="shared" si="241"/>
        <v>25</v>
      </c>
      <c r="R1941" s="4">
        <f t="shared" si="242"/>
        <v>214.23888000000002</v>
      </c>
    </row>
    <row r="1942" spans="2:18">
      <c r="B1942" s="2">
        <v>61.497663000000003</v>
      </c>
      <c r="C1942" s="3">
        <f t="shared" si="237"/>
        <v>3781.9625544615692</v>
      </c>
      <c r="D1942" s="3">
        <v>5</v>
      </c>
      <c r="E1942" s="3">
        <f t="shared" si="238"/>
        <v>25</v>
      </c>
      <c r="F1942" s="4">
        <f t="shared" si="239"/>
        <v>307.488315</v>
      </c>
      <c r="N1942" s="2">
        <v>42.847776000000003</v>
      </c>
      <c r="O1942" s="3">
        <f t="shared" si="240"/>
        <v>1835.9319081461763</v>
      </c>
      <c r="P1942" s="3">
        <v>5</v>
      </c>
      <c r="Q1942" s="3">
        <f t="shared" si="241"/>
        <v>25</v>
      </c>
      <c r="R1942" s="4">
        <f t="shared" si="242"/>
        <v>214.23888000000002</v>
      </c>
    </row>
    <row r="1943" spans="2:18">
      <c r="B1943" s="2">
        <v>61.497663000000003</v>
      </c>
      <c r="C1943" s="3">
        <f t="shared" si="237"/>
        <v>3781.9625544615692</v>
      </c>
      <c r="D1943" s="3">
        <v>5</v>
      </c>
      <c r="E1943" s="3">
        <f t="shared" si="238"/>
        <v>25</v>
      </c>
      <c r="F1943" s="4">
        <f t="shared" si="239"/>
        <v>307.488315</v>
      </c>
      <c r="N1943" s="2">
        <v>42.847776000000003</v>
      </c>
      <c r="O1943" s="3">
        <f t="shared" si="240"/>
        <v>1835.9319081461763</v>
      </c>
      <c r="P1943" s="3">
        <v>5</v>
      </c>
      <c r="Q1943" s="3">
        <f t="shared" si="241"/>
        <v>25</v>
      </c>
      <c r="R1943" s="4">
        <f t="shared" si="242"/>
        <v>214.23888000000002</v>
      </c>
    </row>
    <row r="1944" spans="2:18">
      <c r="B1944" s="2">
        <v>61.497663000000003</v>
      </c>
      <c r="C1944" s="3">
        <f t="shared" si="237"/>
        <v>3781.9625544615692</v>
      </c>
      <c r="D1944" s="3">
        <v>5</v>
      </c>
      <c r="E1944" s="3">
        <f t="shared" si="238"/>
        <v>25</v>
      </c>
      <c r="F1944" s="4">
        <f t="shared" si="239"/>
        <v>307.488315</v>
      </c>
      <c r="N1944" s="2">
        <v>42.847776000000003</v>
      </c>
      <c r="O1944" s="3">
        <f t="shared" si="240"/>
        <v>1835.9319081461763</v>
      </c>
      <c r="P1944" s="3">
        <v>5</v>
      </c>
      <c r="Q1944" s="3">
        <f t="shared" si="241"/>
        <v>25</v>
      </c>
      <c r="R1944" s="4">
        <f t="shared" si="242"/>
        <v>214.23888000000002</v>
      </c>
    </row>
    <row r="1945" spans="2:18">
      <c r="B1945" s="2">
        <v>61.497663000000003</v>
      </c>
      <c r="C1945" s="3">
        <f t="shared" si="237"/>
        <v>3781.9625544615692</v>
      </c>
      <c r="D1945" s="3">
        <v>5</v>
      </c>
      <c r="E1945" s="3">
        <f t="shared" si="238"/>
        <v>25</v>
      </c>
      <c r="F1945" s="4">
        <f t="shared" si="239"/>
        <v>307.488315</v>
      </c>
      <c r="N1945" s="2">
        <v>42.847776000000003</v>
      </c>
      <c r="O1945" s="3">
        <f t="shared" si="240"/>
        <v>1835.9319081461763</v>
      </c>
      <c r="P1945" s="3">
        <v>5</v>
      </c>
      <c r="Q1945" s="3">
        <f t="shared" si="241"/>
        <v>25</v>
      </c>
      <c r="R1945" s="4">
        <f t="shared" si="242"/>
        <v>214.23888000000002</v>
      </c>
    </row>
    <row r="1946" spans="2:18">
      <c r="B1946" s="2">
        <v>61.497663000000003</v>
      </c>
      <c r="C1946" s="3">
        <f t="shared" si="237"/>
        <v>3781.9625544615692</v>
      </c>
      <c r="D1946" s="3">
        <v>5</v>
      </c>
      <c r="E1946" s="3">
        <f t="shared" si="238"/>
        <v>25</v>
      </c>
      <c r="F1946" s="4">
        <f t="shared" si="239"/>
        <v>307.488315</v>
      </c>
      <c r="N1946" s="2">
        <v>42.847776000000003</v>
      </c>
      <c r="O1946" s="3">
        <f t="shared" si="240"/>
        <v>1835.9319081461763</v>
      </c>
      <c r="P1946" s="3">
        <v>5</v>
      </c>
      <c r="Q1946" s="3">
        <f t="shared" si="241"/>
        <v>25</v>
      </c>
      <c r="R1946" s="4">
        <f t="shared" si="242"/>
        <v>214.23888000000002</v>
      </c>
    </row>
    <row r="1947" spans="2:18">
      <c r="B1947" s="2">
        <v>61.497663000000003</v>
      </c>
      <c r="C1947" s="3">
        <f t="shared" si="237"/>
        <v>3781.9625544615692</v>
      </c>
      <c r="D1947" s="3">
        <v>5</v>
      </c>
      <c r="E1947" s="3">
        <f t="shared" si="238"/>
        <v>25</v>
      </c>
      <c r="F1947" s="4">
        <f t="shared" si="239"/>
        <v>307.488315</v>
      </c>
      <c r="N1947" s="2">
        <v>42.847776000000003</v>
      </c>
      <c r="O1947" s="3">
        <f t="shared" si="240"/>
        <v>1835.9319081461763</v>
      </c>
      <c r="P1947" s="3">
        <v>5</v>
      </c>
      <c r="Q1947" s="3">
        <f t="shared" si="241"/>
        <v>25</v>
      </c>
      <c r="R1947" s="4">
        <f t="shared" si="242"/>
        <v>214.23888000000002</v>
      </c>
    </row>
    <row r="1948" spans="2:18">
      <c r="B1948" s="2">
        <v>61.497663000000003</v>
      </c>
      <c r="C1948" s="3">
        <f t="shared" si="237"/>
        <v>3781.9625544615692</v>
      </c>
      <c r="D1948" s="3">
        <v>5</v>
      </c>
      <c r="E1948" s="3">
        <f t="shared" si="238"/>
        <v>25</v>
      </c>
      <c r="F1948" s="4">
        <f t="shared" si="239"/>
        <v>307.488315</v>
      </c>
      <c r="N1948" s="2">
        <v>42.847776000000003</v>
      </c>
      <c r="O1948" s="3">
        <f t="shared" si="240"/>
        <v>1835.9319081461763</v>
      </c>
      <c r="P1948" s="3">
        <v>5</v>
      </c>
      <c r="Q1948" s="3">
        <f t="shared" si="241"/>
        <v>25</v>
      </c>
      <c r="R1948" s="4">
        <f t="shared" si="242"/>
        <v>214.23888000000002</v>
      </c>
    </row>
    <row r="1949" spans="2:18">
      <c r="B1949" s="2">
        <v>61.497663000000003</v>
      </c>
      <c r="C1949" s="3">
        <f t="shared" si="237"/>
        <v>3781.9625544615692</v>
      </c>
      <c r="D1949" s="3">
        <v>5</v>
      </c>
      <c r="E1949" s="3">
        <f t="shared" si="238"/>
        <v>25</v>
      </c>
      <c r="F1949" s="4">
        <f t="shared" si="239"/>
        <v>307.488315</v>
      </c>
      <c r="N1949" s="2">
        <v>42.847776000000003</v>
      </c>
      <c r="O1949" s="3">
        <f t="shared" si="240"/>
        <v>1835.9319081461763</v>
      </c>
      <c r="P1949" s="3">
        <v>5</v>
      </c>
      <c r="Q1949" s="3">
        <f t="shared" si="241"/>
        <v>25</v>
      </c>
      <c r="R1949" s="4">
        <f t="shared" si="242"/>
        <v>214.23888000000002</v>
      </c>
    </row>
    <row r="1950" spans="2:18">
      <c r="B1950" s="2">
        <v>61.497663000000003</v>
      </c>
      <c r="C1950" s="3">
        <f t="shared" si="237"/>
        <v>3781.9625544615692</v>
      </c>
      <c r="D1950" s="3">
        <v>5</v>
      </c>
      <c r="E1950" s="3">
        <f t="shared" si="238"/>
        <v>25</v>
      </c>
      <c r="F1950" s="4">
        <f t="shared" si="239"/>
        <v>307.488315</v>
      </c>
      <c r="N1950" s="2">
        <v>42.847776000000003</v>
      </c>
      <c r="O1950" s="3">
        <f t="shared" si="240"/>
        <v>1835.9319081461763</v>
      </c>
      <c r="P1950" s="3">
        <v>5</v>
      </c>
      <c r="Q1950" s="3">
        <f t="shared" si="241"/>
        <v>25</v>
      </c>
      <c r="R1950" s="4">
        <f t="shared" si="242"/>
        <v>214.23888000000002</v>
      </c>
    </row>
    <row r="1951" spans="2:18">
      <c r="B1951" s="2">
        <v>61.497663000000003</v>
      </c>
      <c r="C1951" s="3">
        <f t="shared" si="237"/>
        <v>3781.9625544615692</v>
      </c>
      <c r="D1951" s="3">
        <v>5</v>
      </c>
      <c r="E1951" s="3">
        <f t="shared" si="238"/>
        <v>25</v>
      </c>
      <c r="F1951" s="4">
        <f t="shared" si="239"/>
        <v>307.488315</v>
      </c>
      <c r="N1951" s="2">
        <v>42.847776000000003</v>
      </c>
      <c r="O1951" s="3">
        <f t="shared" si="240"/>
        <v>1835.9319081461763</v>
      </c>
      <c r="P1951" s="3">
        <v>5</v>
      </c>
      <c r="Q1951" s="3">
        <f t="shared" si="241"/>
        <v>25</v>
      </c>
      <c r="R1951" s="4">
        <f t="shared" si="242"/>
        <v>214.23888000000002</v>
      </c>
    </row>
    <row r="1952" spans="2:18">
      <c r="B1952" s="2">
        <v>61.497663000000003</v>
      </c>
      <c r="C1952" s="3">
        <f t="shared" si="237"/>
        <v>3781.9625544615692</v>
      </c>
      <c r="D1952" s="3">
        <v>5</v>
      </c>
      <c r="E1952" s="3">
        <f t="shared" si="238"/>
        <v>25</v>
      </c>
      <c r="F1952" s="4">
        <f t="shared" si="239"/>
        <v>307.488315</v>
      </c>
      <c r="N1952" s="2">
        <v>42.847776000000003</v>
      </c>
      <c r="O1952" s="3">
        <f t="shared" si="240"/>
        <v>1835.9319081461763</v>
      </c>
      <c r="P1952" s="3">
        <v>5</v>
      </c>
      <c r="Q1952" s="3">
        <f t="shared" si="241"/>
        <v>25</v>
      </c>
      <c r="R1952" s="4">
        <f t="shared" si="242"/>
        <v>214.23888000000002</v>
      </c>
    </row>
    <row r="1953" spans="2:18">
      <c r="B1953" s="2">
        <v>61.497663000000003</v>
      </c>
      <c r="C1953" s="3">
        <f t="shared" si="237"/>
        <v>3781.9625544615692</v>
      </c>
      <c r="D1953" s="3">
        <v>5</v>
      </c>
      <c r="E1953" s="3">
        <f t="shared" si="238"/>
        <v>25</v>
      </c>
      <c r="F1953" s="4">
        <f t="shared" si="239"/>
        <v>307.488315</v>
      </c>
      <c r="N1953" s="2">
        <v>42.847776000000003</v>
      </c>
      <c r="O1953" s="3">
        <f t="shared" si="240"/>
        <v>1835.9319081461763</v>
      </c>
      <c r="P1953" s="3">
        <v>5</v>
      </c>
      <c r="Q1953" s="3">
        <f t="shared" si="241"/>
        <v>25</v>
      </c>
      <c r="R1953" s="4">
        <f t="shared" si="242"/>
        <v>214.23888000000002</v>
      </c>
    </row>
    <row r="1954" spans="2:18">
      <c r="B1954" s="2">
        <v>61.497663000000003</v>
      </c>
      <c r="C1954" s="3">
        <f t="shared" si="237"/>
        <v>3781.9625544615692</v>
      </c>
      <c r="D1954" s="3">
        <v>5</v>
      </c>
      <c r="E1954" s="3">
        <f t="shared" si="238"/>
        <v>25</v>
      </c>
      <c r="F1954" s="4">
        <f t="shared" si="239"/>
        <v>307.488315</v>
      </c>
      <c r="N1954" s="2">
        <v>42.847776000000003</v>
      </c>
      <c r="O1954" s="3">
        <f t="shared" si="240"/>
        <v>1835.9319081461763</v>
      </c>
      <c r="P1954" s="3">
        <v>5</v>
      </c>
      <c r="Q1954" s="3">
        <f t="shared" si="241"/>
        <v>25</v>
      </c>
      <c r="R1954" s="4">
        <f t="shared" si="242"/>
        <v>214.23888000000002</v>
      </c>
    </row>
    <row r="1955" spans="2:18">
      <c r="B1955" s="2">
        <v>61.497663000000003</v>
      </c>
      <c r="C1955" s="3">
        <f t="shared" si="237"/>
        <v>3781.9625544615692</v>
      </c>
      <c r="D1955" s="3">
        <v>5</v>
      </c>
      <c r="E1955" s="3">
        <f t="shared" si="238"/>
        <v>25</v>
      </c>
      <c r="F1955" s="4">
        <f t="shared" si="239"/>
        <v>307.488315</v>
      </c>
      <c r="N1955" s="2">
        <v>42.847776000000003</v>
      </c>
      <c r="O1955" s="3">
        <f t="shared" si="240"/>
        <v>1835.9319081461763</v>
      </c>
      <c r="P1955" s="3">
        <v>5</v>
      </c>
      <c r="Q1955" s="3">
        <f t="shared" si="241"/>
        <v>25</v>
      </c>
      <c r="R1955" s="4">
        <f t="shared" si="242"/>
        <v>214.23888000000002</v>
      </c>
    </row>
    <row r="1956" spans="2:18">
      <c r="B1956" s="2">
        <v>61.497663000000003</v>
      </c>
      <c r="C1956" s="3">
        <f t="shared" si="237"/>
        <v>3781.9625544615692</v>
      </c>
      <c r="D1956" s="3">
        <v>5</v>
      </c>
      <c r="E1956" s="3">
        <f t="shared" si="238"/>
        <v>25</v>
      </c>
      <c r="F1956" s="4">
        <f t="shared" si="239"/>
        <v>307.488315</v>
      </c>
      <c r="N1956" s="2">
        <v>42.847776000000003</v>
      </c>
      <c r="O1956" s="3">
        <f t="shared" si="240"/>
        <v>1835.9319081461763</v>
      </c>
      <c r="P1956" s="3">
        <v>5</v>
      </c>
      <c r="Q1956" s="3">
        <f t="shared" si="241"/>
        <v>25</v>
      </c>
      <c r="R1956" s="4">
        <f t="shared" si="242"/>
        <v>214.23888000000002</v>
      </c>
    </row>
    <row r="1957" spans="2:18">
      <c r="B1957" s="2">
        <v>61.497663000000003</v>
      </c>
      <c r="C1957" s="3">
        <f t="shared" si="237"/>
        <v>3781.9625544615692</v>
      </c>
      <c r="D1957" s="3">
        <v>5</v>
      </c>
      <c r="E1957" s="3">
        <f t="shared" si="238"/>
        <v>25</v>
      </c>
      <c r="F1957" s="4">
        <f t="shared" si="239"/>
        <v>307.488315</v>
      </c>
      <c r="N1957" s="2">
        <v>42.847776000000003</v>
      </c>
      <c r="O1957" s="3">
        <f t="shared" si="240"/>
        <v>1835.9319081461763</v>
      </c>
      <c r="P1957" s="3">
        <v>5</v>
      </c>
      <c r="Q1957" s="3">
        <f t="shared" si="241"/>
        <v>25</v>
      </c>
      <c r="R1957" s="4">
        <f t="shared" si="242"/>
        <v>214.23888000000002</v>
      </c>
    </row>
    <row r="1958" spans="2:18">
      <c r="B1958" s="2">
        <v>61.497663000000003</v>
      </c>
      <c r="C1958" s="3">
        <f t="shared" si="237"/>
        <v>3781.9625544615692</v>
      </c>
      <c r="D1958" s="3">
        <v>5</v>
      </c>
      <c r="E1958" s="3">
        <f t="shared" si="238"/>
        <v>25</v>
      </c>
      <c r="F1958" s="4">
        <f t="shared" si="239"/>
        <v>307.488315</v>
      </c>
      <c r="N1958" s="2">
        <v>42.847776000000003</v>
      </c>
      <c r="O1958" s="3">
        <f t="shared" si="240"/>
        <v>1835.9319081461763</v>
      </c>
      <c r="P1958" s="3">
        <v>5</v>
      </c>
      <c r="Q1958" s="3">
        <f t="shared" si="241"/>
        <v>25</v>
      </c>
      <c r="R1958" s="4">
        <f t="shared" si="242"/>
        <v>214.23888000000002</v>
      </c>
    </row>
    <row r="1959" spans="2:18">
      <c r="B1959" s="2">
        <v>61.497663000000003</v>
      </c>
      <c r="C1959" s="3">
        <f t="shared" si="237"/>
        <v>3781.9625544615692</v>
      </c>
      <c r="D1959" s="3">
        <v>5</v>
      </c>
      <c r="E1959" s="3">
        <f t="shared" si="238"/>
        <v>25</v>
      </c>
      <c r="F1959" s="4">
        <f t="shared" si="239"/>
        <v>307.488315</v>
      </c>
      <c r="N1959" s="2">
        <v>42.847776000000003</v>
      </c>
      <c r="O1959" s="3">
        <f t="shared" si="240"/>
        <v>1835.9319081461763</v>
      </c>
      <c r="P1959" s="3">
        <v>5</v>
      </c>
      <c r="Q1959" s="3">
        <f t="shared" si="241"/>
        <v>25</v>
      </c>
      <c r="R1959" s="4">
        <f t="shared" si="242"/>
        <v>214.23888000000002</v>
      </c>
    </row>
    <row r="1960" spans="2:18">
      <c r="B1960" s="2">
        <v>61.497663000000003</v>
      </c>
      <c r="C1960" s="3">
        <f t="shared" si="237"/>
        <v>3781.9625544615692</v>
      </c>
      <c r="D1960" s="3">
        <v>5</v>
      </c>
      <c r="E1960" s="3">
        <f t="shared" si="238"/>
        <v>25</v>
      </c>
      <c r="F1960" s="4">
        <f t="shared" si="239"/>
        <v>307.488315</v>
      </c>
      <c r="N1960" s="2">
        <v>42.847776000000003</v>
      </c>
      <c r="O1960" s="3">
        <f t="shared" si="240"/>
        <v>1835.9319081461763</v>
      </c>
      <c r="P1960" s="3">
        <v>5</v>
      </c>
      <c r="Q1960" s="3">
        <f t="shared" si="241"/>
        <v>25</v>
      </c>
      <c r="R1960" s="4">
        <f t="shared" si="242"/>
        <v>214.23888000000002</v>
      </c>
    </row>
    <row r="1961" spans="2:18">
      <c r="B1961" s="2">
        <v>61.497663000000003</v>
      </c>
      <c r="C1961" s="3">
        <f t="shared" si="237"/>
        <v>3781.9625544615692</v>
      </c>
      <c r="D1961" s="3">
        <v>5</v>
      </c>
      <c r="E1961" s="3">
        <f t="shared" si="238"/>
        <v>25</v>
      </c>
      <c r="F1961" s="4">
        <f t="shared" si="239"/>
        <v>307.488315</v>
      </c>
      <c r="N1961" s="2">
        <v>42.847776000000003</v>
      </c>
      <c r="O1961" s="3">
        <f t="shared" si="240"/>
        <v>1835.9319081461763</v>
      </c>
      <c r="P1961" s="3">
        <v>5</v>
      </c>
      <c r="Q1961" s="3">
        <f t="shared" si="241"/>
        <v>25</v>
      </c>
      <c r="R1961" s="4">
        <f t="shared" si="242"/>
        <v>214.23888000000002</v>
      </c>
    </row>
    <row r="1962" spans="2:18">
      <c r="B1962" s="2">
        <v>61.497663000000003</v>
      </c>
      <c r="C1962" s="3">
        <f t="shared" si="237"/>
        <v>3781.9625544615692</v>
      </c>
      <c r="D1962" s="3">
        <v>5</v>
      </c>
      <c r="E1962" s="3">
        <f t="shared" si="238"/>
        <v>25</v>
      </c>
      <c r="F1962" s="4">
        <f t="shared" si="239"/>
        <v>307.488315</v>
      </c>
      <c r="N1962" s="2">
        <v>42.847776000000003</v>
      </c>
      <c r="O1962" s="3">
        <f t="shared" si="240"/>
        <v>1835.9319081461763</v>
      </c>
      <c r="P1962" s="3">
        <v>5</v>
      </c>
      <c r="Q1962" s="3">
        <f t="shared" si="241"/>
        <v>25</v>
      </c>
      <c r="R1962" s="4">
        <f t="shared" si="242"/>
        <v>214.23888000000002</v>
      </c>
    </row>
    <row r="1963" spans="2:18">
      <c r="B1963" s="2">
        <v>61.497663000000003</v>
      </c>
      <c r="C1963" s="3">
        <f t="shared" si="237"/>
        <v>3781.9625544615692</v>
      </c>
      <c r="D1963" s="3">
        <v>5</v>
      </c>
      <c r="E1963" s="3">
        <f t="shared" si="238"/>
        <v>25</v>
      </c>
      <c r="F1963" s="4">
        <f t="shared" si="239"/>
        <v>307.488315</v>
      </c>
      <c r="N1963" s="2">
        <v>42.847776000000003</v>
      </c>
      <c r="O1963" s="3">
        <f t="shared" si="240"/>
        <v>1835.9319081461763</v>
      </c>
      <c r="P1963" s="3">
        <v>5</v>
      </c>
      <c r="Q1963" s="3">
        <f t="shared" si="241"/>
        <v>25</v>
      </c>
      <c r="R1963" s="4">
        <f t="shared" si="242"/>
        <v>214.23888000000002</v>
      </c>
    </row>
    <row r="1964" spans="2:18">
      <c r="B1964" s="2">
        <v>61.497663000000003</v>
      </c>
      <c r="C1964" s="3">
        <f t="shared" si="237"/>
        <v>3781.9625544615692</v>
      </c>
      <c r="D1964" s="3">
        <v>5</v>
      </c>
      <c r="E1964" s="3">
        <f t="shared" si="238"/>
        <v>25</v>
      </c>
      <c r="F1964" s="4">
        <f t="shared" si="239"/>
        <v>307.488315</v>
      </c>
      <c r="N1964" s="2">
        <v>42.847776000000003</v>
      </c>
      <c r="O1964" s="3">
        <f t="shared" si="240"/>
        <v>1835.9319081461763</v>
      </c>
      <c r="P1964" s="3">
        <v>5</v>
      </c>
      <c r="Q1964" s="3">
        <f t="shared" si="241"/>
        <v>25</v>
      </c>
      <c r="R1964" s="4">
        <f t="shared" si="242"/>
        <v>214.23888000000002</v>
      </c>
    </row>
    <row r="1965" spans="2:18">
      <c r="B1965" s="2">
        <v>61.497663000000003</v>
      </c>
      <c r="C1965" s="3">
        <f t="shared" si="237"/>
        <v>3781.9625544615692</v>
      </c>
      <c r="D1965" s="3">
        <v>5</v>
      </c>
      <c r="E1965" s="3">
        <f t="shared" si="238"/>
        <v>25</v>
      </c>
      <c r="F1965" s="4">
        <f t="shared" si="239"/>
        <v>307.488315</v>
      </c>
      <c r="N1965" s="2">
        <v>42.847776000000003</v>
      </c>
      <c r="O1965" s="3">
        <f t="shared" si="240"/>
        <v>1835.9319081461763</v>
      </c>
      <c r="P1965" s="3">
        <v>5</v>
      </c>
      <c r="Q1965" s="3">
        <f t="shared" si="241"/>
        <v>25</v>
      </c>
      <c r="R1965" s="4">
        <f t="shared" si="242"/>
        <v>214.23888000000002</v>
      </c>
    </row>
    <row r="1966" spans="2:18">
      <c r="B1966" s="2">
        <v>61.497663000000003</v>
      </c>
      <c r="C1966" s="3">
        <f t="shared" si="237"/>
        <v>3781.9625544615692</v>
      </c>
      <c r="D1966" s="3">
        <v>5</v>
      </c>
      <c r="E1966" s="3">
        <f t="shared" si="238"/>
        <v>25</v>
      </c>
      <c r="F1966" s="4">
        <f t="shared" si="239"/>
        <v>307.488315</v>
      </c>
      <c r="N1966" s="2">
        <v>42.847776000000003</v>
      </c>
      <c r="O1966" s="3">
        <f t="shared" si="240"/>
        <v>1835.9319081461763</v>
      </c>
      <c r="P1966" s="3">
        <v>10</v>
      </c>
      <c r="Q1966" s="3">
        <f t="shared" si="241"/>
        <v>100</v>
      </c>
      <c r="R1966" s="4">
        <f t="shared" si="242"/>
        <v>428.47776000000005</v>
      </c>
    </row>
    <row r="1967" spans="2:18">
      <c r="B1967" s="2">
        <v>61.497663000000003</v>
      </c>
      <c r="C1967" s="3">
        <f t="shared" si="237"/>
        <v>3781.9625544615692</v>
      </c>
      <c r="D1967" s="3">
        <v>5</v>
      </c>
      <c r="E1967" s="3">
        <f t="shared" si="238"/>
        <v>25</v>
      </c>
      <c r="F1967" s="4">
        <f t="shared" si="239"/>
        <v>307.488315</v>
      </c>
      <c r="N1967" s="2">
        <v>42.847776000000003</v>
      </c>
      <c r="O1967" s="3">
        <f t="shared" si="240"/>
        <v>1835.9319081461763</v>
      </c>
      <c r="P1967" s="3">
        <v>15</v>
      </c>
      <c r="Q1967" s="3">
        <f t="shared" si="241"/>
        <v>225</v>
      </c>
      <c r="R1967" s="4">
        <f t="shared" si="242"/>
        <v>642.7166400000001</v>
      </c>
    </row>
    <row r="1968" spans="2:18">
      <c r="B1968" s="2">
        <v>61.497663000000003</v>
      </c>
      <c r="C1968" s="3">
        <f t="shared" si="237"/>
        <v>3781.9625544615692</v>
      </c>
      <c r="D1968" s="3">
        <v>5</v>
      </c>
      <c r="E1968" s="3">
        <f t="shared" si="238"/>
        <v>25</v>
      </c>
      <c r="F1968" s="4">
        <f t="shared" si="239"/>
        <v>307.488315</v>
      </c>
      <c r="N1968" s="2">
        <v>42.847776000000003</v>
      </c>
      <c r="O1968" s="3">
        <f t="shared" si="240"/>
        <v>1835.9319081461763</v>
      </c>
      <c r="P1968" s="3">
        <v>5</v>
      </c>
      <c r="Q1968" s="3">
        <f t="shared" si="241"/>
        <v>25</v>
      </c>
      <c r="R1968" s="4">
        <f t="shared" si="242"/>
        <v>214.23888000000002</v>
      </c>
    </row>
    <row r="1969" spans="2:18">
      <c r="B1969" s="2">
        <v>61.497663000000003</v>
      </c>
      <c r="C1969" s="3">
        <f t="shared" si="237"/>
        <v>3781.9625544615692</v>
      </c>
      <c r="D1969" s="3">
        <v>5</v>
      </c>
      <c r="E1969" s="3">
        <f t="shared" si="238"/>
        <v>25</v>
      </c>
      <c r="F1969" s="4">
        <f t="shared" si="239"/>
        <v>307.488315</v>
      </c>
      <c r="N1969" s="2">
        <v>42.847776000000003</v>
      </c>
      <c r="O1969" s="3">
        <f t="shared" si="240"/>
        <v>1835.9319081461763</v>
      </c>
      <c r="P1969" s="3">
        <v>5</v>
      </c>
      <c r="Q1969" s="3">
        <f t="shared" si="241"/>
        <v>25</v>
      </c>
      <c r="R1969" s="4">
        <f t="shared" si="242"/>
        <v>214.23888000000002</v>
      </c>
    </row>
    <row r="1970" spans="2:18">
      <c r="B1970" s="2">
        <v>61.497663000000003</v>
      </c>
      <c r="C1970" s="3">
        <f t="shared" si="237"/>
        <v>3781.9625544615692</v>
      </c>
      <c r="D1970" s="3">
        <v>5</v>
      </c>
      <c r="E1970" s="3">
        <f t="shared" si="238"/>
        <v>25</v>
      </c>
      <c r="F1970" s="4">
        <f t="shared" si="239"/>
        <v>307.488315</v>
      </c>
      <c r="N1970" s="2">
        <v>42.847776000000003</v>
      </c>
      <c r="O1970" s="3">
        <f t="shared" si="240"/>
        <v>1835.9319081461763</v>
      </c>
      <c r="P1970" s="3">
        <v>5</v>
      </c>
      <c r="Q1970" s="3">
        <f t="shared" si="241"/>
        <v>25</v>
      </c>
      <c r="R1970" s="4">
        <f t="shared" si="242"/>
        <v>214.23888000000002</v>
      </c>
    </row>
    <row r="1971" spans="2:18">
      <c r="B1971" s="2">
        <v>61.497663000000003</v>
      </c>
      <c r="C1971" s="3">
        <f t="shared" si="237"/>
        <v>3781.9625544615692</v>
      </c>
      <c r="D1971" s="3">
        <v>5</v>
      </c>
      <c r="E1971" s="3">
        <f t="shared" si="238"/>
        <v>25</v>
      </c>
      <c r="F1971" s="4">
        <f t="shared" si="239"/>
        <v>307.488315</v>
      </c>
      <c r="N1971" s="2">
        <v>42.847776000000003</v>
      </c>
      <c r="O1971" s="3">
        <f t="shared" si="240"/>
        <v>1835.9319081461763</v>
      </c>
      <c r="P1971" s="3">
        <v>5</v>
      </c>
      <c r="Q1971" s="3">
        <f t="shared" si="241"/>
        <v>25</v>
      </c>
      <c r="R1971" s="4">
        <f t="shared" si="242"/>
        <v>214.23888000000002</v>
      </c>
    </row>
    <row r="1972" spans="2:18">
      <c r="B1972" s="2">
        <v>61.497663000000003</v>
      </c>
      <c r="C1972" s="3">
        <f t="shared" si="237"/>
        <v>3781.9625544615692</v>
      </c>
      <c r="D1972" s="3">
        <v>5</v>
      </c>
      <c r="E1972" s="3">
        <f t="shared" si="238"/>
        <v>25</v>
      </c>
      <c r="F1972" s="4">
        <f t="shared" si="239"/>
        <v>307.488315</v>
      </c>
      <c r="N1972" s="2">
        <v>42.847776000000003</v>
      </c>
      <c r="O1972" s="3">
        <f t="shared" si="240"/>
        <v>1835.9319081461763</v>
      </c>
      <c r="P1972" s="3">
        <v>5</v>
      </c>
      <c r="Q1972" s="3">
        <f t="shared" si="241"/>
        <v>25</v>
      </c>
      <c r="R1972" s="4">
        <f t="shared" si="242"/>
        <v>214.23888000000002</v>
      </c>
    </row>
    <row r="1973" spans="2:18">
      <c r="B1973" s="2">
        <v>61.497663000000003</v>
      </c>
      <c r="C1973" s="3">
        <f t="shared" si="237"/>
        <v>3781.9625544615692</v>
      </c>
      <c r="D1973" s="3">
        <v>5</v>
      </c>
      <c r="E1973" s="3">
        <f t="shared" si="238"/>
        <v>25</v>
      </c>
      <c r="F1973" s="4">
        <f t="shared" si="239"/>
        <v>307.488315</v>
      </c>
      <c r="N1973" s="2">
        <v>42.847776000000003</v>
      </c>
      <c r="O1973" s="3">
        <f t="shared" si="240"/>
        <v>1835.9319081461763</v>
      </c>
      <c r="P1973" s="3">
        <v>5</v>
      </c>
      <c r="Q1973" s="3">
        <f t="shared" si="241"/>
        <v>25</v>
      </c>
      <c r="R1973" s="4">
        <f t="shared" si="242"/>
        <v>214.23888000000002</v>
      </c>
    </row>
    <row r="1974" spans="2:18">
      <c r="B1974" s="2">
        <v>61.497663000000003</v>
      </c>
      <c r="C1974" s="3">
        <f t="shared" si="237"/>
        <v>3781.9625544615692</v>
      </c>
      <c r="D1974" s="3">
        <v>5</v>
      </c>
      <c r="E1974" s="3">
        <f t="shared" si="238"/>
        <v>25</v>
      </c>
      <c r="F1974" s="4">
        <f t="shared" si="239"/>
        <v>307.488315</v>
      </c>
      <c r="N1974" s="2">
        <v>42.847776000000003</v>
      </c>
      <c r="O1974" s="3">
        <f t="shared" si="240"/>
        <v>1835.9319081461763</v>
      </c>
      <c r="P1974" s="3">
        <v>5</v>
      </c>
      <c r="Q1974" s="3">
        <f t="shared" si="241"/>
        <v>25</v>
      </c>
      <c r="R1974" s="4">
        <f t="shared" si="242"/>
        <v>214.23888000000002</v>
      </c>
    </row>
    <row r="1975" spans="2:18">
      <c r="B1975" s="2">
        <v>61.497663000000003</v>
      </c>
      <c r="C1975" s="3">
        <f t="shared" si="237"/>
        <v>3781.9625544615692</v>
      </c>
      <c r="D1975" s="3">
        <v>5</v>
      </c>
      <c r="E1975" s="3">
        <f t="shared" si="238"/>
        <v>25</v>
      </c>
      <c r="F1975" s="4">
        <f t="shared" si="239"/>
        <v>307.488315</v>
      </c>
      <c r="N1975" s="2">
        <v>42.847776000000003</v>
      </c>
      <c r="O1975" s="3">
        <f t="shared" si="240"/>
        <v>1835.9319081461763</v>
      </c>
      <c r="P1975" s="3">
        <v>5</v>
      </c>
      <c r="Q1975" s="3">
        <f t="shared" si="241"/>
        <v>25</v>
      </c>
      <c r="R1975" s="4">
        <f t="shared" si="242"/>
        <v>214.23888000000002</v>
      </c>
    </row>
    <row r="1976" spans="2:18">
      <c r="B1976" s="2">
        <v>61.497663000000003</v>
      </c>
      <c r="C1976" s="3">
        <f t="shared" si="237"/>
        <v>3781.9625544615692</v>
      </c>
      <c r="D1976" s="3">
        <v>5</v>
      </c>
      <c r="E1976" s="3">
        <f t="shared" si="238"/>
        <v>25</v>
      </c>
      <c r="F1976" s="4">
        <f t="shared" si="239"/>
        <v>307.488315</v>
      </c>
      <c r="N1976" s="2">
        <v>42.847776000000003</v>
      </c>
      <c r="O1976" s="3">
        <f t="shared" si="240"/>
        <v>1835.9319081461763</v>
      </c>
      <c r="P1976" s="3">
        <v>5</v>
      </c>
      <c r="Q1976" s="3">
        <f t="shared" si="241"/>
        <v>25</v>
      </c>
      <c r="R1976" s="4">
        <f t="shared" si="242"/>
        <v>214.23888000000002</v>
      </c>
    </row>
    <row r="1977" spans="2:18">
      <c r="B1977" s="2">
        <v>61.497663000000003</v>
      </c>
      <c r="C1977" s="3">
        <f t="shared" si="237"/>
        <v>3781.9625544615692</v>
      </c>
      <c r="D1977" s="3">
        <v>5</v>
      </c>
      <c r="E1977" s="3">
        <f t="shared" si="238"/>
        <v>25</v>
      </c>
      <c r="F1977" s="4">
        <f t="shared" si="239"/>
        <v>307.488315</v>
      </c>
      <c r="N1977" s="2">
        <v>42.847776000000003</v>
      </c>
      <c r="O1977" s="3">
        <f t="shared" si="240"/>
        <v>1835.9319081461763</v>
      </c>
      <c r="P1977" s="3">
        <v>5</v>
      </c>
      <c r="Q1977" s="3">
        <f t="shared" si="241"/>
        <v>25</v>
      </c>
      <c r="R1977" s="4">
        <f t="shared" si="242"/>
        <v>214.23888000000002</v>
      </c>
    </row>
    <row r="1978" spans="2:18">
      <c r="B1978" s="2">
        <v>61.497663000000003</v>
      </c>
      <c r="C1978" s="3">
        <f t="shared" si="237"/>
        <v>3781.9625544615692</v>
      </c>
      <c r="D1978" s="3">
        <v>5</v>
      </c>
      <c r="E1978" s="3">
        <f t="shared" si="238"/>
        <v>25</v>
      </c>
      <c r="F1978" s="4">
        <f t="shared" si="239"/>
        <v>307.488315</v>
      </c>
      <c r="N1978" s="2">
        <v>42.847776000000003</v>
      </c>
      <c r="O1978" s="3">
        <f t="shared" si="240"/>
        <v>1835.9319081461763</v>
      </c>
      <c r="P1978" s="3">
        <v>10</v>
      </c>
      <c r="Q1978" s="3">
        <f t="shared" si="241"/>
        <v>100</v>
      </c>
      <c r="R1978" s="4">
        <f t="shared" si="242"/>
        <v>428.47776000000005</v>
      </c>
    </row>
    <row r="1979" spans="2:18">
      <c r="B1979" s="2">
        <v>61.497663000000003</v>
      </c>
      <c r="C1979" s="3">
        <f t="shared" si="237"/>
        <v>3781.9625544615692</v>
      </c>
      <c r="D1979" s="3">
        <v>5</v>
      </c>
      <c r="E1979" s="3">
        <f t="shared" si="238"/>
        <v>25</v>
      </c>
      <c r="F1979" s="4">
        <f t="shared" si="239"/>
        <v>307.488315</v>
      </c>
      <c r="N1979" s="2">
        <v>42.847776000000003</v>
      </c>
      <c r="O1979" s="3">
        <f t="shared" si="240"/>
        <v>1835.9319081461763</v>
      </c>
      <c r="P1979" s="3">
        <v>10</v>
      </c>
      <c r="Q1979" s="3">
        <f t="shared" si="241"/>
        <v>100</v>
      </c>
      <c r="R1979" s="4">
        <f t="shared" si="242"/>
        <v>428.47776000000005</v>
      </c>
    </row>
    <row r="1980" spans="2:18">
      <c r="B1980" s="2">
        <v>61.497663000000003</v>
      </c>
      <c r="C1980" s="3">
        <f t="shared" si="237"/>
        <v>3781.9625544615692</v>
      </c>
      <c r="D1980" s="3">
        <v>5</v>
      </c>
      <c r="E1980" s="3">
        <f t="shared" si="238"/>
        <v>25</v>
      </c>
      <c r="F1980" s="4">
        <f t="shared" si="239"/>
        <v>307.488315</v>
      </c>
      <c r="N1980" s="2">
        <v>42.847776000000003</v>
      </c>
      <c r="O1980" s="3">
        <f t="shared" si="240"/>
        <v>1835.9319081461763</v>
      </c>
      <c r="P1980" s="3">
        <v>10</v>
      </c>
      <c r="Q1980" s="3">
        <f t="shared" si="241"/>
        <v>100</v>
      </c>
      <c r="R1980" s="4">
        <f t="shared" si="242"/>
        <v>428.47776000000005</v>
      </c>
    </row>
    <row r="1981" spans="2:18">
      <c r="B1981" s="2">
        <v>61.497663000000003</v>
      </c>
      <c r="C1981" s="3">
        <f t="shared" si="237"/>
        <v>3781.9625544615692</v>
      </c>
      <c r="D1981" s="3">
        <v>5</v>
      </c>
      <c r="E1981" s="3">
        <f t="shared" si="238"/>
        <v>25</v>
      </c>
      <c r="F1981" s="4">
        <f t="shared" si="239"/>
        <v>307.488315</v>
      </c>
      <c r="N1981" s="2">
        <v>42.847776000000003</v>
      </c>
      <c r="O1981" s="3">
        <f t="shared" si="240"/>
        <v>1835.9319081461763</v>
      </c>
      <c r="P1981" s="3">
        <v>10</v>
      </c>
      <c r="Q1981" s="3">
        <f t="shared" si="241"/>
        <v>100</v>
      </c>
      <c r="R1981" s="4">
        <f t="shared" si="242"/>
        <v>428.47776000000005</v>
      </c>
    </row>
    <row r="1982" spans="2:18">
      <c r="B1982" s="2">
        <v>61.497663000000003</v>
      </c>
      <c r="C1982" s="3">
        <f t="shared" si="237"/>
        <v>3781.9625544615692</v>
      </c>
      <c r="D1982" s="3">
        <v>5</v>
      </c>
      <c r="E1982" s="3">
        <f t="shared" si="238"/>
        <v>25</v>
      </c>
      <c r="F1982" s="4">
        <f t="shared" si="239"/>
        <v>307.488315</v>
      </c>
      <c r="N1982" s="2">
        <v>42.847776000000003</v>
      </c>
      <c r="O1982" s="3">
        <f t="shared" si="240"/>
        <v>1835.9319081461763</v>
      </c>
      <c r="P1982" s="3">
        <v>10</v>
      </c>
      <c r="Q1982" s="3">
        <f t="shared" si="241"/>
        <v>100</v>
      </c>
      <c r="R1982" s="4">
        <f t="shared" si="242"/>
        <v>428.47776000000005</v>
      </c>
    </row>
    <row r="1983" spans="2:18">
      <c r="B1983" s="2">
        <v>61.497663000000003</v>
      </c>
      <c r="C1983" s="3">
        <f t="shared" si="237"/>
        <v>3781.9625544615692</v>
      </c>
      <c r="D1983" s="3">
        <v>5</v>
      </c>
      <c r="E1983" s="3">
        <f t="shared" si="238"/>
        <v>25</v>
      </c>
      <c r="F1983" s="4">
        <f t="shared" si="239"/>
        <v>307.488315</v>
      </c>
      <c r="N1983" s="2">
        <v>42.847776000000003</v>
      </c>
      <c r="O1983" s="3">
        <f t="shared" si="240"/>
        <v>1835.9319081461763</v>
      </c>
      <c r="P1983" s="3">
        <v>10</v>
      </c>
      <c r="Q1983" s="3">
        <f t="shared" si="241"/>
        <v>100</v>
      </c>
      <c r="R1983" s="4">
        <f t="shared" si="242"/>
        <v>428.47776000000005</v>
      </c>
    </row>
    <row r="1984" spans="2:18">
      <c r="B1984" s="2">
        <v>61.497663000000003</v>
      </c>
      <c r="C1984" s="3">
        <f t="shared" si="237"/>
        <v>3781.9625544615692</v>
      </c>
      <c r="D1984" s="3">
        <v>5</v>
      </c>
      <c r="E1984" s="3">
        <f t="shared" si="238"/>
        <v>25</v>
      </c>
      <c r="F1984" s="4">
        <f t="shared" si="239"/>
        <v>307.488315</v>
      </c>
      <c r="N1984" s="2">
        <v>42.847776000000003</v>
      </c>
      <c r="O1984" s="3">
        <f t="shared" si="240"/>
        <v>1835.9319081461763</v>
      </c>
      <c r="P1984" s="3">
        <v>10</v>
      </c>
      <c r="Q1984" s="3">
        <f t="shared" si="241"/>
        <v>100</v>
      </c>
      <c r="R1984" s="4">
        <f t="shared" si="242"/>
        <v>428.47776000000005</v>
      </c>
    </row>
    <row r="1985" spans="2:18">
      <c r="B1985" s="2">
        <v>61.497663000000003</v>
      </c>
      <c r="C1985" s="3">
        <f t="shared" si="237"/>
        <v>3781.9625544615692</v>
      </c>
      <c r="D1985" s="3">
        <v>5</v>
      </c>
      <c r="E1985" s="3">
        <f t="shared" si="238"/>
        <v>25</v>
      </c>
      <c r="F1985" s="4">
        <f t="shared" si="239"/>
        <v>307.488315</v>
      </c>
      <c r="N1985" s="2">
        <v>42.847776000000003</v>
      </c>
      <c r="O1985" s="3">
        <f t="shared" si="240"/>
        <v>1835.9319081461763</v>
      </c>
      <c r="P1985" s="3">
        <v>10</v>
      </c>
      <c r="Q1985" s="3">
        <f t="shared" si="241"/>
        <v>100</v>
      </c>
      <c r="R1985" s="4">
        <f t="shared" si="242"/>
        <v>428.47776000000005</v>
      </c>
    </row>
    <row r="1986" spans="2:18">
      <c r="B1986" s="2">
        <v>61.497663000000003</v>
      </c>
      <c r="C1986" s="3">
        <f t="shared" si="237"/>
        <v>3781.9625544615692</v>
      </c>
      <c r="D1986" s="3">
        <v>5</v>
      </c>
      <c r="E1986" s="3">
        <f t="shared" si="238"/>
        <v>25</v>
      </c>
      <c r="F1986" s="4">
        <f t="shared" si="239"/>
        <v>307.488315</v>
      </c>
      <c r="N1986" s="2">
        <v>42.847776000000003</v>
      </c>
      <c r="O1986" s="3">
        <f t="shared" si="240"/>
        <v>1835.9319081461763</v>
      </c>
      <c r="P1986" s="3">
        <v>10</v>
      </c>
      <c r="Q1986" s="3">
        <f t="shared" si="241"/>
        <v>100</v>
      </c>
      <c r="R1986" s="4">
        <f t="shared" si="242"/>
        <v>428.47776000000005</v>
      </c>
    </row>
    <row r="1987" spans="2:18">
      <c r="B1987" s="2">
        <v>61.497663000000003</v>
      </c>
      <c r="C1987" s="3">
        <f t="shared" si="237"/>
        <v>3781.9625544615692</v>
      </c>
      <c r="D1987" s="3">
        <v>15</v>
      </c>
      <c r="E1987" s="3">
        <f t="shared" si="238"/>
        <v>225</v>
      </c>
      <c r="F1987" s="4">
        <f t="shared" si="239"/>
        <v>922.46494500000006</v>
      </c>
      <c r="N1987" s="2">
        <v>42.847776000000003</v>
      </c>
      <c r="O1987" s="3">
        <f t="shared" si="240"/>
        <v>1835.9319081461763</v>
      </c>
      <c r="P1987" s="3">
        <v>15</v>
      </c>
      <c r="Q1987" s="3">
        <f t="shared" si="241"/>
        <v>225</v>
      </c>
      <c r="R1987" s="4">
        <f t="shared" si="242"/>
        <v>642.7166400000001</v>
      </c>
    </row>
    <row r="1988" spans="2:18">
      <c r="B1988" s="2">
        <v>61.497663000000003</v>
      </c>
      <c r="C1988" s="3">
        <f t="shared" si="237"/>
        <v>3781.9625544615692</v>
      </c>
      <c r="D1988" s="3">
        <v>15</v>
      </c>
      <c r="E1988" s="3">
        <f t="shared" si="238"/>
        <v>225</v>
      </c>
      <c r="F1988" s="4">
        <f t="shared" si="239"/>
        <v>922.46494500000006</v>
      </c>
      <c r="N1988" s="2">
        <v>42.847776000000003</v>
      </c>
      <c r="O1988" s="3">
        <f t="shared" si="240"/>
        <v>1835.9319081461763</v>
      </c>
      <c r="P1988" s="3">
        <v>5</v>
      </c>
      <c r="Q1988" s="3">
        <f t="shared" si="241"/>
        <v>25</v>
      </c>
      <c r="R1988" s="4">
        <f t="shared" si="242"/>
        <v>214.23888000000002</v>
      </c>
    </row>
    <row r="1989" spans="2:18">
      <c r="B1989" s="2">
        <v>61.497663000000003</v>
      </c>
      <c r="C1989" s="3">
        <f t="shared" si="237"/>
        <v>3781.9625544615692</v>
      </c>
      <c r="D1989" s="3">
        <v>15</v>
      </c>
      <c r="E1989" s="3">
        <f t="shared" si="238"/>
        <v>225</v>
      </c>
      <c r="F1989" s="4">
        <f t="shared" si="239"/>
        <v>922.46494500000006</v>
      </c>
      <c r="N1989" s="2">
        <v>42.847776000000003</v>
      </c>
      <c r="O1989" s="3">
        <f t="shared" si="240"/>
        <v>1835.9319081461763</v>
      </c>
      <c r="P1989" s="3">
        <v>5</v>
      </c>
      <c r="Q1989" s="3">
        <f t="shared" si="241"/>
        <v>25</v>
      </c>
      <c r="R1989" s="4">
        <f t="shared" si="242"/>
        <v>214.23888000000002</v>
      </c>
    </row>
    <row r="1990" spans="2:18">
      <c r="B1990" s="2">
        <v>61.497663000000003</v>
      </c>
      <c r="C1990" s="3">
        <f t="shared" si="237"/>
        <v>3781.9625544615692</v>
      </c>
      <c r="D1990" s="3">
        <v>20</v>
      </c>
      <c r="E1990" s="3">
        <f t="shared" si="238"/>
        <v>400</v>
      </c>
      <c r="F1990" s="4">
        <f t="shared" si="239"/>
        <v>1229.95326</v>
      </c>
      <c r="N1990" s="2">
        <v>42.847776000000003</v>
      </c>
      <c r="O1990" s="3">
        <f t="shared" si="240"/>
        <v>1835.9319081461763</v>
      </c>
      <c r="P1990" s="3">
        <v>5</v>
      </c>
      <c r="Q1990" s="3">
        <f t="shared" si="241"/>
        <v>25</v>
      </c>
      <c r="R1990" s="4">
        <f t="shared" si="242"/>
        <v>214.23888000000002</v>
      </c>
    </row>
    <row r="1991" spans="2:18">
      <c r="B1991" s="2">
        <v>61.497663000000003</v>
      </c>
      <c r="C1991" s="3">
        <f t="shared" si="237"/>
        <v>3781.9625544615692</v>
      </c>
      <c r="D1991" s="3">
        <v>20</v>
      </c>
      <c r="E1991" s="3">
        <f t="shared" si="238"/>
        <v>400</v>
      </c>
      <c r="F1991" s="4">
        <f t="shared" si="239"/>
        <v>1229.95326</v>
      </c>
      <c r="N1991" s="2">
        <v>42.847776000000003</v>
      </c>
      <c r="O1991" s="3">
        <f t="shared" si="240"/>
        <v>1835.9319081461763</v>
      </c>
      <c r="P1991" s="3">
        <v>5</v>
      </c>
      <c r="Q1991" s="3">
        <f t="shared" si="241"/>
        <v>25</v>
      </c>
      <c r="R1991" s="4">
        <f t="shared" si="242"/>
        <v>214.23888000000002</v>
      </c>
    </row>
    <row r="1992" spans="2:18">
      <c r="B1992" s="2">
        <v>61.497663000000003</v>
      </c>
      <c r="C1992" s="3">
        <f t="shared" si="237"/>
        <v>3781.9625544615692</v>
      </c>
      <c r="D1992" s="3">
        <v>20</v>
      </c>
      <c r="E1992" s="3">
        <f t="shared" si="238"/>
        <v>400</v>
      </c>
      <c r="F1992" s="4">
        <f t="shared" si="239"/>
        <v>1229.95326</v>
      </c>
      <c r="N1992" s="2">
        <v>42.847776000000003</v>
      </c>
      <c r="O1992" s="3">
        <f t="shared" si="240"/>
        <v>1835.9319081461763</v>
      </c>
      <c r="P1992" s="3">
        <v>5</v>
      </c>
      <c r="Q1992" s="3">
        <f t="shared" si="241"/>
        <v>25</v>
      </c>
      <c r="R1992" s="4">
        <f t="shared" si="242"/>
        <v>214.23888000000002</v>
      </c>
    </row>
    <row r="1993" spans="2:18">
      <c r="B1993" s="2">
        <v>61.497663000000003</v>
      </c>
      <c r="C1993" s="3">
        <f t="shared" si="237"/>
        <v>3781.9625544615692</v>
      </c>
      <c r="D1993" s="3">
        <v>20</v>
      </c>
      <c r="E1993" s="3">
        <f t="shared" si="238"/>
        <v>400</v>
      </c>
      <c r="F1993" s="4">
        <f t="shared" si="239"/>
        <v>1229.95326</v>
      </c>
      <c r="N1993" s="2">
        <v>42.847776000000003</v>
      </c>
      <c r="O1993" s="3">
        <f t="shared" si="240"/>
        <v>1835.9319081461763</v>
      </c>
      <c r="P1993" s="3">
        <v>5</v>
      </c>
      <c r="Q1993" s="3">
        <f t="shared" si="241"/>
        <v>25</v>
      </c>
      <c r="R1993" s="4">
        <f t="shared" si="242"/>
        <v>214.23888000000002</v>
      </c>
    </row>
    <row r="1994" spans="2:18">
      <c r="B1994" s="2">
        <v>61.497663000000003</v>
      </c>
      <c r="C1994" s="3">
        <f t="shared" si="237"/>
        <v>3781.9625544615692</v>
      </c>
      <c r="D1994" s="3">
        <v>20</v>
      </c>
      <c r="E1994" s="3">
        <f t="shared" si="238"/>
        <v>400</v>
      </c>
      <c r="F1994" s="4">
        <f t="shared" si="239"/>
        <v>1229.95326</v>
      </c>
      <c r="N1994" s="2">
        <v>42.847776000000003</v>
      </c>
      <c r="O1994" s="3">
        <f t="shared" si="240"/>
        <v>1835.9319081461763</v>
      </c>
      <c r="P1994" s="3">
        <v>5</v>
      </c>
      <c r="Q1994" s="3">
        <f t="shared" si="241"/>
        <v>25</v>
      </c>
      <c r="R1994" s="4">
        <f t="shared" si="242"/>
        <v>214.23888000000002</v>
      </c>
    </row>
    <row r="1995" spans="2:18">
      <c r="B1995" s="2">
        <v>61.497663000000003</v>
      </c>
      <c r="C1995" s="3">
        <f t="shared" si="237"/>
        <v>3781.9625544615692</v>
      </c>
      <c r="D1995" s="3">
        <v>5</v>
      </c>
      <c r="E1995" s="3">
        <f t="shared" si="238"/>
        <v>25</v>
      </c>
      <c r="F1995" s="4">
        <f t="shared" si="239"/>
        <v>307.488315</v>
      </c>
      <c r="N1995" s="2">
        <v>42.847776000000003</v>
      </c>
      <c r="O1995" s="3">
        <f t="shared" si="240"/>
        <v>1835.9319081461763</v>
      </c>
      <c r="P1995" s="3">
        <v>5</v>
      </c>
      <c r="Q1995" s="3">
        <f t="shared" si="241"/>
        <v>25</v>
      </c>
      <c r="R1995" s="4">
        <f t="shared" si="242"/>
        <v>214.23888000000002</v>
      </c>
    </row>
    <row r="1996" spans="2:18">
      <c r="B1996" s="2">
        <v>61.497663000000003</v>
      </c>
      <c r="C1996" s="3">
        <f t="shared" si="237"/>
        <v>3781.9625544615692</v>
      </c>
      <c r="D1996" s="3">
        <v>5</v>
      </c>
      <c r="E1996" s="3">
        <f t="shared" si="238"/>
        <v>25</v>
      </c>
      <c r="F1996" s="4">
        <f t="shared" si="239"/>
        <v>307.488315</v>
      </c>
      <c r="N1996" s="2">
        <v>42.847776000000003</v>
      </c>
      <c r="O1996" s="3">
        <f t="shared" si="240"/>
        <v>1835.9319081461763</v>
      </c>
      <c r="P1996" s="3">
        <v>5</v>
      </c>
      <c r="Q1996" s="3">
        <f t="shared" si="241"/>
        <v>25</v>
      </c>
      <c r="R1996" s="4">
        <f t="shared" si="242"/>
        <v>214.23888000000002</v>
      </c>
    </row>
    <row r="1997" spans="2:18">
      <c r="B1997" s="2">
        <v>61.497663000000003</v>
      </c>
      <c r="C1997" s="3">
        <f t="shared" si="237"/>
        <v>3781.9625544615692</v>
      </c>
      <c r="D1997" s="3">
        <v>5</v>
      </c>
      <c r="E1997" s="3">
        <f t="shared" si="238"/>
        <v>25</v>
      </c>
      <c r="F1997" s="4">
        <f t="shared" si="239"/>
        <v>307.488315</v>
      </c>
      <c r="N1997" s="2">
        <v>42.847776000000003</v>
      </c>
      <c r="O1997" s="3">
        <f t="shared" si="240"/>
        <v>1835.9319081461763</v>
      </c>
      <c r="P1997" s="3">
        <v>5</v>
      </c>
      <c r="Q1997" s="3">
        <f t="shared" si="241"/>
        <v>25</v>
      </c>
      <c r="R1997" s="4">
        <f t="shared" si="242"/>
        <v>214.23888000000002</v>
      </c>
    </row>
    <row r="1998" spans="2:18">
      <c r="B1998" s="2">
        <v>61.497663000000003</v>
      </c>
      <c r="C1998" s="3">
        <f t="shared" si="237"/>
        <v>3781.9625544615692</v>
      </c>
      <c r="D1998" s="3">
        <v>5</v>
      </c>
      <c r="E1998" s="3">
        <f t="shared" si="238"/>
        <v>25</v>
      </c>
      <c r="F1998" s="4">
        <f t="shared" si="239"/>
        <v>307.488315</v>
      </c>
      <c r="N1998" s="2">
        <v>42.847776000000003</v>
      </c>
      <c r="O1998" s="3">
        <f t="shared" si="240"/>
        <v>1835.9319081461763</v>
      </c>
      <c r="P1998" s="3">
        <v>5</v>
      </c>
      <c r="Q1998" s="3">
        <f t="shared" si="241"/>
        <v>25</v>
      </c>
      <c r="R1998" s="4">
        <f t="shared" si="242"/>
        <v>214.23888000000002</v>
      </c>
    </row>
    <row r="1999" spans="2:18">
      <c r="B1999" s="2">
        <v>61.497663000000003</v>
      </c>
      <c r="C1999" s="3">
        <f t="shared" si="237"/>
        <v>3781.9625544615692</v>
      </c>
      <c r="D1999" s="3">
        <v>5</v>
      </c>
      <c r="E1999" s="3">
        <f t="shared" si="238"/>
        <v>25</v>
      </c>
      <c r="F1999" s="4">
        <f t="shared" si="239"/>
        <v>307.488315</v>
      </c>
      <c r="N1999" s="2">
        <v>42.847776000000003</v>
      </c>
      <c r="O1999" s="3">
        <f t="shared" si="240"/>
        <v>1835.9319081461763</v>
      </c>
      <c r="P1999" s="3">
        <v>5</v>
      </c>
      <c r="Q1999" s="3">
        <f t="shared" si="241"/>
        <v>25</v>
      </c>
      <c r="R1999" s="4">
        <f t="shared" si="242"/>
        <v>214.23888000000002</v>
      </c>
    </row>
    <row r="2000" spans="2:18">
      <c r="B2000" s="2">
        <v>61.497663000000003</v>
      </c>
      <c r="C2000" s="3">
        <f t="shared" si="237"/>
        <v>3781.9625544615692</v>
      </c>
      <c r="D2000" s="3">
        <v>5</v>
      </c>
      <c r="E2000" s="3">
        <f t="shared" si="238"/>
        <v>25</v>
      </c>
      <c r="F2000" s="4">
        <f t="shared" si="239"/>
        <v>307.488315</v>
      </c>
      <c r="N2000" s="2">
        <v>42.847776000000003</v>
      </c>
      <c r="O2000" s="3">
        <f t="shared" si="240"/>
        <v>1835.9319081461763</v>
      </c>
      <c r="P2000" s="3">
        <v>5</v>
      </c>
      <c r="Q2000" s="3">
        <f t="shared" si="241"/>
        <v>25</v>
      </c>
      <c r="R2000" s="4">
        <f t="shared" si="242"/>
        <v>214.23888000000002</v>
      </c>
    </row>
    <row r="2001" spans="2:18">
      <c r="B2001" s="2">
        <v>61.497663000000003</v>
      </c>
      <c r="C2001" s="3">
        <f t="shared" ref="C2001:C2064" si="243">B2001*B2001</f>
        <v>3781.9625544615692</v>
      </c>
      <c r="D2001" s="3">
        <v>5</v>
      </c>
      <c r="E2001" s="3">
        <f t="shared" ref="E2001:E2064" si="244">D2001*D2001</f>
        <v>25</v>
      </c>
      <c r="F2001" s="4">
        <f t="shared" ref="F2001:F2064" si="245">D2001*B2001</f>
        <v>307.488315</v>
      </c>
      <c r="N2001" s="2">
        <v>42.847776000000003</v>
      </c>
      <c r="O2001" s="3">
        <f t="shared" ref="O2001:O2064" si="246">N2001*N2001</f>
        <v>1835.9319081461763</v>
      </c>
      <c r="P2001" s="3">
        <v>5</v>
      </c>
      <c r="Q2001" s="3">
        <f t="shared" ref="Q2001:Q2064" si="247">P2001*P2001</f>
        <v>25</v>
      </c>
      <c r="R2001" s="4">
        <f t="shared" ref="R2001:R2064" si="248">P2001*N2001</f>
        <v>214.23888000000002</v>
      </c>
    </row>
    <row r="2002" spans="2:18">
      <c r="B2002" s="2">
        <v>61.497663000000003</v>
      </c>
      <c r="C2002" s="3">
        <f t="shared" si="243"/>
        <v>3781.9625544615692</v>
      </c>
      <c r="D2002" s="3">
        <v>5</v>
      </c>
      <c r="E2002" s="3">
        <f t="shared" si="244"/>
        <v>25</v>
      </c>
      <c r="F2002" s="4">
        <f t="shared" si="245"/>
        <v>307.488315</v>
      </c>
      <c r="N2002" s="2">
        <v>42.847776000000003</v>
      </c>
      <c r="O2002" s="3">
        <f t="shared" si="246"/>
        <v>1835.9319081461763</v>
      </c>
      <c r="P2002" s="3">
        <v>5</v>
      </c>
      <c r="Q2002" s="3">
        <f t="shared" si="247"/>
        <v>25</v>
      </c>
      <c r="R2002" s="4">
        <f t="shared" si="248"/>
        <v>214.23888000000002</v>
      </c>
    </row>
    <row r="2003" spans="2:18">
      <c r="B2003" s="2">
        <v>61.497663000000003</v>
      </c>
      <c r="C2003" s="3">
        <f t="shared" si="243"/>
        <v>3781.9625544615692</v>
      </c>
      <c r="D2003" s="3">
        <v>5</v>
      </c>
      <c r="E2003" s="3">
        <f t="shared" si="244"/>
        <v>25</v>
      </c>
      <c r="F2003" s="4">
        <f t="shared" si="245"/>
        <v>307.488315</v>
      </c>
      <c r="N2003" s="2">
        <v>42.847776000000003</v>
      </c>
      <c r="O2003" s="3">
        <f t="shared" si="246"/>
        <v>1835.9319081461763</v>
      </c>
      <c r="P2003" s="3">
        <v>5</v>
      </c>
      <c r="Q2003" s="3">
        <f t="shared" si="247"/>
        <v>25</v>
      </c>
      <c r="R2003" s="4">
        <f t="shared" si="248"/>
        <v>214.23888000000002</v>
      </c>
    </row>
    <row r="2004" spans="2:18">
      <c r="B2004" s="2">
        <v>61.497663000000003</v>
      </c>
      <c r="C2004" s="3">
        <f t="shared" si="243"/>
        <v>3781.9625544615692</v>
      </c>
      <c r="D2004" s="3">
        <v>5</v>
      </c>
      <c r="E2004" s="3">
        <f t="shared" si="244"/>
        <v>25</v>
      </c>
      <c r="F2004" s="4">
        <f t="shared" si="245"/>
        <v>307.488315</v>
      </c>
      <c r="N2004" s="2">
        <v>42.847776000000003</v>
      </c>
      <c r="O2004" s="3">
        <f t="shared" si="246"/>
        <v>1835.9319081461763</v>
      </c>
      <c r="P2004" s="3">
        <v>5</v>
      </c>
      <c r="Q2004" s="3">
        <f t="shared" si="247"/>
        <v>25</v>
      </c>
      <c r="R2004" s="4">
        <f t="shared" si="248"/>
        <v>214.23888000000002</v>
      </c>
    </row>
    <row r="2005" spans="2:18">
      <c r="B2005" s="2">
        <v>61.497663000000003</v>
      </c>
      <c r="C2005" s="3">
        <f t="shared" si="243"/>
        <v>3781.9625544615692</v>
      </c>
      <c r="D2005" s="3">
        <v>5</v>
      </c>
      <c r="E2005" s="3">
        <f t="shared" si="244"/>
        <v>25</v>
      </c>
      <c r="F2005" s="4">
        <f t="shared" si="245"/>
        <v>307.488315</v>
      </c>
      <c r="N2005" s="2">
        <v>42.847776000000003</v>
      </c>
      <c r="O2005" s="3">
        <f t="shared" si="246"/>
        <v>1835.9319081461763</v>
      </c>
      <c r="P2005" s="3">
        <v>5</v>
      </c>
      <c r="Q2005" s="3">
        <f t="shared" si="247"/>
        <v>25</v>
      </c>
      <c r="R2005" s="4">
        <f t="shared" si="248"/>
        <v>214.23888000000002</v>
      </c>
    </row>
    <row r="2006" spans="2:18">
      <c r="B2006" s="2">
        <v>61.497663000000003</v>
      </c>
      <c r="C2006" s="3">
        <f t="shared" si="243"/>
        <v>3781.9625544615692</v>
      </c>
      <c r="D2006" s="3">
        <v>5</v>
      </c>
      <c r="E2006" s="3">
        <f t="shared" si="244"/>
        <v>25</v>
      </c>
      <c r="F2006" s="4">
        <f t="shared" si="245"/>
        <v>307.488315</v>
      </c>
      <c r="N2006" s="2">
        <v>42.847776000000003</v>
      </c>
      <c r="O2006" s="3">
        <f t="shared" si="246"/>
        <v>1835.9319081461763</v>
      </c>
      <c r="P2006" s="3">
        <v>5</v>
      </c>
      <c r="Q2006" s="3">
        <f t="shared" si="247"/>
        <v>25</v>
      </c>
      <c r="R2006" s="4">
        <f t="shared" si="248"/>
        <v>214.23888000000002</v>
      </c>
    </row>
    <row r="2007" spans="2:18">
      <c r="B2007" s="2">
        <v>61.497663000000003</v>
      </c>
      <c r="C2007" s="3">
        <f t="shared" si="243"/>
        <v>3781.9625544615692</v>
      </c>
      <c r="D2007" s="3">
        <v>5</v>
      </c>
      <c r="E2007" s="3">
        <f t="shared" si="244"/>
        <v>25</v>
      </c>
      <c r="F2007" s="4">
        <f t="shared" si="245"/>
        <v>307.488315</v>
      </c>
      <c r="N2007" s="2">
        <v>42.847776000000003</v>
      </c>
      <c r="O2007" s="3">
        <f t="shared" si="246"/>
        <v>1835.9319081461763</v>
      </c>
      <c r="P2007" s="3">
        <v>5</v>
      </c>
      <c r="Q2007" s="3">
        <f t="shared" si="247"/>
        <v>25</v>
      </c>
      <c r="R2007" s="4">
        <f t="shared" si="248"/>
        <v>214.23888000000002</v>
      </c>
    </row>
    <row r="2008" spans="2:18">
      <c r="B2008" s="2">
        <v>61.497663000000003</v>
      </c>
      <c r="C2008" s="3">
        <f t="shared" si="243"/>
        <v>3781.9625544615692</v>
      </c>
      <c r="D2008" s="3">
        <v>5</v>
      </c>
      <c r="E2008" s="3">
        <f t="shared" si="244"/>
        <v>25</v>
      </c>
      <c r="F2008" s="4">
        <f t="shared" si="245"/>
        <v>307.488315</v>
      </c>
      <c r="N2008" s="2">
        <v>42.847776000000003</v>
      </c>
      <c r="O2008" s="3">
        <f t="shared" si="246"/>
        <v>1835.9319081461763</v>
      </c>
      <c r="P2008" s="3">
        <v>5</v>
      </c>
      <c r="Q2008" s="3">
        <f t="shared" si="247"/>
        <v>25</v>
      </c>
      <c r="R2008" s="4">
        <f t="shared" si="248"/>
        <v>214.23888000000002</v>
      </c>
    </row>
    <row r="2009" spans="2:18">
      <c r="B2009" s="2">
        <v>61.497663000000003</v>
      </c>
      <c r="C2009" s="3">
        <f t="shared" si="243"/>
        <v>3781.9625544615692</v>
      </c>
      <c r="D2009" s="3">
        <v>5</v>
      </c>
      <c r="E2009" s="3">
        <f t="shared" si="244"/>
        <v>25</v>
      </c>
      <c r="F2009" s="4">
        <f t="shared" si="245"/>
        <v>307.488315</v>
      </c>
      <c r="N2009" s="2">
        <v>42.847776000000003</v>
      </c>
      <c r="O2009" s="3">
        <f t="shared" si="246"/>
        <v>1835.9319081461763</v>
      </c>
      <c r="P2009" s="3">
        <v>5</v>
      </c>
      <c r="Q2009" s="3">
        <f t="shared" si="247"/>
        <v>25</v>
      </c>
      <c r="R2009" s="4">
        <f t="shared" si="248"/>
        <v>214.23888000000002</v>
      </c>
    </row>
    <row r="2010" spans="2:18">
      <c r="B2010" s="2">
        <v>61.497663000000003</v>
      </c>
      <c r="C2010" s="3">
        <f t="shared" si="243"/>
        <v>3781.9625544615692</v>
      </c>
      <c r="D2010" s="3">
        <v>5</v>
      </c>
      <c r="E2010" s="3">
        <f t="shared" si="244"/>
        <v>25</v>
      </c>
      <c r="F2010" s="4">
        <f t="shared" si="245"/>
        <v>307.488315</v>
      </c>
      <c r="N2010" s="2">
        <v>42.847776000000003</v>
      </c>
      <c r="O2010" s="3">
        <f t="shared" si="246"/>
        <v>1835.9319081461763</v>
      </c>
      <c r="P2010" s="3">
        <v>5</v>
      </c>
      <c r="Q2010" s="3">
        <f t="shared" si="247"/>
        <v>25</v>
      </c>
      <c r="R2010" s="4">
        <f t="shared" si="248"/>
        <v>214.23888000000002</v>
      </c>
    </row>
    <row r="2011" spans="2:18">
      <c r="B2011" s="2">
        <v>61.497663000000003</v>
      </c>
      <c r="C2011" s="3">
        <f t="shared" si="243"/>
        <v>3781.9625544615692</v>
      </c>
      <c r="D2011" s="3">
        <v>5</v>
      </c>
      <c r="E2011" s="3">
        <f t="shared" si="244"/>
        <v>25</v>
      </c>
      <c r="F2011" s="4">
        <f t="shared" si="245"/>
        <v>307.488315</v>
      </c>
      <c r="N2011" s="2">
        <v>42.847776000000003</v>
      </c>
      <c r="O2011" s="3">
        <f t="shared" si="246"/>
        <v>1835.9319081461763</v>
      </c>
      <c r="P2011" s="3">
        <v>5</v>
      </c>
      <c r="Q2011" s="3">
        <f t="shared" si="247"/>
        <v>25</v>
      </c>
      <c r="R2011" s="4">
        <f t="shared" si="248"/>
        <v>214.23888000000002</v>
      </c>
    </row>
    <row r="2012" spans="2:18">
      <c r="B2012" s="2">
        <v>61.497663000000003</v>
      </c>
      <c r="C2012" s="3">
        <f t="shared" si="243"/>
        <v>3781.9625544615692</v>
      </c>
      <c r="D2012" s="3">
        <v>5</v>
      </c>
      <c r="E2012" s="3">
        <f t="shared" si="244"/>
        <v>25</v>
      </c>
      <c r="F2012" s="4">
        <f t="shared" si="245"/>
        <v>307.488315</v>
      </c>
      <c r="N2012" s="2">
        <v>42.847776000000003</v>
      </c>
      <c r="O2012" s="3">
        <f t="shared" si="246"/>
        <v>1835.9319081461763</v>
      </c>
      <c r="P2012" s="3">
        <v>5</v>
      </c>
      <c r="Q2012" s="3">
        <f t="shared" si="247"/>
        <v>25</v>
      </c>
      <c r="R2012" s="4">
        <f t="shared" si="248"/>
        <v>214.23888000000002</v>
      </c>
    </row>
    <row r="2013" spans="2:18">
      <c r="B2013" s="2">
        <v>61.497663000000003</v>
      </c>
      <c r="C2013" s="3">
        <f t="shared" si="243"/>
        <v>3781.9625544615692</v>
      </c>
      <c r="D2013" s="3">
        <v>5</v>
      </c>
      <c r="E2013" s="3">
        <f t="shared" si="244"/>
        <v>25</v>
      </c>
      <c r="F2013" s="4">
        <f t="shared" si="245"/>
        <v>307.488315</v>
      </c>
      <c r="N2013" s="2">
        <v>42.847776000000003</v>
      </c>
      <c r="O2013" s="3">
        <f t="shared" si="246"/>
        <v>1835.9319081461763</v>
      </c>
      <c r="P2013" s="3">
        <v>5</v>
      </c>
      <c r="Q2013" s="3">
        <f t="shared" si="247"/>
        <v>25</v>
      </c>
      <c r="R2013" s="4">
        <f t="shared" si="248"/>
        <v>214.23888000000002</v>
      </c>
    </row>
    <row r="2014" spans="2:18">
      <c r="B2014" s="2">
        <v>61.497663000000003</v>
      </c>
      <c r="C2014" s="3">
        <f t="shared" si="243"/>
        <v>3781.9625544615692</v>
      </c>
      <c r="D2014" s="3">
        <v>5</v>
      </c>
      <c r="E2014" s="3">
        <f t="shared" si="244"/>
        <v>25</v>
      </c>
      <c r="F2014" s="4">
        <f t="shared" si="245"/>
        <v>307.488315</v>
      </c>
      <c r="N2014" s="2">
        <v>42.847776000000003</v>
      </c>
      <c r="O2014" s="3">
        <f t="shared" si="246"/>
        <v>1835.9319081461763</v>
      </c>
      <c r="P2014" s="3">
        <v>5</v>
      </c>
      <c r="Q2014" s="3">
        <f t="shared" si="247"/>
        <v>25</v>
      </c>
      <c r="R2014" s="4">
        <f t="shared" si="248"/>
        <v>214.23888000000002</v>
      </c>
    </row>
    <row r="2015" spans="2:18">
      <c r="B2015" s="2">
        <v>61.497663000000003</v>
      </c>
      <c r="C2015" s="3">
        <f t="shared" si="243"/>
        <v>3781.9625544615692</v>
      </c>
      <c r="D2015" s="3">
        <v>5</v>
      </c>
      <c r="E2015" s="3">
        <f t="shared" si="244"/>
        <v>25</v>
      </c>
      <c r="F2015" s="4">
        <f t="shared" si="245"/>
        <v>307.488315</v>
      </c>
      <c r="N2015" s="2">
        <v>42.847776000000003</v>
      </c>
      <c r="O2015" s="3">
        <f t="shared" si="246"/>
        <v>1835.9319081461763</v>
      </c>
      <c r="P2015" s="3">
        <v>5</v>
      </c>
      <c r="Q2015" s="3">
        <f t="shared" si="247"/>
        <v>25</v>
      </c>
      <c r="R2015" s="4">
        <f t="shared" si="248"/>
        <v>214.23888000000002</v>
      </c>
    </row>
    <row r="2016" spans="2:18">
      <c r="B2016" s="2">
        <v>61.497663000000003</v>
      </c>
      <c r="C2016" s="3">
        <f t="shared" si="243"/>
        <v>3781.9625544615692</v>
      </c>
      <c r="D2016" s="3">
        <v>5</v>
      </c>
      <c r="E2016" s="3">
        <f t="shared" si="244"/>
        <v>25</v>
      </c>
      <c r="F2016" s="4">
        <f t="shared" si="245"/>
        <v>307.488315</v>
      </c>
      <c r="N2016" s="2">
        <v>42.847776000000003</v>
      </c>
      <c r="O2016" s="3">
        <f t="shared" si="246"/>
        <v>1835.9319081461763</v>
      </c>
      <c r="P2016" s="3">
        <v>5</v>
      </c>
      <c r="Q2016" s="3">
        <f t="shared" si="247"/>
        <v>25</v>
      </c>
      <c r="R2016" s="4">
        <f t="shared" si="248"/>
        <v>214.23888000000002</v>
      </c>
    </row>
    <row r="2017" spans="2:18">
      <c r="B2017" s="2">
        <v>61.497663000000003</v>
      </c>
      <c r="C2017" s="3">
        <f t="shared" si="243"/>
        <v>3781.9625544615692</v>
      </c>
      <c r="D2017" s="3">
        <v>5</v>
      </c>
      <c r="E2017" s="3">
        <f t="shared" si="244"/>
        <v>25</v>
      </c>
      <c r="F2017" s="4">
        <f t="shared" si="245"/>
        <v>307.488315</v>
      </c>
      <c r="N2017" s="2">
        <v>42.847776000000003</v>
      </c>
      <c r="O2017" s="3">
        <f t="shared" si="246"/>
        <v>1835.9319081461763</v>
      </c>
      <c r="P2017" s="3">
        <v>5</v>
      </c>
      <c r="Q2017" s="3">
        <f t="shared" si="247"/>
        <v>25</v>
      </c>
      <c r="R2017" s="4">
        <f t="shared" si="248"/>
        <v>214.23888000000002</v>
      </c>
    </row>
    <row r="2018" spans="2:18">
      <c r="B2018" s="2">
        <v>61.497663000000003</v>
      </c>
      <c r="C2018" s="3">
        <f t="shared" si="243"/>
        <v>3781.9625544615692</v>
      </c>
      <c r="D2018" s="3">
        <v>5</v>
      </c>
      <c r="E2018" s="3">
        <f t="shared" si="244"/>
        <v>25</v>
      </c>
      <c r="F2018" s="4">
        <f t="shared" si="245"/>
        <v>307.488315</v>
      </c>
      <c r="N2018" s="2">
        <v>42.847776000000003</v>
      </c>
      <c r="O2018" s="3">
        <f t="shared" si="246"/>
        <v>1835.9319081461763</v>
      </c>
      <c r="P2018" s="3">
        <v>5</v>
      </c>
      <c r="Q2018" s="3">
        <f t="shared" si="247"/>
        <v>25</v>
      </c>
      <c r="R2018" s="4">
        <f t="shared" si="248"/>
        <v>214.23888000000002</v>
      </c>
    </row>
    <row r="2019" spans="2:18">
      <c r="B2019" s="2">
        <v>61.497663000000003</v>
      </c>
      <c r="C2019" s="3">
        <f t="shared" si="243"/>
        <v>3781.9625544615692</v>
      </c>
      <c r="D2019" s="3">
        <v>5</v>
      </c>
      <c r="E2019" s="3">
        <f t="shared" si="244"/>
        <v>25</v>
      </c>
      <c r="F2019" s="4">
        <f t="shared" si="245"/>
        <v>307.488315</v>
      </c>
      <c r="N2019" s="2">
        <v>42.847776000000003</v>
      </c>
      <c r="O2019" s="3">
        <f t="shared" si="246"/>
        <v>1835.9319081461763</v>
      </c>
      <c r="P2019" s="3">
        <v>5</v>
      </c>
      <c r="Q2019" s="3">
        <f t="shared" si="247"/>
        <v>25</v>
      </c>
      <c r="R2019" s="4">
        <f t="shared" si="248"/>
        <v>214.23888000000002</v>
      </c>
    </row>
    <row r="2020" spans="2:18">
      <c r="B2020" s="2">
        <v>61.497663000000003</v>
      </c>
      <c r="C2020" s="3">
        <f t="shared" si="243"/>
        <v>3781.9625544615692</v>
      </c>
      <c r="D2020" s="3">
        <v>5</v>
      </c>
      <c r="E2020" s="3">
        <f t="shared" si="244"/>
        <v>25</v>
      </c>
      <c r="F2020" s="4">
        <f t="shared" si="245"/>
        <v>307.488315</v>
      </c>
      <c r="N2020" s="2">
        <v>42.847776000000003</v>
      </c>
      <c r="O2020" s="3">
        <f t="shared" si="246"/>
        <v>1835.9319081461763</v>
      </c>
      <c r="P2020" s="3">
        <v>5</v>
      </c>
      <c r="Q2020" s="3">
        <f t="shared" si="247"/>
        <v>25</v>
      </c>
      <c r="R2020" s="4">
        <f t="shared" si="248"/>
        <v>214.23888000000002</v>
      </c>
    </row>
    <row r="2021" spans="2:18">
      <c r="B2021" s="2">
        <v>61.497663000000003</v>
      </c>
      <c r="C2021" s="3">
        <f t="shared" si="243"/>
        <v>3781.9625544615692</v>
      </c>
      <c r="D2021" s="3">
        <v>5</v>
      </c>
      <c r="E2021" s="3">
        <f t="shared" si="244"/>
        <v>25</v>
      </c>
      <c r="F2021" s="4">
        <f t="shared" si="245"/>
        <v>307.488315</v>
      </c>
      <c r="N2021" s="2">
        <v>42.847776000000003</v>
      </c>
      <c r="O2021" s="3">
        <f t="shared" si="246"/>
        <v>1835.9319081461763</v>
      </c>
      <c r="P2021" s="3">
        <v>5</v>
      </c>
      <c r="Q2021" s="3">
        <f t="shared" si="247"/>
        <v>25</v>
      </c>
      <c r="R2021" s="4">
        <f t="shared" si="248"/>
        <v>214.23888000000002</v>
      </c>
    </row>
    <row r="2022" spans="2:18">
      <c r="B2022" s="2">
        <v>61.497663000000003</v>
      </c>
      <c r="C2022" s="3">
        <f t="shared" si="243"/>
        <v>3781.9625544615692</v>
      </c>
      <c r="D2022" s="3">
        <v>5</v>
      </c>
      <c r="E2022" s="3">
        <f t="shared" si="244"/>
        <v>25</v>
      </c>
      <c r="F2022" s="4">
        <f t="shared" si="245"/>
        <v>307.488315</v>
      </c>
      <c r="N2022" s="2">
        <v>42.847776000000003</v>
      </c>
      <c r="O2022" s="3">
        <f t="shared" si="246"/>
        <v>1835.9319081461763</v>
      </c>
      <c r="P2022" s="3">
        <v>5</v>
      </c>
      <c r="Q2022" s="3">
        <f t="shared" si="247"/>
        <v>25</v>
      </c>
      <c r="R2022" s="4">
        <f t="shared" si="248"/>
        <v>214.23888000000002</v>
      </c>
    </row>
    <row r="2023" spans="2:18">
      <c r="B2023" s="2">
        <v>61.497663000000003</v>
      </c>
      <c r="C2023" s="3">
        <f t="shared" si="243"/>
        <v>3781.9625544615692</v>
      </c>
      <c r="D2023" s="3">
        <v>5</v>
      </c>
      <c r="E2023" s="3">
        <f t="shared" si="244"/>
        <v>25</v>
      </c>
      <c r="F2023" s="4">
        <f t="shared" si="245"/>
        <v>307.488315</v>
      </c>
      <c r="N2023" s="2">
        <v>42.847776000000003</v>
      </c>
      <c r="O2023" s="3">
        <f t="shared" si="246"/>
        <v>1835.9319081461763</v>
      </c>
      <c r="P2023" s="3">
        <v>5</v>
      </c>
      <c r="Q2023" s="3">
        <f t="shared" si="247"/>
        <v>25</v>
      </c>
      <c r="R2023" s="4">
        <f t="shared" si="248"/>
        <v>214.23888000000002</v>
      </c>
    </row>
    <row r="2024" spans="2:18">
      <c r="B2024" s="2">
        <v>61.497663000000003</v>
      </c>
      <c r="C2024" s="3">
        <f t="shared" si="243"/>
        <v>3781.9625544615692</v>
      </c>
      <c r="D2024" s="3">
        <v>5</v>
      </c>
      <c r="E2024" s="3">
        <f t="shared" si="244"/>
        <v>25</v>
      </c>
      <c r="F2024" s="4">
        <f t="shared" si="245"/>
        <v>307.488315</v>
      </c>
      <c r="N2024" s="2">
        <v>42.847776000000003</v>
      </c>
      <c r="O2024" s="3">
        <f t="shared" si="246"/>
        <v>1835.9319081461763</v>
      </c>
      <c r="P2024" s="3">
        <v>5</v>
      </c>
      <c r="Q2024" s="3">
        <f t="shared" si="247"/>
        <v>25</v>
      </c>
      <c r="R2024" s="4">
        <f t="shared" si="248"/>
        <v>214.23888000000002</v>
      </c>
    </row>
    <row r="2025" spans="2:18">
      <c r="B2025" s="2">
        <v>61.497663000000003</v>
      </c>
      <c r="C2025" s="3">
        <f t="shared" si="243"/>
        <v>3781.9625544615692</v>
      </c>
      <c r="D2025" s="3">
        <v>5</v>
      </c>
      <c r="E2025" s="3">
        <f t="shared" si="244"/>
        <v>25</v>
      </c>
      <c r="F2025" s="4">
        <f t="shared" si="245"/>
        <v>307.488315</v>
      </c>
      <c r="N2025" s="2">
        <v>42.847776000000003</v>
      </c>
      <c r="O2025" s="3">
        <f t="shared" si="246"/>
        <v>1835.9319081461763</v>
      </c>
      <c r="P2025" s="3">
        <v>5</v>
      </c>
      <c r="Q2025" s="3">
        <f t="shared" si="247"/>
        <v>25</v>
      </c>
      <c r="R2025" s="4">
        <f t="shared" si="248"/>
        <v>214.23888000000002</v>
      </c>
    </row>
    <row r="2026" spans="2:18">
      <c r="B2026" s="2">
        <v>61.497663000000003</v>
      </c>
      <c r="C2026" s="3">
        <f t="shared" si="243"/>
        <v>3781.9625544615692</v>
      </c>
      <c r="D2026" s="3">
        <v>5</v>
      </c>
      <c r="E2026" s="3">
        <f t="shared" si="244"/>
        <v>25</v>
      </c>
      <c r="F2026" s="4">
        <f t="shared" si="245"/>
        <v>307.488315</v>
      </c>
      <c r="N2026" s="2">
        <v>42.847776000000003</v>
      </c>
      <c r="O2026" s="3">
        <f t="shared" si="246"/>
        <v>1835.9319081461763</v>
      </c>
      <c r="P2026" s="3">
        <v>5</v>
      </c>
      <c r="Q2026" s="3">
        <f t="shared" si="247"/>
        <v>25</v>
      </c>
      <c r="R2026" s="4">
        <f t="shared" si="248"/>
        <v>214.23888000000002</v>
      </c>
    </row>
    <row r="2027" spans="2:18">
      <c r="B2027" s="2">
        <v>61.497663000000003</v>
      </c>
      <c r="C2027" s="3">
        <f t="shared" si="243"/>
        <v>3781.9625544615692</v>
      </c>
      <c r="D2027" s="3">
        <v>5</v>
      </c>
      <c r="E2027" s="3">
        <f t="shared" si="244"/>
        <v>25</v>
      </c>
      <c r="F2027" s="4">
        <f t="shared" si="245"/>
        <v>307.488315</v>
      </c>
      <c r="N2027" s="2">
        <v>42.847776000000003</v>
      </c>
      <c r="O2027" s="3">
        <f t="shared" si="246"/>
        <v>1835.9319081461763</v>
      </c>
      <c r="P2027" s="3">
        <v>5</v>
      </c>
      <c r="Q2027" s="3">
        <f t="shared" si="247"/>
        <v>25</v>
      </c>
      <c r="R2027" s="4">
        <f t="shared" si="248"/>
        <v>214.23888000000002</v>
      </c>
    </row>
    <row r="2028" spans="2:18">
      <c r="B2028" s="2">
        <v>61.497663000000003</v>
      </c>
      <c r="C2028" s="3">
        <f t="shared" si="243"/>
        <v>3781.9625544615692</v>
      </c>
      <c r="D2028" s="3">
        <v>5</v>
      </c>
      <c r="E2028" s="3">
        <f t="shared" si="244"/>
        <v>25</v>
      </c>
      <c r="F2028" s="4">
        <f t="shared" si="245"/>
        <v>307.488315</v>
      </c>
      <c r="N2028" s="2">
        <v>42.847776000000003</v>
      </c>
      <c r="O2028" s="3">
        <f t="shared" si="246"/>
        <v>1835.9319081461763</v>
      </c>
      <c r="P2028" s="3">
        <v>5</v>
      </c>
      <c r="Q2028" s="3">
        <f t="shared" si="247"/>
        <v>25</v>
      </c>
      <c r="R2028" s="4">
        <f t="shared" si="248"/>
        <v>214.23888000000002</v>
      </c>
    </row>
    <row r="2029" spans="2:18">
      <c r="B2029" s="2">
        <v>61.497663000000003</v>
      </c>
      <c r="C2029" s="3">
        <f t="shared" si="243"/>
        <v>3781.9625544615692</v>
      </c>
      <c r="D2029" s="3">
        <v>5</v>
      </c>
      <c r="E2029" s="3">
        <f t="shared" si="244"/>
        <v>25</v>
      </c>
      <c r="F2029" s="4">
        <f t="shared" si="245"/>
        <v>307.488315</v>
      </c>
      <c r="N2029" s="2">
        <v>42.847776000000003</v>
      </c>
      <c r="O2029" s="3">
        <f t="shared" si="246"/>
        <v>1835.9319081461763</v>
      </c>
      <c r="P2029" s="3">
        <v>5</v>
      </c>
      <c r="Q2029" s="3">
        <f t="shared" si="247"/>
        <v>25</v>
      </c>
      <c r="R2029" s="4">
        <f t="shared" si="248"/>
        <v>214.23888000000002</v>
      </c>
    </row>
    <row r="2030" spans="2:18">
      <c r="B2030" s="2">
        <v>61.497663000000003</v>
      </c>
      <c r="C2030" s="3">
        <f t="shared" si="243"/>
        <v>3781.9625544615692</v>
      </c>
      <c r="D2030" s="3">
        <v>5</v>
      </c>
      <c r="E2030" s="3">
        <f t="shared" si="244"/>
        <v>25</v>
      </c>
      <c r="F2030" s="4">
        <f t="shared" si="245"/>
        <v>307.488315</v>
      </c>
      <c r="N2030" s="2">
        <v>42.847776000000003</v>
      </c>
      <c r="O2030" s="3">
        <f t="shared" si="246"/>
        <v>1835.9319081461763</v>
      </c>
      <c r="P2030" s="3">
        <v>5</v>
      </c>
      <c r="Q2030" s="3">
        <f t="shared" si="247"/>
        <v>25</v>
      </c>
      <c r="R2030" s="4">
        <f t="shared" si="248"/>
        <v>214.23888000000002</v>
      </c>
    </row>
    <row r="2031" spans="2:18">
      <c r="B2031" s="2">
        <v>61.497663000000003</v>
      </c>
      <c r="C2031" s="3">
        <f t="shared" si="243"/>
        <v>3781.9625544615692</v>
      </c>
      <c r="D2031" s="3">
        <v>5</v>
      </c>
      <c r="E2031" s="3">
        <f t="shared" si="244"/>
        <v>25</v>
      </c>
      <c r="F2031" s="4">
        <f t="shared" si="245"/>
        <v>307.488315</v>
      </c>
      <c r="N2031" s="2">
        <v>42.847776000000003</v>
      </c>
      <c r="O2031" s="3">
        <f t="shared" si="246"/>
        <v>1835.9319081461763</v>
      </c>
      <c r="P2031" s="3">
        <v>5</v>
      </c>
      <c r="Q2031" s="3">
        <f t="shared" si="247"/>
        <v>25</v>
      </c>
      <c r="R2031" s="4">
        <f t="shared" si="248"/>
        <v>214.23888000000002</v>
      </c>
    </row>
    <row r="2032" spans="2:18">
      <c r="B2032" s="2">
        <v>61.497663000000003</v>
      </c>
      <c r="C2032" s="3">
        <f t="shared" si="243"/>
        <v>3781.9625544615692</v>
      </c>
      <c r="D2032" s="3">
        <v>5</v>
      </c>
      <c r="E2032" s="3">
        <f t="shared" si="244"/>
        <v>25</v>
      </c>
      <c r="F2032" s="4">
        <f t="shared" si="245"/>
        <v>307.488315</v>
      </c>
      <c r="N2032" s="2">
        <v>42.847776000000003</v>
      </c>
      <c r="O2032" s="3">
        <f t="shared" si="246"/>
        <v>1835.9319081461763</v>
      </c>
      <c r="P2032" s="3">
        <v>5</v>
      </c>
      <c r="Q2032" s="3">
        <f t="shared" si="247"/>
        <v>25</v>
      </c>
      <c r="R2032" s="4">
        <f t="shared" si="248"/>
        <v>214.23888000000002</v>
      </c>
    </row>
    <row r="2033" spans="2:18">
      <c r="B2033" s="2">
        <v>61.497663000000003</v>
      </c>
      <c r="C2033" s="3">
        <f t="shared" si="243"/>
        <v>3781.9625544615692</v>
      </c>
      <c r="D2033" s="3">
        <v>5</v>
      </c>
      <c r="E2033" s="3">
        <f t="shared" si="244"/>
        <v>25</v>
      </c>
      <c r="F2033" s="4">
        <f t="shared" si="245"/>
        <v>307.488315</v>
      </c>
      <c r="N2033" s="2">
        <v>42.847776000000003</v>
      </c>
      <c r="O2033" s="3">
        <f t="shared" si="246"/>
        <v>1835.9319081461763</v>
      </c>
      <c r="P2033" s="3">
        <v>5</v>
      </c>
      <c r="Q2033" s="3">
        <f t="shared" si="247"/>
        <v>25</v>
      </c>
      <c r="R2033" s="4">
        <f t="shared" si="248"/>
        <v>214.23888000000002</v>
      </c>
    </row>
    <row r="2034" spans="2:18">
      <c r="B2034" s="2">
        <v>61.497663000000003</v>
      </c>
      <c r="C2034" s="3">
        <f t="shared" si="243"/>
        <v>3781.9625544615692</v>
      </c>
      <c r="D2034" s="3">
        <v>5</v>
      </c>
      <c r="E2034" s="3">
        <f t="shared" si="244"/>
        <v>25</v>
      </c>
      <c r="F2034" s="4">
        <f t="shared" si="245"/>
        <v>307.488315</v>
      </c>
      <c r="N2034" s="2">
        <v>42.847776000000003</v>
      </c>
      <c r="O2034" s="3">
        <f t="shared" si="246"/>
        <v>1835.9319081461763</v>
      </c>
      <c r="P2034" s="3">
        <v>5</v>
      </c>
      <c r="Q2034" s="3">
        <f t="shared" si="247"/>
        <v>25</v>
      </c>
      <c r="R2034" s="4">
        <f t="shared" si="248"/>
        <v>214.23888000000002</v>
      </c>
    </row>
    <row r="2035" spans="2:18">
      <c r="B2035" s="2">
        <v>61.497663000000003</v>
      </c>
      <c r="C2035" s="3">
        <f t="shared" si="243"/>
        <v>3781.9625544615692</v>
      </c>
      <c r="D2035" s="3">
        <v>5</v>
      </c>
      <c r="E2035" s="3">
        <f t="shared" si="244"/>
        <v>25</v>
      </c>
      <c r="F2035" s="4">
        <f t="shared" si="245"/>
        <v>307.488315</v>
      </c>
      <c r="N2035" s="2">
        <v>42.847776000000003</v>
      </c>
      <c r="O2035" s="3">
        <f t="shared" si="246"/>
        <v>1835.9319081461763</v>
      </c>
      <c r="P2035" s="3">
        <v>5</v>
      </c>
      <c r="Q2035" s="3">
        <f t="shared" si="247"/>
        <v>25</v>
      </c>
      <c r="R2035" s="4">
        <f t="shared" si="248"/>
        <v>214.23888000000002</v>
      </c>
    </row>
    <row r="2036" spans="2:18">
      <c r="B2036" s="2">
        <v>61.497663000000003</v>
      </c>
      <c r="C2036" s="3">
        <f t="shared" si="243"/>
        <v>3781.9625544615692</v>
      </c>
      <c r="D2036" s="3">
        <v>5</v>
      </c>
      <c r="E2036" s="3">
        <f t="shared" si="244"/>
        <v>25</v>
      </c>
      <c r="F2036" s="4">
        <f t="shared" si="245"/>
        <v>307.488315</v>
      </c>
      <c r="N2036" s="2">
        <v>42.847776000000003</v>
      </c>
      <c r="O2036" s="3">
        <f t="shared" si="246"/>
        <v>1835.9319081461763</v>
      </c>
      <c r="P2036" s="3">
        <v>5</v>
      </c>
      <c r="Q2036" s="3">
        <f t="shared" si="247"/>
        <v>25</v>
      </c>
      <c r="R2036" s="4">
        <f t="shared" si="248"/>
        <v>214.23888000000002</v>
      </c>
    </row>
    <row r="2037" spans="2:18">
      <c r="B2037" s="2">
        <v>61.497663000000003</v>
      </c>
      <c r="C2037" s="3">
        <f t="shared" si="243"/>
        <v>3781.9625544615692</v>
      </c>
      <c r="D2037" s="3">
        <v>5</v>
      </c>
      <c r="E2037" s="3">
        <f t="shared" si="244"/>
        <v>25</v>
      </c>
      <c r="F2037" s="4">
        <f t="shared" si="245"/>
        <v>307.488315</v>
      </c>
      <c r="N2037" s="2">
        <v>42.847776000000003</v>
      </c>
      <c r="O2037" s="3">
        <f t="shared" si="246"/>
        <v>1835.9319081461763</v>
      </c>
      <c r="P2037" s="3">
        <v>5</v>
      </c>
      <c r="Q2037" s="3">
        <f t="shared" si="247"/>
        <v>25</v>
      </c>
      <c r="R2037" s="4">
        <f t="shared" si="248"/>
        <v>214.23888000000002</v>
      </c>
    </row>
    <row r="2038" spans="2:18">
      <c r="B2038" s="2">
        <v>61.497663000000003</v>
      </c>
      <c r="C2038" s="3">
        <f t="shared" si="243"/>
        <v>3781.9625544615692</v>
      </c>
      <c r="D2038" s="3">
        <v>5</v>
      </c>
      <c r="E2038" s="3">
        <f t="shared" si="244"/>
        <v>25</v>
      </c>
      <c r="F2038" s="4">
        <f t="shared" si="245"/>
        <v>307.488315</v>
      </c>
      <c r="N2038" s="2">
        <v>42.847776000000003</v>
      </c>
      <c r="O2038" s="3">
        <f t="shared" si="246"/>
        <v>1835.9319081461763</v>
      </c>
      <c r="P2038" s="3">
        <v>5</v>
      </c>
      <c r="Q2038" s="3">
        <f t="shared" si="247"/>
        <v>25</v>
      </c>
      <c r="R2038" s="4">
        <f t="shared" si="248"/>
        <v>214.23888000000002</v>
      </c>
    </row>
    <row r="2039" spans="2:18">
      <c r="B2039" s="2">
        <v>61.497663000000003</v>
      </c>
      <c r="C2039" s="3">
        <f t="shared" si="243"/>
        <v>3781.9625544615692</v>
      </c>
      <c r="D2039" s="3">
        <v>5</v>
      </c>
      <c r="E2039" s="3">
        <f t="shared" si="244"/>
        <v>25</v>
      </c>
      <c r="F2039" s="4">
        <f t="shared" si="245"/>
        <v>307.488315</v>
      </c>
      <c r="N2039" s="2">
        <v>42.847776000000003</v>
      </c>
      <c r="O2039" s="3">
        <f t="shared" si="246"/>
        <v>1835.9319081461763</v>
      </c>
      <c r="P2039" s="3">
        <v>5</v>
      </c>
      <c r="Q2039" s="3">
        <f t="shared" si="247"/>
        <v>25</v>
      </c>
      <c r="R2039" s="4">
        <f t="shared" si="248"/>
        <v>214.23888000000002</v>
      </c>
    </row>
    <row r="2040" spans="2:18">
      <c r="B2040" s="2">
        <v>61.497663000000003</v>
      </c>
      <c r="C2040" s="3">
        <f t="shared" si="243"/>
        <v>3781.9625544615692</v>
      </c>
      <c r="D2040" s="3">
        <v>5</v>
      </c>
      <c r="E2040" s="3">
        <f t="shared" si="244"/>
        <v>25</v>
      </c>
      <c r="F2040" s="4">
        <f t="shared" si="245"/>
        <v>307.488315</v>
      </c>
      <c r="N2040" s="2">
        <v>42.847776000000003</v>
      </c>
      <c r="O2040" s="3">
        <f t="shared" si="246"/>
        <v>1835.9319081461763</v>
      </c>
      <c r="P2040" s="3">
        <v>5</v>
      </c>
      <c r="Q2040" s="3">
        <f t="shared" si="247"/>
        <v>25</v>
      </c>
      <c r="R2040" s="4">
        <f t="shared" si="248"/>
        <v>214.23888000000002</v>
      </c>
    </row>
    <row r="2041" spans="2:18">
      <c r="B2041" s="2">
        <v>61.497663000000003</v>
      </c>
      <c r="C2041" s="3">
        <f t="shared" si="243"/>
        <v>3781.9625544615692</v>
      </c>
      <c r="D2041" s="3">
        <v>5</v>
      </c>
      <c r="E2041" s="3">
        <f t="shared" si="244"/>
        <v>25</v>
      </c>
      <c r="F2041" s="4">
        <f t="shared" si="245"/>
        <v>307.488315</v>
      </c>
      <c r="N2041" s="2">
        <v>42.847776000000003</v>
      </c>
      <c r="O2041" s="3">
        <f t="shared" si="246"/>
        <v>1835.9319081461763</v>
      </c>
      <c r="P2041" s="3">
        <v>5</v>
      </c>
      <c r="Q2041" s="3">
        <f t="shared" si="247"/>
        <v>25</v>
      </c>
      <c r="R2041" s="4">
        <f t="shared" si="248"/>
        <v>214.23888000000002</v>
      </c>
    </row>
    <row r="2042" spans="2:18">
      <c r="B2042" s="2">
        <v>61.497663000000003</v>
      </c>
      <c r="C2042" s="3">
        <f t="shared" si="243"/>
        <v>3781.9625544615692</v>
      </c>
      <c r="D2042" s="3">
        <v>5</v>
      </c>
      <c r="E2042" s="3">
        <f t="shared" si="244"/>
        <v>25</v>
      </c>
      <c r="F2042" s="4">
        <f t="shared" si="245"/>
        <v>307.488315</v>
      </c>
      <c r="N2042" s="2">
        <v>42.847776000000003</v>
      </c>
      <c r="O2042" s="3">
        <f t="shared" si="246"/>
        <v>1835.9319081461763</v>
      </c>
      <c r="P2042" s="3">
        <v>5</v>
      </c>
      <c r="Q2042" s="3">
        <f t="shared" si="247"/>
        <v>25</v>
      </c>
      <c r="R2042" s="4">
        <f t="shared" si="248"/>
        <v>214.23888000000002</v>
      </c>
    </row>
    <row r="2043" spans="2:18">
      <c r="B2043" s="2">
        <v>61.497663000000003</v>
      </c>
      <c r="C2043" s="3">
        <f t="shared" si="243"/>
        <v>3781.9625544615692</v>
      </c>
      <c r="D2043" s="3">
        <v>5</v>
      </c>
      <c r="E2043" s="3">
        <f t="shared" si="244"/>
        <v>25</v>
      </c>
      <c r="F2043" s="4">
        <f t="shared" si="245"/>
        <v>307.488315</v>
      </c>
      <c r="N2043" s="2">
        <v>42.847776000000003</v>
      </c>
      <c r="O2043" s="3">
        <f t="shared" si="246"/>
        <v>1835.9319081461763</v>
      </c>
      <c r="P2043" s="3">
        <v>5</v>
      </c>
      <c r="Q2043" s="3">
        <f t="shared" si="247"/>
        <v>25</v>
      </c>
      <c r="R2043" s="4">
        <f t="shared" si="248"/>
        <v>214.23888000000002</v>
      </c>
    </row>
    <row r="2044" spans="2:18">
      <c r="B2044" s="2">
        <v>61.497663000000003</v>
      </c>
      <c r="C2044" s="3">
        <f t="shared" si="243"/>
        <v>3781.9625544615692</v>
      </c>
      <c r="D2044" s="3">
        <v>5</v>
      </c>
      <c r="E2044" s="3">
        <f t="shared" si="244"/>
        <v>25</v>
      </c>
      <c r="F2044" s="4">
        <f t="shared" si="245"/>
        <v>307.488315</v>
      </c>
      <c r="N2044" s="2">
        <v>42.847776000000003</v>
      </c>
      <c r="O2044" s="3">
        <f t="shared" si="246"/>
        <v>1835.9319081461763</v>
      </c>
      <c r="P2044" s="3">
        <v>5</v>
      </c>
      <c r="Q2044" s="3">
        <f t="shared" si="247"/>
        <v>25</v>
      </c>
      <c r="R2044" s="4">
        <f t="shared" si="248"/>
        <v>214.23888000000002</v>
      </c>
    </row>
    <row r="2045" spans="2:18">
      <c r="B2045" s="2">
        <v>61.497663000000003</v>
      </c>
      <c r="C2045" s="3">
        <f t="shared" si="243"/>
        <v>3781.9625544615692</v>
      </c>
      <c r="D2045" s="3">
        <v>5</v>
      </c>
      <c r="E2045" s="3">
        <f t="shared" si="244"/>
        <v>25</v>
      </c>
      <c r="F2045" s="4">
        <f t="shared" si="245"/>
        <v>307.488315</v>
      </c>
      <c r="N2045" s="2">
        <v>42.847776000000003</v>
      </c>
      <c r="O2045" s="3">
        <f t="shared" si="246"/>
        <v>1835.9319081461763</v>
      </c>
      <c r="P2045" s="3">
        <v>5</v>
      </c>
      <c r="Q2045" s="3">
        <f t="shared" si="247"/>
        <v>25</v>
      </c>
      <c r="R2045" s="4">
        <f t="shared" si="248"/>
        <v>214.23888000000002</v>
      </c>
    </row>
    <row r="2046" spans="2:18">
      <c r="B2046" s="2">
        <v>61.497663000000003</v>
      </c>
      <c r="C2046" s="3">
        <f t="shared" si="243"/>
        <v>3781.9625544615692</v>
      </c>
      <c r="D2046" s="3">
        <v>5</v>
      </c>
      <c r="E2046" s="3">
        <f t="shared" si="244"/>
        <v>25</v>
      </c>
      <c r="F2046" s="4">
        <f t="shared" si="245"/>
        <v>307.488315</v>
      </c>
      <c r="N2046" s="2">
        <v>42.847776000000003</v>
      </c>
      <c r="O2046" s="3">
        <f t="shared" si="246"/>
        <v>1835.9319081461763</v>
      </c>
      <c r="P2046" s="3">
        <v>5</v>
      </c>
      <c r="Q2046" s="3">
        <f t="shared" si="247"/>
        <v>25</v>
      </c>
      <c r="R2046" s="4">
        <f t="shared" si="248"/>
        <v>214.23888000000002</v>
      </c>
    </row>
    <row r="2047" spans="2:18">
      <c r="B2047" s="2">
        <v>61.497663000000003</v>
      </c>
      <c r="C2047" s="3">
        <f t="shared" si="243"/>
        <v>3781.9625544615692</v>
      </c>
      <c r="D2047" s="3">
        <v>5</v>
      </c>
      <c r="E2047" s="3">
        <f t="shared" si="244"/>
        <v>25</v>
      </c>
      <c r="F2047" s="4">
        <f t="shared" si="245"/>
        <v>307.488315</v>
      </c>
      <c r="N2047" s="2">
        <v>42.847776000000003</v>
      </c>
      <c r="O2047" s="3">
        <f t="shared" si="246"/>
        <v>1835.9319081461763</v>
      </c>
      <c r="P2047" s="3">
        <v>5</v>
      </c>
      <c r="Q2047" s="3">
        <f t="shared" si="247"/>
        <v>25</v>
      </c>
      <c r="R2047" s="4">
        <f t="shared" si="248"/>
        <v>214.23888000000002</v>
      </c>
    </row>
    <row r="2048" spans="2:18">
      <c r="B2048" s="2">
        <v>61.497663000000003</v>
      </c>
      <c r="C2048" s="3">
        <f t="shared" si="243"/>
        <v>3781.9625544615692</v>
      </c>
      <c r="D2048" s="3">
        <v>5</v>
      </c>
      <c r="E2048" s="3">
        <f t="shared" si="244"/>
        <v>25</v>
      </c>
      <c r="F2048" s="4">
        <f t="shared" si="245"/>
        <v>307.488315</v>
      </c>
      <c r="N2048" s="2">
        <v>42.847776000000003</v>
      </c>
      <c r="O2048" s="3">
        <f t="shared" si="246"/>
        <v>1835.9319081461763</v>
      </c>
      <c r="P2048" s="3">
        <v>20</v>
      </c>
      <c r="Q2048" s="3">
        <f t="shared" si="247"/>
        <v>400</v>
      </c>
      <c r="R2048" s="4">
        <f t="shared" si="248"/>
        <v>856.95552000000009</v>
      </c>
    </row>
    <row r="2049" spans="2:18">
      <c r="B2049" s="2">
        <v>61.497663000000003</v>
      </c>
      <c r="C2049" s="3">
        <f t="shared" si="243"/>
        <v>3781.9625544615692</v>
      </c>
      <c r="D2049" s="3">
        <v>5</v>
      </c>
      <c r="E2049" s="3">
        <f t="shared" si="244"/>
        <v>25</v>
      </c>
      <c r="F2049" s="4">
        <f t="shared" si="245"/>
        <v>307.488315</v>
      </c>
      <c r="N2049" s="2">
        <v>42.847776000000003</v>
      </c>
      <c r="O2049" s="3">
        <f t="shared" si="246"/>
        <v>1835.9319081461763</v>
      </c>
      <c r="P2049" s="3">
        <v>20</v>
      </c>
      <c r="Q2049" s="3">
        <f t="shared" si="247"/>
        <v>400</v>
      </c>
      <c r="R2049" s="4">
        <f t="shared" si="248"/>
        <v>856.95552000000009</v>
      </c>
    </row>
    <row r="2050" spans="2:18">
      <c r="B2050" s="2">
        <v>61.497663000000003</v>
      </c>
      <c r="C2050" s="3">
        <f t="shared" si="243"/>
        <v>3781.9625544615692</v>
      </c>
      <c r="D2050" s="3">
        <v>5</v>
      </c>
      <c r="E2050" s="3">
        <f t="shared" si="244"/>
        <v>25</v>
      </c>
      <c r="F2050" s="4">
        <f t="shared" si="245"/>
        <v>307.488315</v>
      </c>
      <c r="N2050" s="2">
        <v>42.847776000000003</v>
      </c>
      <c r="O2050" s="3">
        <f t="shared" si="246"/>
        <v>1835.9319081461763</v>
      </c>
      <c r="P2050" s="3">
        <v>20</v>
      </c>
      <c r="Q2050" s="3">
        <f t="shared" si="247"/>
        <v>400</v>
      </c>
      <c r="R2050" s="4">
        <f t="shared" si="248"/>
        <v>856.95552000000009</v>
      </c>
    </row>
    <row r="2051" spans="2:18">
      <c r="B2051" s="2">
        <v>61.497663000000003</v>
      </c>
      <c r="C2051" s="3">
        <f t="shared" si="243"/>
        <v>3781.9625544615692</v>
      </c>
      <c r="D2051" s="3">
        <v>5</v>
      </c>
      <c r="E2051" s="3">
        <f t="shared" si="244"/>
        <v>25</v>
      </c>
      <c r="F2051" s="4">
        <f t="shared" si="245"/>
        <v>307.488315</v>
      </c>
      <c r="N2051" s="2">
        <v>42.847776000000003</v>
      </c>
      <c r="O2051" s="3">
        <f t="shared" si="246"/>
        <v>1835.9319081461763</v>
      </c>
      <c r="P2051" s="3">
        <v>5</v>
      </c>
      <c r="Q2051" s="3">
        <f t="shared" si="247"/>
        <v>25</v>
      </c>
      <c r="R2051" s="4">
        <f t="shared" si="248"/>
        <v>214.23888000000002</v>
      </c>
    </row>
    <row r="2052" spans="2:18">
      <c r="B2052" s="2">
        <v>61.497663000000003</v>
      </c>
      <c r="C2052" s="3">
        <f t="shared" si="243"/>
        <v>3781.9625544615692</v>
      </c>
      <c r="D2052" s="3">
        <v>5</v>
      </c>
      <c r="E2052" s="3">
        <f t="shared" si="244"/>
        <v>25</v>
      </c>
      <c r="F2052" s="4">
        <f t="shared" si="245"/>
        <v>307.488315</v>
      </c>
      <c r="N2052" s="2">
        <v>42.847776000000003</v>
      </c>
      <c r="O2052" s="3">
        <f t="shared" si="246"/>
        <v>1835.9319081461763</v>
      </c>
      <c r="P2052" s="3">
        <v>5</v>
      </c>
      <c r="Q2052" s="3">
        <f t="shared" si="247"/>
        <v>25</v>
      </c>
      <c r="R2052" s="4">
        <f t="shared" si="248"/>
        <v>214.23888000000002</v>
      </c>
    </row>
    <row r="2053" spans="2:18">
      <c r="B2053" s="2">
        <v>61.497663000000003</v>
      </c>
      <c r="C2053" s="3">
        <f t="shared" si="243"/>
        <v>3781.9625544615692</v>
      </c>
      <c r="D2053" s="3">
        <v>5</v>
      </c>
      <c r="E2053" s="3">
        <f t="shared" si="244"/>
        <v>25</v>
      </c>
      <c r="F2053" s="4">
        <f t="shared" si="245"/>
        <v>307.488315</v>
      </c>
      <c r="N2053" s="2">
        <v>42.847776000000003</v>
      </c>
      <c r="O2053" s="3">
        <f t="shared" si="246"/>
        <v>1835.9319081461763</v>
      </c>
      <c r="P2053" s="3">
        <v>5</v>
      </c>
      <c r="Q2053" s="3">
        <f t="shared" si="247"/>
        <v>25</v>
      </c>
      <c r="R2053" s="4">
        <f t="shared" si="248"/>
        <v>214.23888000000002</v>
      </c>
    </row>
    <row r="2054" spans="2:18">
      <c r="B2054" s="2">
        <v>61.497663000000003</v>
      </c>
      <c r="C2054" s="3">
        <f t="shared" si="243"/>
        <v>3781.9625544615692</v>
      </c>
      <c r="D2054" s="3">
        <v>5</v>
      </c>
      <c r="E2054" s="3">
        <f t="shared" si="244"/>
        <v>25</v>
      </c>
      <c r="F2054" s="4">
        <f t="shared" si="245"/>
        <v>307.488315</v>
      </c>
      <c r="N2054" s="2">
        <v>42.847776000000003</v>
      </c>
      <c r="O2054" s="3">
        <f t="shared" si="246"/>
        <v>1835.9319081461763</v>
      </c>
      <c r="P2054" s="3">
        <v>5</v>
      </c>
      <c r="Q2054" s="3">
        <f t="shared" si="247"/>
        <v>25</v>
      </c>
      <c r="R2054" s="4">
        <f t="shared" si="248"/>
        <v>214.23888000000002</v>
      </c>
    </row>
    <row r="2055" spans="2:18">
      <c r="B2055" s="2">
        <v>61.497663000000003</v>
      </c>
      <c r="C2055" s="3">
        <f t="shared" si="243"/>
        <v>3781.9625544615692</v>
      </c>
      <c r="D2055" s="3">
        <v>5</v>
      </c>
      <c r="E2055" s="3">
        <f t="shared" si="244"/>
        <v>25</v>
      </c>
      <c r="F2055" s="4">
        <f t="shared" si="245"/>
        <v>307.488315</v>
      </c>
      <c r="N2055" s="2">
        <v>42.847776000000003</v>
      </c>
      <c r="O2055" s="3">
        <f t="shared" si="246"/>
        <v>1835.9319081461763</v>
      </c>
      <c r="P2055" s="3">
        <v>5</v>
      </c>
      <c r="Q2055" s="3">
        <f t="shared" si="247"/>
        <v>25</v>
      </c>
      <c r="R2055" s="4">
        <f t="shared" si="248"/>
        <v>214.23888000000002</v>
      </c>
    </row>
    <row r="2056" spans="2:18">
      <c r="B2056" s="2">
        <v>61.497663000000003</v>
      </c>
      <c r="C2056" s="3">
        <f t="shared" si="243"/>
        <v>3781.9625544615692</v>
      </c>
      <c r="D2056" s="3">
        <v>5</v>
      </c>
      <c r="E2056" s="3">
        <f t="shared" si="244"/>
        <v>25</v>
      </c>
      <c r="F2056" s="4">
        <f t="shared" si="245"/>
        <v>307.488315</v>
      </c>
      <c r="N2056" s="2">
        <v>42.847776000000003</v>
      </c>
      <c r="O2056" s="3">
        <f t="shared" si="246"/>
        <v>1835.9319081461763</v>
      </c>
      <c r="P2056" s="3">
        <v>5</v>
      </c>
      <c r="Q2056" s="3">
        <f t="shared" si="247"/>
        <v>25</v>
      </c>
      <c r="R2056" s="4">
        <f t="shared" si="248"/>
        <v>214.23888000000002</v>
      </c>
    </row>
    <row r="2057" spans="2:18">
      <c r="B2057" s="2">
        <v>61.497663000000003</v>
      </c>
      <c r="C2057" s="3">
        <f t="shared" si="243"/>
        <v>3781.9625544615692</v>
      </c>
      <c r="D2057" s="3">
        <v>5</v>
      </c>
      <c r="E2057" s="3">
        <f t="shared" si="244"/>
        <v>25</v>
      </c>
      <c r="F2057" s="4">
        <f t="shared" si="245"/>
        <v>307.488315</v>
      </c>
      <c r="N2057" s="2">
        <v>42.847776000000003</v>
      </c>
      <c r="O2057" s="3">
        <f t="shared" si="246"/>
        <v>1835.9319081461763</v>
      </c>
      <c r="P2057" s="3">
        <v>5</v>
      </c>
      <c r="Q2057" s="3">
        <f t="shared" si="247"/>
        <v>25</v>
      </c>
      <c r="R2057" s="4">
        <f t="shared" si="248"/>
        <v>214.23888000000002</v>
      </c>
    </row>
    <row r="2058" spans="2:18">
      <c r="B2058" s="2">
        <v>61.497663000000003</v>
      </c>
      <c r="C2058" s="3">
        <f t="shared" si="243"/>
        <v>3781.9625544615692</v>
      </c>
      <c r="D2058" s="3">
        <v>5</v>
      </c>
      <c r="E2058" s="3">
        <f t="shared" si="244"/>
        <v>25</v>
      </c>
      <c r="F2058" s="4">
        <f t="shared" si="245"/>
        <v>307.488315</v>
      </c>
      <c r="N2058" s="2">
        <v>42.847776000000003</v>
      </c>
      <c r="O2058" s="3">
        <f t="shared" si="246"/>
        <v>1835.9319081461763</v>
      </c>
      <c r="P2058" s="3">
        <v>5</v>
      </c>
      <c r="Q2058" s="3">
        <f t="shared" si="247"/>
        <v>25</v>
      </c>
      <c r="R2058" s="4">
        <f t="shared" si="248"/>
        <v>214.23888000000002</v>
      </c>
    </row>
    <row r="2059" spans="2:18">
      <c r="B2059" s="2">
        <v>61.497663000000003</v>
      </c>
      <c r="C2059" s="3">
        <f t="shared" si="243"/>
        <v>3781.9625544615692</v>
      </c>
      <c r="D2059" s="3">
        <v>5</v>
      </c>
      <c r="E2059" s="3">
        <f t="shared" si="244"/>
        <v>25</v>
      </c>
      <c r="F2059" s="4">
        <f t="shared" si="245"/>
        <v>307.488315</v>
      </c>
      <c r="N2059" s="2">
        <v>42.847776000000003</v>
      </c>
      <c r="O2059" s="3">
        <f t="shared" si="246"/>
        <v>1835.9319081461763</v>
      </c>
      <c r="P2059" s="3">
        <v>5</v>
      </c>
      <c r="Q2059" s="3">
        <f t="shared" si="247"/>
        <v>25</v>
      </c>
      <c r="R2059" s="4">
        <f t="shared" si="248"/>
        <v>214.23888000000002</v>
      </c>
    </row>
    <row r="2060" spans="2:18">
      <c r="B2060" s="2">
        <v>61.497663000000003</v>
      </c>
      <c r="C2060" s="3">
        <f t="shared" si="243"/>
        <v>3781.9625544615692</v>
      </c>
      <c r="D2060" s="3">
        <v>5</v>
      </c>
      <c r="E2060" s="3">
        <f t="shared" si="244"/>
        <v>25</v>
      </c>
      <c r="F2060" s="4">
        <f t="shared" si="245"/>
        <v>307.488315</v>
      </c>
      <c r="N2060" s="2">
        <v>42.847776000000003</v>
      </c>
      <c r="O2060" s="3">
        <f t="shared" si="246"/>
        <v>1835.9319081461763</v>
      </c>
      <c r="P2060" s="3">
        <v>5</v>
      </c>
      <c r="Q2060" s="3">
        <f t="shared" si="247"/>
        <v>25</v>
      </c>
      <c r="R2060" s="4">
        <f t="shared" si="248"/>
        <v>214.23888000000002</v>
      </c>
    </row>
    <row r="2061" spans="2:18">
      <c r="B2061" s="2">
        <v>61.497663000000003</v>
      </c>
      <c r="C2061" s="3">
        <f t="shared" si="243"/>
        <v>3781.9625544615692</v>
      </c>
      <c r="D2061" s="3">
        <v>5</v>
      </c>
      <c r="E2061" s="3">
        <f t="shared" si="244"/>
        <v>25</v>
      </c>
      <c r="F2061" s="4">
        <f t="shared" si="245"/>
        <v>307.488315</v>
      </c>
      <c r="N2061" s="2">
        <v>42.847776000000003</v>
      </c>
      <c r="O2061" s="3">
        <f t="shared" si="246"/>
        <v>1835.9319081461763</v>
      </c>
      <c r="P2061" s="3">
        <v>5</v>
      </c>
      <c r="Q2061" s="3">
        <f t="shared" si="247"/>
        <v>25</v>
      </c>
      <c r="R2061" s="4">
        <f t="shared" si="248"/>
        <v>214.23888000000002</v>
      </c>
    </row>
    <row r="2062" spans="2:18">
      <c r="B2062" s="2">
        <v>61.497663000000003</v>
      </c>
      <c r="C2062" s="3">
        <f t="shared" si="243"/>
        <v>3781.9625544615692</v>
      </c>
      <c r="D2062" s="3">
        <v>5</v>
      </c>
      <c r="E2062" s="3">
        <f t="shared" si="244"/>
        <v>25</v>
      </c>
      <c r="F2062" s="4">
        <f t="shared" si="245"/>
        <v>307.488315</v>
      </c>
      <c r="N2062" s="2">
        <v>42.847776000000003</v>
      </c>
      <c r="O2062" s="3">
        <f t="shared" si="246"/>
        <v>1835.9319081461763</v>
      </c>
      <c r="P2062" s="3">
        <v>5</v>
      </c>
      <c r="Q2062" s="3">
        <f t="shared" si="247"/>
        <v>25</v>
      </c>
      <c r="R2062" s="4">
        <f t="shared" si="248"/>
        <v>214.23888000000002</v>
      </c>
    </row>
    <row r="2063" spans="2:18">
      <c r="B2063" s="2">
        <v>61.497663000000003</v>
      </c>
      <c r="C2063" s="3">
        <f t="shared" si="243"/>
        <v>3781.9625544615692</v>
      </c>
      <c r="D2063" s="3">
        <v>5</v>
      </c>
      <c r="E2063" s="3">
        <f t="shared" si="244"/>
        <v>25</v>
      </c>
      <c r="F2063" s="4">
        <f t="shared" si="245"/>
        <v>307.488315</v>
      </c>
      <c r="N2063" s="2">
        <v>42.847776000000003</v>
      </c>
      <c r="O2063" s="3">
        <f t="shared" si="246"/>
        <v>1835.9319081461763</v>
      </c>
      <c r="P2063" s="3">
        <v>5</v>
      </c>
      <c r="Q2063" s="3">
        <f t="shared" si="247"/>
        <v>25</v>
      </c>
      <c r="R2063" s="4">
        <f t="shared" si="248"/>
        <v>214.23888000000002</v>
      </c>
    </row>
    <row r="2064" spans="2:18">
      <c r="B2064" s="2">
        <v>61.497663000000003</v>
      </c>
      <c r="C2064" s="3">
        <f t="shared" si="243"/>
        <v>3781.9625544615692</v>
      </c>
      <c r="D2064" s="3">
        <v>5</v>
      </c>
      <c r="E2064" s="3">
        <f t="shared" si="244"/>
        <v>25</v>
      </c>
      <c r="F2064" s="4">
        <f t="shared" si="245"/>
        <v>307.488315</v>
      </c>
      <c r="N2064" s="2">
        <v>42.847776000000003</v>
      </c>
      <c r="O2064" s="3">
        <f t="shared" si="246"/>
        <v>1835.9319081461763</v>
      </c>
      <c r="P2064" s="3">
        <v>5</v>
      </c>
      <c r="Q2064" s="3">
        <f t="shared" si="247"/>
        <v>25</v>
      </c>
      <c r="R2064" s="4">
        <f t="shared" si="248"/>
        <v>214.23888000000002</v>
      </c>
    </row>
    <row r="2065" spans="2:18">
      <c r="B2065" s="2">
        <v>61.497663000000003</v>
      </c>
      <c r="C2065" s="3">
        <f t="shared" ref="C2065:C2128" si="249">B2065*B2065</f>
        <v>3781.9625544615692</v>
      </c>
      <c r="D2065" s="3">
        <v>5</v>
      </c>
      <c r="E2065" s="3">
        <f t="shared" ref="E2065:E2128" si="250">D2065*D2065</f>
        <v>25</v>
      </c>
      <c r="F2065" s="4">
        <f t="shared" ref="F2065:F2128" si="251">D2065*B2065</f>
        <v>307.488315</v>
      </c>
      <c r="N2065" s="2">
        <v>42.847776000000003</v>
      </c>
      <c r="O2065" s="3">
        <f t="shared" ref="O2065:O2128" si="252">N2065*N2065</f>
        <v>1835.9319081461763</v>
      </c>
      <c r="P2065" s="3">
        <v>5</v>
      </c>
      <c r="Q2065" s="3">
        <f t="shared" ref="Q2065:Q2128" si="253">P2065*P2065</f>
        <v>25</v>
      </c>
      <c r="R2065" s="4">
        <f t="shared" ref="R2065:R2128" si="254">P2065*N2065</f>
        <v>214.23888000000002</v>
      </c>
    </row>
    <row r="2066" spans="2:18">
      <c r="B2066" s="2">
        <v>61.497663000000003</v>
      </c>
      <c r="C2066" s="3">
        <f t="shared" si="249"/>
        <v>3781.9625544615692</v>
      </c>
      <c r="D2066" s="3">
        <v>5</v>
      </c>
      <c r="E2066" s="3">
        <f t="shared" si="250"/>
        <v>25</v>
      </c>
      <c r="F2066" s="4">
        <f t="shared" si="251"/>
        <v>307.488315</v>
      </c>
      <c r="N2066" s="2">
        <v>42.847776000000003</v>
      </c>
      <c r="O2066" s="3">
        <f t="shared" si="252"/>
        <v>1835.9319081461763</v>
      </c>
      <c r="P2066" s="3">
        <v>15</v>
      </c>
      <c r="Q2066" s="3">
        <f t="shared" si="253"/>
        <v>225</v>
      </c>
      <c r="R2066" s="4">
        <f t="shared" si="254"/>
        <v>642.7166400000001</v>
      </c>
    </row>
    <row r="2067" spans="2:18">
      <c r="B2067" s="2">
        <v>61.497663000000003</v>
      </c>
      <c r="C2067" s="3">
        <f t="shared" si="249"/>
        <v>3781.9625544615692</v>
      </c>
      <c r="D2067" s="3">
        <v>5</v>
      </c>
      <c r="E2067" s="3">
        <f t="shared" si="250"/>
        <v>25</v>
      </c>
      <c r="F2067" s="4">
        <f t="shared" si="251"/>
        <v>307.488315</v>
      </c>
      <c r="N2067" s="2">
        <v>42.847776000000003</v>
      </c>
      <c r="O2067" s="3">
        <f t="shared" si="252"/>
        <v>1835.9319081461763</v>
      </c>
      <c r="P2067" s="3">
        <v>15</v>
      </c>
      <c r="Q2067" s="3">
        <f t="shared" si="253"/>
        <v>225</v>
      </c>
      <c r="R2067" s="4">
        <f t="shared" si="254"/>
        <v>642.7166400000001</v>
      </c>
    </row>
    <row r="2068" spans="2:18">
      <c r="B2068" s="2">
        <v>61.497663000000003</v>
      </c>
      <c r="C2068" s="3">
        <f t="shared" si="249"/>
        <v>3781.9625544615692</v>
      </c>
      <c r="D2068" s="3">
        <v>5</v>
      </c>
      <c r="E2068" s="3">
        <f t="shared" si="250"/>
        <v>25</v>
      </c>
      <c r="F2068" s="4">
        <f t="shared" si="251"/>
        <v>307.488315</v>
      </c>
      <c r="N2068" s="2">
        <v>42.847776000000003</v>
      </c>
      <c r="O2068" s="3">
        <f t="shared" si="252"/>
        <v>1835.9319081461763</v>
      </c>
      <c r="P2068" s="3">
        <v>5</v>
      </c>
      <c r="Q2068" s="3">
        <f t="shared" si="253"/>
        <v>25</v>
      </c>
      <c r="R2068" s="4">
        <f t="shared" si="254"/>
        <v>214.23888000000002</v>
      </c>
    </row>
    <row r="2069" spans="2:18">
      <c r="B2069" s="2">
        <v>61.497663000000003</v>
      </c>
      <c r="C2069" s="3">
        <f t="shared" si="249"/>
        <v>3781.9625544615692</v>
      </c>
      <c r="D2069" s="3">
        <v>5</v>
      </c>
      <c r="E2069" s="3">
        <f t="shared" si="250"/>
        <v>25</v>
      </c>
      <c r="F2069" s="4">
        <f t="shared" si="251"/>
        <v>307.488315</v>
      </c>
      <c r="N2069" s="2">
        <v>42.847776000000003</v>
      </c>
      <c r="O2069" s="3">
        <f t="shared" si="252"/>
        <v>1835.9319081461763</v>
      </c>
      <c r="P2069" s="3">
        <v>5</v>
      </c>
      <c r="Q2069" s="3">
        <f t="shared" si="253"/>
        <v>25</v>
      </c>
      <c r="R2069" s="4">
        <f t="shared" si="254"/>
        <v>214.23888000000002</v>
      </c>
    </row>
    <row r="2070" spans="2:18">
      <c r="B2070" s="2">
        <v>61.497663000000003</v>
      </c>
      <c r="C2070" s="3">
        <f t="shared" si="249"/>
        <v>3781.9625544615692</v>
      </c>
      <c r="D2070" s="3">
        <v>5</v>
      </c>
      <c r="E2070" s="3">
        <f t="shared" si="250"/>
        <v>25</v>
      </c>
      <c r="F2070" s="4">
        <f t="shared" si="251"/>
        <v>307.488315</v>
      </c>
      <c r="N2070" s="2">
        <v>42.847776000000003</v>
      </c>
      <c r="O2070" s="3">
        <f t="shared" si="252"/>
        <v>1835.9319081461763</v>
      </c>
      <c r="P2070" s="3">
        <v>5</v>
      </c>
      <c r="Q2070" s="3">
        <f t="shared" si="253"/>
        <v>25</v>
      </c>
      <c r="R2070" s="4">
        <f t="shared" si="254"/>
        <v>214.23888000000002</v>
      </c>
    </row>
    <row r="2071" spans="2:18">
      <c r="B2071" s="2">
        <v>61.497663000000003</v>
      </c>
      <c r="C2071" s="3">
        <f t="shared" si="249"/>
        <v>3781.9625544615692</v>
      </c>
      <c r="D2071" s="3">
        <v>5</v>
      </c>
      <c r="E2071" s="3">
        <f t="shared" si="250"/>
        <v>25</v>
      </c>
      <c r="F2071" s="4">
        <f t="shared" si="251"/>
        <v>307.488315</v>
      </c>
      <c r="N2071" s="2">
        <v>42.847776000000003</v>
      </c>
      <c r="O2071" s="3">
        <f t="shared" si="252"/>
        <v>1835.9319081461763</v>
      </c>
      <c r="P2071" s="3">
        <v>5</v>
      </c>
      <c r="Q2071" s="3">
        <f t="shared" si="253"/>
        <v>25</v>
      </c>
      <c r="R2071" s="4">
        <f t="shared" si="254"/>
        <v>214.23888000000002</v>
      </c>
    </row>
    <row r="2072" spans="2:18">
      <c r="B2072" s="2">
        <v>61.497663000000003</v>
      </c>
      <c r="C2072" s="3">
        <f t="shared" si="249"/>
        <v>3781.9625544615692</v>
      </c>
      <c r="D2072" s="3">
        <v>5</v>
      </c>
      <c r="E2072" s="3">
        <f t="shared" si="250"/>
        <v>25</v>
      </c>
      <c r="F2072" s="4">
        <f t="shared" si="251"/>
        <v>307.488315</v>
      </c>
      <c r="N2072" s="2">
        <v>42.847776000000003</v>
      </c>
      <c r="O2072" s="3">
        <f t="shared" si="252"/>
        <v>1835.9319081461763</v>
      </c>
      <c r="P2072" s="3">
        <v>5</v>
      </c>
      <c r="Q2072" s="3">
        <f t="shared" si="253"/>
        <v>25</v>
      </c>
      <c r="R2072" s="4">
        <f t="shared" si="254"/>
        <v>214.23888000000002</v>
      </c>
    </row>
    <row r="2073" spans="2:18">
      <c r="B2073" s="2">
        <v>61.497663000000003</v>
      </c>
      <c r="C2073" s="3">
        <f t="shared" si="249"/>
        <v>3781.9625544615692</v>
      </c>
      <c r="D2073" s="3">
        <v>5</v>
      </c>
      <c r="E2073" s="3">
        <f t="shared" si="250"/>
        <v>25</v>
      </c>
      <c r="F2073" s="4">
        <f t="shared" si="251"/>
        <v>307.488315</v>
      </c>
      <c r="N2073" s="2">
        <v>42.847776000000003</v>
      </c>
      <c r="O2073" s="3">
        <f t="shared" si="252"/>
        <v>1835.9319081461763</v>
      </c>
      <c r="P2073" s="3">
        <v>5</v>
      </c>
      <c r="Q2073" s="3">
        <f t="shared" si="253"/>
        <v>25</v>
      </c>
      <c r="R2073" s="4">
        <f t="shared" si="254"/>
        <v>214.23888000000002</v>
      </c>
    </row>
    <row r="2074" spans="2:18">
      <c r="B2074" s="2">
        <v>61.497663000000003</v>
      </c>
      <c r="C2074" s="3">
        <f t="shared" si="249"/>
        <v>3781.9625544615692</v>
      </c>
      <c r="D2074" s="3">
        <v>5</v>
      </c>
      <c r="E2074" s="3">
        <f t="shared" si="250"/>
        <v>25</v>
      </c>
      <c r="F2074" s="4">
        <f t="shared" si="251"/>
        <v>307.488315</v>
      </c>
      <c r="N2074" s="2">
        <v>42.847776000000003</v>
      </c>
      <c r="O2074" s="3">
        <f t="shared" si="252"/>
        <v>1835.9319081461763</v>
      </c>
      <c r="P2074" s="3">
        <v>5</v>
      </c>
      <c r="Q2074" s="3">
        <f t="shared" si="253"/>
        <v>25</v>
      </c>
      <c r="R2074" s="4">
        <f t="shared" si="254"/>
        <v>214.23888000000002</v>
      </c>
    </row>
    <row r="2075" spans="2:18">
      <c r="B2075" s="2">
        <v>61.497663000000003</v>
      </c>
      <c r="C2075" s="3">
        <f t="shared" si="249"/>
        <v>3781.9625544615692</v>
      </c>
      <c r="D2075" s="3">
        <v>5</v>
      </c>
      <c r="E2075" s="3">
        <f t="shared" si="250"/>
        <v>25</v>
      </c>
      <c r="F2075" s="4">
        <f t="shared" si="251"/>
        <v>307.488315</v>
      </c>
      <c r="N2075" s="2">
        <v>42.847776000000003</v>
      </c>
      <c r="O2075" s="3">
        <f t="shared" si="252"/>
        <v>1835.9319081461763</v>
      </c>
      <c r="P2075" s="3">
        <v>5</v>
      </c>
      <c r="Q2075" s="3">
        <f t="shared" si="253"/>
        <v>25</v>
      </c>
      <c r="R2075" s="4">
        <f t="shared" si="254"/>
        <v>214.23888000000002</v>
      </c>
    </row>
    <row r="2076" spans="2:18">
      <c r="B2076" s="2">
        <v>61.497663000000003</v>
      </c>
      <c r="C2076" s="3">
        <f t="shared" si="249"/>
        <v>3781.9625544615692</v>
      </c>
      <c r="D2076" s="3">
        <v>5</v>
      </c>
      <c r="E2076" s="3">
        <f t="shared" si="250"/>
        <v>25</v>
      </c>
      <c r="F2076" s="4">
        <f t="shared" si="251"/>
        <v>307.488315</v>
      </c>
      <c r="N2076" s="2">
        <v>42.847776000000003</v>
      </c>
      <c r="O2076" s="3">
        <f t="shared" si="252"/>
        <v>1835.9319081461763</v>
      </c>
      <c r="P2076" s="3">
        <v>5</v>
      </c>
      <c r="Q2076" s="3">
        <f t="shared" si="253"/>
        <v>25</v>
      </c>
      <c r="R2076" s="4">
        <f t="shared" si="254"/>
        <v>214.23888000000002</v>
      </c>
    </row>
    <row r="2077" spans="2:18">
      <c r="B2077" s="2">
        <v>61.497663000000003</v>
      </c>
      <c r="C2077" s="3">
        <f t="shared" si="249"/>
        <v>3781.9625544615692</v>
      </c>
      <c r="D2077" s="3">
        <v>5</v>
      </c>
      <c r="E2077" s="3">
        <f t="shared" si="250"/>
        <v>25</v>
      </c>
      <c r="F2077" s="4">
        <f t="shared" si="251"/>
        <v>307.488315</v>
      </c>
      <c r="N2077" s="2">
        <v>42.847776000000003</v>
      </c>
      <c r="O2077" s="3">
        <f t="shared" si="252"/>
        <v>1835.9319081461763</v>
      </c>
      <c r="P2077" s="3">
        <v>5</v>
      </c>
      <c r="Q2077" s="3">
        <f t="shared" si="253"/>
        <v>25</v>
      </c>
      <c r="R2077" s="4">
        <f t="shared" si="254"/>
        <v>214.23888000000002</v>
      </c>
    </row>
    <row r="2078" spans="2:18">
      <c r="B2078" s="2">
        <v>61.497663000000003</v>
      </c>
      <c r="C2078" s="3">
        <f t="shared" si="249"/>
        <v>3781.9625544615692</v>
      </c>
      <c r="D2078" s="3">
        <v>5</v>
      </c>
      <c r="E2078" s="3">
        <f t="shared" si="250"/>
        <v>25</v>
      </c>
      <c r="F2078" s="4">
        <f t="shared" si="251"/>
        <v>307.488315</v>
      </c>
      <c r="N2078" s="2">
        <v>42.847776000000003</v>
      </c>
      <c r="O2078" s="3">
        <f t="shared" si="252"/>
        <v>1835.9319081461763</v>
      </c>
      <c r="P2078" s="3">
        <v>5</v>
      </c>
      <c r="Q2078" s="3">
        <f t="shared" si="253"/>
        <v>25</v>
      </c>
      <c r="R2078" s="4">
        <f t="shared" si="254"/>
        <v>214.23888000000002</v>
      </c>
    </row>
    <row r="2079" spans="2:18">
      <c r="B2079" s="2">
        <v>61.497663000000003</v>
      </c>
      <c r="C2079" s="3">
        <f t="shared" si="249"/>
        <v>3781.9625544615692</v>
      </c>
      <c r="D2079" s="3">
        <v>5</v>
      </c>
      <c r="E2079" s="3">
        <f t="shared" si="250"/>
        <v>25</v>
      </c>
      <c r="F2079" s="4">
        <f t="shared" si="251"/>
        <v>307.488315</v>
      </c>
      <c r="N2079" s="2">
        <v>42.847776000000003</v>
      </c>
      <c r="O2079" s="3">
        <f t="shared" si="252"/>
        <v>1835.9319081461763</v>
      </c>
      <c r="P2079" s="3">
        <v>5</v>
      </c>
      <c r="Q2079" s="3">
        <f t="shared" si="253"/>
        <v>25</v>
      </c>
      <c r="R2079" s="4">
        <f t="shared" si="254"/>
        <v>214.23888000000002</v>
      </c>
    </row>
    <row r="2080" spans="2:18">
      <c r="B2080" s="2">
        <v>61.497663000000003</v>
      </c>
      <c r="C2080" s="3">
        <f t="shared" si="249"/>
        <v>3781.9625544615692</v>
      </c>
      <c r="D2080" s="3">
        <v>5</v>
      </c>
      <c r="E2080" s="3">
        <f t="shared" si="250"/>
        <v>25</v>
      </c>
      <c r="F2080" s="4">
        <f t="shared" si="251"/>
        <v>307.488315</v>
      </c>
      <c r="N2080" s="2">
        <v>42.847776000000003</v>
      </c>
      <c r="O2080" s="3">
        <f t="shared" si="252"/>
        <v>1835.9319081461763</v>
      </c>
      <c r="P2080" s="3">
        <v>5</v>
      </c>
      <c r="Q2080" s="3">
        <f t="shared" si="253"/>
        <v>25</v>
      </c>
      <c r="R2080" s="4">
        <f t="shared" si="254"/>
        <v>214.23888000000002</v>
      </c>
    </row>
    <row r="2081" spans="2:18">
      <c r="B2081" s="2">
        <v>61.497663000000003</v>
      </c>
      <c r="C2081" s="3">
        <f t="shared" si="249"/>
        <v>3781.9625544615692</v>
      </c>
      <c r="D2081" s="3">
        <v>5</v>
      </c>
      <c r="E2081" s="3">
        <f t="shared" si="250"/>
        <v>25</v>
      </c>
      <c r="F2081" s="4">
        <f t="shared" si="251"/>
        <v>307.488315</v>
      </c>
      <c r="N2081" s="2">
        <v>42.847776000000003</v>
      </c>
      <c r="O2081" s="3">
        <f t="shared" si="252"/>
        <v>1835.9319081461763</v>
      </c>
      <c r="P2081" s="3">
        <v>5</v>
      </c>
      <c r="Q2081" s="3">
        <f t="shared" si="253"/>
        <v>25</v>
      </c>
      <c r="R2081" s="4">
        <f t="shared" si="254"/>
        <v>214.23888000000002</v>
      </c>
    </row>
    <row r="2082" spans="2:18">
      <c r="B2082" s="2">
        <v>61.497663000000003</v>
      </c>
      <c r="C2082" s="3">
        <f t="shared" si="249"/>
        <v>3781.9625544615692</v>
      </c>
      <c r="D2082" s="3">
        <v>5</v>
      </c>
      <c r="E2082" s="3">
        <f t="shared" si="250"/>
        <v>25</v>
      </c>
      <c r="F2082" s="4">
        <f t="shared" si="251"/>
        <v>307.488315</v>
      </c>
      <c r="N2082" s="2">
        <v>42.847776000000003</v>
      </c>
      <c r="O2082" s="3">
        <f t="shared" si="252"/>
        <v>1835.9319081461763</v>
      </c>
      <c r="P2082" s="3">
        <v>5</v>
      </c>
      <c r="Q2082" s="3">
        <f t="shared" si="253"/>
        <v>25</v>
      </c>
      <c r="R2082" s="4">
        <f t="shared" si="254"/>
        <v>214.23888000000002</v>
      </c>
    </row>
    <row r="2083" spans="2:18">
      <c r="B2083" s="2">
        <v>61.497663000000003</v>
      </c>
      <c r="C2083" s="3">
        <f t="shared" si="249"/>
        <v>3781.9625544615692</v>
      </c>
      <c r="D2083" s="3">
        <v>5</v>
      </c>
      <c r="E2083" s="3">
        <f t="shared" si="250"/>
        <v>25</v>
      </c>
      <c r="F2083" s="4">
        <f t="shared" si="251"/>
        <v>307.488315</v>
      </c>
      <c r="N2083" s="2">
        <v>42.847776000000003</v>
      </c>
      <c r="O2083" s="3">
        <f t="shared" si="252"/>
        <v>1835.9319081461763</v>
      </c>
      <c r="P2083" s="3">
        <v>5</v>
      </c>
      <c r="Q2083" s="3">
        <f t="shared" si="253"/>
        <v>25</v>
      </c>
      <c r="R2083" s="4">
        <f t="shared" si="254"/>
        <v>214.23888000000002</v>
      </c>
    </row>
    <row r="2084" spans="2:18">
      <c r="B2084" s="2">
        <v>61.497663000000003</v>
      </c>
      <c r="C2084" s="3">
        <f t="shared" si="249"/>
        <v>3781.9625544615692</v>
      </c>
      <c r="D2084" s="3">
        <v>5</v>
      </c>
      <c r="E2084" s="3">
        <f t="shared" si="250"/>
        <v>25</v>
      </c>
      <c r="F2084" s="4">
        <f t="shared" si="251"/>
        <v>307.488315</v>
      </c>
      <c r="N2084" s="2">
        <v>42.847776000000003</v>
      </c>
      <c r="O2084" s="3">
        <f t="shared" si="252"/>
        <v>1835.9319081461763</v>
      </c>
      <c r="P2084" s="3">
        <v>5</v>
      </c>
      <c r="Q2084" s="3">
        <f t="shared" si="253"/>
        <v>25</v>
      </c>
      <c r="R2084" s="4">
        <f t="shared" si="254"/>
        <v>214.23888000000002</v>
      </c>
    </row>
    <row r="2085" spans="2:18">
      <c r="B2085" s="2">
        <v>61.497663000000003</v>
      </c>
      <c r="C2085" s="3">
        <f t="shared" si="249"/>
        <v>3781.9625544615692</v>
      </c>
      <c r="D2085" s="3">
        <v>5</v>
      </c>
      <c r="E2085" s="3">
        <f t="shared" si="250"/>
        <v>25</v>
      </c>
      <c r="F2085" s="4">
        <f t="shared" si="251"/>
        <v>307.488315</v>
      </c>
      <c r="N2085" s="2">
        <v>42.847776000000003</v>
      </c>
      <c r="O2085" s="3">
        <f t="shared" si="252"/>
        <v>1835.9319081461763</v>
      </c>
      <c r="P2085" s="3">
        <v>5</v>
      </c>
      <c r="Q2085" s="3">
        <f t="shared" si="253"/>
        <v>25</v>
      </c>
      <c r="R2085" s="4">
        <f t="shared" si="254"/>
        <v>214.23888000000002</v>
      </c>
    </row>
    <row r="2086" spans="2:18">
      <c r="B2086" s="2">
        <v>61.497663000000003</v>
      </c>
      <c r="C2086" s="3">
        <f t="shared" si="249"/>
        <v>3781.9625544615692</v>
      </c>
      <c r="D2086" s="3">
        <v>5</v>
      </c>
      <c r="E2086" s="3">
        <f t="shared" si="250"/>
        <v>25</v>
      </c>
      <c r="F2086" s="4">
        <f t="shared" si="251"/>
        <v>307.488315</v>
      </c>
      <c r="N2086" s="2">
        <v>42.847776000000003</v>
      </c>
      <c r="O2086" s="3">
        <f t="shared" si="252"/>
        <v>1835.9319081461763</v>
      </c>
      <c r="P2086" s="3">
        <v>5</v>
      </c>
      <c r="Q2086" s="3">
        <f t="shared" si="253"/>
        <v>25</v>
      </c>
      <c r="R2086" s="4">
        <f t="shared" si="254"/>
        <v>214.23888000000002</v>
      </c>
    </row>
    <row r="2087" spans="2:18">
      <c r="B2087" s="2">
        <v>61.497663000000003</v>
      </c>
      <c r="C2087" s="3">
        <f t="shared" si="249"/>
        <v>3781.9625544615692</v>
      </c>
      <c r="D2087" s="3">
        <v>5</v>
      </c>
      <c r="E2087" s="3">
        <f t="shared" si="250"/>
        <v>25</v>
      </c>
      <c r="F2087" s="4">
        <f t="shared" si="251"/>
        <v>307.488315</v>
      </c>
      <c r="N2087" s="2">
        <v>42.847776000000003</v>
      </c>
      <c r="O2087" s="3">
        <f t="shared" si="252"/>
        <v>1835.9319081461763</v>
      </c>
      <c r="P2087" s="3">
        <v>5</v>
      </c>
      <c r="Q2087" s="3">
        <f t="shared" si="253"/>
        <v>25</v>
      </c>
      <c r="R2087" s="4">
        <f t="shared" si="254"/>
        <v>214.23888000000002</v>
      </c>
    </row>
    <row r="2088" spans="2:18">
      <c r="B2088" s="2">
        <v>61.497663000000003</v>
      </c>
      <c r="C2088" s="3">
        <f t="shared" si="249"/>
        <v>3781.9625544615692</v>
      </c>
      <c r="D2088" s="3">
        <v>5</v>
      </c>
      <c r="E2088" s="3">
        <f t="shared" si="250"/>
        <v>25</v>
      </c>
      <c r="F2088" s="4">
        <f t="shared" si="251"/>
        <v>307.488315</v>
      </c>
      <c r="N2088" s="2">
        <v>42.847776000000003</v>
      </c>
      <c r="O2088" s="3">
        <f t="shared" si="252"/>
        <v>1835.9319081461763</v>
      </c>
      <c r="P2088" s="3">
        <v>5</v>
      </c>
      <c r="Q2088" s="3">
        <f t="shared" si="253"/>
        <v>25</v>
      </c>
      <c r="R2088" s="4">
        <f t="shared" si="254"/>
        <v>214.23888000000002</v>
      </c>
    </row>
    <row r="2089" spans="2:18">
      <c r="B2089" s="2">
        <v>61.497663000000003</v>
      </c>
      <c r="C2089" s="3">
        <f t="shared" si="249"/>
        <v>3781.9625544615692</v>
      </c>
      <c r="D2089" s="3">
        <v>5</v>
      </c>
      <c r="E2089" s="3">
        <f t="shared" si="250"/>
        <v>25</v>
      </c>
      <c r="F2089" s="4">
        <f t="shared" si="251"/>
        <v>307.488315</v>
      </c>
      <c r="N2089" s="2">
        <v>42.847776000000003</v>
      </c>
      <c r="O2089" s="3">
        <f t="shared" si="252"/>
        <v>1835.9319081461763</v>
      </c>
      <c r="P2089" s="3">
        <v>5</v>
      </c>
      <c r="Q2089" s="3">
        <f t="shared" si="253"/>
        <v>25</v>
      </c>
      <c r="R2089" s="4">
        <f t="shared" si="254"/>
        <v>214.23888000000002</v>
      </c>
    </row>
    <row r="2090" spans="2:18">
      <c r="B2090" s="2">
        <v>61.497663000000003</v>
      </c>
      <c r="C2090" s="3">
        <f t="shared" si="249"/>
        <v>3781.9625544615692</v>
      </c>
      <c r="D2090" s="3">
        <v>5</v>
      </c>
      <c r="E2090" s="3">
        <f t="shared" si="250"/>
        <v>25</v>
      </c>
      <c r="F2090" s="4">
        <f t="shared" si="251"/>
        <v>307.488315</v>
      </c>
      <c r="N2090" s="2">
        <v>42.847776000000003</v>
      </c>
      <c r="O2090" s="3">
        <f t="shared" si="252"/>
        <v>1835.9319081461763</v>
      </c>
      <c r="P2090" s="3">
        <v>5</v>
      </c>
      <c r="Q2090" s="3">
        <f t="shared" si="253"/>
        <v>25</v>
      </c>
      <c r="R2090" s="4">
        <f t="shared" si="254"/>
        <v>214.23888000000002</v>
      </c>
    </row>
    <row r="2091" spans="2:18">
      <c r="B2091" s="2">
        <v>61.497663000000003</v>
      </c>
      <c r="C2091" s="3">
        <f t="shared" si="249"/>
        <v>3781.9625544615692</v>
      </c>
      <c r="D2091" s="3">
        <v>5</v>
      </c>
      <c r="E2091" s="3">
        <f t="shared" si="250"/>
        <v>25</v>
      </c>
      <c r="F2091" s="4">
        <f t="shared" si="251"/>
        <v>307.488315</v>
      </c>
      <c r="N2091" s="2">
        <v>42.847776000000003</v>
      </c>
      <c r="O2091" s="3">
        <f t="shared" si="252"/>
        <v>1835.9319081461763</v>
      </c>
      <c r="P2091" s="3">
        <v>5</v>
      </c>
      <c r="Q2091" s="3">
        <f t="shared" si="253"/>
        <v>25</v>
      </c>
      <c r="R2091" s="4">
        <f t="shared" si="254"/>
        <v>214.23888000000002</v>
      </c>
    </row>
    <row r="2092" spans="2:18">
      <c r="B2092" s="2">
        <v>61.497663000000003</v>
      </c>
      <c r="C2092" s="3">
        <f t="shared" si="249"/>
        <v>3781.9625544615692</v>
      </c>
      <c r="D2092" s="3">
        <v>5</v>
      </c>
      <c r="E2092" s="3">
        <f t="shared" si="250"/>
        <v>25</v>
      </c>
      <c r="F2092" s="4">
        <f t="shared" si="251"/>
        <v>307.488315</v>
      </c>
      <c r="N2092" s="2">
        <v>42.847776000000003</v>
      </c>
      <c r="O2092" s="3">
        <f t="shared" si="252"/>
        <v>1835.9319081461763</v>
      </c>
      <c r="P2092" s="3">
        <v>5</v>
      </c>
      <c r="Q2092" s="3">
        <f t="shared" si="253"/>
        <v>25</v>
      </c>
      <c r="R2092" s="4">
        <f t="shared" si="254"/>
        <v>214.23888000000002</v>
      </c>
    </row>
    <row r="2093" spans="2:18">
      <c r="B2093" s="2">
        <v>61.497663000000003</v>
      </c>
      <c r="C2093" s="3">
        <f t="shared" si="249"/>
        <v>3781.9625544615692</v>
      </c>
      <c r="D2093" s="3">
        <v>5</v>
      </c>
      <c r="E2093" s="3">
        <f t="shared" si="250"/>
        <v>25</v>
      </c>
      <c r="F2093" s="4">
        <f t="shared" si="251"/>
        <v>307.488315</v>
      </c>
      <c r="N2093" s="2">
        <v>42.847776000000003</v>
      </c>
      <c r="O2093" s="3">
        <f t="shared" si="252"/>
        <v>1835.9319081461763</v>
      </c>
      <c r="P2093" s="3">
        <v>5</v>
      </c>
      <c r="Q2093" s="3">
        <f t="shared" si="253"/>
        <v>25</v>
      </c>
      <c r="R2093" s="4">
        <f t="shared" si="254"/>
        <v>214.23888000000002</v>
      </c>
    </row>
    <row r="2094" spans="2:18">
      <c r="B2094" s="2">
        <v>61.497663000000003</v>
      </c>
      <c r="C2094" s="3">
        <f t="shared" si="249"/>
        <v>3781.9625544615692</v>
      </c>
      <c r="D2094" s="3">
        <v>5</v>
      </c>
      <c r="E2094" s="3">
        <f t="shared" si="250"/>
        <v>25</v>
      </c>
      <c r="F2094" s="4">
        <f t="shared" si="251"/>
        <v>307.488315</v>
      </c>
      <c r="N2094" s="2">
        <v>42.847776000000003</v>
      </c>
      <c r="O2094" s="3">
        <f t="shared" si="252"/>
        <v>1835.9319081461763</v>
      </c>
      <c r="P2094" s="3">
        <v>5</v>
      </c>
      <c r="Q2094" s="3">
        <f t="shared" si="253"/>
        <v>25</v>
      </c>
      <c r="R2094" s="4">
        <f t="shared" si="254"/>
        <v>214.23888000000002</v>
      </c>
    </row>
    <row r="2095" spans="2:18">
      <c r="B2095" s="2">
        <v>61.497663000000003</v>
      </c>
      <c r="C2095" s="3">
        <f t="shared" si="249"/>
        <v>3781.9625544615692</v>
      </c>
      <c r="D2095" s="3">
        <v>5</v>
      </c>
      <c r="E2095" s="3">
        <f t="shared" si="250"/>
        <v>25</v>
      </c>
      <c r="F2095" s="4">
        <f t="shared" si="251"/>
        <v>307.488315</v>
      </c>
      <c r="N2095" s="2">
        <v>42.847776000000003</v>
      </c>
      <c r="O2095" s="3">
        <f t="shared" si="252"/>
        <v>1835.9319081461763</v>
      </c>
      <c r="P2095" s="3">
        <v>5</v>
      </c>
      <c r="Q2095" s="3">
        <f t="shared" si="253"/>
        <v>25</v>
      </c>
      <c r="R2095" s="4">
        <f t="shared" si="254"/>
        <v>214.23888000000002</v>
      </c>
    </row>
    <row r="2096" spans="2:18">
      <c r="B2096" s="2">
        <v>61.497663000000003</v>
      </c>
      <c r="C2096" s="3">
        <f t="shared" si="249"/>
        <v>3781.9625544615692</v>
      </c>
      <c r="D2096" s="3">
        <v>5</v>
      </c>
      <c r="E2096" s="3">
        <f t="shared" si="250"/>
        <v>25</v>
      </c>
      <c r="F2096" s="4">
        <f t="shared" si="251"/>
        <v>307.488315</v>
      </c>
      <c r="N2096" s="2">
        <v>42.847776000000003</v>
      </c>
      <c r="O2096" s="3">
        <f t="shared" si="252"/>
        <v>1835.9319081461763</v>
      </c>
      <c r="P2096" s="3">
        <v>5</v>
      </c>
      <c r="Q2096" s="3">
        <f t="shared" si="253"/>
        <v>25</v>
      </c>
      <c r="R2096" s="4">
        <f t="shared" si="254"/>
        <v>214.23888000000002</v>
      </c>
    </row>
    <row r="2097" spans="2:18">
      <c r="B2097" s="2">
        <v>61.497663000000003</v>
      </c>
      <c r="C2097" s="3">
        <f t="shared" si="249"/>
        <v>3781.9625544615692</v>
      </c>
      <c r="D2097" s="3">
        <v>5</v>
      </c>
      <c r="E2097" s="3">
        <f t="shared" si="250"/>
        <v>25</v>
      </c>
      <c r="F2097" s="4">
        <f t="shared" si="251"/>
        <v>307.488315</v>
      </c>
      <c r="N2097" s="2">
        <v>42.847776000000003</v>
      </c>
      <c r="O2097" s="3">
        <f t="shared" si="252"/>
        <v>1835.9319081461763</v>
      </c>
      <c r="P2097" s="3">
        <v>5</v>
      </c>
      <c r="Q2097" s="3">
        <f t="shared" si="253"/>
        <v>25</v>
      </c>
      <c r="R2097" s="4">
        <f t="shared" si="254"/>
        <v>214.23888000000002</v>
      </c>
    </row>
    <row r="2098" spans="2:18">
      <c r="B2098" s="2">
        <v>86.725965000000002</v>
      </c>
      <c r="C2098" s="3">
        <f t="shared" si="249"/>
        <v>7521.3930051812258</v>
      </c>
      <c r="D2098" s="3">
        <v>5</v>
      </c>
      <c r="E2098" s="3">
        <f t="shared" si="250"/>
        <v>25</v>
      </c>
      <c r="F2098" s="4">
        <f t="shared" si="251"/>
        <v>433.62982499999998</v>
      </c>
      <c r="N2098" s="2">
        <v>42.847776000000003</v>
      </c>
      <c r="O2098" s="3">
        <f t="shared" si="252"/>
        <v>1835.9319081461763</v>
      </c>
      <c r="P2098" s="3">
        <v>5</v>
      </c>
      <c r="Q2098" s="3">
        <f t="shared" si="253"/>
        <v>25</v>
      </c>
      <c r="R2098" s="4">
        <f t="shared" si="254"/>
        <v>214.23888000000002</v>
      </c>
    </row>
    <row r="2099" spans="2:18">
      <c r="B2099" s="2">
        <v>86.725965000000002</v>
      </c>
      <c r="C2099" s="3">
        <f t="shared" si="249"/>
        <v>7521.3930051812258</v>
      </c>
      <c r="D2099" s="3">
        <v>5</v>
      </c>
      <c r="E2099" s="3">
        <f t="shared" si="250"/>
        <v>25</v>
      </c>
      <c r="F2099" s="4">
        <f t="shared" si="251"/>
        <v>433.62982499999998</v>
      </c>
      <c r="N2099" s="2">
        <v>42.847776000000003</v>
      </c>
      <c r="O2099" s="3">
        <f t="shared" si="252"/>
        <v>1835.9319081461763</v>
      </c>
      <c r="P2099" s="3">
        <v>5</v>
      </c>
      <c r="Q2099" s="3">
        <f t="shared" si="253"/>
        <v>25</v>
      </c>
      <c r="R2099" s="4">
        <f t="shared" si="254"/>
        <v>214.23888000000002</v>
      </c>
    </row>
    <row r="2100" spans="2:18">
      <c r="B2100" s="2">
        <v>86.725965000000002</v>
      </c>
      <c r="C2100" s="3">
        <f t="shared" si="249"/>
        <v>7521.3930051812258</v>
      </c>
      <c r="D2100" s="3">
        <v>5</v>
      </c>
      <c r="E2100" s="3">
        <f t="shared" si="250"/>
        <v>25</v>
      </c>
      <c r="F2100" s="4">
        <f t="shared" si="251"/>
        <v>433.62982499999998</v>
      </c>
      <c r="N2100" s="2">
        <v>42.847776000000003</v>
      </c>
      <c r="O2100" s="3">
        <f t="shared" si="252"/>
        <v>1835.9319081461763</v>
      </c>
      <c r="P2100" s="3">
        <v>5</v>
      </c>
      <c r="Q2100" s="3">
        <f t="shared" si="253"/>
        <v>25</v>
      </c>
      <c r="R2100" s="4">
        <f t="shared" si="254"/>
        <v>214.23888000000002</v>
      </c>
    </row>
    <row r="2101" spans="2:18">
      <c r="B2101" s="2">
        <v>86.725965000000002</v>
      </c>
      <c r="C2101" s="3">
        <f t="shared" si="249"/>
        <v>7521.3930051812258</v>
      </c>
      <c r="D2101" s="3">
        <v>5</v>
      </c>
      <c r="E2101" s="3">
        <f t="shared" si="250"/>
        <v>25</v>
      </c>
      <c r="F2101" s="4">
        <f t="shared" si="251"/>
        <v>433.62982499999998</v>
      </c>
      <c r="N2101" s="2">
        <v>42.847776000000003</v>
      </c>
      <c r="O2101" s="3">
        <f t="shared" si="252"/>
        <v>1835.9319081461763</v>
      </c>
      <c r="P2101" s="3">
        <v>5</v>
      </c>
      <c r="Q2101" s="3">
        <f t="shared" si="253"/>
        <v>25</v>
      </c>
      <c r="R2101" s="4">
        <f t="shared" si="254"/>
        <v>214.23888000000002</v>
      </c>
    </row>
    <row r="2102" spans="2:18">
      <c r="B2102" s="2">
        <v>86.725965000000002</v>
      </c>
      <c r="C2102" s="3">
        <f t="shared" si="249"/>
        <v>7521.3930051812258</v>
      </c>
      <c r="D2102" s="3">
        <v>5</v>
      </c>
      <c r="E2102" s="3">
        <f t="shared" si="250"/>
        <v>25</v>
      </c>
      <c r="F2102" s="4">
        <f t="shared" si="251"/>
        <v>433.62982499999998</v>
      </c>
      <c r="N2102" s="2">
        <v>42.847776000000003</v>
      </c>
      <c r="O2102" s="3">
        <f t="shared" si="252"/>
        <v>1835.9319081461763</v>
      </c>
      <c r="P2102" s="3">
        <v>5</v>
      </c>
      <c r="Q2102" s="3">
        <f t="shared" si="253"/>
        <v>25</v>
      </c>
      <c r="R2102" s="4">
        <f t="shared" si="254"/>
        <v>214.23888000000002</v>
      </c>
    </row>
    <row r="2103" spans="2:18">
      <c r="B2103" s="2">
        <v>86.725965000000002</v>
      </c>
      <c r="C2103" s="3">
        <f t="shared" si="249"/>
        <v>7521.3930051812258</v>
      </c>
      <c r="D2103" s="3">
        <v>5</v>
      </c>
      <c r="E2103" s="3">
        <f t="shared" si="250"/>
        <v>25</v>
      </c>
      <c r="F2103" s="4">
        <f t="shared" si="251"/>
        <v>433.62982499999998</v>
      </c>
      <c r="N2103" s="2">
        <v>42.847776000000003</v>
      </c>
      <c r="O2103" s="3">
        <f t="shared" si="252"/>
        <v>1835.9319081461763</v>
      </c>
      <c r="P2103" s="3">
        <v>5</v>
      </c>
      <c r="Q2103" s="3">
        <f t="shared" si="253"/>
        <v>25</v>
      </c>
      <c r="R2103" s="4">
        <f t="shared" si="254"/>
        <v>214.23888000000002</v>
      </c>
    </row>
    <row r="2104" spans="2:18">
      <c r="B2104" s="2">
        <v>86.725965000000002</v>
      </c>
      <c r="C2104" s="3">
        <f t="shared" si="249"/>
        <v>7521.3930051812258</v>
      </c>
      <c r="D2104" s="3">
        <v>5</v>
      </c>
      <c r="E2104" s="3">
        <f t="shared" si="250"/>
        <v>25</v>
      </c>
      <c r="F2104" s="4">
        <f t="shared" si="251"/>
        <v>433.62982499999998</v>
      </c>
      <c r="N2104" s="2">
        <v>42.847776000000003</v>
      </c>
      <c r="O2104" s="3">
        <f t="shared" si="252"/>
        <v>1835.9319081461763</v>
      </c>
      <c r="P2104" s="3">
        <v>5</v>
      </c>
      <c r="Q2104" s="3">
        <f t="shared" si="253"/>
        <v>25</v>
      </c>
      <c r="R2104" s="4">
        <f t="shared" si="254"/>
        <v>214.23888000000002</v>
      </c>
    </row>
    <row r="2105" spans="2:18">
      <c r="B2105" s="2">
        <v>86.725965000000002</v>
      </c>
      <c r="C2105" s="3">
        <f t="shared" si="249"/>
        <v>7521.3930051812258</v>
      </c>
      <c r="D2105" s="3">
        <v>5</v>
      </c>
      <c r="E2105" s="3">
        <f t="shared" si="250"/>
        <v>25</v>
      </c>
      <c r="F2105" s="4">
        <f t="shared" si="251"/>
        <v>433.62982499999998</v>
      </c>
      <c r="N2105" s="2">
        <v>42.847776000000003</v>
      </c>
      <c r="O2105" s="3">
        <f t="shared" si="252"/>
        <v>1835.9319081461763</v>
      </c>
      <c r="P2105" s="3">
        <v>5</v>
      </c>
      <c r="Q2105" s="3">
        <f t="shared" si="253"/>
        <v>25</v>
      </c>
      <c r="R2105" s="4">
        <f t="shared" si="254"/>
        <v>214.23888000000002</v>
      </c>
    </row>
    <row r="2106" spans="2:18">
      <c r="B2106" s="2">
        <v>86.725965000000002</v>
      </c>
      <c r="C2106" s="3">
        <f t="shared" si="249"/>
        <v>7521.3930051812258</v>
      </c>
      <c r="D2106" s="3">
        <v>5</v>
      </c>
      <c r="E2106" s="3">
        <f t="shared" si="250"/>
        <v>25</v>
      </c>
      <c r="F2106" s="4">
        <f t="shared" si="251"/>
        <v>433.62982499999998</v>
      </c>
      <c r="N2106" s="2">
        <v>42.847776000000003</v>
      </c>
      <c r="O2106" s="3">
        <f t="shared" si="252"/>
        <v>1835.9319081461763</v>
      </c>
      <c r="P2106" s="3">
        <v>5</v>
      </c>
      <c r="Q2106" s="3">
        <f t="shared" si="253"/>
        <v>25</v>
      </c>
      <c r="R2106" s="4">
        <f t="shared" si="254"/>
        <v>214.23888000000002</v>
      </c>
    </row>
    <row r="2107" spans="2:18">
      <c r="B2107" s="2">
        <v>86.725965000000002</v>
      </c>
      <c r="C2107" s="3">
        <f t="shared" si="249"/>
        <v>7521.3930051812258</v>
      </c>
      <c r="D2107" s="3">
        <v>5</v>
      </c>
      <c r="E2107" s="3">
        <f t="shared" si="250"/>
        <v>25</v>
      </c>
      <c r="F2107" s="4">
        <f t="shared" si="251"/>
        <v>433.62982499999998</v>
      </c>
      <c r="N2107" s="2">
        <v>42.847776000000003</v>
      </c>
      <c r="O2107" s="3">
        <f t="shared" si="252"/>
        <v>1835.9319081461763</v>
      </c>
      <c r="P2107" s="3">
        <v>5</v>
      </c>
      <c r="Q2107" s="3">
        <f t="shared" si="253"/>
        <v>25</v>
      </c>
      <c r="R2107" s="4">
        <f t="shared" si="254"/>
        <v>214.23888000000002</v>
      </c>
    </row>
    <row r="2108" spans="2:18">
      <c r="B2108" s="2">
        <v>86.725965000000002</v>
      </c>
      <c r="C2108" s="3">
        <f t="shared" si="249"/>
        <v>7521.3930051812258</v>
      </c>
      <c r="D2108" s="3">
        <v>5</v>
      </c>
      <c r="E2108" s="3">
        <f t="shared" si="250"/>
        <v>25</v>
      </c>
      <c r="F2108" s="4">
        <f t="shared" si="251"/>
        <v>433.62982499999998</v>
      </c>
      <c r="N2108" s="2">
        <v>42.847776000000003</v>
      </c>
      <c r="O2108" s="3">
        <f t="shared" si="252"/>
        <v>1835.9319081461763</v>
      </c>
      <c r="P2108" s="3">
        <v>5</v>
      </c>
      <c r="Q2108" s="3">
        <f t="shared" si="253"/>
        <v>25</v>
      </c>
      <c r="R2108" s="4">
        <f t="shared" si="254"/>
        <v>214.23888000000002</v>
      </c>
    </row>
    <row r="2109" spans="2:18">
      <c r="B2109" s="2">
        <v>86.725965000000002</v>
      </c>
      <c r="C2109" s="3">
        <f t="shared" si="249"/>
        <v>7521.3930051812258</v>
      </c>
      <c r="D2109" s="3">
        <v>5</v>
      </c>
      <c r="E2109" s="3">
        <f t="shared" si="250"/>
        <v>25</v>
      </c>
      <c r="F2109" s="4">
        <f t="shared" si="251"/>
        <v>433.62982499999998</v>
      </c>
      <c r="N2109" s="2">
        <v>42.847776000000003</v>
      </c>
      <c r="O2109" s="3">
        <f t="shared" si="252"/>
        <v>1835.9319081461763</v>
      </c>
      <c r="P2109" s="3">
        <v>5</v>
      </c>
      <c r="Q2109" s="3">
        <f t="shared" si="253"/>
        <v>25</v>
      </c>
      <c r="R2109" s="4">
        <f t="shared" si="254"/>
        <v>214.23888000000002</v>
      </c>
    </row>
    <row r="2110" spans="2:18">
      <c r="B2110" s="2">
        <v>86.725965000000002</v>
      </c>
      <c r="C2110" s="3">
        <f t="shared" si="249"/>
        <v>7521.3930051812258</v>
      </c>
      <c r="D2110" s="3">
        <v>5</v>
      </c>
      <c r="E2110" s="3">
        <f t="shared" si="250"/>
        <v>25</v>
      </c>
      <c r="F2110" s="4">
        <f t="shared" si="251"/>
        <v>433.62982499999998</v>
      </c>
      <c r="N2110" s="2">
        <v>42.847776000000003</v>
      </c>
      <c r="O2110" s="3">
        <f t="shared" si="252"/>
        <v>1835.9319081461763</v>
      </c>
      <c r="P2110" s="3">
        <v>5</v>
      </c>
      <c r="Q2110" s="3">
        <f t="shared" si="253"/>
        <v>25</v>
      </c>
      <c r="R2110" s="4">
        <f t="shared" si="254"/>
        <v>214.23888000000002</v>
      </c>
    </row>
    <row r="2111" spans="2:18">
      <c r="B2111" s="2">
        <v>86.725965000000002</v>
      </c>
      <c r="C2111" s="3">
        <f t="shared" si="249"/>
        <v>7521.3930051812258</v>
      </c>
      <c r="D2111" s="3">
        <v>5</v>
      </c>
      <c r="E2111" s="3">
        <f t="shared" si="250"/>
        <v>25</v>
      </c>
      <c r="F2111" s="4">
        <f t="shared" si="251"/>
        <v>433.62982499999998</v>
      </c>
      <c r="N2111" s="2">
        <v>42.847776000000003</v>
      </c>
      <c r="O2111" s="3">
        <f t="shared" si="252"/>
        <v>1835.9319081461763</v>
      </c>
      <c r="P2111" s="3">
        <v>5</v>
      </c>
      <c r="Q2111" s="3">
        <f t="shared" si="253"/>
        <v>25</v>
      </c>
      <c r="R2111" s="4">
        <f t="shared" si="254"/>
        <v>214.23888000000002</v>
      </c>
    </row>
    <row r="2112" spans="2:18">
      <c r="B2112" s="2">
        <v>86.725965000000002</v>
      </c>
      <c r="C2112" s="3">
        <f t="shared" si="249"/>
        <v>7521.3930051812258</v>
      </c>
      <c r="D2112" s="3">
        <v>5</v>
      </c>
      <c r="E2112" s="3">
        <f t="shared" si="250"/>
        <v>25</v>
      </c>
      <c r="F2112" s="4">
        <f t="shared" si="251"/>
        <v>433.62982499999998</v>
      </c>
      <c r="N2112" s="2">
        <v>42.847776000000003</v>
      </c>
      <c r="O2112" s="3">
        <f t="shared" si="252"/>
        <v>1835.9319081461763</v>
      </c>
      <c r="P2112" s="3">
        <v>5</v>
      </c>
      <c r="Q2112" s="3">
        <f t="shared" si="253"/>
        <v>25</v>
      </c>
      <c r="R2112" s="4">
        <f t="shared" si="254"/>
        <v>214.23888000000002</v>
      </c>
    </row>
    <row r="2113" spans="2:18">
      <c r="B2113" s="2">
        <v>86.725965000000002</v>
      </c>
      <c r="C2113" s="3">
        <f t="shared" si="249"/>
        <v>7521.3930051812258</v>
      </c>
      <c r="D2113" s="3">
        <v>5</v>
      </c>
      <c r="E2113" s="3">
        <f t="shared" si="250"/>
        <v>25</v>
      </c>
      <c r="F2113" s="4">
        <f t="shared" si="251"/>
        <v>433.62982499999998</v>
      </c>
      <c r="N2113" s="2">
        <v>42.847776000000003</v>
      </c>
      <c r="O2113" s="3">
        <f t="shared" si="252"/>
        <v>1835.9319081461763</v>
      </c>
      <c r="P2113" s="3">
        <v>5</v>
      </c>
      <c r="Q2113" s="3">
        <f t="shared" si="253"/>
        <v>25</v>
      </c>
      <c r="R2113" s="4">
        <f t="shared" si="254"/>
        <v>214.23888000000002</v>
      </c>
    </row>
    <row r="2114" spans="2:18">
      <c r="B2114" s="2">
        <v>86.725965000000002</v>
      </c>
      <c r="C2114" s="3">
        <f t="shared" si="249"/>
        <v>7521.3930051812258</v>
      </c>
      <c r="D2114" s="3">
        <v>5</v>
      </c>
      <c r="E2114" s="3">
        <f t="shared" si="250"/>
        <v>25</v>
      </c>
      <c r="F2114" s="4">
        <f t="shared" si="251"/>
        <v>433.62982499999998</v>
      </c>
      <c r="N2114" s="2">
        <v>42.847776000000003</v>
      </c>
      <c r="O2114" s="3">
        <f t="shared" si="252"/>
        <v>1835.9319081461763</v>
      </c>
      <c r="P2114" s="3">
        <v>5</v>
      </c>
      <c r="Q2114" s="3">
        <f t="shared" si="253"/>
        <v>25</v>
      </c>
      <c r="R2114" s="4">
        <f t="shared" si="254"/>
        <v>214.23888000000002</v>
      </c>
    </row>
    <row r="2115" spans="2:18">
      <c r="B2115" s="2">
        <v>86.725965000000002</v>
      </c>
      <c r="C2115" s="3">
        <f t="shared" si="249"/>
        <v>7521.3930051812258</v>
      </c>
      <c r="D2115" s="3">
        <v>5</v>
      </c>
      <c r="E2115" s="3">
        <f t="shared" si="250"/>
        <v>25</v>
      </c>
      <c r="F2115" s="4">
        <f t="shared" si="251"/>
        <v>433.62982499999998</v>
      </c>
      <c r="N2115" s="2">
        <v>42.847776000000003</v>
      </c>
      <c r="O2115" s="3">
        <f t="shared" si="252"/>
        <v>1835.9319081461763</v>
      </c>
      <c r="P2115" s="3">
        <v>5</v>
      </c>
      <c r="Q2115" s="3">
        <f t="shared" si="253"/>
        <v>25</v>
      </c>
      <c r="R2115" s="4">
        <f t="shared" si="254"/>
        <v>214.23888000000002</v>
      </c>
    </row>
    <row r="2116" spans="2:18">
      <c r="B2116" s="2">
        <v>86.725965000000002</v>
      </c>
      <c r="C2116" s="3">
        <f t="shared" si="249"/>
        <v>7521.3930051812258</v>
      </c>
      <c r="D2116" s="3">
        <v>5</v>
      </c>
      <c r="E2116" s="3">
        <f t="shared" si="250"/>
        <v>25</v>
      </c>
      <c r="F2116" s="4">
        <f t="shared" si="251"/>
        <v>433.62982499999998</v>
      </c>
      <c r="N2116" s="2">
        <v>42.847776000000003</v>
      </c>
      <c r="O2116" s="3">
        <f t="shared" si="252"/>
        <v>1835.9319081461763</v>
      </c>
      <c r="P2116" s="3">
        <v>5</v>
      </c>
      <c r="Q2116" s="3">
        <f t="shared" si="253"/>
        <v>25</v>
      </c>
      <c r="R2116" s="4">
        <f t="shared" si="254"/>
        <v>214.23888000000002</v>
      </c>
    </row>
    <row r="2117" spans="2:18">
      <c r="B2117" s="2">
        <v>86.725965000000002</v>
      </c>
      <c r="C2117" s="3">
        <f t="shared" si="249"/>
        <v>7521.3930051812258</v>
      </c>
      <c r="D2117" s="3">
        <v>5</v>
      </c>
      <c r="E2117" s="3">
        <f t="shared" si="250"/>
        <v>25</v>
      </c>
      <c r="F2117" s="4">
        <f t="shared" si="251"/>
        <v>433.62982499999998</v>
      </c>
      <c r="N2117" s="2">
        <v>42.847776000000003</v>
      </c>
      <c r="O2117" s="3">
        <f t="shared" si="252"/>
        <v>1835.9319081461763</v>
      </c>
      <c r="P2117" s="3">
        <v>5</v>
      </c>
      <c r="Q2117" s="3">
        <f t="shared" si="253"/>
        <v>25</v>
      </c>
      <c r="R2117" s="4">
        <f t="shared" si="254"/>
        <v>214.23888000000002</v>
      </c>
    </row>
    <row r="2118" spans="2:18">
      <c r="B2118" s="2">
        <v>86.725965000000002</v>
      </c>
      <c r="C2118" s="3">
        <f t="shared" si="249"/>
        <v>7521.3930051812258</v>
      </c>
      <c r="D2118" s="3">
        <v>5</v>
      </c>
      <c r="E2118" s="3">
        <f t="shared" si="250"/>
        <v>25</v>
      </c>
      <c r="F2118" s="4">
        <f t="shared" si="251"/>
        <v>433.62982499999998</v>
      </c>
      <c r="N2118" s="2">
        <v>42.847776000000003</v>
      </c>
      <c r="O2118" s="3">
        <f t="shared" si="252"/>
        <v>1835.9319081461763</v>
      </c>
      <c r="P2118" s="3">
        <v>5</v>
      </c>
      <c r="Q2118" s="3">
        <f t="shared" si="253"/>
        <v>25</v>
      </c>
      <c r="R2118" s="4">
        <f t="shared" si="254"/>
        <v>214.23888000000002</v>
      </c>
    </row>
    <row r="2119" spans="2:18">
      <c r="B2119" s="2">
        <v>86.725965000000002</v>
      </c>
      <c r="C2119" s="3">
        <f t="shared" si="249"/>
        <v>7521.3930051812258</v>
      </c>
      <c r="D2119" s="3">
        <v>5</v>
      </c>
      <c r="E2119" s="3">
        <f t="shared" si="250"/>
        <v>25</v>
      </c>
      <c r="F2119" s="4">
        <f t="shared" si="251"/>
        <v>433.62982499999998</v>
      </c>
      <c r="N2119" s="2">
        <v>42.847776000000003</v>
      </c>
      <c r="O2119" s="3">
        <f t="shared" si="252"/>
        <v>1835.9319081461763</v>
      </c>
      <c r="P2119" s="3">
        <v>5</v>
      </c>
      <c r="Q2119" s="3">
        <f t="shared" si="253"/>
        <v>25</v>
      </c>
      <c r="R2119" s="4">
        <f t="shared" si="254"/>
        <v>214.23888000000002</v>
      </c>
    </row>
    <row r="2120" spans="2:18">
      <c r="B2120" s="2">
        <v>86.725965000000002</v>
      </c>
      <c r="C2120" s="3">
        <f t="shared" si="249"/>
        <v>7521.3930051812258</v>
      </c>
      <c r="D2120" s="3">
        <v>5</v>
      </c>
      <c r="E2120" s="3">
        <f t="shared" si="250"/>
        <v>25</v>
      </c>
      <c r="F2120" s="4">
        <f t="shared" si="251"/>
        <v>433.62982499999998</v>
      </c>
      <c r="N2120" s="2">
        <v>42.847776000000003</v>
      </c>
      <c r="O2120" s="3">
        <f t="shared" si="252"/>
        <v>1835.9319081461763</v>
      </c>
      <c r="P2120" s="3">
        <v>5</v>
      </c>
      <c r="Q2120" s="3">
        <f t="shared" si="253"/>
        <v>25</v>
      </c>
      <c r="R2120" s="4">
        <f t="shared" si="254"/>
        <v>214.23888000000002</v>
      </c>
    </row>
    <row r="2121" spans="2:18">
      <c r="B2121" s="2">
        <v>86.725965000000002</v>
      </c>
      <c r="C2121" s="3">
        <f t="shared" si="249"/>
        <v>7521.3930051812258</v>
      </c>
      <c r="D2121" s="3">
        <v>5</v>
      </c>
      <c r="E2121" s="3">
        <f t="shared" si="250"/>
        <v>25</v>
      </c>
      <c r="F2121" s="4">
        <f t="shared" si="251"/>
        <v>433.62982499999998</v>
      </c>
      <c r="N2121" s="2">
        <v>42.847776000000003</v>
      </c>
      <c r="O2121" s="3">
        <f t="shared" si="252"/>
        <v>1835.9319081461763</v>
      </c>
      <c r="P2121" s="3">
        <v>5</v>
      </c>
      <c r="Q2121" s="3">
        <f t="shared" si="253"/>
        <v>25</v>
      </c>
      <c r="R2121" s="4">
        <f t="shared" si="254"/>
        <v>214.23888000000002</v>
      </c>
    </row>
    <row r="2122" spans="2:18">
      <c r="B2122" s="2">
        <v>86.725965000000002</v>
      </c>
      <c r="C2122" s="3">
        <f t="shared" si="249"/>
        <v>7521.3930051812258</v>
      </c>
      <c r="D2122" s="3">
        <v>5</v>
      </c>
      <c r="E2122" s="3">
        <f t="shared" si="250"/>
        <v>25</v>
      </c>
      <c r="F2122" s="4">
        <f t="shared" si="251"/>
        <v>433.62982499999998</v>
      </c>
      <c r="N2122" s="2">
        <v>42.847776000000003</v>
      </c>
      <c r="O2122" s="3">
        <f t="shared" si="252"/>
        <v>1835.9319081461763</v>
      </c>
      <c r="P2122" s="3">
        <v>5</v>
      </c>
      <c r="Q2122" s="3">
        <f t="shared" si="253"/>
        <v>25</v>
      </c>
      <c r="R2122" s="4">
        <f t="shared" si="254"/>
        <v>214.23888000000002</v>
      </c>
    </row>
    <row r="2123" spans="2:18">
      <c r="B2123" s="2">
        <v>86.725965000000002</v>
      </c>
      <c r="C2123" s="3">
        <f t="shared" si="249"/>
        <v>7521.3930051812258</v>
      </c>
      <c r="D2123" s="3">
        <v>5</v>
      </c>
      <c r="E2123" s="3">
        <f t="shared" si="250"/>
        <v>25</v>
      </c>
      <c r="F2123" s="4">
        <f t="shared" si="251"/>
        <v>433.62982499999998</v>
      </c>
      <c r="N2123" s="2">
        <v>42.847776000000003</v>
      </c>
      <c r="O2123" s="3">
        <f t="shared" si="252"/>
        <v>1835.9319081461763</v>
      </c>
      <c r="P2123" s="3">
        <v>5</v>
      </c>
      <c r="Q2123" s="3">
        <f t="shared" si="253"/>
        <v>25</v>
      </c>
      <c r="R2123" s="4">
        <f t="shared" si="254"/>
        <v>214.23888000000002</v>
      </c>
    </row>
    <row r="2124" spans="2:18">
      <c r="B2124" s="2">
        <v>86.725965000000002</v>
      </c>
      <c r="C2124" s="3">
        <f t="shared" si="249"/>
        <v>7521.3930051812258</v>
      </c>
      <c r="D2124" s="3">
        <v>5</v>
      </c>
      <c r="E2124" s="3">
        <f t="shared" si="250"/>
        <v>25</v>
      </c>
      <c r="F2124" s="4">
        <f t="shared" si="251"/>
        <v>433.62982499999998</v>
      </c>
      <c r="N2124" s="2">
        <v>42.847776000000003</v>
      </c>
      <c r="O2124" s="3">
        <f t="shared" si="252"/>
        <v>1835.9319081461763</v>
      </c>
      <c r="P2124" s="3">
        <v>5</v>
      </c>
      <c r="Q2124" s="3">
        <f t="shared" si="253"/>
        <v>25</v>
      </c>
      <c r="R2124" s="4">
        <f t="shared" si="254"/>
        <v>214.23888000000002</v>
      </c>
    </row>
    <row r="2125" spans="2:18">
      <c r="B2125" s="2">
        <v>86.725965000000002</v>
      </c>
      <c r="C2125" s="3">
        <f t="shared" si="249"/>
        <v>7521.3930051812258</v>
      </c>
      <c r="D2125" s="3">
        <v>5</v>
      </c>
      <c r="E2125" s="3">
        <f t="shared" si="250"/>
        <v>25</v>
      </c>
      <c r="F2125" s="4">
        <f t="shared" si="251"/>
        <v>433.62982499999998</v>
      </c>
      <c r="N2125" s="2">
        <v>42.847776000000003</v>
      </c>
      <c r="O2125" s="3">
        <f t="shared" si="252"/>
        <v>1835.9319081461763</v>
      </c>
      <c r="P2125" s="3">
        <v>5</v>
      </c>
      <c r="Q2125" s="3">
        <f t="shared" si="253"/>
        <v>25</v>
      </c>
      <c r="R2125" s="4">
        <f t="shared" si="254"/>
        <v>214.23888000000002</v>
      </c>
    </row>
    <row r="2126" spans="2:18">
      <c r="B2126" s="2">
        <v>86.725965000000002</v>
      </c>
      <c r="C2126" s="3">
        <f t="shared" si="249"/>
        <v>7521.3930051812258</v>
      </c>
      <c r="D2126" s="3">
        <v>5</v>
      </c>
      <c r="E2126" s="3">
        <f t="shared" si="250"/>
        <v>25</v>
      </c>
      <c r="F2126" s="4">
        <f t="shared" si="251"/>
        <v>433.62982499999998</v>
      </c>
      <c r="N2126" s="2">
        <v>42.847776000000003</v>
      </c>
      <c r="O2126" s="3">
        <f t="shared" si="252"/>
        <v>1835.9319081461763</v>
      </c>
      <c r="P2126" s="3">
        <v>5</v>
      </c>
      <c r="Q2126" s="3">
        <f t="shared" si="253"/>
        <v>25</v>
      </c>
      <c r="R2126" s="4">
        <f t="shared" si="254"/>
        <v>214.23888000000002</v>
      </c>
    </row>
    <row r="2127" spans="2:18">
      <c r="B2127" s="2">
        <v>86.725965000000002</v>
      </c>
      <c r="C2127" s="3">
        <f t="shared" si="249"/>
        <v>7521.3930051812258</v>
      </c>
      <c r="D2127" s="3">
        <v>5</v>
      </c>
      <c r="E2127" s="3">
        <f t="shared" si="250"/>
        <v>25</v>
      </c>
      <c r="F2127" s="4">
        <f t="shared" si="251"/>
        <v>433.62982499999998</v>
      </c>
      <c r="N2127" s="2">
        <v>42.847776000000003</v>
      </c>
      <c r="O2127" s="3">
        <f t="shared" si="252"/>
        <v>1835.9319081461763</v>
      </c>
      <c r="P2127" s="3">
        <v>5</v>
      </c>
      <c r="Q2127" s="3">
        <f t="shared" si="253"/>
        <v>25</v>
      </c>
      <c r="R2127" s="4">
        <f t="shared" si="254"/>
        <v>214.23888000000002</v>
      </c>
    </row>
    <row r="2128" spans="2:18">
      <c r="B2128" s="2">
        <v>86.725965000000002</v>
      </c>
      <c r="C2128" s="3">
        <f t="shared" si="249"/>
        <v>7521.3930051812258</v>
      </c>
      <c r="D2128" s="3">
        <v>5</v>
      </c>
      <c r="E2128" s="3">
        <f t="shared" si="250"/>
        <v>25</v>
      </c>
      <c r="F2128" s="4">
        <f t="shared" si="251"/>
        <v>433.62982499999998</v>
      </c>
      <c r="N2128" s="2">
        <v>42.847776000000003</v>
      </c>
      <c r="O2128" s="3">
        <f t="shared" si="252"/>
        <v>1835.9319081461763</v>
      </c>
      <c r="P2128" s="3">
        <v>5</v>
      </c>
      <c r="Q2128" s="3">
        <f t="shared" si="253"/>
        <v>25</v>
      </c>
      <c r="R2128" s="4">
        <f t="shared" si="254"/>
        <v>214.23888000000002</v>
      </c>
    </row>
    <row r="2129" spans="2:18">
      <c r="B2129" s="2">
        <v>86.725965000000002</v>
      </c>
      <c r="C2129" s="3">
        <f t="shared" ref="C2129:C2192" si="255">B2129*B2129</f>
        <v>7521.3930051812258</v>
      </c>
      <c r="D2129" s="3">
        <v>5</v>
      </c>
      <c r="E2129" s="3">
        <f t="shared" ref="E2129:E2192" si="256">D2129*D2129</f>
        <v>25</v>
      </c>
      <c r="F2129" s="4">
        <f t="shared" ref="F2129:F2192" si="257">D2129*B2129</f>
        <v>433.62982499999998</v>
      </c>
      <c r="N2129" s="2">
        <v>42.847776000000003</v>
      </c>
      <c r="O2129" s="3">
        <f t="shared" ref="O2129:O2192" si="258">N2129*N2129</f>
        <v>1835.9319081461763</v>
      </c>
      <c r="P2129" s="3">
        <v>5</v>
      </c>
      <c r="Q2129" s="3">
        <f t="shared" ref="Q2129:Q2192" si="259">P2129*P2129</f>
        <v>25</v>
      </c>
      <c r="R2129" s="4">
        <f t="shared" ref="R2129:R2192" si="260">P2129*N2129</f>
        <v>214.23888000000002</v>
      </c>
    </row>
    <row r="2130" spans="2:18">
      <c r="B2130" s="2">
        <v>86.725965000000002</v>
      </c>
      <c r="C2130" s="3">
        <f t="shared" si="255"/>
        <v>7521.3930051812258</v>
      </c>
      <c r="D2130" s="3">
        <v>5</v>
      </c>
      <c r="E2130" s="3">
        <f t="shared" si="256"/>
        <v>25</v>
      </c>
      <c r="F2130" s="4">
        <f t="shared" si="257"/>
        <v>433.62982499999998</v>
      </c>
      <c r="N2130" s="2">
        <v>42.847776000000003</v>
      </c>
      <c r="O2130" s="3">
        <f t="shared" si="258"/>
        <v>1835.9319081461763</v>
      </c>
      <c r="P2130" s="3">
        <v>5</v>
      </c>
      <c r="Q2130" s="3">
        <f t="shared" si="259"/>
        <v>25</v>
      </c>
      <c r="R2130" s="4">
        <f t="shared" si="260"/>
        <v>214.23888000000002</v>
      </c>
    </row>
    <row r="2131" spans="2:18">
      <c r="B2131" s="2">
        <v>86.725965000000002</v>
      </c>
      <c r="C2131" s="3">
        <f t="shared" si="255"/>
        <v>7521.3930051812258</v>
      </c>
      <c r="D2131" s="3">
        <v>5</v>
      </c>
      <c r="E2131" s="3">
        <f t="shared" si="256"/>
        <v>25</v>
      </c>
      <c r="F2131" s="4">
        <f t="shared" si="257"/>
        <v>433.62982499999998</v>
      </c>
      <c r="N2131" s="2">
        <v>42.847776000000003</v>
      </c>
      <c r="O2131" s="3">
        <f t="shared" si="258"/>
        <v>1835.9319081461763</v>
      </c>
      <c r="P2131" s="3">
        <v>5</v>
      </c>
      <c r="Q2131" s="3">
        <f t="shared" si="259"/>
        <v>25</v>
      </c>
      <c r="R2131" s="4">
        <f t="shared" si="260"/>
        <v>214.23888000000002</v>
      </c>
    </row>
    <row r="2132" spans="2:18">
      <c r="B2132" s="2">
        <v>86.725965000000002</v>
      </c>
      <c r="C2132" s="3">
        <f t="shared" si="255"/>
        <v>7521.3930051812258</v>
      </c>
      <c r="D2132" s="3">
        <v>5</v>
      </c>
      <c r="E2132" s="3">
        <f t="shared" si="256"/>
        <v>25</v>
      </c>
      <c r="F2132" s="4">
        <f t="shared" si="257"/>
        <v>433.62982499999998</v>
      </c>
      <c r="N2132" s="2">
        <v>42.847776000000003</v>
      </c>
      <c r="O2132" s="3">
        <f t="shared" si="258"/>
        <v>1835.9319081461763</v>
      </c>
      <c r="P2132" s="3">
        <v>5</v>
      </c>
      <c r="Q2132" s="3">
        <f t="shared" si="259"/>
        <v>25</v>
      </c>
      <c r="R2132" s="4">
        <f t="shared" si="260"/>
        <v>214.23888000000002</v>
      </c>
    </row>
    <row r="2133" spans="2:18">
      <c r="B2133" s="2">
        <v>86.725965000000002</v>
      </c>
      <c r="C2133" s="3">
        <f t="shared" si="255"/>
        <v>7521.3930051812258</v>
      </c>
      <c r="D2133" s="3">
        <v>5</v>
      </c>
      <c r="E2133" s="3">
        <f t="shared" si="256"/>
        <v>25</v>
      </c>
      <c r="F2133" s="4">
        <f t="shared" si="257"/>
        <v>433.62982499999998</v>
      </c>
      <c r="N2133" s="2">
        <v>42.847776000000003</v>
      </c>
      <c r="O2133" s="3">
        <f t="shared" si="258"/>
        <v>1835.9319081461763</v>
      </c>
      <c r="P2133" s="3">
        <v>5</v>
      </c>
      <c r="Q2133" s="3">
        <f t="shared" si="259"/>
        <v>25</v>
      </c>
      <c r="R2133" s="4">
        <f t="shared" si="260"/>
        <v>214.23888000000002</v>
      </c>
    </row>
    <row r="2134" spans="2:18">
      <c r="B2134" s="2">
        <v>86.725965000000002</v>
      </c>
      <c r="C2134" s="3">
        <f t="shared" si="255"/>
        <v>7521.3930051812258</v>
      </c>
      <c r="D2134" s="3">
        <v>5</v>
      </c>
      <c r="E2134" s="3">
        <f t="shared" si="256"/>
        <v>25</v>
      </c>
      <c r="F2134" s="4">
        <f t="shared" si="257"/>
        <v>433.62982499999998</v>
      </c>
      <c r="N2134" s="2">
        <v>42.847776000000003</v>
      </c>
      <c r="O2134" s="3">
        <f t="shared" si="258"/>
        <v>1835.9319081461763</v>
      </c>
      <c r="P2134" s="3">
        <v>5</v>
      </c>
      <c r="Q2134" s="3">
        <f t="shared" si="259"/>
        <v>25</v>
      </c>
      <c r="R2134" s="4">
        <f t="shared" si="260"/>
        <v>214.23888000000002</v>
      </c>
    </row>
    <row r="2135" spans="2:18">
      <c r="B2135" s="2">
        <v>86.725965000000002</v>
      </c>
      <c r="C2135" s="3">
        <f t="shared" si="255"/>
        <v>7521.3930051812258</v>
      </c>
      <c r="D2135" s="3">
        <v>5</v>
      </c>
      <c r="E2135" s="3">
        <f t="shared" si="256"/>
        <v>25</v>
      </c>
      <c r="F2135" s="4">
        <f t="shared" si="257"/>
        <v>433.62982499999998</v>
      </c>
      <c r="N2135" s="2">
        <v>42.847776000000003</v>
      </c>
      <c r="O2135" s="3">
        <f t="shared" si="258"/>
        <v>1835.9319081461763</v>
      </c>
      <c r="P2135" s="3">
        <v>5</v>
      </c>
      <c r="Q2135" s="3">
        <f t="shared" si="259"/>
        <v>25</v>
      </c>
      <c r="R2135" s="4">
        <f t="shared" si="260"/>
        <v>214.23888000000002</v>
      </c>
    </row>
    <row r="2136" spans="2:18">
      <c r="B2136" s="2">
        <v>86.725965000000002</v>
      </c>
      <c r="C2136" s="3">
        <f t="shared" si="255"/>
        <v>7521.3930051812258</v>
      </c>
      <c r="D2136" s="3">
        <v>5</v>
      </c>
      <c r="E2136" s="3">
        <f t="shared" si="256"/>
        <v>25</v>
      </c>
      <c r="F2136" s="4">
        <f t="shared" si="257"/>
        <v>433.62982499999998</v>
      </c>
      <c r="N2136" s="2">
        <v>42.847776000000003</v>
      </c>
      <c r="O2136" s="3">
        <f t="shared" si="258"/>
        <v>1835.9319081461763</v>
      </c>
      <c r="P2136" s="3">
        <v>5</v>
      </c>
      <c r="Q2136" s="3">
        <f t="shared" si="259"/>
        <v>25</v>
      </c>
      <c r="R2136" s="4">
        <f t="shared" si="260"/>
        <v>214.23888000000002</v>
      </c>
    </row>
    <row r="2137" spans="2:18">
      <c r="B2137" s="2">
        <v>86.725965000000002</v>
      </c>
      <c r="C2137" s="3">
        <f t="shared" si="255"/>
        <v>7521.3930051812258</v>
      </c>
      <c r="D2137" s="3">
        <v>5</v>
      </c>
      <c r="E2137" s="3">
        <f t="shared" si="256"/>
        <v>25</v>
      </c>
      <c r="F2137" s="4">
        <f t="shared" si="257"/>
        <v>433.62982499999998</v>
      </c>
      <c r="N2137" s="2">
        <v>42.847776000000003</v>
      </c>
      <c r="O2137" s="3">
        <f t="shared" si="258"/>
        <v>1835.9319081461763</v>
      </c>
      <c r="P2137" s="3">
        <v>5</v>
      </c>
      <c r="Q2137" s="3">
        <f t="shared" si="259"/>
        <v>25</v>
      </c>
      <c r="R2137" s="4">
        <f t="shared" si="260"/>
        <v>214.23888000000002</v>
      </c>
    </row>
    <row r="2138" spans="2:18">
      <c r="B2138" s="2">
        <v>86.725965000000002</v>
      </c>
      <c r="C2138" s="3">
        <f t="shared" si="255"/>
        <v>7521.3930051812258</v>
      </c>
      <c r="D2138" s="3">
        <v>5</v>
      </c>
      <c r="E2138" s="3">
        <f t="shared" si="256"/>
        <v>25</v>
      </c>
      <c r="F2138" s="4">
        <f t="shared" si="257"/>
        <v>433.62982499999998</v>
      </c>
      <c r="N2138" s="2">
        <v>42.847776000000003</v>
      </c>
      <c r="O2138" s="3">
        <f t="shared" si="258"/>
        <v>1835.9319081461763</v>
      </c>
      <c r="P2138" s="3">
        <v>5</v>
      </c>
      <c r="Q2138" s="3">
        <f t="shared" si="259"/>
        <v>25</v>
      </c>
      <c r="R2138" s="4">
        <f t="shared" si="260"/>
        <v>214.23888000000002</v>
      </c>
    </row>
    <row r="2139" spans="2:18">
      <c r="B2139" s="2">
        <v>86.725965000000002</v>
      </c>
      <c r="C2139" s="3">
        <f t="shared" si="255"/>
        <v>7521.3930051812258</v>
      </c>
      <c r="D2139" s="3">
        <v>5</v>
      </c>
      <c r="E2139" s="3">
        <f t="shared" si="256"/>
        <v>25</v>
      </c>
      <c r="F2139" s="4">
        <f t="shared" si="257"/>
        <v>433.62982499999998</v>
      </c>
      <c r="N2139" s="2">
        <v>42.847776000000003</v>
      </c>
      <c r="O2139" s="3">
        <f t="shared" si="258"/>
        <v>1835.9319081461763</v>
      </c>
      <c r="P2139" s="3">
        <v>5</v>
      </c>
      <c r="Q2139" s="3">
        <f t="shared" si="259"/>
        <v>25</v>
      </c>
      <c r="R2139" s="4">
        <f t="shared" si="260"/>
        <v>214.23888000000002</v>
      </c>
    </row>
    <row r="2140" spans="2:18">
      <c r="B2140" s="2">
        <v>86.725965000000002</v>
      </c>
      <c r="C2140" s="3">
        <f t="shared" si="255"/>
        <v>7521.3930051812258</v>
      </c>
      <c r="D2140" s="3">
        <v>5</v>
      </c>
      <c r="E2140" s="3">
        <f t="shared" si="256"/>
        <v>25</v>
      </c>
      <c r="F2140" s="4">
        <f t="shared" si="257"/>
        <v>433.62982499999998</v>
      </c>
      <c r="N2140" s="2">
        <v>42.847776000000003</v>
      </c>
      <c r="O2140" s="3">
        <f t="shared" si="258"/>
        <v>1835.9319081461763</v>
      </c>
      <c r="P2140" s="3">
        <v>5</v>
      </c>
      <c r="Q2140" s="3">
        <f t="shared" si="259"/>
        <v>25</v>
      </c>
      <c r="R2140" s="4">
        <f t="shared" si="260"/>
        <v>214.23888000000002</v>
      </c>
    </row>
    <row r="2141" spans="2:18">
      <c r="B2141" s="2">
        <v>86.725965000000002</v>
      </c>
      <c r="C2141" s="3">
        <f t="shared" si="255"/>
        <v>7521.3930051812258</v>
      </c>
      <c r="D2141" s="3">
        <v>5</v>
      </c>
      <c r="E2141" s="3">
        <f t="shared" si="256"/>
        <v>25</v>
      </c>
      <c r="F2141" s="4">
        <f t="shared" si="257"/>
        <v>433.62982499999998</v>
      </c>
      <c r="N2141" s="2">
        <v>42.847776000000003</v>
      </c>
      <c r="O2141" s="3">
        <f t="shared" si="258"/>
        <v>1835.9319081461763</v>
      </c>
      <c r="P2141" s="3">
        <v>5</v>
      </c>
      <c r="Q2141" s="3">
        <f t="shared" si="259"/>
        <v>25</v>
      </c>
      <c r="R2141" s="4">
        <f t="shared" si="260"/>
        <v>214.23888000000002</v>
      </c>
    </row>
    <row r="2142" spans="2:18">
      <c r="B2142" s="2">
        <v>86.725965000000002</v>
      </c>
      <c r="C2142" s="3">
        <f t="shared" si="255"/>
        <v>7521.3930051812258</v>
      </c>
      <c r="D2142" s="3">
        <v>5</v>
      </c>
      <c r="E2142" s="3">
        <f t="shared" si="256"/>
        <v>25</v>
      </c>
      <c r="F2142" s="4">
        <f t="shared" si="257"/>
        <v>433.62982499999998</v>
      </c>
      <c r="N2142" s="2">
        <v>42.847776000000003</v>
      </c>
      <c r="O2142" s="3">
        <f t="shared" si="258"/>
        <v>1835.9319081461763</v>
      </c>
      <c r="P2142" s="3">
        <v>5</v>
      </c>
      <c r="Q2142" s="3">
        <f t="shared" si="259"/>
        <v>25</v>
      </c>
      <c r="R2142" s="4">
        <f t="shared" si="260"/>
        <v>214.23888000000002</v>
      </c>
    </row>
    <row r="2143" spans="2:18">
      <c r="B2143" s="2">
        <v>86.725965000000002</v>
      </c>
      <c r="C2143" s="3">
        <f t="shared" si="255"/>
        <v>7521.3930051812258</v>
      </c>
      <c r="D2143" s="3">
        <v>5</v>
      </c>
      <c r="E2143" s="3">
        <f t="shared" si="256"/>
        <v>25</v>
      </c>
      <c r="F2143" s="4">
        <f t="shared" si="257"/>
        <v>433.62982499999998</v>
      </c>
      <c r="N2143" s="2">
        <v>42.847776000000003</v>
      </c>
      <c r="O2143" s="3">
        <f t="shared" si="258"/>
        <v>1835.9319081461763</v>
      </c>
      <c r="P2143" s="3">
        <v>5</v>
      </c>
      <c r="Q2143" s="3">
        <f t="shared" si="259"/>
        <v>25</v>
      </c>
      <c r="R2143" s="4">
        <f t="shared" si="260"/>
        <v>214.23888000000002</v>
      </c>
    </row>
    <row r="2144" spans="2:18">
      <c r="B2144" s="2">
        <v>86.725965000000002</v>
      </c>
      <c r="C2144" s="3">
        <f t="shared" si="255"/>
        <v>7521.3930051812258</v>
      </c>
      <c r="D2144" s="3">
        <v>5</v>
      </c>
      <c r="E2144" s="3">
        <f t="shared" si="256"/>
        <v>25</v>
      </c>
      <c r="F2144" s="4">
        <f t="shared" si="257"/>
        <v>433.62982499999998</v>
      </c>
      <c r="N2144" s="2">
        <v>42.847776000000003</v>
      </c>
      <c r="O2144" s="3">
        <f t="shared" si="258"/>
        <v>1835.9319081461763</v>
      </c>
      <c r="P2144" s="3">
        <v>5</v>
      </c>
      <c r="Q2144" s="3">
        <f t="shared" si="259"/>
        <v>25</v>
      </c>
      <c r="R2144" s="4">
        <f t="shared" si="260"/>
        <v>214.23888000000002</v>
      </c>
    </row>
    <row r="2145" spans="2:18">
      <c r="B2145" s="2">
        <v>86.725965000000002</v>
      </c>
      <c r="C2145" s="3">
        <f t="shared" si="255"/>
        <v>7521.3930051812258</v>
      </c>
      <c r="D2145" s="3">
        <v>5</v>
      </c>
      <c r="E2145" s="3">
        <f t="shared" si="256"/>
        <v>25</v>
      </c>
      <c r="F2145" s="4">
        <f t="shared" si="257"/>
        <v>433.62982499999998</v>
      </c>
      <c r="N2145" s="2">
        <v>42.847776000000003</v>
      </c>
      <c r="O2145" s="3">
        <f t="shared" si="258"/>
        <v>1835.9319081461763</v>
      </c>
      <c r="P2145" s="3">
        <v>5</v>
      </c>
      <c r="Q2145" s="3">
        <f t="shared" si="259"/>
        <v>25</v>
      </c>
      <c r="R2145" s="4">
        <f t="shared" si="260"/>
        <v>214.23888000000002</v>
      </c>
    </row>
    <row r="2146" spans="2:18">
      <c r="B2146" s="2">
        <v>86.725965000000002</v>
      </c>
      <c r="C2146" s="3">
        <f t="shared" si="255"/>
        <v>7521.3930051812258</v>
      </c>
      <c r="D2146" s="3">
        <v>5</v>
      </c>
      <c r="E2146" s="3">
        <f t="shared" si="256"/>
        <v>25</v>
      </c>
      <c r="F2146" s="4">
        <f t="shared" si="257"/>
        <v>433.62982499999998</v>
      </c>
      <c r="N2146" s="2">
        <v>42.847776000000003</v>
      </c>
      <c r="O2146" s="3">
        <f t="shared" si="258"/>
        <v>1835.9319081461763</v>
      </c>
      <c r="P2146" s="3">
        <v>5</v>
      </c>
      <c r="Q2146" s="3">
        <f t="shared" si="259"/>
        <v>25</v>
      </c>
      <c r="R2146" s="4">
        <f t="shared" si="260"/>
        <v>214.23888000000002</v>
      </c>
    </row>
    <row r="2147" spans="2:18">
      <c r="B2147" s="2">
        <v>86.725965000000002</v>
      </c>
      <c r="C2147" s="3">
        <f t="shared" si="255"/>
        <v>7521.3930051812258</v>
      </c>
      <c r="D2147" s="3">
        <v>5</v>
      </c>
      <c r="E2147" s="3">
        <f t="shared" si="256"/>
        <v>25</v>
      </c>
      <c r="F2147" s="4">
        <f t="shared" si="257"/>
        <v>433.62982499999998</v>
      </c>
      <c r="N2147" s="2">
        <v>42.847776000000003</v>
      </c>
      <c r="O2147" s="3">
        <f t="shared" si="258"/>
        <v>1835.9319081461763</v>
      </c>
      <c r="P2147" s="3">
        <v>5</v>
      </c>
      <c r="Q2147" s="3">
        <f t="shared" si="259"/>
        <v>25</v>
      </c>
      <c r="R2147" s="4">
        <f t="shared" si="260"/>
        <v>214.23888000000002</v>
      </c>
    </row>
    <row r="2148" spans="2:18">
      <c r="B2148" s="2">
        <v>86.725965000000002</v>
      </c>
      <c r="C2148" s="3">
        <f t="shared" si="255"/>
        <v>7521.3930051812258</v>
      </c>
      <c r="D2148" s="3">
        <v>5</v>
      </c>
      <c r="E2148" s="3">
        <f t="shared" si="256"/>
        <v>25</v>
      </c>
      <c r="F2148" s="4">
        <f t="shared" si="257"/>
        <v>433.62982499999998</v>
      </c>
      <c r="N2148" s="2">
        <v>42.847776000000003</v>
      </c>
      <c r="O2148" s="3">
        <f t="shared" si="258"/>
        <v>1835.9319081461763</v>
      </c>
      <c r="P2148" s="3">
        <v>5</v>
      </c>
      <c r="Q2148" s="3">
        <f t="shared" si="259"/>
        <v>25</v>
      </c>
      <c r="R2148" s="4">
        <f t="shared" si="260"/>
        <v>214.23888000000002</v>
      </c>
    </row>
    <row r="2149" spans="2:18">
      <c r="B2149" s="2">
        <v>86.725965000000002</v>
      </c>
      <c r="C2149" s="3">
        <f t="shared" si="255"/>
        <v>7521.3930051812258</v>
      </c>
      <c r="D2149" s="3">
        <v>5</v>
      </c>
      <c r="E2149" s="3">
        <f t="shared" si="256"/>
        <v>25</v>
      </c>
      <c r="F2149" s="4">
        <f t="shared" si="257"/>
        <v>433.62982499999998</v>
      </c>
      <c r="N2149" s="2">
        <v>42.847776000000003</v>
      </c>
      <c r="O2149" s="3">
        <f t="shared" si="258"/>
        <v>1835.9319081461763</v>
      </c>
      <c r="P2149" s="3">
        <v>5</v>
      </c>
      <c r="Q2149" s="3">
        <f t="shared" si="259"/>
        <v>25</v>
      </c>
      <c r="R2149" s="4">
        <f t="shared" si="260"/>
        <v>214.23888000000002</v>
      </c>
    </row>
    <row r="2150" spans="2:18">
      <c r="B2150" s="2">
        <v>86.725965000000002</v>
      </c>
      <c r="C2150" s="3">
        <f t="shared" si="255"/>
        <v>7521.3930051812258</v>
      </c>
      <c r="D2150" s="3">
        <v>5</v>
      </c>
      <c r="E2150" s="3">
        <f t="shared" si="256"/>
        <v>25</v>
      </c>
      <c r="F2150" s="4">
        <f t="shared" si="257"/>
        <v>433.62982499999998</v>
      </c>
      <c r="N2150" s="2">
        <v>42.847776000000003</v>
      </c>
      <c r="O2150" s="3">
        <f t="shared" si="258"/>
        <v>1835.9319081461763</v>
      </c>
      <c r="P2150" s="3">
        <v>5</v>
      </c>
      <c r="Q2150" s="3">
        <f t="shared" si="259"/>
        <v>25</v>
      </c>
      <c r="R2150" s="4">
        <f t="shared" si="260"/>
        <v>214.23888000000002</v>
      </c>
    </row>
    <row r="2151" spans="2:18">
      <c r="B2151" s="2">
        <v>86.725965000000002</v>
      </c>
      <c r="C2151" s="3">
        <f t="shared" si="255"/>
        <v>7521.3930051812258</v>
      </c>
      <c r="D2151" s="3">
        <v>5</v>
      </c>
      <c r="E2151" s="3">
        <f t="shared" si="256"/>
        <v>25</v>
      </c>
      <c r="F2151" s="4">
        <f t="shared" si="257"/>
        <v>433.62982499999998</v>
      </c>
      <c r="N2151" s="2">
        <v>42.847776000000003</v>
      </c>
      <c r="O2151" s="3">
        <f t="shared" si="258"/>
        <v>1835.9319081461763</v>
      </c>
      <c r="P2151" s="3">
        <v>5</v>
      </c>
      <c r="Q2151" s="3">
        <f t="shared" si="259"/>
        <v>25</v>
      </c>
      <c r="R2151" s="4">
        <f t="shared" si="260"/>
        <v>214.23888000000002</v>
      </c>
    </row>
    <row r="2152" spans="2:18">
      <c r="B2152" s="2">
        <v>86.725965000000002</v>
      </c>
      <c r="C2152" s="3">
        <f t="shared" si="255"/>
        <v>7521.3930051812258</v>
      </c>
      <c r="D2152" s="3">
        <v>5</v>
      </c>
      <c r="E2152" s="3">
        <f t="shared" si="256"/>
        <v>25</v>
      </c>
      <c r="F2152" s="4">
        <f t="shared" si="257"/>
        <v>433.62982499999998</v>
      </c>
      <c r="N2152" s="2">
        <v>42.847776000000003</v>
      </c>
      <c r="O2152" s="3">
        <f t="shared" si="258"/>
        <v>1835.9319081461763</v>
      </c>
      <c r="P2152" s="3">
        <v>5</v>
      </c>
      <c r="Q2152" s="3">
        <f t="shared" si="259"/>
        <v>25</v>
      </c>
      <c r="R2152" s="4">
        <f t="shared" si="260"/>
        <v>214.23888000000002</v>
      </c>
    </row>
    <row r="2153" spans="2:18">
      <c r="B2153" s="2">
        <v>86.725965000000002</v>
      </c>
      <c r="C2153" s="3">
        <f t="shared" si="255"/>
        <v>7521.3930051812258</v>
      </c>
      <c r="D2153" s="3">
        <v>5</v>
      </c>
      <c r="E2153" s="3">
        <f t="shared" si="256"/>
        <v>25</v>
      </c>
      <c r="F2153" s="4">
        <f t="shared" si="257"/>
        <v>433.62982499999998</v>
      </c>
      <c r="N2153" s="2">
        <v>42.847776000000003</v>
      </c>
      <c r="O2153" s="3">
        <f t="shared" si="258"/>
        <v>1835.9319081461763</v>
      </c>
      <c r="P2153" s="3">
        <v>5</v>
      </c>
      <c r="Q2153" s="3">
        <f t="shared" si="259"/>
        <v>25</v>
      </c>
      <c r="R2153" s="4">
        <f t="shared" si="260"/>
        <v>214.23888000000002</v>
      </c>
    </row>
    <row r="2154" spans="2:18">
      <c r="B2154" s="2">
        <v>86.725965000000002</v>
      </c>
      <c r="C2154" s="3">
        <f t="shared" si="255"/>
        <v>7521.3930051812258</v>
      </c>
      <c r="D2154" s="3">
        <v>5</v>
      </c>
      <c r="E2154" s="3">
        <f t="shared" si="256"/>
        <v>25</v>
      </c>
      <c r="F2154" s="4">
        <f t="shared" si="257"/>
        <v>433.62982499999998</v>
      </c>
      <c r="N2154" s="2">
        <v>42.847776000000003</v>
      </c>
      <c r="O2154" s="3">
        <f t="shared" si="258"/>
        <v>1835.9319081461763</v>
      </c>
      <c r="P2154" s="3">
        <v>5</v>
      </c>
      <c r="Q2154" s="3">
        <f t="shared" si="259"/>
        <v>25</v>
      </c>
      <c r="R2154" s="4">
        <f t="shared" si="260"/>
        <v>214.23888000000002</v>
      </c>
    </row>
    <row r="2155" spans="2:18">
      <c r="B2155" s="2">
        <v>86.725965000000002</v>
      </c>
      <c r="C2155" s="3">
        <f t="shared" si="255"/>
        <v>7521.3930051812258</v>
      </c>
      <c r="D2155" s="3">
        <v>5</v>
      </c>
      <c r="E2155" s="3">
        <f t="shared" si="256"/>
        <v>25</v>
      </c>
      <c r="F2155" s="4">
        <f t="shared" si="257"/>
        <v>433.62982499999998</v>
      </c>
      <c r="N2155" s="2">
        <v>42.847776000000003</v>
      </c>
      <c r="O2155" s="3">
        <f t="shared" si="258"/>
        <v>1835.9319081461763</v>
      </c>
      <c r="P2155" s="3">
        <v>5</v>
      </c>
      <c r="Q2155" s="3">
        <f t="shared" si="259"/>
        <v>25</v>
      </c>
      <c r="R2155" s="4">
        <f t="shared" si="260"/>
        <v>214.23888000000002</v>
      </c>
    </row>
    <row r="2156" spans="2:18">
      <c r="B2156" s="2">
        <v>86.725965000000002</v>
      </c>
      <c r="C2156" s="3">
        <f t="shared" si="255"/>
        <v>7521.3930051812258</v>
      </c>
      <c r="D2156" s="3">
        <v>10</v>
      </c>
      <c r="E2156" s="3">
        <f t="shared" si="256"/>
        <v>100</v>
      </c>
      <c r="F2156" s="4">
        <f t="shared" si="257"/>
        <v>867.25964999999997</v>
      </c>
      <c r="N2156" s="2">
        <v>42.847776000000003</v>
      </c>
      <c r="O2156" s="3">
        <f t="shared" si="258"/>
        <v>1835.9319081461763</v>
      </c>
      <c r="P2156" s="3">
        <v>5</v>
      </c>
      <c r="Q2156" s="3">
        <f t="shared" si="259"/>
        <v>25</v>
      </c>
      <c r="R2156" s="4">
        <f t="shared" si="260"/>
        <v>214.23888000000002</v>
      </c>
    </row>
    <row r="2157" spans="2:18">
      <c r="B2157" s="2">
        <v>86.725965000000002</v>
      </c>
      <c r="C2157" s="3">
        <f t="shared" si="255"/>
        <v>7521.3930051812258</v>
      </c>
      <c r="D2157" s="3">
        <v>10</v>
      </c>
      <c r="E2157" s="3">
        <f t="shared" si="256"/>
        <v>100</v>
      </c>
      <c r="F2157" s="4">
        <f t="shared" si="257"/>
        <v>867.25964999999997</v>
      </c>
      <c r="N2157" s="2">
        <v>42.847776000000003</v>
      </c>
      <c r="O2157" s="3">
        <f t="shared" si="258"/>
        <v>1835.9319081461763</v>
      </c>
      <c r="P2157" s="3">
        <v>5</v>
      </c>
      <c r="Q2157" s="3">
        <f t="shared" si="259"/>
        <v>25</v>
      </c>
      <c r="R2157" s="4">
        <f t="shared" si="260"/>
        <v>214.23888000000002</v>
      </c>
    </row>
    <row r="2158" spans="2:18">
      <c r="B2158" s="2">
        <v>86.725965000000002</v>
      </c>
      <c r="C2158" s="3">
        <f t="shared" si="255"/>
        <v>7521.3930051812258</v>
      </c>
      <c r="D2158" s="3">
        <v>5</v>
      </c>
      <c r="E2158" s="3">
        <f t="shared" si="256"/>
        <v>25</v>
      </c>
      <c r="F2158" s="4">
        <f t="shared" si="257"/>
        <v>433.62982499999998</v>
      </c>
      <c r="N2158" s="2">
        <v>42.847776000000003</v>
      </c>
      <c r="O2158" s="3">
        <f t="shared" si="258"/>
        <v>1835.9319081461763</v>
      </c>
      <c r="P2158" s="3">
        <v>5</v>
      </c>
      <c r="Q2158" s="3">
        <f t="shared" si="259"/>
        <v>25</v>
      </c>
      <c r="R2158" s="4">
        <f t="shared" si="260"/>
        <v>214.23888000000002</v>
      </c>
    </row>
    <row r="2159" spans="2:18">
      <c r="B2159" s="2">
        <v>86.725965000000002</v>
      </c>
      <c r="C2159" s="3">
        <f t="shared" si="255"/>
        <v>7521.3930051812258</v>
      </c>
      <c r="D2159" s="3">
        <v>5</v>
      </c>
      <c r="E2159" s="3">
        <f t="shared" si="256"/>
        <v>25</v>
      </c>
      <c r="F2159" s="4">
        <f t="shared" si="257"/>
        <v>433.62982499999998</v>
      </c>
      <c r="N2159" s="2">
        <v>42.847776000000003</v>
      </c>
      <c r="O2159" s="3">
        <f t="shared" si="258"/>
        <v>1835.9319081461763</v>
      </c>
      <c r="P2159" s="3">
        <v>5</v>
      </c>
      <c r="Q2159" s="3">
        <f t="shared" si="259"/>
        <v>25</v>
      </c>
      <c r="R2159" s="4">
        <f t="shared" si="260"/>
        <v>214.23888000000002</v>
      </c>
    </row>
    <row r="2160" spans="2:18">
      <c r="B2160" s="2">
        <v>86.725965000000002</v>
      </c>
      <c r="C2160" s="3">
        <f t="shared" si="255"/>
        <v>7521.3930051812258</v>
      </c>
      <c r="D2160" s="3">
        <v>5</v>
      </c>
      <c r="E2160" s="3">
        <f t="shared" si="256"/>
        <v>25</v>
      </c>
      <c r="F2160" s="4">
        <f t="shared" si="257"/>
        <v>433.62982499999998</v>
      </c>
      <c r="N2160" s="2">
        <v>42.847776000000003</v>
      </c>
      <c r="O2160" s="3">
        <f t="shared" si="258"/>
        <v>1835.9319081461763</v>
      </c>
      <c r="P2160" s="3">
        <v>5</v>
      </c>
      <c r="Q2160" s="3">
        <f t="shared" si="259"/>
        <v>25</v>
      </c>
      <c r="R2160" s="4">
        <f t="shared" si="260"/>
        <v>214.23888000000002</v>
      </c>
    </row>
    <row r="2161" spans="2:18">
      <c r="B2161" s="2">
        <v>86.725965000000002</v>
      </c>
      <c r="C2161" s="3">
        <f t="shared" si="255"/>
        <v>7521.3930051812258</v>
      </c>
      <c r="D2161" s="3">
        <v>5</v>
      </c>
      <c r="E2161" s="3">
        <f t="shared" si="256"/>
        <v>25</v>
      </c>
      <c r="F2161" s="4">
        <f t="shared" si="257"/>
        <v>433.62982499999998</v>
      </c>
      <c r="N2161" s="2">
        <v>42.847776000000003</v>
      </c>
      <c r="O2161" s="3">
        <f t="shared" si="258"/>
        <v>1835.9319081461763</v>
      </c>
      <c r="P2161" s="3">
        <v>5</v>
      </c>
      <c r="Q2161" s="3">
        <f t="shared" si="259"/>
        <v>25</v>
      </c>
      <c r="R2161" s="4">
        <f t="shared" si="260"/>
        <v>214.23888000000002</v>
      </c>
    </row>
    <row r="2162" spans="2:18">
      <c r="B2162" s="2">
        <v>86.725965000000002</v>
      </c>
      <c r="C2162" s="3">
        <f t="shared" si="255"/>
        <v>7521.3930051812258</v>
      </c>
      <c r="D2162" s="3">
        <v>5</v>
      </c>
      <c r="E2162" s="3">
        <f t="shared" si="256"/>
        <v>25</v>
      </c>
      <c r="F2162" s="4">
        <f t="shared" si="257"/>
        <v>433.62982499999998</v>
      </c>
      <c r="N2162" s="2">
        <v>42.847776000000003</v>
      </c>
      <c r="O2162" s="3">
        <f t="shared" si="258"/>
        <v>1835.9319081461763</v>
      </c>
      <c r="P2162" s="3">
        <v>5</v>
      </c>
      <c r="Q2162" s="3">
        <f t="shared" si="259"/>
        <v>25</v>
      </c>
      <c r="R2162" s="4">
        <f t="shared" si="260"/>
        <v>214.23888000000002</v>
      </c>
    </row>
    <row r="2163" spans="2:18">
      <c r="B2163" s="2">
        <v>86.725965000000002</v>
      </c>
      <c r="C2163" s="3">
        <f t="shared" si="255"/>
        <v>7521.3930051812258</v>
      </c>
      <c r="D2163" s="3">
        <v>5</v>
      </c>
      <c r="E2163" s="3">
        <f t="shared" si="256"/>
        <v>25</v>
      </c>
      <c r="F2163" s="4">
        <f t="shared" si="257"/>
        <v>433.62982499999998</v>
      </c>
      <c r="N2163" s="2">
        <v>42.847776000000003</v>
      </c>
      <c r="O2163" s="3">
        <f t="shared" si="258"/>
        <v>1835.9319081461763</v>
      </c>
      <c r="P2163" s="3">
        <v>5</v>
      </c>
      <c r="Q2163" s="3">
        <f t="shared" si="259"/>
        <v>25</v>
      </c>
      <c r="R2163" s="4">
        <f t="shared" si="260"/>
        <v>214.23888000000002</v>
      </c>
    </row>
    <row r="2164" spans="2:18">
      <c r="B2164" s="2">
        <v>86.725965000000002</v>
      </c>
      <c r="C2164" s="3">
        <f t="shared" si="255"/>
        <v>7521.3930051812258</v>
      </c>
      <c r="D2164" s="3">
        <v>5</v>
      </c>
      <c r="E2164" s="3">
        <f t="shared" si="256"/>
        <v>25</v>
      </c>
      <c r="F2164" s="4">
        <f t="shared" si="257"/>
        <v>433.62982499999998</v>
      </c>
      <c r="N2164" s="2">
        <v>42.847776000000003</v>
      </c>
      <c r="O2164" s="3">
        <f t="shared" si="258"/>
        <v>1835.9319081461763</v>
      </c>
      <c r="P2164" s="3">
        <v>5</v>
      </c>
      <c r="Q2164" s="3">
        <f t="shared" si="259"/>
        <v>25</v>
      </c>
      <c r="R2164" s="4">
        <f t="shared" si="260"/>
        <v>214.23888000000002</v>
      </c>
    </row>
    <row r="2165" spans="2:18">
      <c r="B2165" s="2">
        <v>86.725965000000002</v>
      </c>
      <c r="C2165" s="3">
        <f t="shared" si="255"/>
        <v>7521.3930051812258</v>
      </c>
      <c r="D2165" s="3">
        <v>5</v>
      </c>
      <c r="E2165" s="3">
        <f t="shared" si="256"/>
        <v>25</v>
      </c>
      <c r="F2165" s="4">
        <f t="shared" si="257"/>
        <v>433.62982499999998</v>
      </c>
      <c r="N2165" s="2">
        <v>42.847776000000003</v>
      </c>
      <c r="O2165" s="3">
        <f t="shared" si="258"/>
        <v>1835.9319081461763</v>
      </c>
      <c r="P2165" s="3">
        <v>5</v>
      </c>
      <c r="Q2165" s="3">
        <f t="shared" si="259"/>
        <v>25</v>
      </c>
      <c r="R2165" s="4">
        <f t="shared" si="260"/>
        <v>214.23888000000002</v>
      </c>
    </row>
    <row r="2166" spans="2:18">
      <c r="B2166" s="2">
        <v>86.725965000000002</v>
      </c>
      <c r="C2166" s="3">
        <f t="shared" si="255"/>
        <v>7521.3930051812258</v>
      </c>
      <c r="D2166" s="3">
        <v>5</v>
      </c>
      <c r="E2166" s="3">
        <f t="shared" si="256"/>
        <v>25</v>
      </c>
      <c r="F2166" s="4">
        <f t="shared" si="257"/>
        <v>433.62982499999998</v>
      </c>
      <c r="N2166" s="2">
        <v>42.847776000000003</v>
      </c>
      <c r="O2166" s="3">
        <f t="shared" si="258"/>
        <v>1835.9319081461763</v>
      </c>
      <c r="P2166" s="3">
        <v>5</v>
      </c>
      <c r="Q2166" s="3">
        <f t="shared" si="259"/>
        <v>25</v>
      </c>
      <c r="R2166" s="4">
        <f t="shared" si="260"/>
        <v>214.23888000000002</v>
      </c>
    </row>
    <row r="2167" spans="2:18">
      <c r="B2167" s="2">
        <v>86.725965000000002</v>
      </c>
      <c r="C2167" s="3">
        <f t="shared" si="255"/>
        <v>7521.3930051812258</v>
      </c>
      <c r="D2167" s="3">
        <v>5</v>
      </c>
      <c r="E2167" s="3">
        <f t="shared" si="256"/>
        <v>25</v>
      </c>
      <c r="F2167" s="4">
        <f t="shared" si="257"/>
        <v>433.62982499999998</v>
      </c>
      <c r="N2167" s="2">
        <v>42.847776000000003</v>
      </c>
      <c r="O2167" s="3">
        <f t="shared" si="258"/>
        <v>1835.9319081461763</v>
      </c>
      <c r="P2167" s="3">
        <v>5</v>
      </c>
      <c r="Q2167" s="3">
        <f t="shared" si="259"/>
        <v>25</v>
      </c>
      <c r="R2167" s="4">
        <f t="shared" si="260"/>
        <v>214.23888000000002</v>
      </c>
    </row>
    <row r="2168" spans="2:18">
      <c r="B2168" s="2">
        <v>86.725965000000002</v>
      </c>
      <c r="C2168" s="3">
        <f t="shared" si="255"/>
        <v>7521.3930051812258</v>
      </c>
      <c r="D2168" s="3">
        <v>5</v>
      </c>
      <c r="E2168" s="3">
        <f t="shared" si="256"/>
        <v>25</v>
      </c>
      <c r="F2168" s="4">
        <f t="shared" si="257"/>
        <v>433.62982499999998</v>
      </c>
      <c r="N2168" s="2">
        <v>42.847776000000003</v>
      </c>
      <c r="O2168" s="3">
        <f t="shared" si="258"/>
        <v>1835.9319081461763</v>
      </c>
      <c r="P2168" s="3">
        <v>5</v>
      </c>
      <c r="Q2168" s="3">
        <f t="shared" si="259"/>
        <v>25</v>
      </c>
      <c r="R2168" s="4">
        <f t="shared" si="260"/>
        <v>214.23888000000002</v>
      </c>
    </row>
    <row r="2169" spans="2:18">
      <c r="B2169" s="2">
        <v>86.725965000000002</v>
      </c>
      <c r="C2169" s="3">
        <f t="shared" si="255"/>
        <v>7521.3930051812258</v>
      </c>
      <c r="D2169" s="3">
        <v>5</v>
      </c>
      <c r="E2169" s="3">
        <f t="shared" si="256"/>
        <v>25</v>
      </c>
      <c r="F2169" s="4">
        <f t="shared" si="257"/>
        <v>433.62982499999998</v>
      </c>
      <c r="N2169" s="2">
        <v>42.847776000000003</v>
      </c>
      <c r="O2169" s="3">
        <f t="shared" si="258"/>
        <v>1835.9319081461763</v>
      </c>
      <c r="P2169" s="3">
        <v>5</v>
      </c>
      <c r="Q2169" s="3">
        <f t="shared" si="259"/>
        <v>25</v>
      </c>
      <c r="R2169" s="4">
        <f t="shared" si="260"/>
        <v>214.23888000000002</v>
      </c>
    </row>
    <row r="2170" spans="2:18">
      <c r="B2170" s="2">
        <v>86.725965000000002</v>
      </c>
      <c r="C2170" s="3">
        <f t="shared" si="255"/>
        <v>7521.3930051812258</v>
      </c>
      <c r="D2170" s="3">
        <v>15</v>
      </c>
      <c r="E2170" s="3">
        <f t="shared" si="256"/>
        <v>225</v>
      </c>
      <c r="F2170" s="4">
        <f t="shared" si="257"/>
        <v>1300.8894749999999</v>
      </c>
      <c r="N2170" s="2">
        <v>42.847776000000003</v>
      </c>
      <c r="O2170" s="3">
        <f t="shared" si="258"/>
        <v>1835.9319081461763</v>
      </c>
      <c r="P2170" s="3">
        <v>5</v>
      </c>
      <c r="Q2170" s="3">
        <f t="shared" si="259"/>
        <v>25</v>
      </c>
      <c r="R2170" s="4">
        <f t="shared" si="260"/>
        <v>214.23888000000002</v>
      </c>
    </row>
    <row r="2171" spans="2:18">
      <c r="B2171" s="2">
        <v>86.725965000000002</v>
      </c>
      <c r="C2171" s="3">
        <f t="shared" si="255"/>
        <v>7521.3930051812258</v>
      </c>
      <c r="D2171" s="3">
        <v>5</v>
      </c>
      <c r="E2171" s="3">
        <f t="shared" si="256"/>
        <v>25</v>
      </c>
      <c r="F2171" s="4">
        <f t="shared" si="257"/>
        <v>433.62982499999998</v>
      </c>
      <c r="N2171" s="2">
        <v>42.847776000000003</v>
      </c>
      <c r="O2171" s="3">
        <f t="shared" si="258"/>
        <v>1835.9319081461763</v>
      </c>
      <c r="P2171" s="3">
        <v>5</v>
      </c>
      <c r="Q2171" s="3">
        <f t="shared" si="259"/>
        <v>25</v>
      </c>
      <c r="R2171" s="4">
        <f t="shared" si="260"/>
        <v>214.23888000000002</v>
      </c>
    </row>
    <row r="2172" spans="2:18">
      <c r="B2172" s="2">
        <v>86.725965000000002</v>
      </c>
      <c r="C2172" s="3">
        <f t="shared" si="255"/>
        <v>7521.3930051812258</v>
      </c>
      <c r="D2172" s="3">
        <v>5</v>
      </c>
      <c r="E2172" s="3">
        <f t="shared" si="256"/>
        <v>25</v>
      </c>
      <c r="F2172" s="4">
        <f t="shared" si="257"/>
        <v>433.62982499999998</v>
      </c>
      <c r="N2172" s="2">
        <v>42.847776000000003</v>
      </c>
      <c r="O2172" s="3">
        <f t="shared" si="258"/>
        <v>1835.9319081461763</v>
      </c>
      <c r="P2172" s="3">
        <v>5</v>
      </c>
      <c r="Q2172" s="3">
        <f t="shared" si="259"/>
        <v>25</v>
      </c>
      <c r="R2172" s="4">
        <f t="shared" si="260"/>
        <v>214.23888000000002</v>
      </c>
    </row>
    <row r="2173" spans="2:18">
      <c r="B2173" s="2">
        <v>86.725965000000002</v>
      </c>
      <c r="C2173" s="3">
        <f t="shared" si="255"/>
        <v>7521.3930051812258</v>
      </c>
      <c r="D2173" s="3">
        <v>5</v>
      </c>
      <c r="E2173" s="3">
        <f t="shared" si="256"/>
        <v>25</v>
      </c>
      <c r="F2173" s="4">
        <f t="shared" si="257"/>
        <v>433.62982499999998</v>
      </c>
      <c r="N2173" s="2">
        <v>42.847776000000003</v>
      </c>
      <c r="O2173" s="3">
        <f t="shared" si="258"/>
        <v>1835.9319081461763</v>
      </c>
      <c r="P2173" s="3">
        <v>5</v>
      </c>
      <c r="Q2173" s="3">
        <f t="shared" si="259"/>
        <v>25</v>
      </c>
      <c r="R2173" s="4">
        <f t="shared" si="260"/>
        <v>214.23888000000002</v>
      </c>
    </row>
    <row r="2174" spans="2:18">
      <c r="B2174" s="2">
        <v>86.725965000000002</v>
      </c>
      <c r="C2174" s="3">
        <f t="shared" si="255"/>
        <v>7521.3930051812258</v>
      </c>
      <c r="D2174" s="3">
        <v>5</v>
      </c>
      <c r="E2174" s="3">
        <f t="shared" si="256"/>
        <v>25</v>
      </c>
      <c r="F2174" s="4">
        <f t="shared" si="257"/>
        <v>433.62982499999998</v>
      </c>
      <c r="N2174" s="2">
        <v>42.847776000000003</v>
      </c>
      <c r="O2174" s="3">
        <f t="shared" si="258"/>
        <v>1835.9319081461763</v>
      </c>
      <c r="P2174" s="3">
        <v>5</v>
      </c>
      <c r="Q2174" s="3">
        <f t="shared" si="259"/>
        <v>25</v>
      </c>
      <c r="R2174" s="4">
        <f t="shared" si="260"/>
        <v>214.23888000000002</v>
      </c>
    </row>
    <row r="2175" spans="2:18">
      <c r="B2175" s="2">
        <v>86.725965000000002</v>
      </c>
      <c r="C2175" s="3">
        <f t="shared" si="255"/>
        <v>7521.3930051812258</v>
      </c>
      <c r="D2175" s="3">
        <v>5</v>
      </c>
      <c r="E2175" s="3">
        <f t="shared" si="256"/>
        <v>25</v>
      </c>
      <c r="F2175" s="4">
        <f t="shared" si="257"/>
        <v>433.62982499999998</v>
      </c>
      <c r="N2175" s="2">
        <v>42.847776000000003</v>
      </c>
      <c r="O2175" s="3">
        <f t="shared" si="258"/>
        <v>1835.9319081461763</v>
      </c>
      <c r="P2175" s="3">
        <v>5</v>
      </c>
      <c r="Q2175" s="3">
        <f t="shared" si="259"/>
        <v>25</v>
      </c>
      <c r="R2175" s="4">
        <f t="shared" si="260"/>
        <v>214.23888000000002</v>
      </c>
    </row>
    <row r="2176" spans="2:18">
      <c r="B2176" s="2">
        <v>86.725965000000002</v>
      </c>
      <c r="C2176" s="3">
        <f t="shared" si="255"/>
        <v>7521.3930051812258</v>
      </c>
      <c r="D2176" s="3">
        <v>5</v>
      </c>
      <c r="E2176" s="3">
        <f t="shared" si="256"/>
        <v>25</v>
      </c>
      <c r="F2176" s="4">
        <f t="shared" si="257"/>
        <v>433.62982499999998</v>
      </c>
      <c r="N2176" s="2">
        <v>42.847776000000003</v>
      </c>
      <c r="O2176" s="3">
        <f t="shared" si="258"/>
        <v>1835.9319081461763</v>
      </c>
      <c r="P2176" s="3">
        <v>5</v>
      </c>
      <c r="Q2176" s="3">
        <f t="shared" si="259"/>
        <v>25</v>
      </c>
      <c r="R2176" s="4">
        <f t="shared" si="260"/>
        <v>214.23888000000002</v>
      </c>
    </row>
    <row r="2177" spans="2:18">
      <c r="B2177" s="2">
        <v>86.725965000000002</v>
      </c>
      <c r="C2177" s="3">
        <f t="shared" si="255"/>
        <v>7521.3930051812258</v>
      </c>
      <c r="D2177" s="3">
        <v>5</v>
      </c>
      <c r="E2177" s="3">
        <f t="shared" si="256"/>
        <v>25</v>
      </c>
      <c r="F2177" s="4">
        <f t="shared" si="257"/>
        <v>433.62982499999998</v>
      </c>
      <c r="N2177" s="2">
        <v>42.847776000000003</v>
      </c>
      <c r="O2177" s="3">
        <f t="shared" si="258"/>
        <v>1835.9319081461763</v>
      </c>
      <c r="P2177" s="3">
        <v>5</v>
      </c>
      <c r="Q2177" s="3">
        <f t="shared" si="259"/>
        <v>25</v>
      </c>
      <c r="R2177" s="4">
        <f t="shared" si="260"/>
        <v>214.23888000000002</v>
      </c>
    </row>
    <row r="2178" spans="2:18">
      <c r="B2178" s="2">
        <v>86.725965000000002</v>
      </c>
      <c r="C2178" s="3">
        <f t="shared" si="255"/>
        <v>7521.3930051812258</v>
      </c>
      <c r="D2178" s="3">
        <v>5</v>
      </c>
      <c r="E2178" s="3">
        <f t="shared" si="256"/>
        <v>25</v>
      </c>
      <c r="F2178" s="4">
        <f t="shared" si="257"/>
        <v>433.62982499999998</v>
      </c>
      <c r="N2178" s="2">
        <v>42.847776000000003</v>
      </c>
      <c r="O2178" s="3">
        <f t="shared" si="258"/>
        <v>1835.9319081461763</v>
      </c>
      <c r="P2178" s="3">
        <v>5</v>
      </c>
      <c r="Q2178" s="3">
        <f t="shared" si="259"/>
        <v>25</v>
      </c>
      <c r="R2178" s="4">
        <f t="shared" si="260"/>
        <v>214.23888000000002</v>
      </c>
    </row>
    <row r="2179" spans="2:18">
      <c r="B2179" s="2">
        <v>86.725965000000002</v>
      </c>
      <c r="C2179" s="3">
        <f t="shared" si="255"/>
        <v>7521.3930051812258</v>
      </c>
      <c r="D2179" s="3">
        <v>5</v>
      </c>
      <c r="E2179" s="3">
        <f t="shared" si="256"/>
        <v>25</v>
      </c>
      <c r="F2179" s="4">
        <f t="shared" si="257"/>
        <v>433.62982499999998</v>
      </c>
      <c r="N2179" s="2">
        <v>42.847776000000003</v>
      </c>
      <c r="O2179" s="3">
        <f t="shared" si="258"/>
        <v>1835.9319081461763</v>
      </c>
      <c r="P2179" s="3">
        <v>5</v>
      </c>
      <c r="Q2179" s="3">
        <f t="shared" si="259"/>
        <v>25</v>
      </c>
      <c r="R2179" s="4">
        <f t="shared" si="260"/>
        <v>214.23888000000002</v>
      </c>
    </row>
    <row r="2180" spans="2:18">
      <c r="B2180" s="2">
        <v>86.725965000000002</v>
      </c>
      <c r="C2180" s="3">
        <f t="shared" si="255"/>
        <v>7521.3930051812258</v>
      </c>
      <c r="D2180" s="3">
        <v>5</v>
      </c>
      <c r="E2180" s="3">
        <f t="shared" si="256"/>
        <v>25</v>
      </c>
      <c r="F2180" s="4">
        <f t="shared" si="257"/>
        <v>433.62982499999998</v>
      </c>
      <c r="N2180" s="2">
        <v>42.847776000000003</v>
      </c>
      <c r="O2180" s="3">
        <f t="shared" si="258"/>
        <v>1835.9319081461763</v>
      </c>
      <c r="P2180" s="3">
        <v>5</v>
      </c>
      <c r="Q2180" s="3">
        <f t="shared" si="259"/>
        <v>25</v>
      </c>
      <c r="R2180" s="4">
        <f t="shared" si="260"/>
        <v>214.23888000000002</v>
      </c>
    </row>
    <row r="2181" spans="2:18">
      <c r="B2181" s="2">
        <v>86.725965000000002</v>
      </c>
      <c r="C2181" s="3">
        <f t="shared" si="255"/>
        <v>7521.3930051812258</v>
      </c>
      <c r="D2181" s="3">
        <v>5</v>
      </c>
      <c r="E2181" s="3">
        <f t="shared" si="256"/>
        <v>25</v>
      </c>
      <c r="F2181" s="4">
        <f t="shared" si="257"/>
        <v>433.62982499999998</v>
      </c>
      <c r="N2181" s="2">
        <v>42.847776000000003</v>
      </c>
      <c r="O2181" s="3">
        <f t="shared" si="258"/>
        <v>1835.9319081461763</v>
      </c>
      <c r="P2181" s="3">
        <v>5</v>
      </c>
      <c r="Q2181" s="3">
        <f t="shared" si="259"/>
        <v>25</v>
      </c>
      <c r="R2181" s="4">
        <f t="shared" si="260"/>
        <v>214.23888000000002</v>
      </c>
    </row>
    <row r="2182" spans="2:18">
      <c r="B2182" s="2">
        <v>86.725965000000002</v>
      </c>
      <c r="C2182" s="3">
        <f t="shared" si="255"/>
        <v>7521.3930051812258</v>
      </c>
      <c r="D2182" s="3">
        <v>5</v>
      </c>
      <c r="E2182" s="3">
        <f t="shared" si="256"/>
        <v>25</v>
      </c>
      <c r="F2182" s="4">
        <f t="shared" si="257"/>
        <v>433.62982499999998</v>
      </c>
      <c r="N2182" s="2">
        <v>42.847776000000003</v>
      </c>
      <c r="O2182" s="3">
        <f t="shared" si="258"/>
        <v>1835.9319081461763</v>
      </c>
      <c r="P2182" s="3">
        <v>5</v>
      </c>
      <c r="Q2182" s="3">
        <f t="shared" si="259"/>
        <v>25</v>
      </c>
      <c r="R2182" s="4">
        <f t="shared" si="260"/>
        <v>214.23888000000002</v>
      </c>
    </row>
    <row r="2183" spans="2:18">
      <c r="B2183" s="2">
        <v>86.725965000000002</v>
      </c>
      <c r="C2183" s="3">
        <f t="shared" si="255"/>
        <v>7521.3930051812258</v>
      </c>
      <c r="D2183" s="3">
        <v>5</v>
      </c>
      <c r="E2183" s="3">
        <f t="shared" si="256"/>
        <v>25</v>
      </c>
      <c r="F2183" s="4">
        <f t="shared" si="257"/>
        <v>433.62982499999998</v>
      </c>
      <c r="N2183" s="2">
        <v>42.847776000000003</v>
      </c>
      <c r="O2183" s="3">
        <f t="shared" si="258"/>
        <v>1835.9319081461763</v>
      </c>
      <c r="P2183" s="3">
        <v>5</v>
      </c>
      <c r="Q2183" s="3">
        <f t="shared" si="259"/>
        <v>25</v>
      </c>
      <c r="R2183" s="4">
        <f t="shared" si="260"/>
        <v>214.23888000000002</v>
      </c>
    </row>
    <row r="2184" spans="2:18">
      <c r="B2184" s="2">
        <v>86.725965000000002</v>
      </c>
      <c r="C2184" s="3">
        <f t="shared" si="255"/>
        <v>7521.3930051812258</v>
      </c>
      <c r="D2184" s="3">
        <v>5</v>
      </c>
      <c r="E2184" s="3">
        <f t="shared" si="256"/>
        <v>25</v>
      </c>
      <c r="F2184" s="4">
        <f t="shared" si="257"/>
        <v>433.62982499999998</v>
      </c>
      <c r="N2184" s="2">
        <v>42.847776000000003</v>
      </c>
      <c r="O2184" s="3">
        <f t="shared" si="258"/>
        <v>1835.9319081461763</v>
      </c>
      <c r="P2184" s="3">
        <v>5</v>
      </c>
      <c r="Q2184" s="3">
        <f t="shared" si="259"/>
        <v>25</v>
      </c>
      <c r="R2184" s="4">
        <f t="shared" si="260"/>
        <v>214.23888000000002</v>
      </c>
    </row>
    <row r="2185" spans="2:18">
      <c r="B2185" s="2">
        <v>86.725965000000002</v>
      </c>
      <c r="C2185" s="3">
        <f t="shared" si="255"/>
        <v>7521.3930051812258</v>
      </c>
      <c r="D2185" s="3">
        <v>5</v>
      </c>
      <c r="E2185" s="3">
        <f t="shared" si="256"/>
        <v>25</v>
      </c>
      <c r="F2185" s="4">
        <f t="shared" si="257"/>
        <v>433.62982499999998</v>
      </c>
      <c r="N2185" s="2">
        <v>42.847776000000003</v>
      </c>
      <c r="O2185" s="3">
        <f t="shared" si="258"/>
        <v>1835.9319081461763</v>
      </c>
      <c r="P2185" s="3">
        <v>5</v>
      </c>
      <c r="Q2185" s="3">
        <f t="shared" si="259"/>
        <v>25</v>
      </c>
      <c r="R2185" s="4">
        <f t="shared" si="260"/>
        <v>214.23888000000002</v>
      </c>
    </row>
    <row r="2186" spans="2:18">
      <c r="B2186" s="2">
        <v>86.725965000000002</v>
      </c>
      <c r="C2186" s="3">
        <f t="shared" si="255"/>
        <v>7521.3930051812258</v>
      </c>
      <c r="D2186" s="3">
        <v>5</v>
      </c>
      <c r="E2186" s="3">
        <f t="shared" si="256"/>
        <v>25</v>
      </c>
      <c r="F2186" s="4">
        <f t="shared" si="257"/>
        <v>433.62982499999998</v>
      </c>
      <c r="N2186" s="2">
        <v>42.847776000000003</v>
      </c>
      <c r="O2186" s="3">
        <f t="shared" si="258"/>
        <v>1835.9319081461763</v>
      </c>
      <c r="P2186" s="3">
        <v>5</v>
      </c>
      <c r="Q2186" s="3">
        <f t="shared" si="259"/>
        <v>25</v>
      </c>
      <c r="R2186" s="4">
        <f t="shared" si="260"/>
        <v>214.23888000000002</v>
      </c>
    </row>
    <row r="2187" spans="2:18">
      <c r="B2187" s="2">
        <v>86.725965000000002</v>
      </c>
      <c r="C2187" s="3">
        <f t="shared" si="255"/>
        <v>7521.3930051812258</v>
      </c>
      <c r="D2187" s="3">
        <v>5</v>
      </c>
      <c r="E2187" s="3">
        <f t="shared" si="256"/>
        <v>25</v>
      </c>
      <c r="F2187" s="4">
        <f t="shared" si="257"/>
        <v>433.62982499999998</v>
      </c>
      <c r="N2187" s="2">
        <v>42.847776000000003</v>
      </c>
      <c r="O2187" s="3">
        <f t="shared" si="258"/>
        <v>1835.9319081461763</v>
      </c>
      <c r="P2187" s="3">
        <v>5</v>
      </c>
      <c r="Q2187" s="3">
        <f t="shared" si="259"/>
        <v>25</v>
      </c>
      <c r="R2187" s="4">
        <f t="shared" si="260"/>
        <v>214.23888000000002</v>
      </c>
    </row>
    <row r="2188" spans="2:18">
      <c r="B2188" s="2">
        <v>86.725965000000002</v>
      </c>
      <c r="C2188" s="3">
        <f t="shared" si="255"/>
        <v>7521.3930051812258</v>
      </c>
      <c r="D2188" s="3">
        <v>5</v>
      </c>
      <c r="E2188" s="3">
        <f t="shared" si="256"/>
        <v>25</v>
      </c>
      <c r="F2188" s="4">
        <f t="shared" si="257"/>
        <v>433.62982499999998</v>
      </c>
      <c r="N2188" s="2">
        <v>42.847776000000003</v>
      </c>
      <c r="O2188" s="3">
        <f t="shared" si="258"/>
        <v>1835.9319081461763</v>
      </c>
      <c r="P2188" s="3">
        <v>5</v>
      </c>
      <c r="Q2188" s="3">
        <f t="shared" si="259"/>
        <v>25</v>
      </c>
      <c r="R2188" s="4">
        <f t="shared" si="260"/>
        <v>214.23888000000002</v>
      </c>
    </row>
    <row r="2189" spans="2:18">
      <c r="B2189" s="2">
        <v>86.725965000000002</v>
      </c>
      <c r="C2189" s="3">
        <f t="shared" si="255"/>
        <v>7521.3930051812258</v>
      </c>
      <c r="D2189" s="3">
        <v>5</v>
      </c>
      <c r="E2189" s="3">
        <f t="shared" si="256"/>
        <v>25</v>
      </c>
      <c r="F2189" s="4">
        <f t="shared" si="257"/>
        <v>433.62982499999998</v>
      </c>
      <c r="N2189" s="2">
        <v>42.847776000000003</v>
      </c>
      <c r="O2189" s="3">
        <f t="shared" si="258"/>
        <v>1835.9319081461763</v>
      </c>
      <c r="P2189" s="3">
        <v>5</v>
      </c>
      <c r="Q2189" s="3">
        <f t="shared" si="259"/>
        <v>25</v>
      </c>
      <c r="R2189" s="4">
        <f t="shared" si="260"/>
        <v>214.23888000000002</v>
      </c>
    </row>
    <row r="2190" spans="2:18">
      <c r="B2190" s="2">
        <v>86.725965000000002</v>
      </c>
      <c r="C2190" s="3">
        <f t="shared" si="255"/>
        <v>7521.3930051812258</v>
      </c>
      <c r="D2190" s="3">
        <v>5</v>
      </c>
      <c r="E2190" s="3">
        <f t="shared" si="256"/>
        <v>25</v>
      </c>
      <c r="F2190" s="4">
        <f t="shared" si="257"/>
        <v>433.62982499999998</v>
      </c>
      <c r="N2190" s="2">
        <v>42.847776000000003</v>
      </c>
      <c r="O2190" s="3">
        <f t="shared" si="258"/>
        <v>1835.9319081461763</v>
      </c>
      <c r="P2190" s="3">
        <v>5</v>
      </c>
      <c r="Q2190" s="3">
        <f t="shared" si="259"/>
        <v>25</v>
      </c>
      <c r="R2190" s="4">
        <f t="shared" si="260"/>
        <v>214.23888000000002</v>
      </c>
    </row>
    <row r="2191" spans="2:18">
      <c r="B2191" s="2">
        <v>86.725965000000002</v>
      </c>
      <c r="C2191" s="3">
        <f t="shared" si="255"/>
        <v>7521.3930051812258</v>
      </c>
      <c r="D2191" s="3">
        <v>5</v>
      </c>
      <c r="E2191" s="3">
        <f t="shared" si="256"/>
        <v>25</v>
      </c>
      <c r="F2191" s="4">
        <f t="shared" si="257"/>
        <v>433.62982499999998</v>
      </c>
      <c r="N2191" s="2">
        <v>42.847776000000003</v>
      </c>
      <c r="O2191" s="3">
        <f t="shared" si="258"/>
        <v>1835.9319081461763</v>
      </c>
      <c r="P2191" s="3">
        <v>5</v>
      </c>
      <c r="Q2191" s="3">
        <f t="shared" si="259"/>
        <v>25</v>
      </c>
      <c r="R2191" s="4">
        <f t="shared" si="260"/>
        <v>214.23888000000002</v>
      </c>
    </row>
    <row r="2192" spans="2:18">
      <c r="B2192" s="2">
        <v>86.725965000000002</v>
      </c>
      <c r="C2192" s="3">
        <f t="shared" si="255"/>
        <v>7521.3930051812258</v>
      </c>
      <c r="D2192" s="3">
        <v>5</v>
      </c>
      <c r="E2192" s="3">
        <f t="shared" si="256"/>
        <v>25</v>
      </c>
      <c r="F2192" s="4">
        <f t="shared" si="257"/>
        <v>433.62982499999998</v>
      </c>
      <c r="N2192" s="2">
        <v>42.847776000000003</v>
      </c>
      <c r="O2192" s="3">
        <f t="shared" si="258"/>
        <v>1835.9319081461763</v>
      </c>
      <c r="P2192" s="3">
        <v>5</v>
      </c>
      <c r="Q2192" s="3">
        <f t="shared" si="259"/>
        <v>25</v>
      </c>
      <c r="R2192" s="4">
        <f t="shared" si="260"/>
        <v>214.23888000000002</v>
      </c>
    </row>
    <row r="2193" spans="2:18">
      <c r="B2193" s="2">
        <v>86.725965000000002</v>
      </c>
      <c r="C2193" s="3">
        <f t="shared" ref="C2193:C2256" si="261">B2193*B2193</f>
        <v>7521.3930051812258</v>
      </c>
      <c r="D2193" s="3">
        <v>5</v>
      </c>
      <c r="E2193" s="3">
        <f t="shared" ref="E2193:E2256" si="262">D2193*D2193</f>
        <v>25</v>
      </c>
      <c r="F2193" s="4">
        <f t="shared" ref="F2193:F2256" si="263">D2193*B2193</f>
        <v>433.62982499999998</v>
      </c>
      <c r="N2193" s="2">
        <v>42.847776000000003</v>
      </c>
      <c r="O2193" s="3">
        <f t="shared" ref="O2193:O2256" si="264">N2193*N2193</f>
        <v>1835.9319081461763</v>
      </c>
      <c r="P2193" s="3">
        <v>5</v>
      </c>
      <c r="Q2193" s="3">
        <f t="shared" ref="Q2193:Q2256" si="265">P2193*P2193</f>
        <v>25</v>
      </c>
      <c r="R2193" s="4">
        <f t="shared" ref="R2193:R2256" si="266">P2193*N2193</f>
        <v>214.23888000000002</v>
      </c>
    </row>
    <row r="2194" spans="2:18">
      <c r="B2194" s="2">
        <v>86.725965000000002</v>
      </c>
      <c r="C2194" s="3">
        <f t="shared" si="261"/>
        <v>7521.3930051812258</v>
      </c>
      <c r="D2194" s="3">
        <v>5</v>
      </c>
      <c r="E2194" s="3">
        <f t="shared" si="262"/>
        <v>25</v>
      </c>
      <c r="F2194" s="4">
        <f t="shared" si="263"/>
        <v>433.62982499999998</v>
      </c>
      <c r="N2194" s="2">
        <v>42.847776000000003</v>
      </c>
      <c r="O2194" s="3">
        <f t="shared" si="264"/>
        <v>1835.9319081461763</v>
      </c>
      <c r="P2194" s="3">
        <v>5</v>
      </c>
      <c r="Q2194" s="3">
        <f t="shared" si="265"/>
        <v>25</v>
      </c>
      <c r="R2194" s="4">
        <f t="shared" si="266"/>
        <v>214.23888000000002</v>
      </c>
    </row>
    <row r="2195" spans="2:18">
      <c r="B2195" s="2">
        <v>86.725965000000002</v>
      </c>
      <c r="C2195" s="3">
        <f t="shared" si="261"/>
        <v>7521.3930051812258</v>
      </c>
      <c r="D2195" s="3">
        <v>5</v>
      </c>
      <c r="E2195" s="3">
        <f t="shared" si="262"/>
        <v>25</v>
      </c>
      <c r="F2195" s="4">
        <f t="shared" si="263"/>
        <v>433.62982499999998</v>
      </c>
      <c r="N2195" s="2">
        <v>42.847776000000003</v>
      </c>
      <c r="O2195" s="3">
        <f t="shared" si="264"/>
        <v>1835.9319081461763</v>
      </c>
      <c r="P2195" s="3">
        <v>5</v>
      </c>
      <c r="Q2195" s="3">
        <f t="shared" si="265"/>
        <v>25</v>
      </c>
      <c r="R2195" s="4">
        <f t="shared" si="266"/>
        <v>214.23888000000002</v>
      </c>
    </row>
    <row r="2196" spans="2:18">
      <c r="B2196" s="2">
        <v>86.725965000000002</v>
      </c>
      <c r="C2196" s="3">
        <f t="shared" si="261"/>
        <v>7521.3930051812258</v>
      </c>
      <c r="D2196" s="3">
        <v>5</v>
      </c>
      <c r="E2196" s="3">
        <f t="shared" si="262"/>
        <v>25</v>
      </c>
      <c r="F2196" s="4">
        <f t="shared" si="263"/>
        <v>433.62982499999998</v>
      </c>
      <c r="N2196" s="2">
        <v>42.847776000000003</v>
      </c>
      <c r="O2196" s="3">
        <f t="shared" si="264"/>
        <v>1835.9319081461763</v>
      </c>
      <c r="P2196" s="3">
        <v>5</v>
      </c>
      <c r="Q2196" s="3">
        <f t="shared" si="265"/>
        <v>25</v>
      </c>
      <c r="R2196" s="4">
        <f t="shared" si="266"/>
        <v>214.23888000000002</v>
      </c>
    </row>
    <row r="2197" spans="2:18">
      <c r="B2197" s="2">
        <v>86.725965000000002</v>
      </c>
      <c r="C2197" s="3">
        <f t="shared" si="261"/>
        <v>7521.3930051812258</v>
      </c>
      <c r="D2197" s="3">
        <v>5</v>
      </c>
      <c r="E2197" s="3">
        <f t="shared" si="262"/>
        <v>25</v>
      </c>
      <c r="F2197" s="4">
        <f t="shared" si="263"/>
        <v>433.62982499999998</v>
      </c>
      <c r="N2197" s="2">
        <v>42.847776000000003</v>
      </c>
      <c r="O2197" s="3">
        <f t="shared" si="264"/>
        <v>1835.9319081461763</v>
      </c>
      <c r="P2197" s="3">
        <v>5</v>
      </c>
      <c r="Q2197" s="3">
        <f t="shared" si="265"/>
        <v>25</v>
      </c>
      <c r="R2197" s="4">
        <f t="shared" si="266"/>
        <v>214.23888000000002</v>
      </c>
    </row>
    <row r="2198" spans="2:18">
      <c r="B2198" s="2">
        <v>86.725965000000002</v>
      </c>
      <c r="C2198" s="3">
        <f t="shared" si="261"/>
        <v>7521.3930051812258</v>
      </c>
      <c r="D2198" s="3">
        <v>5</v>
      </c>
      <c r="E2198" s="3">
        <f t="shared" si="262"/>
        <v>25</v>
      </c>
      <c r="F2198" s="4">
        <f t="shared" si="263"/>
        <v>433.62982499999998</v>
      </c>
      <c r="N2198" s="2">
        <v>42.847776000000003</v>
      </c>
      <c r="O2198" s="3">
        <f t="shared" si="264"/>
        <v>1835.9319081461763</v>
      </c>
      <c r="P2198" s="3">
        <v>5</v>
      </c>
      <c r="Q2198" s="3">
        <f t="shared" si="265"/>
        <v>25</v>
      </c>
      <c r="R2198" s="4">
        <f t="shared" si="266"/>
        <v>214.23888000000002</v>
      </c>
    </row>
    <row r="2199" spans="2:18">
      <c r="B2199" s="2">
        <v>86.725965000000002</v>
      </c>
      <c r="C2199" s="3">
        <f t="shared" si="261"/>
        <v>7521.3930051812258</v>
      </c>
      <c r="D2199" s="3">
        <v>5</v>
      </c>
      <c r="E2199" s="3">
        <f t="shared" si="262"/>
        <v>25</v>
      </c>
      <c r="F2199" s="4">
        <f t="shared" si="263"/>
        <v>433.62982499999998</v>
      </c>
      <c r="N2199" s="2">
        <v>42.847776000000003</v>
      </c>
      <c r="O2199" s="3">
        <f t="shared" si="264"/>
        <v>1835.9319081461763</v>
      </c>
      <c r="P2199" s="3">
        <v>5</v>
      </c>
      <c r="Q2199" s="3">
        <f t="shared" si="265"/>
        <v>25</v>
      </c>
      <c r="R2199" s="4">
        <f t="shared" si="266"/>
        <v>214.23888000000002</v>
      </c>
    </row>
    <row r="2200" spans="2:18">
      <c r="B2200" s="2">
        <v>86.725965000000002</v>
      </c>
      <c r="C2200" s="3">
        <f t="shared" si="261"/>
        <v>7521.3930051812258</v>
      </c>
      <c r="D2200" s="3">
        <v>5</v>
      </c>
      <c r="E2200" s="3">
        <f t="shared" si="262"/>
        <v>25</v>
      </c>
      <c r="F2200" s="4">
        <f t="shared" si="263"/>
        <v>433.62982499999998</v>
      </c>
      <c r="N2200" s="2">
        <v>42.847776000000003</v>
      </c>
      <c r="O2200" s="3">
        <f t="shared" si="264"/>
        <v>1835.9319081461763</v>
      </c>
      <c r="P2200" s="3">
        <v>5</v>
      </c>
      <c r="Q2200" s="3">
        <f t="shared" si="265"/>
        <v>25</v>
      </c>
      <c r="R2200" s="4">
        <f t="shared" si="266"/>
        <v>214.23888000000002</v>
      </c>
    </row>
    <row r="2201" spans="2:18">
      <c r="B2201" s="2">
        <v>86.725965000000002</v>
      </c>
      <c r="C2201" s="3">
        <f t="shared" si="261"/>
        <v>7521.3930051812258</v>
      </c>
      <c r="D2201" s="3">
        <v>5</v>
      </c>
      <c r="E2201" s="3">
        <f t="shared" si="262"/>
        <v>25</v>
      </c>
      <c r="F2201" s="4">
        <f t="shared" si="263"/>
        <v>433.62982499999998</v>
      </c>
      <c r="N2201" s="2">
        <v>42.847776000000003</v>
      </c>
      <c r="O2201" s="3">
        <f t="shared" si="264"/>
        <v>1835.9319081461763</v>
      </c>
      <c r="P2201" s="3">
        <v>5</v>
      </c>
      <c r="Q2201" s="3">
        <f t="shared" si="265"/>
        <v>25</v>
      </c>
      <c r="R2201" s="4">
        <f t="shared" si="266"/>
        <v>214.23888000000002</v>
      </c>
    </row>
    <row r="2202" spans="2:18">
      <c r="B2202" s="2">
        <v>86.725965000000002</v>
      </c>
      <c r="C2202" s="3">
        <f t="shared" si="261"/>
        <v>7521.3930051812258</v>
      </c>
      <c r="D2202" s="3">
        <v>5</v>
      </c>
      <c r="E2202" s="3">
        <f t="shared" si="262"/>
        <v>25</v>
      </c>
      <c r="F2202" s="4">
        <f t="shared" si="263"/>
        <v>433.62982499999998</v>
      </c>
      <c r="N2202" s="2">
        <v>42.847776000000003</v>
      </c>
      <c r="O2202" s="3">
        <f t="shared" si="264"/>
        <v>1835.9319081461763</v>
      </c>
      <c r="P2202" s="3">
        <v>5</v>
      </c>
      <c r="Q2202" s="3">
        <f t="shared" si="265"/>
        <v>25</v>
      </c>
      <c r="R2202" s="4">
        <f t="shared" si="266"/>
        <v>214.23888000000002</v>
      </c>
    </row>
    <row r="2203" spans="2:18">
      <c r="B2203" s="2">
        <v>86.725965000000002</v>
      </c>
      <c r="C2203" s="3">
        <f t="shared" si="261"/>
        <v>7521.3930051812258</v>
      </c>
      <c r="D2203" s="3">
        <v>5</v>
      </c>
      <c r="E2203" s="3">
        <f t="shared" si="262"/>
        <v>25</v>
      </c>
      <c r="F2203" s="4">
        <f t="shared" si="263"/>
        <v>433.62982499999998</v>
      </c>
      <c r="N2203" s="2">
        <v>42.847776000000003</v>
      </c>
      <c r="O2203" s="3">
        <f t="shared" si="264"/>
        <v>1835.9319081461763</v>
      </c>
      <c r="P2203" s="3">
        <v>5</v>
      </c>
      <c r="Q2203" s="3">
        <f t="shared" si="265"/>
        <v>25</v>
      </c>
      <c r="R2203" s="4">
        <f t="shared" si="266"/>
        <v>214.23888000000002</v>
      </c>
    </row>
    <row r="2204" spans="2:18">
      <c r="B2204" s="2">
        <v>86.725965000000002</v>
      </c>
      <c r="C2204" s="3">
        <f t="shared" si="261"/>
        <v>7521.3930051812258</v>
      </c>
      <c r="D2204" s="3">
        <v>5</v>
      </c>
      <c r="E2204" s="3">
        <f t="shared" si="262"/>
        <v>25</v>
      </c>
      <c r="F2204" s="4">
        <f t="shared" si="263"/>
        <v>433.62982499999998</v>
      </c>
      <c r="N2204" s="2">
        <v>42.847776000000003</v>
      </c>
      <c r="O2204" s="3">
        <f t="shared" si="264"/>
        <v>1835.9319081461763</v>
      </c>
      <c r="P2204" s="3">
        <v>5</v>
      </c>
      <c r="Q2204" s="3">
        <f t="shared" si="265"/>
        <v>25</v>
      </c>
      <c r="R2204" s="4">
        <f t="shared" si="266"/>
        <v>214.23888000000002</v>
      </c>
    </row>
    <row r="2205" spans="2:18">
      <c r="B2205" s="2">
        <v>86.725965000000002</v>
      </c>
      <c r="C2205" s="3">
        <f t="shared" si="261"/>
        <v>7521.3930051812258</v>
      </c>
      <c r="D2205" s="3">
        <v>5</v>
      </c>
      <c r="E2205" s="3">
        <f t="shared" si="262"/>
        <v>25</v>
      </c>
      <c r="F2205" s="4">
        <f t="shared" si="263"/>
        <v>433.62982499999998</v>
      </c>
      <c r="N2205" s="2">
        <v>42.847776000000003</v>
      </c>
      <c r="O2205" s="3">
        <f t="shared" si="264"/>
        <v>1835.9319081461763</v>
      </c>
      <c r="P2205" s="3">
        <v>5</v>
      </c>
      <c r="Q2205" s="3">
        <f t="shared" si="265"/>
        <v>25</v>
      </c>
      <c r="R2205" s="4">
        <f t="shared" si="266"/>
        <v>214.23888000000002</v>
      </c>
    </row>
    <row r="2206" spans="2:18">
      <c r="B2206" s="2">
        <v>86.725965000000002</v>
      </c>
      <c r="C2206" s="3">
        <f t="shared" si="261"/>
        <v>7521.3930051812258</v>
      </c>
      <c r="D2206" s="3">
        <v>5</v>
      </c>
      <c r="E2206" s="3">
        <f t="shared" si="262"/>
        <v>25</v>
      </c>
      <c r="F2206" s="4">
        <f t="shared" si="263"/>
        <v>433.62982499999998</v>
      </c>
      <c r="N2206" s="2">
        <v>42.847776000000003</v>
      </c>
      <c r="O2206" s="3">
        <f t="shared" si="264"/>
        <v>1835.9319081461763</v>
      </c>
      <c r="P2206" s="3">
        <v>5</v>
      </c>
      <c r="Q2206" s="3">
        <f t="shared" si="265"/>
        <v>25</v>
      </c>
      <c r="R2206" s="4">
        <f t="shared" si="266"/>
        <v>214.23888000000002</v>
      </c>
    </row>
    <row r="2207" spans="2:18">
      <c r="B2207" s="2">
        <v>86.725965000000002</v>
      </c>
      <c r="C2207" s="3">
        <f t="shared" si="261"/>
        <v>7521.3930051812258</v>
      </c>
      <c r="D2207" s="3">
        <v>5</v>
      </c>
      <c r="E2207" s="3">
        <f t="shared" si="262"/>
        <v>25</v>
      </c>
      <c r="F2207" s="4">
        <f t="shared" si="263"/>
        <v>433.62982499999998</v>
      </c>
      <c r="N2207" s="2">
        <v>42.847776000000003</v>
      </c>
      <c r="O2207" s="3">
        <f t="shared" si="264"/>
        <v>1835.9319081461763</v>
      </c>
      <c r="P2207" s="3">
        <v>5</v>
      </c>
      <c r="Q2207" s="3">
        <f t="shared" si="265"/>
        <v>25</v>
      </c>
      <c r="R2207" s="4">
        <f t="shared" si="266"/>
        <v>214.23888000000002</v>
      </c>
    </row>
    <row r="2208" spans="2:18">
      <c r="B2208" s="2">
        <v>86.725965000000002</v>
      </c>
      <c r="C2208" s="3">
        <f t="shared" si="261"/>
        <v>7521.3930051812258</v>
      </c>
      <c r="D2208" s="3">
        <v>5</v>
      </c>
      <c r="E2208" s="3">
        <f t="shared" si="262"/>
        <v>25</v>
      </c>
      <c r="F2208" s="4">
        <f t="shared" si="263"/>
        <v>433.62982499999998</v>
      </c>
      <c r="N2208" s="2">
        <v>42.847776000000003</v>
      </c>
      <c r="O2208" s="3">
        <f t="shared" si="264"/>
        <v>1835.9319081461763</v>
      </c>
      <c r="P2208" s="3">
        <v>5</v>
      </c>
      <c r="Q2208" s="3">
        <f t="shared" si="265"/>
        <v>25</v>
      </c>
      <c r="R2208" s="4">
        <f t="shared" si="266"/>
        <v>214.23888000000002</v>
      </c>
    </row>
    <row r="2209" spans="2:18">
      <c r="B2209" s="2">
        <v>86.725965000000002</v>
      </c>
      <c r="C2209" s="3">
        <f t="shared" si="261"/>
        <v>7521.3930051812258</v>
      </c>
      <c r="D2209" s="3">
        <v>5</v>
      </c>
      <c r="E2209" s="3">
        <f t="shared" si="262"/>
        <v>25</v>
      </c>
      <c r="F2209" s="4">
        <f t="shared" si="263"/>
        <v>433.62982499999998</v>
      </c>
      <c r="N2209" s="2">
        <v>42.847776000000003</v>
      </c>
      <c r="O2209" s="3">
        <f t="shared" si="264"/>
        <v>1835.9319081461763</v>
      </c>
      <c r="P2209" s="3">
        <v>5</v>
      </c>
      <c r="Q2209" s="3">
        <f t="shared" si="265"/>
        <v>25</v>
      </c>
      <c r="R2209" s="4">
        <f t="shared" si="266"/>
        <v>214.23888000000002</v>
      </c>
    </row>
    <row r="2210" spans="2:18">
      <c r="B2210" s="2">
        <v>86.725965000000002</v>
      </c>
      <c r="C2210" s="3">
        <f t="shared" si="261"/>
        <v>7521.3930051812258</v>
      </c>
      <c r="D2210" s="3">
        <v>5</v>
      </c>
      <c r="E2210" s="3">
        <f t="shared" si="262"/>
        <v>25</v>
      </c>
      <c r="F2210" s="4">
        <f t="shared" si="263"/>
        <v>433.62982499999998</v>
      </c>
      <c r="N2210" s="2">
        <v>42.847776000000003</v>
      </c>
      <c r="O2210" s="3">
        <f t="shared" si="264"/>
        <v>1835.9319081461763</v>
      </c>
      <c r="P2210" s="3">
        <v>5</v>
      </c>
      <c r="Q2210" s="3">
        <f t="shared" si="265"/>
        <v>25</v>
      </c>
      <c r="R2210" s="4">
        <f t="shared" si="266"/>
        <v>214.23888000000002</v>
      </c>
    </row>
    <row r="2211" spans="2:18">
      <c r="B2211" s="2">
        <v>86.725965000000002</v>
      </c>
      <c r="C2211" s="3">
        <f t="shared" si="261"/>
        <v>7521.3930051812258</v>
      </c>
      <c r="D2211" s="3">
        <v>5</v>
      </c>
      <c r="E2211" s="3">
        <f t="shared" si="262"/>
        <v>25</v>
      </c>
      <c r="F2211" s="4">
        <f t="shared" si="263"/>
        <v>433.62982499999998</v>
      </c>
      <c r="N2211" s="2">
        <v>42.847776000000003</v>
      </c>
      <c r="O2211" s="3">
        <f t="shared" si="264"/>
        <v>1835.9319081461763</v>
      </c>
      <c r="P2211" s="3">
        <v>5</v>
      </c>
      <c r="Q2211" s="3">
        <f t="shared" si="265"/>
        <v>25</v>
      </c>
      <c r="R2211" s="4">
        <f t="shared" si="266"/>
        <v>214.23888000000002</v>
      </c>
    </row>
    <row r="2212" spans="2:18">
      <c r="B2212" s="2">
        <v>86.725965000000002</v>
      </c>
      <c r="C2212" s="3">
        <f t="shared" si="261"/>
        <v>7521.3930051812258</v>
      </c>
      <c r="D2212" s="3">
        <v>5</v>
      </c>
      <c r="E2212" s="3">
        <f t="shared" si="262"/>
        <v>25</v>
      </c>
      <c r="F2212" s="4">
        <f t="shared" si="263"/>
        <v>433.62982499999998</v>
      </c>
      <c r="N2212" s="2">
        <v>42.847776000000003</v>
      </c>
      <c r="O2212" s="3">
        <f t="shared" si="264"/>
        <v>1835.9319081461763</v>
      </c>
      <c r="P2212" s="3">
        <v>5</v>
      </c>
      <c r="Q2212" s="3">
        <f t="shared" si="265"/>
        <v>25</v>
      </c>
      <c r="R2212" s="4">
        <f t="shared" si="266"/>
        <v>214.23888000000002</v>
      </c>
    </row>
    <row r="2213" spans="2:18">
      <c r="B2213" s="2">
        <v>86.725965000000002</v>
      </c>
      <c r="C2213" s="3">
        <f t="shared" si="261"/>
        <v>7521.3930051812258</v>
      </c>
      <c r="D2213" s="3">
        <v>5</v>
      </c>
      <c r="E2213" s="3">
        <f t="shared" si="262"/>
        <v>25</v>
      </c>
      <c r="F2213" s="4">
        <f t="shared" si="263"/>
        <v>433.62982499999998</v>
      </c>
      <c r="N2213" s="2">
        <v>42.847776000000003</v>
      </c>
      <c r="O2213" s="3">
        <f t="shared" si="264"/>
        <v>1835.9319081461763</v>
      </c>
      <c r="P2213" s="3">
        <v>5</v>
      </c>
      <c r="Q2213" s="3">
        <f t="shared" si="265"/>
        <v>25</v>
      </c>
      <c r="R2213" s="4">
        <f t="shared" si="266"/>
        <v>214.23888000000002</v>
      </c>
    </row>
    <row r="2214" spans="2:18">
      <c r="B2214" s="2">
        <v>86.725965000000002</v>
      </c>
      <c r="C2214" s="3">
        <f t="shared" si="261"/>
        <v>7521.3930051812258</v>
      </c>
      <c r="D2214" s="3">
        <v>5</v>
      </c>
      <c r="E2214" s="3">
        <f t="shared" si="262"/>
        <v>25</v>
      </c>
      <c r="F2214" s="4">
        <f t="shared" si="263"/>
        <v>433.62982499999998</v>
      </c>
      <c r="N2214" s="2">
        <v>42.847776000000003</v>
      </c>
      <c r="O2214" s="3">
        <f t="shared" si="264"/>
        <v>1835.9319081461763</v>
      </c>
      <c r="P2214" s="3">
        <v>5</v>
      </c>
      <c r="Q2214" s="3">
        <f t="shared" si="265"/>
        <v>25</v>
      </c>
      <c r="R2214" s="4">
        <f t="shared" si="266"/>
        <v>214.23888000000002</v>
      </c>
    </row>
    <row r="2215" spans="2:18">
      <c r="B2215" s="2">
        <v>86.725965000000002</v>
      </c>
      <c r="C2215" s="3">
        <f t="shared" si="261"/>
        <v>7521.3930051812258</v>
      </c>
      <c r="D2215" s="3">
        <v>5</v>
      </c>
      <c r="E2215" s="3">
        <f t="shared" si="262"/>
        <v>25</v>
      </c>
      <c r="F2215" s="4">
        <f t="shared" si="263"/>
        <v>433.62982499999998</v>
      </c>
      <c r="N2215" s="2">
        <v>42.847776000000003</v>
      </c>
      <c r="O2215" s="3">
        <f t="shared" si="264"/>
        <v>1835.9319081461763</v>
      </c>
      <c r="P2215" s="3">
        <v>5</v>
      </c>
      <c r="Q2215" s="3">
        <f t="shared" si="265"/>
        <v>25</v>
      </c>
      <c r="R2215" s="4">
        <f t="shared" si="266"/>
        <v>214.23888000000002</v>
      </c>
    </row>
    <row r="2216" spans="2:18">
      <c r="B2216" s="2">
        <v>86.725965000000002</v>
      </c>
      <c r="C2216" s="3">
        <f t="shared" si="261"/>
        <v>7521.3930051812258</v>
      </c>
      <c r="D2216" s="3">
        <v>5</v>
      </c>
      <c r="E2216" s="3">
        <f t="shared" si="262"/>
        <v>25</v>
      </c>
      <c r="F2216" s="4">
        <f t="shared" si="263"/>
        <v>433.62982499999998</v>
      </c>
      <c r="N2216" s="2">
        <v>42.847776000000003</v>
      </c>
      <c r="O2216" s="3">
        <f t="shared" si="264"/>
        <v>1835.9319081461763</v>
      </c>
      <c r="P2216" s="3">
        <v>5</v>
      </c>
      <c r="Q2216" s="3">
        <f t="shared" si="265"/>
        <v>25</v>
      </c>
      <c r="R2216" s="4">
        <f t="shared" si="266"/>
        <v>214.23888000000002</v>
      </c>
    </row>
    <row r="2217" spans="2:18">
      <c r="B2217" s="2">
        <v>86.725965000000002</v>
      </c>
      <c r="C2217" s="3">
        <f t="shared" si="261"/>
        <v>7521.3930051812258</v>
      </c>
      <c r="D2217" s="3">
        <v>5</v>
      </c>
      <c r="E2217" s="3">
        <f t="shared" si="262"/>
        <v>25</v>
      </c>
      <c r="F2217" s="4">
        <f t="shared" si="263"/>
        <v>433.62982499999998</v>
      </c>
      <c r="N2217" s="2">
        <v>42.847776000000003</v>
      </c>
      <c r="O2217" s="3">
        <f t="shared" si="264"/>
        <v>1835.9319081461763</v>
      </c>
      <c r="P2217" s="3">
        <v>5</v>
      </c>
      <c r="Q2217" s="3">
        <f t="shared" si="265"/>
        <v>25</v>
      </c>
      <c r="R2217" s="4">
        <f t="shared" si="266"/>
        <v>214.23888000000002</v>
      </c>
    </row>
    <row r="2218" spans="2:18">
      <c r="B2218" s="2">
        <v>86.725965000000002</v>
      </c>
      <c r="C2218" s="3">
        <f t="shared" si="261"/>
        <v>7521.3930051812258</v>
      </c>
      <c r="D2218" s="3">
        <v>5</v>
      </c>
      <c r="E2218" s="3">
        <f t="shared" si="262"/>
        <v>25</v>
      </c>
      <c r="F2218" s="4">
        <f t="shared" si="263"/>
        <v>433.62982499999998</v>
      </c>
      <c r="N2218" s="2">
        <v>42.847776000000003</v>
      </c>
      <c r="O2218" s="3">
        <f t="shared" si="264"/>
        <v>1835.9319081461763</v>
      </c>
      <c r="P2218" s="3">
        <v>5</v>
      </c>
      <c r="Q2218" s="3">
        <f t="shared" si="265"/>
        <v>25</v>
      </c>
      <c r="R2218" s="4">
        <f t="shared" si="266"/>
        <v>214.23888000000002</v>
      </c>
    </row>
    <row r="2219" spans="2:18">
      <c r="B2219" s="2">
        <v>86.725965000000002</v>
      </c>
      <c r="C2219" s="3">
        <f t="shared" si="261"/>
        <v>7521.3930051812258</v>
      </c>
      <c r="D2219" s="3">
        <v>5</v>
      </c>
      <c r="E2219" s="3">
        <f t="shared" si="262"/>
        <v>25</v>
      </c>
      <c r="F2219" s="4">
        <f t="shared" si="263"/>
        <v>433.62982499999998</v>
      </c>
      <c r="N2219" s="2">
        <v>42.847776000000003</v>
      </c>
      <c r="O2219" s="3">
        <f t="shared" si="264"/>
        <v>1835.9319081461763</v>
      </c>
      <c r="P2219" s="3">
        <v>5</v>
      </c>
      <c r="Q2219" s="3">
        <f t="shared" si="265"/>
        <v>25</v>
      </c>
      <c r="R2219" s="4">
        <f t="shared" si="266"/>
        <v>214.23888000000002</v>
      </c>
    </row>
    <row r="2220" spans="2:18">
      <c r="B2220" s="2">
        <v>86.725965000000002</v>
      </c>
      <c r="C2220" s="3">
        <f t="shared" si="261"/>
        <v>7521.3930051812258</v>
      </c>
      <c r="D2220" s="3">
        <v>5</v>
      </c>
      <c r="E2220" s="3">
        <f t="shared" si="262"/>
        <v>25</v>
      </c>
      <c r="F2220" s="4">
        <f t="shared" si="263"/>
        <v>433.62982499999998</v>
      </c>
      <c r="N2220" s="2">
        <v>42.847776000000003</v>
      </c>
      <c r="O2220" s="3">
        <f t="shared" si="264"/>
        <v>1835.9319081461763</v>
      </c>
      <c r="P2220" s="3">
        <v>5</v>
      </c>
      <c r="Q2220" s="3">
        <f t="shared" si="265"/>
        <v>25</v>
      </c>
      <c r="R2220" s="4">
        <f t="shared" si="266"/>
        <v>214.23888000000002</v>
      </c>
    </row>
    <row r="2221" spans="2:18">
      <c r="B2221" s="2">
        <v>86.725965000000002</v>
      </c>
      <c r="C2221" s="3">
        <f t="shared" si="261"/>
        <v>7521.3930051812258</v>
      </c>
      <c r="D2221" s="3">
        <v>5</v>
      </c>
      <c r="E2221" s="3">
        <f t="shared" si="262"/>
        <v>25</v>
      </c>
      <c r="F2221" s="4">
        <f t="shared" si="263"/>
        <v>433.62982499999998</v>
      </c>
      <c r="N2221" s="2">
        <v>42.847776000000003</v>
      </c>
      <c r="O2221" s="3">
        <f t="shared" si="264"/>
        <v>1835.9319081461763</v>
      </c>
      <c r="P2221" s="3">
        <v>5</v>
      </c>
      <c r="Q2221" s="3">
        <f t="shared" si="265"/>
        <v>25</v>
      </c>
      <c r="R2221" s="4">
        <f t="shared" si="266"/>
        <v>214.23888000000002</v>
      </c>
    </row>
    <row r="2222" spans="2:18">
      <c r="B2222" s="2">
        <v>86.725965000000002</v>
      </c>
      <c r="C2222" s="3">
        <f t="shared" si="261"/>
        <v>7521.3930051812258</v>
      </c>
      <c r="D2222" s="3">
        <v>5</v>
      </c>
      <c r="E2222" s="3">
        <f t="shared" si="262"/>
        <v>25</v>
      </c>
      <c r="F2222" s="4">
        <f t="shared" si="263"/>
        <v>433.62982499999998</v>
      </c>
      <c r="N2222" s="2">
        <v>42.847776000000003</v>
      </c>
      <c r="O2222" s="3">
        <f t="shared" si="264"/>
        <v>1835.9319081461763</v>
      </c>
      <c r="P2222" s="3">
        <v>5</v>
      </c>
      <c r="Q2222" s="3">
        <f t="shared" si="265"/>
        <v>25</v>
      </c>
      <c r="R2222" s="4">
        <f t="shared" si="266"/>
        <v>214.23888000000002</v>
      </c>
    </row>
    <row r="2223" spans="2:18">
      <c r="B2223" s="2">
        <v>86.725965000000002</v>
      </c>
      <c r="C2223" s="3">
        <f t="shared" si="261"/>
        <v>7521.3930051812258</v>
      </c>
      <c r="D2223" s="3">
        <v>5</v>
      </c>
      <c r="E2223" s="3">
        <f t="shared" si="262"/>
        <v>25</v>
      </c>
      <c r="F2223" s="4">
        <f t="shared" si="263"/>
        <v>433.62982499999998</v>
      </c>
      <c r="N2223" s="2">
        <v>42.847776000000003</v>
      </c>
      <c r="O2223" s="3">
        <f t="shared" si="264"/>
        <v>1835.9319081461763</v>
      </c>
      <c r="P2223" s="3">
        <v>5</v>
      </c>
      <c r="Q2223" s="3">
        <f t="shared" si="265"/>
        <v>25</v>
      </c>
      <c r="R2223" s="4">
        <f t="shared" si="266"/>
        <v>214.23888000000002</v>
      </c>
    </row>
    <row r="2224" spans="2:18">
      <c r="B2224" s="2">
        <v>86.725965000000002</v>
      </c>
      <c r="C2224" s="3">
        <f t="shared" si="261"/>
        <v>7521.3930051812258</v>
      </c>
      <c r="D2224" s="3">
        <v>5</v>
      </c>
      <c r="E2224" s="3">
        <f t="shared" si="262"/>
        <v>25</v>
      </c>
      <c r="F2224" s="4">
        <f t="shared" si="263"/>
        <v>433.62982499999998</v>
      </c>
      <c r="N2224" s="2">
        <v>42.847776000000003</v>
      </c>
      <c r="O2224" s="3">
        <f t="shared" si="264"/>
        <v>1835.9319081461763</v>
      </c>
      <c r="P2224" s="3">
        <v>5</v>
      </c>
      <c r="Q2224" s="3">
        <f t="shared" si="265"/>
        <v>25</v>
      </c>
      <c r="R2224" s="4">
        <f t="shared" si="266"/>
        <v>214.23888000000002</v>
      </c>
    </row>
    <row r="2225" spans="2:18">
      <c r="B2225" s="2">
        <v>86.725965000000002</v>
      </c>
      <c r="C2225" s="3">
        <f t="shared" si="261"/>
        <v>7521.3930051812258</v>
      </c>
      <c r="D2225" s="3">
        <v>5</v>
      </c>
      <c r="E2225" s="3">
        <f t="shared" si="262"/>
        <v>25</v>
      </c>
      <c r="F2225" s="4">
        <f t="shared" si="263"/>
        <v>433.62982499999998</v>
      </c>
      <c r="N2225" s="2">
        <v>42.847776000000003</v>
      </c>
      <c r="O2225" s="3">
        <f t="shared" si="264"/>
        <v>1835.9319081461763</v>
      </c>
      <c r="P2225" s="3">
        <v>5</v>
      </c>
      <c r="Q2225" s="3">
        <f t="shared" si="265"/>
        <v>25</v>
      </c>
      <c r="R2225" s="4">
        <f t="shared" si="266"/>
        <v>214.23888000000002</v>
      </c>
    </row>
    <row r="2226" spans="2:18">
      <c r="B2226" s="2">
        <v>86.725965000000002</v>
      </c>
      <c r="C2226" s="3">
        <f t="shared" si="261"/>
        <v>7521.3930051812258</v>
      </c>
      <c r="D2226" s="3">
        <v>5</v>
      </c>
      <c r="E2226" s="3">
        <f t="shared" si="262"/>
        <v>25</v>
      </c>
      <c r="F2226" s="4">
        <f t="shared" si="263"/>
        <v>433.62982499999998</v>
      </c>
      <c r="N2226" s="2">
        <v>42.847776000000003</v>
      </c>
      <c r="O2226" s="3">
        <f t="shared" si="264"/>
        <v>1835.9319081461763</v>
      </c>
      <c r="P2226" s="3">
        <v>5</v>
      </c>
      <c r="Q2226" s="3">
        <f t="shared" si="265"/>
        <v>25</v>
      </c>
      <c r="R2226" s="4">
        <f t="shared" si="266"/>
        <v>214.23888000000002</v>
      </c>
    </row>
    <row r="2227" spans="2:18">
      <c r="B2227" s="2">
        <v>86.725965000000002</v>
      </c>
      <c r="C2227" s="3">
        <f t="shared" si="261"/>
        <v>7521.3930051812258</v>
      </c>
      <c r="D2227" s="3">
        <v>5</v>
      </c>
      <c r="E2227" s="3">
        <f t="shared" si="262"/>
        <v>25</v>
      </c>
      <c r="F2227" s="4">
        <f t="shared" si="263"/>
        <v>433.62982499999998</v>
      </c>
      <c r="N2227" s="2">
        <v>42.847776000000003</v>
      </c>
      <c r="O2227" s="3">
        <f t="shared" si="264"/>
        <v>1835.9319081461763</v>
      </c>
      <c r="P2227" s="3">
        <v>5</v>
      </c>
      <c r="Q2227" s="3">
        <f t="shared" si="265"/>
        <v>25</v>
      </c>
      <c r="R2227" s="4">
        <f t="shared" si="266"/>
        <v>214.23888000000002</v>
      </c>
    </row>
    <row r="2228" spans="2:18">
      <c r="B2228" s="2">
        <v>86.725965000000002</v>
      </c>
      <c r="C2228" s="3">
        <f t="shared" si="261"/>
        <v>7521.3930051812258</v>
      </c>
      <c r="D2228" s="3">
        <v>5</v>
      </c>
      <c r="E2228" s="3">
        <f t="shared" si="262"/>
        <v>25</v>
      </c>
      <c r="F2228" s="4">
        <f t="shared" si="263"/>
        <v>433.62982499999998</v>
      </c>
      <c r="N2228" s="2">
        <v>42.847776000000003</v>
      </c>
      <c r="O2228" s="3">
        <f t="shared" si="264"/>
        <v>1835.9319081461763</v>
      </c>
      <c r="P2228" s="3">
        <v>5</v>
      </c>
      <c r="Q2228" s="3">
        <f t="shared" si="265"/>
        <v>25</v>
      </c>
      <c r="R2228" s="4">
        <f t="shared" si="266"/>
        <v>214.23888000000002</v>
      </c>
    </row>
    <row r="2229" spans="2:18">
      <c r="B2229" s="2">
        <v>86.725965000000002</v>
      </c>
      <c r="C2229" s="3">
        <f t="shared" si="261"/>
        <v>7521.3930051812258</v>
      </c>
      <c r="D2229" s="3">
        <v>5</v>
      </c>
      <c r="E2229" s="3">
        <f t="shared" si="262"/>
        <v>25</v>
      </c>
      <c r="F2229" s="4">
        <f t="shared" si="263"/>
        <v>433.62982499999998</v>
      </c>
      <c r="N2229" s="2">
        <v>42.847776000000003</v>
      </c>
      <c r="O2229" s="3">
        <f t="shared" si="264"/>
        <v>1835.9319081461763</v>
      </c>
      <c r="P2229" s="3">
        <v>5</v>
      </c>
      <c r="Q2229" s="3">
        <f t="shared" si="265"/>
        <v>25</v>
      </c>
      <c r="R2229" s="4">
        <f t="shared" si="266"/>
        <v>214.23888000000002</v>
      </c>
    </row>
    <row r="2230" spans="2:18">
      <c r="B2230" s="2">
        <v>86.725965000000002</v>
      </c>
      <c r="C2230" s="3">
        <f t="shared" si="261"/>
        <v>7521.3930051812258</v>
      </c>
      <c r="D2230" s="3">
        <v>5</v>
      </c>
      <c r="E2230" s="3">
        <f t="shared" si="262"/>
        <v>25</v>
      </c>
      <c r="F2230" s="4">
        <f t="shared" si="263"/>
        <v>433.62982499999998</v>
      </c>
      <c r="N2230" s="2">
        <v>42.847776000000003</v>
      </c>
      <c r="O2230" s="3">
        <f t="shared" si="264"/>
        <v>1835.9319081461763</v>
      </c>
      <c r="P2230" s="3">
        <v>5</v>
      </c>
      <c r="Q2230" s="3">
        <f t="shared" si="265"/>
        <v>25</v>
      </c>
      <c r="R2230" s="4">
        <f t="shared" si="266"/>
        <v>214.23888000000002</v>
      </c>
    </row>
    <row r="2231" spans="2:18">
      <c r="B2231" s="2">
        <v>86.725965000000002</v>
      </c>
      <c r="C2231" s="3">
        <f t="shared" si="261"/>
        <v>7521.3930051812258</v>
      </c>
      <c r="D2231" s="3">
        <v>5</v>
      </c>
      <c r="E2231" s="3">
        <f t="shared" si="262"/>
        <v>25</v>
      </c>
      <c r="F2231" s="4">
        <f t="shared" si="263"/>
        <v>433.62982499999998</v>
      </c>
      <c r="N2231" s="2">
        <v>42.847776000000003</v>
      </c>
      <c r="O2231" s="3">
        <f t="shared" si="264"/>
        <v>1835.9319081461763</v>
      </c>
      <c r="P2231" s="3">
        <v>5</v>
      </c>
      <c r="Q2231" s="3">
        <f t="shared" si="265"/>
        <v>25</v>
      </c>
      <c r="R2231" s="4">
        <f t="shared" si="266"/>
        <v>214.23888000000002</v>
      </c>
    </row>
    <row r="2232" spans="2:18">
      <c r="B2232" s="2">
        <v>86.725965000000002</v>
      </c>
      <c r="C2232" s="3">
        <f t="shared" si="261"/>
        <v>7521.3930051812258</v>
      </c>
      <c r="D2232" s="3">
        <v>5</v>
      </c>
      <c r="E2232" s="3">
        <f t="shared" si="262"/>
        <v>25</v>
      </c>
      <c r="F2232" s="4">
        <f t="shared" si="263"/>
        <v>433.62982499999998</v>
      </c>
      <c r="N2232" s="2">
        <v>42.847776000000003</v>
      </c>
      <c r="O2232" s="3">
        <f t="shared" si="264"/>
        <v>1835.9319081461763</v>
      </c>
      <c r="P2232" s="3">
        <v>5</v>
      </c>
      <c r="Q2232" s="3">
        <f t="shared" si="265"/>
        <v>25</v>
      </c>
      <c r="R2232" s="4">
        <f t="shared" si="266"/>
        <v>214.23888000000002</v>
      </c>
    </row>
    <row r="2233" spans="2:18">
      <c r="B2233" s="2">
        <v>86.725965000000002</v>
      </c>
      <c r="C2233" s="3">
        <f t="shared" si="261"/>
        <v>7521.3930051812258</v>
      </c>
      <c r="D2233" s="3">
        <v>5</v>
      </c>
      <c r="E2233" s="3">
        <f t="shared" si="262"/>
        <v>25</v>
      </c>
      <c r="F2233" s="4">
        <f t="shared" si="263"/>
        <v>433.62982499999998</v>
      </c>
      <c r="N2233" s="2">
        <v>42.847776000000003</v>
      </c>
      <c r="O2233" s="3">
        <f t="shared" si="264"/>
        <v>1835.9319081461763</v>
      </c>
      <c r="P2233" s="3">
        <v>5</v>
      </c>
      <c r="Q2233" s="3">
        <f t="shared" si="265"/>
        <v>25</v>
      </c>
      <c r="R2233" s="4">
        <f t="shared" si="266"/>
        <v>214.23888000000002</v>
      </c>
    </row>
    <row r="2234" spans="2:18">
      <c r="B2234" s="2">
        <v>86.725965000000002</v>
      </c>
      <c r="C2234" s="3">
        <f t="shared" si="261"/>
        <v>7521.3930051812258</v>
      </c>
      <c r="D2234" s="3">
        <v>5</v>
      </c>
      <c r="E2234" s="3">
        <f t="shared" si="262"/>
        <v>25</v>
      </c>
      <c r="F2234" s="4">
        <f t="shared" si="263"/>
        <v>433.62982499999998</v>
      </c>
      <c r="N2234" s="2">
        <v>42.847776000000003</v>
      </c>
      <c r="O2234" s="3">
        <f t="shared" si="264"/>
        <v>1835.9319081461763</v>
      </c>
      <c r="P2234" s="3">
        <v>5</v>
      </c>
      <c r="Q2234" s="3">
        <f t="shared" si="265"/>
        <v>25</v>
      </c>
      <c r="R2234" s="4">
        <f t="shared" si="266"/>
        <v>214.23888000000002</v>
      </c>
    </row>
    <row r="2235" spans="2:18">
      <c r="B2235" s="2">
        <v>86.725965000000002</v>
      </c>
      <c r="C2235" s="3">
        <f t="shared" si="261"/>
        <v>7521.3930051812258</v>
      </c>
      <c r="D2235" s="3">
        <v>5</v>
      </c>
      <c r="E2235" s="3">
        <f t="shared" si="262"/>
        <v>25</v>
      </c>
      <c r="F2235" s="4">
        <f t="shared" si="263"/>
        <v>433.62982499999998</v>
      </c>
      <c r="N2235" s="2">
        <v>42.847776000000003</v>
      </c>
      <c r="O2235" s="3">
        <f t="shared" si="264"/>
        <v>1835.9319081461763</v>
      </c>
      <c r="P2235" s="3">
        <v>5</v>
      </c>
      <c r="Q2235" s="3">
        <f t="shared" si="265"/>
        <v>25</v>
      </c>
      <c r="R2235" s="4">
        <f t="shared" si="266"/>
        <v>214.23888000000002</v>
      </c>
    </row>
    <row r="2236" spans="2:18">
      <c r="B2236" s="2">
        <v>86.725965000000002</v>
      </c>
      <c r="C2236" s="3">
        <f t="shared" si="261"/>
        <v>7521.3930051812258</v>
      </c>
      <c r="D2236" s="3">
        <v>5</v>
      </c>
      <c r="E2236" s="3">
        <f t="shared" si="262"/>
        <v>25</v>
      </c>
      <c r="F2236" s="4">
        <f t="shared" si="263"/>
        <v>433.62982499999998</v>
      </c>
      <c r="N2236" s="2">
        <v>42.847776000000003</v>
      </c>
      <c r="O2236" s="3">
        <f t="shared" si="264"/>
        <v>1835.9319081461763</v>
      </c>
      <c r="P2236" s="3">
        <v>5</v>
      </c>
      <c r="Q2236" s="3">
        <f t="shared" si="265"/>
        <v>25</v>
      </c>
      <c r="R2236" s="4">
        <f t="shared" si="266"/>
        <v>214.23888000000002</v>
      </c>
    </row>
    <row r="2237" spans="2:18">
      <c r="B2237" s="2">
        <v>86.725965000000002</v>
      </c>
      <c r="C2237" s="3">
        <f t="shared" si="261"/>
        <v>7521.3930051812258</v>
      </c>
      <c r="D2237" s="3">
        <v>5</v>
      </c>
      <c r="E2237" s="3">
        <f t="shared" si="262"/>
        <v>25</v>
      </c>
      <c r="F2237" s="4">
        <f t="shared" si="263"/>
        <v>433.62982499999998</v>
      </c>
      <c r="N2237" s="2">
        <v>42.847776000000003</v>
      </c>
      <c r="O2237" s="3">
        <f t="shared" si="264"/>
        <v>1835.9319081461763</v>
      </c>
      <c r="P2237" s="3">
        <v>5</v>
      </c>
      <c r="Q2237" s="3">
        <f t="shared" si="265"/>
        <v>25</v>
      </c>
      <c r="R2237" s="4">
        <f t="shared" si="266"/>
        <v>214.23888000000002</v>
      </c>
    </row>
    <row r="2238" spans="2:18">
      <c r="B2238" s="2">
        <v>86.725965000000002</v>
      </c>
      <c r="C2238" s="3">
        <f t="shared" si="261"/>
        <v>7521.3930051812258</v>
      </c>
      <c r="D2238" s="3">
        <v>5</v>
      </c>
      <c r="E2238" s="3">
        <f t="shared" si="262"/>
        <v>25</v>
      </c>
      <c r="F2238" s="4">
        <f t="shared" si="263"/>
        <v>433.62982499999998</v>
      </c>
      <c r="N2238" s="2">
        <v>42.847776000000003</v>
      </c>
      <c r="O2238" s="3">
        <f t="shared" si="264"/>
        <v>1835.9319081461763</v>
      </c>
      <c r="P2238" s="3">
        <v>5</v>
      </c>
      <c r="Q2238" s="3">
        <f t="shared" si="265"/>
        <v>25</v>
      </c>
      <c r="R2238" s="4">
        <f t="shared" si="266"/>
        <v>214.23888000000002</v>
      </c>
    </row>
    <row r="2239" spans="2:18">
      <c r="B2239" s="2">
        <v>86.725965000000002</v>
      </c>
      <c r="C2239" s="3">
        <f t="shared" si="261"/>
        <v>7521.3930051812258</v>
      </c>
      <c r="D2239" s="3">
        <v>5</v>
      </c>
      <c r="E2239" s="3">
        <f t="shared" si="262"/>
        <v>25</v>
      </c>
      <c r="F2239" s="4">
        <f t="shared" si="263"/>
        <v>433.62982499999998</v>
      </c>
      <c r="N2239" s="2">
        <v>42.847776000000003</v>
      </c>
      <c r="O2239" s="3">
        <f t="shared" si="264"/>
        <v>1835.9319081461763</v>
      </c>
      <c r="P2239" s="3">
        <v>5</v>
      </c>
      <c r="Q2239" s="3">
        <f t="shared" si="265"/>
        <v>25</v>
      </c>
      <c r="R2239" s="4">
        <f t="shared" si="266"/>
        <v>214.23888000000002</v>
      </c>
    </row>
    <row r="2240" spans="2:18">
      <c r="B2240" s="2">
        <v>86.725965000000002</v>
      </c>
      <c r="C2240" s="3">
        <f t="shared" si="261"/>
        <v>7521.3930051812258</v>
      </c>
      <c r="D2240" s="3">
        <v>5</v>
      </c>
      <c r="E2240" s="3">
        <f t="shared" si="262"/>
        <v>25</v>
      </c>
      <c r="F2240" s="4">
        <f t="shared" si="263"/>
        <v>433.62982499999998</v>
      </c>
      <c r="N2240" s="2">
        <v>42.847776000000003</v>
      </c>
      <c r="O2240" s="3">
        <f t="shared" si="264"/>
        <v>1835.9319081461763</v>
      </c>
      <c r="P2240" s="3">
        <v>5</v>
      </c>
      <c r="Q2240" s="3">
        <f t="shared" si="265"/>
        <v>25</v>
      </c>
      <c r="R2240" s="4">
        <f t="shared" si="266"/>
        <v>214.23888000000002</v>
      </c>
    </row>
    <row r="2241" spans="2:18">
      <c r="B2241" s="2">
        <v>86.725965000000002</v>
      </c>
      <c r="C2241" s="3">
        <f t="shared" si="261"/>
        <v>7521.3930051812258</v>
      </c>
      <c r="D2241" s="3">
        <v>5</v>
      </c>
      <c r="E2241" s="3">
        <f t="shared" si="262"/>
        <v>25</v>
      </c>
      <c r="F2241" s="4">
        <f t="shared" si="263"/>
        <v>433.62982499999998</v>
      </c>
      <c r="N2241" s="2">
        <v>42.847776000000003</v>
      </c>
      <c r="O2241" s="3">
        <f t="shared" si="264"/>
        <v>1835.9319081461763</v>
      </c>
      <c r="P2241" s="3">
        <v>5</v>
      </c>
      <c r="Q2241" s="3">
        <f t="shared" si="265"/>
        <v>25</v>
      </c>
      <c r="R2241" s="4">
        <f t="shared" si="266"/>
        <v>214.23888000000002</v>
      </c>
    </row>
    <row r="2242" spans="2:18">
      <c r="B2242" s="2">
        <v>86.725965000000002</v>
      </c>
      <c r="C2242" s="3">
        <f t="shared" si="261"/>
        <v>7521.3930051812258</v>
      </c>
      <c r="D2242" s="3">
        <v>5</v>
      </c>
      <c r="E2242" s="3">
        <f t="shared" si="262"/>
        <v>25</v>
      </c>
      <c r="F2242" s="4">
        <f t="shared" si="263"/>
        <v>433.62982499999998</v>
      </c>
      <c r="N2242" s="2">
        <v>42.847776000000003</v>
      </c>
      <c r="O2242" s="3">
        <f t="shared" si="264"/>
        <v>1835.9319081461763</v>
      </c>
      <c r="P2242" s="3">
        <v>5</v>
      </c>
      <c r="Q2242" s="3">
        <f t="shared" si="265"/>
        <v>25</v>
      </c>
      <c r="R2242" s="4">
        <f t="shared" si="266"/>
        <v>214.23888000000002</v>
      </c>
    </row>
    <row r="2243" spans="2:18">
      <c r="B2243" s="2">
        <v>86.725965000000002</v>
      </c>
      <c r="C2243" s="3">
        <f t="shared" si="261"/>
        <v>7521.3930051812258</v>
      </c>
      <c r="D2243" s="3">
        <v>5</v>
      </c>
      <c r="E2243" s="3">
        <f t="shared" si="262"/>
        <v>25</v>
      </c>
      <c r="F2243" s="4">
        <f t="shared" si="263"/>
        <v>433.62982499999998</v>
      </c>
      <c r="N2243" s="2">
        <v>42.847776000000003</v>
      </c>
      <c r="O2243" s="3">
        <f t="shared" si="264"/>
        <v>1835.9319081461763</v>
      </c>
      <c r="P2243" s="3">
        <v>5</v>
      </c>
      <c r="Q2243" s="3">
        <f t="shared" si="265"/>
        <v>25</v>
      </c>
      <c r="R2243" s="4">
        <f t="shared" si="266"/>
        <v>214.23888000000002</v>
      </c>
    </row>
    <row r="2244" spans="2:18">
      <c r="B2244" s="2">
        <v>86.725965000000002</v>
      </c>
      <c r="C2244" s="3">
        <f t="shared" si="261"/>
        <v>7521.3930051812258</v>
      </c>
      <c r="D2244" s="3">
        <v>5</v>
      </c>
      <c r="E2244" s="3">
        <f t="shared" si="262"/>
        <v>25</v>
      </c>
      <c r="F2244" s="4">
        <f t="shared" si="263"/>
        <v>433.62982499999998</v>
      </c>
      <c r="N2244" s="2">
        <v>42.847776000000003</v>
      </c>
      <c r="O2244" s="3">
        <f t="shared" si="264"/>
        <v>1835.9319081461763</v>
      </c>
      <c r="P2244" s="3">
        <v>5</v>
      </c>
      <c r="Q2244" s="3">
        <f t="shared" si="265"/>
        <v>25</v>
      </c>
      <c r="R2244" s="4">
        <f t="shared" si="266"/>
        <v>214.23888000000002</v>
      </c>
    </row>
    <row r="2245" spans="2:18">
      <c r="B2245" s="2">
        <v>86.725965000000002</v>
      </c>
      <c r="C2245" s="3">
        <f t="shared" si="261"/>
        <v>7521.3930051812258</v>
      </c>
      <c r="D2245" s="3">
        <v>5</v>
      </c>
      <c r="E2245" s="3">
        <f t="shared" si="262"/>
        <v>25</v>
      </c>
      <c r="F2245" s="4">
        <f t="shared" si="263"/>
        <v>433.62982499999998</v>
      </c>
      <c r="N2245" s="2">
        <v>42.847776000000003</v>
      </c>
      <c r="O2245" s="3">
        <f t="shared" si="264"/>
        <v>1835.9319081461763</v>
      </c>
      <c r="P2245" s="3">
        <v>5</v>
      </c>
      <c r="Q2245" s="3">
        <f t="shared" si="265"/>
        <v>25</v>
      </c>
      <c r="R2245" s="4">
        <f t="shared" si="266"/>
        <v>214.23888000000002</v>
      </c>
    </row>
    <row r="2246" spans="2:18">
      <c r="B2246" s="2">
        <v>86.725965000000002</v>
      </c>
      <c r="C2246" s="3">
        <f t="shared" si="261"/>
        <v>7521.3930051812258</v>
      </c>
      <c r="D2246" s="3">
        <v>5</v>
      </c>
      <c r="E2246" s="3">
        <f t="shared" si="262"/>
        <v>25</v>
      </c>
      <c r="F2246" s="4">
        <f t="shared" si="263"/>
        <v>433.62982499999998</v>
      </c>
      <c r="N2246" s="2">
        <v>42.847776000000003</v>
      </c>
      <c r="O2246" s="3">
        <f t="shared" si="264"/>
        <v>1835.9319081461763</v>
      </c>
      <c r="P2246" s="3">
        <v>5</v>
      </c>
      <c r="Q2246" s="3">
        <f t="shared" si="265"/>
        <v>25</v>
      </c>
      <c r="R2246" s="4">
        <f t="shared" si="266"/>
        <v>214.23888000000002</v>
      </c>
    </row>
    <row r="2247" spans="2:18">
      <c r="B2247" s="2">
        <v>86.725965000000002</v>
      </c>
      <c r="C2247" s="3">
        <f t="shared" si="261"/>
        <v>7521.3930051812258</v>
      </c>
      <c r="D2247" s="3">
        <v>5</v>
      </c>
      <c r="E2247" s="3">
        <f t="shared" si="262"/>
        <v>25</v>
      </c>
      <c r="F2247" s="4">
        <f t="shared" si="263"/>
        <v>433.62982499999998</v>
      </c>
      <c r="N2247" s="2">
        <v>42.847776000000003</v>
      </c>
      <c r="O2247" s="3">
        <f t="shared" si="264"/>
        <v>1835.9319081461763</v>
      </c>
      <c r="P2247" s="3">
        <v>5</v>
      </c>
      <c r="Q2247" s="3">
        <f t="shared" si="265"/>
        <v>25</v>
      </c>
      <c r="R2247" s="4">
        <f t="shared" si="266"/>
        <v>214.23888000000002</v>
      </c>
    </row>
    <row r="2248" spans="2:18">
      <c r="B2248" s="2">
        <v>86.725965000000002</v>
      </c>
      <c r="C2248" s="3">
        <f t="shared" si="261"/>
        <v>7521.3930051812258</v>
      </c>
      <c r="D2248" s="3">
        <v>5</v>
      </c>
      <c r="E2248" s="3">
        <f t="shared" si="262"/>
        <v>25</v>
      </c>
      <c r="F2248" s="4">
        <f t="shared" si="263"/>
        <v>433.62982499999998</v>
      </c>
      <c r="N2248" s="2">
        <v>42.847776000000003</v>
      </c>
      <c r="O2248" s="3">
        <f t="shared" si="264"/>
        <v>1835.9319081461763</v>
      </c>
      <c r="P2248" s="3">
        <v>5</v>
      </c>
      <c r="Q2248" s="3">
        <f t="shared" si="265"/>
        <v>25</v>
      </c>
      <c r="R2248" s="4">
        <f t="shared" si="266"/>
        <v>214.23888000000002</v>
      </c>
    </row>
    <row r="2249" spans="2:18">
      <c r="B2249" s="2">
        <v>86.725965000000002</v>
      </c>
      <c r="C2249" s="3">
        <f t="shared" si="261"/>
        <v>7521.3930051812258</v>
      </c>
      <c r="D2249" s="3">
        <v>5</v>
      </c>
      <c r="E2249" s="3">
        <f t="shared" si="262"/>
        <v>25</v>
      </c>
      <c r="F2249" s="4">
        <f t="shared" si="263"/>
        <v>433.62982499999998</v>
      </c>
      <c r="N2249" s="2">
        <v>42.847776000000003</v>
      </c>
      <c r="O2249" s="3">
        <f t="shared" si="264"/>
        <v>1835.9319081461763</v>
      </c>
      <c r="P2249" s="3">
        <v>5</v>
      </c>
      <c r="Q2249" s="3">
        <f t="shared" si="265"/>
        <v>25</v>
      </c>
      <c r="R2249" s="4">
        <f t="shared" si="266"/>
        <v>214.23888000000002</v>
      </c>
    </row>
    <row r="2250" spans="2:18">
      <c r="B2250" s="2">
        <v>86.725965000000002</v>
      </c>
      <c r="C2250" s="3">
        <f t="shared" si="261"/>
        <v>7521.3930051812258</v>
      </c>
      <c r="D2250" s="3">
        <v>5</v>
      </c>
      <c r="E2250" s="3">
        <f t="shared" si="262"/>
        <v>25</v>
      </c>
      <c r="F2250" s="4">
        <f t="shared" si="263"/>
        <v>433.62982499999998</v>
      </c>
      <c r="N2250" s="2">
        <v>42.847776000000003</v>
      </c>
      <c r="O2250" s="3">
        <f t="shared" si="264"/>
        <v>1835.9319081461763</v>
      </c>
      <c r="P2250" s="3">
        <v>5</v>
      </c>
      <c r="Q2250" s="3">
        <f t="shared" si="265"/>
        <v>25</v>
      </c>
      <c r="R2250" s="4">
        <f t="shared" si="266"/>
        <v>214.23888000000002</v>
      </c>
    </row>
    <row r="2251" spans="2:18">
      <c r="B2251" s="2">
        <v>86.725965000000002</v>
      </c>
      <c r="C2251" s="3">
        <f t="shared" si="261"/>
        <v>7521.3930051812258</v>
      </c>
      <c r="D2251" s="3">
        <v>5</v>
      </c>
      <c r="E2251" s="3">
        <f t="shared" si="262"/>
        <v>25</v>
      </c>
      <c r="F2251" s="4">
        <f t="shared" si="263"/>
        <v>433.62982499999998</v>
      </c>
      <c r="N2251" s="2">
        <v>42.847776000000003</v>
      </c>
      <c r="O2251" s="3">
        <f t="shared" si="264"/>
        <v>1835.9319081461763</v>
      </c>
      <c r="P2251" s="3">
        <v>5</v>
      </c>
      <c r="Q2251" s="3">
        <f t="shared" si="265"/>
        <v>25</v>
      </c>
      <c r="R2251" s="4">
        <f t="shared" si="266"/>
        <v>214.23888000000002</v>
      </c>
    </row>
    <row r="2252" spans="2:18">
      <c r="B2252" s="2">
        <v>86.725965000000002</v>
      </c>
      <c r="C2252" s="3">
        <f t="shared" si="261"/>
        <v>7521.3930051812258</v>
      </c>
      <c r="D2252" s="3">
        <v>5</v>
      </c>
      <c r="E2252" s="3">
        <f t="shared" si="262"/>
        <v>25</v>
      </c>
      <c r="F2252" s="4">
        <f t="shared" si="263"/>
        <v>433.62982499999998</v>
      </c>
      <c r="N2252" s="2">
        <v>42.847776000000003</v>
      </c>
      <c r="O2252" s="3">
        <f t="shared" si="264"/>
        <v>1835.9319081461763</v>
      </c>
      <c r="P2252" s="3">
        <v>5</v>
      </c>
      <c r="Q2252" s="3">
        <f t="shared" si="265"/>
        <v>25</v>
      </c>
      <c r="R2252" s="4">
        <f t="shared" si="266"/>
        <v>214.23888000000002</v>
      </c>
    </row>
    <row r="2253" spans="2:18">
      <c r="B2253" s="2">
        <v>208.29649499999999</v>
      </c>
      <c r="C2253" s="3">
        <f t="shared" si="261"/>
        <v>43387.429829285022</v>
      </c>
      <c r="D2253" s="3">
        <v>10</v>
      </c>
      <c r="E2253" s="3">
        <f t="shared" si="262"/>
        <v>100</v>
      </c>
      <c r="F2253" s="4">
        <f t="shared" si="263"/>
        <v>2082.96495</v>
      </c>
      <c r="N2253" s="2">
        <v>42.847776000000003</v>
      </c>
      <c r="O2253" s="3">
        <f t="shared" si="264"/>
        <v>1835.9319081461763</v>
      </c>
      <c r="P2253" s="3">
        <v>5</v>
      </c>
      <c r="Q2253" s="3">
        <f t="shared" si="265"/>
        <v>25</v>
      </c>
      <c r="R2253" s="4">
        <f t="shared" si="266"/>
        <v>214.23888000000002</v>
      </c>
    </row>
    <row r="2254" spans="2:18">
      <c r="B2254" s="2">
        <v>208.29649499999999</v>
      </c>
      <c r="C2254" s="3">
        <f t="shared" si="261"/>
        <v>43387.429829285022</v>
      </c>
      <c r="D2254" s="3">
        <v>10</v>
      </c>
      <c r="E2254" s="3">
        <f t="shared" si="262"/>
        <v>100</v>
      </c>
      <c r="F2254" s="4">
        <f t="shared" si="263"/>
        <v>2082.96495</v>
      </c>
      <c r="N2254" s="2">
        <v>42.847776000000003</v>
      </c>
      <c r="O2254" s="3">
        <f t="shared" si="264"/>
        <v>1835.9319081461763</v>
      </c>
      <c r="P2254" s="3">
        <v>5</v>
      </c>
      <c r="Q2254" s="3">
        <f t="shared" si="265"/>
        <v>25</v>
      </c>
      <c r="R2254" s="4">
        <f t="shared" si="266"/>
        <v>214.23888000000002</v>
      </c>
    </row>
    <row r="2255" spans="2:18">
      <c r="B2255" s="2">
        <v>208.29649499999999</v>
      </c>
      <c r="C2255" s="3">
        <f t="shared" si="261"/>
        <v>43387.429829285022</v>
      </c>
      <c r="D2255" s="3">
        <v>10</v>
      </c>
      <c r="E2255" s="3">
        <f t="shared" si="262"/>
        <v>100</v>
      </c>
      <c r="F2255" s="4">
        <f t="shared" si="263"/>
        <v>2082.96495</v>
      </c>
      <c r="N2255" s="2">
        <v>42.847776000000003</v>
      </c>
      <c r="O2255" s="3">
        <f t="shared" si="264"/>
        <v>1835.9319081461763</v>
      </c>
      <c r="P2255" s="3">
        <v>5</v>
      </c>
      <c r="Q2255" s="3">
        <f t="shared" si="265"/>
        <v>25</v>
      </c>
      <c r="R2255" s="4">
        <f t="shared" si="266"/>
        <v>214.23888000000002</v>
      </c>
    </row>
    <row r="2256" spans="2:18">
      <c r="B2256" s="2">
        <v>208.29649499999999</v>
      </c>
      <c r="C2256" s="3">
        <f t="shared" si="261"/>
        <v>43387.429829285022</v>
      </c>
      <c r="D2256" s="3">
        <v>10</v>
      </c>
      <c r="E2256" s="3">
        <f t="shared" si="262"/>
        <v>100</v>
      </c>
      <c r="F2256" s="4">
        <f t="shared" si="263"/>
        <v>2082.96495</v>
      </c>
      <c r="N2256" s="2">
        <v>42.847776000000003</v>
      </c>
      <c r="O2256" s="3">
        <f t="shared" si="264"/>
        <v>1835.9319081461763</v>
      </c>
      <c r="P2256" s="3">
        <v>5</v>
      </c>
      <c r="Q2256" s="3">
        <f t="shared" si="265"/>
        <v>25</v>
      </c>
      <c r="R2256" s="4">
        <f t="shared" si="266"/>
        <v>214.23888000000002</v>
      </c>
    </row>
    <row r="2257" spans="2:18">
      <c r="B2257" s="2">
        <v>208.29649499999999</v>
      </c>
      <c r="C2257" s="3">
        <f t="shared" ref="C2257:C2320" si="267">B2257*B2257</f>
        <v>43387.429829285022</v>
      </c>
      <c r="D2257" s="3">
        <v>10</v>
      </c>
      <c r="E2257" s="3">
        <f t="shared" ref="E2257:E2320" si="268">D2257*D2257</f>
        <v>100</v>
      </c>
      <c r="F2257" s="4">
        <f t="shared" ref="F2257:F2320" si="269">D2257*B2257</f>
        <v>2082.96495</v>
      </c>
      <c r="N2257" s="2">
        <v>42.847776000000003</v>
      </c>
      <c r="O2257" s="3">
        <f t="shared" ref="O2257:O2320" si="270">N2257*N2257</f>
        <v>1835.9319081461763</v>
      </c>
      <c r="P2257" s="3">
        <v>5</v>
      </c>
      <c r="Q2257" s="3">
        <f t="shared" ref="Q2257:Q2320" si="271">P2257*P2257</f>
        <v>25</v>
      </c>
      <c r="R2257" s="4">
        <f t="shared" ref="R2257:R2320" si="272">P2257*N2257</f>
        <v>214.23888000000002</v>
      </c>
    </row>
    <row r="2258" spans="2:18">
      <c r="B2258" s="2">
        <v>208.29649499999999</v>
      </c>
      <c r="C2258" s="3">
        <f t="shared" si="267"/>
        <v>43387.429829285022</v>
      </c>
      <c r="D2258" s="3">
        <v>10</v>
      </c>
      <c r="E2258" s="3">
        <f t="shared" si="268"/>
        <v>100</v>
      </c>
      <c r="F2258" s="4">
        <f t="shared" si="269"/>
        <v>2082.96495</v>
      </c>
      <c r="N2258" s="2">
        <v>42.847776000000003</v>
      </c>
      <c r="O2258" s="3">
        <f t="shared" si="270"/>
        <v>1835.9319081461763</v>
      </c>
      <c r="P2258" s="3">
        <v>5</v>
      </c>
      <c r="Q2258" s="3">
        <f t="shared" si="271"/>
        <v>25</v>
      </c>
      <c r="R2258" s="4">
        <f t="shared" si="272"/>
        <v>214.23888000000002</v>
      </c>
    </row>
    <row r="2259" spans="2:18">
      <c r="B2259" s="2">
        <v>208.29649499999999</v>
      </c>
      <c r="C2259" s="3">
        <f t="shared" si="267"/>
        <v>43387.429829285022</v>
      </c>
      <c r="D2259" s="3">
        <v>10</v>
      </c>
      <c r="E2259" s="3">
        <f t="shared" si="268"/>
        <v>100</v>
      </c>
      <c r="F2259" s="4">
        <f t="shared" si="269"/>
        <v>2082.96495</v>
      </c>
      <c r="N2259" s="2">
        <v>42.847776000000003</v>
      </c>
      <c r="O2259" s="3">
        <f t="shared" si="270"/>
        <v>1835.9319081461763</v>
      </c>
      <c r="P2259" s="3">
        <v>5</v>
      </c>
      <c r="Q2259" s="3">
        <f t="shared" si="271"/>
        <v>25</v>
      </c>
      <c r="R2259" s="4">
        <f t="shared" si="272"/>
        <v>214.23888000000002</v>
      </c>
    </row>
    <row r="2260" spans="2:18">
      <c r="B2260" s="2">
        <v>208.29649499999999</v>
      </c>
      <c r="C2260" s="3">
        <f t="shared" si="267"/>
        <v>43387.429829285022</v>
      </c>
      <c r="D2260" s="3">
        <v>10</v>
      </c>
      <c r="E2260" s="3">
        <f t="shared" si="268"/>
        <v>100</v>
      </c>
      <c r="F2260" s="4">
        <f t="shared" si="269"/>
        <v>2082.96495</v>
      </c>
      <c r="N2260" s="2">
        <v>42.847776000000003</v>
      </c>
      <c r="O2260" s="3">
        <f t="shared" si="270"/>
        <v>1835.9319081461763</v>
      </c>
      <c r="P2260" s="3">
        <v>5</v>
      </c>
      <c r="Q2260" s="3">
        <f t="shared" si="271"/>
        <v>25</v>
      </c>
      <c r="R2260" s="4">
        <f t="shared" si="272"/>
        <v>214.23888000000002</v>
      </c>
    </row>
    <row r="2261" spans="2:18">
      <c r="B2261" s="2">
        <v>208.29649499999999</v>
      </c>
      <c r="C2261" s="3">
        <f t="shared" si="267"/>
        <v>43387.429829285022</v>
      </c>
      <c r="D2261" s="3">
        <v>10</v>
      </c>
      <c r="E2261" s="3">
        <f t="shared" si="268"/>
        <v>100</v>
      </c>
      <c r="F2261" s="4">
        <f t="shared" si="269"/>
        <v>2082.96495</v>
      </c>
      <c r="N2261" s="2">
        <v>42.847776000000003</v>
      </c>
      <c r="O2261" s="3">
        <f t="shared" si="270"/>
        <v>1835.9319081461763</v>
      </c>
      <c r="P2261" s="3">
        <v>5</v>
      </c>
      <c r="Q2261" s="3">
        <f t="shared" si="271"/>
        <v>25</v>
      </c>
      <c r="R2261" s="4">
        <f t="shared" si="272"/>
        <v>214.23888000000002</v>
      </c>
    </row>
    <row r="2262" spans="2:18">
      <c r="B2262" s="2">
        <v>208.29649499999999</v>
      </c>
      <c r="C2262" s="3">
        <f t="shared" si="267"/>
        <v>43387.429829285022</v>
      </c>
      <c r="D2262" s="3">
        <v>10</v>
      </c>
      <c r="E2262" s="3">
        <f t="shared" si="268"/>
        <v>100</v>
      </c>
      <c r="F2262" s="4">
        <f t="shared" si="269"/>
        <v>2082.96495</v>
      </c>
      <c r="N2262" s="2">
        <v>42.847776000000003</v>
      </c>
      <c r="O2262" s="3">
        <f t="shared" si="270"/>
        <v>1835.9319081461763</v>
      </c>
      <c r="P2262" s="3">
        <v>5</v>
      </c>
      <c r="Q2262" s="3">
        <f t="shared" si="271"/>
        <v>25</v>
      </c>
      <c r="R2262" s="4">
        <f t="shared" si="272"/>
        <v>214.23888000000002</v>
      </c>
    </row>
    <row r="2263" spans="2:18">
      <c r="B2263" s="2">
        <v>208.29649499999999</v>
      </c>
      <c r="C2263" s="3">
        <f t="shared" si="267"/>
        <v>43387.429829285022</v>
      </c>
      <c r="D2263" s="3">
        <v>10</v>
      </c>
      <c r="E2263" s="3">
        <f t="shared" si="268"/>
        <v>100</v>
      </c>
      <c r="F2263" s="4">
        <f t="shared" si="269"/>
        <v>2082.96495</v>
      </c>
      <c r="N2263" s="2">
        <v>42.847776000000003</v>
      </c>
      <c r="O2263" s="3">
        <f t="shared" si="270"/>
        <v>1835.9319081461763</v>
      </c>
      <c r="P2263" s="3">
        <v>5</v>
      </c>
      <c r="Q2263" s="3">
        <f t="shared" si="271"/>
        <v>25</v>
      </c>
      <c r="R2263" s="4">
        <f t="shared" si="272"/>
        <v>214.23888000000002</v>
      </c>
    </row>
    <row r="2264" spans="2:18">
      <c r="B2264" s="2">
        <v>208.29649499999999</v>
      </c>
      <c r="C2264" s="3">
        <f t="shared" si="267"/>
        <v>43387.429829285022</v>
      </c>
      <c r="D2264" s="3">
        <v>10</v>
      </c>
      <c r="E2264" s="3">
        <f t="shared" si="268"/>
        <v>100</v>
      </c>
      <c r="F2264" s="4">
        <f t="shared" si="269"/>
        <v>2082.96495</v>
      </c>
      <c r="N2264" s="2">
        <v>42.847776000000003</v>
      </c>
      <c r="O2264" s="3">
        <f t="shared" si="270"/>
        <v>1835.9319081461763</v>
      </c>
      <c r="P2264" s="3">
        <v>5</v>
      </c>
      <c r="Q2264" s="3">
        <f t="shared" si="271"/>
        <v>25</v>
      </c>
      <c r="R2264" s="4">
        <f t="shared" si="272"/>
        <v>214.23888000000002</v>
      </c>
    </row>
    <row r="2265" spans="2:18">
      <c r="B2265" s="2">
        <v>208.29649499999999</v>
      </c>
      <c r="C2265" s="3">
        <f t="shared" si="267"/>
        <v>43387.429829285022</v>
      </c>
      <c r="D2265" s="3">
        <v>10</v>
      </c>
      <c r="E2265" s="3">
        <f t="shared" si="268"/>
        <v>100</v>
      </c>
      <c r="F2265" s="4">
        <f t="shared" si="269"/>
        <v>2082.96495</v>
      </c>
      <c r="N2265" s="2">
        <v>42.847776000000003</v>
      </c>
      <c r="O2265" s="3">
        <f t="shared" si="270"/>
        <v>1835.9319081461763</v>
      </c>
      <c r="P2265" s="3">
        <v>5</v>
      </c>
      <c r="Q2265" s="3">
        <f t="shared" si="271"/>
        <v>25</v>
      </c>
      <c r="R2265" s="4">
        <f t="shared" si="272"/>
        <v>214.23888000000002</v>
      </c>
    </row>
    <row r="2266" spans="2:18">
      <c r="B2266" s="2">
        <v>208.29649499999999</v>
      </c>
      <c r="C2266" s="3">
        <f t="shared" si="267"/>
        <v>43387.429829285022</v>
      </c>
      <c r="D2266" s="3">
        <v>10</v>
      </c>
      <c r="E2266" s="3">
        <f t="shared" si="268"/>
        <v>100</v>
      </c>
      <c r="F2266" s="4">
        <f t="shared" si="269"/>
        <v>2082.96495</v>
      </c>
      <c r="N2266" s="2">
        <v>42.847776000000003</v>
      </c>
      <c r="O2266" s="3">
        <f t="shared" si="270"/>
        <v>1835.9319081461763</v>
      </c>
      <c r="P2266" s="3">
        <v>5</v>
      </c>
      <c r="Q2266" s="3">
        <f t="shared" si="271"/>
        <v>25</v>
      </c>
      <c r="R2266" s="4">
        <f t="shared" si="272"/>
        <v>214.23888000000002</v>
      </c>
    </row>
    <row r="2267" spans="2:18">
      <c r="B2267" s="2">
        <v>208.29649499999999</v>
      </c>
      <c r="C2267" s="3">
        <f t="shared" si="267"/>
        <v>43387.429829285022</v>
      </c>
      <c r="D2267" s="3">
        <v>10</v>
      </c>
      <c r="E2267" s="3">
        <f t="shared" si="268"/>
        <v>100</v>
      </c>
      <c r="F2267" s="4">
        <f t="shared" si="269"/>
        <v>2082.96495</v>
      </c>
      <c r="N2267" s="2">
        <v>42.847776000000003</v>
      </c>
      <c r="O2267" s="3">
        <f t="shared" si="270"/>
        <v>1835.9319081461763</v>
      </c>
      <c r="P2267" s="3">
        <v>5</v>
      </c>
      <c r="Q2267" s="3">
        <f t="shared" si="271"/>
        <v>25</v>
      </c>
      <c r="R2267" s="4">
        <f t="shared" si="272"/>
        <v>214.23888000000002</v>
      </c>
    </row>
    <row r="2268" spans="2:18">
      <c r="B2268" s="2">
        <v>208.29649499999999</v>
      </c>
      <c r="C2268" s="3">
        <f t="shared" si="267"/>
        <v>43387.429829285022</v>
      </c>
      <c r="D2268" s="3">
        <v>15</v>
      </c>
      <c r="E2268" s="3">
        <f t="shared" si="268"/>
        <v>225</v>
      </c>
      <c r="F2268" s="4">
        <f t="shared" si="269"/>
        <v>3124.4474249999998</v>
      </c>
      <c r="N2268" s="2">
        <v>42.847776000000003</v>
      </c>
      <c r="O2268" s="3">
        <f t="shared" si="270"/>
        <v>1835.9319081461763</v>
      </c>
      <c r="P2268" s="3">
        <v>5</v>
      </c>
      <c r="Q2268" s="3">
        <f t="shared" si="271"/>
        <v>25</v>
      </c>
      <c r="R2268" s="4">
        <f t="shared" si="272"/>
        <v>214.23888000000002</v>
      </c>
    </row>
    <row r="2269" spans="2:18">
      <c r="B2269" s="2">
        <v>208.29649499999999</v>
      </c>
      <c r="C2269" s="3">
        <f t="shared" si="267"/>
        <v>43387.429829285022</v>
      </c>
      <c r="D2269" s="3">
        <v>10</v>
      </c>
      <c r="E2269" s="3">
        <f t="shared" si="268"/>
        <v>100</v>
      </c>
      <c r="F2269" s="4">
        <f t="shared" si="269"/>
        <v>2082.96495</v>
      </c>
      <c r="N2269" s="2">
        <v>42.847776000000003</v>
      </c>
      <c r="O2269" s="3">
        <f t="shared" si="270"/>
        <v>1835.9319081461763</v>
      </c>
      <c r="P2269" s="3">
        <v>5</v>
      </c>
      <c r="Q2269" s="3">
        <f t="shared" si="271"/>
        <v>25</v>
      </c>
      <c r="R2269" s="4">
        <f t="shared" si="272"/>
        <v>214.23888000000002</v>
      </c>
    </row>
    <row r="2270" spans="2:18">
      <c r="B2270" s="2">
        <v>208.29649499999999</v>
      </c>
      <c r="C2270" s="3">
        <f t="shared" si="267"/>
        <v>43387.429829285022</v>
      </c>
      <c r="D2270" s="3">
        <v>10</v>
      </c>
      <c r="E2270" s="3">
        <f t="shared" si="268"/>
        <v>100</v>
      </c>
      <c r="F2270" s="4">
        <f t="shared" si="269"/>
        <v>2082.96495</v>
      </c>
      <c r="N2270" s="2">
        <v>42.847776000000003</v>
      </c>
      <c r="O2270" s="3">
        <f t="shared" si="270"/>
        <v>1835.9319081461763</v>
      </c>
      <c r="P2270" s="3">
        <v>5</v>
      </c>
      <c r="Q2270" s="3">
        <f t="shared" si="271"/>
        <v>25</v>
      </c>
      <c r="R2270" s="4">
        <f t="shared" si="272"/>
        <v>214.23888000000002</v>
      </c>
    </row>
    <row r="2271" spans="2:18">
      <c r="B2271" s="2">
        <v>208.29649499999999</v>
      </c>
      <c r="C2271" s="3">
        <f t="shared" si="267"/>
        <v>43387.429829285022</v>
      </c>
      <c r="D2271" s="3">
        <v>10</v>
      </c>
      <c r="E2271" s="3">
        <f t="shared" si="268"/>
        <v>100</v>
      </c>
      <c r="F2271" s="4">
        <f t="shared" si="269"/>
        <v>2082.96495</v>
      </c>
      <c r="N2271" s="2">
        <v>42.847776000000003</v>
      </c>
      <c r="O2271" s="3">
        <f t="shared" si="270"/>
        <v>1835.9319081461763</v>
      </c>
      <c r="P2271" s="3">
        <v>5</v>
      </c>
      <c r="Q2271" s="3">
        <f t="shared" si="271"/>
        <v>25</v>
      </c>
      <c r="R2271" s="4">
        <f t="shared" si="272"/>
        <v>214.23888000000002</v>
      </c>
    </row>
    <row r="2272" spans="2:18">
      <c r="B2272" s="2">
        <v>208.29649499999999</v>
      </c>
      <c r="C2272" s="3">
        <f t="shared" si="267"/>
        <v>43387.429829285022</v>
      </c>
      <c r="D2272" s="3">
        <v>10</v>
      </c>
      <c r="E2272" s="3">
        <f t="shared" si="268"/>
        <v>100</v>
      </c>
      <c r="F2272" s="4">
        <f t="shared" si="269"/>
        <v>2082.96495</v>
      </c>
      <c r="N2272" s="2">
        <v>42.847776000000003</v>
      </c>
      <c r="O2272" s="3">
        <f t="shared" si="270"/>
        <v>1835.9319081461763</v>
      </c>
      <c r="P2272" s="3">
        <v>5</v>
      </c>
      <c r="Q2272" s="3">
        <f t="shared" si="271"/>
        <v>25</v>
      </c>
      <c r="R2272" s="4">
        <f t="shared" si="272"/>
        <v>214.23888000000002</v>
      </c>
    </row>
    <row r="2273" spans="2:18">
      <c r="B2273" s="2">
        <v>208.29649499999999</v>
      </c>
      <c r="C2273" s="3">
        <f t="shared" si="267"/>
        <v>43387.429829285022</v>
      </c>
      <c r="D2273" s="3">
        <v>10</v>
      </c>
      <c r="E2273" s="3">
        <f t="shared" si="268"/>
        <v>100</v>
      </c>
      <c r="F2273" s="4">
        <f t="shared" si="269"/>
        <v>2082.96495</v>
      </c>
      <c r="N2273" s="2">
        <v>42.847776000000003</v>
      </c>
      <c r="O2273" s="3">
        <f t="shared" si="270"/>
        <v>1835.9319081461763</v>
      </c>
      <c r="P2273" s="3">
        <v>5</v>
      </c>
      <c r="Q2273" s="3">
        <f t="shared" si="271"/>
        <v>25</v>
      </c>
      <c r="R2273" s="4">
        <f t="shared" si="272"/>
        <v>214.23888000000002</v>
      </c>
    </row>
    <row r="2274" spans="2:18">
      <c r="B2274" s="2">
        <v>208.29649499999999</v>
      </c>
      <c r="C2274" s="3">
        <f t="shared" si="267"/>
        <v>43387.429829285022</v>
      </c>
      <c r="D2274" s="3">
        <v>10</v>
      </c>
      <c r="E2274" s="3">
        <f t="shared" si="268"/>
        <v>100</v>
      </c>
      <c r="F2274" s="4">
        <f t="shared" si="269"/>
        <v>2082.96495</v>
      </c>
      <c r="N2274" s="2">
        <v>42.847776000000003</v>
      </c>
      <c r="O2274" s="3">
        <f t="shared" si="270"/>
        <v>1835.9319081461763</v>
      </c>
      <c r="P2274" s="3">
        <v>5</v>
      </c>
      <c r="Q2274" s="3">
        <f t="shared" si="271"/>
        <v>25</v>
      </c>
      <c r="R2274" s="4">
        <f t="shared" si="272"/>
        <v>214.23888000000002</v>
      </c>
    </row>
    <row r="2275" spans="2:18">
      <c r="B2275" s="2">
        <v>208.29649499999999</v>
      </c>
      <c r="C2275" s="3">
        <f t="shared" si="267"/>
        <v>43387.429829285022</v>
      </c>
      <c r="D2275" s="3">
        <v>10</v>
      </c>
      <c r="E2275" s="3">
        <f t="shared" si="268"/>
        <v>100</v>
      </c>
      <c r="F2275" s="4">
        <f t="shared" si="269"/>
        <v>2082.96495</v>
      </c>
      <c r="N2275" s="2">
        <v>42.847776000000003</v>
      </c>
      <c r="O2275" s="3">
        <f t="shared" si="270"/>
        <v>1835.9319081461763</v>
      </c>
      <c r="P2275" s="3">
        <v>5</v>
      </c>
      <c r="Q2275" s="3">
        <f t="shared" si="271"/>
        <v>25</v>
      </c>
      <c r="R2275" s="4">
        <f t="shared" si="272"/>
        <v>214.23888000000002</v>
      </c>
    </row>
    <row r="2276" spans="2:18">
      <c r="B2276" s="2">
        <v>208.29649499999999</v>
      </c>
      <c r="C2276" s="3">
        <f t="shared" si="267"/>
        <v>43387.429829285022</v>
      </c>
      <c r="D2276" s="3">
        <v>10</v>
      </c>
      <c r="E2276" s="3">
        <f t="shared" si="268"/>
        <v>100</v>
      </c>
      <c r="F2276" s="4">
        <f t="shared" si="269"/>
        <v>2082.96495</v>
      </c>
      <c r="N2276" s="2">
        <v>42.847776000000003</v>
      </c>
      <c r="O2276" s="3">
        <f t="shared" si="270"/>
        <v>1835.9319081461763</v>
      </c>
      <c r="P2276" s="3">
        <v>5</v>
      </c>
      <c r="Q2276" s="3">
        <f t="shared" si="271"/>
        <v>25</v>
      </c>
      <c r="R2276" s="4">
        <f t="shared" si="272"/>
        <v>214.23888000000002</v>
      </c>
    </row>
    <row r="2277" spans="2:18">
      <c r="B2277" s="2">
        <v>208.29649499999999</v>
      </c>
      <c r="C2277" s="3">
        <f t="shared" si="267"/>
        <v>43387.429829285022</v>
      </c>
      <c r="D2277" s="3">
        <v>10</v>
      </c>
      <c r="E2277" s="3">
        <f t="shared" si="268"/>
        <v>100</v>
      </c>
      <c r="F2277" s="4">
        <f t="shared" si="269"/>
        <v>2082.96495</v>
      </c>
      <c r="N2277" s="2">
        <v>42.847776000000003</v>
      </c>
      <c r="O2277" s="3">
        <f t="shared" si="270"/>
        <v>1835.9319081461763</v>
      </c>
      <c r="P2277" s="3">
        <v>5</v>
      </c>
      <c r="Q2277" s="3">
        <f t="shared" si="271"/>
        <v>25</v>
      </c>
      <c r="R2277" s="4">
        <f t="shared" si="272"/>
        <v>214.23888000000002</v>
      </c>
    </row>
    <row r="2278" spans="2:18">
      <c r="B2278" s="2">
        <v>208.29649499999999</v>
      </c>
      <c r="C2278" s="3">
        <f t="shared" si="267"/>
        <v>43387.429829285022</v>
      </c>
      <c r="D2278" s="3">
        <v>10</v>
      </c>
      <c r="E2278" s="3">
        <f t="shared" si="268"/>
        <v>100</v>
      </c>
      <c r="F2278" s="4">
        <f t="shared" si="269"/>
        <v>2082.96495</v>
      </c>
      <c r="N2278" s="2">
        <v>42.847776000000003</v>
      </c>
      <c r="O2278" s="3">
        <f t="shared" si="270"/>
        <v>1835.9319081461763</v>
      </c>
      <c r="P2278" s="3">
        <v>5</v>
      </c>
      <c r="Q2278" s="3">
        <f t="shared" si="271"/>
        <v>25</v>
      </c>
      <c r="R2278" s="4">
        <f t="shared" si="272"/>
        <v>214.23888000000002</v>
      </c>
    </row>
    <row r="2279" spans="2:18">
      <c r="B2279" s="2">
        <v>208.29649499999999</v>
      </c>
      <c r="C2279" s="3">
        <f t="shared" si="267"/>
        <v>43387.429829285022</v>
      </c>
      <c r="D2279" s="3">
        <v>10</v>
      </c>
      <c r="E2279" s="3">
        <f t="shared" si="268"/>
        <v>100</v>
      </c>
      <c r="F2279" s="4">
        <f t="shared" si="269"/>
        <v>2082.96495</v>
      </c>
      <c r="N2279" s="2">
        <v>42.847776000000003</v>
      </c>
      <c r="O2279" s="3">
        <f t="shared" si="270"/>
        <v>1835.9319081461763</v>
      </c>
      <c r="P2279" s="3">
        <v>5</v>
      </c>
      <c r="Q2279" s="3">
        <f t="shared" si="271"/>
        <v>25</v>
      </c>
      <c r="R2279" s="4">
        <f t="shared" si="272"/>
        <v>214.23888000000002</v>
      </c>
    </row>
    <row r="2280" spans="2:18">
      <c r="B2280" s="2">
        <v>208.29649499999999</v>
      </c>
      <c r="C2280" s="3">
        <f t="shared" si="267"/>
        <v>43387.429829285022</v>
      </c>
      <c r="D2280" s="3">
        <v>10</v>
      </c>
      <c r="E2280" s="3">
        <f t="shared" si="268"/>
        <v>100</v>
      </c>
      <c r="F2280" s="4">
        <f t="shared" si="269"/>
        <v>2082.96495</v>
      </c>
      <c r="N2280" s="2">
        <v>42.847776000000003</v>
      </c>
      <c r="O2280" s="3">
        <f t="shared" si="270"/>
        <v>1835.9319081461763</v>
      </c>
      <c r="P2280" s="3">
        <v>5</v>
      </c>
      <c r="Q2280" s="3">
        <f t="shared" si="271"/>
        <v>25</v>
      </c>
      <c r="R2280" s="4">
        <f t="shared" si="272"/>
        <v>214.23888000000002</v>
      </c>
    </row>
    <row r="2281" spans="2:18">
      <c r="B2281" s="2">
        <v>208.29649499999999</v>
      </c>
      <c r="C2281" s="3">
        <f t="shared" si="267"/>
        <v>43387.429829285022</v>
      </c>
      <c r="D2281" s="3">
        <v>10</v>
      </c>
      <c r="E2281" s="3">
        <f t="shared" si="268"/>
        <v>100</v>
      </c>
      <c r="F2281" s="4">
        <f t="shared" si="269"/>
        <v>2082.96495</v>
      </c>
      <c r="N2281" s="2">
        <v>42.847776000000003</v>
      </c>
      <c r="O2281" s="3">
        <f t="shared" si="270"/>
        <v>1835.9319081461763</v>
      </c>
      <c r="P2281" s="3">
        <v>5</v>
      </c>
      <c r="Q2281" s="3">
        <f t="shared" si="271"/>
        <v>25</v>
      </c>
      <c r="R2281" s="4">
        <f t="shared" si="272"/>
        <v>214.23888000000002</v>
      </c>
    </row>
    <row r="2282" spans="2:18">
      <c r="B2282" s="2">
        <v>208.29649499999999</v>
      </c>
      <c r="C2282" s="3">
        <f t="shared" si="267"/>
        <v>43387.429829285022</v>
      </c>
      <c r="D2282" s="3">
        <v>10</v>
      </c>
      <c r="E2282" s="3">
        <f t="shared" si="268"/>
        <v>100</v>
      </c>
      <c r="F2282" s="4">
        <f t="shared" si="269"/>
        <v>2082.96495</v>
      </c>
      <c r="N2282" s="2">
        <v>42.847776000000003</v>
      </c>
      <c r="O2282" s="3">
        <f t="shared" si="270"/>
        <v>1835.9319081461763</v>
      </c>
      <c r="P2282" s="3">
        <v>5</v>
      </c>
      <c r="Q2282" s="3">
        <f t="shared" si="271"/>
        <v>25</v>
      </c>
      <c r="R2282" s="4">
        <f t="shared" si="272"/>
        <v>214.23888000000002</v>
      </c>
    </row>
    <row r="2283" spans="2:18">
      <c r="B2283" s="2">
        <v>208.29649499999999</v>
      </c>
      <c r="C2283" s="3">
        <f t="shared" si="267"/>
        <v>43387.429829285022</v>
      </c>
      <c r="D2283" s="3">
        <v>10</v>
      </c>
      <c r="E2283" s="3">
        <f t="shared" si="268"/>
        <v>100</v>
      </c>
      <c r="F2283" s="4">
        <f t="shared" si="269"/>
        <v>2082.96495</v>
      </c>
      <c r="N2283" s="2">
        <v>42.847776000000003</v>
      </c>
      <c r="O2283" s="3">
        <f t="shared" si="270"/>
        <v>1835.9319081461763</v>
      </c>
      <c r="P2283" s="3">
        <v>5</v>
      </c>
      <c r="Q2283" s="3">
        <f t="shared" si="271"/>
        <v>25</v>
      </c>
      <c r="R2283" s="4">
        <f t="shared" si="272"/>
        <v>214.23888000000002</v>
      </c>
    </row>
    <row r="2284" spans="2:18">
      <c r="B2284" s="2">
        <v>208.29649499999999</v>
      </c>
      <c r="C2284" s="3">
        <f t="shared" si="267"/>
        <v>43387.429829285022</v>
      </c>
      <c r="D2284" s="3">
        <v>10</v>
      </c>
      <c r="E2284" s="3">
        <f t="shared" si="268"/>
        <v>100</v>
      </c>
      <c r="F2284" s="4">
        <f t="shared" si="269"/>
        <v>2082.96495</v>
      </c>
      <c r="N2284" s="2">
        <v>42.847776000000003</v>
      </c>
      <c r="O2284" s="3">
        <f t="shared" si="270"/>
        <v>1835.9319081461763</v>
      </c>
      <c r="P2284" s="3">
        <v>5</v>
      </c>
      <c r="Q2284" s="3">
        <f t="shared" si="271"/>
        <v>25</v>
      </c>
      <c r="R2284" s="4">
        <f t="shared" si="272"/>
        <v>214.23888000000002</v>
      </c>
    </row>
    <row r="2285" spans="2:18">
      <c r="B2285" s="2">
        <v>208.29649499999999</v>
      </c>
      <c r="C2285" s="3">
        <f t="shared" si="267"/>
        <v>43387.429829285022</v>
      </c>
      <c r="D2285" s="3">
        <v>10</v>
      </c>
      <c r="E2285" s="3">
        <f t="shared" si="268"/>
        <v>100</v>
      </c>
      <c r="F2285" s="4">
        <f t="shared" si="269"/>
        <v>2082.96495</v>
      </c>
      <c r="N2285" s="2">
        <v>42.847776000000003</v>
      </c>
      <c r="O2285" s="3">
        <f t="shared" si="270"/>
        <v>1835.9319081461763</v>
      </c>
      <c r="P2285" s="3">
        <v>5</v>
      </c>
      <c r="Q2285" s="3">
        <f t="shared" si="271"/>
        <v>25</v>
      </c>
      <c r="R2285" s="4">
        <f t="shared" si="272"/>
        <v>214.23888000000002</v>
      </c>
    </row>
    <row r="2286" spans="2:18">
      <c r="B2286" s="2">
        <v>208.29649499999999</v>
      </c>
      <c r="C2286" s="3">
        <f t="shared" si="267"/>
        <v>43387.429829285022</v>
      </c>
      <c r="D2286" s="3">
        <v>10</v>
      </c>
      <c r="E2286" s="3">
        <f t="shared" si="268"/>
        <v>100</v>
      </c>
      <c r="F2286" s="4">
        <f t="shared" si="269"/>
        <v>2082.96495</v>
      </c>
      <c r="N2286" s="2">
        <v>42.847776000000003</v>
      </c>
      <c r="O2286" s="3">
        <f t="shared" si="270"/>
        <v>1835.9319081461763</v>
      </c>
      <c r="P2286" s="3">
        <v>5</v>
      </c>
      <c r="Q2286" s="3">
        <f t="shared" si="271"/>
        <v>25</v>
      </c>
      <c r="R2286" s="4">
        <f t="shared" si="272"/>
        <v>214.23888000000002</v>
      </c>
    </row>
    <row r="2287" spans="2:18">
      <c r="B2287" s="2">
        <v>208.29649499999999</v>
      </c>
      <c r="C2287" s="3">
        <f t="shared" si="267"/>
        <v>43387.429829285022</v>
      </c>
      <c r="D2287" s="3">
        <v>10</v>
      </c>
      <c r="E2287" s="3">
        <f t="shared" si="268"/>
        <v>100</v>
      </c>
      <c r="F2287" s="4">
        <f t="shared" si="269"/>
        <v>2082.96495</v>
      </c>
      <c r="N2287" s="2">
        <v>42.847776000000003</v>
      </c>
      <c r="O2287" s="3">
        <f t="shared" si="270"/>
        <v>1835.9319081461763</v>
      </c>
      <c r="P2287" s="3">
        <v>5</v>
      </c>
      <c r="Q2287" s="3">
        <f t="shared" si="271"/>
        <v>25</v>
      </c>
      <c r="R2287" s="4">
        <f t="shared" si="272"/>
        <v>214.23888000000002</v>
      </c>
    </row>
    <row r="2288" spans="2:18">
      <c r="B2288" s="2">
        <v>208.29649499999999</v>
      </c>
      <c r="C2288" s="3">
        <f t="shared" si="267"/>
        <v>43387.429829285022</v>
      </c>
      <c r="D2288" s="3">
        <v>10</v>
      </c>
      <c r="E2288" s="3">
        <f t="shared" si="268"/>
        <v>100</v>
      </c>
      <c r="F2288" s="4">
        <f t="shared" si="269"/>
        <v>2082.96495</v>
      </c>
      <c r="N2288" s="2">
        <v>42.847776000000003</v>
      </c>
      <c r="O2288" s="3">
        <f t="shared" si="270"/>
        <v>1835.9319081461763</v>
      </c>
      <c r="P2288" s="3">
        <v>5</v>
      </c>
      <c r="Q2288" s="3">
        <f t="shared" si="271"/>
        <v>25</v>
      </c>
      <c r="R2288" s="4">
        <f t="shared" si="272"/>
        <v>214.23888000000002</v>
      </c>
    </row>
    <row r="2289" spans="2:18">
      <c r="B2289" s="2">
        <v>208.29649499999999</v>
      </c>
      <c r="C2289" s="3">
        <f t="shared" si="267"/>
        <v>43387.429829285022</v>
      </c>
      <c r="D2289" s="3">
        <v>10</v>
      </c>
      <c r="E2289" s="3">
        <f t="shared" si="268"/>
        <v>100</v>
      </c>
      <c r="F2289" s="4">
        <f t="shared" si="269"/>
        <v>2082.96495</v>
      </c>
      <c r="N2289" s="2">
        <v>42.847776000000003</v>
      </c>
      <c r="O2289" s="3">
        <f t="shared" si="270"/>
        <v>1835.9319081461763</v>
      </c>
      <c r="P2289" s="3">
        <v>5</v>
      </c>
      <c r="Q2289" s="3">
        <f t="shared" si="271"/>
        <v>25</v>
      </c>
      <c r="R2289" s="4">
        <f t="shared" si="272"/>
        <v>214.23888000000002</v>
      </c>
    </row>
    <row r="2290" spans="2:18">
      <c r="B2290" s="2">
        <v>208.29649499999999</v>
      </c>
      <c r="C2290" s="3">
        <f t="shared" si="267"/>
        <v>43387.429829285022</v>
      </c>
      <c r="D2290" s="3">
        <v>10</v>
      </c>
      <c r="E2290" s="3">
        <f t="shared" si="268"/>
        <v>100</v>
      </c>
      <c r="F2290" s="4">
        <f t="shared" si="269"/>
        <v>2082.96495</v>
      </c>
      <c r="N2290" s="2">
        <v>42.847776000000003</v>
      </c>
      <c r="O2290" s="3">
        <f t="shared" si="270"/>
        <v>1835.9319081461763</v>
      </c>
      <c r="P2290" s="3">
        <v>5</v>
      </c>
      <c r="Q2290" s="3">
        <f t="shared" si="271"/>
        <v>25</v>
      </c>
      <c r="R2290" s="4">
        <f t="shared" si="272"/>
        <v>214.23888000000002</v>
      </c>
    </row>
    <row r="2291" spans="2:18">
      <c r="B2291" s="2">
        <v>208.29649499999999</v>
      </c>
      <c r="C2291" s="3">
        <f t="shared" si="267"/>
        <v>43387.429829285022</v>
      </c>
      <c r="D2291" s="3">
        <v>10</v>
      </c>
      <c r="E2291" s="3">
        <f t="shared" si="268"/>
        <v>100</v>
      </c>
      <c r="F2291" s="4">
        <f t="shared" si="269"/>
        <v>2082.96495</v>
      </c>
      <c r="N2291" s="2">
        <v>42.847776000000003</v>
      </c>
      <c r="O2291" s="3">
        <f t="shared" si="270"/>
        <v>1835.9319081461763</v>
      </c>
      <c r="P2291" s="3">
        <v>5</v>
      </c>
      <c r="Q2291" s="3">
        <f t="shared" si="271"/>
        <v>25</v>
      </c>
      <c r="R2291" s="4">
        <f t="shared" si="272"/>
        <v>214.23888000000002</v>
      </c>
    </row>
    <row r="2292" spans="2:18">
      <c r="B2292" s="2">
        <v>208.29649499999999</v>
      </c>
      <c r="C2292" s="3">
        <f t="shared" si="267"/>
        <v>43387.429829285022</v>
      </c>
      <c r="D2292" s="3">
        <v>10</v>
      </c>
      <c r="E2292" s="3">
        <f t="shared" si="268"/>
        <v>100</v>
      </c>
      <c r="F2292" s="4">
        <f t="shared" si="269"/>
        <v>2082.96495</v>
      </c>
      <c r="N2292" s="2">
        <v>42.847776000000003</v>
      </c>
      <c r="O2292" s="3">
        <f t="shared" si="270"/>
        <v>1835.9319081461763</v>
      </c>
      <c r="P2292" s="3">
        <v>5</v>
      </c>
      <c r="Q2292" s="3">
        <f t="shared" si="271"/>
        <v>25</v>
      </c>
      <c r="R2292" s="4">
        <f t="shared" si="272"/>
        <v>214.23888000000002</v>
      </c>
    </row>
    <row r="2293" spans="2:18">
      <c r="B2293" s="2">
        <v>208.29649499999999</v>
      </c>
      <c r="C2293" s="3">
        <f t="shared" si="267"/>
        <v>43387.429829285022</v>
      </c>
      <c r="D2293" s="3">
        <v>10</v>
      </c>
      <c r="E2293" s="3">
        <f t="shared" si="268"/>
        <v>100</v>
      </c>
      <c r="F2293" s="4">
        <f t="shared" si="269"/>
        <v>2082.96495</v>
      </c>
      <c r="N2293" s="2">
        <v>42.847776000000003</v>
      </c>
      <c r="O2293" s="3">
        <f t="shared" si="270"/>
        <v>1835.9319081461763</v>
      </c>
      <c r="P2293" s="3">
        <v>5</v>
      </c>
      <c r="Q2293" s="3">
        <f t="shared" si="271"/>
        <v>25</v>
      </c>
      <c r="R2293" s="4">
        <f t="shared" si="272"/>
        <v>214.23888000000002</v>
      </c>
    </row>
    <row r="2294" spans="2:18">
      <c r="B2294" s="2">
        <v>208.29649499999999</v>
      </c>
      <c r="C2294" s="3">
        <f t="shared" si="267"/>
        <v>43387.429829285022</v>
      </c>
      <c r="D2294" s="3">
        <v>15</v>
      </c>
      <c r="E2294" s="3">
        <f t="shared" si="268"/>
        <v>225</v>
      </c>
      <c r="F2294" s="4">
        <f t="shared" si="269"/>
        <v>3124.4474249999998</v>
      </c>
      <c r="N2294" s="2">
        <v>42.847776000000003</v>
      </c>
      <c r="O2294" s="3">
        <f t="shared" si="270"/>
        <v>1835.9319081461763</v>
      </c>
      <c r="P2294" s="3">
        <v>5</v>
      </c>
      <c r="Q2294" s="3">
        <f t="shared" si="271"/>
        <v>25</v>
      </c>
      <c r="R2294" s="4">
        <f t="shared" si="272"/>
        <v>214.23888000000002</v>
      </c>
    </row>
    <row r="2295" spans="2:18">
      <c r="B2295" s="2">
        <v>208.29649499999999</v>
      </c>
      <c r="C2295" s="3">
        <f t="shared" si="267"/>
        <v>43387.429829285022</v>
      </c>
      <c r="D2295" s="3">
        <v>15</v>
      </c>
      <c r="E2295" s="3">
        <f t="shared" si="268"/>
        <v>225</v>
      </c>
      <c r="F2295" s="4">
        <f t="shared" si="269"/>
        <v>3124.4474249999998</v>
      </c>
      <c r="N2295" s="2">
        <v>42.847776000000003</v>
      </c>
      <c r="O2295" s="3">
        <f t="shared" si="270"/>
        <v>1835.9319081461763</v>
      </c>
      <c r="P2295" s="3">
        <v>5</v>
      </c>
      <c r="Q2295" s="3">
        <f t="shared" si="271"/>
        <v>25</v>
      </c>
      <c r="R2295" s="4">
        <f t="shared" si="272"/>
        <v>214.23888000000002</v>
      </c>
    </row>
    <row r="2296" spans="2:18">
      <c r="B2296" s="2">
        <v>208.29649499999999</v>
      </c>
      <c r="C2296" s="3">
        <f t="shared" si="267"/>
        <v>43387.429829285022</v>
      </c>
      <c r="D2296" s="3">
        <v>15</v>
      </c>
      <c r="E2296" s="3">
        <f t="shared" si="268"/>
        <v>225</v>
      </c>
      <c r="F2296" s="4">
        <f t="shared" si="269"/>
        <v>3124.4474249999998</v>
      </c>
      <c r="N2296" s="2">
        <v>42.847776000000003</v>
      </c>
      <c r="O2296" s="3">
        <f t="shared" si="270"/>
        <v>1835.9319081461763</v>
      </c>
      <c r="P2296" s="3">
        <v>5</v>
      </c>
      <c r="Q2296" s="3">
        <f t="shared" si="271"/>
        <v>25</v>
      </c>
      <c r="R2296" s="4">
        <f t="shared" si="272"/>
        <v>214.23888000000002</v>
      </c>
    </row>
    <row r="2297" spans="2:18">
      <c r="B2297" s="2">
        <v>208.29649499999999</v>
      </c>
      <c r="C2297" s="3">
        <f t="shared" si="267"/>
        <v>43387.429829285022</v>
      </c>
      <c r="D2297" s="3">
        <v>15</v>
      </c>
      <c r="E2297" s="3">
        <f t="shared" si="268"/>
        <v>225</v>
      </c>
      <c r="F2297" s="4">
        <f t="shared" si="269"/>
        <v>3124.4474249999998</v>
      </c>
      <c r="N2297" s="2">
        <v>42.847776000000003</v>
      </c>
      <c r="O2297" s="3">
        <f t="shared" si="270"/>
        <v>1835.9319081461763</v>
      </c>
      <c r="P2297" s="3">
        <v>5</v>
      </c>
      <c r="Q2297" s="3">
        <f t="shared" si="271"/>
        <v>25</v>
      </c>
      <c r="R2297" s="4">
        <f t="shared" si="272"/>
        <v>214.23888000000002</v>
      </c>
    </row>
    <row r="2298" spans="2:18">
      <c r="B2298" s="2">
        <v>208.29649499999999</v>
      </c>
      <c r="C2298" s="3">
        <f t="shared" si="267"/>
        <v>43387.429829285022</v>
      </c>
      <c r="D2298" s="3">
        <v>15</v>
      </c>
      <c r="E2298" s="3">
        <f t="shared" si="268"/>
        <v>225</v>
      </c>
      <c r="F2298" s="4">
        <f t="shared" si="269"/>
        <v>3124.4474249999998</v>
      </c>
      <c r="N2298" s="2">
        <v>42.847776000000003</v>
      </c>
      <c r="O2298" s="3">
        <f t="shared" si="270"/>
        <v>1835.9319081461763</v>
      </c>
      <c r="P2298" s="3">
        <v>5</v>
      </c>
      <c r="Q2298" s="3">
        <f t="shared" si="271"/>
        <v>25</v>
      </c>
      <c r="R2298" s="4">
        <f t="shared" si="272"/>
        <v>214.23888000000002</v>
      </c>
    </row>
    <row r="2299" spans="2:18">
      <c r="B2299" s="2">
        <v>208.29649499999999</v>
      </c>
      <c r="C2299" s="3">
        <f t="shared" si="267"/>
        <v>43387.429829285022</v>
      </c>
      <c r="D2299" s="3">
        <v>15</v>
      </c>
      <c r="E2299" s="3">
        <f t="shared" si="268"/>
        <v>225</v>
      </c>
      <c r="F2299" s="4">
        <f t="shared" si="269"/>
        <v>3124.4474249999998</v>
      </c>
      <c r="N2299" s="2">
        <v>42.847776000000003</v>
      </c>
      <c r="O2299" s="3">
        <f t="shared" si="270"/>
        <v>1835.9319081461763</v>
      </c>
      <c r="P2299" s="3">
        <v>5</v>
      </c>
      <c r="Q2299" s="3">
        <f t="shared" si="271"/>
        <v>25</v>
      </c>
      <c r="R2299" s="4">
        <f t="shared" si="272"/>
        <v>214.23888000000002</v>
      </c>
    </row>
    <row r="2300" spans="2:18">
      <c r="B2300" s="2">
        <v>208.29649499999999</v>
      </c>
      <c r="C2300" s="3">
        <f t="shared" si="267"/>
        <v>43387.429829285022</v>
      </c>
      <c r="D2300" s="3">
        <v>15</v>
      </c>
      <c r="E2300" s="3">
        <f t="shared" si="268"/>
        <v>225</v>
      </c>
      <c r="F2300" s="4">
        <f t="shared" si="269"/>
        <v>3124.4474249999998</v>
      </c>
      <c r="N2300" s="2">
        <v>42.847776000000003</v>
      </c>
      <c r="O2300" s="3">
        <f t="shared" si="270"/>
        <v>1835.9319081461763</v>
      </c>
      <c r="P2300" s="3">
        <v>5</v>
      </c>
      <c r="Q2300" s="3">
        <f t="shared" si="271"/>
        <v>25</v>
      </c>
      <c r="R2300" s="4">
        <f t="shared" si="272"/>
        <v>214.23888000000002</v>
      </c>
    </row>
    <row r="2301" spans="2:18">
      <c r="B2301" s="2">
        <v>208.29649499999999</v>
      </c>
      <c r="C2301" s="3">
        <f t="shared" si="267"/>
        <v>43387.429829285022</v>
      </c>
      <c r="D2301" s="3">
        <v>15</v>
      </c>
      <c r="E2301" s="3">
        <f t="shared" si="268"/>
        <v>225</v>
      </c>
      <c r="F2301" s="4">
        <f t="shared" si="269"/>
        <v>3124.4474249999998</v>
      </c>
      <c r="N2301" s="2">
        <v>42.847776000000003</v>
      </c>
      <c r="O2301" s="3">
        <f t="shared" si="270"/>
        <v>1835.9319081461763</v>
      </c>
      <c r="P2301" s="3">
        <v>5</v>
      </c>
      <c r="Q2301" s="3">
        <f t="shared" si="271"/>
        <v>25</v>
      </c>
      <c r="R2301" s="4">
        <f t="shared" si="272"/>
        <v>214.23888000000002</v>
      </c>
    </row>
    <row r="2302" spans="2:18">
      <c r="B2302" s="2">
        <v>208.29649499999999</v>
      </c>
      <c r="C2302" s="3">
        <f t="shared" si="267"/>
        <v>43387.429829285022</v>
      </c>
      <c r="D2302" s="3">
        <v>15</v>
      </c>
      <c r="E2302" s="3">
        <f t="shared" si="268"/>
        <v>225</v>
      </c>
      <c r="F2302" s="4">
        <f t="shared" si="269"/>
        <v>3124.4474249999998</v>
      </c>
      <c r="N2302" s="2">
        <v>42.847776000000003</v>
      </c>
      <c r="O2302" s="3">
        <f t="shared" si="270"/>
        <v>1835.9319081461763</v>
      </c>
      <c r="P2302" s="3">
        <v>5</v>
      </c>
      <c r="Q2302" s="3">
        <f t="shared" si="271"/>
        <v>25</v>
      </c>
      <c r="R2302" s="4">
        <f t="shared" si="272"/>
        <v>214.23888000000002</v>
      </c>
    </row>
    <row r="2303" spans="2:18">
      <c r="B2303" s="2">
        <v>208.29649499999999</v>
      </c>
      <c r="C2303" s="3">
        <f t="shared" si="267"/>
        <v>43387.429829285022</v>
      </c>
      <c r="D2303" s="3">
        <v>15</v>
      </c>
      <c r="E2303" s="3">
        <f t="shared" si="268"/>
        <v>225</v>
      </c>
      <c r="F2303" s="4">
        <f t="shared" si="269"/>
        <v>3124.4474249999998</v>
      </c>
      <c r="N2303" s="2">
        <v>42.847776000000003</v>
      </c>
      <c r="O2303" s="3">
        <f t="shared" si="270"/>
        <v>1835.9319081461763</v>
      </c>
      <c r="P2303" s="3">
        <v>5</v>
      </c>
      <c r="Q2303" s="3">
        <f t="shared" si="271"/>
        <v>25</v>
      </c>
      <c r="R2303" s="4">
        <f t="shared" si="272"/>
        <v>214.23888000000002</v>
      </c>
    </row>
    <row r="2304" spans="2:18">
      <c r="B2304" s="2">
        <v>208.29649499999999</v>
      </c>
      <c r="C2304" s="3">
        <f t="shared" si="267"/>
        <v>43387.429829285022</v>
      </c>
      <c r="D2304" s="3">
        <v>15</v>
      </c>
      <c r="E2304" s="3">
        <f t="shared" si="268"/>
        <v>225</v>
      </c>
      <c r="F2304" s="4">
        <f t="shared" si="269"/>
        <v>3124.4474249999998</v>
      </c>
      <c r="N2304" s="2">
        <v>42.847776000000003</v>
      </c>
      <c r="O2304" s="3">
        <f t="shared" si="270"/>
        <v>1835.9319081461763</v>
      </c>
      <c r="P2304" s="3">
        <v>5</v>
      </c>
      <c r="Q2304" s="3">
        <f t="shared" si="271"/>
        <v>25</v>
      </c>
      <c r="R2304" s="4">
        <f t="shared" si="272"/>
        <v>214.23888000000002</v>
      </c>
    </row>
    <row r="2305" spans="2:18">
      <c r="B2305" s="2">
        <v>208.29649499999999</v>
      </c>
      <c r="C2305" s="3">
        <f t="shared" si="267"/>
        <v>43387.429829285022</v>
      </c>
      <c r="D2305" s="3">
        <v>15</v>
      </c>
      <c r="E2305" s="3">
        <f t="shared" si="268"/>
        <v>225</v>
      </c>
      <c r="F2305" s="4">
        <f t="shared" si="269"/>
        <v>3124.4474249999998</v>
      </c>
      <c r="N2305" s="2">
        <v>42.847776000000003</v>
      </c>
      <c r="O2305" s="3">
        <f t="shared" si="270"/>
        <v>1835.9319081461763</v>
      </c>
      <c r="P2305" s="3">
        <v>5</v>
      </c>
      <c r="Q2305" s="3">
        <f t="shared" si="271"/>
        <v>25</v>
      </c>
      <c r="R2305" s="4">
        <f t="shared" si="272"/>
        <v>214.23888000000002</v>
      </c>
    </row>
    <row r="2306" spans="2:18">
      <c r="B2306" s="2">
        <v>208.29649499999999</v>
      </c>
      <c r="C2306" s="3">
        <f t="shared" si="267"/>
        <v>43387.429829285022</v>
      </c>
      <c r="D2306" s="3">
        <v>15</v>
      </c>
      <c r="E2306" s="3">
        <f t="shared" si="268"/>
        <v>225</v>
      </c>
      <c r="F2306" s="4">
        <f t="shared" si="269"/>
        <v>3124.4474249999998</v>
      </c>
      <c r="N2306" s="2">
        <v>42.847776000000003</v>
      </c>
      <c r="O2306" s="3">
        <f t="shared" si="270"/>
        <v>1835.9319081461763</v>
      </c>
      <c r="P2306" s="3">
        <v>5</v>
      </c>
      <c r="Q2306" s="3">
        <f t="shared" si="271"/>
        <v>25</v>
      </c>
      <c r="R2306" s="4">
        <f t="shared" si="272"/>
        <v>214.23888000000002</v>
      </c>
    </row>
    <row r="2307" spans="2:18">
      <c r="B2307" s="2">
        <v>208.29649499999999</v>
      </c>
      <c r="C2307" s="3">
        <f t="shared" si="267"/>
        <v>43387.429829285022</v>
      </c>
      <c r="D2307" s="3">
        <v>15</v>
      </c>
      <c r="E2307" s="3">
        <f t="shared" si="268"/>
        <v>225</v>
      </c>
      <c r="F2307" s="4">
        <f t="shared" si="269"/>
        <v>3124.4474249999998</v>
      </c>
      <c r="N2307" s="2">
        <v>42.847776000000003</v>
      </c>
      <c r="O2307" s="3">
        <f t="shared" si="270"/>
        <v>1835.9319081461763</v>
      </c>
      <c r="P2307" s="3">
        <v>5</v>
      </c>
      <c r="Q2307" s="3">
        <f t="shared" si="271"/>
        <v>25</v>
      </c>
      <c r="R2307" s="4">
        <f t="shared" si="272"/>
        <v>214.23888000000002</v>
      </c>
    </row>
    <row r="2308" spans="2:18">
      <c r="B2308" s="2">
        <v>208.29649499999999</v>
      </c>
      <c r="C2308" s="3">
        <f t="shared" si="267"/>
        <v>43387.429829285022</v>
      </c>
      <c r="D2308" s="3">
        <v>15</v>
      </c>
      <c r="E2308" s="3">
        <f t="shared" si="268"/>
        <v>225</v>
      </c>
      <c r="F2308" s="4">
        <f t="shared" si="269"/>
        <v>3124.4474249999998</v>
      </c>
      <c r="N2308" s="2">
        <v>42.847776000000003</v>
      </c>
      <c r="O2308" s="3">
        <f t="shared" si="270"/>
        <v>1835.9319081461763</v>
      </c>
      <c r="P2308" s="3">
        <v>5</v>
      </c>
      <c r="Q2308" s="3">
        <f t="shared" si="271"/>
        <v>25</v>
      </c>
      <c r="R2308" s="4">
        <f t="shared" si="272"/>
        <v>214.23888000000002</v>
      </c>
    </row>
    <row r="2309" spans="2:18">
      <c r="B2309" s="2">
        <v>208.29649499999999</v>
      </c>
      <c r="C2309" s="3">
        <f t="shared" si="267"/>
        <v>43387.429829285022</v>
      </c>
      <c r="D2309" s="3">
        <v>10</v>
      </c>
      <c r="E2309" s="3">
        <f t="shared" si="268"/>
        <v>100</v>
      </c>
      <c r="F2309" s="4">
        <f t="shared" si="269"/>
        <v>2082.96495</v>
      </c>
      <c r="N2309" s="2">
        <v>42.847776000000003</v>
      </c>
      <c r="O2309" s="3">
        <f t="shared" si="270"/>
        <v>1835.9319081461763</v>
      </c>
      <c r="P2309" s="3">
        <v>5</v>
      </c>
      <c r="Q2309" s="3">
        <f t="shared" si="271"/>
        <v>25</v>
      </c>
      <c r="R2309" s="4">
        <f t="shared" si="272"/>
        <v>214.23888000000002</v>
      </c>
    </row>
    <row r="2310" spans="2:18">
      <c r="B2310" s="2">
        <v>208.29649499999999</v>
      </c>
      <c r="C2310" s="3">
        <f t="shared" si="267"/>
        <v>43387.429829285022</v>
      </c>
      <c r="D2310" s="3">
        <v>10</v>
      </c>
      <c r="E2310" s="3">
        <f t="shared" si="268"/>
        <v>100</v>
      </c>
      <c r="F2310" s="4">
        <f t="shared" si="269"/>
        <v>2082.96495</v>
      </c>
      <c r="N2310" s="2">
        <v>42.847776000000003</v>
      </c>
      <c r="O2310" s="3">
        <f t="shared" si="270"/>
        <v>1835.9319081461763</v>
      </c>
      <c r="P2310" s="3">
        <v>5</v>
      </c>
      <c r="Q2310" s="3">
        <f t="shared" si="271"/>
        <v>25</v>
      </c>
      <c r="R2310" s="4">
        <f t="shared" si="272"/>
        <v>214.23888000000002</v>
      </c>
    </row>
    <row r="2311" spans="2:18">
      <c r="B2311" s="2">
        <v>208.29649499999999</v>
      </c>
      <c r="C2311" s="3">
        <f t="shared" si="267"/>
        <v>43387.429829285022</v>
      </c>
      <c r="D2311" s="3">
        <v>10</v>
      </c>
      <c r="E2311" s="3">
        <f t="shared" si="268"/>
        <v>100</v>
      </c>
      <c r="F2311" s="4">
        <f t="shared" si="269"/>
        <v>2082.96495</v>
      </c>
      <c r="N2311" s="2">
        <v>42.847776000000003</v>
      </c>
      <c r="O2311" s="3">
        <f t="shared" si="270"/>
        <v>1835.9319081461763</v>
      </c>
      <c r="P2311" s="3">
        <v>5</v>
      </c>
      <c r="Q2311" s="3">
        <f t="shared" si="271"/>
        <v>25</v>
      </c>
      <c r="R2311" s="4">
        <f t="shared" si="272"/>
        <v>214.23888000000002</v>
      </c>
    </row>
    <row r="2312" spans="2:18">
      <c r="B2312" s="2">
        <v>208.29649499999999</v>
      </c>
      <c r="C2312" s="3">
        <f t="shared" si="267"/>
        <v>43387.429829285022</v>
      </c>
      <c r="D2312" s="3">
        <v>10</v>
      </c>
      <c r="E2312" s="3">
        <f t="shared" si="268"/>
        <v>100</v>
      </c>
      <c r="F2312" s="4">
        <f t="shared" si="269"/>
        <v>2082.96495</v>
      </c>
      <c r="N2312" s="2">
        <v>42.847776000000003</v>
      </c>
      <c r="O2312" s="3">
        <f t="shared" si="270"/>
        <v>1835.9319081461763</v>
      </c>
      <c r="P2312" s="3">
        <v>5</v>
      </c>
      <c r="Q2312" s="3">
        <f t="shared" si="271"/>
        <v>25</v>
      </c>
      <c r="R2312" s="4">
        <f t="shared" si="272"/>
        <v>214.23888000000002</v>
      </c>
    </row>
    <row r="2313" spans="2:18">
      <c r="B2313" s="2">
        <v>208.29649499999999</v>
      </c>
      <c r="C2313" s="3">
        <f t="shared" si="267"/>
        <v>43387.429829285022</v>
      </c>
      <c r="D2313" s="3">
        <v>10</v>
      </c>
      <c r="E2313" s="3">
        <f t="shared" si="268"/>
        <v>100</v>
      </c>
      <c r="F2313" s="4">
        <f t="shared" si="269"/>
        <v>2082.96495</v>
      </c>
      <c r="N2313" s="2">
        <v>42.847776000000003</v>
      </c>
      <c r="O2313" s="3">
        <f t="shared" si="270"/>
        <v>1835.9319081461763</v>
      </c>
      <c r="P2313" s="3">
        <v>5</v>
      </c>
      <c r="Q2313" s="3">
        <f t="shared" si="271"/>
        <v>25</v>
      </c>
      <c r="R2313" s="4">
        <f t="shared" si="272"/>
        <v>214.23888000000002</v>
      </c>
    </row>
    <row r="2314" spans="2:18">
      <c r="B2314" s="2">
        <v>208.29649499999999</v>
      </c>
      <c r="C2314" s="3">
        <f t="shared" si="267"/>
        <v>43387.429829285022</v>
      </c>
      <c r="D2314" s="3">
        <v>10</v>
      </c>
      <c r="E2314" s="3">
        <f t="shared" si="268"/>
        <v>100</v>
      </c>
      <c r="F2314" s="4">
        <f t="shared" si="269"/>
        <v>2082.96495</v>
      </c>
      <c r="N2314" s="2">
        <v>42.847776000000003</v>
      </c>
      <c r="O2314" s="3">
        <f t="shared" si="270"/>
        <v>1835.9319081461763</v>
      </c>
      <c r="P2314" s="3">
        <v>5</v>
      </c>
      <c r="Q2314" s="3">
        <f t="shared" si="271"/>
        <v>25</v>
      </c>
      <c r="R2314" s="4">
        <f t="shared" si="272"/>
        <v>214.23888000000002</v>
      </c>
    </row>
    <row r="2315" spans="2:18">
      <c r="B2315" s="2">
        <v>208.29649499999999</v>
      </c>
      <c r="C2315" s="3">
        <f t="shared" si="267"/>
        <v>43387.429829285022</v>
      </c>
      <c r="D2315" s="3">
        <v>10</v>
      </c>
      <c r="E2315" s="3">
        <f t="shared" si="268"/>
        <v>100</v>
      </c>
      <c r="F2315" s="4">
        <f t="shared" si="269"/>
        <v>2082.96495</v>
      </c>
      <c r="N2315" s="2">
        <v>42.847776000000003</v>
      </c>
      <c r="O2315" s="3">
        <f t="shared" si="270"/>
        <v>1835.9319081461763</v>
      </c>
      <c r="P2315" s="3">
        <v>5</v>
      </c>
      <c r="Q2315" s="3">
        <f t="shared" si="271"/>
        <v>25</v>
      </c>
      <c r="R2315" s="4">
        <f t="shared" si="272"/>
        <v>214.23888000000002</v>
      </c>
    </row>
    <row r="2316" spans="2:18">
      <c r="B2316" s="2">
        <v>208.29649499999999</v>
      </c>
      <c r="C2316" s="3">
        <f t="shared" si="267"/>
        <v>43387.429829285022</v>
      </c>
      <c r="D2316" s="3">
        <v>10</v>
      </c>
      <c r="E2316" s="3">
        <f t="shared" si="268"/>
        <v>100</v>
      </c>
      <c r="F2316" s="4">
        <f t="shared" si="269"/>
        <v>2082.96495</v>
      </c>
      <c r="N2316" s="2">
        <v>42.847776000000003</v>
      </c>
      <c r="O2316" s="3">
        <f t="shared" si="270"/>
        <v>1835.9319081461763</v>
      </c>
      <c r="P2316" s="3">
        <v>5</v>
      </c>
      <c r="Q2316" s="3">
        <f t="shared" si="271"/>
        <v>25</v>
      </c>
      <c r="R2316" s="4">
        <f t="shared" si="272"/>
        <v>214.23888000000002</v>
      </c>
    </row>
    <row r="2317" spans="2:18">
      <c r="B2317" s="2">
        <v>208.29649499999999</v>
      </c>
      <c r="C2317" s="3">
        <f t="shared" si="267"/>
        <v>43387.429829285022</v>
      </c>
      <c r="D2317" s="3">
        <v>10</v>
      </c>
      <c r="E2317" s="3">
        <f t="shared" si="268"/>
        <v>100</v>
      </c>
      <c r="F2317" s="4">
        <f t="shared" si="269"/>
        <v>2082.96495</v>
      </c>
      <c r="N2317" s="2">
        <v>42.847776000000003</v>
      </c>
      <c r="O2317" s="3">
        <f t="shared" si="270"/>
        <v>1835.9319081461763</v>
      </c>
      <c r="P2317" s="3">
        <v>5</v>
      </c>
      <c r="Q2317" s="3">
        <f t="shared" si="271"/>
        <v>25</v>
      </c>
      <c r="R2317" s="4">
        <f t="shared" si="272"/>
        <v>214.23888000000002</v>
      </c>
    </row>
    <row r="2318" spans="2:18">
      <c r="B2318" s="2">
        <v>208.29649499999999</v>
      </c>
      <c r="C2318" s="3">
        <f t="shared" si="267"/>
        <v>43387.429829285022</v>
      </c>
      <c r="D2318" s="3">
        <v>10</v>
      </c>
      <c r="E2318" s="3">
        <f t="shared" si="268"/>
        <v>100</v>
      </c>
      <c r="F2318" s="4">
        <f t="shared" si="269"/>
        <v>2082.96495</v>
      </c>
      <c r="N2318" s="2">
        <v>42.847776000000003</v>
      </c>
      <c r="O2318" s="3">
        <f t="shared" si="270"/>
        <v>1835.9319081461763</v>
      </c>
      <c r="P2318" s="3">
        <v>5</v>
      </c>
      <c r="Q2318" s="3">
        <f t="shared" si="271"/>
        <v>25</v>
      </c>
      <c r="R2318" s="4">
        <f t="shared" si="272"/>
        <v>214.23888000000002</v>
      </c>
    </row>
    <row r="2319" spans="2:18">
      <c r="B2319" s="2">
        <v>208.29649499999999</v>
      </c>
      <c r="C2319" s="3">
        <f t="shared" si="267"/>
        <v>43387.429829285022</v>
      </c>
      <c r="D2319" s="3">
        <v>10</v>
      </c>
      <c r="E2319" s="3">
        <f t="shared" si="268"/>
        <v>100</v>
      </c>
      <c r="F2319" s="4">
        <f t="shared" si="269"/>
        <v>2082.96495</v>
      </c>
      <c r="N2319" s="2">
        <v>42.847776000000003</v>
      </c>
      <c r="O2319" s="3">
        <f t="shared" si="270"/>
        <v>1835.9319081461763</v>
      </c>
      <c r="P2319" s="3">
        <v>5</v>
      </c>
      <c r="Q2319" s="3">
        <f t="shared" si="271"/>
        <v>25</v>
      </c>
      <c r="R2319" s="4">
        <f t="shared" si="272"/>
        <v>214.23888000000002</v>
      </c>
    </row>
    <row r="2320" spans="2:18">
      <c r="B2320" s="2">
        <v>208.29649499999999</v>
      </c>
      <c r="C2320" s="3">
        <f t="shared" si="267"/>
        <v>43387.429829285022</v>
      </c>
      <c r="D2320" s="3">
        <v>10</v>
      </c>
      <c r="E2320" s="3">
        <f t="shared" si="268"/>
        <v>100</v>
      </c>
      <c r="F2320" s="4">
        <f t="shared" si="269"/>
        <v>2082.96495</v>
      </c>
      <c r="N2320" s="2">
        <v>42.847776000000003</v>
      </c>
      <c r="O2320" s="3">
        <f t="shared" si="270"/>
        <v>1835.9319081461763</v>
      </c>
      <c r="P2320" s="3">
        <v>5</v>
      </c>
      <c r="Q2320" s="3">
        <f t="shared" si="271"/>
        <v>25</v>
      </c>
      <c r="R2320" s="4">
        <f t="shared" si="272"/>
        <v>214.23888000000002</v>
      </c>
    </row>
    <row r="2321" spans="2:18">
      <c r="B2321" s="2">
        <v>208.29649499999999</v>
      </c>
      <c r="C2321" s="3">
        <f t="shared" ref="C2321:C2384" si="273">B2321*B2321</f>
        <v>43387.429829285022</v>
      </c>
      <c r="D2321" s="3">
        <v>10</v>
      </c>
      <c r="E2321" s="3">
        <f t="shared" ref="E2321:E2384" si="274">D2321*D2321</f>
        <v>100</v>
      </c>
      <c r="F2321" s="4">
        <f t="shared" ref="F2321:F2384" si="275">D2321*B2321</f>
        <v>2082.96495</v>
      </c>
      <c r="N2321" s="2">
        <v>42.847776000000003</v>
      </c>
      <c r="O2321" s="3">
        <f t="shared" ref="O2321:O2384" si="276">N2321*N2321</f>
        <v>1835.9319081461763</v>
      </c>
      <c r="P2321" s="3">
        <v>5</v>
      </c>
      <c r="Q2321" s="3">
        <f t="shared" ref="Q2321:Q2384" si="277">P2321*P2321</f>
        <v>25</v>
      </c>
      <c r="R2321" s="4">
        <f t="shared" ref="R2321:R2384" si="278">P2321*N2321</f>
        <v>214.23888000000002</v>
      </c>
    </row>
    <row r="2322" spans="2:18">
      <c r="B2322" s="2">
        <v>208.29649499999999</v>
      </c>
      <c r="C2322" s="3">
        <f t="shared" si="273"/>
        <v>43387.429829285022</v>
      </c>
      <c r="D2322" s="3">
        <v>10</v>
      </c>
      <c r="E2322" s="3">
        <f t="shared" si="274"/>
        <v>100</v>
      </c>
      <c r="F2322" s="4">
        <f t="shared" si="275"/>
        <v>2082.96495</v>
      </c>
      <c r="N2322" s="2">
        <v>42.847776000000003</v>
      </c>
      <c r="O2322" s="3">
        <f t="shared" si="276"/>
        <v>1835.9319081461763</v>
      </c>
      <c r="P2322" s="3">
        <v>5</v>
      </c>
      <c r="Q2322" s="3">
        <f t="shared" si="277"/>
        <v>25</v>
      </c>
      <c r="R2322" s="4">
        <f t="shared" si="278"/>
        <v>214.23888000000002</v>
      </c>
    </row>
    <row r="2323" spans="2:18">
      <c r="B2323" s="2">
        <v>208.29649499999999</v>
      </c>
      <c r="C2323" s="3">
        <f t="shared" si="273"/>
        <v>43387.429829285022</v>
      </c>
      <c r="D2323" s="3">
        <v>10</v>
      </c>
      <c r="E2323" s="3">
        <f t="shared" si="274"/>
        <v>100</v>
      </c>
      <c r="F2323" s="4">
        <f t="shared" si="275"/>
        <v>2082.96495</v>
      </c>
      <c r="N2323" s="2">
        <v>42.847776000000003</v>
      </c>
      <c r="O2323" s="3">
        <f t="shared" si="276"/>
        <v>1835.9319081461763</v>
      </c>
      <c r="P2323" s="3">
        <v>5</v>
      </c>
      <c r="Q2323" s="3">
        <f t="shared" si="277"/>
        <v>25</v>
      </c>
      <c r="R2323" s="4">
        <f t="shared" si="278"/>
        <v>214.23888000000002</v>
      </c>
    </row>
    <row r="2324" spans="2:18">
      <c r="B2324" s="2">
        <v>208.29649499999999</v>
      </c>
      <c r="C2324" s="3">
        <f t="shared" si="273"/>
        <v>43387.429829285022</v>
      </c>
      <c r="D2324" s="3">
        <v>10</v>
      </c>
      <c r="E2324" s="3">
        <f t="shared" si="274"/>
        <v>100</v>
      </c>
      <c r="F2324" s="4">
        <f t="shared" si="275"/>
        <v>2082.96495</v>
      </c>
      <c r="N2324" s="2">
        <v>42.847776000000003</v>
      </c>
      <c r="O2324" s="3">
        <f t="shared" si="276"/>
        <v>1835.9319081461763</v>
      </c>
      <c r="P2324" s="3">
        <v>5</v>
      </c>
      <c r="Q2324" s="3">
        <f t="shared" si="277"/>
        <v>25</v>
      </c>
      <c r="R2324" s="4">
        <f t="shared" si="278"/>
        <v>214.23888000000002</v>
      </c>
    </row>
    <row r="2325" spans="2:18">
      <c r="B2325" s="2">
        <v>208.29649499999999</v>
      </c>
      <c r="C2325" s="3">
        <f t="shared" si="273"/>
        <v>43387.429829285022</v>
      </c>
      <c r="D2325" s="3">
        <v>10</v>
      </c>
      <c r="E2325" s="3">
        <f t="shared" si="274"/>
        <v>100</v>
      </c>
      <c r="F2325" s="4">
        <f t="shared" si="275"/>
        <v>2082.96495</v>
      </c>
      <c r="N2325" s="2">
        <v>42.847776000000003</v>
      </c>
      <c r="O2325" s="3">
        <f t="shared" si="276"/>
        <v>1835.9319081461763</v>
      </c>
      <c r="P2325" s="3">
        <v>5</v>
      </c>
      <c r="Q2325" s="3">
        <f t="shared" si="277"/>
        <v>25</v>
      </c>
      <c r="R2325" s="4">
        <f t="shared" si="278"/>
        <v>214.23888000000002</v>
      </c>
    </row>
    <row r="2326" spans="2:18">
      <c r="B2326" s="2">
        <v>208.29649499999999</v>
      </c>
      <c r="C2326" s="3">
        <f t="shared" si="273"/>
        <v>43387.429829285022</v>
      </c>
      <c r="D2326" s="3">
        <v>10</v>
      </c>
      <c r="E2326" s="3">
        <f t="shared" si="274"/>
        <v>100</v>
      </c>
      <c r="F2326" s="4">
        <f t="shared" si="275"/>
        <v>2082.96495</v>
      </c>
      <c r="N2326" s="2">
        <v>42.847776000000003</v>
      </c>
      <c r="O2326" s="3">
        <f t="shared" si="276"/>
        <v>1835.9319081461763</v>
      </c>
      <c r="P2326" s="3">
        <v>5</v>
      </c>
      <c r="Q2326" s="3">
        <f t="shared" si="277"/>
        <v>25</v>
      </c>
      <c r="R2326" s="4">
        <f t="shared" si="278"/>
        <v>214.23888000000002</v>
      </c>
    </row>
    <row r="2327" spans="2:18">
      <c r="B2327" s="2">
        <v>208.29649499999999</v>
      </c>
      <c r="C2327" s="3">
        <f t="shared" si="273"/>
        <v>43387.429829285022</v>
      </c>
      <c r="D2327" s="3">
        <v>10</v>
      </c>
      <c r="E2327" s="3">
        <f t="shared" si="274"/>
        <v>100</v>
      </c>
      <c r="F2327" s="4">
        <f t="shared" si="275"/>
        <v>2082.96495</v>
      </c>
      <c r="N2327" s="2">
        <v>42.847776000000003</v>
      </c>
      <c r="O2327" s="3">
        <f t="shared" si="276"/>
        <v>1835.9319081461763</v>
      </c>
      <c r="P2327" s="3">
        <v>5</v>
      </c>
      <c r="Q2327" s="3">
        <f t="shared" si="277"/>
        <v>25</v>
      </c>
      <c r="R2327" s="4">
        <f t="shared" si="278"/>
        <v>214.23888000000002</v>
      </c>
    </row>
    <row r="2328" spans="2:18">
      <c r="B2328" s="2">
        <v>208.29649499999999</v>
      </c>
      <c r="C2328" s="3">
        <f t="shared" si="273"/>
        <v>43387.429829285022</v>
      </c>
      <c r="D2328" s="3">
        <v>10</v>
      </c>
      <c r="E2328" s="3">
        <f t="shared" si="274"/>
        <v>100</v>
      </c>
      <c r="F2328" s="4">
        <f t="shared" si="275"/>
        <v>2082.96495</v>
      </c>
      <c r="N2328" s="2">
        <v>42.847776000000003</v>
      </c>
      <c r="O2328" s="3">
        <f t="shared" si="276"/>
        <v>1835.9319081461763</v>
      </c>
      <c r="P2328" s="3">
        <v>5</v>
      </c>
      <c r="Q2328" s="3">
        <f t="shared" si="277"/>
        <v>25</v>
      </c>
      <c r="R2328" s="4">
        <f t="shared" si="278"/>
        <v>214.23888000000002</v>
      </c>
    </row>
    <row r="2329" spans="2:18">
      <c r="B2329" s="2">
        <v>208.29649499999999</v>
      </c>
      <c r="C2329" s="3">
        <f t="shared" si="273"/>
        <v>43387.429829285022</v>
      </c>
      <c r="D2329" s="3">
        <v>10</v>
      </c>
      <c r="E2329" s="3">
        <f t="shared" si="274"/>
        <v>100</v>
      </c>
      <c r="F2329" s="4">
        <f t="shared" si="275"/>
        <v>2082.96495</v>
      </c>
      <c r="N2329" s="2">
        <v>42.847776000000003</v>
      </c>
      <c r="O2329" s="3">
        <f t="shared" si="276"/>
        <v>1835.9319081461763</v>
      </c>
      <c r="P2329" s="3">
        <v>5</v>
      </c>
      <c r="Q2329" s="3">
        <f t="shared" si="277"/>
        <v>25</v>
      </c>
      <c r="R2329" s="4">
        <f t="shared" si="278"/>
        <v>214.23888000000002</v>
      </c>
    </row>
    <row r="2330" spans="2:18">
      <c r="B2330" s="2">
        <v>208.29649499999999</v>
      </c>
      <c r="C2330" s="3">
        <f t="shared" si="273"/>
        <v>43387.429829285022</v>
      </c>
      <c r="D2330" s="3">
        <v>10</v>
      </c>
      <c r="E2330" s="3">
        <f t="shared" si="274"/>
        <v>100</v>
      </c>
      <c r="F2330" s="4">
        <f t="shared" si="275"/>
        <v>2082.96495</v>
      </c>
      <c r="N2330" s="2">
        <v>42.847776000000003</v>
      </c>
      <c r="O2330" s="3">
        <f t="shared" si="276"/>
        <v>1835.9319081461763</v>
      </c>
      <c r="P2330" s="3">
        <v>5</v>
      </c>
      <c r="Q2330" s="3">
        <f t="shared" si="277"/>
        <v>25</v>
      </c>
      <c r="R2330" s="4">
        <f t="shared" si="278"/>
        <v>214.23888000000002</v>
      </c>
    </row>
    <row r="2331" spans="2:18">
      <c r="B2331" s="2">
        <v>208.29649499999999</v>
      </c>
      <c r="C2331" s="3">
        <f t="shared" si="273"/>
        <v>43387.429829285022</v>
      </c>
      <c r="D2331" s="3">
        <v>10</v>
      </c>
      <c r="E2331" s="3">
        <f t="shared" si="274"/>
        <v>100</v>
      </c>
      <c r="F2331" s="4">
        <f t="shared" si="275"/>
        <v>2082.96495</v>
      </c>
      <c r="N2331" s="2">
        <v>42.847776000000003</v>
      </c>
      <c r="O2331" s="3">
        <f t="shared" si="276"/>
        <v>1835.9319081461763</v>
      </c>
      <c r="P2331" s="3">
        <v>5</v>
      </c>
      <c r="Q2331" s="3">
        <f t="shared" si="277"/>
        <v>25</v>
      </c>
      <c r="R2331" s="4">
        <f t="shared" si="278"/>
        <v>214.23888000000002</v>
      </c>
    </row>
    <row r="2332" spans="2:18">
      <c r="B2332" s="2">
        <v>208.29649499999999</v>
      </c>
      <c r="C2332" s="3">
        <f t="shared" si="273"/>
        <v>43387.429829285022</v>
      </c>
      <c r="D2332" s="3">
        <v>10</v>
      </c>
      <c r="E2332" s="3">
        <f t="shared" si="274"/>
        <v>100</v>
      </c>
      <c r="F2332" s="4">
        <f t="shared" si="275"/>
        <v>2082.96495</v>
      </c>
      <c r="N2332" s="2">
        <v>42.847776000000003</v>
      </c>
      <c r="O2332" s="3">
        <f t="shared" si="276"/>
        <v>1835.9319081461763</v>
      </c>
      <c r="P2332" s="3">
        <v>5</v>
      </c>
      <c r="Q2332" s="3">
        <f t="shared" si="277"/>
        <v>25</v>
      </c>
      <c r="R2332" s="4">
        <f t="shared" si="278"/>
        <v>214.23888000000002</v>
      </c>
    </row>
    <row r="2333" spans="2:18">
      <c r="B2333" s="2">
        <v>208.29649499999999</v>
      </c>
      <c r="C2333" s="3">
        <f t="shared" si="273"/>
        <v>43387.429829285022</v>
      </c>
      <c r="D2333" s="3">
        <v>10</v>
      </c>
      <c r="E2333" s="3">
        <f t="shared" si="274"/>
        <v>100</v>
      </c>
      <c r="F2333" s="4">
        <f t="shared" si="275"/>
        <v>2082.96495</v>
      </c>
      <c r="N2333" s="2">
        <v>42.847776000000003</v>
      </c>
      <c r="O2333" s="3">
        <f t="shared" si="276"/>
        <v>1835.9319081461763</v>
      </c>
      <c r="P2333" s="3">
        <v>5</v>
      </c>
      <c r="Q2333" s="3">
        <f t="shared" si="277"/>
        <v>25</v>
      </c>
      <c r="R2333" s="4">
        <f t="shared" si="278"/>
        <v>214.23888000000002</v>
      </c>
    </row>
    <row r="2334" spans="2:18">
      <c r="B2334" s="2">
        <v>208.29649499999999</v>
      </c>
      <c r="C2334" s="3">
        <f t="shared" si="273"/>
        <v>43387.429829285022</v>
      </c>
      <c r="D2334" s="3">
        <v>10</v>
      </c>
      <c r="E2334" s="3">
        <f t="shared" si="274"/>
        <v>100</v>
      </c>
      <c r="F2334" s="4">
        <f t="shared" si="275"/>
        <v>2082.96495</v>
      </c>
      <c r="N2334" s="2">
        <v>42.847776000000003</v>
      </c>
      <c r="O2334" s="3">
        <f t="shared" si="276"/>
        <v>1835.9319081461763</v>
      </c>
      <c r="P2334" s="3">
        <v>5</v>
      </c>
      <c r="Q2334" s="3">
        <f t="shared" si="277"/>
        <v>25</v>
      </c>
      <c r="R2334" s="4">
        <f t="shared" si="278"/>
        <v>214.23888000000002</v>
      </c>
    </row>
    <row r="2335" spans="2:18">
      <c r="B2335" s="2">
        <v>208.29649499999999</v>
      </c>
      <c r="C2335" s="3">
        <f t="shared" si="273"/>
        <v>43387.429829285022</v>
      </c>
      <c r="D2335" s="3">
        <v>10</v>
      </c>
      <c r="E2335" s="3">
        <f t="shared" si="274"/>
        <v>100</v>
      </c>
      <c r="F2335" s="4">
        <f t="shared" si="275"/>
        <v>2082.96495</v>
      </c>
      <c r="N2335" s="2">
        <v>42.847776000000003</v>
      </c>
      <c r="O2335" s="3">
        <f t="shared" si="276"/>
        <v>1835.9319081461763</v>
      </c>
      <c r="P2335" s="3">
        <v>5</v>
      </c>
      <c r="Q2335" s="3">
        <f t="shared" si="277"/>
        <v>25</v>
      </c>
      <c r="R2335" s="4">
        <f t="shared" si="278"/>
        <v>214.23888000000002</v>
      </c>
    </row>
    <row r="2336" spans="2:18">
      <c r="B2336" s="2">
        <v>208.29649499999999</v>
      </c>
      <c r="C2336" s="3">
        <f t="shared" si="273"/>
        <v>43387.429829285022</v>
      </c>
      <c r="D2336" s="3">
        <v>10</v>
      </c>
      <c r="E2336" s="3">
        <f t="shared" si="274"/>
        <v>100</v>
      </c>
      <c r="F2336" s="4">
        <f t="shared" si="275"/>
        <v>2082.96495</v>
      </c>
      <c r="N2336" s="2">
        <v>42.847776000000003</v>
      </c>
      <c r="O2336" s="3">
        <f t="shared" si="276"/>
        <v>1835.9319081461763</v>
      </c>
      <c r="P2336" s="3">
        <v>5</v>
      </c>
      <c r="Q2336" s="3">
        <f t="shared" si="277"/>
        <v>25</v>
      </c>
      <c r="R2336" s="4">
        <f t="shared" si="278"/>
        <v>214.23888000000002</v>
      </c>
    </row>
    <row r="2337" spans="2:18">
      <c r="B2337" s="2">
        <v>208.29649499999999</v>
      </c>
      <c r="C2337" s="3">
        <f t="shared" si="273"/>
        <v>43387.429829285022</v>
      </c>
      <c r="D2337" s="3">
        <v>10</v>
      </c>
      <c r="E2337" s="3">
        <f t="shared" si="274"/>
        <v>100</v>
      </c>
      <c r="F2337" s="4">
        <f t="shared" si="275"/>
        <v>2082.96495</v>
      </c>
      <c r="N2337" s="2">
        <v>42.847776000000003</v>
      </c>
      <c r="O2337" s="3">
        <f t="shared" si="276"/>
        <v>1835.9319081461763</v>
      </c>
      <c r="P2337" s="3">
        <v>5</v>
      </c>
      <c r="Q2337" s="3">
        <f t="shared" si="277"/>
        <v>25</v>
      </c>
      <c r="R2337" s="4">
        <f t="shared" si="278"/>
        <v>214.23888000000002</v>
      </c>
    </row>
    <row r="2338" spans="2:18">
      <c r="B2338" s="2">
        <v>208.29649499999999</v>
      </c>
      <c r="C2338" s="3">
        <f t="shared" si="273"/>
        <v>43387.429829285022</v>
      </c>
      <c r="D2338" s="3">
        <v>10</v>
      </c>
      <c r="E2338" s="3">
        <f t="shared" si="274"/>
        <v>100</v>
      </c>
      <c r="F2338" s="4">
        <f t="shared" si="275"/>
        <v>2082.96495</v>
      </c>
      <c r="N2338" s="2">
        <v>42.847776000000003</v>
      </c>
      <c r="O2338" s="3">
        <f t="shared" si="276"/>
        <v>1835.9319081461763</v>
      </c>
      <c r="P2338" s="3">
        <v>5</v>
      </c>
      <c r="Q2338" s="3">
        <f t="shared" si="277"/>
        <v>25</v>
      </c>
      <c r="R2338" s="4">
        <f t="shared" si="278"/>
        <v>214.23888000000002</v>
      </c>
    </row>
    <row r="2339" spans="2:18">
      <c r="B2339" s="2">
        <v>208.29649499999999</v>
      </c>
      <c r="C2339" s="3">
        <f t="shared" si="273"/>
        <v>43387.429829285022</v>
      </c>
      <c r="D2339" s="3">
        <v>10</v>
      </c>
      <c r="E2339" s="3">
        <f t="shared" si="274"/>
        <v>100</v>
      </c>
      <c r="F2339" s="4">
        <f t="shared" si="275"/>
        <v>2082.96495</v>
      </c>
      <c r="N2339" s="2">
        <v>42.847776000000003</v>
      </c>
      <c r="O2339" s="3">
        <f t="shared" si="276"/>
        <v>1835.9319081461763</v>
      </c>
      <c r="P2339" s="3">
        <v>5</v>
      </c>
      <c r="Q2339" s="3">
        <f t="shared" si="277"/>
        <v>25</v>
      </c>
      <c r="R2339" s="4">
        <f t="shared" si="278"/>
        <v>214.23888000000002</v>
      </c>
    </row>
    <row r="2340" spans="2:18">
      <c r="B2340" s="2">
        <v>208.29649499999999</v>
      </c>
      <c r="C2340" s="3">
        <f t="shared" si="273"/>
        <v>43387.429829285022</v>
      </c>
      <c r="D2340" s="3">
        <v>10</v>
      </c>
      <c r="E2340" s="3">
        <f t="shared" si="274"/>
        <v>100</v>
      </c>
      <c r="F2340" s="4">
        <f t="shared" si="275"/>
        <v>2082.96495</v>
      </c>
      <c r="N2340" s="2">
        <v>42.847776000000003</v>
      </c>
      <c r="O2340" s="3">
        <f t="shared" si="276"/>
        <v>1835.9319081461763</v>
      </c>
      <c r="P2340" s="3">
        <v>5</v>
      </c>
      <c r="Q2340" s="3">
        <f t="shared" si="277"/>
        <v>25</v>
      </c>
      <c r="R2340" s="4">
        <f t="shared" si="278"/>
        <v>214.23888000000002</v>
      </c>
    </row>
    <row r="2341" spans="2:18">
      <c r="B2341" s="2">
        <v>208.29649499999999</v>
      </c>
      <c r="C2341" s="3">
        <f t="shared" si="273"/>
        <v>43387.429829285022</v>
      </c>
      <c r="D2341" s="3">
        <v>10</v>
      </c>
      <c r="E2341" s="3">
        <f t="shared" si="274"/>
        <v>100</v>
      </c>
      <c r="F2341" s="4">
        <f t="shared" si="275"/>
        <v>2082.96495</v>
      </c>
      <c r="N2341" s="2">
        <v>42.847776000000003</v>
      </c>
      <c r="O2341" s="3">
        <f t="shared" si="276"/>
        <v>1835.9319081461763</v>
      </c>
      <c r="P2341" s="3">
        <v>5</v>
      </c>
      <c r="Q2341" s="3">
        <f t="shared" si="277"/>
        <v>25</v>
      </c>
      <c r="R2341" s="4">
        <f t="shared" si="278"/>
        <v>214.23888000000002</v>
      </c>
    </row>
    <row r="2342" spans="2:18">
      <c r="B2342" s="2">
        <v>208.29649499999999</v>
      </c>
      <c r="C2342" s="3">
        <f t="shared" si="273"/>
        <v>43387.429829285022</v>
      </c>
      <c r="D2342" s="3">
        <v>10</v>
      </c>
      <c r="E2342" s="3">
        <f t="shared" si="274"/>
        <v>100</v>
      </c>
      <c r="F2342" s="4">
        <f t="shared" si="275"/>
        <v>2082.96495</v>
      </c>
      <c r="N2342" s="2">
        <v>42.847776000000003</v>
      </c>
      <c r="O2342" s="3">
        <f t="shared" si="276"/>
        <v>1835.9319081461763</v>
      </c>
      <c r="P2342" s="3">
        <v>5</v>
      </c>
      <c r="Q2342" s="3">
        <f t="shared" si="277"/>
        <v>25</v>
      </c>
      <c r="R2342" s="4">
        <f t="shared" si="278"/>
        <v>214.23888000000002</v>
      </c>
    </row>
    <row r="2343" spans="2:18">
      <c r="B2343" s="2">
        <v>208.29649499999999</v>
      </c>
      <c r="C2343" s="3">
        <f t="shared" si="273"/>
        <v>43387.429829285022</v>
      </c>
      <c r="D2343" s="3">
        <v>10</v>
      </c>
      <c r="E2343" s="3">
        <f t="shared" si="274"/>
        <v>100</v>
      </c>
      <c r="F2343" s="4">
        <f t="shared" si="275"/>
        <v>2082.96495</v>
      </c>
      <c r="N2343" s="2">
        <v>42.847776000000003</v>
      </c>
      <c r="O2343" s="3">
        <f t="shared" si="276"/>
        <v>1835.9319081461763</v>
      </c>
      <c r="P2343" s="3">
        <v>5</v>
      </c>
      <c r="Q2343" s="3">
        <f t="shared" si="277"/>
        <v>25</v>
      </c>
      <c r="R2343" s="4">
        <f t="shared" si="278"/>
        <v>214.23888000000002</v>
      </c>
    </row>
    <row r="2344" spans="2:18">
      <c r="B2344" s="2">
        <v>208.29649499999999</v>
      </c>
      <c r="C2344" s="3">
        <f t="shared" si="273"/>
        <v>43387.429829285022</v>
      </c>
      <c r="D2344" s="3">
        <v>10</v>
      </c>
      <c r="E2344" s="3">
        <f t="shared" si="274"/>
        <v>100</v>
      </c>
      <c r="F2344" s="4">
        <f t="shared" si="275"/>
        <v>2082.96495</v>
      </c>
      <c r="N2344" s="2">
        <v>42.847776000000003</v>
      </c>
      <c r="O2344" s="3">
        <f t="shared" si="276"/>
        <v>1835.9319081461763</v>
      </c>
      <c r="P2344" s="3">
        <v>5</v>
      </c>
      <c r="Q2344" s="3">
        <f t="shared" si="277"/>
        <v>25</v>
      </c>
      <c r="R2344" s="4">
        <f t="shared" si="278"/>
        <v>214.23888000000002</v>
      </c>
    </row>
    <row r="2345" spans="2:18">
      <c r="B2345" s="2">
        <v>208.29649499999999</v>
      </c>
      <c r="C2345" s="3">
        <f t="shared" si="273"/>
        <v>43387.429829285022</v>
      </c>
      <c r="D2345" s="3">
        <v>10</v>
      </c>
      <c r="E2345" s="3">
        <f t="shared" si="274"/>
        <v>100</v>
      </c>
      <c r="F2345" s="4">
        <f t="shared" si="275"/>
        <v>2082.96495</v>
      </c>
      <c r="N2345" s="2">
        <v>42.847776000000003</v>
      </c>
      <c r="O2345" s="3">
        <f t="shared" si="276"/>
        <v>1835.9319081461763</v>
      </c>
      <c r="P2345" s="3">
        <v>5</v>
      </c>
      <c r="Q2345" s="3">
        <f t="shared" si="277"/>
        <v>25</v>
      </c>
      <c r="R2345" s="4">
        <f t="shared" si="278"/>
        <v>214.23888000000002</v>
      </c>
    </row>
    <row r="2346" spans="2:18">
      <c r="B2346" s="2">
        <v>208.29649499999999</v>
      </c>
      <c r="C2346" s="3">
        <f t="shared" si="273"/>
        <v>43387.429829285022</v>
      </c>
      <c r="D2346" s="3">
        <v>10</v>
      </c>
      <c r="E2346" s="3">
        <f t="shared" si="274"/>
        <v>100</v>
      </c>
      <c r="F2346" s="4">
        <f t="shared" si="275"/>
        <v>2082.96495</v>
      </c>
      <c r="N2346" s="2">
        <v>42.847776000000003</v>
      </c>
      <c r="O2346" s="3">
        <f t="shared" si="276"/>
        <v>1835.9319081461763</v>
      </c>
      <c r="P2346" s="3">
        <v>5</v>
      </c>
      <c r="Q2346" s="3">
        <f t="shared" si="277"/>
        <v>25</v>
      </c>
      <c r="R2346" s="4">
        <f t="shared" si="278"/>
        <v>214.23888000000002</v>
      </c>
    </row>
    <row r="2347" spans="2:18">
      <c r="B2347" s="2">
        <v>208.29649499999999</v>
      </c>
      <c r="C2347" s="3">
        <f t="shared" si="273"/>
        <v>43387.429829285022</v>
      </c>
      <c r="D2347" s="3">
        <v>10</v>
      </c>
      <c r="E2347" s="3">
        <f t="shared" si="274"/>
        <v>100</v>
      </c>
      <c r="F2347" s="4">
        <f t="shared" si="275"/>
        <v>2082.96495</v>
      </c>
      <c r="N2347" s="2">
        <v>42.847776000000003</v>
      </c>
      <c r="O2347" s="3">
        <f t="shared" si="276"/>
        <v>1835.9319081461763</v>
      </c>
      <c r="P2347" s="3">
        <v>5</v>
      </c>
      <c r="Q2347" s="3">
        <f t="shared" si="277"/>
        <v>25</v>
      </c>
      <c r="R2347" s="4">
        <f t="shared" si="278"/>
        <v>214.23888000000002</v>
      </c>
    </row>
    <row r="2348" spans="2:18">
      <c r="B2348" s="2">
        <v>208.29649499999999</v>
      </c>
      <c r="C2348" s="3">
        <f t="shared" si="273"/>
        <v>43387.429829285022</v>
      </c>
      <c r="D2348" s="3">
        <v>10</v>
      </c>
      <c r="E2348" s="3">
        <f t="shared" si="274"/>
        <v>100</v>
      </c>
      <c r="F2348" s="4">
        <f t="shared" si="275"/>
        <v>2082.96495</v>
      </c>
      <c r="N2348" s="2">
        <v>42.847776000000003</v>
      </c>
      <c r="O2348" s="3">
        <f t="shared" si="276"/>
        <v>1835.9319081461763</v>
      </c>
      <c r="P2348" s="3">
        <v>5</v>
      </c>
      <c r="Q2348" s="3">
        <f t="shared" si="277"/>
        <v>25</v>
      </c>
      <c r="R2348" s="4">
        <f t="shared" si="278"/>
        <v>214.23888000000002</v>
      </c>
    </row>
    <row r="2349" spans="2:18">
      <c r="B2349" s="2">
        <v>208.29649499999999</v>
      </c>
      <c r="C2349" s="3">
        <f t="shared" si="273"/>
        <v>43387.429829285022</v>
      </c>
      <c r="D2349" s="3">
        <v>10</v>
      </c>
      <c r="E2349" s="3">
        <f t="shared" si="274"/>
        <v>100</v>
      </c>
      <c r="F2349" s="4">
        <f t="shared" si="275"/>
        <v>2082.96495</v>
      </c>
      <c r="N2349" s="2">
        <v>42.847776000000003</v>
      </c>
      <c r="O2349" s="3">
        <f t="shared" si="276"/>
        <v>1835.9319081461763</v>
      </c>
      <c r="P2349" s="3">
        <v>5</v>
      </c>
      <c r="Q2349" s="3">
        <f t="shared" si="277"/>
        <v>25</v>
      </c>
      <c r="R2349" s="4">
        <f t="shared" si="278"/>
        <v>214.23888000000002</v>
      </c>
    </row>
    <row r="2350" spans="2:18">
      <c r="B2350" s="2">
        <v>208.29649499999999</v>
      </c>
      <c r="C2350" s="3">
        <f t="shared" si="273"/>
        <v>43387.429829285022</v>
      </c>
      <c r="D2350" s="3">
        <v>10</v>
      </c>
      <c r="E2350" s="3">
        <f t="shared" si="274"/>
        <v>100</v>
      </c>
      <c r="F2350" s="4">
        <f t="shared" si="275"/>
        <v>2082.96495</v>
      </c>
      <c r="N2350" s="2">
        <v>42.847776000000003</v>
      </c>
      <c r="O2350" s="3">
        <f t="shared" si="276"/>
        <v>1835.9319081461763</v>
      </c>
      <c r="P2350" s="3">
        <v>5</v>
      </c>
      <c r="Q2350" s="3">
        <f t="shared" si="277"/>
        <v>25</v>
      </c>
      <c r="R2350" s="4">
        <f t="shared" si="278"/>
        <v>214.23888000000002</v>
      </c>
    </row>
    <row r="2351" spans="2:18">
      <c r="B2351" s="2">
        <v>208.29649499999999</v>
      </c>
      <c r="C2351" s="3">
        <f t="shared" si="273"/>
        <v>43387.429829285022</v>
      </c>
      <c r="D2351" s="3">
        <v>10</v>
      </c>
      <c r="E2351" s="3">
        <f t="shared" si="274"/>
        <v>100</v>
      </c>
      <c r="F2351" s="4">
        <f t="shared" si="275"/>
        <v>2082.96495</v>
      </c>
      <c r="N2351" s="2">
        <v>42.847776000000003</v>
      </c>
      <c r="O2351" s="3">
        <f t="shared" si="276"/>
        <v>1835.9319081461763</v>
      </c>
      <c r="P2351" s="3">
        <v>5</v>
      </c>
      <c r="Q2351" s="3">
        <f t="shared" si="277"/>
        <v>25</v>
      </c>
      <c r="R2351" s="4">
        <f t="shared" si="278"/>
        <v>214.23888000000002</v>
      </c>
    </row>
    <row r="2352" spans="2:18">
      <c r="B2352" s="2">
        <v>208.29649499999999</v>
      </c>
      <c r="C2352" s="3">
        <f t="shared" si="273"/>
        <v>43387.429829285022</v>
      </c>
      <c r="D2352" s="3">
        <v>10</v>
      </c>
      <c r="E2352" s="3">
        <f t="shared" si="274"/>
        <v>100</v>
      </c>
      <c r="F2352" s="4">
        <f t="shared" si="275"/>
        <v>2082.96495</v>
      </c>
      <c r="N2352" s="2">
        <v>42.847776000000003</v>
      </c>
      <c r="O2352" s="3">
        <f t="shared" si="276"/>
        <v>1835.9319081461763</v>
      </c>
      <c r="P2352" s="3">
        <v>5</v>
      </c>
      <c r="Q2352" s="3">
        <f t="shared" si="277"/>
        <v>25</v>
      </c>
      <c r="R2352" s="4">
        <f t="shared" si="278"/>
        <v>214.23888000000002</v>
      </c>
    </row>
    <row r="2353" spans="2:18">
      <c r="B2353" s="2">
        <v>208.29649499999999</v>
      </c>
      <c r="C2353" s="3">
        <f t="shared" si="273"/>
        <v>43387.429829285022</v>
      </c>
      <c r="D2353" s="3">
        <v>10</v>
      </c>
      <c r="E2353" s="3">
        <f t="shared" si="274"/>
        <v>100</v>
      </c>
      <c r="F2353" s="4">
        <f t="shared" si="275"/>
        <v>2082.96495</v>
      </c>
      <c r="N2353" s="2">
        <v>42.847776000000003</v>
      </c>
      <c r="O2353" s="3">
        <f t="shared" si="276"/>
        <v>1835.9319081461763</v>
      </c>
      <c r="P2353" s="3">
        <v>5</v>
      </c>
      <c r="Q2353" s="3">
        <f t="shared" si="277"/>
        <v>25</v>
      </c>
      <c r="R2353" s="4">
        <f t="shared" si="278"/>
        <v>214.23888000000002</v>
      </c>
    </row>
    <row r="2354" spans="2:18">
      <c r="B2354" s="2">
        <v>208.29649499999999</v>
      </c>
      <c r="C2354" s="3">
        <f t="shared" si="273"/>
        <v>43387.429829285022</v>
      </c>
      <c r="D2354" s="3">
        <v>10</v>
      </c>
      <c r="E2354" s="3">
        <f t="shared" si="274"/>
        <v>100</v>
      </c>
      <c r="F2354" s="4">
        <f t="shared" si="275"/>
        <v>2082.96495</v>
      </c>
      <c r="N2354" s="2">
        <v>42.847776000000003</v>
      </c>
      <c r="O2354" s="3">
        <f t="shared" si="276"/>
        <v>1835.9319081461763</v>
      </c>
      <c r="P2354" s="3">
        <v>5</v>
      </c>
      <c r="Q2354" s="3">
        <f t="shared" si="277"/>
        <v>25</v>
      </c>
      <c r="R2354" s="4">
        <f t="shared" si="278"/>
        <v>214.23888000000002</v>
      </c>
    </row>
    <row r="2355" spans="2:18">
      <c r="B2355" s="2">
        <v>208.29649499999999</v>
      </c>
      <c r="C2355" s="3">
        <f t="shared" si="273"/>
        <v>43387.429829285022</v>
      </c>
      <c r="D2355" s="3">
        <v>10</v>
      </c>
      <c r="E2355" s="3">
        <f t="shared" si="274"/>
        <v>100</v>
      </c>
      <c r="F2355" s="4">
        <f t="shared" si="275"/>
        <v>2082.96495</v>
      </c>
      <c r="N2355" s="2">
        <v>42.847776000000003</v>
      </c>
      <c r="O2355" s="3">
        <f t="shared" si="276"/>
        <v>1835.9319081461763</v>
      </c>
      <c r="P2355" s="3">
        <v>5</v>
      </c>
      <c r="Q2355" s="3">
        <f t="shared" si="277"/>
        <v>25</v>
      </c>
      <c r="R2355" s="4">
        <f t="shared" si="278"/>
        <v>214.23888000000002</v>
      </c>
    </row>
    <row r="2356" spans="2:18">
      <c r="B2356" s="2">
        <v>208.29649499999999</v>
      </c>
      <c r="C2356" s="3">
        <f t="shared" si="273"/>
        <v>43387.429829285022</v>
      </c>
      <c r="D2356" s="3">
        <v>10</v>
      </c>
      <c r="E2356" s="3">
        <f t="shared" si="274"/>
        <v>100</v>
      </c>
      <c r="F2356" s="4">
        <f t="shared" si="275"/>
        <v>2082.96495</v>
      </c>
      <c r="N2356" s="2">
        <v>42.847776000000003</v>
      </c>
      <c r="O2356" s="3">
        <f t="shared" si="276"/>
        <v>1835.9319081461763</v>
      </c>
      <c r="P2356" s="3">
        <v>5</v>
      </c>
      <c r="Q2356" s="3">
        <f t="shared" si="277"/>
        <v>25</v>
      </c>
      <c r="R2356" s="4">
        <f t="shared" si="278"/>
        <v>214.23888000000002</v>
      </c>
    </row>
    <row r="2357" spans="2:18">
      <c r="B2357" s="2">
        <v>208.29649499999999</v>
      </c>
      <c r="C2357" s="3">
        <f t="shared" si="273"/>
        <v>43387.429829285022</v>
      </c>
      <c r="D2357" s="3">
        <v>10</v>
      </c>
      <c r="E2357" s="3">
        <f t="shared" si="274"/>
        <v>100</v>
      </c>
      <c r="F2357" s="4">
        <f t="shared" si="275"/>
        <v>2082.96495</v>
      </c>
      <c r="N2357" s="2">
        <v>42.847776000000003</v>
      </c>
      <c r="O2357" s="3">
        <f t="shared" si="276"/>
        <v>1835.9319081461763</v>
      </c>
      <c r="P2357" s="3">
        <v>5</v>
      </c>
      <c r="Q2357" s="3">
        <f t="shared" si="277"/>
        <v>25</v>
      </c>
      <c r="R2357" s="4">
        <f t="shared" si="278"/>
        <v>214.23888000000002</v>
      </c>
    </row>
    <row r="2358" spans="2:18">
      <c r="B2358" s="2">
        <v>208.29649499999999</v>
      </c>
      <c r="C2358" s="3">
        <f t="shared" si="273"/>
        <v>43387.429829285022</v>
      </c>
      <c r="D2358" s="3">
        <v>10</v>
      </c>
      <c r="E2358" s="3">
        <f t="shared" si="274"/>
        <v>100</v>
      </c>
      <c r="F2358" s="4">
        <f t="shared" si="275"/>
        <v>2082.96495</v>
      </c>
      <c r="N2358" s="2">
        <v>42.847776000000003</v>
      </c>
      <c r="O2358" s="3">
        <f t="shared" si="276"/>
        <v>1835.9319081461763</v>
      </c>
      <c r="P2358" s="3">
        <v>5</v>
      </c>
      <c r="Q2358" s="3">
        <f t="shared" si="277"/>
        <v>25</v>
      </c>
      <c r="R2358" s="4">
        <f t="shared" si="278"/>
        <v>214.23888000000002</v>
      </c>
    </row>
    <row r="2359" spans="2:18">
      <c r="B2359" s="2">
        <v>208.29649499999999</v>
      </c>
      <c r="C2359" s="3">
        <f t="shared" si="273"/>
        <v>43387.429829285022</v>
      </c>
      <c r="D2359" s="3">
        <v>10</v>
      </c>
      <c r="E2359" s="3">
        <f t="shared" si="274"/>
        <v>100</v>
      </c>
      <c r="F2359" s="4">
        <f t="shared" si="275"/>
        <v>2082.96495</v>
      </c>
      <c r="N2359" s="2">
        <v>42.847776000000003</v>
      </c>
      <c r="O2359" s="3">
        <f t="shared" si="276"/>
        <v>1835.9319081461763</v>
      </c>
      <c r="P2359" s="3">
        <v>5</v>
      </c>
      <c r="Q2359" s="3">
        <f t="shared" si="277"/>
        <v>25</v>
      </c>
      <c r="R2359" s="4">
        <f t="shared" si="278"/>
        <v>214.23888000000002</v>
      </c>
    </row>
    <row r="2360" spans="2:18">
      <c r="B2360" s="2">
        <v>208.29649499999999</v>
      </c>
      <c r="C2360" s="3">
        <f t="shared" si="273"/>
        <v>43387.429829285022</v>
      </c>
      <c r="D2360" s="3">
        <v>10</v>
      </c>
      <c r="E2360" s="3">
        <f t="shared" si="274"/>
        <v>100</v>
      </c>
      <c r="F2360" s="4">
        <f t="shared" si="275"/>
        <v>2082.96495</v>
      </c>
      <c r="N2360" s="2">
        <v>42.847776000000003</v>
      </c>
      <c r="O2360" s="3">
        <f t="shared" si="276"/>
        <v>1835.9319081461763</v>
      </c>
      <c r="P2360" s="3">
        <v>5</v>
      </c>
      <c r="Q2360" s="3">
        <f t="shared" si="277"/>
        <v>25</v>
      </c>
      <c r="R2360" s="4">
        <f t="shared" si="278"/>
        <v>214.23888000000002</v>
      </c>
    </row>
    <row r="2361" spans="2:18">
      <c r="B2361" s="2">
        <v>208.29649499999999</v>
      </c>
      <c r="C2361" s="3">
        <f t="shared" si="273"/>
        <v>43387.429829285022</v>
      </c>
      <c r="D2361" s="3">
        <v>10</v>
      </c>
      <c r="E2361" s="3">
        <f t="shared" si="274"/>
        <v>100</v>
      </c>
      <c r="F2361" s="4">
        <f t="shared" si="275"/>
        <v>2082.96495</v>
      </c>
      <c r="N2361" s="2">
        <v>42.847776000000003</v>
      </c>
      <c r="O2361" s="3">
        <f t="shared" si="276"/>
        <v>1835.9319081461763</v>
      </c>
      <c r="P2361" s="3">
        <v>5</v>
      </c>
      <c r="Q2361" s="3">
        <f t="shared" si="277"/>
        <v>25</v>
      </c>
      <c r="R2361" s="4">
        <f t="shared" si="278"/>
        <v>214.23888000000002</v>
      </c>
    </row>
    <row r="2362" spans="2:18">
      <c r="B2362" s="2">
        <v>208.29649499999999</v>
      </c>
      <c r="C2362" s="3">
        <f t="shared" si="273"/>
        <v>43387.429829285022</v>
      </c>
      <c r="D2362" s="3">
        <v>10</v>
      </c>
      <c r="E2362" s="3">
        <f t="shared" si="274"/>
        <v>100</v>
      </c>
      <c r="F2362" s="4">
        <f t="shared" si="275"/>
        <v>2082.96495</v>
      </c>
      <c r="N2362" s="2">
        <v>42.847776000000003</v>
      </c>
      <c r="O2362" s="3">
        <f t="shared" si="276"/>
        <v>1835.9319081461763</v>
      </c>
      <c r="P2362" s="3">
        <v>5</v>
      </c>
      <c r="Q2362" s="3">
        <f t="shared" si="277"/>
        <v>25</v>
      </c>
      <c r="R2362" s="4">
        <f t="shared" si="278"/>
        <v>214.23888000000002</v>
      </c>
    </row>
    <row r="2363" spans="2:18">
      <c r="B2363" s="2">
        <v>208.29649499999999</v>
      </c>
      <c r="C2363" s="3">
        <f t="shared" si="273"/>
        <v>43387.429829285022</v>
      </c>
      <c r="D2363" s="3">
        <v>10</v>
      </c>
      <c r="E2363" s="3">
        <f t="shared" si="274"/>
        <v>100</v>
      </c>
      <c r="F2363" s="4">
        <f t="shared" si="275"/>
        <v>2082.96495</v>
      </c>
      <c r="N2363" s="2">
        <v>42.847776000000003</v>
      </c>
      <c r="O2363" s="3">
        <f t="shared" si="276"/>
        <v>1835.9319081461763</v>
      </c>
      <c r="P2363" s="3">
        <v>5</v>
      </c>
      <c r="Q2363" s="3">
        <f t="shared" si="277"/>
        <v>25</v>
      </c>
      <c r="R2363" s="4">
        <f t="shared" si="278"/>
        <v>214.23888000000002</v>
      </c>
    </row>
    <row r="2364" spans="2:18">
      <c r="B2364" s="2">
        <v>208.29649499999999</v>
      </c>
      <c r="C2364" s="3">
        <f t="shared" si="273"/>
        <v>43387.429829285022</v>
      </c>
      <c r="D2364" s="3">
        <v>10</v>
      </c>
      <c r="E2364" s="3">
        <f t="shared" si="274"/>
        <v>100</v>
      </c>
      <c r="F2364" s="4">
        <f t="shared" si="275"/>
        <v>2082.96495</v>
      </c>
      <c r="N2364" s="2">
        <v>42.847776000000003</v>
      </c>
      <c r="O2364" s="3">
        <f t="shared" si="276"/>
        <v>1835.9319081461763</v>
      </c>
      <c r="P2364" s="3">
        <v>5</v>
      </c>
      <c r="Q2364" s="3">
        <f t="shared" si="277"/>
        <v>25</v>
      </c>
      <c r="R2364" s="4">
        <f t="shared" si="278"/>
        <v>214.23888000000002</v>
      </c>
    </row>
    <row r="2365" spans="2:18">
      <c r="B2365" s="2">
        <v>208.29649499999999</v>
      </c>
      <c r="C2365" s="3">
        <f t="shared" si="273"/>
        <v>43387.429829285022</v>
      </c>
      <c r="D2365" s="3">
        <v>10</v>
      </c>
      <c r="E2365" s="3">
        <f t="shared" si="274"/>
        <v>100</v>
      </c>
      <c r="F2365" s="4">
        <f t="shared" si="275"/>
        <v>2082.96495</v>
      </c>
      <c r="N2365" s="2">
        <v>42.847776000000003</v>
      </c>
      <c r="O2365" s="3">
        <f t="shared" si="276"/>
        <v>1835.9319081461763</v>
      </c>
      <c r="P2365" s="3">
        <v>5</v>
      </c>
      <c r="Q2365" s="3">
        <f t="shared" si="277"/>
        <v>25</v>
      </c>
      <c r="R2365" s="4">
        <f t="shared" si="278"/>
        <v>214.23888000000002</v>
      </c>
    </row>
    <row r="2366" spans="2:18">
      <c r="B2366" s="2">
        <v>208.29649499999999</v>
      </c>
      <c r="C2366" s="3">
        <f t="shared" si="273"/>
        <v>43387.429829285022</v>
      </c>
      <c r="D2366" s="3">
        <v>10</v>
      </c>
      <c r="E2366" s="3">
        <f t="shared" si="274"/>
        <v>100</v>
      </c>
      <c r="F2366" s="4">
        <f t="shared" si="275"/>
        <v>2082.96495</v>
      </c>
      <c r="N2366" s="2">
        <v>42.847776000000003</v>
      </c>
      <c r="O2366" s="3">
        <f t="shared" si="276"/>
        <v>1835.9319081461763</v>
      </c>
      <c r="P2366" s="3">
        <v>5</v>
      </c>
      <c r="Q2366" s="3">
        <f t="shared" si="277"/>
        <v>25</v>
      </c>
      <c r="R2366" s="4">
        <f t="shared" si="278"/>
        <v>214.23888000000002</v>
      </c>
    </row>
    <row r="2367" spans="2:18">
      <c r="B2367" s="2">
        <v>208.29649499999999</v>
      </c>
      <c r="C2367" s="3">
        <f t="shared" si="273"/>
        <v>43387.429829285022</v>
      </c>
      <c r="D2367" s="3">
        <v>10</v>
      </c>
      <c r="E2367" s="3">
        <f t="shared" si="274"/>
        <v>100</v>
      </c>
      <c r="F2367" s="4">
        <f t="shared" si="275"/>
        <v>2082.96495</v>
      </c>
      <c r="N2367" s="2">
        <v>42.847776000000003</v>
      </c>
      <c r="O2367" s="3">
        <f t="shared" si="276"/>
        <v>1835.9319081461763</v>
      </c>
      <c r="P2367" s="3">
        <v>5</v>
      </c>
      <c r="Q2367" s="3">
        <f t="shared" si="277"/>
        <v>25</v>
      </c>
      <c r="R2367" s="4">
        <f t="shared" si="278"/>
        <v>214.23888000000002</v>
      </c>
    </row>
    <row r="2368" spans="2:18">
      <c r="B2368" s="2">
        <v>208.29649499999999</v>
      </c>
      <c r="C2368" s="3">
        <f t="shared" si="273"/>
        <v>43387.429829285022</v>
      </c>
      <c r="D2368" s="3">
        <v>10</v>
      </c>
      <c r="E2368" s="3">
        <f t="shared" si="274"/>
        <v>100</v>
      </c>
      <c r="F2368" s="4">
        <f t="shared" si="275"/>
        <v>2082.96495</v>
      </c>
      <c r="N2368" s="2">
        <v>42.847776000000003</v>
      </c>
      <c r="O2368" s="3">
        <f t="shared" si="276"/>
        <v>1835.9319081461763</v>
      </c>
      <c r="P2368" s="3">
        <v>5</v>
      </c>
      <c r="Q2368" s="3">
        <f t="shared" si="277"/>
        <v>25</v>
      </c>
      <c r="R2368" s="4">
        <f t="shared" si="278"/>
        <v>214.23888000000002</v>
      </c>
    </row>
    <row r="2369" spans="2:18">
      <c r="B2369" s="2">
        <v>208.29649499999999</v>
      </c>
      <c r="C2369" s="3">
        <f t="shared" si="273"/>
        <v>43387.429829285022</v>
      </c>
      <c r="D2369" s="3">
        <v>10</v>
      </c>
      <c r="E2369" s="3">
        <f t="shared" si="274"/>
        <v>100</v>
      </c>
      <c r="F2369" s="4">
        <f t="shared" si="275"/>
        <v>2082.96495</v>
      </c>
      <c r="N2369" s="2">
        <v>42.847776000000003</v>
      </c>
      <c r="O2369" s="3">
        <f t="shared" si="276"/>
        <v>1835.9319081461763</v>
      </c>
      <c r="P2369" s="3">
        <v>5</v>
      </c>
      <c r="Q2369" s="3">
        <f t="shared" si="277"/>
        <v>25</v>
      </c>
      <c r="R2369" s="4">
        <f t="shared" si="278"/>
        <v>214.23888000000002</v>
      </c>
    </row>
    <row r="2370" spans="2:18">
      <c r="B2370" s="2">
        <v>208.29649499999999</v>
      </c>
      <c r="C2370" s="3">
        <f t="shared" si="273"/>
        <v>43387.429829285022</v>
      </c>
      <c r="D2370" s="3">
        <v>10</v>
      </c>
      <c r="E2370" s="3">
        <f t="shared" si="274"/>
        <v>100</v>
      </c>
      <c r="F2370" s="4">
        <f t="shared" si="275"/>
        <v>2082.96495</v>
      </c>
      <c r="N2370" s="2">
        <v>42.847776000000003</v>
      </c>
      <c r="O2370" s="3">
        <f t="shared" si="276"/>
        <v>1835.9319081461763</v>
      </c>
      <c r="P2370" s="3">
        <v>5</v>
      </c>
      <c r="Q2370" s="3">
        <f t="shared" si="277"/>
        <v>25</v>
      </c>
      <c r="R2370" s="4">
        <f t="shared" si="278"/>
        <v>214.23888000000002</v>
      </c>
    </row>
    <row r="2371" spans="2:18">
      <c r="B2371" s="2">
        <v>208.29649499999999</v>
      </c>
      <c r="C2371" s="3">
        <f t="shared" si="273"/>
        <v>43387.429829285022</v>
      </c>
      <c r="D2371" s="3">
        <v>10</v>
      </c>
      <c r="E2371" s="3">
        <f t="shared" si="274"/>
        <v>100</v>
      </c>
      <c r="F2371" s="4">
        <f t="shared" si="275"/>
        <v>2082.96495</v>
      </c>
      <c r="N2371" s="2">
        <v>42.847776000000003</v>
      </c>
      <c r="O2371" s="3">
        <f t="shared" si="276"/>
        <v>1835.9319081461763</v>
      </c>
      <c r="P2371" s="3">
        <v>5</v>
      </c>
      <c r="Q2371" s="3">
        <f t="shared" si="277"/>
        <v>25</v>
      </c>
      <c r="R2371" s="4">
        <f t="shared" si="278"/>
        <v>214.23888000000002</v>
      </c>
    </row>
    <row r="2372" spans="2:18">
      <c r="B2372" s="2">
        <v>208.29649499999999</v>
      </c>
      <c r="C2372" s="3">
        <f t="shared" si="273"/>
        <v>43387.429829285022</v>
      </c>
      <c r="D2372" s="3">
        <v>10</v>
      </c>
      <c r="E2372" s="3">
        <f t="shared" si="274"/>
        <v>100</v>
      </c>
      <c r="F2372" s="4">
        <f t="shared" si="275"/>
        <v>2082.96495</v>
      </c>
      <c r="N2372" s="2">
        <v>42.847776000000003</v>
      </c>
      <c r="O2372" s="3">
        <f t="shared" si="276"/>
        <v>1835.9319081461763</v>
      </c>
      <c r="P2372" s="3">
        <v>5</v>
      </c>
      <c r="Q2372" s="3">
        <f t="shared" si="277"/>
        <v>25</v>
      </c>
      <c r="R2372" s="4">
        <f t="shared" si="278"/>
        <v>214.23888000000002</v>
      </c>
    </row>
    <row r="2373" spans="2:18">
      <c r="B2373" s="2">
        <v>208.29649499999999</v>
      </c>
      <c r="C2373" s="3">
        <f t="shared" si="273"/>
        <v>43387.429829285022</v>
      </c>
      <c r="D2373" s="3">
        <v>10</v>
      </c>
      <c r="E2373" s="3">
        <f t="shared" si="274"/>
        <v>100</v>
      </c>
      <c r="F2373" s="4">
        <f t="shared" si="275"/>
        <v>2082.96495</v>
      </c>
      <c r="N2373" s="2">
        <v>42.847776000000003</v>
      </c>
      <c r="O2373" s="3">
        <f t="shared" si="276"/>
        <v>1835.9319081461763</v>
      </c>
      <c r="P2373" s="3">
        <v>5</v>
      </c>
      <c r="Q2373" s="3">
        <f t="shared" si="277"/>
        <v>25</v>
      </c>
      <c r="R2373" s="4">
        <f t="shared" si="278"/>
        <v>214.23888000000002</v>
      </c>
    </row>
    <row r="2374" spans="2:18">
      <c r="B2374" s="2">
        <v>208.29649499999999</v>
      </c>
      <c r="C2374" s="3">
        <f t="shared" si="273"/>
        <v>43387.429829285022</v>
      </c>
      <c r="D2374" s="3">
        <v>10</v>
      </c>
      <c r="E2374" s="3">
        <f t="shared" si="274"/>
        <v>100</v>
      </c>
      <c r="F2374" s="4">
        <f t="shared" si="275"/>
        <v>2082.96495</v>
      </c>
      <c r="N2374" s="2">
        <v>42.847776000000003</v>
      </c>
      <c r="O2374" s="3">
        <f t="shared" si="276"/>
        <v>1835.9319081461763</v>
      </c>
      <c r="P2374" s="3">
        <v>5</v>
      </c>
      <c r="Q2374" s="3">
        <f t="shared" si="277"/>
        <v>25</v>
      </c>
      <c r="R2374" s="4">
        <f t="shared" si="278"/>
        <v>214.23888000000002</v>
      </c>
    </row>
    <row r="2375" spans="2:18">
      <c r="B2375" s="2">
        <v>208.29649499999999</v>
      </c>
      <c r="C2375" s="3">
        <f t="shared" si="273"/>
        <v>43387.429829285022</v>
      </c>
      <c r="D2375" s="3">
        <v>10</v>
      </c>
      <c r="E2375" s="3">
        <f t="shared" si="274"/>
        <v>100</v>
      </c>
      <c r="F2375" s="4">
        <f t="shared" si="275"/>
        <v>2082.96495</v>
      </c>
      <c r="N2375" s="2">
        <v>42.847776000000003</v>
      </c>
      <c r="O2375" s="3">
        <f t="shared" si="276"/>
        <v>1835.9319081461763</v>
      </c>
      <c r="P2375" s="3">
        <v>5</v>
      </c>
      <c r="Q2375" s="3">
        <f t="shared" si="277"/>
        <v>25</v>
      </c>
      <c r="R2375" s="4">
        <f t="shared" si="278"/>
        <v>214.23888000000002</v>
      </c>
    </row>
    <row r="2376" spans="2:18">
      <c r="B2376" s="2">
        <v>208.29649499999999</v>
      </c>
      <c r="C2376" s="3">
        <f t="shared" si="273"/>
        <v>43387.429829285022</v>
      </c>
      <c r="D2376" s="3">
        <v>10</v>
      </c>
      <c r="E2376" s="3">
        <f t="shared" si="274"/>
        <v>100</v>
      </c>
      <c r="F2376" s="4">
        <f t="shared" si="275"/>
        <v>2082.96495</v>
      </c>
      <c r="N2376" s="2">
        <v>42.847776000000003</v>
      </c>
      <c r="O2376" s="3">
        <f t="shared" si="276"/>
        <v>1835.9319081461763</v>
      </c>
      <c r="P2376" s="3">
        <v>5</v>
      </c>
      <c r="Q2376" s="3">
        <f t="shared" si="277"/>
        <v>25</v>
      </c>
      <c r="R2376" s="4">
        <f t="shared" si="278"/>
        <v>214.23888000000002</v>
      </c>
    </row>
    <row r="2377" spans="2:18">
      <c r="B2377" s="2">
        <v>208.29649499999999</v>
      </c>
      <c r="C2377" s="3">
        <f t="shared" si="273"/>
        <v>43387.429829285022</v>
      </c>
      <c r="D2377" s="3">
        <v>10</v>
      </c>
      <c r="E2377" s="3">
        <f t="shared" si="274"/>
        <v>100</v>
      </c>
      <c r="F2377" s="4">
        <f t="shared" si="275"/>
        <v>2082.96495</v>
      </c>
      <c r="N2377" s="2">
        <v>42.847776000000003</v>
      </c>
      <c r="O2377" s="3">
        <f t="shared" si="276"/>
        <v>1835.9319081461763</v>
      </c>
      <c r="P2377" s="3">
        <v>5</v>
      </c>
      <c r="Q2377" s="3">
        <f t="shared" si="277"/>
        <v>25</v>
      </c>
      <c r="R2377" s="4">
        <f t="shared" si="278"/>
        <v>214.23888000000002</v>
      </c>
    </row>
    <row r="2378" spans="2:18">
      <c r="B2378" s="2">
        <v>208.29649499999999</v>
      </c>
      <c r="C2378" s="3">
        <f t="shared" si="273"/>
        <v>43387.429829285022</v>
      </c>
      <c r="D2378" s="3">
        <v>10</v>
      </c>
      <c r="E2378" s="3">
        <f t="shared" si="274"/>
        <v>100</v>
      </c>
      <c r="F2378" s="4">
        <f t="shared" si="275"/>
        <v>2082.96495</v>
      </c>
      <c r="N2378" s="2">
        <v>42.847776000000003</v>
      </c>
      <c r="O2378" s="3">
        <f t="shared" si="276"/>
        <v>1835.9319081461763</v>
      </c>
      <c r="P2378" s="3">
        <v>5</v>
      </c>
      <c r="Q2378" s="3">
        <f t="shared" si="277"/>
        <v>25</v>
      </c>
      <c r="R2378" s="4">
        <f t="shared" si="278"/>
        <v>214.23888000000002</v>
      </c>
    </row>
    <row r="2379" spans="2:18">
      <c r="B2379" s="2">
        <v>208.29649499999999</v>
      </c>
      <c r="C2379" s="3">
        <f t="shared" si="273"/>
        <v>43387.429829285022</v>
      </c>
      <c r="D2379" s="3">
        <v>15</v>
      </c>
      <c r="E2379" s="3">
        <f t="shared" si="274"/>
        <v>225</v>
      </c>
      <c r="F2379" s="4">
        <f t="shared" si="275"/>
        <v>3124.4474249999998</v>
      </c>
      <c r="N2379" s="2">
        <v>42.847776000000003</v>
      </c>
      <c r="O2379" s="3">
        <f t="shared" si="276"/>
        <v>1835.9319081461763</v>
      </c>
      <c r="P2379" s="3">
        <v>5</v>
      </c>
      <c r="Q2379" s="3">
        <f t="shared" si="277"/>
        <v>25</v>
      </c>
      <c r="R2379" s="4">
        <f t="shared" si="278"/>
        <v>214.23888000000002</v>
      </c>
    </row>
    <row r="2380" spans="2:18">
      <c r="B2380" s="2">
        <v>208.29649499999999</v>
      </c>
      <c r="C2380" s="3">
        <f t="shared" si="273"/>
        <v>43387.429829285022</v>
      </c>
      <c r="D2380" s="3">
        <v>15</v>
      </c>
      <c r="E2380" s="3">
        <f t="shared" si="274"/>
        <v>225</v>
      </c>
      <c r="F2380" s="4">
        <f t="shared" si="275"/>
        <v>3124.4474249999998</v>
      </c>
      <c r="N2380" s="2">
        <v>42.847776000000003</v>
      </c>
      <c r="O2380" s="3">
        <f t="shared" si="276"/>
        <v>1835.9319081461763</v>
      </c>
      <c r="P2380" s="3">
        <v>5</v>
      </c>
      <c r="Q2380" s="3">
        <f t="shared" si="277"/>
        <v>25</v>
      </c>
      <c r="R2380" s="4">
        <f t="shared" si="278"/>
        <v>214.23888000000002</v>
      </c>
    </row>
    <row r="2381" spans="2:18">
      <c r="B2381" s="2">
        <v>208.29649499999999</v>
      </c>
      <c r="C2381" s="3">
        <f t="shared" si="273"/>
        <v>43387.429829285022</v>
      </c>
      <c r="D2381" s="3">
        <v>15</v>
      </c>
      <c r="E2381" s="3">
        <f t="shared" si="274"/>
        <v>225</v>
      </c>
      <c r="F2381" s="4">
        <f t="shared" si="275"/>
        <v>3124.4474249999998</v>
      </c>
      <c r="N2381" s="2">
        <v>42.847776000000003</v>
      </c>
      <c r="O2381" s="3">
        <f t="shared" si="276"/>
        <v>1835.9319081461763</v>
      </c>
      <c r="P2381" s="3">
        <v>5</v>
      </c>
      <c r="Q2381" s="3">
        <f t="shared" si="277"/>
        <v>25</v>
      </c>
      <c r="R2381" s="4">
        <f t="shared" si="278"/>
        <v>214.23888000000002</v>
      </c>
    </row>
    <row r="2382" spans="2:18">
      <c r="B2382" s="2">
        <v>208.29649499999999</v>
      </c>
      <c r="C2382" s="3">
        <f t="shared" si="273"/>
        <v>43387.429829285022</v>
      </c>
      <c r="D2382" s="3">
        <v>15</v>
      </c>
      <c r="E2382" s="3">
        <f t="shared" si="274"/>
        <v>225</v>
      </c>
      <c r="F2382" s="4">
        <f t="shared" si="275"/>
        <v>3124.4474249999998</v>
      </c>
      <c r="N2382" s="2">
        <v>42.847776000000003</v>
      </c>
      <c r="O2382" s="3">
        <f t="shared" si="276"/>
        <v>1835.9319081461763</v>
      </c>
      <c r="P2382" s="3">
        <v>5</v>
      </c>
      <c r="Q2382" s="3">
        <f t="shared" si="277"/>
        <v>25</v>
      </c>
      <c r="R2382" s="4">
        <f t="shared" si="278"/>
        <v>214.23888000000002</v>
      </c>
    </row>
    <row r="2383" spans="2:18">
      <c r="B2383" s="2">
        <v>208.29649499999999</v>
      </c>
      <c r="C2383" s="3">
        <f t="shared" si="273"/>
        <v>43387.429829285022</v>
      </c>
      <c r="D2383" s="3">
        <v>15</v>
      </c>
      <c r="E2383" s="3">
        <f t="shared" si="274"/>
        <v>225</v>
      </c>
      <c r="F2383" s="4">
        <f t="shared" si="275"/>
        <v>3124.4474249999998</v>
      </c>
      <c r="N2383" s="2">
        <v>42.847776000000003</v>
      </c>
      <c r="O2383" s="3">
        <f t="shared" si="276"/>
        <v>1835.9319081461763</v>
      </c>
      <c r="P2383" s="3">
        <v>5</v>
      </c>
      <c r="Q2383" s="3">
        <f t="shared" si="277"/>
        <v>25</v>
      </c>
      <c r="R2383" s="4">
        <f t="shared" si="278"/>
        <v>214.23888000000002</v>
      </c>
    </row>
    <row r="2384" spans="2:18">
      <c r="B2384" s="2">
        <v>208.29649499999999</v>
      </c>
      <c r="C2384" s="3">
        <f t="shared" si="273"/>
        <v>43387.429829285022</v>
      </c>
      <c r="D2384" s="3">
        <v>15</v>
      </c>
      <c r="E2384" s="3">
        <f t="shared" si="274"/>
        <v>225</v>
      </c>
      <c r="F2384" s="4">
        <f t="shared" si="275"/>
        <v>3124.4474249999998</v>
      </c>
      <c r="N2384" s="2">
        <v>42.847776000000003</v>
      </c>
      <c r="O2384" s="3">
        <f t="shared" si="276"/>
        <v>1835.9319081461763</v>
      </c>
      <c r="P2384" s="3">
        <v>5</v>
      </c>
      <c r="Q2384" s="3">
        <f t="shared" si="277"/>
        <v>25</v>
      </c>
      <c r="R2384" s="4">
        <f t="shared" si="278"/>
        <v>214.23888000000002</v>
      </c>
    </row>
    <row r="2385" spans="2:18">
      <c r="B2385" s="2">
        <v>208.29649499999999</v>
      </c>
      <c r="C2385" s="3">
        <f t="shared" ref="C2385:C2448" si="279">B2385*B2385</f>
        <v>43387.429829285022</v>
      </c>
      <c r="D2385" s="3">
        <v>15</v>
      </c>
      <c r="E2385" s="3">
        <f t="shared" ref="E2385:E2448" si="280">D2385*D2385</f>
        <v>225</v>
      </c>
      <c r="F2385" s="4">
        <f t="shared" ref="F2385:F2448" si="281">D2385*B2385</f>
        <v>3124.4474249999998</v>
      </c>
      <c r="N2385" s="2">
        <v>42.847776000000003</v>
      </c>
      <c r="O2385" s="3">
        <f t="shared" ref="O2385:O2448" si="282">N2385*N2385</f>
        <v>1835.9319081461763</v>
      </c>
      <c r="P2385" s="3">
        <v>5</v>
      </c>
      <c r="Q2385" s="3">
        <f t="shared" ref="Q2385:Q2448" si="283">P2385*P2385</f>
        <v>25</v>
      </c>
      <c r="R2385" s="4">
        <f t="shared" ref="R2385:R2448" si="284">P2385*N2385</f>
        <v>214.23888000000002</v>
      </c>
    </row>
    <row r="2386" spans="2:18">
      <c r="B2386" s="2">
        <v>208.29649499999999</v>
      </c>
      <c r="C2386" s="3">
        <f t="shared" si="279"/>
        <v>43387.429829285022</v>
      </c>
      <c r="D2386" s="3">
        <v>15</v>
      </c>
      <c r="E2386" s="3">
        <f t="shared" si="280"/>
        <v>225</v>
      </c>
      <c r="F2386" s="4">
        <f t="shared" si="281"/>
        <v>3124.4474249999998</v>
      </c>
      <c r="N2386" s="2">
        <v>42.847776000000003</v>
      </c>
      <c r="O2386" s="3">
        <f t="shared" si="282"/>
        <v>1835.9319081461763</v>
      </c>
      <c r="P2386" s="3">
        <v>5</v>
      </c>
      <c r="Q2386" s="3">
        <f t="shared" si="283"/>
        <v>25</v>
      </c>
      <c r="R2386" s="4">
        <f t="shared" si="284"/>
        <v>214.23888000000002</v>
      </c>
    </row>
    <row r="2387" spans="2:18">
      <c r="B2387" s="2">
        <v>208.29649499999999</v>
      </c>
      <c r="C2387" s="3">
        <f t="shared" si="279"/>
        <v>43387.429829285022</v>
      </c>
      <c r="D2387" s="3">
        <v>15</v>
      </c>
      <c r="E2387" s="3">
        <f t="shared" si="280"/>
        <v>225</v>
      </c>
      <c r="F2387" s="4">
        <f t="shared" si="281"/>
        <v>3124.4474249999998</v>
      </c>
      <c r="N2387" s="2">
        <v>42.847776000000003</v>
      </c>
      <c r="O2387" s="3">
        <f t="shared" si="282"/>
        <v>1835.9319081461763</v>
      </c>
      <c r="P2387" s="3">
        <v>5</v>
      </c>
      <c r="Q2387" s="3">
        <f t="shared" si="283"/>
        <v>25</v>
      </c>
      <c r="R2387" s="4">
        <f t="shared" si="284"/>
        <v>214.23888000000002</v>
      </c>
    </row>
    <row r="2388" spans="2:18">
      <c r="B2388" s="2">
        <v>208.29649499999999</v>
      </c>
      <c r="C2388" s="3">
        <f t="shared" si="279"/>
        <v>43387.429829285022</v>
      </c>
      <c r="D2388" s="3">
        <v>15</v>
      </c>
      <c r="E2388" s="3">
        <f t="shared" si="280"/>
        <v>225</v>
      </c>
      <c r="F2388" s="4">
        <f t="shared" si="281"/>
        <v>3124.4474249999998</v>
      </c>
      <c r="N2388" s="2">
        <v>42.847776000000003</v>
      </c>
      <c r="O2388" s="3">
        <f t="shared" si="282"/>
        <v>1835.9319081461763</v>
      </c>
      <c r="P2388" s="3">
        <v>5</v>
      </c>
      <c r="Q2388" s="3">
        <f t="shared" si="283"/>
        <v>25</v>
      </c>
      <c r="R2388" s="4">
        <f t="shared" si="284"/>
        <v>214.23888000000002</v>
      </c>
    </row>
    <row r="2389" spans="2:18">
      <c r="B2389" s="2">
        <v>208.29649499999999</v>
      </c>
      <c r="C2389" s="3">
        <f t="shared" si="279"/>
        <v>43387.429829285022</v>
      </c>
      <c r="D2389" s="3">
        <v>15</v>
      </c>
      <c r="E2389" s="3">
        <f t="shared" si="280"/>
        <v>225</v>
      </c>
      <c r="F2389" s="4">
        <f t="shared" si="281"/>
        <v>3124.4474249999998</v>
      </c>
      <c r="N2389" s="2">
        <v>42.847776000000003</v>
      </c>
      <c r="O2389" s="3">
        <f t="shared" si="282"/>
        <v>1835.9319081461763</v>
      </c>
      <c r="P2389" s="3">
        <v>5</v>
      </c>
      <c r="Q2389" s="3">
        <f t="shared" si="283"/>
        <v>25</v>
      </c>
      <c r="R2389" s="4">
        <f t="shared" si="284"/>
        <v>214.23888000000002</v>
      </c>
    </row>
    <row r="2390" spans="2:18">
      <c r="B2390" s="2">
        <v>208.29649499999999</v>
      </c>
      <c r="C2390" s="3">
        <f t="shared" si="279"/>
        <v>43387.429829285022</v>
      </c>
      <c r="D2390" s="3">
        <v>15</v>
      </c>
      <c r="E2390" s="3">
        <f t="shared" si="280"/>
        <v>225</v>
      </c>
      <c r="F2390" s="4">
        <f t="shared" si="281"/>
        <v>3124.4474249999998</v>
      </c>
      <c r="N2390" s="2">
        <v>42.847776000000003</v>
      </c>
      <c r="O2390" s="3">
        <f t="shared" si="282"/>
        <v>1835.9319081461763</v>
      </c>
      <c r="P2390" s="3">
        <v>5</v>
      </c>
      <c r="Q2390" s="3">
        <f t="shared" si="283"/>
        <v>25</v>
      </c>
      <c r="R2390" s="4">
        <f t="shared" si="284"/>
        <v>214.23888000000002</v>
      </c>
    </row>
    <row r="2391" spans="2:18">
      <c r="B2391" s="2">
        <v>208.29649499999999</v>
      </c>
      <c r="C2391" s="3">
        <f t="shared" si="279"/>
        <v>43387.429829285022</v>
      </c>
      <c r="D2391" s="3">
        <v>15</v>
      </c>
      <c r="E2391" s="3">
        <f t="shared" si="280"/>
        <v>225</v>
      </c>
      <c r="F2391" s="4">
        <f t="shared" si="281"/>
        <v>3124.4474249999998</v>
      </c>
      <c r="N2391" s="2">
        <v>42.847776000000003</v>
      </c>
      <c r="O2391" s="3">
        <f t="shared" si="282"/>
        <v>1835.9319081461763</v>
      </c>
      <c r="P2391" s="3">
        <v>5</v>
      </c>
      <c r="Q2391" s="3">
        <f t="shared" si="283"/>
        <v>25</v>
      </c>
      <c r="R2391" s="4">
        <f t="shared" si="284"/>
        <v>214.23888000000002</v>
      </c>
    </row>
    <row r="2392" spans="2:18">
      <c r="B2392" s="2">
        <v>208.29649499999999</v>
      </c>
      <c r="C2392" s="3">
        <f t="shared" si="279"/>
        <v>43387.429829285022</v>
      </c>
      <c r="D2392" s="3">
        <v>15</v>
      </c>
      <c r="E2392" s="3">
        <f t="shared" si="280"/>
        <v>225</v>
      </c>
      <c r="F2392" s="4">
        <f t="shared" si="281"/>
        <v>3124.4474249999998</v>
      </c>
      <c r="N2392" s="2">
        <v>42.847776000000003</v>
      </c>
      <c r="O2392" s="3">
        <f t="shared" si="282"/>
        <v>1835.9319081461763</v>
      </c>
      <c r="P2392" s="3">
        <v>5</v>
      </c>
      <c r="Q2392" s="3">
        <f t="shared" si="283"/>
        <v>25</v>
      </c>
      <c r="R2392" s="4">
        <f t="shared" si="284"/>
        <v>214.23888000000002</v>
      </c>
    </row>
    <row r="2393" spans="2:18">
      <c r="B2393" s="2">
        <v>208.29649499999999</v>
      </c>
      <c r="C2393" s="3">
        <f t="shared" si="279"/>
        <v>43387.429829285022</v>
      </c>
      <c r="D2393" s="3">
        <v>15</v>
      </c>
      <c r="E2393" s="3">
        <f t="shared" si="280"/>
        <v>225</v>
      </c>
      <c r="F2393" s="4">
        <f t="shared" si="281"/>
        <v>3124.4474249999998</v>
      </c>
      <c r="N2393" s="2">
        <v>42.847776000000003</v>
      </c>
      <c r="O2393" s="3">
        <f t="shared" si="282"/>
        <v>1835.9319081461763</v>
      </c>
      <c r="P2393" s="3">
        <v>5</v>
      </c>
      <c r="Q2393" s="3">
        <f t="shared" si="283"/>
        <v>25</v>
      </c>
      <c r="R2393" s="4">
        <f t="shared" si="284"/>
        <v>214.23888000000002</v>
      </c>
    </row>
    <row r="2394" spans="2:18">
      <c r="B2394" s="2">
        <v>208.29649499999999</v>
      </c>
      <c r="C2394" s="3">
        <f t="shared" si="279"/>
        <v>43387.429829285022</v>
      </c>
      <c r="D2394" s="3">
        <v>15</v>
      </c>
      <c r="E2394" s="3">
        <f t="shared" si="280"/>
        <v>225</v>
      </c>
      <c r="F2394" s="4">
        <f t="shared" si="281"/>
        <v>3124.4474249999998</v>
      </c>
      <c r="N2394" s="2">
        <v>42.847776000000003</v>
      </c>
      <c r="O2394" s="3">
        <f t="shared" si="282"/>
        <v>1835.9319081461763</v>
      </c>
      <c r="P2394" s="3">
        <v>5</v>
      </c>
      <c r="Q2394" s="3">
        <f t="shared" si="283"/>
        <v>25</v>
      </c>
      <c r="R2394" s="4">
        <f t="shared" si="284"/>
        <v>214.23888000000002</v>
      </c>
    </row>
    <row r="2395" spans="2:18">
      <c r="B2395" s="2">
        <v>208.29649499999999</v>
      </c>
      <c r="C2395" s="3">
        <f t="shared" si="279"/>
        <v>43387.429829285022</v>
      </c>
      <c r="D2395" s="3">
        <v>15</v>
      </c>
      <c r="E2395" s="3">
        <f t="shared" si="280"/>
        <v>225</v>
      </c>
      <c r="F2395" s="4">
        <f t="shared" si="281"/>
        <v>3124.4474249999998</v>
      </c>
      <c r="N2395" s="2">
        <v>42.847776000000003</v>
      </c>
      <c r="O2395" s="3">
        <f t="shared" si="282"/>
        <v>1835.9319081461763</v>
      </c>
      <c r="P2395" s="3">
        <v>5</v>
      </c>
      <c r="Q2395" s="3">
        <f t="shared" si="283"/>
        <v>25</v>
      </c>
      <c r="R2395" s="4">
        <f t="shared" si="284"/>
        <v>214.23888000000002</v>
      </c>
    </row>
    <row r="2396" spans="2:18">
      <c r="B2396" s="2">
        <v>208.29649499999999</v>
      </c>
      <c r="C2396" s="3">
        <f t="shared" si="279"/>
        <v>43387.429829285022</v>
      </c>
      <c r="D2396" s="3">
        <v>15</v>
      </c>
      <c r="E2396" s="3">
        <f t="shared" si="280"/>
        <v>225</v>
      </c>
      <c r="F2396" s="4">
        <f t="shared" si="281"/>
        <v>3124.4474249999998</v>
      </c>
      <c r="N2396" s="2">
        <v>42.847776000000003</v>
      </c>
      <c r="O2396" s="3">
        <f t="shared" si="282"/>
        <v>1835.9319081461763</v>
      </c>
      <c r="P2396" s="3">
        <v>5</v>
      </c>
      <c r="Q2396" s="3">
        <f t="shared" si="283"/>
        <v>25</v>
      </c>
      <c r="R2396" s="4">
        <f t="shared" si="284"/>
        <v>214.23888000000002</v>
      </c>
    </row>
    <row r="2397" spans="2:18">
      <c r="B2397" s="2">
        <v>208.29649499999999</v>
      </c>
      <c r="C2397" s="3">
        <f t="shared" si="279"/>
        <v>43387.429829285022</v>
      </c>
      <c r="D2397" s="3">
        <v>15</v>
      </c>
      <c r="E2397" s="3">
        <f t="shared" si="280"/>
        <v>225</v>
      </c>
      <c r="F2397" s="4">
        <f t="shared" si="281"/>
        <v>3124.4474249999998</v>
      </c>
      <c r="N2397" s="2">
        <v>42.847776000000003</v>
      </c>
      <c r="O2397" s="3">
        <f t="shared" si="282"/>
        <v>1835.9319081461763</v>
      </c>
      <c r="P2397" s="3">
        <v>5</v>
      </c>
      <c r="Q2397" s="3">
        <f t="shared" si="283"/>
        <v>25</v>
      </c>
      <c r="R2397" s="4">
        <f t="shared" si="284"/>
        <v>214.23888000000002</v>
      </c>
    </row>
    <row r="2398" spans="2:18">
      <c r="B2398" s="2">
        <v>208.29649499999999</v>
      </c>
      <c r="C2398" s="3">
        <f t="shared" si="279"/>
        <v>43387.429829285022</v>
      </c>
      <c r="D2398" s="3">
        <v>15</v>
      </c>
      <c r="E2398" s="3">
        <f t="shared" si="280"/>
        <v>225</v>
      </c>
      <c r="F2398" s="4">
        <f t="shared" si="281"/>
        <v>3124.4474249999998</v>
      </c>
      <c r="N2398" s="2">
        <v>42.847776000000003</v>
      </c>
      <c r="O2398" s="3">
        <f t="shared" si="282"/>
        <v>1835.9319081461763</v>
      </c>
      <c r="P2398" s="3">
        <v>5</v>
      </c>
      <c r="Q2398" s="3">
        <f t="shared" si="283"/>
        <v>25</v>
      </c>
      <c r="R2398" s="4">
        <f t="shared" si="284"/>
        <v>214.23888000000002</v>
      </c>
    </row>
    <row r="2399" spans="2:18">
      <c r="B2399" s="2">
        <v>208.29649499999999</v>
      </c>
      <c r="C2399" s="3">
        <f t="shared" si="279"/>
        <v>43387.429829285022</v>
      </c>
      <c r="D2399" s="3">
        <v>10</v>
      </c>
      <c r="E2399" s="3">
        <f t="shared" si="280"/>
        <v>100</v>
      </c>
      <c r="F2399" s="4">
        <f t="shared" si="281"/>
        <v>2082.96495</v>
      </c>
      <c r="N2399" s="2">
        <v>42.847776000000003</v>
      </c>
      <c r="O2399" s="3">
        <f t="shared" si="282"/>
        <v>1835.9319081461763</v>
      </c>
      <c r="P2399" s="3">
        <v>5</v>
      </c>
      <c r="Q2399" s="3">
        <f t="shared" si="283"/>
        <v>25</v>
      </c>
      <c r="R2399" s="4">
        <f t="shared" si="284"/>
        <v>214.23888000000002</v>
      </c>
    </row>
    <row r="2400" spans="2:18">
      <c r="B2400" s="2">
        <v>208.29649499999999</v>
      </c>
      <c r="C2400" s="3">
        <f t="shared" si="279"/>
        <v>43387.429829285022</v>
      </c>
      <c r="D2400" s="3">
        <v>10</v>
      </c>
      <c r="E2400" s="3">
        <f t="shared" si="280"/>
        <v>100</v>
      </c>
      <c r="F2400" s="4">
        <f t="shared" si="281"/>
        <v>2082.96495</v>
      </c>
      <c r="N2400" s="2">
        <v>42.847776000000003</v>
      </c>
      <c r="O2400" s="3">
        <f t="shared" si="282"/>
        <v>1835.9319081461763</v>
      </c>
      <c r="P2400" s="3">
        <v>5</v>
      </c>
      <c r="Q2400" s="3">
        <f t="shared" si="283"/>
        <v>25</v>
      </c>
      <c r="R2400" s="4">
        <f t="shared" si="284"/>
        <v>214.23888000000002</v>
      </c>
    </row>
    <row r="2401" spans="2:18">
      <c r="B2401" s="2">
        <v>208.29649499999999</v>
      </c>
      <c r="C2401" s="3">
        <f t="shared" si="279"/>
        <v>43387.429829285022</v>
      </c>
      <c r="D2401" s="3">
        <v>10</v>
      </c>
      <c r="E2401" s="3">
        <f t="shared" si="280"/>
        <v>100</v>
      </c>
      <c r="F2401" s="4">
        <f t="shared" si="281"/>
        <v>2082.96495</v>
      </c>
      <c r="N2401" s="2">
        <v>42.847776000000003</v>
      </c>
      <c r="O2401" s="3">
        <f t="shared" si="282"/>
        <v>1835.9319081461763</v>
      </c>
      <c r="P2401" s="3">
        <v>5</v>
      </c>
      <c r="Q2401" s="3">
        <f t="shared" si="283"/>
        <v>25</v>
      </c>
      <c r="R2401" s="4">
        <f t="shared" si="284"/>
        <v>214.23888000000002</v>
      </c>
    </row>
    <row r="2402" spans="2:18">
      <c r="B2402" s="2">
        <v>208.29649499999999</v>
      </c>
      <c r="C2402" s="3">
        <f t="shared" si="279"/>
        <v>43387.429829285022</v>
      </c>
      <c r="D2402" s="3">
        <v>10</v>
      </c>
      <c r="E2402" s="3">
        <f t="shared" si="280"/>
        <v>100</v>
      </c>
      <c r="F2402" s="4">
        <f t="shared" si="281"/>
        <v>2082.96495</v>
      </c>
      <c r="N2402" s="2">
        <v>42.847776000000003</v>
      </c>
      <c r="O2402" s="3">
        <f t="shared" si="282"/>
        <v>1835.9319081461763</v>
      </c>
      <c r="P2402" s="3">
        <v>5</v>
      </c>
      <c r="Q2402" s="3">
        <f t="shared" si="283"/>
        <v>25</v>
      </c>
      <c r="R2402" s="4">
        <f t="shared" si="284"/>
        <v>214.23888000000002</v>
      </c>
    </row>
    <row r="2403" spans="2:18">
      <c r="B2403" s="2">
        <v>208.29649499999999</v>
      </c>
      <c r="C2403" s="3">
        <f t="shared" si="279"/>
        <v>43387.429829285022</v>
      </c>
      <c r="D2403" s="3">
        <v>10</v>
      </c>
      <c r="E2403" s="3">
        <f t="shared" si="280"/>
        <v>100</v>
      </c>
      <c r="F2403" s="4">
        <f t="shared" si="281"/>
        <v>2082.96495</v>
      </c>
      <c r="N2403" s="2">
        <v>42.847776000000003</v>
      </c>
      <c r="O2403" s="3">
        <f t="shared" si="282"/>
        <v>1835.9319081461763</v>
      </c>
      <c r="P2403" s="3">
        <v>5</v>
      </c>
      <c r="Q2403" s="3">
        <f t="shared" si="283"/>
        <v>25</v>
      </c>
      <c r="R2403" s="4">
        <f t="shared" si="284"/>
        <v>214.23888000000002</v>
      </c>
    </row>
    <row r="2404" spans="2:18">
      <c r="B2404" s="2">
        <v>208.29649499999999</v>
      </c>
      <c r="C2404" s="3">
        <f t="shared" si="279"/>
        <v>43387.429829285022</v>
      </c>
      <c r="D2404" s="3">
        <v>10</v>
      </c>
      <c r="E2404" s="3">
        <f t="shared" si="280"/>
        <v>100</v>
      </c>
      <c r="F2404" s="4">
        <f t="shared" si="281"/>
        <v>2082.96495</v>
      </c>
      <c r="N2404" s="2">
        <v>42.847776000000003</v>
      </c>
      <c r="O2404" s="3">
        <f t="shared" si="282"/>
        <v>1835.9319081461763</v>
      </c>
      <c r="P2404" s="3">
        <v>5</v>
      </c>
      <c r="Q2404" s="3">
        <f t="shared" si="283"/>
        <v>25</v>
      </c>
      <c r="R2404" s="4">
        <f t="shared" si="284"/>
        <v>214.23888000000002</v>
      </c>
    </row>
    <row r="2405" spans="2:18">
      <c r="B2405" s="2">
        <v>208.29649499999999</v>
      </c>
      <c r="C2405" s="3">
        <f t="shared" si="279"/>
        <v>43387.429829285022</v>
      </c>
      <c r="D2405" s="3">
        <v>10</v>
      </c>
      <c r="E2405" s="3">
        <f t="shared" si="280"/>
        <v>100</v>
      </c>
      <c r="F2405" s="4">
        <f t="shared" si="281"/>
        <v>2082.96495</v>
      </c>
      <c r="N2405" s="2">
        <v>42.847776000000003</v>
      </c>
      <c r="O2405" s="3">
        <f t="shared" si="282"/>
        <v>1835.9319081461763</v>
      </c>
      <c r="P2405" s="3">
        <v>5</v>
      </c>
      <c r="Q2405" s="3">
        <f t="shared" si="283"/>
        <v>25</v>
      </c>
      <c r="R2405" s="4">
        <f t="shared" si="284"/>
        <v>214.23888000000002</v>
      </c>
    </row>
    <row r="2406" spans="2:18">
      <c r="B2406" s="2">
        <v>208.29649499999999</v>
      </c>
      <c r="C2406" s="3">
        <f t="shared" si="279"/>
        <v>43387.429829285022</v>
      </c>
      <c r="D2406" s="3">
        <v>10</v>
      </c>
      <c r="E2406" s="3">
        <f t="shared" si="280"/>
        <v>100</v>
      </c>
      <c r="F2406" s="4">
        <f t="shared" si="281"/>
        <v>2082.96495</v>
      </c>
      <c r="N2406" s="2">
        <v>42.847776000000003</v>
      </c>
      <c r="O2406" s="3">
        <f t="shared" si="282"/>
        <v>1835.9319081461763</v>
      </c>
      <c r="P2406" s="3">
        <v>5</v>
      </c>
      <c r="Q2406" s="3">
        <f t="shared" si="283"/>
        <v>25</v>
      </c>
      <c r="R2406" s="4">
        <f t="shared" si="284"/>
        <v>214.23888000000002</v>
      </c>
    </row>
    <row r="2407" spans="2:18">
      <c r="B2407" s="2">
        <v>208.29649499999999</v>
      </c>
      <c r="C2407" s="3">
        <f t="shared" si="279"/>
        <v>43387.429829285022</v>
      </c>
      <c r="D2407" s="3">
        <v>10</v>
      </c>
      <c r="E2407" s="3">
        <f t="shared" si="280"/>
        <v>100</v>
      </c>
      <c r="F2407" s="4">
        <f t="shared" si="281"/>
        <v>2082.96495</v>
      </c>
      <c r="N2407" s="2">
        <v>42.847776000000003</v>
      </c>
      <c r="O2407" s="3">
        <f t="shared" si="282"/>
        <v>1835.9319081461763</v>
      </c>
      <c r="P2407" s="3">
        <v>5</v>
      </c>
      <c r="Q2407" s="3">
        <f t="shared" si="283"/>
        <v>25</v>
      </c>
      <c r="R2407" s="4">
        <f t="shared" si="284"/>
        <v>214.23888000000002</v>
      </c>
    </row>
    <row r="2408" spans="2:18">
      <c r="B2408" s="2">
        <v>208.29649499999999</v>
      </c>
      <c r="C2408" s="3">
        <f t="shared" si="279"/>
        <v>43387.429829285022</v>
      </c>
      <c r="D2408" s="3">
        <v>10</v>
      </c>
      <c r="E2408" s="3">
        <f t="shared" si="280"/>
        <v>100</v>
      </c>
      <c r="F2408" s="4">
        <f t="shared" si="281"/>
        <v>2082.96495</v>
      </c>
      <c r="N2408" s="2">
        <v>42.847776000000003</v>
      </c>
      <c r="O2408" s="3">
        <f t="shared" si="282"/>
        <v>1835.9319081461763</v>
      </c>
      <c r="P2408" s="3">
        <v>5</v>
      </c>
      <c r="Q2408" s="3">
        <f t="shared" si="283"/>
        <v>25</v>
      </c>
      <c r="R2408" s="4">
        <f t="shared" si="284"/>
        <v>214.23888000000002</v>
      </c>
    </row>
    <row r="2409" spans="2:18">
      <c r="B2409" s="2">
        <v>208.29649499999999</v>
      </c>
      <c r="C2409" s="3">
        <f t="shared" si="279"/>
        <v>43387.429829285022</v>
      </c>
      <c r="D2409" s="3">
        <v>10</v>
      </c>
      <c r="E2409" s="3">
        <f t="shared" si="280"/>
        <v>100</v>
      </c>
      <c r="F2409" s="4">
        <f t="shared" si="281"/>
        <v>2082.96495</v>
      </c>
      <c r="N2409" s="2">
        <v>42.847776000000003</v>
      </c>
      <c r="O2409" s="3">
        <f t="shared" si="282"/>
        <v>1835.9319081461763</v>
      </c>
      <c r="P2409" s="3">
        <v>5</v>
      </c>
      <c r="Q2409" s="3">
        <f t="shared" si="283"/>
        <v>25</v>
      </c>
      <c r="R2409" s="4">
        <f t="shared" si="284"/>
        <v>214.23888000000002</v>
      </c>
    </row>
    <row r="2410" spans="2:18">
      <c r="B2410" s="2">
        <v>208.29649499999999</v>
      </c>
      <c r="C2410" s="3">
        <f t="shared" si="279"/>
        <v>43387.429829285022</v>
      </c>
      <c r="D2410" s="3">
        <v>10</v>
      </c>
      <c r="E2410" s="3">
        <f t="shared" si="280"/>
        <v>100</v>
      </c>
      <c r="F2410" s="4">
        <f t="shared" si="281"/>
        <v>2082.96495</v>
      </c>
      <c r="N2410" s="2">
        <v>42.847776000000003</v>
      </c>
      <c r="O2410" s="3">
        <f t="shared" si="282"/>
        <v>1835.9319081461763</v>
      </c>
      <c r="P2410" s="3">
        <v>5</v>
      </c>
      <c r="Q2410" s="3">
        <f t="shared" si="283"/>
        <v>25</v>
      </c>
      <c r="R2410" s="4">
        <f t="shared" si="284"/>
        <v>214.23888000000002</v>
      </c>
    </row>
    <row r="2411" spans="2:18">
      <c r="B2411" s="2">
        <v>208.29649499999999</v>
      </c>
      <c r="C2411" s="3">
        <f t="shared" si="279"/>
        <v>43387.429829285022</v>
      </c>
      <c r="D2411" s="3">
        <v>10</v>
      </c>
      <c r="E2411" s="3">
        <f t="shared" si="280"/>
        <v>100</v>
      </c>
      <c r="F2411" s="4">
        <f t="shared" si="281"/>
        <v>2082.96495</v>
      </c>
      <c r="N2411" s="2">
        <v>42.847776000000003</v>
      </c>
      <c r="O2411" s="3">
        <f t="shared" si="282"/>
        <v>1835.9319081461763</v>
      </c>
      <c r="P2411" s="3">
        <v>5</v>
      </c>
      <c r="Q2411" s="3">
        <f t="shared" si="283"/>
        <v>25</v>
      </c>
      <c r="R2411" s="4">
        <f t="shared" si="284"/>
        <v>214.23888000000002</v>
      </c>
    </row>
    <row r="2412" spans="2:18">
      <c r="B2412" s="2">
        <v>208.29649499999999</v>
      </c>
      <c r="C2412" s="3">
        <f t="shared" si="279"/>
        <v>43387.429829285022</v>
      </c>
      <c r="D2412" s="3">
        <v>10</v>
      </c>
      <c r="E2412" s="3">
        <f t="shared" si="280"/>
        <v>100</v>
      </c>
      <c r="F2412" s="4">
        <f t="shared" si="281"/>
        <v>2082.96495</v>
      </c>
      <c r="N2412" s="2">
        <v>42.847776000000003</v>
      </c>
      <c r="O2412" s="3">
        <f t="shared" si="282"/>
        <v>1835.9319081461763</v>
      </c>
      <c r="P2412" s="3">
        <v>5</v>
      </c>
      <c r="Q2412" s="3">
        <f t="shared" si="283"/>
        <v>25</v>
      </c>
      <c r="R2412" s="4">
        <f t="shared" si="284"/>
        <v>214.23888000000002</v>
      </c>
    </row>
    <row r="2413" spans="2:18">
      <c r="B2413" s="2">
        <v>208.29649499999999</v>
      </c>
      <c r="C2413" s="3">
        <f t="shared" si="279"/>
        <v>43387.429829285022</v>
      </c>
      <c r="D2413" s="3">
        <v>10</v>
      </c>
      <c r="E2413" s="3">
        <f t="shared" si="280"/>
        <v>100</v>
      </c>
      <c r="F2413" s="4">
        <f t="shared" si="281"/>
        <v>2082.96495</v>
      </c>
      <c r="N2413" s="2">
        <v>42.847776000000003</v>
      </c>
      <c r="O2413" s="3">
        <f t="shared" si="282"/>
        <v>1835.9319081461763</v>
      </c>
      <c r="P2413" s="3">
        <v>5</v>
      </c>
      <c r="Q2413" s="3">
        <f t="shared" si="283"/>
        <v>25</v>
      </c>
      <c r="R2413" s="4">
        <f t="shared" si="284"/>
        <v>214.23888000000002</v>
      </c>
    </row>
    <row r="2414" spans="2:18">
      <c r="B2414" s="2">
        <v>208.29649499999999</v>
      </c>
      <c r="C2414" s="3">
        <f t="shared" si="279"/>
        <v>43387.429829285022</v>
      </c>
      <c r="D2414" s="3">
        <v>10</v>
      </c>
      <c r="E2414" s="3">
        <f t="shared" si="280"/>
        <v>100</v>
      </c>
      <c r="F2414" s="4">
        <f t="shared" si="281"/>
        <v>2082.96495</v>
      </c>
      <c r="N2414" s="2">
        <v>42.847776000000003</v>
      </c>
      <c r="O2414" s="3">
        <f t="shared" si="282"/>
        <v>1835.9319081461763</v>
      </c>
      <c r="P2414" s="3">
        <v>5</v>
      </c>
      <c r="Q2414" s="3">
        <f t="shared" si="283"/>
        <v>25</v>
      </c>
      <c r="R2414" s="4">
        <f t="shared" si="284"/>
        <v>214.23888000000002</v>
      </c>
    </row>
    <row r="2415" spans="2:18">
      <c r="B2415" s="2">
        <v>208.29649499999999</v>
      </c>
      <c r="C2415" s="3">
        <f t="shared" si="279"/>
        <v>43387.429829285022</v>
      </c>
      <c r="D2415" s="3">
        <v>15</v>
      </c>
      <c r="E2415" s="3">
        <f t="shared" si="280"/>
        <v>225</v>
      </c>
      <c r="F2415" s="4">
        <f t="shared" si="281"/>
        <v>3124.4474249999998</v>
      </c>
      <c r="N2415" s="2">
        <v>42.847776000000003</v>
      </c>
      <c r="O2415" s="3">
        <f t="shared" si="282"/>
        <v>1835.9319081461763</v>
      </c>
      <c r="P2415" s="3">
        <v>5</v>
      </c>
      <c r="Q2415" s="3">
        <f t="shared" si="283"/>
        <v>25</v>
      </c>
      <c r="R2415" s="4">
        <f t="shared" si="284"/>
        <v>214.23888000000002</v>
      </c>
    </row>
    <row r="2416" spans="2:18">
      <c r="B2416" s="2">
        <v>208.29649499999999</v>
      </c>
      <c r="C2416" s="3">
        <f t="shared" si="279"/>
        <v>43387.429829285022</v>
      </c>
      <c r="D2416" s="3">
        <v>15</v>
      </c>
      <c r="E2416" s="3">
        <f t="shared" si="280"/>
        <v>225</v>
      </c>
      <c r="F2416" s="4">
        <f t="shared" si="281"/>
        <v>3124.4474249999998</v>
      </c>
      <c r="N2416" s="2">
        <v>42.847776000000003</v>
      </c>
      <c r="O2416" s="3">
        <f t="shared" si="282"/>
        <v>1835.9319081461763</v>
      </c>
      <c r="P2416" s="3">
        <v>5</v>
      </c>
      <c r="Q2416" s="3">
        <f t="shared" si="283"/>
        <v>25</v>
      </c>
      <c r="R2416" s="4">
        <f t="shared" si="284"/>
        <v>214.23888000000002</v>
      </c>
    </row>
    <row r="2417" spans="2:18">
      <c r="B2417" s="2">
        <v>208.29649499999999</v>
      </c>
      <c r="C2417" s="3">
        <f t="shared" si="279"/>
        <v>43387.429829285022</v>
      </c>
      <c r="D2417" s="3">
        <v>15</v>
      </c>
      <c r="E2417" s="3">
        <f t="shared" si="280"/>
        <v>225</v>
      </c>
      <c r="F2417" s="4">
        <f t="shared" si="281"/>
        <v>3124.4474249999998</v>
      </c>
      <c r="N2417" s="2">
        <v>42.847776000000003</v>
      </c>
      <c r="O2417" s="3">
        <f t="shared" si="282"/>
        <v>1835.9319081461763</v>
      </c>
      <c r="P2417" s="3">
        <v>5</v>
      </c>
      <c r="Q2417" s="3">
        <f t="shared" si="283"/>
        <v>25</v>
      </c>
      <c r="R2417" s="4">
        <f t="shared" si="284"/>
        <v>214.23888000000002</v>
      </c>
    </row>
    <row r="2418" spans="2:18">
      <c r="B2418" s="2">
        <v>208.29649499999999</v>
      </c>
      <c r="C2418" s="3">
        <f t="shared" si="279"/>
        <v>43387.429829285022</v>
      </c>
      <c r="D2418" s="3">
        <v>15</v>
      </c>
      <c r="E2418" s="3">
        <f t="shared" si="280"/>
        <v>225</v>
      </c>
      <c r="F2418" s="4">
        <f t="shared" si="281"/>
        <v>3124.4474249999998</v>
      </c>
      <c r="N2418" s="2">
        <v>42.847776000000003</v>
      </c>
      <c r="O2418" s="3">
        <f t="shared" si="282"/>
        <v>1835.9319081461763</v>
      </c>
      <c r="P2418" s="3">
        <v>5</v>
      </c>
      <c r="Q2418" s="3">
        <f t="shared" si="283"/>
        <v>25</v>
      </c>
      <c r="R2418" s="4">
        <f t="shared" si="284"/>
        <v>214.23888000000002</v>
      </c>
    </row>
    <row r="2419" spans="2:18">
      <c r="B2419" s="2">
        <v>208.29649499999999</v>
      </c>
      <c r="C2419" s="3">
        <f t="shared" si="279"/>
        <v>43387.429829285022</v>
      </c>
      <c r="D2419" s="3">
        <v>10</v>
      </c>
      <c r="E2419" s="3">
        <f t="shared" si="280"/>
        <v>100</v>
      </c>
      <c r="F2419" s="4">
        <f t="shared" si="281"/>
        <v>2082.96495</v>
      </c>
      <c r="N2419" s="2">
        <v>42.847776000000003</v>
      </c>
      <c r="O2419" s="3">
        <f t="shared" si="282"/>
        <v>1835.9319081461763</v>
      </c>
      <c r="P2419" s="3">
        <v>5</v>
      </c>
      <c r="Q2419" s="3">
        <f t="shared" si="283"/>
        <v>25</v>
      </c>
      <c r="R2419" s="4">
        <f t="shared" si="284"/>
        <v>214.23888000000002</v>
      </c>
    </row>
    <row r="2420" spans="2:18">
      <c r="B2420" s="2">
        <v>208.29649499999999</v>
      </c>
      <c r="C2420" s="3">
        <f t="shared" si="279"/>
        <v>43387.429829285022</v>
      </c>
      <c r="D2420" s="3">
        <v>10</v>
      </c>
      <c r="E2420" s="3">
        <f t="shared" si="280"/>
        <v>100</v>
      </c>
      <c r="F2420" s="4">
        <f t="shared" si="281"/>
        <v>2082.96495</v>
      </c>
      <c r="N2420" s="2">
        <v>42.847776000000003</v>
      </c>
      <c r="O2420" s="3">
        <f t="shared" si="282"/>
        <v>1835.9319081461763</v>
      </c>
      <c r="P2420" s="3">
        <v>5</v>
      </c>
      <c r="Q2420" s="3">
        <f t="shared" si="283"/>
        <v>25</v>
      </c>
      <c r="R2420" s="4">
        <f t="shared" si="284"/>
        <v>214.23888000000002</v>
      </c>
    </row>
    <row r="2421" spans="2:18">
      <c r="B2421" s="2">
        <v>208.29649499999999</v>
      </c>
      <c r="C2421" s="3">
        <f t="shared" si="279"/>
        <v>43387.429829285022</v>
      </c>
      <c r="D2421" s="3">
        <v>10</v>
      </c>
      <c r="E2421" s="3">
        <f t="shared" si="280"/>
        <v>100</v>
      </c>
      <c r="F2421" s="4">
        <f t="shared" si="281"/>
        <v>2082.96495</v>
      </c>
      <c r="N2421" s="2">
        <v>42.847776000000003</v>
      </c>
      <c r="O2421" s="3">
        <f t="shared" si="282"/>
        <v>1835.9319081461763</v>
      </c>
      <c r="P2421" s="3">
        <v>5</v>
      </c>
      <c r="Q2421" s="3">
        <f t="shared" si="283"/>
        <v>25</v>
      </c>
      <c r="R2421" s="4">
        <f t="shared" si="284"/>
        <v>214.23888000000002</v>
      </c>
    </row>
    <row r="2422" spans="2:18">
      <c r="B2422" s="2">
        <v>208.29649499999999</v>
      </c>
      <c r="C2422" s="3">
        <f t="shared" si="279"/>
        <v>43387.429829285022</v>
      </c>
      <c r="D2422" s="3">
        <v>10</v>
      </c>
      <c r="E2422" s="3">
        <f t="shared" si="280"/>
        <v>100</v>
      </c>
      <c r="F2422" s="4">
        <f t="shared" si="281"/>
        <v>2082.96495</v>
      </c>
      <c r="N2422" s="2">
        <v>42.847776000000003</v>
      </c>
      <c r="O2422" s="3">
        <f t="shared" si="282"/>
        <v>1835.9319081461763</v>
      </c>
      <c r="P2422" s="3">
        <v>5</v>
      </c>
      <c r="Q2422" s="3">
        <f t="shared" si="283"/>
        <v>25</v>
      </c>
      <c r="R2422" s="4">
        <f t="shared" si="284"/>
        <v>214.23888000000002</v>
      </c>
    </row>
    <row r="2423" spans="2:18">
      <c r="B2423" s="2">
        <v>208.29649499999999</v>
      </c>
      <c r="C2423" s="3">
        <f t="shared" si="279"/>
        <v>43387.429829285022</v>
      </c>
      <c r="D2423" s="3">
        <v>10</v>
      </c>
      <c r="E2423" s="3">
        <f t="shared" si="280"/>
        <v>100</v>
      </c>
      <c r="F2423" s="4">
        <f t="shared" si="281"/>
        <v>2082.96495</v>
      </c>
      <c r="N2423" s="2">
        <v>42.847776000000003</v>
      </c>
      <c r="O2423" s="3">
        <f t="shared" si="282"/>
        <v>1835.9319081461763</v>
      </c>
      <c r="P2423" s="3">
        <v>5</v>
      </c>
      <c r="Q2423" s="3">
        <f t="shared" si="283"/>
        <v>25</v>
      </c>
      <c r="R2423" s="4">
        <f t="shared" si="284"/>
        <v>214.23888000000002</v>
      </c>
    </row>
    <row r="2424" spans="2:18">
      <c r="B2424" s="2">
        <v>208.29649499999999</v>
      </c>
      <c r="C2424" s="3">
        <f t="shared" si="279"/>
        <v>43387.429829285022</v>
      </c>
      <c r="D2424" s="3">
        <v>10</v>
      </c>
      <c r="E2424" s="3">
        <f t="shared" si="280"/>
        <v>100</v>
      </c>
      <c r="F2424" s="4">
        <f t="shared" si="281"/>
        <v>2082.96495</v>
      </c>
      <c r="N2424" s="2">
        <v>42.847776000000003</v>
      </c>
      <c r="O2424" s="3">
        <f t="shared" si="282"/>
        <v>1835.9319081461763</v>
      </c>
      <c r="P2424" s="3">
        <v>5</v>
      </c>
      <c r="Q2424" s="3">
        <f t="shared" si="283"/>
        <v>25</v>
      </c>
      <c r="R2424" s="4">
        <f t="shared" si="284"/>
        <v>214.23888000000002</v>
      </c>
    </row>
    <row r="2425" spans="2:18">
      <c r="B2425" s="2">
        <v>208.29649499999999</v>
      </c>
      <c r="C2425" s="3">
        <f t="shared" si="279"/>
        <v>43387.429829285022</v>
      </c>
      <c r="D2425" s="3">
        <v>10</v>
      </c>
      <c r="E2425" s="3">
        <f t="shared" si="280"/>
        <v>100</v>
      </c>
      <c r="F2425" s="4">
        <f t="shared" si="281"/>
        <v>2082.96495</v>
      </c>
      <c r="N2425" s="2">
        <v>42.847776000000003</v>
      </c>
      <c r="O2425" s="3">
        <f t="shared" si="282"/>
        <v>1835.9319081461763</v>
      </c>
      <c r="P2425" s="3">
        <v>5</v>
      </c>
      <c r="Q2425" s="3">
        <f t="shared" si="283"/>
        <v>25</v>
      </c>
      <c r="R2425" s="4">
        <f t="shared" si="284"/>
        <v>214.23888000000002</v>
      </c>
    </row>
    <row r="2426" spans="2:18">
      <c r="B2426" s="2">
        <v>208.29649499999999</v>
      </c>
      <c r="C2426" s="3">
        <f t="shared" si="279"/>
        <v>43387.429829285022</v>
      </c>
      <c r="D2426" s="3">
        <v>10</v>
      </c>
      <c r="E2426" s="3">
        <f t="shared" si="280"/>
        <v>100</v>
      </c>
      <c r="F2426" s="4">
        <f t="shared" si="281"/>
        <v>2082.96495</v>
      </c>
      <c r="N2426" s="2">
        <v>42.847776000000003</v>
      </c>
      <c r="O2426" s="3">
        <f t="shared" si="282"/>
        <v>1835.9319081461763</v>
      </c>
      <c r="P2426" s="3">
        <v>5</v>
      </c>
      <c r="Q2426" s="3">
        <f t="shared" si="283"/>
        <v>25</v>
      </c>
      <c r="R2426" s="4">
        <f t="shared" si="284"/>
        <v>214.23888000000002</v>
      </c>
    </row>
    <row r="2427" spans="2:18">
      <c r="B2427" s="2">
        <v>208.29649499999999</v>
      </c>
      <c r="C2427" s="3">
        <f t="shared" si="279"/>
        <v>43387.429829285022</v>
      </c>
      <c r="D2427" s="3">
        <v>10</v>
      </c>
      <c r="E2427" s="3">
        <f t="shared" si="280"/>
        <v>100</v>
      </c>
      <c r="F2427" s="4">
        <f t="shared" si="281"/>
        <v>2082.96495</v>
      </c>
      <c r="N2427" s="2">
        <v>42.847776000000003</v>
      </c>
      <c r="O2427" s="3">
        <f t="shared" si="282"/>
        <v>1835.9319081461763</v>
      </c>
      <c r="P2427" s="3">
        <v>5</v>
      </c>
      <c r="Q2427" s="3">
        <f t="shared" si="283"/>
        <v>25</v>
      </c>
      <c r="R2427" s="4">
        <f t="shared" si="284"/>
        <v>214.23888000000002</v>
      </c>
    </row>
    <row r="2428" spans="2:18">
      <c r="B2428" s="2">
        <v>208.29649499999999</v>
      </c>
      <c r="C2428" s="3">
        <f t="shared" si="279"/>
        <v>43387.429829285022</v>
      </c>
      <c r="D2428" s="3">
        <v>10</v>
      </c>
      <c r="E2428" s="3">
        <f t="shared" si="280"/>
        <v>100</v>
      </c>
      <c r="F2428" s="4">
        <f t="shared" si="281"/>
        <v>2082.96495</v>
      </c>
      <c r="N2428" s="2">
        <v>42.847776000000003</v>
      </c>
      <c r="O2428" s="3">
        <f t="shared" si="282"/>
        <v>1835.9319081461763</v>
      </c>
      <c r="P2428" s="3">
        <v>5</v>
      </c>
      <c r="Q2428" s="3">
        <f t="shared" si="283"/>
        <v>25</v>
      </c>
      <c r="R2428" s="4">
        <f t="shared" si="284"/>
        <v>214.23888000000002</v>
      </c>
    </row>
    <row r="2429" spans="2:18">
      <c r="B2429" s="2">
        <v>208.29649499999999</v>
      </c>
      <c r="C2429" s="3">
        <f t="shared" si="279"/>
        <v>43387.429829285022</v>
      </c>
      <c r="D2429" s="3">
        <v>15</v>
      </c>
      <c r="E2429" s="3">
        <f t="shared" si="280"/>
        <v>225</v>
      </c>
      <c r="F2429" s="4">
        <f t="shared" si="281"/>
        <v>3124.4474249999998</v>
      </c>
      <c r="N2429" s="2">
        <v>42.847776000000003</v>
      </c>
      <c r="O2429" s="3">
        <f t="shared" si="282"/>
        <v>1835.9319081461763</v>
      </c>
      <c r="P2429" s="3">
        <v>5</v>
      </c>
      <c r="Q2429" s="3">
        <f t="shared" si="283"/>
        <v>25</v>
      </c>
      <c r="R2429" s="4">
        <f t="shared" si="284"/>
        <v>214.23888000000002</v>
      </c>
    </row>
    <row r="2430" spans="2:18">
      <c r="B2430" s="2">
        <v>208.29649499999999</v>
      </c>
      <c r="C2430" s="3">
        <f t="shared" si="279"/>
        <v>43387.429829285022</v>
      </c>
      <c r="D2430" s="3">
        <v>15</v>
      </c>
      <c r="E2430" s="3">
        <f t="shared" si="280"/>
        <v>225</v>
      </c>
      <c r="F2430" s="4">
        <f t="shared" si="281"/>
        <v>3124.4474249999998</v>
      </c>
      <c r="N2430" s="2">
        <v>42.847776000000003</v>
      </c>
      <c r="O2430" s="3">
        <f t="shared" si="282"/>
        <v>1835.9319081461763</v>
      </c>
      <c r="P2430" s="3">
        <v>5</v>
      </c>
      <c r="Q2430" s="3">
        <f t="shared" si="283"/>
        <v>25</v>
      </c>
      <c r="R2430" s="4">
        <f t="shared" si="284"/>
        <v>214.23888000000002</v>
      </c>
    </row>
    <row r="2431" spans="2:18">
      <c r="B2431" s="2">
        <v>208.29649499999999</v>
      </c>
      <c r="C2431" s="3">
        <f t="shared" si="279"/>
        <v>43387.429829285022</v>
      </c>
      <c r="D2431" s="3">
        <v>15</v>
      </c>
      <c r="E2431" s="3">
        <f t="shared" si="280"/>
        <v>225</v>
      </c>
      <c r="F2431" s="4">
        <f t="shared" si="281"/>
        <v>3124.4474249999998</v>
      </c>
      <c r="N2431" s="2">
        <v>42.847776000000003</v>
      </c>
      <c r="O2431" s="3">
        <f t="shared" si="282"/>
        <v>1835.9319081461763</v>
      </c>
      <c r="P2431" s="3">
        <v>5</v>
      </c>
      <c r="Q2431" s="3">
        <f t="shared" si="283"/>
        <v>25</v>
      </c>
      <c r="R2431" s="4">
        <f t="shared" si="284"/>
        <v>214.23888000000002</v>
      </c>
    </row>
    <row r="2432" spans="2:18">
      <c r="B2432" s="2">
        <v>208.29649499999999</v>
      </c>
      <c r="C2432" s="3">
        <f t="shared" si="279"/>
        <v>43387.429829285022</v>
      </c>
      <c r="D2432" s="3">
        <v>15</v>
      </c>
      <c r="E2432" s="3">
        <f t="shared" si="280"/>
        <v>225</v>
      </c>
      <c r="F2432" s="4">
        <f t="shared" si="281"/>
        <v>3124.4474249999998</v>
      </c>
      <c r="N2432" s="2">
        <v>42.847776000000003</v>
      </c>
      <c r="O2432" s="3">
        <f t="shared" si="282"/>
        <v>1835.9319081461763</v>
      </c>
      <c r="P2432" s="3">
        <v>5</v>
      </c>
      <c r="Q2432" s="3">
        <f t="shared" si="283"/>
        <v>25</v>
      </c>
      <c r="R2432" s="4">
        <f t="shared" si="284"/>
        <v>214.23888000000002</v>
      </c>
    </row>
    <row r="2433" spans="2:18">
      <c r="B2433" s="2">
        <v>208.29649499999999</v>
      </c>
      <c r="C2433" s="3">
        <f t="shared" si="279"/>
        <v>43387.429829285022</v>
      </c>
      <c r="D2433" s="3">
        <v>15</v>
      </c>
      <c r="E2433" s="3">
        <f t="shared" si="280"/>
        <v>225</v>
      </c>
      <c r="F2433" s="4">
        <f t="shared" si="281"/>
        <v>3124.4474249999998</v>
      </c>
      <c r="N2433" s="2">
        <v>42.847776000000003</v>
      </c>
      <c r="O2433" s="3">
        <f t="shared" si="282"/>
        <v>1835.9319081461763</v>
      </c>
      <c r="P2433" s="3">
        <v>5</v>
      </c>
      <c r="Q2433" s="3">
        <f t="shared" si="283"/>
        <v>25</v>
      </c>
      <c r="R2433" s="4">
        <f t="shared" si="284"/>
        <v>214.23888000000002</v>
      </c>
    </row>
    <row r="2434" spans="2:18">
      <c r="B2434" s="2">
        <v>208.29649499999999</v>
      </c>
      <c r="C2434" s="3">
        <f t="shared" si="279"/>
        <v>43387.429829285022</v>
      </c>
      <c r="D2434" s="3">
        <v>15</v>
      </c>
      <c r="E2434" s="3">
        <f t="shared" si="280"/>
        <v>225</v>
      </c>
      <c r="F2434" s="4">
        <f t="shared" si="281"/>
        <v>3124.4474249999998</v>
      </c>
      <c r="N2434" s="2">
        <v>42.847776000000003</v>
      </c>
      <c r="O2434" s="3">
        <f t="shared" si="282"/>
        <v>1835.9319081461763</v>
      </c>
      <c r="P2434" s="3">
        <v>5</v>
      </c>
      <c r="Q2434" s="3">
        <f t="shared" si="283"/>
        <v>25</v>
      </c>
      <c r="R2434" s="4">
        <f t="shared" si="284"/>
        <v>214.23888000000002</v>
      </c>
    </row>
    <row r="2435" spans="2:18">
      <c r="B2435" s="2">
        <v>208.29649499999999</v>
      </c>
      <c r="C2435" s="3">
        <f t="shared" si="279"/>
        <v>43387.429829285022</v>
      </c>
      <c r="D2435" s="3">
        <v>15</v>
      </c>
      <c r="E2435" s="3">
        <f t="shared" si="280"/>
        <v>225</v>
      </c>
      <c r="F2435" s="4">
        <f t="shared" si="281"/>
        <v>3124.4474249999998</v>
      </c>
      <c r="N2435" s="2">
        <v>42.847776000000003</v>
      </c>
      <c r="O2435" s="3">
        <f t="shared" si="282"/>
        <v>1835.9319081461763</v>
      </c>
      <c r="P2435" s="3">
        <v>5</v>
      </c>
      <c r="Q2435" s="3">
        <f t="shared" si="283"/>
        <v>25</v>
      </c>
      <c r="R2435" s="4">
        <f t="shared" si="284"/>
        <v>214.23888000000002</v>
      </c>
    </row>
    <row r="2436" spans="2:18">
      <c r="B2436" s="2">
        <v>208.29649499999999</v>
      </c>
      <c r="C2436" s="3">
        <f t="shared" si="279"/>
        <v>43387.429829285022</v>
      </c>
      <c r="D2436" s="3">
        <v>15</v>
      </c>
      <c r="E2436" s="3">
        <f t="shared" si="280"/>
        <v>225</v>
      </c>
      <c r="F2436" s="4">
        <f t="shared" si="281"/>
        <v>3124.4474249999998</v>
      </c>
      <c r="N2436" s="2">
        <v>42.847776000000003</v>
      </c>
      <c r="O2436" s="3">
        <f t="shared" si="282"/>
        <v>1835.9319081461763</v>
      </c>
      <c r="P2436" s="3">
        <v>5</v>
      </c>
      <c r="Q2436" s="3">
        <f t="shared" si="283"/>
        <v>25</v>
      </c>
      <c r="R2436" s="4">
        <f t="shared" si="284"/>
        <v>214.23888000000002</v>
      </c>
    </row>
    <row r="2437" spans="2:18">
      <c r="B2437" s="2">
        <v>208.29649499999999</v>
      </c>
      <c r="C2437" s="3">
        <f t="shared" si="279"/>
        <v>43387.429829285022</v>
      </c>
      <c r="D2437" s="3">
        <v>5</v>
      </c>
      <c r="E2437" s="3">
        <f t="shared" si="280"/>
        <v>25</v>
      </c>
      <c r="F2437" s="4">
        <f t="shared" si="281"/>
        <v>1041.482475</v>
      </c>
      <c r="N2437" s="2">
        <v>42.847776000000003</v>
      </c>
      <c r="O2437" s="3">
        <f t="shared" si="282"/>
        <v>1835.9319081461763</v>
      </c>
      <c r="P2437" s="3">
        <v>5</v>
      </c>
      <c r="Q2437" s="3">
        <f t="shared" si="283"/>
        <v>25</v>
      </c>
      <c r="R2437" s="4">
        <f t="shared" si="284"/>
        <v>214.23888000000002</v>
      </c>
    </row>
    <row r="2438" spans="2:18">
      <c r="B2438" s="2">
        <v>208.29649499999999</v>
      </c>
      <c r="C2438" s="3">
        <f t="shared" si="279"/>
        <v>43387.429829285022</v>
      </c>
      <c r="D2438" s="3">
        <v>10</v>
      </c>
      <c r="E2438" s="3">
        <f t="shared" si="280"/>
        <v>100</v>
      </c>
      <c r="F2438" s="4">
        <f t="shared" si="281"/>
        <v>2082.96495</v>
      </c>
      <c r="N2438" s="2">
        <v>42.847776000000003</v>
      </c>
      <c r="O2438" s="3">
        <f t="shared" si="282"/>
        <v>1835.9319081461763</v>
      </c>
      <c r="P2438" s="3">
        <v>5</v>
      </c>
      <c r="Q2438" s="3">
        <f t="shared" si="283"/>
        <v>25</v>
      </c>
      <c r="R2438" s="4">
        <f t="shared" si="284"/>
        <v>214.23888000000002</v>
      </c>
    </row>
    <row r="2439" spans="2:18">
      <c r="B2439" s="2">
        <v>208.29649499999999</v>
      </c>
      <c r="C2439" s="3">
        <f t="shared" si="279"/>
        <v>43387.429829285022</v>
      </c>
      <c r="D2439" s="3">
        <v>5</v>
      </c>
      <c r="E2439" s="3">
        <f t="shared" si="280"/>
        <v>25</v>
      </c>
      <c r="F2439" s="4">
        <f t="shared" si="281"/>
        <v>1041.482475</v>
      </c>
      <c r="N2439" s="2">
        <v>42.847776000000003</v>
      </c>
      <c r="O2439" s="3">
        <f t="shared" si="282"/>
        <v>1835.9319081461763</v>
      </c>
      <c r="P2439" s="3">
        <v>5</v>
      </c>
      <c r="Q2439" s="3">
        <f t="shared" si="283"/>
        <v>25</v>
      </c>
      <c r="R2439" s="4">
        <f t="shared" si="284"/>
        <v>214.23888000000002</v>
      </c>
    </row>
    <row r="2440" spans="2:18">
      <c r="B2440" s="2">
        <v>208.29649499999999</v>
      </c>
      <c r="C2440" s="3">
        <f t="shared" si="279"/>
        <v>43387.429829285022</v>
      </c>
      <c r="D2440" s="3">
        <v>5</v>
      </c>
      <c r="E2440" s="3">
        <f t="shared" si="280"/>
        <v>25</v>
      </c>
      <c r="F2440" s="4">
        <f t="shared" si="281"/>
        <v>1041.482475</v>
      </c>
      <c r="N2440" s="2">
        <v>42.847776000000003</v>
      </c>
      <c r="O2440" s="3">
        <f t="shared" si="282"/>
        <v>1835.9319081461763</v>
      </c>
      <c r="P2440" s="3">
        <v>5</v>
      </c>
      <c r="Q2440" s="3">
        <f t="shared" si="283"/>
        <v>25</v>
      </c>
      <c r="R2440" s="4">
        <f t="shared" si="284"/>
        <v>214.23888000000002</v>
      </c>
    </row>
    <row r="2441" spans="2:18">
      <c r="B2441" s="2">
        <v>208.29649499999999</v>
      </c>
      <c r="C2441" s="3">
        <f t="shared" si="279"/>
        <v>43387.429829285022</v>
      </c>
      <c r="D2441" s="3">
        <v>5</v>
      </c>
      <c r="E2441" s="3">
        <f t="shared" si="280"/>
        <v>25</v>
      </c>
      <c r="F2441" s="4">
        <f t="shared" si="281"/>
        <v>1041.482475</v>
      </c>
      <c r="N2441" s="2">
        <v>42.847776000000003</v>
      </c>
      <c r="O2441" s="3">
        <f t="shared" si="282"/>
        <v>1835.9319081461763</v>
      </c>
      <c r="P2441" s="3">
        <v>5</v>
      </c>
      <c r="Q2441" s="3">
        <f t="shared" si="283"/>
        <v>25</v>
      </c>
      <c r="R2441" s="4">
        <f t="shared" si="284"/>
        <v>214.23888000000002</v>
      </c>
    </row>
    <row r="2442" spans="2:18">
      <c r="B2442" s="2">
        <v>208.29649499999999</v>
      </c>
      <c r="C2442" s="3">
        <f t="shared" si="279"/>
        <v>43387.429829285022</v>
      </c>
      <c r="D2442" s="3">
        <v>5</v>
      </c>
      <c r="E2442" s="3">
        <f t="shared" si="280"/>
        <v>25</v>
      </c>
      <c r="F2442" s="4">
        <f t="shared" si="281"/>
        <v>1041.482475</v>
      </c>
      <c r="N2442" s="2">
        <v>42.847776000000003</v>
      </c>
      <c r="O2442" s="3">
        <f t="shared" si="282"/>
        <v>1835.9319081461763</v>
      </c>
      <c r="P2442" s="3">
        <v>5</v>
      </c>
      <c r="Q2442" s="3">
        <f t="shared" si="283"/>
        <v>25</v>
      </c>
      <c r="R2442" s="4">
        <f t="shared" si="284"/>
        <v>214.23888000000002</v>
      </c>
    </row>
    <row r="2443" spans="2:18">
      <c r="B2443" s="2">
        <v>208.29649499999999</v>
      </c>
      <c r="C2443" s="3">
        <f t="shared" si="279"/>
        <v>43387.429829285022</v>
      </c>
      <c r="D2443" s="3">
        <v>5</v>
      </c>
      <c r="E2443" s="3">
        <f t="shared" si="280"/>
        <v>25</v>
      </c>
      <c r="F2443" s="4">
        <f t="shared" si="281"/>
        <v>1041.482475</v>
      </c>
      <c r="N2443" s="2">
        <v>42.847776000000003</v>
      </c>
      <c r="O2443" s="3">
        <f t="shared" si="282"/>
        <v>1835.9319081461763</v>
      </c>
      <c r="P2443" s="3">
        <v>5</v>
      </c>
      <c r="Q2443" s="3">
        <f t="shared" si="283"/>
        <v>25</v>
      </c>
      <c r="R2443" s="4">
        <f t="shared" si="284"/>
        <v>214.23888000000002</v>
      </c>
    </row>
    <row r="2444" spans="2:18">
      <c r="B2444" s="2">
        <v>208.29649499999999</v>
      </c>
      <c r="C2444" s="3">
        <f t="shared" si="279"/>
        <v>43387.429829285022</v>
      </c>
      <c r="D2444" s="3">
        <v>5</v>
      </c>
      <c r="E2444" s="3">
        <f t="shared" si="280"/>
        <v>25</v>
      </c>
      <c r="F2444" s="4">
        <f t="shared" si="281"/>
        <v>1041.482475</v>
      </c>
      <c r="N2444" s="2">
        <v>42.847776000000003</v>
      </c>
      <c r="O2444" s="3">
        <f t="shared" si="282"/>
        <v>1835.9319081461763</v>
      </c>
      <c r="P2444" s="3">
        <v>5</v>
      </c>
      <c r="Q2444" s="3">
        <f t="shared" si="283"/>
        <v>25</v>
      </c>
      <c r="R2444" s="4">
        <f t="shared" si="284"/>
        <v>214.23888000000002</v>
      </c>
    </row>
    <row r="2445" spans="2:18">
      <c r="B2445" s="2">
        <v>208.29649499999999</v>
      </c>
      <c r="C2445" s="3">
        <f t="shared" si="279"/>
        <v>43387.429829285022</v>
      </c>
      <c r="D2445" s="3">
        <v>5</v>
      </c>
      <c r="E2445" s="3">
        <f t="shared" si="280"/>
        <v>25</v>
      </c>
      <c r="F2445" s="4">
        <f t="shared" si="281"/>
        <v>1041.482475</v>
      </c>
      <c r="N2445" s="2">
        <v>42.847776000000003</v>
      </c>
      <c r="O2445" s="3">
        <f t="shared" si="282"/>
        <v>1835.9319081461763</v>
      </c>
      <c r="P2445" s="3">
        <v>5</v>
      </c>
      <c r="Q2445" s="3">
        <f t="shared" si="283"/>
        <v>25</v>
      </c>
      <c r="R2445" s="4">
        <f t="shared" si="284"/>
        <v>214.23888000000002</v>
      </c>
    </row>
    <row r="2446" spans="2:18">
      <c r="B2446" s="2">
        <v>208.29649499999999</v>
      </c>
      <c r="C2446" s="3">
        <f t="shared" si="279"/>
        <v>43387.429829285022</v>
      </c>
      <c r="D2446" s="3">
        <v>5</v>
      </c>
      <c r="E2446" s="3">
        <f t="shared" si="280"/>
        <v>25</v>
      </c>
      <c r="F2446" s="4">
        <f t="shared" si="281"/>
        <v>1041.482475</v>
      </c>
      <c r="N2446" s="2">
        <v>42.847776000000003</v>
      </c>
      <c r="O2446" s="3">
        <f t="shared" si="282"/>
        <v>1835.9319081461763</v>
      </c>
      <c r="P2446" s="3">
        <v>5</v>
      </c>
      <c r="Q2446" s="3">
        <f t="shared" si="283"/>
        <v>25</v>
      </c>
      <c r="R2446" s="4">
        <f t="shared" si="284"/>
        <v>214.23888000000002</v>
      </c>
    </row>
    <row r="2447" spans="2:18">
      <c r="B2447" s="2">
        <v>208.29649499999999</v>
      </c>
      <c r="C2447" s="3">
        <f t="shared" si="279"/>
        <v>43387.429829285022</v>
      </c>
      <c r="D2447" s="3">
        <v>5</v>
      </c>
      <c r="E2447" s="3">
        <f t="shared" si="280"/>
        <v>25</v>
      </c>
      <c r="F2447" s="4">
        <f t="shared" si="281"/>
        <v>1041.482475</v>
      </c>
      <c r="N2447" s="2">
        <v>42.847776000000003</v>
      </c>
      <c r="O2447" s="3">
        <f t="shared" si="282"/>
        <v>1835.9319081461763</v>
      </c>
      <c r="P2447" s="3">
        <v>5</v>
      </c>
      <c r="Q2447" s="3">
        <f t="shared" si="283"/>
        <v>25</v>
      </c>
      <c r="R2447" s="4">
        <f t="shared" si="284"/>
        <v>214.23888000000002</v>
      </c>
    </row>
    <row r="2448" spans="2:18">
      <c r="B2448" s="2">
        <v>208.29649499999999</v>
      </c>
      <c r="C2448" s="3">
        <f t="shared" si="279"/>
        <v>43387.429829285022</v>
      </c>
      <c r="D2448" s="3">
        <v>5</v>
      </c>
      <c r="E2448" s="3">
        <f t="shared" si="280"/>
        <v>25</v>
      </c>
      <c r="F2448" s="4">
        <f t="shared" si="281"/>
        <v>1041.482475</v>
      </c>
      <c r="N2448" s="2">
        <v>42.847776000000003</v>
      </c>
      <c r="O2448" s="3">
        <f t="shared" si="282"/>
        <v>1835.9319081461763</v>
      </c>
      <c r="P2448" s="3">
        <v>5</v>
      </c>
      <c r="Q2448" s="3">
        <f t="shared" si="283"/>
        <v>25</v>
      </c>
      <c r="R2448" s="4">
        <f t="shared" si="284"/>
        <v>214.23888000000002</v>
      </c>
    </row>
    <row r="2449" spans="2:18">
      <c r="B2449" s="2">
        <v>208.29649499999999</v>
      </c>
      <c r="C2449" s="3">
        <f t="shared" ref="C2449:C2512" si="285">B2449*B2449</f>
        <v>43387.429829285022</v>
      </c>
      <c r="D2449" s="3">
        <v>5</v>
      </c>
      <c r="E2449" s="3">
        <f t="shared" ref="E2449:E2512" si="286">D2449*D2449</f>
        <v>25</v>
      </c>
      <c r="F2449" s="4">
        <f t="shared" ref="F2449:F2512" si="287">D2449*B2449</f>
        <v>1041.482475</v>
      </c>
      <c r="N2449" s="2">
        <v>42.847776000000003</v>
      </c>
      <c r="O2449" s="3">
        <f t="shared" ref="O2449:O2512" si="288">N2449*N2449</f>
        <v>1835.9319081461763</v>
      </c>
      <c r="P2449" s="3">
        <v>5</v>
      </c>
      <c r="Q2449" s="3">
        <f t="shared" ref="Q2449:Q2512" si="289">P2449*P2449</f>
        <v>25</v>
      </c>
      <c r="R2449" s="4">
        <f t="shared" ref="R2449:R2512" si="290">P2449*N2449</f>
        <v>214.23888000000002</v>
      </c>
    </row>
    <row r="2450" spans="2:18">
      <c r="B2450" s="2">
        <v>208.29649499999999</v>
      </c>
      <c r="C2450" s="3">
        <f t="shared" si="285"/>
        <v>43387.429829285022</v>
      </c>
      <c r="D2450" s="3">
        <v>5</v>
      </c>
      <c r="E2450" s="3">
        <f t="shared" si="286"/>
        <v>25</v>
      </c>
      <c r="F2450" s="4">
        <f t="shared" si="287"/>
        <v>1041.482475</v>
      </c>
      <c r="N2450" s="2">
        <v>42.847776000000003</v>
      </c>
      <c r="O2450" s="3">
        <f t="shared" si="288"/>
        <v>1835.9319081461763</v>
      </c>
      <c r="P2450" s="3">
        <v>5</v>
      </c>
      <c r="Q2450" s="3">
        <f t="shared" si="289"/>
        <v>25</v>
      </c>
      <c r="R2450" s="4">
        <f t="shared" si="290"/>
        <v>214.23888000000002</v>
      </c>
    </row>
    <row r="2451" spans="2:18">
      <c r="B2451" s="2">
        <v>208.29649499999999</v>
      </c>
      <c r="C2451" s="3">
        <f t="shared" si="285"/>
        <v>43387.429829285022</v>
      </c>
      <c r="D2451" s="3">
        <v>5</v>
      </c>
      <c r="E2451" s="3">
        <f t="shared" si="286"/>
        <v>25</v>
      </c>
      <c r="F2451" s="4">
        <f t="shared" si="287"/>
        <v>1041.482475</v>
      </c>
      <c r="N2451" s="2">
        <v>42.847776000000003</v>
      </c>
      <c r="O2451" s="3">
        <f t="shared" si="288"/>
        <v>1835.9319081461763</v>
      </c>
      <c r="P2451" s="3">
        <v>5</v>
      </c>
      <c r="Q2451" s="3">
        <f t="shared" si="289"/>
        <v>25</v>
      </c>
      <c r="R2451" s="4">
        <f t="shared" si="290"/>
        <v>214.23888000000002</v>
      </c>
    </row>
    <row r="2452" spans="2:18">
      <c r="B2452" s="2">
        <v>208.29649499999999</v>
      </c>
      <c r="C2452" s="3">
        <f t="shared" si="285"/>
        <v>43387.429829285022</v>
      </c>
      <c r="D2452" s="3">
        <v>5</v>
      </c>
      <c r="E2452" s="3">
        <f t="shared" si="286"/>
        <v>25</v>
      </c>
      <c r="F2452" s="4">
        <f t="shared" si="287"/>
        <v>1041.482475</v>
      </c>
      <c r="N2452" s="2">
        <v>42.847776000000003</v>
      </c>
      <c r="O2452" s="3">
        <f t="shared" si="288"/>
        <v>1835.9319081461763</v>
      </c>
      <c r="P2452" s="3">
        <v>5</v>
      </c>
      <c r="Q2452" s="3">
        <f t="shared" si="289"/>
        <v>25</v>
      </c>
      <c r="R2452" s="4">
        <f t="shared" si="290"/>
        <v>214.23888000000002</v>
      </c>
    </row>
    <row r="2453" spans="2:18">
      <c r="B2453" s="2">
        <v>208.29649499999999</v>
      </c>
      <c r="C2453" s="3">
        <f t="shared" si="285"/>
        <v>43387.429829285022</v>
      </c>
      <c r="D2453" s="3">
        <v>5</v>
      </c>
      <c r="E2453" s="3">
        <f t="shared" si="286"/>
        <v>25</v>
      </c>
      <c r="F2453" s="4">
        <f t="shared" si="287"/>
        <v>1041.482475</v>
      </c>
      <c r="N2453" s="2">
        <v>42.847776000000003</v>
      </c>
      <c r="O2453" s="3">
        <f t="shared" si="288"/>
        <v>1835.9319081461763</v>
      </c>
      <c r="P2453" s="3">
        <v>5</v>
      </c>
      <c r="Q2453" s="3">
        <f t="shared" si="289"/>
        <v>25</v>
      </c>
      <c r="R2453" s="4">
        <f t="shared" si="290"/>
        <v>214.23888000000002</v>
      </c>
    </row>
    <row r="2454" spans="2:18">
      <c r="B2454" s="2">
        <v>208.29649499999999</v>
      </c>
      <c r="C2454" s="3">
        <f t="shared" si="285"/>
        <v>43387.429829285022</v>
      </c>
      <c r="D2454" s="3">
        <v>5</v>
      </c>
      <c r="E2454" s="3">
        <f t="shared" si="286"/>
        <v>25</v>
      </c>
      <c r="F2454" s="4">
        <f t="shared" si="287"/>
        <v>1041.482475</v>
      </c>
      <c r="N2454" s="2">
        <v>42.847776000000003</v>
      </c>
      <c r="O2454" s="3">
        <f t="shared" si="288"/>
        <v>1835.9319081461763</v>
      </c>
      <c r="P2454" s="3">
        <v>5</v>
      </c>
      <c r="Q2454" s="3">
        <f t="shared" si="289"/>
        <v>25</v>
      </c>
      <c r="R2454" s="4">
        <f t="shared" si="290"/>
        <v>214.23888000000002</v>
      </c>
    </row>
    <row r="2455" spans="2:18">
      <c r="B2455" s="2">
        <v>208.29649499999999</v>
      </c>
      <c r="C2455" s="3">
        <f t="shared" si="285"/>
        <v>43387.429829285022</v>
      </c>
      <c r="D2455" s="3">
        <v>5</v>
      </c>
      <c r="E2455" s="3">
        <f t="shared" si="286"/>
        <v>25</v>
      </c>
      <c r="F2455" s="4">
        <f t="shared" si="287"/>
        <v>1041.482475</v>
      </c>
      <c r="N2455" s="2">
        <v>42.847776000000003</v>
      </c>
      <c r="O2455" s="3">
        <f t="shared" si="288"/>
        <v>1835.9319081461763</v>
      </c>
      <c r="P2455" s="3">
        <v>5</v>
      </c>
      <c r="Q2455" s="3">
        <f t="shared" si="289"/>
        <v>25</v>
      </c>
      <c r="R2455" s="4">
        <f t="shared" si="290"/>
        <v>214.23888000000002</v>
      </c>
    </row>
    <row r="2456" spans="2:18">
      <c r="B2456" s="2">
        <v>208.29649499999999</v>
      </c>
      <c r="C2456" s="3">
        <f t="shared" si="285"/>
        <v>43387.429829285022</v>
      </c>
      <c r="D2456" s="3">
        <v>5</v>
      </c>
      <c r="E2456" s="3">
        <f t="shared" si="286"/>
        <v>25</v>
      </c>
      <c r="F2456" s="4">
        <f t="shared" si="287"/>
        <v>1041.482475</v>
      </c>
      <c r="N2456" s="2">
        <v>42.847776000000003</v>
      </c>
      <c r="O2456" s="3">
        <f t="shared" si="288"/>
        <v>1835.9319081461763</v>
      </c>
      <c r="P2456" s="3">
        <v>5</v>
      </c>
      <c r="Q2456" s="3">
        <f t="shared" si="289"/>
        <v>25</v>
      </c>
      <c r="R2456" s="4">
        <f t="shared" si="290"/>
        <v>214.23888000000002</v>
      </c>
    </row>
    <row r="2457" spans="2:18">
      <c r="B2457" s="2">
        <v>208.29649499999999</v>
      </c>
      <c r="C2457" s="3">
        <f t="shared" si="285"/>
        <v>43387.429829285022</v>
      </c>
      <c r="D2457" s="3">
        <v>5</v>
      </c>
      <c r="E2457" s="3">
        <f t="shared" si="286"/>
        <v>25</v>
      </c>
      <c r="F2457" s="4">
        <f t="shared" si="287"/>
        <v>1041.482475</v>
      </c>
      <c r="N2457" s="2">
        <v>42.847776000000003</v>
      </c>
      <c r="O2457" s="3">
        <f t="shared" si="288"/>
        <v>1835.9319081461763</v>
      </c>
      <c r="P2457" s="3">
        <v>5</v>
      </c>
      <c r="Q2457" s="3">
        <f t="shared" si="289"/>
        <v>25</v>
      </c>
      <c r="R2457" s="4">
        <f t="shared" si="290"/>
        <v>214.23888000000002</v>
      </c>
    </row>
    <row r="2458" spans="2:18">
      <c r="B2458" s="2">
        <v>208.29649499999999</v>
      </c>
      <c r="C2458" s="3">
        <f t="shared" si="285"/>
        <v>43387.429829285022</v>
      </c>
      <c r="D2458" s="3">
        <v>5</v>
      </c>
      <c r="E2458" s="3">
        <f t="shared" si="286"/>
        <v>25</v>
      </c>
      <c r="F2458" s="4">
        <f t="shared" si="287"/>
        <v>1041.482475</v>
      </c>
      <c r="N2458" s="2">
        <v>42.847776000000003</v>
      </c>
      <c r="O2458" s="3">
        <f t="shared" si="288"/>
        <v>1835.9319081461763</v>
      </c>
      <c r="P2458" s="3">
        <v>5</v>
      </c>
      <c r="Q2458" s="3">
        <f t="shared" si="289"/>
        <v>25</v>
      </c>
      <c r="R2458" s="4">
        <f t="shared" si="290"/>
        <v>214.23888000000002</v>
      </c>
    </row>
    <row r="2459" spans="2:18">
      <c r="B2459" s="2">
        <v>208.29649499999999</v>
      </c>
      <c r="C2459" s="3">
        <f t="shared" si="285"/>
        <v>43387.429829285022</v>
      </c>
      <c r="D2459" s="3">
        <v>5</v>
      </c>
      <c r="E2459" s="3">
        <f t="shared" si="286"/>
        <v>25</v>
      </c>
      <c r="F2459" s="4">
        <f t="shared" si="287"/>
        <v>1041.482475</v>
      </c>
      <c r="N2459" s="2">
        <v>42.847776000000003</v>
      </c>
      <c r="O2459" s="3">
        <f t="shared" si="288"/>
        <v>1835.9319081461763</v>
      </c>
      <c r="P2459" s="3">
        <v>5</v>
      </c>
      <c r="Q2459" s="3">
        <f t="shared" si="289"/>
        <v>25</v>
      </c>
      <c r="R2459" s="4">
        <f t="shared" si="290"/>
        <v>214.23888000000002</v>
      </c>
    </row>
    <row r="2460" spans="2:18">
      <c r="B2460" s="2">
        <v>208.29649499999999</v>
      </c>
      <c r="C2460" s="3">
        <f t="shared" si="285"/>
        <v>43387.429829285022</v>
      </c>
      <c r="D2460" s="3">
        <v>5</v>
      </c>
      <c r="E2460" s="3">
        <f t="shared" si="286"/>
        <v>25</v>
      </c>
      <c r="F2460" s="4">
        <f t="shared" si="287"/>
        <v>1041.482475</v>
      </c>
      <c r="N2460" s="2">
        <v>42.847776000000003</v>
      </c>
      <c r="O2460" s="3">
        <f t="shared" si="288"/>
        <v>1835.9319081461763</v>
      </c>
      <c r="P2460" s="3">
        <v>5</v>
      </c>
      <c r="Q2460" s="3">
        <f t="shared" si="289"/>
        <v>25</v>
      </c>
      <c r="R2460" s="4">
        <f t="shared" si="290"/>
        <v>214.23888000000002</v>
      </c>
    </row>
    <row r="2461" spans="2:18">
      <c r="B2461" s="2">
        <v>208.29649499999999</v>
      </c>
      <c r="C2461" s="3">
        <f t="shared" si="285"/>
        <v>43387.429829285022</v>
      </c>
      <c r="D2461" s="3">
        <v>5</v>
      </c>
      <c r="E2461" s="3">
        <f t="shared" si="286"/>
        <v>25</v>
      </c>
      <c r="F2461" s="4">
        <f t="shared" si="287"/>
        <v>1041.482475</v>
      </c>
      <c r="N2461" s="2">
        <v>42.847776000000003</v>
      </c>
      <c r="O2461" s="3">
        <f t="shared" si="288"/>
        <v>1835.9319081461763</v>
      </c>
      <c r="P2461" s="3">
        <v>5</v>
      </c>
      <c r="Q2461" s="3">
        <f t="shared" si="289"/>
        <v>25</v>
      </c>
      <c r="R2461" s="4">
        <f t="shared" si="290"/>
        <v>214.23888000000002</v>
      </c>
    </row>
    <row r="2462" spans="2:18">
      <c r="B2462" s="2">
        <v>208.29649499999999</v>
      </c>
      <c r="C2462" s="3">
        <f t="shared" si="285"/>
        <v>43387.429829285022</v>
      </c>
      <c r="D2462" s="3">
        <v>5</v>
      </c>
      <c r="E2462" s="3">
        <f t="shared" si="286"/>
        <v>25</v>
      </c>
      <c r="F2462" s="4">
        <f t="shared" si="287"/>
        <v>1041.482475</v>
      </c>
      <c r="N2462" s="2">
        <v>42.847776000000003</v>
      </c>
      <c r="O2462" s="3">
        <f t="shared" si="288"/>
        <v>1835.9319081461763</v>
      </c>
      <c r="P2462" s="3">
        <v>5</v>
      </c>
      <c r="Q2462" s="3">
        <f t="shared" si="289"/>
        <v>25</v>
      </c>
      <c r="R2462" s="4">
        <f t="shared" si="290"/>
        <v>214.23888000000002</v>
      </c>
    </row>
    <row r="2463" spans="2:18">
      <c r="B2463" s="2">
        <v>208.29649499999999</v>
      </c>
      <c r="C2463" s="3">
        <f t="shared" si="285"/>
        <v>43387.429829285022</v>
      </c>
      <c r="D2463" s="3">
        <v>5</v>
      </c>
      <c r="E2463" s="3">
        <f t="shared" si="286"/>
        <v>25</v>
      </c>
      <c r="F2463" s="4">
        <f t="shared" si="287"/>
        <v>1041.482475</v>
      </c>
      <c r="N2463" s="2">
        <v>42.847776000000003</v>
      </c>
      <c r="O2463" s="3">
        <f t="shared" si="288"/>
        <v>1835.9319081461763</v>
      </c>
      <c r="P2463" s="3">
        <v>5</v>
      </c>
      <c r="Q2463" s="3">
        <f t="shared" si="289"/>
        <v>25</v>
      </c>
      <c r="R2463" s="4">
        <f t="shared" si="290"/>
        <v>214.23888000000002</v>
      </c>
    </row>
    <row r="2464" spans="2:18">
      <c r="B2464" s="2">
        <v>208.29649499999999</v>
      </c>
      <c r="C2464" s="3">
        <f t="shared" si="285"/>
        <v>43387.429829285022</v>
      </c>
      <c r="D2464" s="3">
        <v>5</v>
      </c>
      <c r="E2464" s="3">
        <f t="shared" si="286"/>
        <v>25</v>
      </c>
      <c r="F2464" s="4">
        <f t="shared" si="287"/>
        <v>1041.482475</v>
      </c>
      <c r="N2464" s="2">
        <v>42.847776000000003</v>
      </c>
      <c r="O2464" s="3">
        <f t="shared" si="288"/>
        <v>1835.9319081461763</v>
      </c>
      <c r="P2464" s="3">
        <v>5</v>
      </c>
      <c r="Q2464" s="3">
        <f t="shared" si="289"/>
        <v>25</v>
      </c>
      <c r="R2464" s="4">
        <f t="shared" si="290"/>
        <v>214.23888000000002</v>
      </c>
    </row>
    <row r="2465" spans="2:18">
      <c r="B2465" s="2">
        <v>208.29649499999999</v>
      </c>
      <c r="C2465" s="3">
        <f t="shared" si="285"/>
        <v>43387.429829285022</v>
      </c>
      <c r="D2465" s="3">
        <v>5</v>
      </c>
      <c r="E2465" s="3">
        <f t="shared" si="286"/>
        <v>25</v>
      </c>
      <c r="F2465" s="4">
        <f t="shared" si="287"/>
        <v>1041.482475</v>
      </c>
      <c r="N2465" s="2">
        <v>42.847776000000003</v>
      </c>
      <c r="O2465" s="3">
        <f t="shared" si="288"/>
        <v>1835.9319081461763</v>
      </c>
      <c r="P2465" s="3">
        <v>5</v>
      </c>
      <c r="Q2465" s="3">
        <f t="shared" si="289"/>
        <v>25</v>
      </c>
      <c r="R2465" s="4">
        <f t="shared" si="290"/>
        <v>214.23888000000002</v>
      </c>
    </row>
    <row r="2466" spans="2:18">
      <c r="B2466" s="2">
        <v>208.29649499999999</v>
      </c>
      <c r="C2466" s="3">
        <f t="shared" si="285"/>
        <v>43387.429829285022</v>
      </c>
      <c r="D2466" s="3">
        <v>5</v>
      </c>
      <c r="E2466" s="3">
        <f t="shared" si="286"/>
        <v>25</v>
      </c>
      <c r="F2466" s="4">
        <f t="shared" si="287"/>
        <v>1041.482475</v>
      </c>
      <c r="N2466" s="2">
        <v>42.847776000000003</v>
      </c>
      <c r="O2466" s="3">
        <f t="shared" si="288"/>
        <v>1835.9319081461763</v>
      </c>
      <c r="P2466" s="3">
        <v>5</v>
      </c>
      <c r="Q2466" s="3">
        <f t="shared" si="289"/>
        <v>25</v>
      </c>
      <c r="R2466" s="4">
        <f t="shared" si="290"/>
        <v>214.23888000000002</v>
      </c>
    </row>
    <row r="2467" spans="2:18">
      <c r="B2467" s="2">
        <v>208.29649499999999</v>
      </c>
      <c r="C2467" s="3">
        <f t="shared" si="285"/>
        <v>43387.429829285022</v>
      </c>
      <c r="D2467" s="3">
        <v>5</v>
      </c>
      <c r="E2467" s="3">
        <f t="shared" si="286"/>
        <v>25</v>
      </c>
      <c r="F2467" s="4">
        <f t="shared" si="287"/>
        <v>1041.482475</v>
      </c>
      <c r="N2467" s="2">
        <v>42.847776000000003</v>
      </c>
      <c r="O2467" s="3">
        <f t="shared" si="288"/>
        <v>1835.9319081461763</v>
      </c>
      <c r="P2467" s="3">
        <v>5</v>
      </c>
      <c r="Q2467" s="3">
        <f t="shared" si="289"/>
        <v>25</v>
      </c>
      <c r="R2467" s="4">
        <f t="shared" si="290"/>
        <v>214.23888000000002</v>
      </c>
    </row>
    <row r="2468" spans="2:18">
      <c r="B2468" s="2">
        <v>208.29649499999999</v>
      </c>
      <c r="C2468" s="3">
        <f t="shared" si="285"/>
        <v>43387.429829285022</v>
      </c>
      <c r="D2468" s="3">
        <v>5</v>
      </c>
      <c r="E2468" s="3">
        <f t="shared" si="286"/>
        <v>25</v>
      </c>
      <c r="F2468" s="4">
        <f t="shared" si="287"/>
        <v>1041.482475</v>
      </c>
      <c r="N2468" s="2">
        <v>42.847776000000003</v>
      </c>
      <c r="O2468" s="3">
        <f t="shared" si="288"/>
        <v>1835.9319081461763</v>
      </c>
      <c r="P2468" s="3">
        <v>5</v>
      </c>
      <c r="Q2468" s="3">
        <f t="shared" si="289"/>
        <v>25</v>
      </c>
      <c r="R2468" s="4">
        <f t="shared" si="290"/>
        <v>214.23888000000002</v>
      </c>
    </row>
    <row r="2469" spans="2:18">
      <c r="B2469" s="2">
        <v>208.29649499999999</v>
      </c>
      <c r="C2469" s="3">
        <f t="shared" si="285"/>
        <v>43387.429829285022</v>
      </c>
      <c r="D2469" s="3">
        <v>5</v>
      </c>
      <c r="E2469" s="3">
        <f t="shared" si="286"/>
        <v>25</v>
      </c>
      <c r="F2469" s="4">
        <f t="shared" si="287"/>
        <v>1041.482475</v>
      </c>
      <c r="N2469" s="2">
        <v>42.847776000000003</v>
      </c>
      <c r="O2469" s="3">
        <f t="shared" si="288"/>
        <v>1835.9319081461763</v>
      </c>
      <c r="P2469" s="3">
        <v>5</v>
      </c>
      <c r="Q2469" s="3">
        <f t="shared" si="289"/>
        <v>25</v>
      </c>
      <c r="R2469" s="4">
        <f t="shared" si="290"/>
        <v>214.23888000000002</v>
      </c>
    </row>
    <row r="2470" spans="2:18">
      <c r="B2470" s="2">
        <v>208.29649499999999</v>
      </c>
      <c r="C2470" s="3">
        <f t="shared" si="285"/>
        <v>43387.429829285022</v>
      </c>
      <c r="D2470" s="3">
        <v>5</v>
      </c>
      <c r="E2470" s="3">
        <f t="shared" si="286"/>
        <v>25</v>
      </c>
      <c r="F2470" s="4">
        <f t="shared" si="287"/>
        <v>1041.482475</v>
      </c>
      <c r="N2470" s="2">
        <v>42.847776000000003</v>
      </c>
      <c r="O2470" s="3">
        <f t="shared" si="288"/>
        <v>1835.9319081461763</v>
      </c>
      <c r="P2470" s="3">
        <v>5</v>
      </c>
      <c r="Q2470" s="3">
        <f t="shared" si="289"/>
        <v>25</v>
      </c>
      <c r="R2470" s="4">
        <f t="shared" si="290"/>
        <v>214.23888000000002</v>
      </c>
    </row>
    <row r="2471" spans="2:18">
      <c r="B2471" s="2">
        <v>208.29649499999999</v>
      </c>
      <c r="C2471" s="3">
        <f t="shared" si="285"/>
        <v>43387.429829285022</v>
      </c>
      <c r="D2471" s="3">
        <v>5</v>
      </c>
      <c r="E2471" s="3">
        <f t="shared" si="286"/>
        <v>25</v>
      </c>
      <c r="F2471" s="4">
        <f t="shared" si="287"/>
        <v>1041.482475</v>
      </c>
      <c r="N2471" s="2">
        <v>42.847776000000003</v>
      </c>
      <c r="O2471" s="3">
        <f t="shared" si="288"/>
        <v>1835.9319081461763</v>
      </c>
      <c r="P2471" s="3">
        <v>5</v>
      </c>
      <c r="Q2471" s="3">
        <f t="shared" si="289"/>
        <v>25</v>
      </c>
      <c r="R2471" s="4">
        <f t="shared" si="290"/>
        <v>214.23888000000002</v>
      </c>
    </row>
    <row r="2472" spans="2:18">
      <c r="B2472" s="2">
        <v>208.29649499999999</v>
      </c>
      <c r="C2472" s="3">
        <f t="shared" si="285"/>
        <v>43387.429829285022</v>
      </c>
      <c r="D2472" s="3">
        <v>5</v>
      </c>
      <c r="E2472" s="3">
        <f t="shared" si="286"/>
        <v>25</v>
      </c>
      <c r="F2472" s="4">
        <f t="shared" si="287"/>
        <v>1041.482475</v>
      </c>
      <c r="N2472" s="2">
        <v>42.847776000000003</v>
      </c>
      <c r="O2472" s="3">
        <f t="shared" si="288"/>
        <v>1835.9319081461763</v>
      </c>
      <c r="P2472" s="3">
        <v>5</v>
      </c>
      <c r="Q2472" s="3">
        <f t="shared" si="289"/>
        <v>25</v>
      </c>
      <c r="R2472" s="4">
        <f t="shared" si="290"/>
        <v>214.23888000000002</v>
      </c>
    </row>
    <row r="2473" spans="2:18">
      <c r="B2473" s="2">
        <v>208.29649499999999</v>
      </c>
      <c r="C2473" s="3">
        <f t="shared" si="285"/>
        <v>43387.429829285022</v>
      </c>
      <c r="D2473" s="3">
        <v>5</v>
      </c>
      <c r="E2473" s="3">
        <f t="shared" si="286"/>
        <v>25</v>
      </c>
      <c r="F2473" s="4">
        <f t="shared" si="287"/>
        <v>1041.482475</v>
      </c>
      <c r="N2473" s="2">
        <v>42.847776000000003</v>
      </c>
      <c r="O2473" s="3">
        <f t="shared" si="288"/>
        <v>1835.9319081461763</v>
      </c>
      <c r="P2473" s="3">
        <v>5</v>
      </c>
      <c r="Q2473" s="3">
        <f t="shared" si="289"/>
        <v>25</v>
      </c>
      <c r="R2473" s="4">
        <f t="shared" si="290"/>
        <v>214.23888000000002</v>
      </c>
    </row>
    <row r="2474" spans="2:18">
      <c r="B2474" s="2">
        <v>208.29649499999999</v>
      </c>
      <c r="C2474" s="3">
        <f t="shared" si="285"/>
        <v>43387.429829285022</v>
      </c>
      <c r="D2474" s="3">
        <v>5</v>
      </c>
      <c r="E2474" s="3">
        <f t="shared" si="286"/>
        <v>25</v>
      </c>
      <c r="F2474" s="4">
        <f t="shared" si="287"/>
        <v>1041.482475</v>
      </c>
      <c r="N2474" s="2">
        <v>42.847776000000003</v>
      </c>
      <c r="O2474" s="3">
        <f t="shared" si="288"/>
        <v>1835.9319081461763</v>
      </c>
      <c r="P2474" s="3">
        <v>5</v>
      </c>
      <c r="Q2474" s="3">
        <f t="shared" si="289"/>
        <v>25</v>
      </c>
      <c r="R2474" s="4">
        <f t="shared" si="290"/>
        <v>214.23888000000002</v>
      </c>
    </row>
    <row r="2475" spans="2:18">
      <c r="B2475" s="2">
        <v>208.29649499999999</v>
      </c>
      <c r="C2475" s="3">
        <f t="shared" si="285"/>
        <v>43387.429829285022</v>
      </c>
      <c r="D2475" s="3">
        <v>5</v>
      </c>
      <c r="E2475" s="3">
        <f t="shared" si="286"/>
        <v>25</v>
      </c>
      <c r="F2475" s="4">
        <f t="shared" si="287"/>
        <v>1041.482475</v>
      </c>
      <c r="N2475" s="2">
        <v>42.847776000000003</v>
      </c>
      <c r="O2475" s="3">
        <f t="shared" si="288"/>
        <v>1835.9319081461763</v>
      </c>
      <c r="P2475" s="3">
        <v>5</v>
      </c>
      <c r="Q2475" s="3">
        <f t="shared" si="289"/>
        <v>25</v>
      </c>
      <c r="R2475" s="4">
        <f t="shared" si="290"/>
        <v>214.23888000000002</v>
      </c>
    </row>
    <row r="2476" spans="2:18">
      <c r="B2476" s="2">
        <v>208.29649499999999</v>
      </c>
      <c r="C2476" s="3">
        <f t="shared" si="285"/>
        <v>43387.429829285022</v>
      </c>
      <c r="D2476" s="3">
        <v>5</v>
      </c>
      <c r="E2476" s="3">
        <f t="shared" si="286"/>
        <v>25</v>
      </c>
      <c r="F2476" s="4">
        <f t="shared" si="287"/>
        <v>1041.482475</v>
      </c>
      <c r="N2476" s="2">
        <v>42.847776000000003</v>
      </c>
      <c r="O2476" s="3">
        <f t="shared" si="288"/>
        <v>1835.9319081461763</v>
      </c>
      <c r="P2476" s="3">
        <v>5</v>
      </c>
      <c r="Q2476" s="3">
        <f t="shared" si="289"/>
        <v>25</v>
      </c>
      <c r="R2476" s="4">
        <f t="shared" si="290"/>
        <v>214.23888000000002</v>
      </c>
    </row>
    <row r="2477" spans="2:18">
      <c r="B2477" s="2">
        <v>208.29649499999999</v>
      </c>
      <c r="C2477" s="3">
        <f t="shared" si="285"/>
        <v>43387.429829285022</v>
      </c>
      <c r="D2477" s="3">
        <v>5</v>
      </c>
      <c r="E2477" s="3">
        <f t="shared" si="286"/>
        <v>25</v>
      </c>
      <c r="F2477" s="4">
        <f t="shared" si="287"/>
        <v>1041.482475</v>
      </c>
      <c r="N2477" s="2">
        <v>42.847776000000003</v>
      </c>
      <c r="O2477" s="3">
        <f t="shared" si="288"/>
        <v>1835.9319081461763</v>
      </c>
      <c r="P2477" s="3">
        <v>5</v>
      </c>
      <c r="Q2477" s="3">
        <f t="shared" si="289"/>
        <v>25</v>
      </c>
      <c r="R2477" s="4">
        <f t="shared" si="290"/>
        <v>214.23888000000002</v>
      </c>
    </row>
    <row r="2478" spans="2:18">
      <c r="B2478" s="2">
        <v>208.29649499999999</v>
      </c>
      <c r="C2478" s="3">
        <f t="shared" si="285"/>
        <v>43387.429829285022</v>
      </c>
      <c r="D2478" s="3">
        <v>5</v>
      </c>
      <c r="E2478" s="3">
        <f t="shared" si="286"/>
        <v>25</v>
      </c>
      <c r="F2478" s="4">
        <f t="shared" si="287"/>
        <v>1041.482475</v>
      </c>
      <c r="N2478" s="2">
        <v>42.847776000000003</v>
      </c>
      <c r="O2478" s="3">
        <f t="shared" si="288"/>
        <v>1835.9319081461763</v>
      </c>
      <c r="P2478" s="3">
        <v>5</v>
      </c>
      <c r="Q2478" s="3">
        <f t="shared" si="289"/>
        <v>25</v>
      </c>
      <c r="R2478" s="4">
        <f t="shared" si="290"/>
        <v>214.23888000000002</v>
      </c>
    </row>
    <row r="2479" spans="2:18">
      <c r="B2479" s="2">
        <v>208.29649499999999</v>
      </c>
      <c r="C2479" s="3">
        <f t="shared" si="285"/>
        <v>43387.429829285022</v>
      </c>
      <c r="D2479" s="3">
        <v>5</v>
      </c>
      <c r="E2479" s="3">
        <f t="shared" si="286"/>
        <v>25</v>
      </c>
      <c r="F2479" s="4">
        <f t="shared" si="287"/>
        <v>1041.482475</v>
      </c>
      <c r="N2479" s="2">
        <v>42.847776000000003</v>
      </c>
      <c r="O2479" s="3">
        <f t="shared" si="288"/>
        <v>1835.9319081461763</v>
      </c>
      <c r="P2479" s="3">
        <v>5</v>
      </c>
      <c r="Q2479" s="3">
        <f t="shared" si="289"/>
        <v>25</v>
      </c>
      <c r="R2479" s="4">
        <f t="shared" si="290"/>
        <v>214.23888000000002</v>
      </c>
    </row>
    <row r="2480" spans="2:18">
      <c r="B2480" s="2">
        <v>208.29649499999999</v>
      </c>
      <c r="C2480" s="3">
        <f t="shared" si="285"/>
        <v>43387.429829285022</v>
      </c>
      <c r="D2480" s="3">
        <v>5</v>
      </c>
      <c r="E2480" s="3">
        <f t="shared" si="286"/>
        <v>25</v>
      </c>
      <c r="F2480" s="4">
        <f t="shared" si="287"/>
        <v>1041.482475</v>
      </c>
      <c r="N2480" s="2">
        <v>42.847776000000003</v>
      </c>
      <c r="O2480" s="3">
        <f t="shared" si="288"/>
        <v>1835.9319081461763</v>
      </c>
      <c r="P2480" s="3">
        <v>5</v>
      </c>
      <c r="Q2480" s="3">
        <f t="shared" si="289"/>
        <v>25</v>
      </c>
      <c r="R2480" s="4">
        <f t="shared" si="290"/>
        <v>214.23888000000002</v>
      </c>
    </row>
    <row r="2481" spans="2:18">
      <c r="B2481" s="2">
        <v>208.29649499999999</v>
      </c>
      <c r="C2481" s="3">
        <f t="shared" si="285"/>
        <v>43387.429829285022</v>
      </c>
      <c r="D2481" s="3">
        <v>5</v>
      </c>
      <c r="E2481" s="3">
        <f t="shared" si="286"/>
        <v>25</v>
      </c>
      <c r="F2481" s="4">
        <f t="shared" si="287"/>
        <v>1041.482475</v>
      </c>
      <c r="N2481" s="2">
        <v>42.847776000000003</v>
      </c>
      <c r="O2481" s="3">
        <f t="shared" si="288"/>
        <v>1835.9319081461763</v>
      </c>
      <c r="P2481" s="3">
        <v>5</v>
      </c>
      <c r="Q2481" s="3">
        <f t="shared" si="289"/>
        <v>25</v>
      </c>
      <c r="R2481" s="4">
        <f t="shared" si="290"/>
        <v>214.23888000000002</v>
      </c>
    </row>
    <row r="2482" spans="2:18">
      <c r="B2482" s="2">
        <v>208.29649499999999</v>
      </c>
      <c r="C2482" s="3">
        <f t="shared" si="285"/>
        <v>43387.429829285022</v>
      </c>
      <c r="D2482" s="3">
        <v>5</v>
      </c>
      <c r="E2482" s="3">
        <f t="shared" si="286"/>
        <v>25</v>
      </c>
      <c r="F2482" s="4">
        <f t="shared" si="287"/>
        <v>1041.482475</v>
      </c>
      <c r="N2482" s="2">
        <v>42.847776000000003</v>
      </c>
      <c r="O2482" s="3">
        <f t="shared" si="288"/>
        <v>1835.9319081461763</v>
      </c>
      <c r="P2482" s="3">
        <v>5</v>
      </c>
      <c r="Q2482" s="3">
        <f t="shared" si="289"/>
        <v>25</v>
      </c>
      <c r="R2482" s="4">
        <f t="shared" si="290"/>
        <v>214.23888000000002</v>
      </c>
    </row>
    <row r="2483" spans="2:18">
      <c r="B2483" s="2">
        <v>208.29649499999999</v>
      </c>
      <c r="C2483" s="3">
        <f t="shared" si="285"/>
        <v>43387.429829285022</v>
      </c>
      <c r="D2483" s="3">
        <v>5</v>
      </c>
      <c r="E2483" s="3">
        <f t="shared" si="286"/>
        <v>25</v>
      </c>
      <c r="F2483" s="4">
        <f t="shared" si="287"/>
        <v>1041.482475</v>
      </c>
      <c r="N2483" s="2">
        <v>42.847776000000003</v>
      </c>
      <c r="O2483" s="3">
        <f t="shared" si="288"/>
        <v>1835.9319081461763</v>
      </c>
      <c r="P2483" s="3">
        <v>5</v>
      </c>
      <c r="Q2483" s="3">
        <f t="shared" si="289"/>
        <v>25</v>
      </c>
      <c r="R2483" s="4">
        <f t="shared" si="290"/>
        <v>214.23888000000002</v>
      </c>
    </row>
    <row r="2484" spans="2:18">
      <c r="B2484" s="2">
        <v>208.29649499999999</v>
      </c>
      <c r="C2484" s="3">
        <f t="shared" si="285"/>
        <v>43387.429829285022</v>
      </c>
      <c r="D2484" s="3">
        <v>5</v>
      </c>
      <c r="E2484" s="3">
        <f t="shared" si="286"/>
        <v>25</v>
      </c>
      <c r="F2484" s="4">
        <f t="shared" si="287"/>
        <v>1041.482475</v>
      </c>
      <c r="N2484" s="2">
        <v>42.847776000000003</v>
      </c>
      <c r="O2484" s="3">
        <f t="shared" si="288"/>
        <v>1835.9319081461763</v>
      </c>
      <c r="P2484" s="3">
        <v>5</v>
      </c>
      <c r="Q2484" s="3">
        <f t="shared" si="289"/>
        <v>25</v>
      </c>
      <c r="R2484" s="4">
        <f t="shared" si="290"/>
        <v>214.23888000000002</v>
      </c>
    </row>
    <row r="2485" spans="2:18">
      <c r="B2485" s="2">
        <v>208.29649499999999</v>
      </c>
      <c r="C2485" s="3">
        <f t="shared" si="285"/>
        <v>43387.429829285022</v>
      </c>
      <c r="D2485" s="3">
        <v>5</v>
      </c>
      <c r="E2485" s="3">
        <f t="shared" si="286"/>
        <v>25</v>
      </c>
      <c r="F2485" s="4">
        <f t="shared" si="287"/>
        <v>1041.482475</v>
      </c>
      <c r="N2485" s="2">
        <v>42.847776000000003</v>
      </c>
      <c r="O2485" s="3">
        <f t="shared" si="288"/>
        <v>1835.9319081461763</v>
      </c>
      <c r="P2485" s="3">
        <v>5</v>
      </c>
      <c r="Q2485" s="3">
        <f t="shared" si="289"/>
        <v>25</v>
      </c>
      <c r="R2485" s="4">
        <f t="shared" si="290"/>
        <v>214.23888000000002</v>
      </c>
    </row>
    <row r="2486" spans="2:18">
      <c r="B2486" s="2">
        <v>208.29649499999999</v>
      </c>
      <c r="C2486" s="3">
        <f t="shared" si="285"/>
        <v>43387.429829285022</v>
      </c>
      <c r="D2486" s="3">
        <v>5</v>
      </c>
      <c r="E2486" s="3">
        <f t="shared" si="286"/>
        <v>25</v>
      </c>
      <c r="F2486" s="4">
        <f t="shared" si="287"/>
        <v>1041.482475</v>
      </c>
      <c r="N2486" s="2">
        <v>42.847776000000003</v>
      </c>
      <c r="O2486" s="3">
        <f t="shared" si="288"/>
        <v>1835.9319081461763</v>
      </c>
      <c r="P2486" s="3">
        <v>5</v>
      </c>
      <c r="Q2486" s="3">
        <f t="shared" si="289"/>
        <v>25</v>
      </c>
      <c r="R2486" s="4">
        <f t="shared" si="290"/>
        <v>214.23888000000002</v>
      </c>
    </row>
    <row r="2487" spans="2:18">
      <c r="B2487" s="2">
        <v>208.29649499999999</v>
      </c>
      <c r="C2487" s="3">
        <f t="shared" si="285"/>
        <v>43387.429829285022</v>
      </c>
      <c r="D2487" s="3">
        <v>5</v>
      </c>
      <c r="E2487" s="3">
        <f t="shared" si="286"/>
        <v>25</v>
      </c>
      <c r="F2487" s="4">
        <f t="shared" si="287"/>
        <v>1041.482475</v>
      </c>
      <c r="N2487" s="2">
        <v>42.847776000000003</v>
      </c>
      <c r="O2487" s="3">
        <f t="shared" si="288"/>
        <v>1835.9319081461763</v>
      </c>
      <c r="P2487" s="3">
        <v>5</v>
      </c>
      <c r="Q2487" s="3">
        <f t="shared" si="289"/>
        <v>25</v>
      </c>
      <c r="R2487" s="4">
        <f t="shared" si="290"/>
        <v>214.23888000000002</v>
      </c>
    </row>
    <row r="2488" spans="2:18">
      <c r="B2488" s="2">
        <v>208.29649499999999</v>
      </c>
      <c r="C2488" s="3">
        <f t="shared" si="285"/>
        <v>43387.429829285022</v>
      </c>
      <c r="D2488" s="3">
        <v>5</v>
      </c>
      <c r="E2488" s="3">
        <f t="shared" si="286"/>
        <v>25</v>
      </c>
      <c r="F2488" s="4">
        <f t="shared" si="287"/>
        <v>1041.482475</v>
      </c>
      <c r="N2488" s="2">
        <v>42.847776000000003</v>
      </c>
      <c r="O2488" s="3">
        <f t="shared" si="288"/>
        <v>1835.9319081461763</v>
      </c>
      <c r="P2488" s="3">
        <v>5</v>
      </c>
      <c r="Q2488" s="3">
        <f t="shared" si="289"/>
        <v>25</v>
      </c>
      <c r="R2488" s="4">
        <f t="shared" si="290"/>
        <v>214.23888000000002</v>
      </c>
    </row>
    <row r="2489" spans="2:18">
      <c r="B2489" s="2">
        <v>208.29649499999999</v>
      </c>
      <c r="C2489" s="3">
        <f t="shared" si="285"/>
        <v>43387.429829285022</v>
      </c>
      <c r="D2489" s="3">
        <v>5</v>
      </c>
      <c r="E2489" s="3">
        <f t="shared" si="286"/>
        <v>25</v>
      </c>
      <c r="F2489" s="4">
        <f t="shared" si="287"/>
        <v>1041.482475</v>
      </c>
      <c r="N2489" s="2">
        <v>42.847776000000003</v>
      </c>
      <c r="O2489" s="3">
        <f t="shared" si="288"/>
        <v>1835.9319081461763</v>
      </c>
      <c r="P2489" s="3">
        <v>5</v>
      </c>
      <c r="Q2489" s="3">
        <f t="shared" si="289"/>
        <v>25</v>
      </c>
      <c r="R2489" s="4">
        <f t="shared" si="290"/>
        <v>214.23888000000002</v>
      </c>
    </row>
    <row r="2490" spans="2:18">
      <c r="B2490" s="2">
        <v>208.29649499999999</v>
      </c>
      <c r="C2490" s="3">
        <f t="shared" si="285"/>
        <v>43387.429829285022</v>
      </c>
      <c r="D2490" s="3">
        <v>5</v>
      </c>
      <c r="E2490" s="3">
        <f t="shared" si="286"/>
        <v>25</v>
      </c>
      <c r="F2490" s="4">
        <f t="shared" si="287"/>
        <v>1041.482475</v>
      </c>
      <c r="N2490" s="2">
        <v>42.847776000000003</v>
      </c>
      <c r="O2490" s="3">
        <f t="shared" si="288"/>
        <v>1835.9319081461763</v>
      </c>
      <c r="P2490" s="3">
        <v>5</v>
      </c>
      <c r="Q2490" s="3">
        <f t="shared" si="289"/>
        <v>25</v>
      </c>
      <c r="R2490" s="4">
        <f t="shared" si="290"/>
        <v>214.23888000000002</v>
      </c>
    </row>
    <row r="2491" spans="2:18">
      <c r="B2491" s="2">
        <v>208.29649499999999</v>
      </c>
      <c r="C2491" s="3">
        <f t="shared" si="285"/>
        <v>43387.429829285022</v>
      </c>
      <c r="D2491" s="3">
        <v>5</v>
      </c>
      <c r="E2491" s="3">
        <f t="shared" si="286"/>
        <v>25</v>
      </c>
      <c r="F2491" s="4">
        <f t="shared" si="287"/>
        <v>1041.482475</v>
      </c>
      <c r="N2491" s="2">
        <v>42.847776000000003</v>
      </c>
      <c r="O2491" s="3">
        <f t="shared" si="288"/>
        <v>1835.9319081461763</v>
      </c>
      <c r="P2491" s="3">
        <v>5</v>
      </c>
      <c r="Q2491" s="3">
        <f t="shared" si="289"/>
        <v>25</v>
      </c>
      <c r="R2491" s="4">
        <f t="shared" si="290"/>
        <v>214.23888000000002</v>
      </c>
    </row>
    <row r="2492" spans="2:18">
      <c r="B2492" s="2">
        <v>208.29649499999999</v>
      </c>
      <c r="C2492" s="3">
        <f t="shared" si="285"/>
        <v>43387.429829285022</v>
      </c>
      <c r="D2492" s="3">
        <v>5</v>
      </c>
      <c r="E2492" s="3">
        <f t="shared" si="286"/>
        <v>25</v>
      </c>
      <c r="F2492" s="4">
        <f t="shared" si="287"/>
        <v>1041.482475</v>
      </c>
      <c r="N2492" s="2">
        <v>42.847776000000003</v>
      </c>
      <c r="O2492" s="3">
        <f t="shared" si="288"/>
        <v>1835.9319081461763</v>
      </c>
      <c r="P2492" s="3">
        <v>5</v>
      </c>
      <c r="Q2492" s="3">
        <f t="shared" si="289"/>
        <v>25</v>
      </c>
      <c r="R2492" s="4">
        <f t="shared" si="290"/>
        <v>214.23888000000002</v>
      </c>
    </row>
    <row r="2493" spans="2:18">
      <c r="B2493" s="2">
        <v>208.29649499999999</v>
      </c>
      <c r="C2493" s="3">
        <f t="shared" si="285"/>
        <v>43387.429829285022</v>
      </c>
      <c r="D2493" s="3">
        <v>5</v>
      </c>
      <c r="E2493" s="3">
        <f t="shared" si="286"/>
        <v>25</v>
      </c>
      <c r="F2493" s="4">
        <f t="shared" si="287"/>
        <v>1041.482475</v>
      </c>
      <c r="N2493" s="2">
        <v>42.847776000000003</v>
      </c>
      <c r="O2493" s="3">
        <f t="shared" si="288"/>
        <v>1835.9319081461763</v>
      </c>
      <c r="P2493" s="3">
        <v>5</v>
      </c>
      <c r="Q2493" s="3">
        <f t="shared" si="289"/>
        <v>25</v>
      </c>
      <c r="R2493" s="4">
        <f t="shared" si="290"/>
        <v>214.23888000000002</v>
      </c>
    </row>
    <row r="2494" spans="2:18">
      <c r="B2494" s="2">
        <v>208.29649499999999</v>
      </c>
      <c r="C2494" s="3">
        <f t="shared" si="285"/>
        <v>43387.429829285022</v>
      </c>
      <c r="D2494" s="3">
        <v>5</v>
      </c>
      <c r="E2494" s="3">
        <f t="shared" si="286"/>
        <v>25</v>
      </c>
      <c r="F2494" s="4">
        <f t="shared" si="287"/>
        <v>1041.482475</v>
      </c>
      <c r="N2494" s="2">
        <v>42.847776000000003</v>
      </c>
      <c r="O2494" s="3">
        <f t="shared" si="288"/>
        <v>1835.9319081461763</v>
      </c>
      <c r="P2494" s="3">
        <v>5</v>
      </c>
      <c r="Q2494" s="3">
        <f t="shared" si="289"/>
        <v>25</v>
      </c>
      <c r="R2494" s="4">
        <f t="shared" si="290"/>
        <v>214.23888000000002</v>
      </c>
    </row>
    <row r="2495" spans="2:18">
      <c r="B2495" s="2">
        <v>208.29649499999999</v>
      </c>
      <c r="C2495" s="3">
        <f t="shared" si="285"/>
        <v>43387.429829285022</v>
      </c>
      <c r="D2495" s="3">
        <v>5</v>
      </c>
      <c r="E2495" s="3">
        <f t="shared" si="286"/>
        <v>25</v>
      </c>
      <c r="F2495" s="4">
        <f t="shared" si="287"/>
        <v>1041.482475</v>
      </c>
      <c r="N2495" s="2">
        <v>42.847776000000003</v>
      </c>
      <c r="O2495" s="3">
        <f t="shared" si="288"/>
        <v>1835.9319081461763</v>
      </c>
      <c r="P2495" s="3">
        <v>5</v>
      </c>
      <c r="Q2495" s="3">
        <f t="shared" si="289"/>
        <v>25</v>
      </c>
      <c r="R2495" s="4">
        <f t="shared" si="290"/>
        <v>214.23888000000002</v>
      </c>
    </row>
    <row r="2496" spans="2:18">
      <c r="B2496" s="2">
        <v>208.29649499999999</v>
      </c>
      <c r="C2496" s="3">
        <f t="shared" si="285"/>
        <v>43387.429829285022</v>
      </c>
      <c r="D2496" s="3">
        <v>5</v>
      </c>
      <c r="E2496" s="3">
        <f t="shared" si="286"/>
        <v>25</v>
      </c>
      <c r="F2496" s="4">
        <f t="shared" si="287"/>
        <v>1041.482475</v>
      </c>
      <c r="N2496" s="2">
        <v>42.847776000000003</v>
      </c>
      <c r="O2496" s="3">
        <f t="shared" si="288"/>
        <v>1835.9319081461763</v>
      </c>
      <c r="P2496" s="3">
        <v>5</v>
      </c>
      <c r="Q2496" s="3">
        <f t="shared" si="289"/>
        <v>25</v>
      </c>
      <c r="R2496" s="4">
        <f t="shared" si="290"/>
        <v>214.23888000000002</v>
      </c>
    </row>
    <row r="2497" spans="2:18">
      <c r="B2497" s="2">
        <v>208.29649499999999</v>
      </c>
      <c r="C2497" s="3">
        <f t="shared" si="285"/>
        <v>43387.429829285022</v>
      </c>
      <c r="D2497" s="3">
        <v>5</v>
      </c>
      <c r="E2497" s="3">
        <f t="shared" si="286"/>
        <v>25</v>
      </c>
      <c r="F2497" s="4">
        <f t="shared" si="287"/>
        <v>1041.482475</v>
      </c>
      <c r="N2497" s="2">
        <v>42.847776000000003</v>
      </c>
      <c r="O2497" s="3">
        <f t="shared" si="288"/>
        <v>1835.9319081461763</v>
      </c>
      <c r="P2497" s="3">
        <v>5</v>
      </c>
      <c r="Q2497" s="3">
        <f t="shared" si="289"/>
        <v>25</v>
      </c>
      <c r="R2497" s="4">
        <f t="shared" si="290"/>
        <v>214.23888000000002</v>
      </c>
    </row>
    <row r="2498" spans="2:18">
      <c r="B2498" s="2">
        <v>208.29649499999999</v>
      </c>
      <c r="C2498" s="3">
        <f t="shared" si="285"/>
        <v>43387.429829285022</v>
      </c>
      <c r="D2498" s="3">
        <v>5</v>
      </c>
      <c r="E2498" s="3">
        <f t="shared" si="286"/>
        <v>25</v>
      </c>
      <c r="F2498" s="4">
        <f t="shared" si="287"/>
        <v>1041.482475</v>
      </c>
      <c r="N2498" s="2">
        <v>42.847776000000003</v>
      </c>
      <c r="O2498" s="3">
        <f t="shared" si="288"/>
        <v>1835.9319081461763</v>
      </c>
      <c r="P2498" s="3">
        <v>5</v>
      </c>
      <c r="Q2498" s="3">
        <f t="shared" si="289"/>
        <v>25</v>
      </c>
      <c r="R2498" s="4">
        <f t="shared" si="290"/>
        <v>214.23888000000002</v>
      </c>
    </row>
    <row r="2499" spans="2:18">
      <c r="B2499" s="2">
        <v>208.29649499999999</v>
      </c>
      <c r="C2499" s="3">
        <f t="shared" si="285"/>
        <v>43387.429829285022</v>
      </c>
      <c r="D2499" s="3">
        <v>5</v>
      </c>
      <c r="E2499" s="3">
        <f t="shared" si="286"/>
        <v>25</v>
      </c>
      <c r="F2499" s="4">
        <f t="shared" si="287"/>
        <v>1041.482475</v>
      </c>
      <c r="N2499" s="2">
        <v>42.847776000000003</v>
      </c>
      <c r="O2499" s="3">
        <f t="shared" si="288"/>
        <v>1835.9319081461763</v>
      </c>
      <c r="P2499" s="3">
        <v>5</v>
      </c>
      <c r="Q2499" s="3">
        <f t="shared" si="289"/>
        <v>25</v>
      </c>
      <c r="R2499" s="4">
        <f t="shared" si="290"/>
        <v>214.23888000000002</v>
      </c>
    </row>
    <row r="2500" spans="2:18">
      <c r="B2500" s="2">
        <v>208.29649499999999</v>
      </c>
      <c r="C2500" s="3">
        <f t="shared" si="285"/>
        <v>43387.429829285022</v>
      </c>
      <c r="D2500" s="3">
        <v>5</v>
      </c>
      <c r="E2500" s="3">
        <f t="shared" si="286"/>
        <v>25</v>
      </c>
      <c r="F2500" s="4">
        <f t="shared" si="287"/>
        <v>1041.482475</v>
      </c>
      <c r="N2500" s="2">
        <v>42.847776000000003</v>
      </c>
      <c r="O2500" s="3">
        <f t="shared" si="288"/>
        <v>1835.9319081461763</v>
      </c>
      <c r="P2500" s="3">
        <v>5</v>
      </c>
      <c r="Q2500" s="3">
        <f t="shared" si="289"/>
        <v>25</v>
      </c>
      <c r="R2500" s="4">
        <f t="shared" si="290"/>
        <v>214.23888000000002</v>
      </c>
    </row>
    <row r="2501" spans="2:18">
      <c r="B2501" s="2">
        <v>208.29649499999999</v>
      </c>
      <c r="C2501" s="3">
        <f t="shared" si="285"/>
        <v>43387.429829285022</v>
      </c>
      <c r="D2501" s="3">
        <v>5</v>
      </c>
      <c r="E2501" s="3">
        <f t="shared" si="286"/>
        <v>25</v>
      </c>
      <c r="F2501" s="4">
        <f t="shared" si="287"/>
        <v>1041.482475</v>
      </c>
      <c r="N2501" s="2">
        <v>42.847776000000003</v>
      </c>
      <c r="O2501" s="3">
        <f t="shared" si="288"/>
        <v>1835.9319081461763</v>
      </c>
      <c r="P2501" s="3">
        <v>5</v>
      </c>
      <c r="Q2501" s="3">
        <f t="shared" si="289"/>
        <v>25</v>
      </c>
      <c r="R2501" s="4">
        <f t="shared" si="290"/>
        <v>214.23888000000002</v>
      </c>
    </row>
    <row r="2502" spans="2:18">
      <c r="B2502" s="2">
        <v>208.29649499999999</v>
      </c>
      <c r="C2502" s="3">
        <f t="shared" si="285"/>
        <v>43387.429829285022</v>
      </c>
      <c r="D2502" s="3">
        <v>5</v>
      </c>
      <c r="E2502" s="3">
        <f t="shared" si="286"/>
        <v>25</v>
      </c>
      <c r="F2502" s="4">
        <f t="shared" si="287"/>
        <v>1041.482475</v>
      </c>
      <c r="N2502" s="2">
        <v>42.847776000000003</v>
      </c>
      <c r="O2502" s="3">
        <f t="shared" si="288"/>
        <v>1835.9319081461763</v>
      </c>
      <c r="P2502" s="3">
        <v>5</v>
      </c>
      <c r="Q2502" s="3">
        <f t="shared" si="289"/>
        <v>25</v>
      </c>
      <c r="R2502" s="4">
        <f t="shared" si="290"/>
        <v>214.23888000000002</v>
      </c>
    </row>
    <row r="2503" spans="2:18">
      <c r="B2503" s="2">
        <v>208.29649499999999</v>
      </c>
      <c r="C2503" s="3">
        <f t="shared" si="285"/>
        <v>43387.429829285022</v>
      </c>
      <c r="D2503" s="3">
        <v>5</v>
      </c>
      <c r="E2503" s="3">
        <f t="shared" si="286"/>
        <v>25</v>
      </c>
      <c r="F2503" s="4">
        <f t="shared" si="287"/>
        <v>1041.482475</v>
      </c>
      <c r="N2503" s="2">
        <v>42.847776000000003</v>
      </c>
      <c r="O2503" s="3">
        <f t="shared" si="288"/>
        <v>1835.9319081461763</v>
      </c>
      <c r="P2503" s="3">
        <v>5</v>
      </c>
      <c r="Q2503" s="3">
        <f t="shared" si="289"/>
        <v>25</v>
      </c>
      <c r="R2503" s="4">
        <f t="shared" si="290"/>
        <v>214.23888000000002</v>
      </c>
    </row>
    <row r="2504" spans="2:18">
      <c r="B2504" s="2">
        <v>208.29649499999999</v>
      </c>
      <c r="C2504" s="3">
        <f t="shared" si="285"/>
        <v>43387.429829285022</v>
      </c>
      <c r="D2504" s="3">
        <v>5</v>
      </c>
      <c r="E2504" s="3">
        <f t="shared" si="286"/>
        <v>25</v>
      </c>
      <c r="F2504" s="4">
        <f t="shared" si="287"/>
        <v>1041.482475</v>
      </c>
      <c r="N2504" s="2">
        <v>42.847776000000003</v>
      </c>
      <c r="O2504" s="3">
        <f t="shared" si="288"/>
        <v>1835.9319081461763</v>
      </c>
      <c r="P2504" s="3">
        <v>5</v>
      </c>
      <c r="Q2504" s="3">
        <f t="shared" si="289"/>
        <v>25</v>
      </c>
      <c r="R2504" s="4">
        <f t="shared" si="290"/>
        <v>214.23888000000002</v>
      </c>
    </row>
    <row r="2505" spans="2:18">
      <c r="B2505" s="2">
        <v>208.29649499999999</v>
      </c>
      <c r="C2505" s="3">
        <f t="shared" si="285"/>
        <v>43387.429829285022</v>
      </c>
      <c r="D2505" s="3">
        <v>5</v>
      </c>
      <c r="E2505" s="3">
        <f t="shared" si="286"/>
        <v>25</v>
      </c>
      <c r="F2505" s="4">
        <f t="shared" si="287"/>
        <v>1041.482475</v>
      </c>
      <c r="N2505" s="2">
        <v>42.847776000000003</v>
      </c>
      <c r="O2505" s="3">
        <f t="shared" si="288"/>
        <v>1835.9319081461763</v>
      </c>
      <c r="P2505" s="3">
        <v>5</v>
      </c>
      <c r="Q2505" s="3">
        <f t="shared" si="289"/>
        <v>25</v>
      </c>
      <c r="R2505" s="4">
        <f t="shared" si="290"/>
        <v>214.23888000000002</v>
      </c>
    </row>
    <row r="2506" spans="2:18">
      <c r="B2506" s="2">
        <v>208.29649499999999</v>
      </c>
      <c r="C2506" s="3">
        <f t="shared" si="285"/>
        <v>43387.429829285022</v>
      </c>
      <c r="D2506" s="3">
        <v>5</v>
      </c>
      <c r="E2506" s="3">
        <f t="shared" si="286"/>
        <v>25</v>
      </c>
      <c r="F2506" s="4">
        <f t="shared" si="287"/>
        <v>1041.482475</v>
      </c>
      <c r="N2506" s="2">
        <v>42.847776000000003</v>
      </c>
      <c r="O2506" s="3">
        <f t="shared" si="288"/>
        <v>1835.9319081461763</v>
      </c>
      <c r="P2506" s="3">
        <v>5</v>
      </c>
      <c r="Q2506" s="3">
        <f t="shared" si="289"/>
        <v>25</v>
      </c>
      <c r="R2506" s="4">
        <f t="shared" si="290"/>
        <v>214.23888000000002</v>
      </c>
    </row>
    <row r="2507" spans="2:18">
      <c r="B2507" s="2">
        <v>208.29649499999999</v>
      </c>
      <c r="C2507" s="3">
        <f t="shared" si="285"/>
        <v>43387.429829285022</v>
      </c>
      <c r="D2507" s="3">
        <v>5</v>
      </c>
      <c r="E2507" s="3">
        <f t="shared" si="286"/>
        <v>25</v>
      </c>
      <c r="F2507" s="4">
        <f t="shared" si="287"/>
        <v>1041.482475</v>
      </c>
      <c r="N2507" s="2">
        <v>42.847776000000003</v>
      </c>
      <c r="O2507" s="3">
        <f t="shared" si="288"/>
        <v>1835.9319081461763</v>
      </c>
      <c r="P2507" s="3">
        <v>5</v>
      </c>
      <c r="Q2507" s="3">
        <f t="shared" si="289"/>
        <v>25</v>
      </c>
      <c r="R2507" s="4">
        <f t="shared" si="290"/>
        <v>214.23888000000002</v>
      </c>
    </row>
    <row r="2508" spans="2:18">
      <c r="B2508" s="2">
        <v>208.29649499999999</v>
      </c>
      <c r="C2508" s="3">
        <f t="shared" si="285"/>
        <v>43387.429829285022</v>
      </c>
      <c r="D2508" s="3">
        <v>5</v>
      </c>
      <c r="E2508" s="3">
        <f t="shared" si="286"/>
        <v>25</v>
      </c>
      <c r="F2508" s="4">
        <f t="shared" si="287"/>
        <v>1041.482475</v>
      </c>
      <c r="N2508" s="2">
        <v>42.847776000000003</v>
      </c>
      <c r="O2508" s="3">
        <f t="shared" si="288"/>
        <v>1835.9319081461763</v>
      </c>
      <c r="P2508" s="3">
        <v>5</v>
      </c>
      <c r="Q2508" s="3">
        <f t="shared" si="289"/>
        <v>25</v>
      </c>
      <c r="R2508" s="4">
        <f t="shared" si="290"/>
        <v>214.23888000000002</v>
      </c>
    </row>
    <row r="2509" spans="2:18">
      <c r="B2509" s="2">
        <v>208.29649499999999</v>
      </c>
      <c r="C2509" s="3">
        <f t="shared" si="285"/>
        <v>43387.429829285022</v>
      </c>
      <c r="D2509" s="3">
        <v>5</v>
      </c>
      <c r="E2509" s="3">
        <f t="shared" si="286"/>
        <v>25</v>
      </c>
      <c r="F2509" s="4">
        <f t="shared" si="287"/>
        <v>1041.482475</v>
      </c>
      <c r="N2509" s="2">
        <v>42.847776000000003</v>
      </c>
      <c r="O2509" s="3">
        <f t="shared" si="288"/>
        <v>1835.9319081461763</v>
      </c>
      <c r="P2509" s="3">
        <v>5</v>
      </c>
      <c r="Q2509" s="3">
        <f t="shared" si="289"/>
        <v>25</v>
      </c>
      <c r="R2509" s="4">
        <f t="shared" si="290"/>
        <v>214.23888000000002</v>
      </c>
    </row>
    <row r="2510" spans="2:18">
      <c r="B2510" s="2">
        <v>208.29649499999999</v>
      </c>
      <c r="C2510" s="3">
        <f t="shared" si="285"/>
        <v>43387.429829285022</v>
      </c>
      <c r="D2510" s="3">
        <v>5</v>
      </c>
      <c r="E2510" s="3">
        <f t="shared" si="286"/>
        <v>25</v>
      </c>
      <c r="F2510" s="4">
        <f t="shared" si="287"/>
        <v>1041.482475</v>
      </c>
      <c r="N2510" s="2">
        <v>42.847776000000003</v>
      </c>
      <c r="O2510" s="3">
        <f t="shared" si="288"/>
        <v>1835.9319081461763</v>
      </c>
      <c r="P2510" s="3">
        <v>5</v>
      </c>
      <c r="Q2510" s="3">
        <f t="shared" si="289"/>
        <v>25</v>
      </c>
      <c r="R2510" s="4">
        <f t="shared" si="290"/>
        <v>214.23888000000002</v>
      </c>
    </row>
    <row r="2511" spans="2:18">
      <c r="B2511" s="2">
        <v>208.29649499999999</v>
      </c>
      <c r="C2511" s="3">
        <f t="shared" si="285"/>
        <v>43387.429829285022</v>
      </c>
      <c r="D2511" s="3">
        <v>5</v>
      </c>
      <c r="E2511" s="3">
        <f t="shared" si="286"/>
        <v>25</v>
      </c>
      <c r="F2511" s="4">
        <f t="shared" si="287"/>
        <v>1041.482475</v>
      </c>
      <c r="N2511" s="2">
        <v>42.847776000000003</v>
      </c>
      <c r="O2511" s="3">
        <f t="shared" si="288"/>
        <v>1835.9319081461763</v>
      </c>
      <c r="P2511" s="3">
        <v>5</v>
      </c>
      <c r="Q2511" s="3">
        <f t="shared" si="289"/>
        <v>25</v>
      </c>
      <c r="R2511" s="4">
        <f t="shared" si="290"/>
        <v>214.23888000000002</v>
      </c>
    </row>
    <row r="2512" spans="2:18">
      <c r="B2512" s="2">
        <v>208.29649499999999</v>
      </c>
      <c r="C2512" s="3">
        <f t="shared" si="285"/>
        <v>43387.429829285022</v>
      </c>
      <c r="D2512" s="3">
        <v>5</v>
      </c>
      <c r="E2512" s="3">
        <f t="shared" si="286"/>
        <v>25</v>
      </c>
      <c r="F2512" s="4">
        <f t="shared" si="287"/>
        <v>1041.482475</v>
      </c>
      <c r="N2512" s="2">
        <v>42.847776000000003</v>
      </c>
      <c r="O2512" s="3">
        <f t="shared" si="288"/>
        <v>1835.9319081461763</v>
      </c>
      <c r="P2512" s="3">
        <v>5</v>
      </c>
      <c r="Q2512" s="3">
        <f t="shared" si="289"/>
        <v>25</v>
      </c>
      <c r="R2512" s="4">
        <f t="shared" si="290"/>
        <v>214.23888000000002</v>
      </c>
    </row>
    <row r="2513" spans="2:18">
      <c r="B2513" s="2">
        <v>208.29649499999999</v>
      </c>
      <c r="C2513" s="3">
        <f t="shared" ref="C2513:C2576" si="291">B2513*B2513</f>
        <v>43387.429829285022</v>
      </c>
      <c r="D2513" s="3">
        <v>5</v>
      </c>
      <c r="E2513" s="3">
        <f t="shared" ref="E2513:E2576" si="292">D2513*D2513</f>
        <v>25</v>
      </c>
      <c r="F2513" s="4">
        <f t="shared" ref="F2513:F2576" si="293">D2513*B2513</f>
        <v>1041.482475</v>
      </c>
      <c r="N2513" s="2">
        <v>42.847776000000003</v>
      </c>
      <c r="O2513" s="3">
        <f t="shared" ref="O2513:O2576" si="294">N2513*N2513</f>
        <v>1835.9319081461763</v>
      </c>
      <c r="P2513" s="3">
        <v>5</v>
      </c>
      <c r="Q2513" s="3">
        <f t="shared" ref="Q2513:Q2576" si="295">P2513*P2513</f>
        <v>25</v>
      </c>
      <c r="R2513" s="4">
        <f t="shared" ref="R2513:R2576" si="296">P2513*N2513</f>
        <v>214.23888000000002</v>
      </c>
    </row>
    <row r="2514" spans="2:18">
      <c r="B2514" s="2">
        <v>208.29649499999999</v>
      </c>
      <c r="C2514" s="3">
        <f t="shared" si="291"/>
        <v>43387.429829285022</v>
      </c>
      <c r="D2514" s="3">
        <v>5</v>
      </c>
      <c r="E2514" s="3">
        <f t="shared" si="292"/>
        <v>25</v>
      </c>
      <c r="F2514" s="4">
        <f t="shared" si="293"/>
        <v>1041.482475</v>
      </c>
      <c r="N2514" s="2">
        <v>42.847776000000003</v>
      </c>
      <c r="O2514" s="3">
        <f t="shared" si="294"/>
        <v>1835.9319081461763</v>
      </c>
      <c r="P2514" s="3">
        <v>5</v>
      </c>
      <c r="Q2514" s="3">
        <f t="shared" si="295"/>
        <v>25</v>
      </c>
      <c r="R2514" s="4">
        <f t="shared" si="296"/>
        <v>214.23888000000002</v>
      </c>
    </row>
    <row r="2515" spans="2:18">
      <c r="B2515" s="2">
        <v>208.29649499999999</v>
      </c>
      <c r="C2515" s="3">
        <f t="shared" si="291"/>
        <v>43387.429829285022</v>
      </c>
      <c r="D2515" s="3">
        <v>5</v>
      </c>
      <c r="E2515" s="3">
        <f t="shared" si="292"/>
        <v>25</v>
      </c>
      <c r="F2515" s="4">
        <f t="shared" si="293"/>
        <v>1041.482475</v>
      </c>
      <c r="N2515" s="2">
        <v>42.847776000000003</v>
      </c>
      <c r="O2515" s="3">
        <f t="shared" si="294"/>
        <v>1835.9319081461763</v>
      </c>
      <c r="P2515" s="3">
        <v>5</v>
      </c>
      <c r="Q2515" s="3">
        <f t="shared" si="295"/>
        <v>25</v>
      </c>
      <c r="R2515" s="4">
        <f t="shared" si="296"/>
        <v>214.23888000000002</v>
      </c>
    </row>
    <row r="2516" spans="2:18">
      <c r="B2516" s="2">
        <v>208.29649499999999</v>
      </c>
      <c r="C2516" s="3">
        <f t="shared" si="291"/>
        <v>43387.429829285022</v>
      </c>
      <c r="D2516" s="3">
        <v>10</v>
      </c>
      <c r="E2516" s="3">
        <f t="shared" si="292"/>
        <v>100</v>
      </c>
      <c r="F2516" s="4">
        <f t="shared" si="293"/>
        <v>2082.96495</v>
      </c>
      <c r="N2516" s="2">
        <v>42.847776000000003</v>
      </c>
      <c r="O2516" s="3">
        <f t="shared" si="294"/>
        <v>1835.9319081461763</v>
      </c>
      <c r="P2516" s="3">
        <v>5</v>
      </c>
      <c r="Q2516" s="3">
        <f t="shared" si="295"/>
        <v>25</v>
      </c>
      <c r="R2516" s="4">
        <f t="shared" si="296"/>
        <v>214.23888000000002</v>
      </c>
    </row>
    <row r="2517" spans="2:18">
      <c r="B2517" s="2">
        <v>208.29649499999999</v>
      </c>
      <c r="C2517" s="3">
        <f t="shared" si="291"/>
        <v>43387.429829285022</v>
      </c>
      <c r="D2517" s="3">
        <v>10</v>
      </c>
      <c r="E2517" s="3">
        <f t="shared" si="292"/>
        <v>100</v>
      </c>
      <c r="F2517" s="4">
        <f t="shared" si="293"/>
        <v>2082.96495</v>
      </c>
      <c r="N2517" s="2">
        <v>42.847776000000003</v>
      </c>
      <c r="O2517" s="3">
        <f t="shared" si="294"/>
        <v>1835.9319081461763</v>
      </c>
      <c r="P2517" s="3">
        <v>5</v>
      </c>
      <c r="Q2517" s="3">
        <f t="shared" si="295"/>
        <v>25</v>
      </c>
      <c r="R2517" s="4">
        <f t="shared" si="296"/>
        <v>214.23888000000002</v>
      </c>
    </row>
    <row r="2518" spans="2:18">
      <c r="B2518" s="2">
        <v>208.29649499999999</v>
      </c>
      <c r="C2518" s="3">
        <f t="shared" si="291"/>
        <v>43387.429829285022</v>
      </c>
      <c r="D2518" s="3">
        <v>10</v>
      </c>
      <c r="E2518" s="3">
        <f t="shared" si="292"/>
        <v>100</v>
      </c>
      <c r="F2518" s="4">
        <f t="shared" si="293"/>
        <v>2082.96495</v>
      </c>
      <c r="N2518" s="2">
        <v>42.847776000000003</v>
      </c>
      <c r="O2518" s="3">
        <f t="shared" si="294"/>
        <v>1835.9319081461763</v>
      </c>
      <c r="P2518" s="3">
        <v>5</v>
      </c>
      <c r="Q2518" s="3">
        <f t="shared" si="295"/>
        <v>25</v>
      </c>
      <c r="R2518" s="4">
        <f t="shared" si="296"/>
        <v>214.23888000000002</v>
      </c>
    </row>
    <row r="2519" spans="2:18">
      <c r="B2519" s="2">
        <v>208.29649499999999</v>
      </c>
      <c r="C2519" s="3">
        <f t="shared" si="291"/>
        <v>43387.429829285022</v>
      </c>
      <c r="D2519" s="3">
        <v>10</v>
      </c>
      <c r="E2519" s="3">
        <f t="shared" si="292"/>
        <v>100</v>
      </c>
      <c r="F2519" s="4">
        <f t="shared" si="293"/>
        <v>2082.96495</v>
      </c>
      <c r="N2519" s="2">
        <v>42.847776000000003</v>
      </c>
      <c r="O2519" s="3">
        <f t="shared" si="294"/>
        <v>1835.9319081461763</v>
      </c>
      <c r="P2519" s="3">
        <v>5</v>
      </c>
      <c r="Q2519" s="3">
        <f t="shared" si="295"/>
        <v>25</v>
      </c>
      <c r="R2519" s="4">
        <f t="shared" si="296"/>
        <v>214.23888000000002</v>
      </c>
    </row>
    <row r="2520" spans="2:18">
      <c r="B2520" s="2">
        <v>208.29649499999999</v>
      </c>
      <c r="C2520" s="3">
        <f t="shared" si="291"/>
        <v>43387.429829285022</v>
      </c>
      <c r="D2520" s="3">
        <v>10</v>
      </c>
      <c r="E2520" s="3">
        <f t="shared" si="292"/>
        <v>100</v>
      </c>
      <c r="F2520" s="4">
        <f t="shared" si="293"/>
        <v>2082.96495</v>
      </c>
      <c r="N2520" s="2">
        <v>42.847776000000003</v>
      </c>
      <c r="O2520" s="3">
        <f t="shared" si="294"/>
        <v>1835.9319081461763</v>
      </c>
      <c r="P2520" s="3">
        <v>5</v>
      </c>
      <c r="Q2520" s="3">
        <f t="shared" si="295"/>
        <v>25</v>
      </c>
      <c r="R2520" s="4">
        <f t="shared" si="296"/>
        <v>214.23888000000002</v>
      </c>
    </row>
    <row r="2521" spans="2:18">
      <c r="B2521" s="2">
        <v>208.29649499999999</v>
      </c>
      <c r="C2521" s="3">
        <f t="shared" si="291"/>
        <v>43387.429829285022</v>
      </c>
      <c r="D2521" s="3">
        <v>10</v>
      </c>
      <c r="E2521" s="3">
        <f t="shared" si="292"/>
        <v>100</v>
      </c>
      <c r="F2521" s="4">
        <f t="shared" si="293"/>
        <v>2082.96495</v>
      </c>
      <c r="N2521" s="2">
        <v>42.847776000000003</v>
      </c>
      <c r="O2521" s="3">
        <f t="shared" si="294"/>
        <v>1835.9319081461763</v>
      </c>
      <c r="P2521" s="3">
        <v>5</v>
      </c>
      <c r="Q2521" s="3">
        <f t="shared" si="295"/>
        <v>25</v>
      </c>
      <c r="R2521" s="4">
        <f t="shared" si="296"/>
        <v>214.23888000000002</v>
      </c>
    </row>
    <row r="2522" spans="2:18">
      <c r="B2522" s="2">
        <v>208.29649499999999</v>
      </c>
      <c r="C2522" s="3">
        <f t="shared" si="291"/>
        <v>43387.429829285022</v>
      </c>
      <c r="D2522" s="3">
        <v>10</v>
      </c>
      <c r="E2522" s="3">
        <f t="shared" si="292"/>
        <v>100</v>
      </c>
      <c r="F2522" s="4">
        <f t="shared" si="293"/>
        <v>2082.96495</v>
      </c>
      <c r="N2522" s="2">
        <v>42.847776000000003</v>
      </c>
      <c r="O2522" s="3">
        <f t="shared" si="294"/>
        <v>1835.9319081461763</v>
      </c>
      <c r="P2522" s="3">
        <v>5</v>
      </c>
      <c r="Q2522" s="3">
        <f t="shared" si="295"/>
        <v>25</v>
      </c>
      <c r="R2522" s="4">
        <f t="shared" si="296"/>
        <v>214.23888000000002</v>
      </c>
    </row>
    <row r="2523" spans="2:18">
      <c r="B2523" s="2">
        <v>208.29649499999999</v>
      </c>
      <c r="C2523" s="3">
        <f t="shared" si="291"/>
        <v>43387.429829285022</v>
      </c>
      <c r="D2523" s="3">
        <v>10</v>
      </c>
      <c r="E2523" s="3">
        <f t="shared" si="292"/>
        <v>100</v>
      </c>
      <c r="F2523" s="4">
        <f t="shared" si="293"/>
        <v>2082.96495</v>
      </c>
      <c r="N2523" s="2">
        <v>42.847776000000003</v>
      </c>
      <c r="O2523" s="3">
        <f t="shared" si="294"/>
        <v>1835.9319081461763</v>
      </c>
      <c r="P2523" s="3">
        <v>5</v>
      </c>
      <c r="Q2523" s="3">
        <f t="shared" si="295"/>
        <v>25</v>
      </c>
      <c r="R2523" s="4">
        <f t="shared" si="296"/>
        <v>214.23888000000002</v>
      </c>
    </row>
    <row r="2524" spans="2:18">
      <c r="B2524" s="2">
        <v>208.29649499999999</v>
      </c>
      <c r="C2524" s="3">
        <f t="shared" si="291"/>
        <v>43387.429829285022</v>
      </c>
      <c r="D2524" s="3">
        <v>10</v>
      </c>
      <c r="E2524" s="3">
        <f t="shared" si="292"/>
        <v>100</v>
      </c>
      <c r="F2524" s="4">
        <f t="shared" si="293"/>
        <v>2082.96495</v>
      </c>
      <c r="N2524" s="2">
        <v>42.847776000000003</v>
      </c>
      <c r="O2524" s="3">
        <f t="shared" si="294"/>
        <v>1835.9319081461763</v>
      </c>
      <c r="P2524" s="3">
        <v>5</v>
      </c>
      <c r="Q2524" s="3">
        <f t="shared" si="295"/>
        <v>25</v>
      </c>
      <c r="R2524" s="4">
        <f t="shared" si="296"/>
        <v>214.23888000000002</v>
      </c>
    </row>
    <row r="2525" spans="2:18">
      <c r="B2525" s="2">
        <v>208.29649499999999</v>
      </c>
      <c r="C2525" s="3">
        <f t="shared" si="291"/>
        <v>43387.429829285022</v>
      </c>
      <c r="D2525" s="3">
        <v>10</v>
      </c>
      <c r="E2525" s="3">
        <f t="shared" si="292"/>
        <v>100</v>
      </c>
      <c r="F2525" s="4">
        <f t="shared" si="293"/>
        <v>2082.96495</v>
      </c>
      <c r="N2525" s="2">
        <v>42.847776000000003</v>
      </c>
      <c r="O2525" s="3">
        <f t="shared" si="294"/>
        <v>1835.9319081461763</v>
      </c>
      <c r="P2525" s="3">
        <v>5</v>
      </c>
      <c r="Q2525" s="3">
        <f t="shared" si="295"/>
        <v>25</v>
      </c>
      <c r="R2525" s="4">
        <f t="shared" si="296"/>
        <v>214.23888000000002</v>
      </c>
    </row>
    <row r="2526" spans="2:18">
      <c r="B2526" s="2">
        <v>208.29649499999999</v>
      </c>
      <c r="C2526" s="3">
        <f t="shared" si="291"/>
        <v>43387.429829285022</v>
      </c>
      <c r="D2526" s="3">
        <v>10</v>
      </c>
      <c r="E2526" s="3">
        <f t="shared" si="292"/>
        <v>100</v>
      </c>
      <c r="F2526" s="4">
        <f t="shared" si="293"/>
        <v>2082.96495</v>
      </c>
      <c r="N2526" s="2">
        <v>42.847776000000003</v>
      </c>
      <c r="O2526" s="3">
        <f t="shared" si="294"/>
        <v>1835.9319081461763</v>
      </c>
      <c r="P2526" s="3">
        <v>5</v>
      </c>
      <c r="Q2526" s="3">
        <f t="shared" si="295"/>
        <v>25</v>
      </c>
      <c r="R2526" s="4">
        <f t="shared" si="296"/>
        <v>214.23888000000002</v>
      </c>
    </row>
    <row r="2527" spans="2:18">
      <c r="B2527" s="2">
        <v>208.29649499999999</v>
      </c>
      <c r="C2527" s="3">
        <f t="shared" si="291"/>
        <v>43387.429829285022</v>
      </c>
      <c r="D2527" s="3">
        <v>10</v>
      </c>
      <c r="E2527" s="3">
        <f t="shared" si="292"/>
        <v>100</v>
      </c>
      <c r="F2527" s="4">
        <f t="shared" si="293"/>
        <v>2082.96495</v>
      </c>
      <c r="N2527" s="2">
        <v>42.847776000000003</v>
      </c>
      <c r="O2527" s="3">
        <f t="shared" si="294"/>
        <v>1835.9319081461763</v>
      </c>
      <c r="P2527" s="3">
        <v>5</v>
      </c>
      <c r="Q2527" s="3">
        <f t="shared" si="295"/>
        <v>25</v>
      </c>
      <c r="R2527" s="4">
        <f t="shared" si="296"/>
        <v>214.23888000000002</v>
      </c>
    </row>
    <row r="2528" spans="2:18">
      <c r="B2528" s="2">
        <v>208.29649499999999</v>
      </c>
      <c r="C2528" s="3">
        <f t="shared" si="291"/>
        <v>43387.429829285022</v>
      </c>
      <c r="D2528" s="3">
        <v>10</v>
      </c>
      <c r="E2528" s="3">
        <f t="shared" si="292"/>
        <v>100</v>
      </c>
      <c r="F2528" s="4">
        <f t="shared" si="293"/>
        <v>2082.96495</v>
      </c>
      <c r="N2528" s="2">
        <v>42.847776000000003</v>
      </c>
      <c r="O2528" s="3">
        <f t="shared" si="294"/>
        <v>1835.9319081461763</v>
      </c>
      <c r="P2528" s="3">
        <v>5</v>
      </c>
      <c r="Q2528" s="3">
        <f t="shared" si="295"/>
        <v>25</v>
      </c>
      <c r="R2528" s="4">
        <f t="shared" si="296"/>
        <v>214.23888000000002</v>
      </c>
    </row>
    <row r="2529" spans="2:18">
      <c r="B2529" s="2">
        <v>208.29649499999999</v>
      </c>
      <c r="C2529" s="3">
        <f t="shared" si="291"/>
        <v>43387.429829285022</v>
      </c>
      <c r="D2529" s="3">
        <v>10</v>
      </c>
      <c r="E2529" s="3">
        <f t="shared" si="292"/>
        <v>100</v>
      </c>
      <c r="F2529" s="4">
        <f t="shared" si="293"/>
        <v>2082.96495</v>
      </c>
      <c r="N2529" s="2">
        <v>42.847776000000003</v>
      </c>
      <c r="O2529" s="3">
        <f t="shared" si="294"/>
        <v>1835.9319081461763</v>
      </c>
      <c r="P2529" s="3">
        <v>5</v>
      </c>
      <c r="Q2529" s="3">
        <f t="shared" si="295"/>
        <v>25</v>
      </c>
      <c r="R2529" s="4">
        <f t="shared" si="296"/>
        <v>214.23888000000002</v>
      </c>
    </row>
    <row r="2530" spans="2:18">
      <c r="B2530" s="2">
        <v>208.29649499999999</v>
      </c>
      <c r="C2530" s="3">
        <f t="shared" si="291"/>
        <v>43387.429829285022</v>
      </c>
      <c r="D2530" s="3">
        <v>10</v>
      </c>
      <c r="E2530" s="3">
        <f t="shared" si="292"/>
        <v>100</v>
      </c>
      <c r="F2530" s="4">
        <f t="shared" si="293"/>
        <v>2082.96495</v>
      </c>
      <c r="N2530" s="2">
        <v>42.847776000000003</v>
      </c>
      <c r="O2530" s="3">
        <f t="shared" si="294"/>
        <v>1835.9319081461763</v>
      </c>
      <c r="P2530" s="3">
        <v>5</v>
      </c>
      <c r="Q2530" s="3">
        <f t="shared" si="295"/>
        <v>25</v>
      </c>
      <c r="R2530" s="4">
        <f t="shared" si="296"/>
        <v>214.23888000000002</v>
      </c>
    </row>
    <row r="2531" spans="2:18">
      <c r="B2531" s="2">
        <v>208.29649499999999</v>
      </c>
      <c r="C2531" s="3">
        <f t="shared" si="291"/>
        <v>43387.429829285022</v>
      </c>
      <c r="D2531" s="3">
        <v>10</v>
      </c>
      <c r="E2531" s="3">
        <f t="shared" si="292"/>
        <v>100</v>
      </c>
      <c r="F2531" s="4">
        <f t="shared" si="293"/>
        <v>2082.96495</v>
      </c>
      <c r="N2531" s="2">
        <v>42.847776000000003</v>
      </c>
      <c r="O2531" s="3">
        <f t="shared" si="294"/>
        <v>1835.9319081461763</v>
      </c>
      <c r="P2531" s="3">
        <v>5</v>
      </c>
      <c r="Q2531" s="3">
        <f t="shared" si="295"/>
        <v>25</v>
      </c>
      <c r="R2531" s="4">
        <f t="shared" si="296"/>
        <v>214.23888000000002</v>
      </c>
    </row>
    <row r="2532" spans="2:18">
      <c r="B2532" s="2">
        <v>208.29649499999999</v>
      </c>
      <c r="C2532" s="3">
        <f t="shared" si="291"/>
        <v>43387.429829285022</v>
      </c>
      <c r="D2532" s="3">
        <v>10</v>
      </c>
      <c r="E2532" s="3">
        <f t="shared" si="292"/>
        <v>100</v>
      </c>
      <c r="F2532" s="4">
        <f t="shared" si="293"/>
        <v>2082.96495</v>
      </c>
      <c r="N2532" s="2">
        <v>42.847776000000003</v>
      </c>
      <c r="O2532" s="3">
        <f t="shared" si="294"/>
        <v>1835.9319081461763</v>
      </c>
      <c r="P2532" s="3">
        <v>5</v>
      </c>
      <c r="Q2532" s="3">
        <f t="shared" si="295"/>
        <v>25</v>
      </c>
      <c r="R2532" s="4">
        <f t="shared" si="296"/>
        <v>214.23888000000002</v>
      </c>
    </row>
    <row r="2533" spans="2:18">
      <c r="B2533" s="2">
        <v>208.29649499999999</v>
      </c>
      <c r="C2533" s="3">
        <f t="shared" si="291"/>
        <v>43387.429829285022</v>
      </c>
      <c r="D2533" s="3">
        <v>10</v>
      </c>
      <c r="E2533" s="3">
        <f t="shared" si="292"/>
        <v>100</v>
      </c>
      <c r="F2533" s="4">
        <f t="shared" si="293"/>
        <v>2082.96495</v>
      </c>
      <c r="N2533" s="2">
        <v>42.847776000000003</v>
      </c>
      <c r="O2533" s="3">
        <f t="shared" si="294"/>
        <v>1835.9319081461763</v>
      </c>
      <c r="P2533" s="3">
        <v>5</v>
      </c>
      <c r="Q2533" s="3">
        <f t="shared" si="295"/>
        <v>25</v>
      </c>
      <c r="R2533" s="4">
        <f t="shared" si="296"/>
        <v>214.23888000000002</v>
      </c>
    </row>
    <row r="2534" spans="2:18">
      <c r="B2534" s="2">
        <v>208.29649499999999</v>
      </c>
      <c r="C2534" s="3">
        <f t="shared" si="291"/>
        <v>43387.429829285022</v>
      </c>
      <c r="D2534" s="3">
        <v>10</v>
      </c>
      <c r="E2534" s="3">
        <f t="shared" si="292"/>
        <v>100</v>
      </c>
      <c r="F2534" s="4">
        <f t="shared" si="293"/>
        <v>2082.96495</v>
      </c>
      <c r="N2534" s="2">
        <v>42.847776000000003</v>
      </c>
      <c r="O2534" s="3">
        <f t="shared" si="294"/>
        <v>1835.9319081461763</v>
      </c>
      <c r="P2534" s="3">
        <v>5</v>
      </c>
      <c r="Q2534" s="3">
        <f t="shared" si="295"/>
        <v>25</v>
      </c>
      <c r="R2534" s="4">
        <f t="shared" si="296"/>
        <v>214.23888000000002</v>
      </c>
    </row>
    <row r="2535" spans="2:18">
      <c r="B2535" s="2">
        <v>208.29649499999999</v>
      </c>
      <c r="C2535" s="3">
        <f t="shared" si="291"/>
        <v>43387.429829285022</v>
      </c>
      <c r="D2535" s="3">
        <v>10</v>
      </c>
      <c r="E2535" s="3">
        <f t="shared" si="292"/>
        <v>100</v>
      </c>
      <c r="F2535" s="4">
        <f t="shared" si="293"/>
        <v>2082.96495</v>
      </c>
      <c r="N2535" s="2">
        <v>42.847776000000003</v>
      </c>
      <c r="O2535" s="3">
        <f t="shared" si="294"/>
        <v>1835.9319081461763</v>
      </c>
      <c r="P2535" s="3">
        <v>5</v>
      </c>
      <c r="Q2535" s="3">
        <f t="shared" si="295"/>
        <v>25</v>
      </c>
      <c r="R2535" s="4">
        <f t="shared" si="296"/>
        <v>214.23888000000002</v>
      </c>
    </row>
    <row r="2536" spans="2:18">
      <c r="B2536" s="2">
        <v>208.29649499999999</v>
      </c>
      <c r="C2536" s="3">
        <f t="shared" si="291"/>
        <v>43387.429829285022</v>
      </c>
      <c r="D2536" s="3">
        <v>5</v>
      </c>
      <c r="E2536" s="3">
        <f t="shared" si="292"/>
        <v>25</v>
      </c>
      <c r="F2536" s="4">
        <f t="shared" si="293"/>
        <v>1041.482475</v>
      </c>
      <c r="N2536" s="2">
        <v>42.847776000000003</v>
      </c>
      <c r="O2536" s="3">
        <f t="shared" si="294"/>
        <v>1835.9319081461763</v>
      </c>
      <c r="P2536" s="3">
        <v>5</v>
      </c>
      <c r="Q2536" s="3">
        <f t="shared" si="295"/>
        <v>25</v>
      </c>
      <c r="R2536" s="4">
        <f t="shared" si="296"/>
        <v>214.23888000000002</v>
      </c>
    </row>
    <row r="2537" spans="2:18">
      <c r="B2537" s="2">
        <v>208.29649499999999</v>
      </c>
      <c r="C2537" s="3">
        <f t="shared" si="291"/>
        <v>43387.429829285022</v>
      </c>
      <c r="D2537" s="3">
        <v>5</v>
      </c>
      <c r="E2537" s="3">
        <f t="shared" si="292"/>
        <v>25</v>
      </c>
      <c r="F2537" s="4">
        <f t="shared" si="293"/>
        <v>1041.482475</v>
      </c>
      <c r="N2537" s="2">
        <v>42.847776000000003</v>
      </c>
      <c r="O2537" s="3">
        <f t="shared" si="294"/>
        <v>1835.9319081461763</v>
      </c>
      <c r="P2537" s="3">
        <v>5</v>
      </c>
      <c r="Q2537" s="3">
        <f t="shared" si="295"/>
        <v>25</v>
      </c>
      <c r="R2537" s="4">
        <f t="shared" si="296"/>
        <v>214.23888000000002</v>
      </c>
    </row>
    <row r="2538" spans="2:18">
      <c r="B2538" s="2">
        <v>208.29649499999999</v>
      </c>
      <c r="C2538" s="3">
        <f t="shared" si="291"/>
        <v>43387.429829285022</v>
      </c>
      <c r="D2538" s="3">
        <v>5</v>
      </c>
      <c r="E2538" s="3">
        <f t="shared" si="292"/>
        <v>25</v>
      </c>
      <c r="F2538" s="4">
        <f t="shared" si="293"/>
        <v>1041.482475</v>
      </c>
      <c r="N2538" s="2">
        <v>42.847776000000003</v>
      </c>
      <c r="O2538" s="3">
        <f t="shared" si="294"/>
        <v>1835.9319081461763</v>
      </c>
      <c r="P2538" s="3">
        <v>5</v>
      </c>
      <c r="Q2538" s="3">
        <f t="shared" si="295"/>
        <v>25</v>
      </c>
      <c r="R2538" s="4">
        <f t="shared" si="296"/>
        <v>214.23888000000002</v>
      </c>
    </row>
    <row r="2539" spans="2:18">
      <c r="B2539" s="2">
        <v>208.29649499999999</v>
      </c>
      <c r="C2539" s="3">
        <f t="shared" si="291"/>
        <v>43387.429829285022</v>
      </c>
      <c r="D2539" s="3">
        <v>5</v>
      </c>
      <c r="E2539" s="3">
        <f t="shared" si="292"/>
        <v>25</v>
      </c>
      <c r="F2539" s="4">
        <f t="shared" si="293"/>
        <v>1041.482475</v>
      </c>
      <c r="N2539" s="2">
        <v>42.847776000000003</v>
      </c>
      <c r="O2539" s="3">
        <f t="shared" si="294"/>
        <v>1835.9319081461763</v>
      </c>
      <c r="P2539" s="3">
        <v>5</v>
      </c>
      <c r="Q2539" s="3">
        <f t="shared" si="295"/>
        <v>25</v>
      </c>
      <c r="R2539" s="4">
        <f t="shared" si="296"/>
        <v>214.23888000000002</v>
      </c>
    </row>
    <row r="2540" spans="2:18">
      <c r="B2540" s="2">
        <v>208.29649499999999</v>
      </c>
      <c r="C2540" s="3">
        <f t="shared" si="291"/>
        <v>43387.429829285022</v>
      </c>
      <c r="D2540" s="3">
        <v>5</v>
      </c>
      <c r="E2540" s="3">
        <f t="shared" si="292"/>
        <v>25</v>
      </c>
      <c r="F2540" s="4">
        <f t="shared" si="293"/>
        <v>1041.482475</v>
      </c>
      <c r="N2540" s="2">
        <v>42.847776000000003</v>
      </c>
      <c r="O2540" s="3">
        <f t="shared" si="294"/>
        <v>1835.9319081461763</v>
      </c>
      <c r="P2540" s="3">
        <v>5</v>
      </c>
      <c r="Q2540" s="3">
        <f t="shared" si="295"/>
        <v>25</v>
      </c>
      <c r="R2540" s="4">
        <f t="shared" si="296"/>
        <v>214.23888000000002</v>
      </c>
    </row>
    <row r="2541" spans="2:18">
      <c r="B2541" s="2">
        <v>208.29649499999999</v>
      </c>
      <c r="C2541" s="3">
        <f t="shared" si="291"/>
        <v>43387.429829285022</v>
      </c>
      <c r="D2541" s="3">
        <v>5</v>
      </c>
      <c r="E2541" s="3">
        <f t="shared" si="292"/>
        <v>25</v>
      </c>
      <c r="F2541" s="4">
        <f t="shared" si="293"/>
        <v>1041.482475</v>
      </c>
      <c r="N2541" s="2">
        <v>42.847776000000003</v>
      </c>
      <c r="O2541" s="3">
        <f t="shared" si="294"/>
        <v>1835.9319081461763</v>
      </c>
      <c r="P2541" s="3">
        <v>5</v>
      </c>
      <c r="Q2541" s="3">
        <f t="shared" si="295"/>
        <v>25</v>
      </c>
      <c r="R2541" s="4">
        <f t="shared" si="296"/>
        <v>214.23888000000002</v>
      </c>
    </row>
    <row r="2542" spans="2:18">
      <c r="B2542" s="2">
        <v>208.29649499999999</v>
      </c>
      <c r="C2542" s="3">
        <f t="shared" si="291"/>
        <v>43387.429829285022</v>
      </c>
      <c r="D2542" s="3">
        <v>5</v>
      </c>
      <c r="E2542" s="3">
        <f t="shared" si="292"/>
        <v>25</v>
      </c>
      <c r="F2542" s="4">
        <f t="shared" si="293"/>
        <v>1041.482475</v>
      </c>
      <c r="N2542" s="2">
        <v>42.847776000000003</v>
      </c>
      <c r="O2542" s="3">
        <f t="shared" si="294"/>
        <v>1835.9319081461763</v>
      </c>
      <c r="P2542" s="3">
        <v>5</v>
      </c>
      <c r="Q2542" s="3">
        <f t="shared" si="295"/>
        <v>25</v>
      </c>
      <c r="R2542" s="4">
        <f t="shared" si="296"/>
        <v>214.23888000000002</v>
      </c>
    </row>
    <row r="2543" spans="2:18">
      <c r="B2543" s="2">
        <v>208.29649499999999</v>
      </c>
      <c r="C2543" s="3">
        <f t="shared" si="291"/>
        <v>43387.429829285022</v>
      </c>
      <c r="D2543" s="3">
        <v>5</v>
      </c>
      <c r="E2543" s="3">
        <f t="shared" si="292"/>
        <v>25</v>
      </c>
      <c r="F2543" s="4">
        <f t="shared" si="293"/>
        <v>1041.482475</v>
      </c>
      <c r="N2543" s="2">
        <v>42.847776000000003</v>
      </c>
      <c r="O2543" s="3">
        <f t="shared" si="294"/>
        <v>1835.9319081461763</v>
      </c>
      <c r="P2543" s="3">
        <v>5</v>
      </c>
      <c r="Q2543" s="3">
        <f t="shared" si="295"/>
        <v>25</v>
      </c>
      <c r="R2543" s="4">
        <f t="shared" si="296"/>
        <v>214.23888000000002</v>
      </c>
    </row>
    <row r="2544" spans="2:18">
      <c r="B2544" s="2">
        <v>208.29649499999999</v>
      </c>
      <c r="C2544" s="3">
        <f t="shared" si="291"/>
        <v>43387.429829285022</v>
      </c>
      <c r="D2544" s="3">
        <v>5</v>
      </c>
      <c r="E2544" s="3">
        <f t="shared" si="292"/>
        <v>25</v>
      </c>
      <c r="F2544" s="4">
        <f t="shared" si="293"/>
        <v>1041.482475</v>
      </c>
      <c r="N2544" s="2">
        <v>42.847776000000003</v>
      </c>
      <c r="O2544" s="3">
        <f t="shared" si="294"/>
        <v>1835.9319081461763</v>
      </c>
      <c r="P2544" s="3">
        <v>5</v>
      </c>
      <c r="Q2544" s="3">
        <f t="shared" si="295"/>
        <v>25</v>
      </c>
      <c r="R2544" s="4">
        <f t="shared" si="296"/>
        <v>214.23888000000002</v>
      </c>
    </row>
    <row r="2545" spans="2:18">
      <c r="B2545" s="2">
        <v>208.29649499999999</v>
      </c>
      <c r="C2545" s="3">
        <f t="shared" si="291"/>
        <v>43387.429829285022</v>
      </c>
      <c r="D2545" s="3">
        <v>5</v>
      </c>
      <c r="E2545" s="3">
        <f t="shared" si="292"/>
        <v>25</v>
      </c>
      <c r="F2545" s="4">
        <f t="shared" si="293"/>
        <v>1041.482475</v>
      </c>
      <c r="N2545" s="2">
        <v>42.847776000000003</v>
      </c>
      <c r="O2545" s="3">
        <f t="shared" si="294"/>
        <v>1835.9319081461763</v>
      </c>
      <c r="P2545" s="3">
        <v>5</v>
      </c>
      <c r="Q2545" s="3">
        <f t="shared" si="295"/>
        <v>25</v>
      </c>
      <c r="R2545" s="4">
        <f t="shared" si="296"/>
        <v>214.23888000000002</v>
      </c>
    </row>
    <row r="2546" spans="2:18">
      <c r="B2546" s="2">
        <v>208.29649499999999</v>
      </c>
      <c r="C2546" s="3">
        <f t="shared" si="291"/>
        <v>43387.429829285022</v>
      </c>
      <c r="D2546" s="3">
        <v>5</v>
      </c>
      <c r="E2546" s="3">
        <f t="shared" si="292"/>
        <v>25</v>
      </c>
      <c r="F2546" s="4">
        <f t="shared" si="293"/>
        <v>1041.482475</v>
      </c>
      <c r="N2546" s="2">
        <v>42.847776000000003</v>
      </c>
      <c r="O2546" s="3">
        <f t="shared" si="294"/>
        <v>1835.9319081461763</v>
      </c>
      <c r="P2546" s="3">
        <v>5</v>
      </c>
      <c r="Q2546" s="3">
        <f t="shared" si="295"/>
        <v>25</v>
      </c>
      <c r="R2546" s="4">
        <f t="shared" si="296"/>
        <v>214.23888000000002</v>
      </c>
    </row>
    <row r="2547" spans="2:18">
      <c r="B2547" s="2">
        <v>208.29649499999999</v>
      </c>
      <c r="C2547" s="3">
        <f t="shared" si="291"/>
        <v>43387.429829285022</v>
      </c>
      <c r="D2547" s="3">
        <v>5</v>
      </c>
      <c r="E2547" s="3">
        <f t="shared" si="292"/>
        <v>25</v>
      </c>
      <c r="F2547" s="4">
        <f t="shared" si="293"/>
        <v>1041.482475</v>
      </c>
      <c r="N2547" s="2">
        <v>42.847776000000003</v>
      </c>
      <c r="O2547" s="3">
        <f t="shared" si="294"/>
        <v>1835.9319081461763</v>
      </c>
      <c r="P2547" s="3">
        <v>5</v>
      </c>
      <c r="Q2547" s="3">
        <f t="shared" si="295"/>
        <v>25</v>
      </c>
      <c r="R2547" s="4">
        <f t="shared" si="296"/>
        <v>214.23888000000002</v>
      </c>
    </row>
    <row r="2548" spans="2:18">
      <c r="B2548" s="2">
        <v>208.29649499999999</v>
      </c>
      <c r="C2548" s="3">
        <f t="shared" si="291"/>
        <v>43387.429829285022</v>
      </c>
      <c r="D2548" s="3">
        <v>5</v>
      </c>
      <c r="E2548" s="3">
        <f t="shared" si="292"/>
        <v>25</v>
      </c>
      <c r="F2548" s="4">
        <f t="shared" si="293"/>
        <v>1041.482475</v>
      </c>
      <c r="N2548" s="2">
        <v>42.847776000000003</v>
      </c>
      <c r="O2548" s="3">
        <f t="shared" si="294"/>
        <v>1835.9319081461763</v>
      </c>
      <c r="P2548" s="3">
        <v>5</v>
      </c>
      <c r="Q2548" s="3">
        <f t="shared" si="295"/>
        <v>25</v>
      </c>
      <c r="R2548" s="4">
        <f t="shared" si="296"/>
        <v>214.23888000000002</v>
      </c>
    </row>
    <row r="2549" spans="2:18">
      <c r="B2549" s="2">
        <v>208.29649499999999</v>
      </c>
      <c r="C2549" s="3">
        <f t="shared" si="291"/>
        <v>43387.429829285022</v>
      </c>
      <c r="D2549" s="3">
        <v>5</v>
      </c>
      <c r="E2549" s="3">
        <f t="shared" si="292"/>
        <v>25</v>
      </c>
      <c r="F2549" s="4">
        <f t="shared" si="293"/>
        <v>1041.482475</v>
      </c>
      <c r="N2549" s="2">
        <v>42.847776000000003</v>
      </c>
      <c r="O2549" s="3">
        <f t="shared" si="294"/>
        <v>1835.9319081461763</v>
      </c>
      <c r="P2549" s="3">
        <v>5</v>
      </c>
      <c r="Q2549" s="3">
        <f t="shared" si="295"/>
        <v>25</v>
      </c>
      <c r="R2549" s="4">
        <f t="shared" si="296"/>
        <v>214.23888000000002</v>
      </c>
    </row>
    <row r="2550" spans="2:18">
      <c r="B2550" s="2">
        <v>208.29649499999999</v>
      </c>
      <c r="C2550" s="3">
        <f t="shared" si="291"/>
        <v>43387.429829285022</v>
      </c>
      <c r="D2550" s="3">
        <v>5</v>
      </c>
      <c r="E2550" s="3">
        <f t="shared" si="292"/>
        <v>25</v>
      </c>
      <c r="F2550" s="4">
        <f t="shared" si="293"/>
        <v>1041.482475</v>
      </c>
      <c r="N2550" s="2">
        <v>42.847776000000003</v>
      </c>
      <c r="O2550" s="3">
        <f t="shared" si="294"/>
        <v>1835.9319081461763</v>
      </c>
      <c r="P2550" s="3">
        <v>5</v>
      </c>
      <c r="Q2550" s="3">
        <f t="shared" si="295"/>
        <v>25</v>
      </c>
      <c r="R2550" s="4">
        <f t="shared" si="296"/>
        <v>214.23888000000002</v>
      </c>
    </row>
    <row r="2551" spans="2:18">
      <c r="B2551" s="2">
        <v>208.29649499999999</v>
      </c>
      <c r="C2551" s="3">
        <f t="shared" si="291"/>
        <v>43387.429829285022</v>
      </c>
      <c r="D2551" s="3">
        <v>5</v>
      </c>
      <c r="E2551" s="3">
        <f t="shared" si="292"/>
        <v>25</v>
      </c>
      <c r="F2551" s="4">
        <f t="shared" si="293"/>
        <v>1041.482475</v>
      </c>
      <c r="N2551" s="2">
        <v>42.847776000000003</v>
      </c>
      <c r="O2551" s="3">
        <f t="shared" si="294"/>
        <v>1835.9319081461763</v>
      </c>
      <c r="P2551" s="3">
        <v>5</v>
      </c>
      <c r="Q2551" s="3">
        <f t="shared" si="295"/>
        <v>25</v>
      </c>
      <c r="R2551" s="4">
        <f t="shared" si="296"/>
        <v>214.23888000000002</v>
      </c>
    </row>
    <row r="2552" spans="2:18">
      <c r="B2552" s="2">
        <v>208.29649499999999</v>
      </c>
      <c r="C2552" s="3">
        <f t="shared" si="291"/>
        <v>43387.429829285022</v>
      </c>
      <c r="D2552" s="3">
        <v>5</v>
      </c>
      <c r="E2552" s="3">
        <f t="shared" si="292"/>
        <v>25</v>
      </c>
      <c r="F2552" s="4">
        <f t="shared" si="293"/>
        <v>1041.482475</v>
      </c>
      <c r="N2552" s="2">
        <v>42.847776000000003</v>
      </c>
      <c r="O2552" s="3">
        <f t="shared" si="294"/>
        <v>1835.9319081461763</v>
      </c>
      <c r="P2552" s="3">
        <v>5</v>
      </c>
      <c r="Q2552" s="3">
        <f t="shared" si="295"/>
        <v>25</v>
      </c>
      <c r="R2552" s="4">
        <f t="shared" si="296"/>
        <v>214.23888000000002</v>
      </c>
    </row>
    <row r="2553" spans="2:18">
      <c r="B2553" s="2">
        <v>208.29649499999999</v>
      </c>
      <c r="C2553" s="3">
        <f t="shared" si="291"/>
        <v>43387.429829285022</v>
      </c>
      <c r="D2553" s="3">
        <v>5</v>
      </c>
      <c r="E2553" s="3">
        <f t="shared" si="292"/>
        <v>25</v>
      </c>
      <c r="F2553" s="4">
        <f t="shared" si="293"/>
        <v>1041.482475</v>
      </c>
      <c r="N2553" s="2">
        <v>42.847776000000003</v>
      </c>
      <c r="O2553" s="3">
        <f t="shared" si="294"/>
        <v>1835.9319081461763</v>
      </c>
      <c r="P2553" s="3">
        <v>5</v>
      </c>
      <c r="Q2553" s="3">
        <f t="shared" si="295"/>
        <v>25</v>
      </c>
      <c r="R2553" s="4">
        <f t="shared" si="296"/>
        <v>214.23888000000002</v>
      </c>
    </row>
    <row r="2554" spans="2:18">
      <c r="B2554" s="2">
        <v>208.29649499999999</v>
      </c>
      <c r="C2554" s="3">
        <f t="shared" si="291"/>
        <v>43387.429829285022</v>
      </c>
      <c r="D2554" s="3">
        <v>5</v>
      </c>
      <c r="E2554" s="3">
        <f t="shared" si="292"/>
        <v>25</v>
      </c>
      <c r="F2554" s="4">
        <f t="shared" si="293"/>
        <v>1041.482475</v>
      </c>
      <c r="N2554" s="2">
        <v>42.847776000000003</v>
      </c>
      <c r="O2554" s="3">
        <f t="shared" si="294"/>
        <v>1835.9319081461763</v>
      </c>
      <c r="P2554" s="3">
        <v>5</v>
      </c>
      <c r="Q2554" s="3">
        <f t="shared" si="295"/>
        <v>25</v>
      </c>
      <c r="R2554" s="4">
        <f t="shared" si="296"/>
        <v>214.23888000000002</v>
      </c>
    </row>
    <row r="2555" spans="2:18">
      <c r="B2555" s="2">
        <v>208.29649499999999</v>
      </c>
      <c r="C2555" s="3">
        <f t="shared" si="291"/>
        <v>43387.429829285022</v>
      </c>
      <c r="D2555" s="3">
        <v>5</v>
      </c>
      <c r="E2555" s="3">
        <f t="shared" si="292"/>
        <v>25</v>
      </c>
      <c r="F2555" s="4">
        <f t="shared" si="293"/>
        <v>1041.482475</v>
      </c>
      <c r="N2555" s="2">
        <v>42.847776000000003</v>
      </c>
      <c r="O2555" s="3">
        <f t="shared" si="294"/>
        <v>1835.9319081461763</v>
      </c>
      <c r="P2555" s="3">
        <v>5</v>
      </c>
      <c r="Q2555" s="3">
        <f t="shared" si="295"/>
        <v>25</v>
      </c>
      <c r="R2555" s="4">
        <f t="shared" si="296"/>
        <v>214.23888000000002</v>
      </c>
    </row>
    <row r="2556" spans="2:18">
      <c r="B2556" s="2">
        <v>208.29649499999999</v>
      </c>
      <c r="C2556" s="3">
        <f t="shared" si="291"/>
        <v>43387.429829285022</v>
      </c>
      <c r="D2556" s="3">
        <v>5</v>
      </c>
      <c r="E2556" s="3">
        <f t="shared" si="292"/>
        <v>25</v>
      </c>
      <c r="F2556" s="4">
        <f t="shared" si="293"/>
        <v>1041.482475</v>
      </c>
      <c r="N2556" s="2">
        <v>42.847776000000003</v>
      </c>
      <c r="O2556" s="3">
        <f t="shared" si="294"/>
        <v>1835.9319081461763</v>
      </c>
      <c r="P2556" s="3">
        <v>5</v>
      </c>
      <c r="Q2556" s="3">
        <f t="shared" si="295"/>
        <v>25</v>
      </c>
      <c r="R2556" s="4">
        <f t="shared" si="296"/>
        <v>214.23888000000002</v>
      </c>
    </row>
    <row r="2557" spans="2:18">
      <c r="B2557" s="2">
        <v>208.29649499999999</v>
      </c>
      <c r="C2557" s="3">
        <f t="shared" si="291"/>
        <v>43387.429829285022</v>
      </c>
      <c r="D2557" s="3">
        <v>5</v>
      </c>
      <c r="E2557" s="3">
        <f t="shared" si="292"/>
        <v>25</v>
      </c>
      <c r="F2557" s="4">
        <f t="shared" si="293"/>
        <v>1041.482475</v>
      </c>
      <c r="N2557" s="2">
        <v>42.847776000000003</v>
      </c>
      <c r="O2557" s="3">
        <f t="shared" si="294"/>
        <v>1835.9319081461763</v>
      </c>
      <c r="P2557" s="3">
        <v>5</v>
      </c>
      <c r="Q2557" s="3">
        <f t="shared" si="295"/>
        <v>25</v>
      </c>
      <c r="R2557" s="4">
        <f t="shared" si="296"/>
        <v>214.23888000000002</v>
      </c>
    </row>
    <row r="2558" spans="2:18">
      <c r="B2558" s="2">
        <v>208.29649499999999</v>
      </c>
      <c r="C2558" s="3">
        <f t="shared" si="291"/>
        <v>43387.429829285022</v>
      </c>
      <c r="D2558" s="3">
        <v>5</v>
      </c>
      <c r="E2558" s="3">
        <f t="shared" si="292"/>
        <v>25</v>
      </c>
      <c r="F2558" s="4">
        <f t="shared" si="293"/>
        <v>1041.482475</v>
      </c>
      <c r="N2558" s="2">
        <v>42.847776000000003</v>
      </c>
      <c r="O2558" s="3">
        <f t="shared" si="294"/>
        <v>1835.9319081461763</v>
      </c>
      <c r="P2558" s="3">
        <v>5</v>
      </c>
      <c r="Q2558" s="3">
        <f t="shared" si="295"/>
        <v>25</v>
      </c>
      <c r="R2558" s="4">
        <f t="shared" si="296"/>
        <v>214.23888000000002</v>
      </c>
    </row>
    <row r="2559" spans="2:18">
      <c r="B2559" s="2">
        <v>208.29649499999999</v>
      </c>
      <c r="C2559" s="3">
        <f t="shared" si="291"/>
        <v>43387.429829285022</v>
      </c>
      <c r="D2559" s="3">
        <v>5</v>
      </c>
      <c r="E2559" s="3">
        <f t="shared" si="292"/>
        <v>25</v>
      </c>
      <c r="F2559" s="4">
        <f t="shared" si="293"/>
        <v>1041.482475</v>
      </c>
      <c r="N2559" s="2">
        <v>42.847776000000003</v>
      </c>
      <c r="O2559" s="3">
        <f t="shared" si="294"/>
        <v>1835.9319081461763</v>
      </c>
      <c r="P2559" s="3">
        <v>5</v>
      </c>
      <c r="Q2559" s="3">
        <f t="shared" si="295"/>
        <v>25</v>
      </c>
      <c r="R2559" s="4">
        <f t="shared" si="296"/>
        <v>214.23888000000002</v>
      </c>
    </row>
    <row r="2560" spans="2:18">
      <c r="B2560" s="2">
        <v>208.29649499999999</v>
      </c>
      <c r="C2560" s="3">
        <f t="shared" si="291"/>
        <v>43387.429829285022</v>
      </c>
      <c r="D2560" s="3">
        <v>5</v>
      </c>
      <c r="E2560" s="3">
        <f t="shared" si="292"/>
        <v>25</v>
      </c>
      <c r="F2560" s="4">
        <f t="shared" si="293"/>
        <v>1041.482475</v>
      </c>
      <c r="N2560" s="2">
        <v>42.847776000000003</v>
      </c>
      <c r="O2560" s="3">
        <f t="shared" si="294"/>
        <v>1835.9319081461763</v>
      </c>
      <c r="P2560" s="3">
        <v>5</v>
      </c>
      <c r="Q2560" s="3">
        <f t="shared" si="295"/>
        <v>25</v>
      </c>
      <c r="R2560" s="4">
        <f t="shared" si="296"/>
        <v>214.23888000000002</v>
      </c>
    </row>
    <row r="2561" spans="2:18">
      <c r="B2561" s="2">
        <v>208.29649499999999</v>
      </c>
      <c r="C2561" s="3">
        <f t="shared" si="291"/>
        <v>43387.429829285022</v>
      </c>
      <c r="D2561" s="3">
        <v>5</v>
      </c>
      <c r="E2561" s="3">
        <f t="shared" si="292"/>
        <v>25</v>
      </c>
      <c r="F2561" s="4">
        <f t="shared" si="293"/>
        <v>1041.482475</v>
      </c>
      <c r="N2561" s="2">
        <v>42.847776000000003</v>
      </c>
      <c r="O2561" s="3">
        <f t="shared" si="294"/>
        <v>1835.9319081461763</v>
      </c>
      <c r="P2561" s="3">
        <v>5</v>
      </c>
      <c r="Q2561" s="3">
        <f t="shared" si="295"/>
        <v>25</v>
      </c>
      <c r="R2561" s="4">
        <f t="shared" si="296"/>
        <v>214.23888000000002</v>
      </c>
    </row>
    <row r="2562" spans="2:18">
      <c r="B2562" s="2">
        <v>208.29649499999999</v>
      </c>
      <c r="C2562" s="3">
        <f t="shared" si="291"/>
        <v>43387.429829285022</v>
      </c>
      <c r="D2562" s="3">
        <v>5</v>
      </c>
      <c r="E2562" s="3">
        <f t="shared" si="292"/>
        <v>25</v>
      </c>
      <c r="F2562" s="4">
        <f t="shared" si="293"/>
        <v>1041.482475</v>
      </c>
      <c r="N2562" s="2">
        <v>42.847776000000003</v>
      </c>
      <c r="O2562" s="3">
        <f t="shared" si="294"/>
        <v>1835.9319081461763</v>
      </c>
      <c r="P2562" s="3">
        <v>5</v>
      </c>
      <c r="Q2562" s="3">
        <f t="shared" si="295"/>
        <v>25</v>
      </c>
      <c r="R2562" s="4">
        <f t="shared" si="296"/>
        <v>214.23888000000002</v>
      </c>
    </row>
    <row r="2563" spans="2:18">
      <c r="B2563" s="2">
        <v>208.29649499999999</v>
      </c>
      <c r="C2563" s="3">
        <f t="shared" si="291"/>
        <v>43387.429829285022</v>
      </c>
      <c r="D2563" s="3">
        <v>5</v>
      </c>
      <c r="E2563" s="3">
        <f t="shared" si="292"/>
        <v>25</v>
      </c>
      <c r="F2563" s="4">
        <f t="shared" si="293"/>
        <v>1041.482475</v>
      </c>
      <c r="N2563" s="2">
        <v>42.847776000000003</v>
      </c>
      <c r="O2563" s="3">
        <f t="shared" si="294"/>
        <v>1835.9319081461763</v>
      </c>
      <c r="P2563" s="3">
        <v>5</v>
      </c>
      <c r="Q2563" s="3">
        <f t="shared" si="295"/>
        <v>25</v>
      </c>
      <c r="R2563" s="4">
        <f t="shared" si="296"/>
        <v>214.23888000000002</v>
      </c>
    </row>
    <row r="2564" spans="2:18">
      <c r="B2564" s="2">
        <v>208.29649499999999</v>
      </c>
      <c r="C2564" s="3">
        <f t="shared" si="291"/>
        <v>43387.429829285022</v>
      </c>
      <c r="D2564" s="3">
        <v>5</v>
      </c>
      <c r="E2564" s="3">
        <f t="shared" si="292"/>
        <v>25</v>
      </c>
      <c r="F2564" s="4">
        <f t="shared" si="293"/>
        <v>1041.482475</v>
      </c>
      <c r="N2564" s="2">
        <v>42.847776000000003</v>
      </c>
      <c r="O2564" s="3">
        <f t="shared" si="294"/>
        <v>1835.9319081461763</v>
      </c>
      <c r="P2564" s="3">
        <v>5</v>
      </c>
      <c r="Q2564" s="3">
        <f t="shared" si="295"/>
        <v>25</v>
      </c>
      <c r="R2564" s="4">
        <f t="shared" si="296"/>
        <v>214.23888000000002</v>
      </c>
    </row>
    <row r="2565" spans="2:18">
      <c r="B2565" s="2">
        <v>208.29649499999999</v>
      </c>
      <c r="C2565" s="3">
        <f t="shared" si="291"/>
        <v>43387.429829285022</v>
      </c>
      <c r="D2565" s="3">
        <v>5</v>
      </c>
      <c r="E2565" s="3">
        <f t="shared" si="292"/>
        <v>25</v>
      </c>
      <c r="F2565" s="4">
        <f t="shared" si="293"/>
        <v>1041.482475</v>
      </c>
      <c r="N2565" s="2">
        <v>42.847776000000003</v>
      </c>
      <c r="O2565" s="3">
        <f t="shared" si="294"/>
        <v>1835.9319081461763</v>
      </c>
      <c r="P2565" s="3">
        <v>5</v>
      </c>
      <c r="Q2565" s="3">
        <f t="shared" si="295"/>
        <v>25</v>
      </c>
      <c r="R2565" s="4">
        <f t="shared" si="296"/>
        <v>214.23888000000002</v>
      </c>
    </row>
    <row r="2566" spans="2:18">
      <c r="B2566" s="2">
        <v>208.29649499999999</v>
      </c>
      <c r="C2566" s="3">
        <f t="shared" si="291"/>
        <v>43387.429829285022</v>
      </c>
      <c r="D2566" s="3">
        <v>5</v>
      </c>
      <c r="E2566" s="3">
        <f t="shared" si="292"/>
        <v>25</v>
      </c>
      <c r="F2566" s="4">
        <f t="shared" si="293"/>
        <v>1041.482475</v>
      </c>
      <c r="N2566" s="2">
        <v>42.847776000000003</v>
      </c>
      <c r="O2566" s="3">
        <f t="shared" si="294"/>
        <v>1835.9319081461763</v>
      </c>
      <c r="P2566" s="3">
        <v>5</v>
      </c>
      <c r="Q2566" s="3">
        <f t="shared" si="295"/>
        <v>25</v>
      </c>
      <c r="R2566" s="4">
        <f t="shared" si="296"/>
        <v>214.23888000000002</v>
      </c>
    </row>
    <row r="2567" spans="2:18">
      <c r="B2567" s="2">
        <v>208.29649499999999</v>
      </c>
      <c r="C2567" s="3">
        <f t="shared" si="291"/>
        <v>43387.429829285022</v>
      </c>
      <c r="D2567" s="3">
        <v>5</v>
      </c>
      <c r="E2567" s="3">
        <f t="shared" si="292"/>
        <v>25</v>
      </c>
      <c r="F2567" s="4">
        <f t="shared" si="293"/>
        <v>1041.482475</v>
      </c>
      <c r="N2567" s="2">
        <v>42.847776000000003</v>
      </c>
      <c r="O2567" s="3">
        <f t="shared" si="294"/>
        <v>1835.9319081461763</v>
      </c>
      <c r="P2567" s="3">
        <v>5</v>
      </c>
      <c r="Q2567" s="3">
        <f t="shared" si="295"/>
        <v>25</v>
      </c>
      <c r="R2567" s="4">
        <f t="shared" si="296"/>
        <v>214.23888000000002</v>
      </c>
    </row>
    <row r="2568" spans="2:18">
      <c r="B2568" s="2">
        <v>208.29649499999999</v>
      </c>
      <c r="C2568" s="3">
        <f t="shared" si="291"/>
        <v>43387.429829285022</v>
      </c>
      <c r="D2568" s="3">
        <v>5</v>
      </c>
      <c r="E2568" s="3">
        <f t="shared" si="292"/>
        <v>25</v>
      </c>
      <c r="F2568" s="4">
        <f t="shared" si="293"/>
        <v>1041.482475</v>
      </c>
      <c r="N2568" s="2">
        <v>42.847776000000003</v>
      </c>
      <c r="O2568" s="3">
        <f t="shared" si="294"/>
        <v>1835.9319081461763</v>
      </c>
      <c r="P2568" s="3">
        <v>5</v>
      </c>
      <c r="Q2568" s="3">
        <f t="shared" si="295"/>
        <v>25</v>
      </c>
      <c r="R2568" s="4">
        <f t="shared" si="296"/>
        <v>214.23888000000002</v>
      </c>
    </row>
    <row r="2569" spans="2:18">
      <c r="B2569" s="2">
        <v>208.29649499999999</v>
      </c>
      <c r="C2569" s="3">
        <f t="shared" si="291"/>
        <v>43387.429829285022</v>
      </c>
      <c r="D2569" s="3">
        <v>5</v>
      </c>
      <c r="E2569" s="3">
        <f t="shared" si="292"/>
        <v>25</v>
      </c>
      <c r="F2569" s="4">
        <f t="shared" si="293"/>
        <v>1041.482475</v>
      </c>
      <c r="N2569" s="2">
        <v>42.847776000000003</v>
      </c>
      <c r="O2569" s="3">
        <f t="shared" si="294"/>
        <v>1835.9319081461763</v>
      </c>
      <c r="P2569" s="3">
        <v>5</v>
      </c>
      <c r="Q2569" s="3">
        <f t="shared" si="295"/>
        <v>25</v>
      </c>
      <c r="R2569" s="4">
        <f t="shared" si="296"/>
        <v>214.23888000000002</v>
      </c>
    </row>
    <row r="2570" spans="2:18">
      <c r="B2570" s="2">
        <v>208.29649499999999</v>
      </c>
      <c r="C2570" s="3">
        <f t="shared" si="291"/>
        <v>43387.429829285022</v>
      </c>
      <c r="D2570" s="3">
        <v>5</v>
      </c>
      <c r="E2570" s="3">
        <f t="shared" si="292"/>
        <v>25</v>
      </c>
      <c r="F2570" s="4">
        <f t="shared" si="293"/>
        <v>1041.482475</v>
      </c>
      <c r="N2570" s="2">
        <v>42.847776000000003</v>
      </c>
      <c r="O2570" s="3">
        <f t="shared" si="294"/>
        <v>1835.9319081461763</v>
      </c>
      <c r="P2570" s="3">
        <v>5</v>
      </c>
      <c r="Q2570" s="3">
        <f t="shared" si="295"/>
        <v>25</v>
      </c>
      <c r="R2570" s="4">
        <f t="shared" si="296"/>
        <v>214.23888000000002</v>
      </c>
    </row>
    <row r="2571" spans="2:18">
      <c r="B2571" s="2">
        <v>208.29649499999999</v>
      </c>
      <c r="C2571" s="3">
        <f t="shared" si="291"/>
        <v>43387.429829285022</v>
      </c>
      <c r="D2571" s="3">
        <v>5</v>
      </c>
      <c r="E2571" s="3">
        <f t="shared" si="292"/>
        <v>25</v>
      </c>
      <c r="F2571" s="4">
        <f t="shared" si="293"/>
        <v>1041.482475</v>
      </c>
      <c r="N2571" s="2">
        <v>42.847776000000003</v>
      </c>
      <c r="O2571" s="3">
        <f t="shared" si="294"/>
        <v>1835.9319081461763</v>
      </c>
      <c r="P2571" s="3">
        <v>5</v>
      </c>
      <c r="Q2571" s="3">
        <f t="shared" si="295"/>
        <v>25</v>
      </c>
      <c r="R2571" s="4">
        <f t="shared" si="296"/>
        <v>214.23888000000002</v>
      </c>
    </row>
    <row r="2572" spans="2:18">
      <c r="B2572" s="2">
        <v>208.29649499999999</v>
      </c>
      <c r="C2572" s="3">
        <f t="shared" si="291"/>
        <v>43387.429829285022</v>
      </c>
      <c r="D2572" s="3">
        <v>5</v>
      </c>
      <c r="E2572" s="3">
        <f t="shared" si="292"/>
        <v>25</v>
      </c>
      <c r="F2572" s="4">
        <f t="shared" si="293"/>
        <v>1041.482475</v>
      </c>
      <c r="N2572" s="2">
        <v>42.847776000000003</v>
      </c>
      <c r="O2572" s="3">
        <f t="shared" si="294"/>
        <v>1835.9319081461763</v>
      </c>
      <c r="P2572" s="3">
        <v>5</v>
      </c>
      <c r="Q2572" s="3">
        <f t="shared" si="295"/>
        <v>25</v>
      </c>
      <c r="R2572" s="4">
        <f t="shared" si="296"/>
        <v>214.23888000000002</v>
      </c>
    </row>
    <row r="2573" spans="2:18">
      <c r="B2573" s="2">
        <v>208.29649499999999</v>
      </c>
      <c r="C2573" s="3">
        <f t="shared" si="291"/>
        <v>43387.429829285022</v>
      </c>
      <c r="D2573" s="3">
        <v>5</v>
      </c>
      <c r="E2573" s="3">
        <f t="shared" si="292"/>
        <v>25</v>
      </c>
      <c r="F2573" s="4">
        <f t="shared" si="293"/>
        <v>1041.482475</v>
      </c>
      <c r="N2573" s="2">
        <v>42.847776000000003</v>
      </c>
      <c r="O2573" s="3">
        <f t="shared" si="294"/>
        <v>1835.9319081461763</v>
      </c>
      <c r="P2573" s="3">
        <v>5</v>
      </c>
      <c r="Q2573" s="3">
        <f t="shared" si="295"/>
        <v>25</v>
      </c>
      <c r="R2573" s="4">
        <f t="shared" si="296"/>
        <v>214.23888000000002</v>
      </c>
    </row>
    <row r="2574" spans="2:18">
      <c r="B2574" s="2">
        <v>208.29649499999999</v>
      </c>
      <c r="C2574" s="3">
        <f t="shared" si="291"/>
        <v>43387.429829285022</v>
      </c>
      <c r="D2574" s="3">
        <v>5</v>
      </c>
      <c r="E2574" s="3">
        <f t="shared" si="292"/>
        <v>25</v>
      </c>
      <c r="F2574" s="4">
        <f t="shared" si="293"/>
        <v>1041.482475</v>
      </c>
      <c r="N2574" s="2">
        <v>42.847776000000003</v>
      </c>
      <c r="O2574" s="3">
        <f t="shared" si="294"/>
        <v>1835.9319081461763</v>
      </c>
      <c r="P2574" s="3">
        <v>5</v>
      </c>
      <c r="Q2574" s="3">
        <f t="shared" si="295"/>
        <v>25</v>
      </c>
      <c r="R2574" s="4">
        <f t="shared" si="296"/>
        <v>214.23888000000002</v>
      </c>
    </row>
    <row r="2575" spans="2:18">
      <c r="B2575" s="2">
        <v>208.29649499999999</v>
      </c>
      <c r="C2575" s="3">
        <f t="shared" si="291"/>
        <v>43387.429829285022</v>
      </c>
      <c r="D2575" s="3">
        <v>5</v>
      </c>
      <c r="E2575" s="3">
        <f t="shared" si="292"/>
        <v>25</v>
      </c>
      <c r="F2575" s="4">
        <f t="shared" si="293"/>
        <v>1041.482475</v>
      </c>
      <c r="N2575" s="2">
        <v>42.847776000000003</v>
      </c>
      <c r="O2575" s="3">
        <f t="shared" si="294"/>
        <v>1835.9319081461763</v>
      </c>
      <c r="P2575" s="3">
        <v>5</v>
      </c>
      <c r="Q2575" s="3">
        <f t="shared" si="295"/>
        <v>25</v>
      </c>
      <c r="R2575" s="4">
        <f t="shared" si="296"/>
        <v>214.23888000000002</v>
      </c>
    </row>
    <row r="2576" spans="2:18">
      <c r="B2576" s="2">
        <v>208.29649499999999</v>
      </c>
      <c r="C2576" s="3">
        <f t="shared" si="291"/>
        <v>43387.429829285022</v>
      </c>
      <c r="D2576" s="3">
        <v>5</v>
      </c>
      <c r="E2576" s="3">
        <f t="shared" si="292"/>
        <v>25</v>
      </c>
      <c r="F2576" s="4">
        <f t="shared" si="293"/>
        <v>1041.482475</v>
      </c>
      <c r="N2576" s="2">
        <v>42.847776000000003</v>
      </c>
      <c r="O2576" s="3">
        <f t="shared" si="294"/>
        <v>1835.9319081461763</v>
      </c>
      <c r="P2576" s="3">
        <v>5</v>
      </c>
      <c r="Q2576" s="3">
        <f t="shared" si="295"/>
        <v>25</v>
      </c>
      <c r="R2576" s="4">
        <f t="shared" si="296"/>
        <v>214.23888000000002</v>
      </c>
    </row>
    <row r="2577" spans="2:18">
      <c r="B2577" s="2">
        <v>208.29649499999999</v>
      </c>
      <c r="C2577" s="3">
        <f t="shared" ref="C2577:C2640" si="297">B2577*B2577</f>
        <v>43387.429829285022</v>
      </c>
      <c r="D2577" s="3">
        <v>5</v>
      </c>
      <c r="E2577" s="3">
        <f t="shared" ref="E2577:E2640" si="298">D2577*D2577</f>
        <v>25</v>
      </c>
      <c r="F2577" s="4">
        <f t="shared" ref="F2577:F2640" si="299">D2577*B2577</f>
        <v>1041.482475</v>
      </c>
      <c r="N2577" s="2">
        <v>42.847776000000003</v>
      </c>
      <c r="O2577" s="3">
        <f t="shared" ref="O2577:O2640" si="300">N2577*N2577</f>
        <v>1835.9319081461763</v>
      </c>
      <c r="P2577" s="3">
        <v>5</v>
      </c>
      <c r="Q2577" s="3">
        <f t="shared" ref="Q2577:Q2640" si="301">P2577*P2577</f>
        <v>25</v>
      </c>
      <c r="R2577" s="4">
        <f t="shared" ref="R2577:R2640" si="302">P2577*N2577</f>
        <v>214.23888000000002</v>
      </c>
    </row>
    <row r="2578" spans="2:18">
      <c r="B2578" s="2">
        <v>208.29649499999999</v>
      </c>
      <c r="C2578" s="3">
        <f t="shared" si="297"/>
        <v>43387.429829285022</v>
      </c>
      <c r="D2578" s="3">
        <v>5</v>
      </c>
      <c r="E2578" s="3">
        <f t="shared" si="298"/>
        <v>25</v>
      </c>
      <c r="F2578" s="4">
        <f t="shared" si="299"/>
        <v>1041.482475</v>
      </c>
      <c r="N2578" s="2">
        <v>42.847776000000003</v>
      </c>
      <c r="O2578" s="3">
        <f t="shared" si="300"/>
        <v>1835.9319081461763</v>
      </c>
      <c r="P2578" s="3">
        <v>5</v>
      </c>
      <c r="Q2578" s="3">
        <f t="shared" si="301"/>
        <v>25</v>
      </c>
      <c r="R2578" s="4">
        <f t="shared" si="302"/>
        <v>214.23888000000002</v>
      </c>
    </row>
    <row r="2579" spans="2:18">
      <c r="B2579" s="2">
        <v>208.29649499999999</v>
      </c>
      <c r="C2579" s="3">
        <f t="shared" si="297"/>
        <v>43387.429829285022</v>
      </c>
      <c r="D2579" s="3">
        <v>5</v>
      </c>
      <c r="E2579" s="3">
        <f t="shared" si="298"/>
        <v>25</v>
      </c>
      <c r="F2579" s="4">
        <f t="shared" si="299"/>
        <v>1041.482475</v>
      </c>
      <c r="N2579" s="2">
        <v>42.847776000000003</v>
      </c>
      <c r="O2579" s="3">
        <f t="shared" si="300"/>
        <v>1835.9319081461763</v>
      </c>
      <c r="P2579" s="3">
        <v>5</v>
      </c>
      <c r="Q2579" s="3">
        <f t="shared" si="301"/>
        <v>25</v>
      </c>
      <c r="R2579" s="4">
        <f t="shared" si="302"/>
        <v>214.23888000000002</v>
      </c>
    </row>
    <row r="2580" spans="2:18">
      <c r="B2580" s="2">
        <v>208.29649499999999</v>
      </c>
      <c r="C2580" s="3">
        <f t="shared" si="297"/>
        <v>43387.429829285022</v>
      </c>
      <c r="D2580" s="3">
        <v>5</v>
      </c>
      <c r="E2580" s="3">
        <f t="shared" si="298"/>
        <v>25</v>
      </c>
      <c r="F2580" s="4">
        <f t="shared" si="299"/>
        <v>1041.482475</v>
      </c>
      <c r="N2580" s="2">
        <v>42.847776000000003</v>
      </c>
      <c r="O2580" s="3">
        <f t="shared" si="300"/>
        <v>1835.9319081461763</v>
      </c>
      <c r="P2580" s="3">
        <v>5</v>
      </c>
      <c r="Q2580" s="3">
        <f t="shared" si="301"/>
        <v>25</v>
      </c>
      <c r="R2580" s="4">
        <f t="shared" si="302"/>
        <v>214.23888000000002</v>
      </c>
    </row>
    <row r="2581" spans="2:18">
      <c r="B2581" s="2">
        <v>208.29649499999999</v>
      </c>
      <c r="C2581" s="3">
        <f t="shared" si="297"/>
        <v>43387.429829285022</v>
      </c>
      <c r="D2581" s="3">
        <v>5</v>
      </c>
      <c r="E2581" s="3">
        <f t="shared" si="298"/>
        <v>25</v>
      </c>
      <c r="F2581" s="4">
        <f t="shared" si="299"/>
        <v>1041.482475</v>
      </c>
      <c r="N2581" s="2">
        <v>42.847776000000003</v>
      </c>
      <c r="O2581" s="3">
        <f t="shared" si="300"/>
        <v>1835.9319081461763</v>
      </c>
      <c r="P2581" s="3">
        <v>5</v>
      </c>
      <c r="Q2581" s="3">
        <f t="shared" si="301"/>
        <v>25</v>
      </c>
      <c r="R2581" s="4">
        <f t="shared" si="302"/>
        <v>214.23888000000002</v>
      </c>
    </row>
    <row r="2582" spans="2:18">
      <c r="B2582" s="2">
        <v>208.29649499999999</v>
      </c>
      <c r="C2582" s="3">
        <f t="shared" si="297"/>
        <v>43387.429829285022</v>
      </c>
      <c r="D2582" s="3">
        <v>5</v>
      </c>
      <c r="E2582" s="3">
        <f t="shared" si="298"/>
        <v>25</v>
      </c>
      <c r="F2582" s="4">
        <f t="shared" si="299"/>
        <v>1041.482475</v>
      </c>
      <c r="N2582" s="2">
        <v>42.847776000000003</v>
      </c>
      <c r="O2582" s="3">
        <f t="shared" si="300"/>
        <v>1835.9319081461763</v>
      </c>
      <c r="P2582" s="3">
        <v>5</v>
      </c>
      <c r="Q2582" s="3">
        <f t="shared" si="301"/>
        <v>25</v>
      </c>
      <c r="R2582" s="4">
        <f t="shared" si="302"/>
        <v>214.23888000000002</v>
      </c>
    </row>
    <row r="2583" spans="2:18">
      <c r="B2583" s="2">
        <v>208.29649499999999</v>
      </c>
      <c r="C2583" s="3">
        <f t="shared" si="297"/>
        <v>43387.429829285022</v>
      </c>
      <c r="D2583" s="3">
        <v>5</v>
      </c>
      <c r="E2583" s="3">
        <f t="shared" si="298"/>
        <v>25</v>
      </c>
      <c r="F2583" s="4">
        <f t="shared" si="299"/>
        <v>1041.482475</v>
      </c>
      <c r="N2583" s="2">
        <v>42.847776000000003</v>
      </c>
      <c r="O2583" s="3">
        <f t="shared" si="300"/>
        <v>1835.9319081461763</v>
      </c>
      <c r="P2583" s="3">
        <v>5</v>
      </c>
      <c r="Q2583" s="3">
        <f t="shared" si="301"/>
        <v>25</v>
      </c>
      <c r="R2583" s="4">
        <f t="shared" si="302"/>
        <v>214.23888000000002</v>
      </c>
    </row>
    <row r="2584" spans="2:18">
      <c r="B2584" s="2">
        <v>208.29649499999999</v>
      </c>
      <c r="C2584" s="3">
        <f t="shared" si="297"/>
        <v>43387.429829285022</v>
      </c>
      <c r="D2584" s="3">
        <v>5</v>
      </c>
      <c r="E2584" s="3">
        <f t="shared" si="298"/>
        <v>25</v>
      </c>
      <c r="F2584" s="4">
        <f t="shared" si="299"/>
        <v>1041.482475</v>
      </c>
      <c r="N2584" s="2">
        <v>42.847776000000003</v>
      </c>
      <c r="O2584" s="3">
        <f t="shared" si="300"/>
        <v>1835.9319081461763</v>
      </c>
      <c r="P2584" s="3">
        <v>5</v>
      </c>
      <c r="Q2584" s="3">
        <f t="shared" si="301"/>
        <v>25</v>
      </c>
      <c r="R2584" s="4">
        <f t="shared" si="302"/>
        <v>214.23888000000002</v>
      </c>
    </row>
    <row r="2585" spans="2:18">
      <c r="B2585" s="2">
        <v>208.29649499999999</v>
      </c>
      <c r="C2585" s="3">
        <f t="shared" si="297"/>
        <v>43387.429829285022</v>
      </c>
      <c r="D2585" s="3">
        <v>5</v>
      </c>
      <c r="E2585" s="3">
        <f t="shared" si="298"/>
        <v>25</v>
      </c>
      <c r="F2585" s="4">
        <f t="shared" si="299"/>
        <v>1041.482475</v>
      </c>
      <c r="N2585" s="2">
        <v>42.847776000000003</v>
      </c>
      <c r="O2585" s="3">
        <f t="shared" si="300"/>
        <v>1835.9319081461763</v>
      </c>
      <c r="P2585" s="3">
        <v>5</v>
      </c>
      <c r="Q2585" s="3">
        <f t="shared" si="301"/>
        <v>25</v>
      </c>
      <c r="R2585" s="4">
        <f t="shared" si="302"/>
        <v>214.23888000000002</v>
      </c>
    </row>
    <row r="2586" spans="2:18">
      <c r="B2586" s="2">
        <v>208.29649499999999</v>
      </c>
      <c r="C2586" s="3">
        <f t="shared" si="297"/>
        <v>43387.429829285022</v>
      </c>
      <c r="D2586" s="3">
        <v>5</v>
      </c>
      <c r="E2586" s="3">
        <f t="shared" si="298"/>
        <v>25</v>
      </c>
      <c r="F2586" s="4">
        <f t="shared" si="299"/>
        <v>1041.482475</v>
      </c>
      <c r="N2586" s="2">
        <v>42.847776000000003</v>
      </c>
      <c r="O2586" s="3">
        <f t="shared" si="300"/>
        <v>1835.9319081461763</v>
      </c>
      <c r="P2586" s="3">
        <v>5</v>
      </c>
      <c r="Q2586" s="3">
        <f t="shared" si="301"/>
        <v>25</v>
      </c>
      <c r="R2586" s="4">
        <f t="shared" si="302"/>
        <v>214.23888000000002</v>
      </c>
    </row>
    <row r="2587" spans="2:18">
      <c r="B2587" s="2">
        <v>208.29649499999999</v>
      </c>
      <c r="C2587" s="3">
        <f t="shared" si="297"/>
        <v>43387.429829285022</v>
      </c>
      <c r="D2587" s="3">
        <v>5</v>
      </c>
      <c r="E2587" s="3">
        <f t="shared" si="298"/>
        <v>25</v>
      </c>
      <c r="F2587" s="4">
        <f t="shared" si="299"/>
        <v>1041.482475</v>
      </c>
      <c r="N2587" s="2">
        <v>42.847776000000003</v>
      </c>
      <c r="O2587" s="3">
        <f t="shared" si="300"/>
        <v>1835.9319081461763</v>
      </c>
      <c r="P2587" s="3">
        <v>5</v>
      </c>
      <c r="Q2587" s="3">
        <f t="shared" si="301"/>
        <v>25</v>
      </c>
      <c r="R2587" s="4">
        <f t="shared" si="302"/>
        <v>214.23888000000002</v>
      </c>
    </row>
    <row r="2588" spans="2:18">
      <c r="B2588" s="2">
        <v>208.29649499999999</v>
      </c>
      <c r="C2588" s="3">
        <f t="shared" si="297"/>
        <v>43387.429829285022</v>
      </c>
      <c r="D2588" s="3">
        <v>5</v>
      </c>
      <c r="E2588" s="3">
        <f t="shared" si="298"/>
        <v>25</v>
      </c>
      <c r="F2588" s="4">
        <f t="shared" si="299"/>
        <v>1041.482475</v>
      </c>
      <c r="N2588" s="2">
        <v>42.847776000000003</v>
      </c>
      <c r="O2588" s="3">
        <f t="shared" si="300"/>
        <v>1835.9319081461763</v>
      </c>
      <c r="P2588" s="3">
        <v>5</v>
      </c>
      <c r="Q2588" s="3">
        <f t="shared" si="301"/>
        <v>25</v>
      </c>
      <c r="R2588" s="4">
        <f t="shared" si="302"/>
        <v>214.23888000000002</v>
      </c>
    </row>
    <row r="2589" spans="2:18">
      <c r="B2589" s="2">
        <v>208.29649499999999</v>
      </c>
      <c r="C2589" s="3">
        <f t="shared" si="297"/>
        <v>43387.429829285022</v>
      </c>
      <c r="D2589" s="3">
        <v>5</v>
      </c>
      <c r="E2589" s="3">
        <f t="shared" si="298"/>
        <v>25</v>
      </c>
      <c r="F2589" s="4">
        <f t="shared" si="299"/>
        <v>1041.482475</v>
      </c>
      <c r="N2589" s="2">
        <v>42.847776000000003</v>
      </c>
      <c r="O2589" s="3">
        <f t="shared" si="300"/>
        <v>1835.9319081461763</v>
      </c>
      <c r="P2589" s="3">
        <v>5</v>
      </c>
      <c r="Q2589" s="3">
        <f t="shared" si="301"/>
        <v>25</v>
      </c>
      <c r="R2589" s="4">
        <f t="shared" si="302"/>
        <v>214.23888000000002</v>
      </c>
    </row>
    <row r="2590" spans="2:18">
      <c r="B2590" s="2">
        <v>208.29649499999999</v>
      </c>
      <c r="C2590" s="3">
        <f t="shared" si="297"/>
        <v>43387.429829285022</v>
      </c>
      <c r="D2590" s="3">
        <v>5</v>
      </c>
      <c r="E2590" s="3">
        <f t="shared" si="298"/>
        <v>25</v>
      </c>
      <c r="F2590" s="4">
        <f t="shared" si="299"/>
        <v>1041.482475</v>
      </c>
      <c r="N2590" s="2">
        <v>42.847776000000003</v>
      </c>
      <c r="O2590" s="3">
        <f t="shared" si="300"/>
        <v>1835.9319081461763</v>
      </c>
      <c r="P2590" s="3">
        <v>5</v>
      </c>
      <c r="Q2590" s="3">
        <f t="shared" si="301"/>
        <v>25</v>
      </c>
      <c r="R2590" s="4">
        <f t="shared" si="302"/>
        <v>214.23888000000002</v>
      </c>
    </row>
    <row r="2591" spans="2:18">
      <c r="B2591" s="2">
        <v>208.29649499999999</v>
      </c>
      <c r="C2591" s="3">
        <f t="shared" si="297"/>
        <v>43387.429829285022</v>
      </c>
      <c r="D2591" s="3">
        <v>5</v>
      </c>
      <c r="E2591" s="3">
        <f t="shared" si="298"/>
        <v>25</v>
      </c>
      <c r="F2591" s="4">
        <f t="shared" si="299"/>
        <v>1041.482475</v>
      </c>
      <c r="N2591" s="2">
        <v>42.847776000000003</v>
      </c>
      <c r="O2591" s="3">
        <f t="shared" si="300"/>
        <v>1835.9319081461763</v>
      </c>
      <c r="P2591" s="3">
        <v>5</v>
      </c>
      <c r="Q2591" s="3">
        <f t="shared" si="301"/>
        <v>25</v>
      </c>
      <c r="R2591" s="4">
        <f t="shared" si="302"/>
        <v>214.23888000000002</v>
      </c>
    </row>
    <row r="2592" spans="2:18">
      <c r="B2592" s="2">
        <v>208.29649499999999</v>
      </c>
      <c r="C2592" s="3">
        <f t="shared" si="297"/>
        <v>43387.429829285022</v>
      </c>
      <c r="D2592" s="3">
        <v>5</v>
      </c>
      <c r="E2592" s="3">
        <f t="shared" si="298"/>
        <v>25</v>
      </c>
      <c r="F2592" s="4">
        <f t="shared" si="299"/>
        <v>1041.482475</v>
      </c>
      <c r="N2592" s="2">
        <v>42.847776000000003</v>
      </c>
      <c r="O2592" s="3">
        <f t="shared" si="300"/>
        <v>1835.9319081461763</v>
      </c>
      <c r="P2592" s="3">
        <v>5</v>
      </c>
      <c r="Q2592" s="3">
        <f t="shared" si="301"/>
        <v>25</v>
      </c>
      <c r="R2592" s="4">
        <f t="shared" si="302"/>
        <v>214.23888000000002</v>
      </c>
    </row>
    <row r="2593" spans="2:18">
      <c r="B2593" s="2">
        <v>208.29649499999999</v>
      </c>
      <c r="C2593" s="3">
        <f t="shared" si="297"/>
        <v>43387.429829285022</v>
      </c>
      <c r="D2593" s="3">
        <v>5</v>
      </c>
      <c r="E2593" s="3">
        <f t="shared" si="298"/>
        <v>25</v>
      </c>
      <c r="F2593" s="4">
        <f t="shared" si="299"/>
        <v>1041.482475</v>
      </c>
      <c r="N2593" s="2">
        <v>42.847776000000003</v>
      </c>
      <c r="O2593" s="3">
        <f t="shared" si="300"/>
        <v>1835.9319081461763</v>
      </c>
      <c r="P2593" s="3">
        <v>5</v>
      </c>
      <c r="Q2593" s="3">
        <f t="shared" si="301"/>
        <v>25</v>
      </c>
      <c r="R2593" s="4">
        <f t="shared" si="302"/>
        <v>214.23888000000002</v>
      </c>
    </row>
    <row r="2594" spans="2:18">
      <c r="B2594" s="2">
        <v>208.29649499999999</v>
      </c>
      <c r="C2594" s="3">
        <f t="shared" si="297"/>
        <v>43387.429829285022</v>
      </c>
      <c r="D2594" s="3">
        <v>5</v>
      </c>
      <c r="E2594" s="3">
        <f t="shared" si="298"/>
        <v>25</v>
      </c>
      <c r="F2594" s="4">
        <f t="shared" si="299"/>
        <v>1041.482475</v>
      </c>
      <c r="N2594" s="2">
        <v>42.847776000000003</v>
      </c>
      <c r="O2594" s="3">
        <f t="shared" si="300"/>
        <v>1835.9319081461763</v>
      </c>
      <c r="P2594" s="3">
        <v>5</v>
      </c>
      <c r="Q2594" s="3">
        <f t="shared" si="301"/>
        <v>25</v>
      </c>
      <c r="R2594" s="4">
        <f t="shared" si="302"/>
        <v>214.23888000000002</v>
      </c>
    </row>
    <row r="2595" spans="2:18">
      <c r="B2595" s="2">
        <v>208.29649499999999</v>
      </c>
      <c r="C2595" s="3">
        <f t="shared" si="297"/>
        <v>43387.429829285022</v>
      </c>
      <c r="D2595" s="3">
        <v>5</v>
      </c>
      <c r="E2595" s="3">
        <f t="shared" si="298"/>
        <v>25</v>
      </c>
      <c r="F2595" s="4">
        <f t="shared" si="299"/>
        <v>1041.482475</v>
      </c>
      <c r="N2595" s="2">
        <v>42.847776000000003</v>
      </c>
      <c r="O2595" s="3">
        <f t="shared" si="300"/>
        <v>1835.9319081461763</v>
      </c>
      <c r="P2595" s="3">
        <v>5</v>
      </c>
      <c r="Q2595" s="3">
        <f t="shared" si="301"/>
        <v>25</v>
      </c>
      <c r="R2595" s="4">
        <f t="shared" si="302"/>
        <v>214.23888000000002</v>
      </c>
    </row>
    <row r="2596" spans="2:18">
      <c r="B2596" s="2">
        <v>208.29649499999999</v>
      </c>
      <c r="C2596" s="3">
        <f t="shared" si="297"/>
        <v>43387.429829285022</v>
      </c>
      <c r="D2596" s="3">
        <v>5</v>
      </c>
      <c r="E2596" s="3">
        <f t="shared" si="298"/>
        <v>25</v>
      </c>
      <c r="F2596" s="4">
        <f t="shared" si="299"/>
        <v>1041.482475</v>
      </c>
      <c r="N2596" s="2">
        <v>42.847776000000003</v>
      </c>
      <c r="O2596" s="3">
        <f t="shared" si="300"/>
        <v>1835.9319081461763</v>
      </c>
      <c r="P2596" s="3">
        <v>5</v>
      </c>
      <c r="Q2596" s="3">
        <f t="shared" si="301"/>
        <v>25</v>
      </c>
      <c r="R2596" s="4">
        <f t="shared" si="302"/>
        <v>214.23888000000002</v>
      </c>
    </row>
    <row r="2597" spans="2:18">
      <c r="B2597" s="2">
        <v>208.29649499999999</v>
      </c>
      <c r="C2597" s="3">
        <f t="shared" si="297"/>
        <v>43387.429829285022</v>
      </c>
      <c r="D2597" s="3">
        <v>5</v>
      </c>
      <c r="E2597" s="3">
        <f t="shared" si="298"/>
        <v>25</v>
      </c>
      <c r="F2597" s="4">
        <f t="shared" si="299"/>
        <v>1041.482475</v>
      </c>
      <c r="N2597" s="2">
        <v>42.847776000000003</v>
      </c>
      <c r="O2597" s="3">
        <f t="shared" si="300"/>
        <v>1835.9319081461763</v>
      </c>
      <c r="P2597" s="3">
        <v>5</v>
      </c>
      <c r="Q2597" s="3">
        <f t="shared" si="301"/>
        <v>25</v>
      </c>
      <c r="R2597" s="4">
        <f t="shared" si="302"/>
        <v>214.23888000000002</v>
      </c>
    </row>
    <row r="2598" spans="2:18">
      <c r="B2598" s="2">
        <v>208.29649499999999</v>
      </c>
      <c r="C2598" s="3">
        <f t="shared" si="297"/>
        <v>43387.429829285022</v>
      </c>
      <c r="D2598" s="3">
        <v>5</v>
      </c>
      <c r="E2598" s="3">
        <f t="shared" si="298"/>
        <v>25</v>
      </c>
      <c r="F2598" s="4">
        <f t="shared" si="299"/>
        <v>1041.482475</v>
      </c>
      <c r="N2598" s="2">
        <v>42.847776000000003</v>
      </c>
      <c r="O2598" s="3">
        <f t="shared" si="300"/>
        <v>1835.9319081461763</v>
      </c>
      <c r="P2598" s="3">
        <v>5</v>
      </c>
      <c r="Q2598" s="3">
        <f t="shared" si="301"/>
        <v>25</v>
      </c>
      <c r="R2598" s="4">
        <f t="shared" si="302"/>
        <v>214.23888000000002</v>
      </c>
    </row>
    <row r="2599" spans="2:18">
      <c r="B2599" s="2">
        <v>208.29649499999999</v>
      </c>
      <c r="C2599" s="3">
        <f t="shared" si="297"/>
        <v>43387.429829285022</v>
      </c>
      <c r="D2599" s="3">
        <v>5</v>
      </c>
      <c r="E2599" s="3">
        <f t="shared" si="298"/>
        <v>25</v>
      </c>
      <c r="F2599" s="4">
        <f t="shared" si="299"/>
        <v>1041.482475</v>
      </c>
      <c r="N2599" s="2">
        <v>42.847776000000003</v>
      </c>
      <c r="O2599" s="3">
        <f t="shared" si="300"/>
        <v>1835.9319081461763</v>
      </c>
      <c r="P2599" s="3">
        <v>5</v>
      </c>
      <c r="Q2599" s="3">
        <f t="shared" si="301"/>
        <v>25</v>
      </c>
      <c r="R2599" s="4">
        <f t="shared" si="302"/>
        <v>214.23888000000002</v>
      </c>
    </row>
    <row r="2600" spans="2:18">
      <c r="B2600" s="2">
        <v>208.29649499999999</v>
      </c>
      <c r="C2600" s="3">
        <f t="shared" si="297"/>
        <v>43387.429829285022</v>
      </c>
      <c r="D2600" s="3">
        <v>5</v>
      </c>
      <c r="E2600" s="3">
        <f t="shared" si="298"/>
        <v>25</v>
      </c>
      <c r="F2600" s="4">
        <f t="shared" si="299"/>
        <v>1041.482475</v>
      </c>
      <c r="N2600" s="2">
        <v>42.847776000000003</v>
      </c>
      <c r="O2600" s="3">
        <f t="shared" si="300"/>
        <v>1835.9319081461763</v>
      </c>
      <c r="P2600" s="3">
        <v>5</v>
      </c>
      <c r="Q2600" s="3">
        <f t="shared" si="301"/>
        <v>25</v>
      </c>
      <c r="R2600" s="4">
        <f t="shared" si="302"/>
        <v>214.23888000000002</v>
      </c>
    </row>
    <row r="2601" spans="2:18">
      <c r="B2601" s="2">
        <v>208.29649499999999</v>
      </c>
      <c r="C2601" s="3">
        <f t="shared" si="297"/>
        <v>43387.429829285022</v>
      </c>
      <c r="D2601" s="3">
        <v>5</v>
      </c>
      <c r="E2601" s="3">
        <f t="shared" si="298"/>
        <v>25</v>
      </c>
      <c r="F2601" s="4">
        <f t="shared" si="299"/>
        <v>1041.482475</v>
      </c>
      <c r="N2601" s="2">
        <v>42.847776000000003</v>
      </c>
      <c r="O2601" s="3">
        <f t="shared" si="300"/>
        <v>1835.9319081461763</v>
      </c>
      <c r="P2601" s="3">
        <v>5</v>
      </c>
      <c r="Q2601" s="3">
        <f t="shared" si="301"/>
        <v>25</v>
      </c>
      <c r="R2601" s="4">
        <f t="shared" si="302"/>
        <v>214.23888000000002</v>
      </c>
    </row>
    <row r="2602" spans="2:18">
      <c r="B2602" s="2">
        <v>208.29649499999999</v>
      </c>
      <c r="C2602" s="3">
        <f t="shared" si="297"/>
        <v>43387.429829285022</v>
      </c>
      <c r="D2602" s="3">
        <v>5</v>
      </c>
      <c r="E2602" s="3">
        <f t="shared" si="298"/>
        <v>25</v>
      </c>
      <c r="F2602" s="4">
        <f t="shared" si="299"/>
        <v>1041.482475</v>
      </c>
      <c r="N2602" s="2">
        <v>42.847776000000003</v>
      </c>
      <c r="O2602" s="3">
        <f t="shared" si="300"/>
        <v>1835.9319081461763</v>
      </c>
      <c r="P2602" s="3">
        <v>5</v>
      </c>
      <c r="Q2602" s="3">
        <f t="shared" si="301"/>
        <v>25</v>
      </c>
      <c r="R2602" s="4">
        <f t="shared" si="302"/>
        <v>214.23888000000002</v>
      </c>
    </row>
    <row r="2603" spans="2:18">
      <c r="B2603" s="2">
        <v>208.29649499999999</v>
      </c>
      <c r="C2603" s="3">
        <f t="shared" si="297"/>
        <v>43387.429829285022</v>
      </c>
      <c r="D2603" s="3">
        <v>5</v>
      </c>
      <c r="E2603" s="3">
        <f t="shared" si="298"/>
        <v>25</v>
      </c>
      <c r="F2603" s="4">
        <f t="shared" si="299"/>
        <v>1041.482475</v>
      </c>
      <c r="N2603" s="2">
        <v>42.847776000000003</v>
      </c>
      <c r="O2603" s="3">
        <f t="shared" si="300"/>
        <v>1835.9319081461763</v>
      </c>
      <c r="P2603" s="3">
        <v>5</v>
      </c>
      <c r="Q2603" s="3">
        <f t="shared" si="301"/>
        <v>25</v>
      </c>
      <c r="R2603" s="4">
        <f t="shared" si="302"/>
        <v>214.23888000000002</v>
      </c>
    </row>
    <row r="2604" spans="2:18">
      <c r="B2604" s="2">
        <v>208.29649499999999</v>
      </c>
      <c r="C2604" s="3">
        <f t="shared" si="297"/>
        <v>43387.429829285022</v>
      </c>
      <c r="D2604" s="3">
        <v>5</v>
      </c>
      <c r="E2604" s="3">
        <f t="shared" si="298"/>
        <v>25</v>
      </c>
      <c r="F2604" s="4">
        <f t="shared" si="299"/>
        <v>1041.482475</v>
      </c>
      <c r="N2604" s="2">
        <v>42.847776000000003</v>
      </c>
      <c r="O2604" s="3">
        <f t="shared" si="300"/>
        <v>1835.9319081461763</v>
      </c>
      <c r="P2604" s="3">
        <v>5</v>
      </c>
      <c r="Q2604" s="3">
        <f t="shared" si="301"/>
        <v>25</v>
      </c>
      <c r="R2604" s="4">
        <f t="shared" si="302"/>
        <v>214.23888000000002</v>
      </c>
    </row>
    <row r="2605" spans="2:18">
      <c r="B2605" s="2">
        <v>208.29649499999999</v>
      </c>
      <c r="C2605" s="3">
        <f t="shared" si="297"/>
        <v>43387.429829285022</v>
      </c>
      <c r="D2605" s="3">
        <v>5</v>
      </c>
      <c r="E2605" s="3">
        <f t="shared" si="298"/>
        <v>25</v>
      </c>
      <c r="F2605" s="4">
        <f t="shared" si="299"/>
        <v>1041.482475</v>
      </c>
      <c r="N2605" s="2">
        <v>42.847776000000003</v>
      </c>
      <c r="O2605" s="3">
        <f t="shared" si="300"/>
        <v>1835.9319081461763</v>
      </c>
      <c r="P2605" s="3">
        <v>5</v>
      </c>
      <c r="Q2605" s="3">
        <f t="shared" si="301"/>
        <v>25</v>
      </c>
      <c r="R2605" s="4">
        <f t="shared" si="302"/>
        <v>214.23888000000002</v>
      </c>
    </row>
    <row r="2606" spans="2:18">
      <c r="B2606" s="2">
        <v>208.29649499999999</v>
      </c>
      <c r="C2606" s="3">
        <f t="shared" si="297"/>
        <v>43387.429829285022</v>
      </c>
      <c r="D2606" s="3">
        <v>5</v>
      </c>
      <c r="E2606" s="3">
        <f t="shared" si="298"/>
        <v>25</v>
      </c>
      <c r="F2606" s="4">
        <f t="shared" si="299"/>
        <v>1041.482475</v>
      </c>
      <c r="N2606" s="2">
        <v>42.847776000000003</v>
      </c>
      <c r="O2606" s="3">
        <f t="shared" si="300"/>
        <v>1835.9319081461763</v>
      </c>
      <c r="P2606" s="3">
        <v>5</v>
      </c>
      <c r="Q2606" s="3">
        <f t="shared" si="301"/>
        <v>25</v>
      </c>
      <c r="R2606" s="4">
        <f t="shared" si="302"/>
        <v>214.23888000000002</v>
      </c>
    </row>
    <row r="2607" spans="2:18">
      <c r="B2607" s="2">
        <v>208.29649499999999</v>
      </c>
      <c r="C2607" s="3">
        <f t="shared" si="297"/>
        <v>43387.429829285022</v>
      </c>
      <c r="D2607" s="3">
        <v>5</v>
      </c>
      <c r="E2607" s="3">
        <f t="shared" si="298"/>
        <v>25</v>
      </c>
      <c r="F2607" s="4">
        <f t="shared" si="299"/>
        <v>1041.482475</v>
      </c>
      <c r="N2607" s="2">
        <v>42.847776000000003</v>
      </c>
      <c r="O2607" s="3">
        <f t="shared" si="300"/>
        <v>1835.9319081461763</v>
      </c>
      <c r="P2607" s="3">
        <v>5</v>
      </c>
      <c r="Q2607" s="3">
        <f t="shared" si="301"/>
        <v>25</v>
      </c>
      <c r="R2607" s="4">
        <f t="shared" si="302"/>
        <v>214.23888000000002</v>
      </c>
    </row>
    <row r="2608" spans="2:18">
      <c r="B2608" s="2">
        <v>208.29649499999999</v>
      </c>
      <c r="C2608" s="3">
        <f t="shared" si="297"/>
        <v>43387.429829285022</v>
      </c>
      <c r="D2608" s="3">
        <v>5</v>
      </c>
      <c r="E2608" s="3">
        <f t="shared" si="298"/>
        <v>25</v>
      </c>
      <c r="F2608" s="4">
        <f t="shared" si="299"/>
        <v>1041.482475</v>
      </c>
      <c r="N2608" s="2">
        <v>42.847776000000003</v>
      </c>
      <c r="O2608" s="3">
        <f t="shared" si="300"/>
        <v>1835.9319081461763</v>
      </c>
      <c r="P2608" s="3">
        <v>5</v>
      </c>
      <c r="Q2608" s="3">
        <f t="shared" si="301"/>
        <v>25</v>
      </c>
      <c r="R2608" s="4">
        <f t="shared" si="302"/>
        <v>214.23888000000002</v>
      </c>
    </row>
    <row r="2609" spans="2:18">
      <c r="B2609" s="2">
        <v>208.29649499999999</v>
      </c>
      <c r="C2609" s="3">
        <f t="shared" si="297"/>
        <v>43387.429829285022</v>
      </c>
      <c r="D2609" s="3">
        <v>5</v>
      </c>
      <c r="E2609" s="3">
        <f t="shared" si="298"/>
        <v>25</v>
      </c>
      <c r="F2609" s="4">
        <f t="shared" si="299"/>
        <v>1041.482475</v>
      </c>
      <c r="N2609" s="2">
        <v>42.847776000000003</v>
      </c>
      <c r="O2609" s="3">
        <f t="shared" si="300"/>
        <v>1835.9319081461763</v>
      </c>
      <c r="P2609" s="3">
        <v>5</v>
      </c>
      <c r="Q2609" s="3">
        <f t="shared" si="301"/>
        <v>25</v>
      </c>
      <c r="R2609" s="4">
        <f t="shared" si="302"/>
        <v>214.23888000000002</v>
      </c>
    </row>
    <row r="2610" spans="2:18">
      <c r="B2610" s="2">
        <v>208.29649499999999</v>
      </c>
      <c r="C2610" s="3">
        <f t="shared" si="297"/>
        <v>43387.429829285022</v>
      </c>
      <c r="D2610" s="3">
        <v>5</v>
      </c>
      <c r="E2610" s="3">
        <f t="shared" si="298"/>
        <v>25</v>
      </c>
      <c r="F2610" s="4">
        <f t="shared" si="299"/>
        <v>1041.482475</v>
      </c>
      <c r="N2610" s="2">
        <v>42.847776000000003</v>
      </c>
      <c r="O2610" s="3">
        <f t="shared" si="300"/>
        <v>1835.9319081461763</v>
      </c>
      <c r="P2610" s="3">
        <v>5</v>
      </c>
      <c r="Q2610" s="3">
        <f t="shared" si="301"/>
        <v>25</v>
      </c>
      <c r="R2610" s="4">
        <f t="shared" si="302"/>
        <v>214.23888000000002</v>
      </c>
    </row>
    <row r="2611" spans="2:18">
      <c r="B2611" s="2">
        <v>208.29649499999999</v>
      </c>
      <c r="C2611" s="3">
        <f t="shared" si="297"/>
        <v>43387.429829285022</v>
      </c>
      <c r="D2611" s="3">
        <v>5</v>
      </c>
      <c r="E2611" s="3">
        <f t="shared" si="298"/>
        <v>25</v>
      </c>
      <c r="F2611" s="4">
        <f t="shared" si="299"/>
        <v>1041.482475</v>
      </c>
      <c r="N2611" s="2">
        <v>42.847776000000003</v>
      </c>
      <c r="O2611" s="3">
        <f t="shared" si="300"/>
        <v>1835.9319081461763</v>
      </c>
      <c r="P2611" s="3">
        <v>5</v>
      </c>
      <c r="Q2611" s="3">
        <f t="shared" si="301"/>
        <v>25</v>
      </c>
      <c r="R2611" s="4">
        <f t="shared" si="302"/>
        <v>214.23888000000002</v>
      </c>
    </row>
    <row r="2612" spans="2:18">
      <c r="B2612" s="2">
        <v>208.29649499999999</v>
      </c>
      <c r="C2612" s="3">
        <f t="shared" si="297"/>
        <v>43387.429829285022</v>
      </c>
      <c r="D2612" s="3">
        <v>5</v>
      </c>
      <c r="E2612" s="3">
        <f t="shared" si="298"/>
        <v>25</v>
      </c>
      <c r="F2612" s="4">
        <f t="shared" si="299"/>
        <v>1041.482475</v>
      </c>
      <c r="N2612" s="2">
        <v>42.847776000000003</v>
      </c>
      <c r="O2612" s="3">
        <f t="shared" si="300"/>
        <v>1835.9319081461763</v>
      </c>
      <c r="P2612" s="3">
        <v>5</v>
      </c>
      <c r="Q2612" s="3">
        <f t="shared" si="301"/>
        <v>25</v>
      </c>
      <c r="R2612" s="4">
        <f t="shared" si="302"/>
        <v>214.23888000000002</v>
      </c>
    </row>
    <row r="2613" spans="2:18">
      <c r="B2613" s="2">
        <v>208.29649499999999</v>
      </c>
      <c r="C2613" s="3">
        <f t="shared" si="297"/>
        <v>43387.429829285022</v>
      </c>
      <c r="D2613" s="3">
        <v>5</v>
      </c>
      <c r="E2613" s="3">
        <f t="shared" si="298"/>
        <v>25</v>
      </c>
      <c r="F2613" s="4">
        <f t="shared" si="299"/>
        <v>1041.482475</v>
      </c>
      <c r="N2613" s="2">
        <v>42.847776000000003</v>
      </c>
      <c r="O2613" s="3">
        <f t="shared" si="300"/>
        <v>1835.9319081461763</v>
      </c>
      <c r="P2613" s="3">
        <v>5</v>
      </c>
      <c r="Q2613" s="3">
        <f t="shared" si="301"/>
        <v>25</v>
      </c>
      <c r="R2613" s="4">
        <f t="shared" si="302"/>
        <v>214.23888000000002</v>
      </c>
    </row>
    <row r="2614" spans="2:18">
      <c r="B2614" s="2">
        <v>208.29649499999999</v>
      </c>
      <c r="C2614" s="3">
        <f t="shared" si="297"/>
        <v>43387.429829285022</v>
      </c>
      <c r="D2614" s="3">
        <v>5</v>
      </c>
      <c r="E2614" s="3">
        <f t="shared" si="298"/>
        <v>25</v>
      </c>
      <c r="F2614" s="4">
        <f t="shared" si="299"/>
        <v>1041.482475</v>
      </c>
      <c r="N2614" s="2">
        <v>42.847776000000003</v>
      </c>
      <c r="O2614" s="3">
        <f t="shared" si="300"/>
        <v>1835.9319081461763</v>
      </c>
      <c r="P2614" s="3">
        <v>5</v>
      </c>
      <c r="Q2614" s="3">
        <f t="shared" si="301"/>
        <v>25</v>
      </c>
      <c r="R2614" s="4">
        <f t="shared" si="302"/>
        <v>214.23888000000002</v>
      </c>
    </row>
    <row r="2615" spans="2:18">
      <c r="B2615" s="2">
        <v>208.29649499999999</v>
      </c>
      <c r="C2615" s="3">
        <f t="shared" si="297"/>
        <v>43387.429829285022</v>
      </c>
      <c r="D2615" s="3">
        <v>5</v>
      </c>
      <c r="E2615" s="3">
        <f t="shared" si="298"/>
        <v>25</v>
      </c>
      <c r="F2615" s="4">
        <f t="shared" si="299"/>
        <v>1041.482475</v>
      </c>
      <c r="N2615" s="2">
        <v>42.847776000000003</v>
      </c>
      <c r="O2615" s="3">
        <f t="shared" si="300"/>
        <v>1835.9319081461763</v>
      </c>
      <c r="P2615" s="3">
        <v>5</v>
      </c>
      <c r="Q2615" s="3">
        <f t="shared" si="301"/>
        <v>25</v>
      </c>
      <c r="R2615" s="4">
        <f t="shared" si="302"/>
        <v>214.23888000000002</v>
      </c>
    </row>
    <row r="2616" spans="2:18">
      <c r="B2616" s="2">
        <v>208.29649499999999</v>
      </c>
      <c r="C2616" s="3">
        <f t="shared" si="297"/>
        <v>43387.429829285022</v>
      </c>
      <c r="D2616" s="3">
        <v>5</v>
      </c>
      <c r="E2616" s="3">
        <f t="shared" si="298"/>
        <v>25</v>
      </c>
      <c r="F2616" s="4">
        <f t="shared" si="299"/>
        <v>1041.482475</v>
      </c>
      <c r="N2616" s="2">
        <v>42.847776000000003</v>
      </c>
      <c r="O2616" s="3">
        <f t="shared" si="300"/>
        <v>1835.9319081461763</v>
      </c>
      <c r="P2616" s="3">
        <v>5</v>
      </c>
      <c r="Q2616" s="3">
        <f t="shared" si="301"/>
        <v>25</v>
      </c>
      <c r="R2616" s="4">
        <f t="shared" si="302"/>
        <v>214.23888000000002</v>
      </c>
    </row>
    <row r="2617" spans="2:18">
      <c r="B2617" s="2">
        <v>208.29649499999999</v>
      </c>
      <c r="C2617" s="3">
        <f t="shared" si="297"/>
        <v>43387.429829285022</v>
      </c>
      <c r="D2617" s="3">
        <v>5</v>
      </c>
      <c r="E2617" s="3">
        <f t="shared" si="298"/>
        <v>25</v>
      </c>
      <c r="F2617" s="4">
        <f t="shared" si="299"/>
        <v>1041.482475</v>
      </c>
      <c r="N2617" s="2">
        <v>42.847776000000003</v>
      </c>
      <c r="O2617" s="3">
        <f t="shared" si="300"/>
        <v>1835.9319081461763</v>
      </c>
      <c r="P2617" s="3">
        <v>5</v>
      </c>
      <c r="Q2617" s="3">
        <f t="shared" si="301"/>
        <v>25</v>
      </c>
      <c r="R2617" s="4">
        <f t="shared" si="302"/>
        <v>214.23888000000002</v>
      </c>
    </row>
    <row r="2618" spans="2:18">
      <c r="B2618" s="2">
        <v>208.29649499999999</v>
      </c>
      <c r="C2618" s="3">
        <f t="shared" si="297"/>
        <v>43387.429829285022</v>
      </c>
      <c r="D2618" s="3">
        <v>5</v>
      </c>
      <c r="E2618" s="3">
        <f t="shared" si="298"/>
        <v>25</v>
      </c>
      <c r="F2618" s="4">
        <f t="shared" si="299"/>
        <v>1041.482475</v>
      </c>
      <c r="N2618" s="2">
        <v>42.847776000000003</v>
      </c>
      <c r="O2618" s="3">
        <f t="shared" si="300"/>
        <v>1835.9319081461763</v>
      </c>
      <c r="P2618" s="3">
        <v>5</v>
      </c>
      <c r="Q2618" s="3">
        <f t="shared" si="301"/>
        <v>25</v>
      </c>
      <c r="R2618" s="4">
        <f t="shared" si="302"/>
        <v>214.23888000000002</v>
      </c>
    </row>
    <row r="2619" spans="2:18">
      <c r="B2619" s="2">
        <v>208.29649499999999</v>
      </c>
      <c r="C2619" s="3">
        <f t="shared" si="297"/>
        <v>43387.429829285022</v>
      </c>
      <c r="D2619" s="3">
        <v>5</v>
      </c>
      <c r="E2619" s="3">
        <f t="shared" si="298"/>
        <v>25</v>
      </c>
      <c r="F2619" s="4">
        <f t="shared" si="299"/>
        <v>1041.482475</v>
      </c>
      <c r="N2619" s="2">
        <v>42.847776000000003</v>
      </c>
      <c r="O2619" s="3">
        <f t="shared" si="300"/>
        <v>1835.9319081461763</v>
      </c>
      <c r="P2619" s="3">
        <v>5</v>
      </c>
      <c r="Q2619" s="3">
        <f t="shared" si="301"/>
        <v>25</v>
      </c>
      <c r="R2619" s="4">
        <f t="shared" si="302"/>
        <v>214.23888000000002</v>
      </c>
    </row>
    <row r="2620" spans="2:18">
      <c r="B2620" s="2">
        <v>208.29649499999999</v>
      </c>
      <c r="C2620" s="3">
        <f t="shared" si="297"/>
        <v>43387.429829285022</v>
      </c>
      <c r="D2620" s="3">
        <v>5</v>
      </c>
      <c r="E2620" s="3">
        <f t="shared" si="298"/>
        <v>25</v>
      </c>
      <c r="F2620" s="4">
        <f t="shared" si="299"/>
        <v>1041.482475</v>
      </c>
      <c r="N2620" s="2">
        <v>42.847776000000003</v>
      </c>
      <c r="O2620" s="3">
        <f t="shared" si="300"/>
        <v>1835.9319081461763</v>
      </c>
      <c r="P2620" s="3">
        <v>5</v>
      </c>
      <c r="Q2620" s="3">
        <f t="shared" si="301"/>
        <v>25</v>
      </c>
      <c r="R2620" s="4">
        <f t="shared" si="302"/>
        <v>214.23888000000002</v>
      </c>
    </row>
    <row r="2621" spans="2:18">
      <c r="B2621" s="2">
        <v>208.29649499999999</v>
      </c>
      <c r="C2621" s="3">
        <f t="shared" si="297"/>
        <v>43387.429829285022</v>
      </c>
      <c r="D2621" s="3">
        <v>5</v>
      </c>
      <c r="E2621" s="3">
        <f t="shared" si="298"/>
        <v>25</v>
      </c>
      <c r="F2621" s="4">
        <f t="shared" si="299"/>
        <v>1041.482475</v>
      </c>
      <c r="N2621" s="2">
        <v>42.847776000000003</v>
      </c>
      <c r="O2621" s="3">
        <f t="shared" si="300"/>
        <v>1835.9319081461763</v>
      </c>
      <c r="P2621" s="3">
        <v>5</v>
      </c>
      <c r="Q2621" s="3">
        <f t="shared" si="301"/>
        <v>25</v>
      </c>
      <c r="R2621" s="4">
        <f t="shared" si="302"/>
        <v>214.23888000000002</v>
      </c>
    </row>
    <row r="2622" spans="2:18">
      <c r="B2622" s="2">
        <v>208.29649499999999</v>
      </c>
      <c r="C2622" s="3">
        <f t="shared" si="297"/>
        <v>43387.429829285022</v>
      </c>
      <c r="D2622" s="3">
        <v>5</v>
      </c>
      <c r="E2622" s="3">
        <f t="shared" si="298"/>
        <v>25</v>
      </c>
      <c r="F2622" s="4">
        <f t="shared" si="299"/>
        <v>1041.482475</v>
      </c>
      <c r="N2622" s="2">
        <v>42.847776000000003</v>
      </c>
      <c r="O2622" s="3">
        <f t="shared" si="300"/>
        <v>1835.9319081461763</v>
      </c>
      <c r="P2622" s="3">
        <v>5</v>
      </c>
      <c r="Q2622" s="3">
        <f t="shared" si="301"/>
        <v>25</v>
      </c>
      <c r="R2622" s="4">
        <f t="shared" si="302"/>
        <v>214.23888000000002</v>
      </c>
    </row>
    <row r="2623" spans="2:18">
      <c r="B2623" s="2">
        <v>208.29649499999999</v>
      </c>
      <c r="C2623" s="3">
        <f t="shared" si="297"/>
        <v>43387.429829285022</v>
      </c>
      <c r="D2623" s="3">
        <v>5</v>
      </c>
      <c r="E2623" s="3">
        <f t="shared" si="298"/>
        <v>25</v>
      </c>
      <c r="F2623" s="4">
        <f t="shared" si="299"/>
        <v>1041.482475</v>
      </c>
      <c r="N2623" s="2">
        <v>42.847776000000003</v>
      </c>
      <c r="O2623" s="3">
        <f t="shared" si="300"/>
        <v>1835.9319081461763</v>
      </c>
      <c r="P2623" s="3">
        <v>5</v>
      </c>
      <c r="Q2623" s="3">
        <f t="shared" si="301"/>
        <v>25</v>
      </c>
      <c r="R2623" s="4">
        <f t="shared" si="302"/>
        <v>214.23888000000002</v>
      </c>
    </row>
    <row r="2624" spans="2:18">
      <c r="B2624" s="2">
        <v>208.29649499999999</v>
      </c>
      <c r="C2624" s="3">
        <f t="shared" si="297"/>
        <v>43387.429829285022</v>
      </c>
      <c r="D2624" s="3">
        <v>5</v>
      </c>
      <c r="E2624" s="3">
        <f t="shared" si="298"/>
        <v>25</v>
      </c>
      <c r="F2624" s="4">
        <f t="shared" si="299"/>
        <v>1041.482475</v>
      </c>
      <c r="N2624" s="2">
        <v>42.847776000000003</v>
      </c>
      <c r="O2624" s="3">
        <f t="shared" si="300"/>
        <v>1835.9319081461763</v>
      </c>
      <c r="P2624" s="3">
        <v>5</v>
      </c>
      <c r="Q2624" s="3">
        <f t="shared" si="301"/>
        <v>25</v>
      </c>
      <c r="R2624" s="4">
        <f t="shared" si="302"/>
        <v>214.23888000000002</v>
      </c>
    </row>
    <row r="2625" spans="2:18">
      <c r="B2625" s="2">
        <v>208.29649499999999</v>
      </c>
      <c r="C2625" s="3">
        <f t="shared" si="297"/>
        <v>43387.429829285022</v>
      </c>
      <c r="D2625" s="3">
        <v>5</v>
      </c>
      <c r="E2625" s="3">
        <f t="shared" si="298"/>
        <v>25</v>
      </c>
      <c r="F2625" s="4">
        <f t="shared" si="299"/>
        <v>1041.482475</v>
      </c>
      <c r="N2625" s="2">
        <v>42.847776000000003</v>
      </c>
      <c r="O2625" s="3">
        <f t="shared" si="300"/>
        <v>1835.9319081461763</v>
      </c>
      <c r="P2625" s="3">
        <v>5</v>
      </c>
      <c r="Q2625" s="3">
        <f t="shared" si="301"/>
        <v>25</v>
      </c>
      <c r="R2625" s="4">
        <f t="shared" si="302"/>
        <v>214.23888000000002</v>
      </c>
    </row>
    <row r="2626" spans="2:18">
      <c r="B2626" s="2">
        <v>208.29649499999999</v>
      </c>
      <c r="C2626" s="3">
        <f t="shared" si="297"/>
        <v>43387.429829285022</v>
      </c>
      <c r="D2626" s="3">
        <v>5</v>
      </c>
      <c r="E2626" s="3">
        <f t="shared" si="298"/>
        <v>25</v>
      </c>
      <c r="F2626" s="4">
        <f t="shared" si="299"/>
        <v>1041.482475</v>
      </c>
      <c r="N2626" s="2">
        <v>42.847776000000003</v>
      </c>
      <c r="O2626" s="3">
        <f t="shared" si="300"/>
        <v>1835.9319081461763</v>
      </c>
      <c r="P2626" s="3">
        <v>5</v>
      </c>
      <c r="Q2626" s="3">
        <f t="shared" si="301"/>
        <v>25</v>
      </c>
      <c r="R2626" s="4">
        <f t="shared" si="302"/>
        <v>214.23888000000002</v>
      </c>
    </row>
    <row r="2627" spans="2:18">
      <c r="B2627" s="2">
        <v>208.29649499999999</v>
      </c>
      <c r="C2627" s="3">
        <f t="shared" si="297"/>
        <v>43387.429829285022</v>
      </c>
      <c r="D2627" s="3">
        <v>5</v>
      </c>
      <c r="E2627" s="3">
        <f t="shared" si="298"/>
        <v>25</v>
      </c>
      <c r="F2627" s="4">
        <f t="shared" si="299"/>
        <v>1041.482475</v>
      </c>
      <c r="N2627" s="2">
        <v>42.847776000000003</v>
      </c>
      <c r="O2627" s="3">
        <f t="shared" si="300"/>
        <v>1835.9319081461763</v>
      </c>
      <c r="P2627" s="3">
        <v>5</v>
      </c>
      <c r="Q2627" s="3">
        <f t="shared" si="301"/>
        <v>25</v>
      </c>
      <c r="R2627" s="4">
        <f t="shared" si="302"/>
        <v>214.23888000000002</v>
      </c>
    </row>
    <row r="2628" spans="2:18">
      <c r="B2628" s="2">
        <v>208.29649499999999</v>
      </c>
      <c r="C2628" s="3">
        <f t="shared" si="297"/>
        <v>43387.429829285022</v>
      </c>
      <c r="D2628" s="3">
        <v>5</v>
      </c>
      <c r="E2628" s="3">
        <f t="shared" si="298"/>
        <v>25</v>
      </c>
      <c r="F2628" s="4">
        <f t="shared" si="299"/>
        <v>1041.482475</v>
      </c>
      <c r="N2628" s="2">
        <v>42.847776000000003</v>
      </c>
      <c r="O2628" s="3">
        <f t="shared" si="300"/>
        <v>1835.9319081461763</v>
      </c>
      <c r="P2628" s="3">
        <v>5</v>
      </c>
      <c r="Q2628" s="3">
        <f t="shared" si="301"/>
        <v>25</v>
      </c>
      <c r="R2628" s="4">
        <f t="shared" si="302"/>
        <v>214.23888000000002</v>
      </c>
    </row>
    <row r="2629" spans="2:18">
      <c r="B2629" s="2">
        <v>208.29649499999999</v>
      </c>
      <c r="C2629" s="3">
        <f t="shared" si="297"/>
        <v>43387.429829285022</v>
      </c>
      <c r="D2629" s="3">
        <v>5</v>
      </c>
      <c r="E2629" s="3">
        <f t="shared" si="298"/>
        <v>25</v>
      </c>
      <c r="F2629" s="4">
        <f t="shared" si="299"/>
        <v>1041.482475</v>
      </c>
      <c r="N2629" s="2">
        <v>42.847776000000003</v>
      </c>
      <c r="O2629" s="3">
        <f t="shared" si="300"/>
        <v>1835.9319081461763</v>
      </c>
      <c r="P2629" s="3">
        <v>5</v>
      </c>
      <c r="Q2629" s="3">
        <f t="shared" si="301"/>
        <v>25</v>
      </c>
      <c r="R2629" s="4">
        <f t="shared" si="302"/>
        <v>214.23888000000002</v>
      </c>
    </row>
    <row r="2630" spans="2:18">
      <c r="B2630" s="2">
        <v>208.29649499999999</v>
      </c>
      <c r="C2630" s="3">
        <f t="shared" si="297"/>
        <v>43387.429829285022</v>
      </c>
      <c r="D2630" s="3">
        <v>5</v>
      </c>
      <c r="E2630" s="3">
        <f t="shared" si="298"/>
        <v>25</v>
      </c>
      <c r="F2630" s="4">
        <f t="shared" si="299"/>
        <v>1041.482475</v>
      </c>
      <c r="N2630" s="2">
        <v>42.847776000000003</v>
      </c>
      <c r="O2630" s="3">
        <f t="shared" si="300"/>
        <v>1835.9319081461763</v>
      </c>
      <c r="P2630" s="3">
        <v>5</v>
      </c>
      <c r="Q2630" s="3">
        <f t="shared" si="301"/>
        <v>25</v>
      </c>
      <c r="R2630" s="4">
        <f t="shared" si="302"/>
        <v>214.23888000000002</v>
      </c>
    </row>
    <row r="2631" spans="2:18">
      <c r="B2631" s="2">
        <v>208.29649499999999</v>
      </c>
      <c r="C2631" s="3">
        <f t="shared" si="297"/>
        <v>43387.429829285022</v>
      </c>
      <c r="D2631" s="3">
        <v>5</v>
      </c>
      <c r="E2631" s="3">
        <f t="shared" si="298"/>
        <v>25</v>
      </c>
      <c r="F2631" s="4">
        <f t="shared" si="299"/>
        <v>1041.482475</v>
      </c>
      <c r="N2631" s="2">
        <v>42.847776000000003</v>
      </c>
      <c r="O2631" s="3">
        <f t="shared" si="300"/>
        <v>1835.9319081461763</v>
      </c>
      <c r="P2631" s="3">
        <v>5</v>
      </c>
      <c r="Q2631" s="3">
        <f t="shared" si="301"/>
        <v>25</v>
      </c>
      <c r="R2631" s="4">
        <f t="shared" si="302"/>
        <v>214.23888000000002</v>
      </c>
    </row>
    <row r="2632" spans="2:18">
      <c r="B2632" s="2">
        <v>208.29649499999999</v>
      </c>
      <c r="C2632" s="3">
        <f t="shared" si="297"/>
        <v>43387.429829285022</v>
      </c>
      <c r="D2632" s="3">
        <v>5</v>
      </c>
      <c r="E2632" s="3">
        <f t="shared" si="298"/>
        <v>25</v>
      </c>
      <c r="F2632" s="4">
        <f t="shared" si="299"/>
        <v>1041.482475</v>
      </c>
      <c r="N2632" s="2">
        <v>42.847776000000003</v>
      </c>
      <c r="O2632" s="3">
        <f t="shared" si="300"/>
        <v>1835.9319081461763</v>
      </c>
      <c r="P2632" s="3">
        <v>5</v>
      </c>
      <c r="Q2632" s="3">
        <f t="shared" si="301"/>
        <v>25</v>
      </c>
      <c r="R2632" s="4">
        <f t="shared" si="302"/>
        <v>214.23888000000002</v>
      </c>
    </row>
    <row r="2633" spans="2:18">
      <c r="B2633" s="2">
        <v>208.29649499999999</v>
      </c>
      <c r="C2633" s="3">
        <f t="shared" si="297"/>
        <v>43387.429829285022</v>
      </c>
      <c r="D2633" s="3">
        <v>5</v>
      </c>
      <c r="E2633" s="3">
        <f t="shared" si="298"/>
        <v>25</v>
      </c>
      <c r="F2633" s="4">
        <f t="shared" si="299"/>
        <v>1041.482475</v>
      </c>
      <c r="N2633" s="2">
        <v>42.847776000000003</v>
      </c>
      <c r="O2633" s="3">
        <f t="shared" si="300"/>
        <v>1835.9319081461763</v>
      </c>
      <c r="P2633" s="3">
        <v>5</v>
      </c>
      <c r="Q2633" s="3">
        <f t="shared" si="301"/>
        <v>25</v>
      </c>
      <c r="R2633" s="4">
        <f t="shared" si="302"/>
        <v>214.23888000000002</v>
      </c>
    </row>
    <row r="2634" spans="2:18">
      <c r="B2634" s="2">
        <v>208.29649499999999</v>
      </c>
      <c r="C2634" s="3">
        <f t="shared" si="297"/>
        <v>43387.429829285022</v>
      </c>
      <c r="D2634" s="3">
        <v>5</v>
      </c>
      <c r="E2634" s="3">
        <f t="shared" si="298"/>
        <v>25</v>
      </c>
      <c r="F2634" s="4">
        <f t="shared" si="299"/>
        <v>1041.482475</v>
      </c>
      <c r="N2634" s="2">
        <v>42.847776000000003</v>
      </c>
      <c r="O2634" s="3">
        <f t="shared" si="300"/>
        <v>1835.9319081461763</v>
      </c>
      <c r="P2634" s="3">
        <v>5</v>
      </c>
      <c r="Q2634" s="3">
        <f t="shared" si="301"/>
        <v>25</v>
      </c>
      <c r="R2634" s="4">
        <f t="shared" si="302"/>
        <v>214.23888000000002</v>
      </c>
    </row>
    <row r="2635" spans="2:18">
      <c r="B2635" s="2">
        <v>208.29649499999999</v>
      </c>
      <c r="C2635" s="3">
        <f t="shared" si="297"/>
        <v>43387.429829285022</v>
      </c>
      <c r="D2635" s="3">
        <v>5</v>
      </c>
      <c r="E2635" s="3">
        <f t="shared" si="298"/>
        <v>25</v>
      </c>
      <c r="F2635" s="4">
        <f t="shared" si="299"/>
        <v>1041.482475</v>
      </c>
      <c r="N2635" s="2">
        <v>42.847776000000003</v>
      </c>
      <c r="O2635" s="3">
        <f t="shared" si="300"/>
        <v>1835.9319081461763</v>
      </c>
      <c r="P2635" s="3">
        <v>5</v>
      </c>
      <c r="Q2635" s="3">
        <f t="shared" si="301"/>
        <v>25</v>
      </c>
      <c r="R2635" s="4">
        <f t="shared" si="302"/>
        <v>214.23888000000002</v>
      </c>
    </row>
    <row r="2636" spans="2:18">
      <c r="B2636" s="2">
        <v>208.29649499999999</v>
      </c>
      <c r="C2636" s="3">
        <f t="shared" si="297"/>
        <v>43387.429829285022</v>
      </c>
      <c r="D2636" s="3">
        <v>5</v>
      </c>
      <c r="E2636" s="3">
        <f t="shared" si="298"/>
        <v>25</v>
      </c>
      <c r="F2636" s="4">
        <f t="shared" si="299"/>
        <v>1041.482475</v>
      </c>
      <c r="N2636" s="2">
        <v>42.847776000000003</v>
      </c>
      <c r="O2636" s="3">
        <f t="shared" si="300"/>
        <v>1835.9319081461763</v>
      </c>
      <c r="P2636" s="3">
        <v>5</v>
      </c>
      <c r="Q2636" s="3">
        <f t="shared" si="301"/>
        <v>25</v>
      </c>
      <c r="R2636" s="4">
        <f t="shared" si="302"/>
        <v>214.23888000000002</v>
      </c>
    </row>
    <row r="2637" spans="2:18">
      <c r="B2637" s="2">
        <v>208.29649499999999</v>
      </c>
      <c r="C2637" s="3">
        <f t="shared" si="297"/>
        <v>43387.429829285022</v>
      </c>
      <c r="D2637" s="3">
        <v>5</v>
      </c>
      <c r="E2637" s="3">
        <f t="shared" si="298"/>
        <v>25</v>
      </c>
      <c r="F2637" s="4">
        <f t="shared" si="299"/>
        <v>1041.482475</v>
      </c>
      <c r="N2637" s="2">
        <v>42.847776000000003</v>
      </c>
      <c r="O2637" s="3">
        <f t="shared" si="300"/>
        <v>1835.9319081461763</v>
      </c>
      <c r="P2637" s="3">
        <v>5</v>
      </c>
      <c r="Q2637" s="3">
        <f t="shared" si="301"/>
        <v>25</v>
      </c>
      <c r="R2637" s="4">
        <f t="shared" si="302"/>
        <v>214.23888000000002</v>
      </c>
    </row>
    <row r="2638" spans="2:18">
      <c r="B2638" s="2">
        <v>208.29649499999999</v>
      </c>
      <c r="C2638" s="3">
        <f t="shared" si="297"/>
        <v>43387.429829285022</v>
      </c>
      <c r="D2638" s="3">
        <v>5</v>
      </c>
      <c r="E2638" s="3">
        <f t="shared" si="298"/>
        <v>25</v>
      </c>
      <c r="F2638" s="4">
        <f t="shared" si="299"/>
        <v>1041.482475</v>
      </c>
      <c r="N2638" s="2">
        <v>42.847776000000003</v>
      </c>
      <c r="O2638" s="3">
        <f t="shared" si="300"/>
        <v>1835.9319081461763</v>
      </c>
      <c r="P2638" s="3">
        <v>5</v>
      </c>
      <c r="Q2638" s="3">
        <f t="shared" si="301"/>
        <v>25</v>
      </c>
      <c r="R2638" s="4">
        <f t="shared" si="302"/>
        <v>214.23888000000002</v>
      </c>
    </row>
    <row r="2639" spans="2:18">
      <c r="B2639" s="2">
        <v>208.29649499999999</v>
      </c>
      <c r="C2639" s="3">
        <f t="shared" si="297"/>
        <v>43387.429829285022</v>
      </c>
      <c r="D2639" s="3">
        <v>5</v>
      </c>
      <c r="E2639" s="3">
        <f t="shared" si="298"/>
        <v>25</v>
      </c>
      <c r="F2639" s="4">
        <f t="shared" si="299"/>
        <v>1041.482475</v>
      </c>
      <c r="N2639" s="2">
        <v>42.847776000000003</v>
      </c>
      <c r="O2639" s="3">
        <f t="shared" si="300"/>
        <v>1835.9319081461763</v>
      </c>
      <c r="P2639" s="3">
        <v>5</v>
      </c>
      <c r="Q2639" s="3">
        <f t="shared" si="301"/>
        <v>25</v>
      </c>
      <c r="R2639" s="4">
        <f t="shared" si="302"/>
        <v>214.23888000000002</v>
      </c>
    </row>
    <row r="2640" spans="2:18">
      <c r="B2640" s="2">
        <v>208.29649499999999</v>
      </c>
      <c r="C2640" s="3">
        <f t="shared" si="297"/>
        <v>43387.429829285022</v>
      </c>
      <c r="D2640" s="3">
        <v>5</v>
      </c>
      <c r="E2640" s="3">
        <f t="shared" si="298"/>
        <v>25</v>
      </c>
      <c r="F2640" s="4">
        <f t="shared" si="299"/>
        <v>1041.482475</v>
      </c>
      <c r="N2640" s="2">
        <v>42.847776000000003</v>
      </c>
      <c r="O2640" s="3">
        <f t="shared" si="300"/>
        <v>1835.9319081461763</v>
      </c>
      <c r="P2640" s="3">
        <v>5</v>
      </c>
      <c r="Q2640" s="3">
        <f t="shared" si="301"/>
        <v>25</v>
      </c>
      <c r="R2640" s="4">
        <f t="shared" si="302"/>
        <v>214.23888000000002</v>
      </c>
    </row>
    <row r="2641" spans="2:18">
      <c r="B2641" s="2">
        <v>208.29649499999999</v>
      </c>
      <c r="C2641" s="3">
        <f t="shared" ref="C2641:C2704" si="303">B2641*B2641</f>
        <v>43387.429829285022</v>
      </c>
      <c r="D2641" s="3">
        <v>5</v>
      </c>
      <c r="E2641" s="3">
        <f t="shared" ref="E2641:E2704" si="304">D2641*D2641</f>
        <v>25</v>
      </c>
      <c r="F2641" s="4">
        <f t="shared" ref="F2641:F2704" si="305">D2641*B2641</f>
        <v>1041.482475</v>
      </c>
      <c r="N2641" s="2">
        <v>42.847776000000003</v>
      </c>
      <c r="O2641" s="3">
        <f t="shared" ref="O2641:O2704" si="306">N2641*N2641</f>
        <v>1835.9319081461763</v>
      </c>
      <c r="P2641" s="3">
        <v>5</v>
      </c>
      <c r="Q2641" s="3">
        <f t="shared" ref="Q2641:Q2704" si="307">P2641*P2641</f>
        <v>25</v>
      </c>
      <c r="R2641" s="4">
        <f t="shared" ref="R2641:R2704" si="308">P2641*N2641</f>
        <v>214.23888000000002</v>
      </c>
    </row>
    <row r="2642" spans="2:18">
      <c r="B2642" s="2">
        <v>208.29649499999999</v>
      </c>
      <c r="C2642" s="3">
        <f t="shared" si="303"/>
        <v>43387.429829285022</v>
      </c>
      <c r="D2642" s="3">
        <v>5</v>
      </c>
      <c r="E2642" s="3">
        <f t="shared" si="304"/>
        <v>25</v>
      </c>
      <c r="F2642" s="4">
        <f t="shared" si="305"/>
        <v>1041.482475</v>
      </c>
      <c r="N2642" s="2">
        <v>42.847776000000003</v>
      </c>
      <c r="O2642" s="3">
        <f t="shared" si="306"/>
        <v>1835.9319081461763</v>
      </c>
      <c r="P2642" s="3">
        <v>5</v>
      </c>
      <c r="Q2642" s="3">
        <f t="shared" si="307"/>
        <v>25</v>
      </c>
      <c r="R2642" s="4">
        <f t="shared" si="308"/>
        <v>214.23888000000002</v>
      </c>
    </row>
    <row r="2643" spans="2:18">
      <c r="B2643" s="2">
        <v>208.29649499999999</v>
      </c>
      <c r="C2643" s="3">
        <f t="shared" si="303"/>
        <v>43387.429829285022</v>
      </c>
      <c r="D2643" s="3">
        <v>5</v>
      </c>
      <c r="E2643" s="3">
        <f t="shared" si="304"/>
        <v>25</v>
      </c>
      <c r="F2643" s="4">
        <f t="shared" si="305"/>
        <v>1041.482475</v>
      </c>
      <c r="N2643" s="2">
        <v>42.847776000000003</v>
      </c>
      <c r="O2643" s="3">
        <f t="shared" si="306"/>
        <v>1835.9319081461763</v>
      </c>
      <c r="P2643" s="3">
        <v>5</v>
      </c>
      <c r="Q2643" s="3">
        <f t="shared" si="307"/>
        <v>25</v>
      </c>
      <c r="R2643" s="4">
        <f t="shared" si="308"/>
        <v>214.23888000000002</v>
      </c>
    </row>
    <row r="2644" spans="2:18">
      <c r="B2644" s="2">
        <v>208.29649499999999</v>
      </c>
      <c r="C2644" s="3">
        <f t="shared" si="303"/>
        <v>43387.429829285022</v>
      </c>
      <c r="D2644" s="3">
        <v>5</v>
      </c>
      <c r="E2644" s="3">
        <f t="shared" si="304"/>
        <v>25</v>
      </c>
      <c r="F2644" s="4">
        <f t="shared" si="305"/>
        <v>1041.482475</v>
      </c>
      <c r="N2644" s="2">
        <v>42.847776000000003</v>
      </c>
      <c r="O2644" s="3">
        <f t="shared" si="306"/>
        <v>1835.9319081461763</v>
      </c>
      <c r="P2644" s="3">
        <v>5</v>
      </c>
      <c r="Q2644" s="3">
        <f t="shared" si="307"/>
        <v>25</v>
      </c>
      <c r="R2644" s="4">
        <f t="shared" si="308"/>
        <v>214.23888000000002</v>
      </c>
    </row>
    <row r="2645" spans="2:18">
      <c r="B2645" s="2">
        <v>208.29649499999999</v>
      </c>
      <c r="C2645" s="3">
        <f t="shared" si="303"/>
        <v>43387.429829285022</v>
      </c>
      <c r="D2645" s="3">
        <v>5</v>
      </c>
      <c r="E2645" s="3">
        <f t="shared" si="304"/>
        <v>25</v>
      </c>
      <c r="F2645" s="4">
        <f t="shared" si="305"/>
        <v>1041.482475</v>
      </c>
      <c r="N2645" s="2">
        <v>42.847776000000003</v>
      </c>
      <c r="O2645" s="3">
        <f t="shared" si="306"/>
        <v>1835.9319081461763</v>
      </c>
      <c r="P2645" s="3">
        <v>5</v>
      </c>
      <c r="Q2645" s="3">
        <f t="shared" si="307"/>
        <v>25</v>
      </c>
      <c r="R2645" s="4">
        <f t="shared" si="308"/>
        <v>214.23888000000002</v>
      </c>
    </row>
    <row r="2646" spans="2:18">
      <c r="B2646" s="2">
        <v>208.29649499999999</v>
      </c>
      <c r="C2646" s="3">
        <f t="shared" si="303"/>
        <v>43387.429829285022</v>
      </c>
      <c r="D2646" s="3">
        <v>5</v>
      </c>
      <c r="E2646" s="3">
        <f t="shared" si="304"/>
        <v>25</v>
      </c>
      <c r="F2646" s="4">
        <f t="shared" si="305"/>
        <v>1041.482475</v>
      </c>
      <c r="N2646" s="2">
        <v>42.847776000000003</v>
      </c>
      <c r="O2646" s="3">
        <f t="shared" si="306"/>
        <v>1835.9319081461763</v>
      </c>
      <c r="P2646" s="3">
        <v>5</v>
      </c>
      <c r="Q2646" s="3">
        <f t="shared" si="307"/>
        <v>25</v>
      </c>
      <c r="R2646" s="4">
        <f t="shared" si="308"/>
        <v>214.23888000000002</v>
      </c>
    </row>
    <row r="2647" spans="2:18">
      <c r="B2647" s="2">
        <v>208.29649499999999</v>
      </c>
      <c r="C2647" s="3">
        <f t="shared" si="303"/>
        <v>43387.429829285022</v>
      </c>
      <c r="D2647" s="3">
        <v>5</v>
      </c>
      <c r="E2647" s="3">
        <f t="shared" si="304"/>
        <v>25</v>
      </c>
      <c r="F2647" s="4">
        <f t="shared" si="305"/>
        <v>1041.482475</v>
      </c>
      <c r="N2647" s="2">
        <v>42.847776000000003</v>
      </c>
      <c r="O2647" s="3">
        <f t="shared" si="306"/>
        <v>1835.9319081461763</v>
      </c>
      <c r="P2647" s="3">
        <v>5</v>
      </c>
      <c r="Q2647" s="3">
        <f t="shared" si="307"/>
        <v>25</v>
      </c>
      <c r="R2647" s="4">
        <f t="shared" si="308"/>
        <v>214.23888000000002</v>
      </c>
    </row>
    <row r="2648" spans="2:18">
      <c r="B2648" s="2">
        <v>208.29649499999999</v>
      </c>
      <c r="C2648" s="3">
        <f t="shared" si="303"/>
        <v>43387.429829285022</v>
      </c>
      <c r="D2648" s="3">
        <v>5</v>
      </c>
      <c r="E2648" s="3">
        <f t="shared" si="304"/>
        <v>25</v>
      </c>
      <c r="F2648" s="4">
        <f t="shared" si="305"/>
        <v>1041.482475</v>
      </c>
      <c r="N2648" s="2">
        <v>42.847776000000003</v>
      </c>
      <c r="O2648" s="3">
        <f t="shared" si="306"/>
        <v>1835.9319081461763</v>
      </c>
      <c r="P2648" s="3">
        <v>5</v>
      </c>
      <c r="Q2648" s="3">
        <f t="shared" si="307"/>
        <v>25</v>
      </c>
      <c r="R2648" s="4">
        <f t="shared" si="308"/>
        <v>214.23888000000002</v>
      </c>
    </row>
    <row r="2649" spans="2:18">
      <c r="B2649" s="2">
        <v>208.29649499999999</v>
      </c>
      <c r="C2649" s="3">
        <f t="shared" si="303"/>
        <v>43387.429829285022</v>
      </c>
      <c r="D2649" s="3">
        <v>5</v>
      </c>
      <c r="E2649" s="3">
        <f t="shared" si="304"/>
        <v>25</v>
      </c>
      <c r="F2649" s="4">
        <f t="shared" si="305"/>
        <v>1041.482475</v>
      </c>
      <c r="N2649" s="2">
        <v>42.847776000000003</v>
      </c>
      <c r="O2649" s="3">
        <f t="shared" si="306"/>
        <v>1835.9319081461763</v>
      </c>
      <c r="P2649" s="3">
        <v>5</v>
      </c>
      <c r="Q2649" s="3">
        <f t="shared" si="307"/>
        <v>25</v>
      </c>
      <c r="R2649" s="4">
        <f t="shared" si="308"/>
        <v>214.23888000000002</v>
      </c>
    </row>
    <row r="2650" spans="2:18">
      <c r="B2650" s="2">
        <v>208.29649499999999</v>
      </c>
      <c r="C2650" s="3">
        <f t="shared" si="303"/>
        <v>43387.429829285022</v>
      </c>
      <c r="D2650" s="3">
        <v>5</v>
      </c>
      <c r="E2650" s="3">
        <f t="shared" si="304"/>
        <v>25</v>
      </c>
      <c r="F2650" s="4">
        <f t="shared" si="305"/>
        <v>1041.482475</v>
      </c>
      <c r="N2650" s="2">
        <v>42.847776000000003</v>
      </c>
      <c r="O2650" s="3">
        <f t="shared" si="306"/>
        <v>1835.9319081461763</v>
      </c>
      <c r="P2650" s="3">
        <v>5</v>
      </c>
      <c r="Q2650" s="3">
        <f t="shared" si="307"/>
        <v>25</v>
      </c>
      <c r="R2650" s="4">
        <f t="shared" si="308"/>
        <v>214.23888000000002</v>
      </c>
    </row>
    <row r="2651" spans="2:18">
      <c r="B2651" s="2">
        <v>208.29649499999999</v>
      </c>
      <c r="C2651" s="3">
        <f t="shared" si="303"/>
        <v>43387.429829285022</v>
      </c>
      <c r="D2651" s="3">
        <v>5</v>
      </c>
      <c r="E2651" s="3">
        <f t="shared" si="304"/>
        <v>25</v>
      </c>
      <c r="F2651" s="4">
        <f t="shared" si="305"/>
        <v>1041.482475</v>
      </c>
      <c r="N2651" s="2">
        <v>42.847776000000003</v>
      </c>
      <c r="O2651" s="3">
        <f t="shared" si="306"/>
        <v>1835.9319081461763</v>
      </c>
      <c r="P2651" s="3">
        <v>5</v>
      </c>
      <c r="Q2651" s="3">
        <f t="shared" si="307"/>
        <v>25</v>
      </c>
      <c r="R2651" s="4">
        <f t="shared" si="308"/>
        <v>214.23888000000002</v>
      </c>
    </row>
    <row r="2652" spans="2:18">
      <c r="B2652" s="2">
        <v>208.29649499999999</v>
      </c>
      <c r="C2652" s="3">
        <f t="shared" si="303"/>
        <v>43387.429829285022</v>
      </c>
      <c r="D2652" s="3">
        <v>5</v>
      </c>
      <c r="E2652" s="3">
        <f t="shared" si="304"/>
        <v>25</v>
      </c>
      <c r="F2652" s="4">
        <f t="shared" si="305"/>
        <v>1041.482475</v>
      </c>
      <c r="N2652" s="2">
        <v>42.847776000000003</v>
      </c>
      <c r="O2652" s="3">
        <f t="shared" si="306"/>
        <v>1835.9319081461763</v>
      </c>
      <c r="P2652" s="3">
        <v>5</v>
      </c>
      <c r="Q2652" s="3">
        <f t="shared" si="307"/>
        <v>25</v>
      </c>
      <c r="R2652" s="4">
        <f t="shared" si="308"/>
        <v>214.23888000000002</v>
      </c>
    </row>
    <row r="2653" spans="2:18">
      <c r="B2653" s="2">
        <v>208.29649499999999</v>
      </c>
      <c r="C2653" s="3">
        <f t="shared" si="303"/>
        <v>43387.429829285022</v>
      </c>
      <c r="D2653" s="3">
        <v>5</v>
      </c>
      <c r="E2653" s="3">
        <f t="shared" si="304"/>
        <v>25</v>
      </c>
      <c r="F2653" s="4">
        <f t="shared" si="305"/>
        <v>1041.482475</v>
      </c>
      <c r="N2653" s="2">
        <v>42.847776000000003</v>
      </c>
      <c r="O2653" s="3">
        <f t="shared" si="306"/>
        <v>1835.9319081461763</v>
      </c>
      <c r="P2653" s="3">
        <v>5</v>
      </c>
      <c r="Q2653" s="3">
        <f t="shared" si="307"/>
        <v>25</v>
      </c>
      <c r="R2653" s="4">
        <f t="shared" si="308"/>
        <v>214.23888000000002</v>
      </c>
    </row>
    <row r="2654" spans="2:18">
      <c r="B2654" s="2">
        <v>208.29649499999999</v>
      </c>
      <c r="C2654" s="3">
        <f t="shared" si="303"/>
        <v>43387.429829285022</v>
      </c>
      <c r="D2654" s="3">
        <v>5</v>
      </c>
      <c r="E2654" s="3">
        <f t="shared" si="304"/>
        <v>25</v>
      </c>
      <c r="F2654" s="4">
        <f t="shared" si="305"/>
        <v>1041.482475</v>
      </c>
      <c r="N2654" s="2">
        <v>42.847776000000003</v>
      </c>
      <c r="O2654" s="3">
        <f t="shared" si="306"/>
        <v>1835.9319081461763</v>
      </c>
      <c r="P2654" s="3">
        <v>5</v>
      </c>
      <c r="Q2654" s="3">
        <f t="shared" si="307"/>
        <v>25</v>
      </c>
      <c r="R2654" s="4">
        <f t="shared" si="308"/>
        <v>214.23888000000002</v>
      </c>
    </row>
    <row r="2655" spans="2:18">
      <c r="B2655" s="2">
        <v>208.29649499999999</v>
      </c>
      <c r="C2655" s="3">
        <f t="shared" si="303"/>
        <v>43387.429829285022</v>
      </c>
      <c r="D2655" s="3">
        <v>5</v>
      </c>
      <c r="E2655" s="3">
        <f t="shared" si="304"/>
        <v>25</v>
      </c>
      <c r="F2655" s="4">
        <f t="shared" si="305"/>
        <v>1041.482475</v>
      </c>
      <c r="N2655" s="2">
        <v>42.847776000000003</v>
      </c>
      <c r="O2655" s="3">
        <f t="shared" si="306"/>
        <v>1835.9319081461763</v>
      </c>
      <c r="P2655" s="3">
        <v>5</v>
      </c>
      <c r="Q2655" s="3">
        <f t="shared" si="307"/>
        <v>25</v>
      </c>
      <c r="R2655" s="4">
        <f t="shared" si="308"/>
        <v>214.23888000000002</v>
      </c>
    </row>
    <row r="2656" spans="2:18">
      <c r="B2656" s="2">
        <v>208.29649499999999</v>
      </c>
      <c r="C2656" s="3">
        <f t="shared" si="303"/>
        <v>43387.429829285022</v>
      </c>
      <c r="D2656" s="3">
        <v>5</v>
      </c>
      <c r="E2656" s="3">
        <f t="shared" si="304"/>
        <v>25</v>
      </c>
      <c r="F2656" s="4">
        <f t="shared" si="305"/>
        <v>1041.482475</v>
      </c>
      <c r="N2656" s="2">
        <v>42.847776000000003</v>
      </c>
      <c r="O2656" s="3">
        <f t="shared" si="306"/>
        <v>1835.9319081461763</v>
      </c>
      <c r="P2656" s="3">
        <v>5</v>
      </c>
      <c r="Q2656" s="3">
        <f t="shared" si="307"/>
        <v>25</v>
      </c>
      <c r="R2656" s="4">
        <f t="shared" si="308"/>
        <v>214.23888000000002</v>
      </c>
    </row>
    <row r="2657" spans="2:18">
      <c r="B2657" s="2">
        <v>208.29649499999999</v>
      </c>
      <c r="C2657" s="3">
        <f t="shared" si="303"/>
        <v>43387.429829285022</v>
      </c>
      <c r="D2657" s="3">
        <v>5</v>
      </c>
      <c r="E2657" s="3">
        <f t="shared" si="304"/>
        <v>25</v>
      </c>
      <c r="F2657" s="4">
        <f t="shared" si="305"/>
        <v>1041.482475</v>
      </c>
      <c r="N2657" s="2">
        <v>42.847776000000003</v>
      </c>
      <c r="O2657" s="3">
        <f t="shared" si="306"/>
        <v>1835.9319081461763</v>
      </c>
      <c r="P2657" s="3">
        <v>5</v>
      </c>
      <c r="Q2657" s="3">
        <f t="shared" si="307"/>
        <v>25</v>
      </c>
      <c r="R2657" s="4">
        <f t="shared" si="308"/>
        <v>214.23888000000002</v>
      </c>
    </row>
    <row r="2658" spans="2:18">
      <c r="B2658" s="2">
        <v>208.29649499999999</v>
      </c>
      <c r="C2658" s="3">
        <f t="shared" si="303"/>
        <v>43387.429829285022</v>
      </c>
      <c r="D2658" s="3">
        <v>5</v>
      </c>
      <c r="E2658" s="3">
        <f t="shared" si="304"/>
        <v>25</v>
      </c>
      <c r="F2658" s="4">
        <f t="shared" si="305"/>
        <v>1041.482475</v>
      </c>
      <c r="N2658" s="2">
        <v>42.847776000000003</v>
      </c>
      <c r="O2658" s="3">
        <f t="shared" si="306"/>
        <v>1835.9319081461763</v>
      </c>
      <c r="P2658" s="3">
        <v>5</v>
      </c>
      <c r="Q2658" s="3">
        <f t="shared" si="307"/>
        <v>25</v>
      </c>
      <c r="R2658" s="4">
        <f t="shared" si="308"/>
        <v>214.23888000000002</v>
      </c>
    </row>
    <row r="2659" spans="2:18">
      <c r="B2659" s="2">
        <v>208.29649499999999</v>
      </c>
      <c r="C2659" s="3">
        <f t="shared" si="303"/>
        <v>43387.429829285022</v>
      </c>
      <c r="D2659" s="3">
        <v>5</v>
      </c>
      <c r="E2659" s="3">
        <f t="shared" si="304"/>
        <v>25</v>
      </c>
      <c r="F2659" s="4">
        <f t="shared" si="305"/>
        <v>1041.482475</v>
      </c>
      <c r="N2659" s="2">
        <v>42.847776000000003</v>
      </c>
      <c r="O2659" s="3">
        <f t="shared" si="306"/>
        <v>1835.9319081461763</v>
      </c>
      <c r="P2659" s="3">
        <v>5</v>
      </c>
      <c r="Q2659" s="3">
        <f t="shared" si="307"/>
        <v>25</v>
      </c>
      <c r="R2659" s="4">
        <f t="shared" si="308"/>
        <v>214.23888000000002</v>
      </c>
    </row>
    <row r="2660" spans="2:18">
      <c r="B2660" s="2">
        <v>208.29649499999999</v>
      </c>
      <c r="C2660" s="3">
        <f t="shared" si="303"/>
        <v>43387.429829285022</v>
      </c>
      <c r="D2660" s="3">
        <v>5</v>
      </c>
      <c r="E2660" s="3">
        <f t="shared" si="304"/>
        <v>25</v>
      </c>
      <c r="F2660" s="4">
        <f t="shared" si="305"/>
        <v>1041.482475</v>
      </c>
      <c r="N2660" s="2">
        <v>42.847776000000003</v>
      </c>
      <c r="O2660" s="3">
        <f t="shared" si="306"/>
        <v>1835.9319081461763</v>
      </c>
      <c r="P2660" s="3">
        <v>5</v>
      </c>
      <c r="Q2660" s="3">
        <f t="shared" si="307"/>
        <v>25</v>
      </c>
      <c r="R2660" s="4">
        <f t="shared" si="308"/>
        <v>214.23888000000002</v>
      </c>
    </row>
    <row r="2661" spans="2:18">
      <c r="B2661" s="2">
        <v>208.29649499999999</v>
      </c>
      <c r="C2661" s="3">
        <f t="shared" si="303"/>
        <v>43387.429829285022</v>
      </c>
      <c r="D2661" s="3">
        <v>5</v>
      </c>
      <c r="E2661" s="3">
        <f t="shared" si="304"/>
        <v>25</v>
      </c>
      <c r="F2661" s="4">
        <f t="shared" si="305"/>
        <v>1041.482475</v>
      </c>
      <c r="N2661" s="2">
        <v>42.847776000000003</v>
      </c>
      <c r="O2661" s="3">
        <f t="shared" si="306"/>
        <v>1835.9319081461763</v>
      </c>
      <c r="P2661" s="3">
        <v>5</v>
      </c>
      <c r="Q2661" s="3">
        <f t="shared" si="307"/>
        <v>25</v>
      </c>
      <c r="R2661" s="4">
        <f t="shared" si="308"/>
        <v>214.23888000000002</v>
      </c>
    </row>
    <row r="2662" spans="2:18">
      <c r="B2662" s="2">
        <v>208.29649499999999</v>
      </c>
      <c r="C2662" s="3">
        <f t="shared" si="303"/>
        <v>43387.429829285022</v>
      </c>
      <c r="D2662" s="3">
        <v>5</v>
      </c>
      <c r="E2662" s="3">
        <f t="shared" si="304"/>
        <v>25</v>
      </c>
      <c r="F2662" s="4">
        <f t="shared" si="305"/>
        <v>1041.482475</v>
      </c>
      <c r="N2662" s="2">
        <v>42.847776000000003</v>
      </c>
      <c r="O2662" s="3">
        <f t="shared" si="306"/>
        <v>1835.9319081461763</v>
      </c>
      <c r="P2662" s="3">
        <v>5</v>
      </c>
      <c r="Q2662" s="3">
        <f t="shared" si="307"/>
        <v>25</v>
      </c>
      <c r="R2662" s="4">
        <f t="shared" si="308"/>
        <v>214.23888000000002</v>
      </c>
    </row>
    <row r="2663" spans="2:18">
      <c r="B2663" s="2">
        <v>208.29649499999999</v>
      </c>
      <c r="C2663" s="3">
        <f t="shared" si="303"/>
        <v>43387.429829285022</v>
      </c>
      <c r="D2663" s="3">
        <v>5</v>
      </c>
      <c r="E2663" s="3">
        <f t="shared" si="304"/>
        <v>25</v>
      </c>
      <c r="F2663" s="4">
        <f t="shared" si="305"/>
        <v>1041.482475</v>
      </c>
      <c r="N2663" s="2">
        <v>42.847776000000003</v>
      </c>
      <c r="O2663" s="3">
        <f t="shared" si="306"/>
        <v>1835.9319081461763</v>
      </c>
      <c r="P2663" s="3">
        <v>5</v>
      </c>
      <c r="Q2663" s="3">
        <f t="shared" si="307"/>
        <v>25</v>
      </c>
      <c r="R2663" s="4">
        <f t="shared" si="308"/>
        <v>214.23888000000002</v>
      </c>
    </row>
    <row r="2664" spans="2:18">
      <c r="B2664" s="2">
        <v>208.29649499999999</v>
      </c>
      <c r="C2664" s="3">
        <f t="shared" si="303"/>
        <v>43387.429829285022</v>
      </c>
      <c r="D2664" s="3">
        <v>5</v>
      </c>
      <c r="E2664" s="3">
        <f t="shared" si="304"/>
        <v>25</v>
      </c>
      <c r="F2664" s="4">
        <f t="shared" si="305"/>
        <v>1041.482475</v>
      </c>
      <c r="N2664" s="2">
        <v>42.847776000000003</v>
      </c>
      <c r="O2664" s="3">
        <f t="shared" si="306"/>
        <v>1835.9319081461763</v>
      </c>
      <c r="P2664" s="3">
        <v>5</v>
      </c>
      <c r="Q2664" s="3">
        <f t="shared" si="307"/>
        <v>25</v>
      </c>
      <c r="R2664" s="4">
        <f t="shared" si="308"/>
        <v>214.23888000000002</v>
      </c>
    </row>
    <row r="2665" spans="2:18">
      <c r="B2665" s="2">
        <v>208.29649499999999</v>
      </c>
      <c r="C2665" s="3">
        <f t="shared" si="303"/>
        <v>43387.429829285022</v>
      </c>
      <c r="D2665" s="3">
        <v>5</v>
      </c>
      <c r="E2665" s="3">
        <f t="shared" si="304"/>
        <v>25</v>
      </c>
      <c r="F2665" s="4">
        <f t="shared" si="305"/>
        <v>1041.482475</v>
      </c>
      <c r="N2665" s="2">
        <v>42.847776000000003</v>
      </c>
      <c r="O2665" s="3">
        <f t="shared" si="306"/>
        <v>1835.9319081461763</v>
      </c>
      <c r="P2665" s="3">
        <v>5</v>
      </c>
      <c r="Q2665" s="3">
        <f t="shared" si="307"/>
        <v>25</v>
      </c>
      <c r="R2665" s="4">
        <f t="shared" si="308"/>
        <v>214.23888000000002</v>
      </c>
    </row>
    <row r="2666" spans="2:18">
      <c r="B2666" s="2">
        <v>208.29649499999999</v>
      </c>
      <c r="C2666" s="3">
        <f t="shared" si="303"/>
        <v>43387.429829285022</v>
      </c>
      <c r="D2666" s="3">
        <v>5</v>
      </c>
      <c r="E2666" s="3">
        <f t="shared" si="304"/>
        <v>25</v>
      </c>
      <c r="F2666" s="4">
        <f t="shared" si="305"/>
        <v>1041.482475</v>
      </c>
      <c r="N2666" s="2">
        <v>42.847776000000003</v>
      </c>
      <c r="O2666" s="3">
        <f t="shared" si="306"/>
        <v>1835.9319081461763</v>
      </c>
      <c r="P2666" s="3">
        <v>5</v>
      </c>
      <c r="Q2666" s="3">
        <f t="shared" si="307"/>
        <v>25</v>
      </c>
      <c r="R2666" s="4">
        <f t="shared" si="308"/>
        <v>214.23888000000002</v>
      </c>
    </row>
    <row r="2667" spans="2:18">
      <c r="B2667" s="2">
        <v>208.29649499999999</v>
      </c>
      <c r="C2667" s="3">
        <f t="shared" si="303"/>
        <v>43387.429829285022</v>
      </c>
      <c r="D2667" s="3">
        <v>5</v>
      </c>
      <c r="E2667" s="3">
        <f t="shared" si="304"/>
        <v>25</v>
      </c>
      <c r="F2667" s="4">
        <f t="shared" si="305"/>
        <v>1041.482475</v>
      </c>
      <c r="N2667" s="2">
        <v>42.847776000000003</v>
      </c>
      <c r="O2667" s="3">
        <f t="shared" si="306"/>
        <v>1835.9319081461763</v>
      </c>
      <c r="P2667" s="3">
        <v>5</v>
      </c>
      <c r="Q2667" s="3">
        <f t="shared" si="307"/>
        <v>25</v>
      </c>
      <c r="R2667" s="4">
        <f t="shared" si="308"/>
        <v>214.23888000000002</v>
      </c>
    </row>
    <row r="2668" spans="2:18">
      <c r="B2668" s="2">
        <v>208.29649499999999</v>
      </c>
      <c r="C2668" s="3">
        <f t="shared" si="303"/>
        <v>43387.429829285022</v>
      </c>
      <c r="D2668" s="3">
        <v>5</v>
      </c>
      <c r="E2668" s="3">
        <f t="shared" si="304"/>
        <v>25</v>
      </c>
      <c r="F2668" s="4">
        <f t="shared" si="305"/>
        <v>1041.482475</v>
      </c>
      <c r="N2668" s="2">
        <v>42.847776000000003</v>
      </c>
      <c r="O2668" s="3">
        <f t="shared" si="306"/>
        <v>1835.9319081461763</v>
      </c>
      <c r="P2668" s="3">
        <v>5</v>
      </c>
      <c r="Q2668" s="3">
        <f t="shared" si="307"/>
        <v>25</v>
      </c>
      <c r="R2668" s="4">
        <f t="shared" si="308"/>
        <v>214.23888000000002</v>
      </c>
    </row>
    <row r="2669" spans="2:18">
      <c r="B2669" s="2">
        <v>208.29649499999999</v>
      </c>
      <c r="C2669" s="3">
        <f t="shared" si="303"/>
        <v>43387.429829285022</v>
      </c>
      <c r="D2669" s="3">
        <v>5</v>
      </c>
      <c r="E2669" s="3">
        <f t="shared" si="304"/>
        <v>25</v>
      </c>
      <c r="F2669" s="4">
        <f t="shared" si="305"/>
        <v>1041.482475</v>
      </c>
      <c r="N2669" s="2">
        <v>42.847776000000003</v>
      </c>
      <c r="O2669" s="3">
        <f t="shared" si="306"/>
        <v>1835.9319081461763</v>
      </c>
      <c r="P2669" s="3">
        <v>5</v>
      </c>
      <c r="Q2669" s="3">
        <f t="shared" si="307"/>
        <v>25</v>
      </c>
      <c r="R2669" s="4">
        <f t="shared" si="308"/>
        <v>214.23888000000002</v>
      </c>
    </row>
    <row r="2670" spans="2:18">
      <c r="B2670" s="2">
        <v>208.29649499999999</v>
      </c>
      <c r="C2670" s="3">
        <f t="shared" si="303"/>
        <v>43387.429829285022</v>
      </c>
      <c r="D2670" s="3">
        <v>5</v>
      </c>
      <c r="E2670" s="3">
        <f t="shared" si="304"/>
        <v>25</v>
      </c>
      <c r="F2670" s="4">
        <f t="shared" si="305"/>
        <v>1041.482475</v>
      </c>
      <c r="N2670" s="2">
        <v>42.847776000000003</v>
      </c>
      <c r="O2670" s="3">
        <f t="shared" si="306"/>
        <v>1835.9319081461763</v>
      </c>
      <c r="P2670" s="3">
        <v>5</v>
      </c>
      <c r="Q2670" s="3">
        <f t="shared" si="307"/>
        <v>25</v>
      </c>
      <c r="R2670" s="4">
        <f t="shared" si="308"/>
        <v>214.23888000000002</v>
      </c>
    </row>
    <row r="2671" spans="2:18">
      <c r="B2671" s="2">
        <v>208.29649499999999</v>
      </c>
      <c r="C2671" s="3">
        <f t="shared" si="303"/>
        <v>43387.429829285022</v>
      </c>
      <c r="D2671" s="3">
        <v>5</v>
      </c>
      <c r="E2671" s="3">
        <f t="shared" si="304"/>
        <v>25</v>
      </c>
      <c r="F2671" s="4">
        <f t="shared" si="305"/>
        <v>1041.482475</v>
      </c>
      <c r="N2671" s="2">
        <v>42.847776000000003</v>
      </c>
      <c r="O2671" s="3">
        <f t="shared" si="306"/>
        <v>1835.9319081461763</v>
      </c>
      <c r="P2671" s="3">
        <v>5</v>
      </c>
      <c r="Q2671" s="3">
        <f t="shared" si="307"/>
        <v>25</v>
      </c>
      <c r="R2671" s="4">
        <f t="shared" si="308"/>
        <v>214.23888000000002</v>
      </c>
    </row>
    <row r="2672" spans="2:18">
      <c r="B2672" s="2">
        <v>208.29649499999999</v>
      </c>
      <c r="C2672" s="3">
        <f t="shared" si="303"/>
        <v>43387.429829285022</v>
      </c>
      <c r="D2672" s="3">
        <v>5</v>
      </c>
      <c r="E2672" s="3">
        <f t="shared" si="304"/>
        <v>25</v>
      </c>
      <c r="F2672" s="4">
        <f t="shared" si="305"/>
        <v>1041.482475</v>
      </c>
      <c r="N2672" s="2">
        <v>42.847776000000003</v>
      </c>
      <c r="O2672" s="3">
        <f t="shared" si="306"/>
        <v>1835.9319081461763</v>
      </c>
      <c r="P2672" s="3">
        <v>5</v>
      </c>
      <c r="Q2672" s="3">
        <f t="shared" si="307"/>
        <v>25</v>
      </c>
      <c r="R2672" s="4">
        <f t="shared" si="308"/>
        <v>214.23888000000002</v>
      </c>
    </row>
    <row r="2673" spans="2:18">
      <c r="B2673" s="2">
        <v>208.29649499999999</v>
      </c>
      <c r="C2673" s="3">
        <f t="shared" si="303"/>
        <v>43387.429829285022</v>
      </c>
      <c r="D2673" s="3">
        <v>5</v>
      </c>
      <c r="E2673" s="3">
        <f t="shared" si="304"/>
        <v>25</v>
      </c>
      <c r="F2673" s="4">
        <f t="shared" si="305"/>
        <v>1041.482475</v>
      </c>
      <c r="N2673" s="2">
        <v>42.847776000000003</v>
      </c>
      <c r="O2673" s="3">
        <f t="shared" si="306"/>
        <v>1835.9319081461763</v>
      </c>
      <c r="P2673" s="3">
        <v>5</v>
      </c>
      <c r="Q2673" s="3">
        <f t="shared" si="307"/>
        <v>25</v>
      </c>
      <c r="R2673" s="4">
        <f t="shared" si="308"/>
        <v>214.23888000000002</v>
      </c>
    </row>
    <row r="2674" spans="2:18">
      <c r="B2674" s="2">
        <v>208.29649499999999</v>
      </c>
      <c r="C2674" s="3">
        <f t="shared" si="303"/>
        <v>43387.429829285022</v>
      </c>
      <c r="D2674" s="3">
        <v>5</v>
      </c>
      <c r="E2674" s="3">
        <f t="shared" si="304"/>
        <v>25</v>
      </c>
      <c r="F2674" s="4">
        <f t="shared" si="305"/>
        <v>1041.482475</v>
      </c>
      <c r="N2674" s="2">
        <v>42.847776000000003</v>
      </c>
      <c r="O2674" s="3">
        <f t="shared" si="306"/>
        <v>1835.9319081461763</v>
      </c>
      <c r="P2674" s="3">
        <v>5</v>
      </c>
      <c r="Q2674" s="3">
        <f t="shared" si="307"/>
        <v>25</v>
      </c>
      <c r="R2674" s="4">
        <f t="shared" si="308"/>
        <v>214.23888000000002</v>
      </c>
    </row>
    <row r="2675" spans="2:18">
      <c r="B2675" s="2">
        <v>208.29649499999999</v>
      </c>
      <c r="C2675" s="3">
        <f t="shared" si="303"/>
        <v>43387.429829285022</v>
      </c>
      <c r="D2675" s="3">
        <v>5</v>
      </c>
      <c r="E2675" s="3">
        <f t="shared" si="304"/>
        <v>25</v>
      </c>
      <c r="F2675" s="4">
        <f t="shared" si="305"/>
        <v>1041.482475</v>
      </c>
      <c r="N2675" s="2">
        <v>42.847776000000003</v>
      </c>
      <c r="O2675" s="3">
        <f t="shared" si="306"/>
        <v>1835.9319081461763</v>
      </c>
      <c r="P2675" s="3">
        <v>5</v>
      </c>
      <c r="Q2675" s="3">
        <f t="shared" si="307"/>
        <v>25</v>
      </c>
      <c r="R2675" s="4">
        <f t="shared" si="308"/>
        <v>214.23888000000002</v>
      </c>
    </row>
    <row r="2676" spans="2:18">
      <c r="B2676" s="2">
        <v>208.29649499999999</v>
      </c>
      <c r="C2676" s="3">
        <f t="shared" si="303"/>
        <v>43387.429829285022</v>
      </c>
      <c r="D2676" s="3">
        <v>5</v>
      </c>
      <c r="E2676" s="3">
        <f t="shared" si="304"/>
        <v>25</v>
      </c>
      <c r="F2676" s="4">
        <f t="shared" si="305"/>
        <v>1041.482475</v>
      </c>
      <c r="N2676" s="2">
        <v>42.847776000000003</v>
      </c>
      <c r="O2676" s="3">
        <f t="shared" si="306"/>
        <v>1835.9319081461763</v>
      </c>
      <c r="P2676" s="3">
        <v>5</v>
      </c>
      <c r="Q2676" s="3">
        <f t="shared" si="307"/>
        <v>25</v>
      </c>
      <c r="R2676" s="4">
        <f t="shared" si="308"/>
        <v>214.23888000000002</v>
      </c>
    </row>
    <row r="2677" spans="2:18">
      <c r="B2677" s="2">
        <v>208.29649499999999</v>
      </c>
      <c r="C2677" s="3">
        <f t="shared" si="303"/>
        <v>43387.429829285022</v>
      </c>
      <c r="D2677" s="3">
        <v>5</v>
      </c>
      <c r="E2677" s="3">
        <f t="shared" si="304"/>
        <v>25</v>
      </c>
      <c r="F2677" s="4">
        <f t="shared" si="305"/>
        <v>1041.482475</v>
      </c>
      <c r="N2677" s="2">
        <v>42.847776000000003</v>
      </c>
      <c r="O2677" s="3">
        <f t="shared" si="306"/>
        <v>1835.9319081461763</v>
      </c>
      <c r="P2677" s="3">
        <v>5</v>
      </c>
      <c r="Q2677" s="3">
        <f t="shared" si="307"/>
        <v>25</v>
      </c>
      <c r="R2677" s="4">
        <f t="shared" si="308"/>
        <v>214.23888000000002</v>
      </c>
    </row>
    <row r="2678" spans="2:18">
      <c r="B2678" s="2">
        <v>208.29649499999999</v>
      </c>
      <c r="C2678" s="3">
        <f t="shared" si="303"/>
        <v>43387.429829285022</v>
      </c>
      <c r="D2678" s="3">
        <v>5</v>
      </c>
      <c r="E2678" s="3">
        <f t="shared" si="304"/>
        <v>25</v>
      </c>
      <c r="F2678" s="4">
        <f t="shared" si="305"/>
        <v>1041.482475</v>
      </c>
      <c r="N2678" s="2">
        <v>42.847776000000003</v>
      </c>
      <c r="O2678" s="3">
        <f t="shared" si="306"/>
        <v>1835.9319081461763</v>
      </c>
      <c r="P2678" s="3">
        <v>5</v>
      </c>
      <c r="Q2678" s="3">
        <f t="shared" si="307"/>
        <v>25</v>
      </c>
      <c r="R2678" s="4">
        <f t="shared" si="308"/>
        <v>214.23888000000002</v>
      </c>
    </row>
    <row r="2679" spans="2:18">
      <c r="B2679" s="2">
        <v>208.29649499999999</v>
      </c>
      <c r="C2679" s="3">
        <f t="shared" si="303"/>
        <v>43387.429829285022</v>
      </c>
      <c r="D2679" s="3">
        <v>5</v>
      </c>
      <c r="E2679" s="3">
        <f t="shared" si="304"/>
        <v>25</v>
      </c>
      <c r="F2679" s="4">
        <f t="shared" si="305"/>
        <v>1041.482475</v>
      </c>
      <c r="N2679" s="2">
        <v>42.847776000000003</v>
      </c>
      <c r="O2679" s="3">
        <f t="shared" si="306"/>
        <v>1835.9319081461763</v>
      </c>
      <c r="P2679" s="3">
        <v>5</v>
      </c>
      <c r="Q2679" s="3">
        <f t="shared" si="307"/>
        <v>25</v>
      </c>
      <c r="R2679" s="4">
        <f t="shared" si="308"/>
        <v>214.23888000000002</v>
      </c>
    </row>
    <row r="2680" spans="2:18">
      <c r="B2680" s="2">
        <v>208.29649499999999</v>
      </c>
      <c r="C2680" s="3">
        <f t="shared" si="303"/>
        <v>43387.429829285022</v>
      </c>
      <c r="D2680" s="3">
        <v>5</v>
      </c>
      <c r="E2680" s="3">
        <f t="shared" si="304"/>
        <v>25</v>
      </c>
      <c r="F2680" s="4">
        <f t="shared" si="305"/>
        <v>1041.482475</v>
      </c>
      <c r="N2680" s="2">
        <v>42.847776000000003</v>
      </c>
      <c r="O2680" s="3">
        <f t="shared" si="306"/>
        <v>1835.9319081461763</v>
      </c>
      <c r="P2680" s="3">
        <v>5</v>
      </c>
      <c r="Q2680" s="3">
        <f t="shared" si="307"/>
        <v>25</v>
      </c>
      <c r="R2680" s="4">
        <f t="shared" si="308"/>
        <v>214.23888000000002</v>
      </c>
    </row>
    <row r="2681" spans="2:18">
      <c r="B2681" s="2">
        <v>208.29649499999999</v>
      </c>
      <c r="C2681" s="3">
        <f t="shared" si="303"/>
        <v>43387.429829285022</v>
      </c>
      <c r="D2681" s="3">
        <v>5</v>
      </c>
      <c r="E2681" s="3">
        <f t="shared" si="304"/>
        <v>25</v>
      </c>
      <c r="F2681" s="4">
        <f t="shared" si="305"/>
        <v>1041.482475</v>
      </c>
      <c r="N2681" s="2">
        <v>42.847776000000003</v>
      </c>
      <c r="O2681" s="3">
        <f t="shared" si="306"/>
        <v>1835.9319081461763</v>
      </c>
      <c r="P2681" s="3">
        <v>5</v>
      </c>
      <c r="Q2681" s="3">
        <f t="shared" si="307"/>
        <v>25</v>
      </c>
      <c r="R2681" s="4">
        <f t="shared" si="308"/>
        <v>214.23888000000002</v>
      </c>
    </row>
    <row r="2682" spans="2:18">
      <c r="B2682" s="2">
        <v>208.29649499999999</v>
      </c>
      <c r="C2682" s="3">
        <f t="shared" si="303"/>
        <v>43387.429829285022</v>
      </c>
      <c r="D2682" s="3">
        <v>5</v>
      </c>
      <c r="E2682" s="3">
        <f t="shared" si="304"/>
        <v>25</v>
      </c>
      <c r="F2682" s="4">
        <f t="shared" si="305"/>
        <v>1041.482475</v>
      </c>
      <c r="N2682" s="2">
        <v>42.847776000000003</v>
      </c>
      <c r="O2682" s="3">
        <f t="shared" si="306"/>
        <v>1835.9319081461763</v>
      </c>
      <c r="P2682" s="3">
        <v>5</v>
      </c>
      <c r="Q2682" s="3">
        <f t="shared" si="307"/>
        <v>25</v>
      </c>
      <c r="R2682" s="4">
        <f t="shared" si="308"/>
        <v>214.23888000000002</v>
      </c>
    </row>
    <row r="2683" spans="2:18">
      <c r="B2683" s="2">
        <v>208.29649499999999</v>
      </c>
      <c r="C2683" s="3">
        <f t="shared" si="303"/>
        <v>43387.429829285022</v>
      </c>
      <c r="D2683" s="3">
        <v>5</v>
      </c>
      <c r="E2683" s="3">
        <f t="shared" si="304"/>
        <v>25</v>
      </c>
      <c r="F2683" s="4">
        <f t="shared" si="305"/>
        <v>1041.482475</v>
      </c>
      <c r="N2683" s="2">
        <v>42.847776000000003</v>
      </c>
      <c r="O2683" s="3">
        <f t="shared" si="306"/>
        <v>1835.9319081461763</v>
      </c>
      <c r="P2683" s="3">
        <v>5</v>
      </c>
      <c r="Q2683" s="3">
        <f t="shared" si="307"/>
        <v>25</v>
      </c>
      <c r="R2683" s="4">
        <f t="shared" si="308"/>
        <v>214.23888000000002</v>
      </c>
    </row>
    <row r="2684" spans="2:18">
      <c r="B2684" s="2">
        <v>208.29649499999999</v>
      </c>
      <c r="C2684" s="3">
        <f t="shared" si="303"/>
        <v>43387.429829285022</v>
      </c>
      <c r="D2684" s="3">
        <v>5</v>
      </c>
      <c r="E2684" s="3">
        <f t="shared" si="304"/>
        <v>25</v>
      </c>
      <c r="F2684" s="4">
        <f t="shared" si="305"/>
        <v>1041.482475</v>
      </c>
      <c r="N2684" s="2">
        <v>42.847776000000003</v>
      </c>
      <c r="O2684" s="3">
        <f t="shared" si="306"/>
        <v>1835.9319081461763</v>
      </c>
      <c r="P2684" s="3">
        <v>5</v>
      </c>
      <c r="Q2684" s="3">
        <f t="shared" si="307"/>
        <v>25</v>
      </c>
      <c r="R2684" s="4">
        <f t="shared" si="308"/>
        <v>214.23888000000002</v>
      </c>
    </row>
    <row r="2685" spans="2:18">
      <c r="B2685" s="2">
        <v>208.29649499999999</v>
      </c>
      <c r="C2685" s="3">
        <f t="shared" si="303"/>
        <v>43387.429829285022</v>
      </c>
      <c r="D2685" s="3">
        <v>5</v>
      </c>
      <c r="E2685" s="3">
        <f t="shared" si="304"/>
        <v>25</v>
      </c>
      <c r="F2685" s="4">
        <f t="shared" si="305"/>
        <v>1041.482475</v>
      </c>
      <c r="N2685" s="2">
        <v>42.847776000000003</v>
      </c>
      <c r="O2685" s="3">
        <f t="shared" si="306"/>
        <v>1835.9319081461763</v>
      </c>
      <c r="P2685" s="3">
        <v>5</v>
      </c>
      <c r="Q2685" s="3">
        <f t="shared" si="307"/>
        <v>25</v>
      </c>
      <c r="R2685" s="4">
        <f t="shared" si="308"/>
        <v>214.23888000000002</v>
      </c>
    </row>
    <row r="2686" spans="2:18">
      <c r="B2686" s="2">
        <v>208.29649499999999</v>
      </c>
      <c r="C2686" s="3">
        <f t="shared" si="303"/>
        <v>43387.429829285022</v>
      </c>
      <c r="D2686" s="3">
        <v>20</v>
      </c>
      <c r="E2686" s="3">
        <f t="shared" si="304"/>
        <v>400</v>
      </c>
      <c r="F2686" s="4">
        <f t="shared" si="305"/>
        <v>4165.9299000000001</v>
      </c>
      <c r="N2686" s="2">
        <v>42.847776000000003</v>
      </c>
      <c r="O2686" s="3">
        <f t="shared" si="306"/>
        <v>1835.9319081461763</v>
      </c>
      <c r="P2686" s="3">
        <v>5</v>
      </c>
      <c r="Q2686" s="3">
        <f t="shared" si="307"/>
        <v>25</v>
      </c>
      <c r="R2686" s="4">
        <f t="shared" si="308"/>
        <v>214.23888000000002</v>
      </c>
    </row>
    <row r="2687" spans="2:18">
      <c r="B2687" s="2">
        <v>208.29649499999999</v>
      </c>
      <c r="C2687" s="3">
        <f t="shared" si="303"/>
        <v>43387.429829285022</v>
      </c>
      <c r="D2687" s="3">
        <v>20</v>
      </c>
      <c r="E2687" s="3">
        <f t="shared" si="304"/>
        <v>400</v>
      </c>
      <c r="F2687" s="4">
        <f t="shared" si="305"/>
        <v>4165.9299000000001</v>
      </c>
      <c r="N2687" s="2">
        <v>42.847776000000003</v>
      </c>
      <c r="O2687" s="3">
        <f t="shared" si="306"/>
        <v>1835.9319081461763</v>
      </c>
      <c r="P2687" s="3">
        <v>5</v>
      </c>
      <c r="Q2687" s="3">
        <f t="shared" si="307"/>
        <v>25</v>
      </c>
      <c r="R2687" s="4">
        <f t="shared" si="308"/>
        <v>214.23888000000002</v>
      </c>
    </row>
    <row r="2688" spans="2:18">
      <c r="B2688" s="2">
        <v>208.29649499999999</v>
      </c>
      <c r="C2688" s="3">
        <f t="shared" si="303"/>
        <v>43387.429829285022</v>
      </c>
      <c r="D2688" s="3">
        <v>20</v>
      </c>
      <c r="E2688" s="3">
        <f t="shared" si="304"/>
        <v>400</v>
      </c>
      <c r="F2688" s="4">
        <f t="shared" si="305"/>
        <v>4165.9299000000001</v>
      </c>
      <c r="N2688" s="2">
        <v>42.847776000000003</v>
      </c>
      <c r="O2688" s="3">
        <f t="shared" si="306"/>
        <v>1835.9319081461763</v>
      </c>
      <c r="P2688" s="3">
        <v>5</v>
      </c>
      <c r="Q2688" s="3">
        <f t="shared" si="307"/>
        <v>25</v>
      </c>
      <c r="R2688" s="4">
        <f t="shared" si="308"/>
        <v>214.23888000000002</v>
      </c>
    </row>
    <row r="2689" spans="2:18">
      <c r="B2689" s="2">
        <v>208.29649499999999</v>
      </c>
      <c r="C2689" s="3">
        <f t="shared" si="303"/>
        <v>43387.429829285022</v>
      </c>
      <c r="D2689" s="3">
        <v>20</v>
      </c>
      <c r="E2689" s="3">
        <f t="shared" si="304"/>
        <v>400</v>
      </c>
      <c r="F2689" s="4">
        <f t="shared" si="305"/>
        <v>4165.9299000000001</v>
      </c>
      <c r="N2689" s="2">
        <v>42.847776000000003</v>
      </c>
      <c r="O2689" s="3">
        <f t="shared" si="306"/>
        <v>1835.9319081461763</v>
      </c>
      <c r="P2689" s="3">
        <v>5</v>
      </c>
      <c r="Q2689" s="3">
        <f t="shared" si="307"/>
        <v>25</v>
      </c>
      <c r="R2689" s="4">
        <f t="shared" si="308"/>
        <v>214.23888000000002</v>
      </c>
    </row>
    <row r="2690" spans="2:18">
      <c r="B2690" s="2">
        <v>208.29649499999999</v>
      </c>
      <c r="C2690" s="3">
        <f t="shared" si="303"/>
        <v>43387.429829285022</v>
      </c>
      <c r="D2690" s="3">
        <v>20</v>
      </c>
      <c r="E2690" s="3">
        <f t="shared" si="304"/>
        <v>400</v>
      </c>
      <c r="F2690" s="4">
        <f t="shared" si="305"/>
        <v>4165.9299000000001</v>
      </c>
      <c r="N2690" s="2">
        <v>42.847776000000003</v>
      </c>
      <c r="O2690" s="3">
        <f t="shared" si="306"/>
        <v>1835.9319081461763</v>
      </c>
      <c r="P2690" s="3">
        <v>5</v>
      </c>
      <c r="Q2690" s="3">
        <f t="shared" si="307"/>
        <v>25</v>
      </c>
      <c r="R2690" s="4">
        <f t="shared" si="308"/>
        <v>214.23888000000002</v>
      </c>
    </row>
    <row r="2691" spans="2:18">
      <c r="B2691" s="2">
        <v>208.29649499999999</v>
      </c>
      <c r="C2691" s="3">
        <f t="shared" si="303"/>
        <v>43387.429829285022</v>
      </c>
      <c r="D2691" s="3">
        <v>20</v>
      </c>
      <c r="E2691" s="3">
        <f t="shared" si="304"/>
        <v>400</v>
      </c>
      <c r="F2691" s="4">
        <f t="shared" si="305"/>
        <v>4165.9299000000001</v>
      </c>
      <c r="N2691" s="2">
        <v>42.847776000000003</v>
      </c>
      <c r="O2691" s="3">
        <f t="shared" si="306"/>
        <v>1835.9319081461763</v>
      </c>
      <c r="P2691" s="3">
        <v>5</v>
      </c>
      <c r="Q2691" s="3">
        <f t="shared" si="307"/>
        <v>25</v>
      </c>
      <c r="R2691" s="4">
        <f t="shared" si="308"/>
        <v>214.23888000000002</v>
      </c>
    </row>
    <row r="2692" spans="2:18">
      <c r="B2692" s="2">
        <v>208.29649499999999</v>
      </c>
      <c r="C2692" s="3">
        <f t="shared" si="303"/>
        <v>43387.429829285022</v>
      </c>
      <c r="D2692" s="3">
        <v>20</v>
      </c>
      <c r="E2692" s="3">
        <f t="shared" si="304"/>
        <v>400</v>
      </c>
      <c r="F2692" s="4">
        <f t="shared" si="305"/>
        <v>4165.9299000000001</v>
      </c>
      <c r="N2692" s="2">
        <v>42.847776000000003</v>
      </c>
      <c r="O2692" s="3">
        <f t="shared" si="306"/>
        <v>1835.9319081461763</v>
      </c>
      <c r="P2692" s="3">
        <v>5</v>
      </c>
      <c r="Q2692" s="3">
        <f t="shared" si="307"/>
        <v>25</v>
      </c>
      <c r="R2692" s="4">
        <f t="shared" si="308"/>
        <v>214.23888000000002</v>
      </c>
    </row>
    <row r="2693" spans="2:18">
      <c r="B2693" s="2">
        <v>208.29649499999999</v>
      </c>
      <c r="C2693" s="3">
        <f t="shared" si="303"/>
        <v>43387.429829285022</v>
      </c>
      <c r="D2693" s="3">
        <v>20</v>
      </c>
      <c r="E2693" s="3">
        <f t="shared" si="304"/>
        <v>400</v>
      </c>
      <c r="F2693" s="4">
        <f t="shared" si="305"/>
        <v>4165.9299000000001</v>
      </c>
      <c r="N2693" s="2">
        <v>42.847776000000003</v>
      </c>
      <c r="O2693" s="3">
        <f t="shared" si="306"/>
        <v>1835.9319081461763</v>
      </c>
      <c r="P2693" s="3">
        <v>5</v>
      </c>
      <c r="Q2693" s="3">
        <f t="shared" si="307"/>
        <v>25</v>
      </c>
      <c r="R2693" s="4">
        <f t="shared" si="308"/>
        <v>214.23888000000002</v>
      </c>
    </row>
    <row r="2694" spans="2:18">
      <c r="B2694" s="2">
        <v>208.29649499999999</v>
      </c>
      <c r="C2694" s="3">
        <f t="shared" si="303"/>
        <v>43387.429829285022</v>
      </c>
      <c r="D2694" s="3">
        <v>20</v>
      </c>
      <c r="E2694" s="3">
        <f t="shared" si="304"/>
        <v>400</v>
      </c>
      <c r="F2694" s="4">
        <f t="shared" si="305"/>
        <v>4165.9299000000001</v>
      </c>
      <c r="N2694" s="2">
        <v>42.847776000000003</v>
      </c>
      <c r="O2694" s="3">
        <f t="shared" si="306"/>
        <v>1835.9319081461763</v>
      </c>
      <c r="P2694" s="3">
        <v>5</v>
      </c>
      <c r="Q2694" s="3">
        <f t="shared" si="307"/>
        <v>25</v>
      </c>
      <c r="R2694" s="4">
        <f t="shared" si="308"/>
        <v>214.23888000000002</v>
      </c>
    </row>
    <row r="2695" spans="2:18">
      <c r="B2695" s="2">
        <v>208.29649499999999</v>
      </c>
      <c r="C2695" s="3">
        <f t="shared" si="303"/>
        <v>43387.429829285022</v>
      </c>
      <c r="D2695" s="3">
        <v>20</v>
      </c>
      <c r="E2695" s="3">
        <f t="shared" si="304"/>
        <v>400</v>
      </c>
      <c r="F2695" s="4">
        <f t="shared" si="305"/>
        <v>4165.9299000000001</v>
      </c>
      <c r="N2695" s="2">
        <v>42.847776000000003</v>
      </c>
      <c r="O2695" s="3">
        <f t="shared" si="306"/>
        <v>1835.9319081461763</v>
      </c>
      <c r="P2695" s="3">
        <v>5</v>
      </c>
      <c r="Q2695" s="3">
        <f t="shared" si="307"/>
        <v>25</v>
      </c>
      <c r="R2695" s="4">
        <f t="shared" si="308"/>
        <v>214.23888000000002</v>
      </c>
    </row>
    <row r="2696" spans="2:18">
      <c r="B2696" s="2">
        <v>208.29649499999999</v>
      </c>
      <c r="C2696" s="3">
        <f t="shared" si="303"/>
        <v>43387.429829285022</v>
      </c>
      <c r="D2696" s="3">
        <v>20</v>
      </c>
      <c r="E2696" s="3">
        <f t="shared" si="304"/>
        <v>400</v>
      </c>
      <c r="F2696" s="4">
        <f t="shared" si="305"/>
        <v>4165.9299000000001</v>
      </c>
      <c r="N2696" s="2">
        <v>42.847776000000003</v>
      </c>
      <c r="O2696" s="3">
        <f t="shared" si="306"/>
        <v>1835.9319081461763</v>
      </c>
      <c r="P2696" s="3">
        <v>5</v>
      </c>
      <c r="Q2696" s="3">
        <f t="shared" si="307"/>
        <v>25</v>
      </c>
      <c r="R2696" s="4">
        <f t="shared" si="308"/>
        <v>214.23888000000002</v>
      </c>
    </row>
    <row r="2697" spans="2:18">
      <c r="B2697" s="2">
        <v>208.29649499999999</v>
      </c>
      <c r="C2697" s="3">
        <f t="shared" si="303"/>
        <v>43387.429829285022</v>
      </c>
      <c r="D2697" s="3">
        <v>20</v>
      </c>
      <c r="E2697" s="3">
        <f t="shared" si="304"/>
        <v>400</v>
      </c>
      <c r="F2697" s="4">
        <f t="shared" si="305"/>
        <v>4165.9299000000001</v>
      </c>
      <c r="N2697" s="2">
        <v>42.847776000000003</v>
      </c>
      <c r="O2697" s="3">
        <f t="shared" si="306"/>
        <v>1835.9319081461763</v>
      </c>
      <c r="P2697" s="3">
        <v>5</v>
      </c>
      <c r="Q2697" s="3">
        <f t="shared" si="307"/>
        <v>25</v>
      </c>
      <c r="R2697" s="4">
        <f t="shared" si="308"/>
        <v>214.23888000000002</v>
      </c>
    </row>
    <row r="2698" spans="2:18">
      <c r="B2698" s="2">
        <v>208.29649499999999</v>
      </c>
      <c r="C2698" s="3">
        <f t="shared" si="303"/>
        <v>43387.429829285022</v>
      </c>
      <c r="D2698" s="3">
        <v>20</v>
      </c>
      <c r="E2698" s="3">
        <f t="shared" si="304"/>
        <v>400</v>
      </c>
      <c r="F2698" s="4">
        <f t="shared" si="305"/>
        <v>4165.9299000000001</v>
      </c>
      <c r="N2698" s="2">
        <v>42.847776000000003</v>
      </c>
      <c r="O2698" s="3">
        <f t="shared" si="306"/>
        <v>1835.9319081461763</v>
      </c>
      <c r="P2698" s="3">
        <v>5</v>
      </c>
      <c r="Q2698" s="3">
        <f t="shared" si="307"/>
        <v>25</v>
      </c>
      <c r="R2698" s="4">
        <f t="shared" si="308"/>
        <v>214.23888000000002</v>
      </c>
    </row>
    <row r="2699" spans="2:18">
      <c r="B2699" s="2">
        <v>208.29649499999999</v>
      </c>
      <c r="C2699" s="3">
        <f t="shared" si="303"/>
        <v>43387.429829285022</v>
      </c>
      <c r="D2699" s="3">
        <v>20</v>
      </c>
      <c r="E2699" s="3">
        <f t="shared" si="304"/>
        <v>400</v>
      </c>
      <c r="F2699" s="4">
        <f t="shared" si="305"/>
        <v>4165.9299000000001</v>
      </c>
      <c r="N2699" s="2">
        <v>42.847776000000003</v>
      </c>
      <c r="O2699" s="3">
        <f t="shared" si="306"/>
        <v>1835.9319081461763</v>
      </c>
      <c r="P2699" s="3">
        <v>5</v>
      </c>
      <c r="Q2699" s="3">
        <f t="shared" si="307"/>
        <v>25</v>
      </c>
      <c r="R2699" s="4">
        <f t="shared" si="308"/>
        <v>214.23888000000002</v>
      </c>
    </row>
    <row r="2700" spans="2:18">
      <c r="B2700" s="2">
        <v>208.29649499999999</v>
      </c>
      <c r="C2700" s="3">
        <f t="shared" si="303"/>
        <v>43387.429829285022</v>
      </c>
      <c r="D2700" s="3">
        <v>20</v>
      </c>
      <c r="E2700" s="3">
        <f t="shared" si="304"/>
        <v>400</v>
      </c>
      <c r="F2700" s="4">
        <f t="shared" si="305"/>
        <v>4165.9299000000001</v>
      </c>
      <c r="N2700" s="2">
        <v>42.847776000000003</v>
      </c>
      <c r="O2700" s="3">
        <f t="shared" si="306"/>
        <v>1835.9319081461763</v>
      </c>
      <c r="P2700" s="3">
        <v>5</v>
      </c>
      <c r="Q2700" s="3">
        <f t="shared" si="307"/>
        <v>25</v>
      </c>
      <c r="R2700" s="4">
        <f t="shared" si="308"/>
        <v>214.23888000000002</v>
      </c>
    </row>
    <row r="2701" spans="2:18">
      <c r="B2701" s="2">
        <v>208.29649499999999</v>
      </c>
      <c r="C2701" s="3">
        <f t="shared" si="303"/>
        <v>43387.429829285022</v>
      </c>
      <c r="D2701" s="3">
        <v>5</v>
      </c>
      <c r="E2701" s="3">
        <f t="shared" si="304"/>
        <v>25</v>
      </c>
      <c r="F2701" s="4">
        <f t="shared" si="305"/>
        <v>1041.482475</v>
      </c>
      <c r="N2701" s="2">
        <v>42.847776000000003</v>
      </c>
      <c r="O2701" s="3">
        <f t="shared" si="306"/>
        <v>1835.9319081461763</v>
      </c>
      <c r="P2701" s="3">
        <v>5</v>
      </c>
      <c r="Q2701" s="3">
        <f t="shared" si="307"/>
        <v>25</v>
      </c>
      <c r="R2701" s="4">
        <f t="shared" si="308"/>
        <v>214.23888000000002</v>
      </c>
    </row>
    <row r="2702" spans="2:18">
      <c r="B2702" s="2">
        <v>208.29649499999999</v>
      </c>
      <c r="C2702" s="3">
        <f t="shared" si="303"/>
        <v>43387.429829285022</v>
      </c>
      <c r="D2702" s="3">
        <v>5</v>
      </c>
      <c r="E2702" s="3">
        <f t="shared" si="304"/>
        <v>25</v>
      </c>
      <c r="F2702" s="4">
        <f t="shared" si="305"/>
        <v>1041.482475</v>
      </c>
      <c r="N2702" s="2">
        <v>42.847776000000003</v>
      </c>
      <c r="O2702" s="3">
        <f t="shared" si="306"/>
        <v>1835.9319081461763</v>
      </c>
      <c r="P2702" s="3">
        <v>5</v>
      </c>
      <c r="Q2702" s="3">
        <f t="shared" si="307"/>
        <v>25</v>
      </c>
      <c r="R2702" s="4">
        <f t="shared" si="308"/>
        <v>214.23888000000002</v>
      </c>
    </row>
    <row r="2703" spans="2:18">
      <c r="B2703" s="2">
        <v>208.29649499999999</v>
      </c>
      <c r="C2703" s="3">
        <f t="shared" si="303"/>
        <v>43387.429829285022</v>
      </c>
      <c r="D2703" s="3">
        <v>5</v>
      </c>
      <c r="E2703" s="3">
        <f t="shared" si="304"/>
        <v>25</v>
      </c>
      <c r="F2703" s="4">
        <f t="shared" si="305"/>
        <v>1041.482475</v>
      </c>
      <c r="N2703" s="2">
        <v>42.847776000000003</v>
      </c>
      <c r="O2703" s="3">
        <f t="shared" si="306"/>
        <v>1835.9319081461763</v>
      </c>
      <c r="P2703" s="3">
        <v>5</v>
      </c>
      <c r="Q2703" s="3">
        <f t="shared" si="307"/>
        <v>25</v>
      </c>
      <c r="R2703" s="4">
        <f t="shared" si="308"/>
        <v>214.23888000000002</v>
      </c>
    </row>
    <row r="2704" spans="2:18">
      <c r="B2704" s="2">
        <v>208.29649499999999</v>
      </c>
      <c r="C2704" s="3">
        <f t="shared" si="303"/>
        <v>43387.429829285022</v>
      </c>
      <c r="D2704" s="3">
        <v>5</v>
      </c>
      <c r="E2704" s="3">
        <f t="shared" si="304"/>
        <v>25</v>
      </c>
      <c r="F2704" s="4">
        <f t="shared" si="305"/>
        <v>1041.482475</v>
      </c>
      <c r="N2704" s="2">
        <v>42.847776000000003</v>
      </c>
      <c r="O2704" s="3">
        <f t="shared" si="306"/>
        <v>1835.9319081461763</v>
      </c>
      <c r="P2704" s="3">
        <v>5</v>
      </c>
      <c r="Q2704" s="3">
        <f t="shared" si="307"/>
        <v>25</v>
      </c>
      <c r="R2704" s="4">
        <f t="shared" si="308"/>
        <v>214.23888000000002</v>
      </c>
    </row>
    <row r="2705" spans="2:18">
      <c r="B2705" s="2">
        <v>208.29649499999999</v>
      </c>
      <c r="C2705" s="3">
        <f t="shared" ref="C2705:C2768" si="309">B2705*B2705</f>
        <v>43387.429829285022</v>
      </c>
      <c r="D2705" s="3">
        <v>5</v>
      </c>
      <c r="E2705" s="3">
        <f t="shared" ref="E2705:E2768" si="310">D2705*D2705</f>
        <v>25</v>
      </c>
      <c r="F2705" s="4">
        <f t="shared" ref="F2705:F2768" si="311">D2705*B2705</f>
        <v>1041.482475</v>
      </c>
      <c r="N2705" s="2">
        <v>42.847776000000003</v>
      </c>
      <c r="O2705" s="3">
        <f t="shared" ref="O2705:O2768" si="312">N2705*N2705</f>
        <v>1835.9319081461763</v>
      </c>
      <c r="P2705" s="3">
        <v>5</v>
      </c>
      <c r="Q2705" s="3">
        <f t="shared" ref="Q2705:Q2768" si="313">P2705*P2705</f>
        <v>25</v>
      </c>
      <c r="R2705" s="4">
        <f t="shared" ref="R2705:R2768" si="314">P2705*N2705</f>
        <v>214.23888000000002</v>
      </c>
    </row>
    <row r="2706" spans="2:18">
      <c r="B2706" s="2">
        <v>208.29649499999999</v>
      </c>
      <c r="C2706" s="3">
        <f t="shared" si="309"/>
        <v>43387.429829285022</v>
      </c>
      <c r="D2706" s="3">
        <v>5</v>
      </c>
      <c r="E2706" s="3">
        <f t="shared" si="310"/>
        <v>25</v>
      </c>
      <c r="F2706" s="4">
        <f t="shared" si="311"/>
        <v>1041.482475</v>
      </c>
      <c r="N2706" s="2">
        <v>42.847776000000003</v>
      </c>
      <c r="O2706" s="3">
        <f t="shared" si="312"/>
        <v>1835.9319081461763</v>
      </c>
      <c r="P2706" s="3">
        <v>5</v>
      </c>
      <c r="Q2706" s="3">
        <f t="shared" si="313"/>
        <v>25</v>
      </c>
      <c r="R2706" s="4">
        <f t="shared" si="314"/>
        <v>214.23888000000002</v>
      </c>
    </row>
    <row r="2707" spans="2:18">
      <c r="B2707" s="2">
        <v>208.29649499999999</v>
      </c>
      <c r="C2707" s="3">
        <f t="shared" si="309"/>
        <v>43387.429829285022</v>
      </c>
      <c r="D2707" s="3">
        <v>5</v>
      </c>
      <c r="E2707" s="3">
        <f t="shared" si="310"/>
        <v>25</v>
      </c>
      <c r="F2707" s="4">
        <f t="shared" si="311"/>
        <v>1041.482475</v>
      </c>
      <c r="N2707" s="2">
        <v>42.847776000000003</v>
      </c>
      <c r="O2707" s="3">
        <f t="shared" si="312"/>
        <v>1835.9319081461763</v>
      </c>
      <c r="P2707" s="3">
        <v>5</v>
      </c>
      <c r="Q2707" s="3">
        <f t="shared" si="313"/>
        <v>25</v>
      </c>
      <c r="R2707" s="4">
        <f t="shared" si="314"/>
        <v>214.23888000000002</v>
      </c>
    </row>
    <row r="2708" spans="2:18">
      <c r="B2708" s="2">
        <v>208.29649499999999</v>
      </c>
      <c r="C2708" s="3">
        <f t="shared" si="309"/>
        <v>43387.429829285022</v>
      </c>
      <c r="D2708" s="3">
        <v>5</v>
      </c>
      <c r="E2708" s="3">
        <f t="shared" si="310"/>
        <v>25</v>
      </c>
      <c r="F2708" s="4">
        <f t="shared" si="311"/>
        <v>1041.482475</v>
      </c>
      <c r="N2708" s="2">
        <v>42.847776000000003</v>
      </c>
      <c r="O2708" s="3">
        <f t="shared" si="312"/>
        <v>1835.9319081461763</v>
      </c>
      <c r="P2708" s="3">
        <v>5</v>
      </c>
      <c r="Q2708" s="3">
        <f t="shared" si="313"/>
        <v>25</v>
      </c>
      <c r="R2708" s="4">
        <f t="shared" si="314"/>
        <v>214.23888000000002</v>
      </c>
    </row>
    <row r="2709" spans="2:18">
      <c r="B2709" s="2">
        <v>208.29649499999999</v>
      </c>
      <c r="C2709" s="3">
        <f t="shared" si="309"/>
        <v>43387.429829285022</v>
      </c>
      <c r="D2709" s="3">
        <v>5</v>
      </c>
      <c r="E2709" s="3">
        <f t="shared" si="310"/>
        <v>25</v>
      </c>
      <c r="F2709" s="4">
        <f t="shared" si="311"/>
        <v>1041.482475</v>
      </c>
      <c r="N2709" s="2">
        <v>42.847776000000003</v>
      </c>
      <c r="O2709" s="3">
        <f t="shared" si="312"/>
        <v>1835.9319081461763</v>
      </c>
      <c r="P2709" s="3">
        <v>5</v>
      </c>
      <c r="Q2709" s="3">
        <f t="shared" si="313"/>
        <v>25</v>
      </c>
      <c r="R2709" s="4">
        <f t="shared" si="314"/>
        <v>214.23888000000002</v>
      </c>
    </row>
    <row r="2710" spans="2:18">
      <c r="B2710" s="2">
        <v>208.29649499999999</v>
      </c>
      <c r="C2710" s="3">
        <f t="shared" si="309"/>
        <v>43387.429829285022</v>
      </c>
      <c r="D2710" s="3">
        <v>5</v>
      </c>
      <c r="E2710" s="3">
        <f t="shared" si="310"/>
        <v>25</v>
      </c>
      <c r="F2710" s="4">
        <f t="shared" si="311"/>
        <v>1041.482475</v>
      </c>
      <c r="N2710" s="2">
        <v>42.847776000000003</v>
      </c>
      <c r="O2710" s="3">
        <f t="shared" si="312"/>
        <v>1835.9319081461763</v>
      </c>
      <c r="P2710" s="3">
        <v>5</v>
      </c>
      <c r="Q2710" s="3">
        <f t="shared" si="313"/>
        <v>25</v>
      </c>
      <c r="R2710" s="4">
        <f t="shared" si="314"/>
        <v>214.23888000000002</v>
      </c>
    </row>
    <row r="2711" spans="2:18">
      <c r="B2711" s="2">
        <v>208.29649499999999</v>
      </c>
      <c r="C2711" s="3">
        <f t="shared" si="309"/>
        <v>43387.429829285022</v>
      </c>
      <c r="D2711" s="3">
        <v>5</v>
      </c>
      <c r="E2711" s="3">
        <f t="shared" si="310"/>
        <v>25</v>
      </c>
      <c r="F2711" s="4">
        <f t="shared" si="311"/>
        <v>1041.482475</v>
      </c>
      <c r="N2711" s="2">
        <v>42.847776000000003</v>
      </c>
      <c r="O2711" s="3">
        <f t="shared" si="312"/>
        <v>1835.9319081461763</v>
      </c>
      <c r="P2711" s="3">
        <v>5</v>
      </c>
      <c r="Q2711" s="3">
        <f t="shared" si="313"/>
        <v>25</v>
      </c>
      <c r="R2711" s="4">
        <f t="shared" si="314"/>
        <v>214.23888000000002</v>
      </c>
    </row>
    <row r="2712" spans="2:18">
      <c r="B2712" s="2">
        <v>208.29649499999999</v>
      </c>
      <c r="C2712" s="3">
        <f t="shared" si="309"/>
        <v>43387.429829285022</v>
      </c>
      <c r="D2712" s="3">
        <v>5</v>
      </c>
      <c r="E2712" s="3">
        <f t="shared" si="310"/>
        <v>25</v>
      </c>
      <c r="F2712" s="4">
        <f t="shared" si="311"/>
        <v>1041.482475</v>
      </c>
      <c r="N2712" s="2">
        <v>42.847776000000003</v>
      </c>
      <c r="O2712" s="3">
        <f t="shared" si="312"/>
        <v>1835.9319081461763</v>
      </c>
      <c r="P2712" s="3">
        <v>5</v>
      </c>
      <c r="Q2712" s="3">
        <f t="shared" si="313"/>
        <v>25</v>
      </c>
      <c r="R2712" s="4">
        <f t="shared" si="314"/>
        <v>214.23888000000002</v>
      </c>
    </row>
    <row r="2713" spans="2:18">
      <c r="B2713" s="2">
        <v>208.29649499999999</v>
      </c>
      <c r="C2713" s="3">
        <f t="shared" si="309"/>
        <v>43387.429829285022</v>
      </c>
      <c r="D2713" s="3">
        <v>5</v>
      </c>
      <c r="E2713" s="3">
        <f t="shared" si="310"/>
        <v>25</v>
      </c>
      <c r="F2713" s="4">
        <f t="shared" si="311"/>
        <v>1041.482475</v>
      </c>
      <c r="N2713" s="2">
        <v>42.847776000000003</v>
      </c>
      <c r="O2713" s="3">
        <f t="shared" si="312"/>
        <v>1835.9319081461763</v>
      </c>
      <c r="P2713" s="3">
        <v>5</v>
      </c>
      <c r="Q2713" s="3">
        <f t="shared" si="313"/>
        <v>25</v>
      </c>
      <c r="R2713" s="4">
        <f t="shared" si="314"/>
        <v>214.23888000000002</v>
      </c>
    </row>
    <row r="2714" spans="2:18">
      <c r="B2714" s="2">
        <v>208.29649499999999</v>
      </c>
      <c r="C2714" s="3">
        <f t="shared" si="309"/>
        <v>43387.429829285022</v>
      </c>
      <c r="D2714" s="3">
        <v>5</v>
      </c>
      <c r="E2714" s="3">
        <f t="shared" si="310"/>
        <v>25</v>
      </c>
      <c r="F2714" s="4">
        <f t="shared" si="311"/>
        <v>1041.482475</v>
      </c>
      <c r="N2714" s="2">
        <v>42.847776000000003</v>
      </c>
      <c r="O2714" s="3">
        <f t="shared" si="312"/>
        <v>1835.9319081461763</v>
      </c>
      <c r="P2714" s="3">
        <v>5</v>
      </c>
      <c r="Q2714" s="3">
        <f t="shared" si="313"/>
        <v>25</v>
      </c>
      <c r="R2714" s="4">
        <f t="shared" si="314"/>
        <v>214.23888000000002</v>
      </c>
    </row>
    <row r="2715" spans="2:18">
      <c r="B2715" s="2">
        <v>208.29649499999999</v>
      </c>
      <c r="C2715" s="3">
        <f t="shared" si="309"/>
        <v>43387.429829285022</v>
      </c>
      <c r="D2715" s="3">
        <v>5</v>
      </c>
      <c r="E2715" s="3">
        <f t="shared" si="310"/>
        <v>25</v>
      </c>
      <c r="F2715" s="4">
        <f t="shared" si="311"/>
        <v>1041.482475</v>
      </c>
      <c r="N2715" s="2">
        <v>42.847776000000003</v>
      </c>
      <c r="O2715" s="3">
        <f t="shared" si="312"/>
        <v>1835.9319081461763</v>
      </c>
      <c r="P2715" s="3">
        <v>5</v>
      </c>
      <c r="Q2715" s="3">
        <f t="shared" si="313"/>
        <v>25</v>
      </c>
      <c r="R2715" s="4">
        <f t="shared" si="314"/>
        <v>214.23888000000002</v>
      </c>
    </row>
    <row r="2716" spans="2:18">
      <c r="B2716" s="2">
        <v>208.29649499999999</v>
      </c>
      <c r="C2716" s="3">
        <f t="shared" si="309"/>
        <v>43387.429829285022</v>
      </c>
      <c r="D2716" s="3">
        <v>5</v>
      </c>
      <c r="E2716" s="3">
        <f t="shared" si="310"/>
        <v>25</v>
      </c>
      <c r="F2716" s="4">
        <f t="shared" si="311"/>
        <v>1041.482475</v>
      </c>
      <c r="N2716" s="2">
        <v>42.847776000000003</v>
      </c>
      <c r="O2716" s="3">
        <f t="shared" si="312"/>
        <v>1835.9319081461763</v>
      </c>
      <c r="P2716" s="3">
        <v>5</v>
      </c>
      <c r="Q2716" s="3">
        <f t="shared" si="313"/>
        <v>25</v>
      </c>
      <c r="R2716" s="4">
        <f t="shared" si="314"/>
        <v>214.23888000000002</v>
      </c>
    </row>
    <row r="2717" spans="2:18">
      <c r="B2717" s="2">
        <v>208.29649499999999</v>
      </c>
      <c r="C2717" s="3">
        <f t="shared" si="309"/>
        <v>43387.429829285022</v>
      </c>
      <c r="D2717" s="3">
        <v>5</v>
      </c>
      <c r="E2717" s="3">
        <f t="shared" si="310"/>
        <v>25</v>
      </c>
      <c r="F2717" s="4">
        <f t="shared" si="311"/>
        <v>1041.482475</v>
      </c>
      <c r="N2717" s="2">
        <v>42.847776000000003</v>
      </c>
      <c r="O2717" s="3">
        <f t="shared" si="312"/>
        <v>1835.9319081461763</v>
      </c>
      <c r="P2717" s="3">
        <v>5</v>
      </c>
      <c r="Q2717" s="3">
        <f t="shared" si="313"/>
        <v>25</v>
      </c>
      <c r="R2717" s="4">
        <f t="shared" si="314"/>
        <v>214.23888000000002</v>
      </c>
    </row>
    <row r="2718" spans="2:18">
      <c r="B2718" s="2">
        <v>208.29649499999999</v>
      </c>
      <c r="C2718" s="3">
        <f t="shared" si="309"/>
        <v>43387.429829285022</v>
      </c>
      <c r="D2718" s="3">
        <v>5</v>
      </c>
      <c r="E2718" s="3">
        <f t="shared" si="310"/>
        <v>25</v>
      </c>
      <c r="F2718" s="4">
        <f t="shared" si="311"/>
        <v>1041.482475</v>
      </c>
      <c r="N2718" s="2">
        <v>42.847776000000003</v>
      </c>
      <c r="O2718" s="3">
        <f t="shared" si="312"/>
        <v>1835.9319081461763</v>
      </c>
      <c r="P2718" s="3">
        <v>5</v>
      </c>
      <c r="Q2718" s="3">
        <f t="shared" si="313"/>
        <v>25</v>
      </c>
      <c r="R2718" s="4">
        <f t="shared" si="314"/>
        <v>214.23888000000002</v>
      </c>
    </row>
    <row r="2719" spans="2:18">
      <c r="B2719" s="2">
        <v>208.29649499999999</v>
      </c>
      <c r="C2719" s="3">
        <f t="shared" si="309"/>
        <v>43387.429829285022</v>
      </c>
      <c r="D2719" s="3">
        <v>5</v>
      </c>
      <c r="E2719" s="3">
        <f t="shared" si="310"/>
        <v>25</v>
      </c>
      <c r="F2719" s="4">
        <f t="shared" si="311"/>
        <v>1041.482475</v>
      </c>
      <c r="N2719" s="2">
        <v>42.847776000000003</v>
      </c>
      <c r="O2719" s="3">
        <f t="shared" si="312"/>
        <v>1835.9319081461763</v>
      </c>
      <c r="P2719" s="3">
        <v>5</v>
      </c>
      <c r="Q2719" s="3">
        <f t="shared" si="313"/>
        <v>25</v>
      </c>
      <c r="R2719" s="4">
        <f t="shared" si="314"/>
        <v>214.23888000000002</v>
      </c>
    </row>
    <row r="2720" spans="2:18">
      <c r="B2720" s="2">
        <v>208.29649499999999</v>
      </c>
      <c r="C2720" s="3">
        <f t="shared" si="309"/>
        <v>43387.429829285022</v>
      </c>
      <c r="D2720" s="3">
        <v>5</v>
      </c>
      <c r="E2720" s="3">
        <f t="shared" si="310"/>
        <v>25</v>
      </c>
      <c r="F2720" s="4">
        <f t="shared" si="311"/>
        <v>1041.482475</v>
      </c>
      <c r="N2720" s="2">
        <v>42.847776000000003</v>
      </c>
      <c r="O2720" s="3">
        <f t="shared" si="312"/>
        <v>1835.9319081461763</v>
      </c>
      <c r="P2720" s="3">
        <v>5</v>
      </c>
      <c r="Q2720" s="3">
        <f t="shared" si="313"/>
        <v>25</v>
      </c>
      <c r="R2720" s="4">
        <f t="shared" si="314"/>
        <v>214.23888000000002</v>
      </c>
    </row>
    <row r="2721" spans="2:18">
      <c r="B2721" s="2">
        <v>208.29649499999999</v>
      </c>
      <c r="C2721" s="3">
        <f t="shared" si="309"/>
        <v>43387.429829285022</v>
      </c>
      <c r="D2721" s="3">
        <v>5</v>
      </c>
      <c r="E2721" s="3">
        <f t="shared" si="310"/>
        <v>25</v>
      </c>
      <c r="F2721" s="4">
        <f t="shared" si="311"/>
        <v>1041.482475</v>
      </c>
      <c r="N2721" s="2">
        <v>42.847776000000003</v>
      </c>
      <c r="O2721" s="3">
        <f t="shared" si="312"/>
        <v>1835.9319081461763</v>
      </c>
      <c r="P2721" s="3">
        <v>5</v>
      </c>
      <c r="Q2721" s="3">
        <f t="shared" si="313"/>
        <v>25</v>
      </c>
      <c r="R2721" s="4">
        <f t="shared" si="314"/>
        <v>214.23888000000002</v>
      </c>
    </row>
    <row r="2722" spans="2:18">
      <c r="B2722" s="2">
        <v>208.29649499999999</v>
      </c>
      <c r="C2722" s="3">
        <f t="shared" si="309"/>
        <v>43387.429829285022</v>
      </c>
      <c r="D2722" s="3">
        <v>5</v>
      </c>
      <c r="E2722" s="3">
        <f t="shared" si="310"/>
        <v>25</v>
      </c>
      <c r="F2722" s="4">
        <f t="shared" si="311"/>
        <v>1041.482475</v>
      </c>
      <c r="N2722" s="2">
        <v>42.847776000000003</v>
      </c>
      <c r="O2722" s="3">
        <f t="shared" si="312"/>
        <v>1835.9319081461763</v>
      </c>
      <c r="P2722" s="3">
        <v>5</v>
      </c>
      <c r="Q2722" s="3">
        <f t="shared" si="313"/>
        <v>25</v>
      </c>
      <c r="R2722" s="4">
        <f t="shared" si="314"/>
        <v>214.23888000000002</v>
      </c>
    </row>
    <row r="2723" spans="2:18">
      <c r="B2723" s="2">
        <v>208.29649499999999</v>
      </c>
      <c r="C2723" s="3">
        <f t="shared" si="309"/>
        <v>43387.429829285022</v>
      </c>
      <c r="D2723" s="3">
        <v>5</v>
      </c>
      <c r="E2723" s="3">
        <f t="shared" si="310"/>
        <v>25</v>
      </c>
      <c r="F2723" s="4">
        <f t="shared" si="311"/>
        <v>1041.482475</v>
      </c>
      <c r="N2723" s="2">
        <v>42.847776000000003</v>
      </c>
      <c r="O2723" s="3">
        <f t="shared" si="312"/>
        <v>1835.9319081461763</v>
      </c>
      <c r="P2723" s="3">
        <v>5</v>
      </c>
      <c r="Q2723" s="3">
        <f t="shared" si="313"/>
        <v>25</v>
      </c>
      <c r="R2723" s="4">
        <f t="shared" si="314"/>
        <v>214.23888000000002</v>
      </c>
    </row>
    <row r="2724" spans="2:18">
      <c r="B2724" s="2">
        <v>208.29649499999999</v>
      </c>
      <c r="C2724" s="3">
        <f t="shared" si="309"/>
        <v>43387.429829285022</v>
      </c>
      <c r="D2724" s="3">
        <v>5</v>
      </c>
      <c r="E2724" s="3">
        <f t="shared" si="310"/>
        <v>25</v>
      </c>
      <c r="F2724" s="4">
        <f t="shared" si="311"/>
        <v>1041.482475</v>
      </c>
      <c r="N2724" s="2">
        <v>42.847776000000003</v>
      </c>
      <c r="O2724" s="3">
        <f t="shared" si="312"/>
        <v>1835.9319081461763</v>
      </c>
      <c r="P2724" s="3">
        <v>5</v>
      </c>
      <c r="Q2724" s="3">
        <f t="shared" si="313"/>
        <v>25</v>
      </c>
      <c r="R2724" s="4">
        <f t="shared" si="314"/>
        <v>214.23888000000002</v>
      </c>
    </row>
    <row r="2725" spans="2:18">
      <c r="B2725" s="2">
        <v>208.29649499999999</v>
      </c>
      <c r="C2725" s="3">
        <f t="shared" si="309"/>
        <v>43387.429829285022</v>
      </c>
      <c r="D2725" s="3">
        <v>5</v>
      </c>
      <c r="E2725" s="3">
        <f t="shared" si="310"/>
        <v>25</v>
      </c>
      <c r="F2725" s="4">
        <f t="shared" si="311"/>
        <v>1041.482475</v>
      </c>
      <c r="N2725" s="2">
        <v>42.847776000000003</v>
      </c>
      <c r="O2725" s="3">
        <f t="shared" si="312"/>
        <v>1835.9319081461763</v>
      </c>
      <c r="P2725" s="3">
        <v>5</v>
      </c>
      <c r="Q2725" s="3">
        <f t="shared" si="313"/>
        <v>25</v>
      </c>
      <c r="R2725" s="4">
        <f t="shared" si="314"/>
        <v>214.23888000000002</v>
      </c>
    </row>
    <row r="2726" spans="2:18">
      <c r="B2726" s="2">
        <v>208.29649499999999</v>
      </c>
      <c r="C2726" s="3">
        <f t="shared" si="309"/>
        <v>43387.429829285022</v>
      </c>
      <c r="D2726" s="3">
        <v>5</v>
      </c>
      <c r="E2726" s="3">
        <f t="shared" si="310"/>
        <v>25</v>
      </c>
      <c r="F2726" s="4">
        <f t="shared" si="311"/>
        <v>1041.482475</v>
      </c>
      <c r="N2726" s="2">
        <v>42.847776000000003</v>
      </c>
      <c r="O2726" s="3">
        <f t="shared" si="312"/>
        <v>1835.9319081461763</v>
      </c>
      <c r="P2726" s="3">
        <v>5</v>
      </c>
      <c r="Q2726" s="3">
        <f t="shared" si="313"/>
        <v>25</v>
      </c>
      <c r="R2726" s="4">
        <f t="shared" si="314"/>
        <v>214.23888000000002</v>
      </c>
    </row>
    <row r="2727" spans="2:18">
      <c r="B2727" s="2">
        <v>208.29649499999999</v>
      </c>
      <c r="C2727" s="3">
        <f t="shared" si="309"/>
        <v>43387.429829285022</v>
      </c>
      <c r="D2727" s="3">
        <v>5</v>
      </c>
      <c r="E2727" s="3">
        <f t="shared" si="310"/>
        <v>25</v>
      </c>
      <c r="F2727" s="4">
        <f t="shared" si="311"/>
        <v>1041.482475</v>
      </c>
      <c r="N2727" s="2">
        <v>42.847776000000003</v>
      </c>
      <c r="O2727" s="3">
        <f t="shared" si="312"/>
        <v>1835.9319081461763</v>
      </c>
      <c r="P2727" s="3">
        <v>5</v>
      </c>
      <c r="Q2727" s="3">
        <f t="shared" si="313"/>
        <v>25</v>
      </c>
      <c r="R2727" s="4">
        <f t="shared" si="314"/>
        <v>214.23888000000002</v>
      </c>
    </row>
    <row r="2728" spans="2:18">
      <c r="B2728" s="2">
        <v>208.29649499999999</v>
      </c>
      <c r="C2728" s="3">
        <f t="shared" si="309"/>
        <v>43387.429829285022</v>
      </c>
      <c r="D2728" s="3">
        <v>5</v>
      </c>
      <c r="E2728" s="3">
        <f t="shared" si="310"/>
        <v>25</v>
      </c>
      <c r="F2728" s="4">
        <f t="shared" si="311"/>
        <v>1041.482475</v>
      </c>
      <c r="N2728" s="2">
        <v>42.847776000000003</v>
      </c>
      <c r="O2728" s="3">
        <f t="shared" si="312"/>
        <v>1835.9319081461763</v>
      </c>
      <c r="P2728" s="3">
        <v>5</v>
      </c>
      <c r="Q2728" s="3">
        <f t="shared" si="313"/>
        <v>25</v>
      </c>
      <c r="R2728" s="4">
        <f t="shared" si="314"/>
        <v>214.23888000000002</v>
      </c>
    </row>
    <row r="2729" spans="2:18">
      <c r="B2729" s="2">
        <v>208.29649499999999</v>
      </c>
      <c r="C2729" s="3">
        <f t="shared" si="309"/>
        <v>43387.429829285022</v>
      </c>
      <c r="D2729" s="3">
        <v>5</v>
      </c>
      <c r="E2729" s="3">
        <f t="shared" si="310"/>
        <v>25</v>
      </c>
      <c r="F2729" s="4">
        <f t="shared" si="311"/>
        <v>1041.482475</v>
      </c>
      <c r="N2729" s="2">
        <v>42.847776000000003</v>
      </c>
      <c r="O2729" s="3">
        <f t="shared" si="312"/>
        <v>1835.9319081461763</v>
      </c>
      <c r="P2729" s="3">
        <v>5</v>
      </c>
      <c r="Q2729" s="3">
        <f t="shared" si="313"/>
        <v>25</v>
      </c>
      <c r="R2729" s="4">
        <f t="shared" si="314"/>
        <v>214.23888000000002</v>
      </c>
    </row>
    <row r="2730" spans="2:18">
      <c r="B2730" s="2">
        <v>208.29649499999999</v>
      </c>
      <c r="C2730" s="3">
        <f t="shared" si="309"/>
        <v>43387.429829285022</v>
      </c>
      <c r="D2730" s="3">
        <v>5</v>
      </c>
      <c r="E2730" s="3">
        <f t="shared" si="310"/>
        <v>25</v>
      </c>
      <c r="F2730" s="4">
        <f t="shared" si="311"/>
        <v>1041.482475</v>
      </c>
      <c r="N2730" s="2">
        <v>42.847776000000003</v>
      </c>
      <c r="O2730" s="3">
        <f t="shared" si="312"/>
        <v>1835.9319081461763</v>
      </c>
      <c r="P2730" s="3">
        <v>5</v>
      </c>
      <c r="Q2730" s="3">
        <f t="shared" si="313"/>
        <v>25</v>
      </c>
      <c r="R2730" s="4">
        <f t="shared" si="314"/>
        <v>214.23888000000002</v>
      </c>
    </row>
    <row r="2731" spans="2:18">
      <c r="B2731" s="2">
        <v>208.29649499999999</v>
      </c>
      <c r="C2731" s="3">
        <f t="shared" si="309"/>
        <v>43387.429829285022</v>
      </c>
      <c r="D2731" s="3">
        <v>5</v>
      </c>
      <c r="E2731" s="3">
        <f t="shared" si="310"/>
        <v>25</v>
      </c>
      <c r="F2731" s="4">
        <f t="shared" si="311"/>
        <v>1041.482475</v>
      </c>
      <c r="N2731" s="2">
        <v>42.847776000000003</v>
      </c>
      <c r="O2731" s="3">
        <f t="shared" si="312"/>
        <v>1835.9319081461763</v>
      </c>
      <c r="P2731" s="3">
        <v>5</v>
      </c>
      <c r="Q2731" s="3">
        <f t="shared" si="313"/>
        <v>25</v>
      </c>
      <c r="R2731" s="4">
        <f t="shared" si="314"/>
        <v>214.23888000000002</v>
      </c>
    </row>
    <row r="2732" spans="2:18">
      <c r="B2732" s="2">
        <v>208.29649499999999</v>
      </c>
      <c r="C2732" s="3">
        <f t="shared" si="309"/>
        <v>43387.429829285022</v>
      </c>
      <c r="D2732" s="3">
        <v>5</v>
      </c>
      <c r="E2732" s="3">
        <f t="shared" si="310"/>
        <v>25</v>
      </c>
      <c r="F2732" s="4">
        <f t="shared" si="311"/>
        <v>1041.482475</v>
      </c>
      <c r="N2732" s="2">
        <v>42.847776000000003</v>
      </c>
      <c r="O2732" s="3">
        <f t="shared" si="312"/>
        <v>1835.9319081461763</v>
      </c>
      <c r="P2732" s="3">
        <v>5</v>
      </c>
      <c r="Q2732" s="3">
        <f t="shared" si="313"/>
        <v>25</v>
      </c>
      <c r="R2732" s="4">
        <f t="shared" si="314"/>
        <v>214.23888000000002</v>
      </c>
    </row>
    <row r="2733" spans="2:18">
      <c r="B2733" s="2">
        <v>208.29649499999999</v>
      </c>
      <c r="C2733" s="3">
        <f t="shared" si="309"/>
        <v>43387.429829285022</v>
      </c>
      <c r="D2733" s="3">
        <v>5</v>
      </c>
      <c r="E2733" s="3">
        <f t="shared" si="310"/>
        <v>25</v>
      </c>
      <c r="F2733" s="4">
        <f t="shared" si="311"/>
        <v>1041.482475</v>
      </c>
      <c r="N2733" s="2">
        <v>42.847776000000003</v>
      </c>
      <c r="O2733" s="3">
        <f t="shared" si="312"/>
        <v>1835.9319081461763</v>
      </c>
      <c r="P2733" s="3">
        <v>5</v>
      </c>
      <c r="Q2733" s="3">
        <f t="shared" si="313"/>
        <v>25</v>
      </c>
      <c r="R2733" s="4">
        <f t="shared" si="314"/>
        <v>214.23888000000002</v>
      </c>
    </row>
    <row r="2734" spans="2:18">
      <c r="B2734" s="2">
        <v>208.29649499999999</v>
      </c>
      <c r="C2734" s="3">
        <f t="shared" si="309"/>
        <v>43387.429829285022</v>
      </c>
      <c r="D2734" s="3">
        <v>5</v>
      </c>
      <c r="E2734" s="3">
        <f t="shared" si="310"/>
        <v>25</v>
      </c>
      <c r="F2734" s="4">
        <f t="shared" si="311"/>
        <v>1041.482475</v>
      </c>
      <c r="N2734" s="2">
        <v>42.847776000000003</v>
      </c>
      <c r="O2734" s="3">
        <f t="shared" si="312"/>
        <v>1835.9319081461763</v>
      </c>
      <c r="P2734" s="3">
        <v>5</v>
      </c>
      <c r="Q2734" s="3">
        <f t="shared" si="313"/>
        <v>25</v>
      </c>
      <c r="R2734" s="4">
        <f t="shared" si="314"/>
        <v>214.23888000000002</v>
      </c>
    </row>
    <row r="2735" spans="2:18">
      <c r="B2735" s="2">
        <v>208.29649499999999</v>
      </c>
      <c r="C2735" s="3">
        <f t="shared" si="309"/>
        <v>43387.429829285022</v>
      </c>
      <c r="D2735" s="3">
        <v>5</v>
      </c>
      <c r="E2735" s="3">
        <f t="shared" si="310"/>
        <v>25</v>
      </c>
      <c r="F2735" s="4">
        <f t="shared" si="311"/>
        <v>1041.482475</v>
      </c>
      <c r="N2735" s="2">
        <v>42.847776000000003</v>
      </c>
      <c r="O2735" s="3">
        <f t="shared" si="312"/>
        <v>1835.9319081461763</v>
      </c>
      <c r="P2735" s="3">
        <v>5</v>
      </c>
      <c r="Q2735" s="3">
        <f t="shared" si="313"/>
        <v>25</v>
      </c>
      <c r="R2735" s="4">
        <f t="shared" si="314"/>
        <v>214.23888000000002</v>
      </c>
    </row>
    <row r="2736" spans="2:18">
      <c r="B2736" s="2">
        <v>208.29649499999999</v>
      </c>
      <c r="C2736" s="3">
        <f t="shared" si="309"/>
        <v>43387.429829285022</v>
      </c>
      <c r="D2736" s="3">
        <v>5</v>
      </c>
      <c r="E2736" s="3">
        <f t="shared" si="310"/>
        <v>25</v>
      </c>
      <c r="F2736" s="4">
        <f t="shared" si="311"/>
        <v>1041.482475</v>
      </c>
      <c r="N2736" s="2">
        <v>42.847776000000003</v>
      </c>
      <c r="O2736" s="3">
        <f t="shared" si="312"/>
        <v>1835.9319081461763</v>
      </c>
      <c r="P2736" s="3">
        <v>5</v>
      </c>
      <c r="Q2736" s="3">
        <f t="shared" si="313"/>
        <v>25</v>
      </c>
      <c r="R2736" s="4">
        <f t="shared" si="314"/>
        <v>214.23888000000002</v>
      </c>
    </row>
    <row r="2737" spans="2:18">
      <c r="B2737" s="2">
        <v>208.29649499999999</v>
      </c>
      <c r="C2737" s="3">
        <f t="shared" si="309"/>
        <v>43387.429829285022</v>
      </c>
      <c r="D2737" s="3">
        <v>5</v>
      </c>
      <c r="E2737" s="3">
        <f t="shared" si="310"/>
        <v>25</v>
      </c>
      <c r="F2737" s="4">
        <f t="shared" si="311"/>
        <v>1041.482475</v>
      </c>
      <c r="N2737" s="2">
        <v>42.847776000000003</v>
      </c>
      <c r="O2737" s="3">
        <f t="shared" si="312"/>
        <v>1835.9319081461763</v>
      </c>
      <c r="P2737" s="3">
        <v>5</v>
      </c>
      <c r="Q2737" s="3">
        <f t="shared" si="313"/>
        <v>25</v>
      </c>
      <c r="R2737" s="4">
        <f t="shared" si="314"/>
        <v>214.23888000000002</v>
      </c>
    </row>
    <row r="2738" spans="2:18">
      <c r="B2738" s="2">
        <v>208.29649499999999</v>
      </c>
      <c r="C2738" s="3">
        <f t="shared" si="309"/>
        <v>43387.429829285022</v>
      </c>
      <c r="D2738" s="3">
        <v>5</v>
      </c>
      <c r="E2738" s="3">
        <f t="shared" si="310"/>
        <v>25</v>
      </c>
      <c r="F2738" s="4">
        <f t="shared" si="311"/>
        <v>1041.482475</v>
      </c>
      <c r="N2738" s="2">
        <v>42.847776000000003</v>
      </c>
      <c r="O2738" s="3">
        <f t="shared" si="312"/>
        <v>1835.9319081461763</v>
      </c>
      <c r="P2738" s="3">
        <v>5</v>
      </c>
      <c r="Q2738" s="3">
        <f t="shared" si="313"/>
        <v>25</v>
      </c>
      <c r="R2738" s="4">
        <f t="shared" si="314"/>
        <v>214.23888000000002</v>
      </c>
    </row>
    <row r="2739" spans="2:18">
      <c r="B2739" s="2">
        <v>208.29649499999999</v>
      </c>
      <c r="C2739" s="3">
        <f t="shared" si="309"/>
        <v>43387.429829285022</v>
      </c>
      <c r="D2739" s="3">
        <v>5</v>
      </c>
      <c r="E2739" s="3">
        <f t="shared" si="310"/>
        <v>25</v>
      </c>
      <c r="F2739" s="4">
        <f t="shared" si="311"/>
        <v>1041.482475</v>
      </c>
      <c r="N2739" s="2">
        <v>42.847776000000003</v>
      </c>
      <c r="O2739" s="3">
        <f t="shared" si="312"/>
        <v>1835.9319081461763</v>
      </c>
      <c r="P2739" s="3">
        <v>5</v>
      </c>
      <c r="Q2739" s="3">
        <f t="shared" si="313"/>
        <v>25</v>
      </c>
      <c r="R2739" s="4">
        <f t="shared" si="314"/>
        <v>214.23888000000002</v>
      </c>
    </row>
    <row r="2740" spans="2:18">
      <c r="B2740" s="2">
        <v>208.29649499999999</v>
      </c>
      <c r="C2740" s="3">
        <f t="shared" si="309"/>
        <v>43387.429829285022</v>
      </c>
      <c r="D2740" s="3">
        <v>5</v>
      </c>
      <c r="E2740" s="3">
        <f t="shared" si="310"/>
        <v>25</v>
      </c>
      <c r="F2740" s="4">
        <f t="shared" si="311"/>
        <v>1041.482475</v>
      </c>
      <c r="N2740" s="2">
        <v>42.847776000000003</v>
      </c>
      <c r="O2740" s="3">
        <f t="shared" si="312"/>
        <v>1835.9319081461763</v>
      </c>
      <c r="P2740" s="3">
        <v>5</v>
      </c>
      <c r="Q2740" s="3">
        <f t="shared" si="313"/>
        <v>25</v>
      </c>
      <c r="R2740" s="4">
        <f t="shared" si="314"/>
        <v>214.23888000000002</v>
      </c>
    </row>
    <row r="2741" spans="2:18">
      <c r="B2741" s="2">
        <v>208.29649499999999</v>
      </c>
      <c r="C2741" s="3">
        <f t="shared" si="309"/>
        <v>43387.429829285022</v>
      </c>
      <c r="D2741" s="3">
        <v>5</v>
      </c>
      <c r="E2741" s="3">
        <f t="shared" si="310"/>
        <v>25</v>
      </c>
      <c r="F2741" s="4">
        <f t="shared" si="311"/>
        <v>1041.482475</v>
      </c>
      <c r="N2741" s="2">
        <v>42.847776000000003</v>
      </c>
      <c r="O2741" s="3">
        <f t="shared" si="312"/>
        <v>1835.9319081461763</v>
      </c>
      <c r="P2741" s="3">
        <v>5</v>
      </c>
      <c r="Q2741" s="3">
        <f t="shared" si="313"/>
        <v>25</v>
      </c>
      <c r="R2741" s="4">
        <f t="shared" si="314"/>
        <v>214.23888000000002</v>
      </c>
    </row>
    <row r="2742" spans="2:18">
      <c r="B2742" s="2">
        <v>208.29649499999999</v>
      </c>
      <c r="C2742" s="3">
        <f t="shared" si="309"/>
        <v>43387.429829285022</v>
      </c>
      <c r="D2742" s="3">
        <v>5</v>
      </c>
      <c r="E2742" s="3">
        <f t="shared" si="310"/>
        <v>25</v>
      </c>
      <c r="F2742" s="4">
        <f t="shared" si="311"/>
        <v>1041.482475</v>
      </c>
      <c r="N2742" s="2">
        <v>42.847776000000003</v>
      </c>
      <c r="O2742" s="3">
        <f t="shared" si="312"/>
        <v>1835.9319081461763</v>
      </c>
      <c r="P2742" s="3">
        <v>5</v>
      </c>
      <c r="Q2742" s="3">
        <f t="shared" si="313"/>
        <v>25</v>
      </c>
      <c r="R2742" s="4">
        <f t="shared" si="314"/>
        <v>214.23888000000002</v>
      </c>
    </row>
    <row r="2743" spans="2:18">
      <c r="B2743" s="2">
        <v>208.29649499999999</v>
      </c>
      <c r="C2743" s="3">
        <f t="shared" si="309"/>
        <v>43387.429829285022</v>
      </c>
      <c r="D2743" s="3">
        <v>5</v>
      </c>
      <c r="E2743" s="3">
        <f t="shared" si="310"/>
        <v>25</v>
      </c>
      <c r="F2743" s="4">
        <f t="shared" si="311"/>
        <v>1041.482475</v>
      </c>
      <c r="N2743" s="2">
        <v>42.847776000000003</v>
      </c>
      <c r="O2743" s="3">
        <f t="shared" si="312"/>
        <v>1835.9319081461763</v>
      </c>
      <c r="P2743" s="3">
        <v>5</v>
      </c>
      <c r="Q2743" s="3">
        <f t="shared" si="313"/>
        <v>25</v>
      </c>
      <c r="R2743" s="4">
        <f t="shared" si="314"/>
        <v>214.23888000000002</v>
      </c>
    </row>
    <row r="2744" spans="2:18">
      <c r="B2744" s="2">
        <v>208.29649499999999</v>
      </c>
      <c r="C2744" s="3">
        <f t="shared" si="309"/>
        <v>43387.429829285022</v>
      </c>
      <c r="D2744" s="3">
        <v>5</v>
      </c>
      <c r="E2744" s="3">
        <f t="shared" si="310"/>
        <v>25</v>
      </c>
      <c r="F2744" s="4">
        <f t="shared" si="311"/>
        <v>1041.482475</v>
      </c>
      <c r="N2744" s="2">
        <v>42.847776000000003</v>
      </c>
      <c r="O2744" s="3">
        <f t="shared" si="312"/>
        <v>1835.9319081461763</v>
      </c>
      <c r="P2744" s="3">
        <v>5</v>
      </c>
      <c r="Q2744" s="3">
        <f t="shared" si="313"/>
        <v>25</v>
      </c>
      <c r="R2744" s="4">
        <f t="shared" si="314"/>
        <v>214.23888000000002</v>
      </c>
    </row>
    <row r="2745" spans="2:18">
      <c r="B2745" s="2">
        <v>208.29649499999999</v>
      </c>
      <c r="C2745" s="3">
        <f t="shared" si="309"/>
        <v>43387.429829285022</v>
      </c>
      <c r="D2745" s="3">
        <v>5</v>
      </c>
      <c r="E2745" s="3">
        <f t="shared" si="310"/>
        <v>25</v>
      </c>
      <c r="F2745" s="4">
        <f t="shared" si="311"/>
        <v>1041.482475</v>
      </c>
      <c r="N2745" s="2">
        <v>42.847776000000003</v>
      </c>
      <c r="O2745" s="3">
        <f t="shared" si="312"/>
        <v>1835.9319081461763</v>
      </c>
      <c r="P2745" s="3">
        <v>5</v>
      </c>
      <c r="Q2745" s="3">
        <f t="shared" si="313"/>
        <v>25</v>
      </c>
      <c r="R2745" s="4">
        <f t="shared" si="314"/>
        <v>214.23888000000002</v>
      </c>
    </row>
    <row r="2746" spans="2:18">
      <c r="B2746" s="2">
        <v>208.29649499999999</v>
      </c>
      <c r="C2746" s="3">
        <f t="shared" si="309"/>
        <v>43387.429829285022</v>
      </c>
      <c r="D2746" s="3">
        <v>5</v>
      </c>
      <c r="E2746" s="3">
        <f t="shared" si="310"/>
        <v>25</v>
      </c>
      <c r="F2746" s="4">
        <f t="shared" si="311"/>
        <v>1041.482475</v>
      </c>
      <c r="N2746" s="2">
        <v>42.847776000000003</v>
      </c>
      <c r="O2746" s="3">
        <f t="shared" si="312"/>
        <v>1835.9319081461763</v>
      </c>
      <c r="P2746" s="3">
        <v>5</v>
      </c>
      <c r="Q2746" s="3">
        <f t="shared" si="313"/>
        <v>25</v>
      </c>
      <c r="R2746" s="4">
        <f t="shared" si="314"/>
        <v>214.23888000000002</v>
      </c>
    </row>
    <row r="2747" spans="2:18">
      <c r="B2747" s="2">
        <v>208.29649499999999</v>
      </c>
      <c r="C2747" s="3">
        <f t="shared" si="309"/>
        <v>43387.429829285022</v>
      </c>
      <c r="D2747" s="3">
        <v>5</v>
      </c>
      <c r="E2747" s="3">
        <f t="shared" si="310"/>
        <v>25</v>
      </c>
      <c r="F2747" s="4">
        <f t="shared" si="311"/>
        <v>1041.482475</v>
      </c>
      <c r="N2747" s="2">
        <v>42.847776000000003</v>
      </c>
      <c r="O2747" s="3">
        <f t="shared" si="312"/>
        <v>1835.9319081461763</v>
      </c>
      <c r="P2747" s="3">
        <v>5</v>
      </c>
      <c r="Q2747" s="3">
        <f t="shared" si="313"/>
        <v>25</v>
      </c>
      <c r="R2747" s="4">
        <f t="shared" si="314"/>
        <v>214.23888000000002</v>
      </c>
    </row>
    <row r="2748" spans="2:18">
      <c r="B2748" s="2">
        <v>208.29649499999999</v>
      </c>
      <c r="C2748" s="3">
        <f t="shared" si="309"/>
        <v>43387.429829285022</v>
      </c>
      <c r="D2748" s="3">
        <v>5</v>
      </c>
      <c r="E2748" s="3">
        <f t="shared" si="310"/>
        <v>25</v>
      </c>
      <c r="F2748" s="4">
        <f t="shared" si="311"/>
        <v>1041.482475</v>
      </c>
      <c r="N2748" s="2">
        <v>42.847776000000003</v>
      </c>
      <c r="O2748" s="3">
        <f t="shared" si="312"/>
        <v>1835.9319081461763</v>
      </c>
      <c r="P2748" s="3">
        <v>5</v>
      </c>
      <c r="Q2748" s="3">
        <f t="shared" si="313"/>
        <v>25</v>
      </c>
      <c r="R2748" s="4">
        <f t="shared" si="314"/>
        <v>214.23888000000002</v>
      </c>
    </row>
    <row r="2749" spans="2:18">
      <c r="B2749" s="2">
        <v>208.29649499999999</v>
      </c>
      <c r="C2749" s="3">
        <f t="shared" si="309"/>
        <v>43387.429829285022</v>
      </c>
      <c r="D2749" s="3">
        <v>5</v>
      </c>
      <c r="E2749" s="3">
        <f t="shared" si="310"/>
        <v>25</v>
      </c>
      <c r="F2749" s="4">
        <f t="shared" si="311"/>
        <v>1041.482475</v>
      </c>
      <c r="N2749" s="2">
        <v>42.847776000000003</v>
      </c>
      <c r="O2749" s="3">
        <f t="shared" si="312"/>
        <v>1835.9319081461763</v>
      </c>
      <c r="P2749" s="3">
        <v>5</v>
      </c>
      <c r="Q2749" s="3">
        <f t="shared" si="313"/>
        <v>25</v>
      </c>
      <c r="R2749" s="4">
        <f t="shared" si="314"/>
        <v>214.23888000000002</v>
      </c>
    </row>
    <row r="2750" spans="2:18">
      <c r="B2750" s="2">
        <v>208.29649499999999</v>
      </c>
      <c r="C2750" s="3">
        <f t="shared" si="309"/>
        <v>43387.429829285022</v>
      </c>
      <c r="D2750" s="3">
        <v>5</v>
      </c>
      <c r="E2750" s="3">
        <f t="shared" si="310"/>
        <v>25</v>
      </c>
      <c r="F2750" s="4">
        <f t="shared" si="311"/>
        <v>1041.482475</v>
      </c>
      <c r="N2750" s="2">
        <v>42.847776000000003</v>
      </c>
      <c r="O2750" s="3">
        <f t="shared" si="312"/>
        <v>1835.9319081461763</v>
      </c>
      <c r="P2750" s="3">
        <v>5</v>
      </c>
      <c r="Q2750" s="3">
        <f t="shared" si="313"/>
        <v>25</v>
      </c>
      <c r="R2750" s="4">
        <f t="shared" si="314"/>
        <v>214.23888000000002</v>
      </c>
    </row>
    <row r="2751" spans="2:18">
      <c r="B2751" s="2">
        <v>208.29649499999999</v>
      </c>
      <c r="C2751" s="3">
        <f t="shared" si="309"/>
        <v>43387.429829285022</v>
      </c>
      <c r="D2751" s="3">
        <v>5</v>
      </c>
      <c r="E2751" s="3">
        <f t="shared" si="310"/>
        <v>25</v>
      </c>
      <c r="F2751" s="4">
        <f t="shared" si="311"/>
        <v>1041.482475</v>
      </c>
      <c r="N2751" s="2">
        <v>42.847776000000003</v>
      </c>
      <c r="O2751" s="3">
        <f t="shared" si="312"/>
        <v>1835.9319081461763</v>
      </c>
      <c r="P2751" s="3">
        <v>5</v>
      </c>
      <c r="Q2751" s="3">
        <f t="shared" si="313"/>
        <v>25</v>
      </c>
      <c r="R2751" s="4">
        <f t="shared" si="314"/>
        <v>214.23888000000002</v>
      </c>
    </row>
    <row r="2752" spans="2:18">
      <c r="B2752" s="2">
        <v>208.29649499999999</v>
      </c>
      <c r="C2752" s="3">
        <f t="shared" si="309"/>
        <v>43387.429829285022</v>
      </c>
      <c r="D2752" s="3">
        <v>5</v>
      </c>
      <c r="E2752" s="3">
        <f t="shared" si="310"/>
        <v>25</v>
      </c>
      <c r="F2752" s="4">
        <f t="shared" si="311"/>
        <v>1041.482475</v>
      </c>
      <c r="N2752" s="2">
        <v>42.847776000000003</v>
      </c>
      <c r="O2752" s="3">
        <f t="shared" si="312"/>
        <v>1835.9319081461763</v>
      </c>
      <c r="P2752" s="3">
        <v>5</v>
      </c>
      <c r="Q2752" s="3">
        <f t="shared" si="313"/>
        <v>25</v>
      </c>
      <c r="R2752" s="4">
        <f t="shared" si="314"/>
        <v>214.23888000000002</v>
      </c>
    </row>
    <row r="2753" spans="2:18">
      <c r="B2753" s="2">
        <v>208.29649499999999</v>
      </c>
      <c r="C2753" s="3">
        <f t="shared" si="309"/>
        <v>43387.429829285022</v>
      </c>
      <c r="D2753" s="3">
        <v>5</v>
      </c>
      <c r="E2753" s="3">
        <f t="shared" si="310"/>
        <v>25</v>
      </c>
      <c r="F2753" s="4">
        <f t="shared" si="311"/>
        <v>1041.482475</v>
      </c>
      <c r="N2753" s="2">
        <v>42.847776000000003</v>
      </c>
      <c r="O2753" s="3">
        <f t="shared" si="312"/>
        <v>1835.9319081461763</v>
      </c>
      <c r="P2753" s="3">
        <v>5</v>
      </c>
      <c r="Q2753" s="3">
        <f t="shared" si="313"/>
        <v>25</v>
      </c>
      <c r="R2753" s="4">
        <f t="shared" si="314"/>
        <v>214.23888000000002</v>
      </c>
    </row>
    <row r="2754" spans="2:18">
      <c r="B2754" s="2">
        <v>208.29649499999999</v>
      </c>
      <c r="C2754" s="3">
        <f t="shared" si="309"/>
        <v>43387.429829285022</v>
      </c>
      <c r="D2754" s="3">
        <v>5</v>
      </c>
      <c r="E2754" s="3">
        <f t="shared" si="310"/>
        <v>25</v>
      </c>
      <c r="F2754" s="4">
        <f t="shared" si="311"/>
        <v>1041.482475</v>
      </c>
      <c r="N2754" s="2">
        <v>42.847776000000003</v>
      </c>
      <c r="O2754" s="3">
        <f t="shared" si="312"/>
        <v>1835.9319081461763</v>
      </c>
      <c r="P2754" s="3">
        <v>5</v>
      </c>
      <c r="Q2754" s="3">
        <f t="shared" si="313"/>
        <v>25</v>
      </c>
      <c r="R2754" s="4">
        <f t="shared" si="314"/>
        <v>214.23888000000002</v>
      </c>
    </row>
    <row r="2755" spans="2:18">
      <c r="B2755" s="2">
        <v>208.29649499999999</v>
      </c>
      <c r="C2755" s="3">
        <f t="shared" si="309"/>
        <v>43387.429829285022</v>
      </c>
      <c r="D2755" s="3">
        <v>5</v>
      </c>
      <c r="E2755" s="3">
        <f t="shared" si="310"/>
        <v>25</v>
      </c>
      <c r="F2755" s="4">
        <f t="shared" si="311"/>
        <v>1041.482475</v>
      </c>
      <c r="N2755" s="2">
        <v>42.847776000000003</v>
      </c>
      <c r="O2755" s="3">
        <f t="shared" si="312"/>
        <v>1835.9319081461763</v>
      </c>
      <c r="P2755" s="3">
        <v>5</v>
      </c>
      <c r="Q2755" s="3">
        <f t="shared" si="313"/>
        <v>25</v>
      </c>
      <c r="R2755" s="4">
        <f t="shared" si="314"/>
        <v>214.23888000000002</v>
      </c>
    </row>
    <row r="2756" spans="2:18">
      <c r="B2756" s="2">
        <v>208.29649499999999</v>
      </c>
      <c r="C2756" s="3">
        <f t="shared" si="309"/>
        <v>43387.429829285022</v>
      </c>
      <c r="D2756" s="3">
        <v>5</v>
      </c>
      <c r="E2756" s="3">
        <f t="shared" si="310"/>
        <v>25</v>
      </c>
      <c r="F2756" s="4">
        <f t="shared" si="311"/>
        <v>1041.482475</v>
      </c>
      <c r="N2756" s="2">
        <v>42.847776000000003</v>
      </c>
      <c r="O2756" s="3">
        <f t="shared" si="312"/>
        <v>1835.9319081461763</v>
      </c>
      <c r="P2756" s="3">
        <v>5</v>
      </c>
      <c r="Q2756" s="3">
        <f t="shared" si="313"/>
        <v>25</v>
      </c>
      <c r="R2756" s="4">
        <f t="shared" si="314"/>
        <v>214.23888000000002</v>
      </c>
    </row>
    <row r="2757" spans="2:18">
      <c r="B2757" s="2">
        <v>208.29649499999999</v>
      </c>
      <c r="C2757" s="3">
        <f t="shared" si="309"/>
        <v>43387.429829285022</v>
      </c>
      <c r="D2757" s="3">
        <v>5</v>
      </c>
      <c r="E2757" s="3">
        <f t="shared" si="310"/>
        <v>25</v>
      </c>
      <c r="F2757" s="4">
        <f t="shared" si="311"/>
        <v>1041.482475</v>
      </c>
      <c r="N2757" s="2">
        <v>42.847776000000003</v>
      </c>
      <c r="O2757" s="3">
        <f t="shared" si="312"/>
        <v>1835.9319081461763</v>
      </c>
      <c r="P2757" s="3">
        <v>5</v>
      </c>
      <c r="Q2757" s="3">
        <f t="shared" si="313"/>
        <v>25</v>
      </c>
      <c r="R2757" s="4">
        <f t="shared" si="314"/>
        <v>214.23888000000002</v>
      </c>
    </row>
    <row r="2758" spans="2:18">
      <c r="B2758" s="2">
        <v>208.29649499999999</v>
      </c>
      <c r="C2758" s="3">
        <f t="shared" si="309"/>
        <v>43387.429829285022</v>
      </c>
      <c r="D2758" s="3">
        <v>5</v>
      </c>
      <c r="E2758" s="3">
        <f t="shared" si="310"/>
        <v>25</v>
      </c>
      <c r="F2758" s="4">
        <f t="shared" si="311"/>
        <v>1041.482475</v>
      </c>
      <c r="N2758" s="2">
        <v>42.847776000000003</v>
      </c>
      <c r="O2758" s="3">
        <f t="shared" si="312"/>
        <v>1835.9319081461763</v>
      </c>
      <c r="P2758" s="3">
        <v>5</v>
      </c>
      <c r="Q2758" s="3">
        <f t="shared" si="313"/>
        <v>25</v>
      </c>
      <c r="R2758" s="4">
        <f t="shared" si="314"/>
        <v>214.23888000000002</v>
      </c>
    </row>
    <row r="2759" spans="2:18">
      <c r="B2759" s="2">
        <v>208.29649499999999</v>
      </c>
      <c r="C2759" s="3">
        <f t="shared" si="309"/>
        <v>43387.429829285022</v>
      </c>
      <c r="D2759" s="3">
        <v>5</v>
      </c>
      <c r="E2759" s="3">
        <f t="shared" si="310"/>
        <v>25</v>
      </c>
      <c r="F2759" s="4">
        <f t="shared" si="311"/>
        <v>1041.482475</v>
      </c>
      <c r="N2759" s="2">
        <v>42.847776000000003</v>
      </c>
      <c r="O2759" s="3">
        <f t="shared" si="312"/>
        <v>1835.9319081461763</v>
      </c>
      <c r="P2759" s="3">
        <v>5</v>
      </c>
      <c r="Q2759" s="3">
        <f t="shared" si="313"/>
        <v>25</v>
      </c>
      <c r="R2759" s="4">
        <f t="shared" si="314"/>
        <v>214.23888000000002</v>
      </c>
    </row>
    <row r="2760" spans="2:18">
      <c r="B2760" s="2">
        <v>208.29649499999999</v>
      </c>
      <c r="C2760" s="3">
        <f t="shared" si="309"/>
        <v>43387.429829285022</v>
      </c>
      <c r="D2760" s="3">
        <v>5</v>
      </c>
      <c r="E2760" s="3">
        <f t="shared" si="310"/>
        <v>25</v>
      </c>
      <c r="F2760" s="4">
        <f t="shared" si="311"/>
        <v>1041.482475</v>
      </c>
      <c r="N2760" s="2">
        <v>42.847776000000003</v>
      </c>
      <c r="O2760" s="3">
        <f t="shared" si="312"/>
        <v>1835.9319081461763</v>
      </c>
      <c r="P2760" s="3">
        <v>5</v>
      </c>
      <c r="Q2760" s="3">
        <f t="shared" si="313"/>
        <v>25</v>
      </c>
      <c r="R2760" s="4">
        <f t="shared" si="314"/>
        <v>214.23888000000002</v>
      </c>
    </row>
    <row r="2761" spans="2:18">
      <c r="B2761" s="2">
        <v>208.29649499999999</v>
      </c>
      <c r="C2761" s="3">
        <f t="shared" si="309"/>
        <v>43387.429829285022</v>
      </c>
      <c r="D2761" s="3">
        <v>5</v>
      </c>
      <c r="E2761" s="3">
        <f t="shared" si="310"/>
        <v>25</v>
      </c>
      <c r="F2761" s="4">
        <f t="shared" si="311"/>
        <v>1041.482475</v>
      </c>
      <c r="N2761" s="2">
        <v>42.847776000000003</v>
      </c>
      <c r="O2761" s="3">
        <f t="shared" si="312"/>
        <v>1835.9319081461763</v>
      </c>
      <c r="P2761" s="3">
        <v>5</v>
      </c>
      <c r="Q2761" s="3">
        <f t="shared" si="313"/>
        <v>25</v>
      </c>
      <c r="R2761" s="4">
        <f t="shared" si="314"/>
        <v>214.23888000000002</v>
      </c>
    </row>
    <row r="2762" spans="2:18">
      <c r="B2762" s="2">
        <v>208.29649499999999</v>
      </c>
      <c r="C2762" s="3">
        <f t="shared" si="309"/>
        <v>43387.429829285022</v>
      </c>
      <c r="D2762" s="3">
        <v>5</v>
      </c>
      <c r="E2762" s="3">
        <f t="shared" si="310"/>
        <v>25</v>
      </c>
      <c r="F2762" s="4">
        <f t="shared" si="311"/>
        <v>1041.482475</v>
      </c>
      <c r="N2762" s="2">
        <v>42.847776000000003</v>
      </c>
      <c r="O2762" s="3">
        <f t="shared" si="312"/>
        <v>1835.9319081461763</v>
      </c>
      <c r="P2762" s="3">
        <v>5</v>
      </c>
      <c r="Q2762" s="3">
        <f t="shared" si="313"/>
        <v>25</v>
      </c>
      <c r="R2762" s="4">
        <f t="shared" si="314"/>
        <v>214.23888000000002</v>
      </c>
    </row>
    <row r="2763" spans="2:18">
      <c r="B2763" s="2">
        <v>208.29649499999999</v>
      </c>
      <c r="C2763" s="3">
        <f t="shared" si="309"/>
        <v>43387.429829285022</v>
      </c>
      <c r="D2763" s="3">
        <v>5</v>
      </c>
      <c r="E2763" s="3">
        <f t="shared" si="310"/>
        <v>25</v>
      </c>
      <c r="F2763" s="4">
        <f t="shared" si="311"/>
        <v>1041.482475</v>
      </c>
      <c r="N2763" s="2">
        <v>42.847776000000003</v>
      </c>
      <c r="O2763" s="3">
        <f t="shared" si="312"/>
        <v>1835.9319081461763</v>
      </c>
      <c r="P2763" s="3">
        <v>5</v>
      </c>
      <c r="Q2763" s="3">
        <f t="shared" si="313"/>
        <v>25</v>
      </c>
      <c r="R2763" s="4">
        <f t="shared" si="314"/>
        <v>214.23888000000002</v>
      </c>
    </row>
    <row r="2764" spans="2:18">
      <c r="B2764" s="2">
        <v>208.29649499999999</v>
      </c>
      <c r="C2764" s="3">
        <f t="shared" si="309"/>
        <v>43387.429829285022</v>
      </c>
      <c r="D2764" s="3">
        <v>5</v>
      </c>
      <c r="E2764" s="3">
        <f t="shared" si="310"/>
        <v>25</v>
      </c>
      <c r="F2764" s="4">
        <f t="shared" si="311"/>
        <v>1041.482475</v>
      </c>
      <c r="N2764" s="2">
        <v>42.847776000000003</v>
      </c>
      <c r="O2764" s="3">
        <f t="shared" si="312"/>
        <v>1835.9319081461763</v>
      </c>
      <c r="P2764" s="3">
        <v>5</v>
      </c>
      <c r="Q2764" s="3">
        <f t="shared" si="313"/>
        <v>25</v>
      </c>
      <c r="R2764" s="4">
        <f t="shared" si="314"/>
        <v>214.23888000000002</v>
      </c>
    </row>
    <row r="2765" spans="2:18">
      <c r="B2765" s="2">
        <v>208.29649499999999</v>
      </c>
      <c r="C2765" s="3">
        <f t="shared" si="309"/>
        <v>43387.429829285022</v>
      </c>
      <c r="D2765" s="3">
        <v>5</v>
      </c>
      <c r="E2765" s="3">
        <f t="shared" si="310"/>
        <v>25</v>
      </c>
      <c r="F2765" s="4">
        <f t="shared" si="311"/>
        <v>1041.482475</v>
      </c>
      <c r="N2765" s="2">
        <v>42.847776000000003</v>
      </c>
      <c r="O2765" s="3">
        <f t="shared" si="312"/>
        <v>1835.9319081461763</v>
      </c>
      <c r="P2765" s="3">
        <v>5</v>
      </c>
      <c r="Q2765" s="3">
        <f t="shared" si="313"/>
        <v>25</v>
      </c>
      <c r="R2765" s="4">
        <f t="shared" si="314"/>
        <v>214.23888000000002</v>
      </c>
    </row>
    <row r="2766" spans="2:18">
      <c r="B2766" s="2">
        <v>208.29649499999999</v>
      </c>
      <c r="C2766" s="3">
        <f t="shared" si="309"/>
        <v>43387.429829285022</v>
      </c>
      <c r="D2766" s="3">
        <v>5</v>
      </c>
      <c r="E2766" s="3">
        <f t="shared" si="310"/>
        <v>25</v>
      </c>
      <c r="F2766" s="4">
        <f t="shared" si="311"/>
        <v>1041.482475</v>
      </c>
      <c r="N2766" s="2">
        <v>42.847776000000003</v>
      </c>
      <c r="O2766" s="3">
        <f t="shared" si="312"/>
        <v>1835.9319081461763</v>
      </c>
      <c r="P2766" s="3">
        <v>5</v>
      </c>
      <c r="Q2766" s="3">
        <f t="shared" si="313"/>
        <v>25</v>
      </c>
      <c r="R2766" s="4">
        <f t="shared" si="314"/>
        <v>214.23888000000002</v>
      </c>
    </row>
    <row r="2767" spans="2:18">
      <c r="B2767" s="2">
        <v>208.29649499999999</v>
      </c>
      <c r="C2767" s="3">
        <f t="shared" si="309"/>
        <v>43387.429829285022</v>
      </c>
      <c r="D2767" s="3">
        <v>5</v>
      </c>
      <c r="E2767" s="3">
        <f t="shared" si="310"/>
        <v>25</v>
      </c>
      <c r="F2767" s="4">
        <f t="shared" si="311"/>
        <v>1041.482475</v>
      </c>
      <c r="N2767" s="2">
        <v>42.847776000000003</v>
      </c>
      <c r="O2767" s="3">
        <f t="shared" si="312"/>
        <v>1835.9319081461763</v>
      </c>
      <c r="P2767" s="3">
        <v>5</v>
      </c>
      <c r="Q2767" s="3">
        <f t="shared" si="313"/>
        <v>25</v>
      </c>
      <c r="R2767" s="4">
        <f t="shared" si="314"/>
        <v>214.23888000000002</v>
      </c>
    </row>
    <row r="2768" spans="2:18">
      <c r="B2768" s="2">
        <v>208.29649499999999</v>
      </c>
      <c r="C2768" s="3">
        <f t="shared" si="309"/>
        <v>43387.429829285022</v>
      </c>
      <c r="D2768" s="3">
        <v>5</v>
      </c>
      <c r="E2768" s="3">
        <f t="shared" si="310"/>
        <v>25</v>
      </c>
      <c r="F2768" s="4">
        <f t="shared" si="311"/>
        <v>1041.482475</v>
      </c>
      <c r="N2768" s="2">
        <v>42.847776000000003</v>
      </c>
      <c r="O2768" s="3">
        <f t="shared" si="312"/>
        <v>1835.9319081461763</v>
      </c>
      <c r="P2768" s="3">
        <v>5</v>
      </c>
      <c r="Q2768" s="3">
        <f t="shared" si="313"/>
        <v>25</v>
      </c>
      <c r="R2768" s="4">
        <f t="shared" si="314"/>
        <v>214.23888000000002</v>
      </c>
    </row>
    <row r="2769" spans="2:18">
      <c r="B2769" s="2">
        <v>208.29649499999999</v>
      </c>
      <c r="C2769" s="3">
        <f t="shared" ref="C2769:C2832" si="315">B2769*B2769</f>
        <v>43387.429829285022</v>
      </c>
      <c r="D2769" s="3">
        <v>5</v>
      </c>
      <c r="E2769" s="3">
        <f t="shared" ref="E2769:E2832" si="316">D2769*D2769</f>
        <v>25</v>
      </c>
      <c r="F2769" s="4">
        <f t="shared" ref="F2769:F2832" si="317">D2769*B2769</f>
        <v>1041.482475</v>
      </c>
      <c r="N2769" s="2">
        <v>42.847776000000003</v>
      </c>
      <c r="O2769" s="3">
        <f t="shared" ref="O2769:O2832" si="318">N2769*N2769</f>
        <v>1835.9319081461763</v>
      </c>
      <c r="P2769" s="3">
        <v>5</v>
      </c>
      <c r="Q2769" s="3">
        <f t="shared" ref="Q2769:Q2832" si="319">P2769*P2769</f>
        <v>25</v>
      </c>
      <c r="R2769" s="4">
        <f t="shared" ref="R2769:R2832" si="320">P2769*N2769</f>
        <v>214.23888000000002</v>
      </c>
    </row>
    <row r="2770" spans="2:18">
      <c r="B2770" s="2">
        <v>208.29649499999999</v>
      </c>
      <c r="C2770" s="3">
        <f t="shared" si="315"/>
        <v>43387.429829285022</v>
      </c>
      <c r="D2770" s="3">
        <v>5</v>
      </c>
      <c r="E2770" s="3">
        <f t="shared" si="316"/>
        <v>25</v>
      </c>
      <c r="F2770" s="4">
        <f t="shared" si="317"/>
        <v>1041.482475</v>
      </c>
      <c r="N2770" s="2">
        <v>42.847776000000003</v>
      </c>
      <c r="O2770" s="3">
        <f t="shared" si="318"/>
        <v>1835.9319081461763</v>
      </c>
      <c r="P2770" s="3">
        <v>5</v>
      </c>
      <c r="Q2770" s="3">
        <f t="shared" si="319"/>
        <v>25</v>
      </c>
      <c r="R2770" s="4">
        <f t="shared" si="320"/>
        <v>214.23888000000002</v>
      </c>
    </row>
    <row r="2771" spans="2:18">
      <c r="B2771" s="2">
        <v>208.29649499999999</v>
      </c>
      <c r="C2771" s="3">
        <f t="shared" si="315"/>
        <v>43387.429829285022</v>
      </c>
      <c r="D2771" s="3">
        <v>5</v>
      </c>
      <c r="E2771" s="3">
        <f t="shared" si="316"/>
        <v>25</v>
      </c>
      <c r="F2771" s="4">
        <f t="shared" si="317"/>
        <v>1041.482475</v>
      </c>
      <c r="N2771" s="2">
        <v>42.847776000000003</v>
      </c>
      <c r="O2771" s="3">
        <f t="shared" si="318"/>
        <v>1835.9319081461763</v>
      </c>
      <c r="P2771" s="3">
        <v>5</v>
      </c>
      <c r="Q2771" s="3">
        <f t="shared" si="319"/>
        <v>25</v>
      </c>
      <c r="R2771" s="4">
        <f t="shared" si="320"/>
        <v>214.23888000000002</v>
      </c>
    </row>
    <row r="2772" spans="2:18">
      <c r="B2772" s="2">
        <v>208.29649499999999</v>
      </c>
      <c r="C2772" s="3">
        <f t="shared" si="315"/>
        <v>43387.429829285022</v>
      </c>
      <c r="D2772" s="3">
        <v>5</v>
      </c>
      <c r="E2772" s="3">
        <f t="shared" si="316"/>
        <v>25</v>
      </c>
      <c r="F2772" s="4">
        <f t="shared" si="317"/>
        <v>1041.482475</v>
      </c>
      <c r="N2772" s="2">
        <v>42.847776000000003</v>
      </c>
      <c r="O2772" s="3">
        <f t="shared" si="318"/>
        <v>1835.9319081461763</v>
      </c>
      <c r="P2772" s="3">
        <v>5</v>
      </c>
      <c r="Q2772" s="3">
        <f t="shared" si="319"/>
        <v>25</v>
      </c>
      <c r="R2772" s="4">
        <f t="shared" si="320"/>
        <v>214.23888000000002</v>
      </c>
    </row>
    <row r="2773" spans="2:18">
      <c r="B2773" s="2">
        <v>208.29649499999999</v>
      </c>
      <c r="C2773" s="3">
        <f t="shared" si="315"/>
        <v>43387.429829285022</v>
      </c>
      <c r="D2773" s="3">
        <v>5</v>
      </c>
      <c r="E2773" s="3">
        <f t="shared" si="316"/>
        <v>25</v>
      </c>
      <c r="F2773" s="4">
        <f t="shared" si="317"/>
        <v>1041.482475</v>
      </c>
      <c r="N2773" s="2">
        <v>42.847776000000003</v>
      </c>
      <c r="O2773" s="3">
        <f t="shared" si="318"/>
        <v>1835.9319081461763</v>
      </c>
      <c r="P2773" s="3">
        <v>5</v>
      </c>
      <c r="Q2773" s="3">
        <f t="shared" si="319"/>
        <v>25</v>
      </c>
      <c r="R2773" s="4">
        <f t="shared" si="320"/>
        <v>214.23888000000002</v>
      </c>
    </row>
    <row r="2774" spans="2:18">
      <c r="B2774" s="2">
        <v>208.29649499999999</v>
      </c>
      <c r="C2774" s="3">
        <f t="shared" si="315"/>
        <v>43387.429829285022</v>
      </c>
      <c r="D2774" s="3">
        <v>5</v>
      </c>
      <c r="E2774" s="3">
        <f t="shared" si="316"/>
        <v>25</v>
      </c>
      <c r="F2774" s="4">
        <f t="shared" si="317"/>
        <v>1041.482475</v>
      </c>
      <c r="N2774" s="2">
        <v>42.847776000000003</v>
      </c>
      <c r="O2774" s="3">
        <f t="shared" si="318"/>
        <v>1835.9319081461763</v>
      </c>
      <c r="P2774" s="3">
        <v>5</v>
      </c>
      <c r="Q2774" s="3">
        <f t="shared" si="319"/>
        <v>25</v>
      </c>
      <c r="R2774" s="4">
        <f t="shared" si="320"/>
        <v>214.23888000000002</v>
      </c>
    </row>
    <row r="2775" spans="2:18">
      <c r="B2775" s="2">
        <v>208.29649499999999</v>
      </c>
      <c r="C2775" s="3">
        <f t="shared" si="315"/>
        <v>43387.429829285022</v>
      </c>
      <c r="D2775" s="3">
        <v>5</v>
      </c>
      <c r="E2775" s="3">
        <f t="shared" si="316"/>
        <v>25</v>
      </c>
      <c r="F2775" s="4">
        <f t="shared" si="317"/>
        <v>1041.482475</v>
      </c>
      <c r="N2775" s="2">
        <v>42.847776000000003</v>
      </c>
      <c r="O2775" s="3">
        <f t="shared" si="318"/>
        <v>1835.9319081461763</v>
      </c>
      <c r="P2775" s="3">
        <v>5</v>
      </c>
      <c r="Q2775" s="3">
        <f t="shared" si="319"/>
        <v>25</v>
      </c>
      <c r="R2775" s="4">
        <f t="shared" si="320"/>
        <v>214.23888000000002</v>
      </c>
    </row>
    <row r="2776" spans="2:18">
      <c r="B2776" s="2">
        <v>208.29649499999999</v>
      </c>
      <c r="C2776" s="3">
        <f t="shared" si="315"/>
        <v>43387.429829285022</v>
      </c>
      <c r="D2776" s="3">
        <v>5</v>
      </c>
      <c r="E2776" s="3">
        <f t="shared" si="316"/>
        <v>25</v>
      </c>
      <c r="F2776" s="4">
        <f t="shared" si="317"/>
        <v>1041.482475</v>
      </c>
      <c r="N2776" s="2">
        <v>42.847776000000003</v>
      </c>
      <c r="O2776" s="3">
        <f t="shared" si="318"/>
        <v>1835.9319081461763</v>
      </c>
      <c r="P2776" s="3">
        <v>5</v>
      </c>
      <c r="Q2776" s="3">
        <f t="shared" si="319"/>
        <v>25</v>
      </c>
      <c r="R2776" s="4">
        <f t="shared" si="320"/>
        <v>214.23888000000002</v>
      </c>
    </row>
    <row r="2777" spans="2:18">
      <c r="B2777" s="2">
        <v>208.29649499999999</v>
      </c>
      <c r="C2777" s="3">
        <f t="shared" si="315"/>
        <v>43387.429829285022</v>
      </c>
      <c r="D2777" s="3">
        <v>5</v>
      </c>
      <c r="E2777" s="3">
        <f t="shared" si="316"/>
        <v>25</v>
      </c>
      <c r="F2777" s="4">
        <f t="shared" si="317"/>
        <v>1041.482475</v>
      </c>
      <c r="N2777" s="2">
        <v>42.847776000000003</v>
      </c>
      <c r="O2777" s="3">
        <f t="shared" si="318"/>
        <v>1835.9319081461763</v>
      </c>
      <c r="P2777" s="3">
        <v>5</v>
      </c>
      <c r="Q2777" s="3">
        <f t="shared" si="319"/>
        <v>25</v>
      </c>
      <c r="R2777" s="4">
        <f t="shared" si="320"/>
        <v>214.23888000000002</v>
      </c>
    </row>
    <row r="2778" spans="2:18">
      <c r="B2778" s="2">
        <v>208.29649499999999</v>
      </c>
      <c r="C2778" s="3">
        <f t="shared" si="315"/>
        <v>43387.429829285022</v>
      </c>
      <c r="D2778" s="3">
        <v>5</v>
      </c>
      <c r="E2778" s="3">
        <f t="shared" si="316"/>
        <v>25</v>
      </c>
      <c r="F2778" s="4">
        <f t="shared" si="317"/>
        <v>1041.482475</v>
      </c>
      <c r="N2778" s="2">
        <v>42.847776000000003</v>
      </c>
      <c r="O2778" s="3">
        <f t="shared" si="318"/>
        <v>1835.9319081461763</v>
      </c>
      <c r="P2778" s="3">
        <v>5</v>
      </c>
      <c r="Q2778" s="3">
        <f t="shared" si="319"/>
        <v>25</v>
      </c>
      <c r="R2778" s="4">
        <f t="shared" si="320"/>
        <v>214.23888000000002</v>
      </c>
    </row>
    <row r="2779" spans="2:18">
      <c r="B2779" s="2">
        <v>208.29649499999999</v>
      </c>
      <c r="C2779" s="3">
        <f t="shared" si="315"/>
        <v>43387.429829285022</v>
      </c>
      <c r="D2779" s="3">
        <v>5</v>
      </c>
      <c r="E2779" s="3">
        <f t="shared" si="316"/>
        <v>25</v>
      </c>
      <c r="F2779" s="4">
        <f t="shared" si="317"/>
        <v>1041.482475</v>
      </c>
      <c r="N2779" s="2">
        <v>42.847776000000003</v>
      </c>
      <c r="O2779" s="3">
        <f t="shared" si="318"/>
        <v>1835.9319081461763</v>
      </c>
      <c r="P2779" s="3">
        <v>5</v>
      </c>
      <c r="Q2779" s="3">
        <f t="shared" si="319"/>
        <v>25</v>
      </c>
      <c r="R2779" s="4">
        <f t="shared" si="320"/>
        <v>214.23888000000002</v>
      </c>
    </row>
    <row r="2780" spans="2:18">
      <c r="B2780" s="2">
        <v>208.29649499999999</v>
      </c>
      <c r="C2780" s="3">
        <f t="shared" si="315"/>
        <v>43387.429829285022</v>
      </c>
      <c r="D2780" s="3">
        <v>5</v>
      </c>
      <c r="E2780" s="3">
        <f t="shared" si="316"/>
        <v>25</v>
      </c>
      <c r="F2780" s="4">
        <f t="shared" si="317"/>
        <v>1041.482475</v>
      </c>
      <c r="N2780" s="2">
        <v>42.847776000000003</v>
      </c>
      <c r="O2780" s="3">
        <f t="shared" si="318"/>
        <v>1835.9319081461763</v>
      </c>
      <c r="P2780" s="3">
        <v>5</v>
      </c>
      <c r="Q2780" s="3">
        <f t="shared" si="319"/>
        <v>25</v>
      </c>
      <c r="R2780" s="4">
        <f t="shared" si="320"/>
        <v>214.23888000000002</v>
      </c>
    </row>
    <row r="2781" spans="2:18">
      <c r="B2781" s="2">
        <v>208.29649499999999</v>
      </c>
      <c r="C2781" s="3">
        <f t="shared" si="315"/>
        <v>43387.429829285022</v>
      </c>
      <c r="D2781" s="3">
        <v>5</v>
      </c>
      <c r="E2781" s="3">
        <f t="shared" si="316"/>
        <v>25</v>
      </c>
      <c r="F2781" s="4">
        <f t="shared" si="317"/>
        <v>1041.482475</v>
      </c>
      <c r="N2781" s="2">
        <v>42.847776000000003</v>
      </c>
      <c r="O2781" s="3">
        <f t="shared" si="318"/>
        <v>1835.9319081461763</v>
      </c>
      <c r="P2781" s="3">
        <v>5</v>
      </c>
      <c r="Q2781" s="3">
        <f t="shared" si="319"/>
        <v>25</v>
      </c>
      <c r="R2781" s="4">
        <f t="shared" si="320"/>
        <v>214.23888000000002</v>
      </c>
    </row>
    <row r="2782" spans="2:18">
      <c r="B2782" s="2">
        <v>208.29649499999999</v>
      </c>
      <c r="C2782" s="3">
        <f t="shared" si="315"/>
        <v>43387.429829285022</v>
      </c>
      <c r="D2782" s="3">
        <v>5</v>
      </c>
      <c r="E2782" s="3">
        <f t="shared" si="316"/>
        <v>25</v>
      </c>
      <c r="F2782" s="4">
        <f t="shared" si="317"/>
        <v>1041.482475</v>
      </c>
      <c r="N2782" s="2">
        <v>42.847776000000003</v>
      </c>
      <c r="O2782" s="3">
        <f t="shared" si="318"/>
        <v>1835.9319081461763</v>
      </c>
      <c r="P2782" s="3">
        <v>5</v>
      </c>
      <c r="Q2782" s="3">
        <f t="shared" si="319"/>
        <v>25</v>
      </c>
      <c r="R2782" s="4">
        <f t="shared" si="320"/>
        <v>214.23888000000002</v>
      </c>
    </row>
    <row r="2783" spans="2:18">
      <c r="B2783" s="2">
        <v>208.29649499999999</v>
      </c>
      <c r="C2783" s="3">
        <f t="shared" si="315"/>
        <v>43387.429829285022</v>
      </c>
      <c r="D2783" s="3">
        <v>5</v>
      </c>
      <c r="E2783" s="3">
        <f t="shared" si="316"/>
        <v>25</v>
      </c>
      <c r="F2783" s="4">
        <f t="shared" si="317"/>
        <v>1041.482475</v>
      </c>
      <c r="N2783" s="2">
        <v>42.847776000000003</v>
      </c>
      <c r="O2783" s="3">
        <f t="shared" si="318"/>
        <v>1835.9319081461763</v>
      </c>
      <c r="P2783" s="3">
        <v>5</v>
      </c>
      <c r="Q2783" s="3">
        <f t="shared" si="319"/>
        <v>25</v>
      </c>
      <c r="R2783" s="4">
        <f t="shared" si="320"/>
        <v>214.23888000000002</v>
      </c>
    </row>
    <row r="2784" spans="2:18">
      <c r="B2784" s="2">
        <v>208.29649499999999</v>
      </c>
      <c r="C2784" s="3">
        <f t="shared" si="315"/>
        <v>43387.429829285022</v>
      </c>
      <c r="D2784" s="3">
        <v>5</v>
      </c>
      <c r="E2784" s="3">
        <f t="shared" si="316"/>
        <v>25</v>
      </c>
      <c r="F2784" s="4">
        <f t="shared" si="317"/>
        <v>1041.482475</v>
      </c>
      <c r="N2784" s="2">
        <v>42.847776000000003</v>
      </c>
      <c r="O2784" s="3">
        <f t="shared" si="318"/>
        <v>1835.9319081461763</v>
      </c>
      <c r="P2784" s="3">
        <v>5</v>
      </c>
      <c r="Q2784" s="3">
        <f t="shared" si="319"/>
        <v>25</v>
      </c>
      <c r="R2784" s="4">
        <f t="shared" si="320"/>
        <v>214.23888000000002</v>
      </c>
    </row>
    <row r="2785" spans="2:18">
      <c r="B2785" s="2">
        <v>208.29649499999999</v>
      </c>
      <c r="C2785" s="3">
        <f t="shared" si="315"/>
        <v>43387.429829285022</v>
      </c>
      <c r="D2785" s="3">
        <v>5</v>
      </c>
      <c r="E2785" s="3">
        <f t="shared" si="316"/>
        <v>25</v>
      </c>
      <c r="F2785" s="4">
        <f t="shared" si="317"/>
        <v>1041.482475</v>
      </c>
      <c r="N2785" s="2">
        <v>42.847776000000003</v>
      </c>
      <c r="O2785" s="3">
        <f t="shared" si="318"/>
        <v>1835.9319081461763</v>
      </c>
      <c r="P2785" s="3">
        <v>5</v>
      </c>
      <c r="Q2785" s="3">
        <f t="shared" si="319"/>
        <v>25</v>
      </c>
      <c r="R2785" s="4">
        <f t="shared" si="320"/>
        <v>214.23888000000002</v>
      </c>
    </row>
    <row r="2786" spans="2:18">
      <c r="B2786" s="2">
        <v>208.29649499999999</v>
      </c>
      <c r="C2786" s="3">
        <f t="shared" si="315"/>
        <v>43387.429829285022</v>
      </c>
      <c r="D2786" s="3">
        <v>5</v>
      </c>
      <c r="E2786" s="3">
        <f t="shared" si="316"/>
        <v>25</v>
      </c>
      <c r="F2786" s="4">
        <f t="shared" si="317"/>
        <v>1041.482475</v>
      </c>
      <c r="N2786" s="2">
        <v>42.847776000000003</v>
      </c>
      <c r="O2786" s="3">
        <f t="shared" si="318"/>
        <v>1835.9319081461763</v>
      </c>
      <c r="P2786" s="3">
        <v>5</v>
      </c>
      <c r="Q2786" s="3">
        <f t="shared" si="319"/>
        <v>25</v>
      </c>
      <c r="R2786" s="4">
        <f t="shared" si="320"/>
        <v>214.23888000000002</v>
      </c>
    </row>
    <row r="2787" spans="2:18">
      <c r="B2787" s="2">
        <v>208.29649499999999</v>
      </c>
      <c r="C2787" s="3">
        <f t="shared" si="315"/>
        <v>43387.429829285022</v>
      </c>
      <c r="D2787" s="3">
        <v>5</v>
      </c>
      <c r="E2787" s="3">
        <f t="shared" si="316"/>
        <v>25</v>
      </c>
      <c r="F2787" s="4">
        <f t="shared" si="317"/>
        <v>1041.482475</v>
      </c>
      <c r="N2787" s="2">
        <v>42.847776000000003</v>
      </c>
      <c r="O2787" s="3">
        <f t="shared" si="318"/>
        <v>1835.9319081461763</v>
      </c>
      <c r="P2787" s="3">
        <v>5</v>
      </c>
      <c r="Q2787" s="3">
        <f t="shared" si="319"/>
        <v>25</v>
      </c>
      <c r="R2787" s="4">
        <f t="shared" si="320"/>
        <v>214.23888000000002</v>
      </c>
    </row>
    <row r="2788" spans="2:18">
      <c r="B2788" s="2">
        <v>208.29649499999999</v>
      </c>
      <c r="C2788" s="3">
        <f t="shared" si="315"/>
        <v>43387.429829285022</v>
      </c>
      <c r="D2788" s="3">
        <v>5</v>
      </c>
      <c r="E2788" s="3">
        <f t="shared" si="316"/>
        <v>25</v>
      </c>
      <c r="F2788" s="4">
        <f t="shared" si="317"/>
        <v>1041.482475</v>
      </c>
      <c r="N2788" s="2">
        <v>42.847776000000003</v>
      </c>
      <c r="O2788" s="3">
        <f t="shared" si="318"/>
        <v>1835.9319081461763</v>
      </c>
      <c r="P2788" s="3">
        <v>5</v>
      </c>
      <c r="Q2788" s="3">
        <f t="shared" si="319"/>
        <v>25</v>
      </c>
      <c r="R2788" s="4">
        <f t="shared" si="320"/>
        <v>214.23888000000002</v>
      </c>
    </row>
    <row r="2789" spans="2:18">
      <c r="B2789" s="2">
        <v>208.29649499999999</v>
      </c>
      <c r="C2789" s="3">
        <f t="shared" si="315"/>
        <v>43387.429829285022</v>
      </c>
      <c r="D2789" s="3">
        <v>5</v>
      </c>
      <c r="E2789" s="3">
        <f t="shared" si="316"/>
        <v>25</v>
      </c>
      <c r="F2789" s="4">
        <f t="shared" si="317"/>
        <v>1041.482475</v>
      </c>
      <c r="N2789" s="2">
        <v>42.847776000000003</v>
      </c>
      <c r="O2789" s="3">
        <f t="shared" si="318"/>
        <v>1835.9319081461763</v>
      </c>
      <c r="P2789" s="3">
        <v>5</v>
      </c>
      <c r="Q2789" s="3">
        <f t="shared" si="319"/>
        <v>25</v>
      </c>
      <c r="R2789" s="4">
        <f t="shared" si="320"/>
        <v>214.23888000000002</v>
      </c>
    </row>
    <row r="2790" spans="2:18">
      <c r="B2790" s="2">
        <v>208.29649499999999</v>
      </c>
      <c r="C2790" s="3">
        <f t="shared" si="315"/>
        <v>43387.429829285022</v>
      </c>
      <c r="D2790" s="3">
        <v>5</v>
      </c>
      <c r="E2790" s="3">
        <f t="shared" si="316"/>
        <v>25</v>
      </c>
      <c r="F2790" s="4">
        <f t="shared" si="317"/>
        <v>1041.482475</v>
      </c>
      <c r="N2790" s="2">
        <v>42.847776000000003</v>
      </c>
      <c r="O2790" s="3">
        <f t="shared" si="318"/>
        <v>1835.9319081461763</v>
      </c>
      <c r="P2790" s="3">
        <v>5</v>
      </c>
      <c r="Q2790" s="3">
        <f t="shared" si="319"/>
        <v>25</v>
      </c>
      <c r="R2790" s="4">
        <f t="shared" si="320"/>
        <v>214.23888000000002</v>
      </c>
    </row>
    <row r="2791" spans="2:18">
      <c r="B2791" s="2">
        <v>208.29649499999999</v>
      </c>
      <c r="C2791" s="3">
        <f t="shared" si="315"/>
        <v>43387.429829285022</v>
      </c>
      <c r="D2791" s="3">
        <v>5</v>
      </c>
      <c r="E2791" s="3">
        <f t="shared" si="316"/>
        <v>25</v>
      </c>
      <c r="F2791" s="4">
        <f t="shared" si="317"/>
        <v>1041.482475</v>
      </c>
      <c r="N2791" s="2">
        <v>42.847776000000003</v>
      </c>
      <c r="O2791" s="3">
        <f t="shared" si="318"/>
        <v>1835.9319081461763</v>
      </c>
      <c r="P2791" s="3">
        <v>5</v>
      </c>
      <c r="Q2791" s="3">
        <f t="shared" si="319"/>
        <v>25</v>
      </c>
      <c r="R2791" s="4">
        <f t="shared" si="320"/>
        <v>214.23888000000002</v>
      </c>
    </row>
    <row r="2792" spans="2:18">
      <c r="B2792" s="2">
        <v>208.29649499999999</v>
      </c>
      <c r="C2792" s="3">
        <f t="shared" si="315"/>
        <v>43387.429829285022</v>
      </c>
      <c r="D2792" s="3">
        <v>5</v>
      </c>
      <c r="E2792" s="3">
        <f t="shared" si="316"/>
        <v>25</v>
      </c>
      <c r="F2792" s="4">
        <f t="shared" si="317"/>
        <v>1041.482475</v>
      </c>
      <c r="N2792" s="2">
        <v>42.847776000000003</v>
      </c>
      <c r="O2792" s="3">
        <f t="shared" si="318"/>
        <v>1835.9319081461763</v>
      </c>
      <c r="P2792" s="3">
        <v>5</v>
      </c>
      <c r="Q2792" s="3">
        <f t="shared" si="319"/>
        <v>25</v>
      </c>
      <c r="R2792" s="4">
        <f t="shared" si="320"/>
        <v>214.23888000000002</v>
      </c>
    </row>
    <row r="2793" spans="2:18">
      <c r="B2793" s="2">
        <v>208.29649499999999</v>
      </c>
      <c r="C2793" s="3">
        <f t="shared" si="315"/>
        <v>43387.429829285022</v>
      </c>
      <c r="D2793" s="3">
        <v>5</v>
      </c>
      <c r="E2793" s="3">
        <f t="shared" si="316"/>
        <v>25</v>
      </c>
      <c r="F2793" s="4">
        <f t="shared" si="317"/>
        <v>1041.482475</v>
      </c>
      <c r="N2793" s="2">
        <v>42.847776000000003</v>
      </c>
      <c r="O2793" s="3">
        <f t="shared" si="318"/>
        <v>1835.9319081461763</v>
      </c>
      <c r="P2793" s="3">
        <v>5</v>
      </c>
      <c r="Q2793" s="3">
        <f t="shared" si="319"/>
        <v>25</v>
      </c>
      <c r="R2793" s="4">
        <f t="shared" si="320"/>
        <v>214.23888000000002</v>
      </c>
    </row>
    <row r="2794" spans="2:18">
      <c r="B2794" s="2">
        <v>208.29649499999999</v>
      </c>
      <c r="C2794" s="3">
        <f t="shared" si="315"/>
        <v>43387.429829285022</v>
      </c>
      <c r="D2794" s="3">
        <v>5</v>
      </c>
      <c r="E2794" s="3">
        <f t="shared" si="316"/>
        <v>25</v>
      </c>
      <c r="F2794" s="4">
        <f t="shared" si="317"/>
        <v>1041.482475</v>
      </c>
      <c r="N2794" s="2">
        <v>42.847776000000003</v>
      </c>
      <c r="O2794" s="3">
        <f t="shared" si="318"/>
        <v>1835.9319081461763</v>
      </c>
      <c r="P2794" s="3">
        <v>5</v>
      </c>
      <c r="Q2794" s="3">
        <f t="shared" si="319"/>
        <v>25</v>
      </c>
      <c r="R2794" s="4">
        <f t="shared" si="320"/>
        <v>214.23888000000002</v>
      </c>
    </row>
    <row r="2795" spans="2:18">
      <c r="B2795" s="2">
        <v>208.29649499999999</v>
      </c>
      <c r="C2795" s="3">
        <f t="shared" si="315"/>
        <v>43387.429829285022</v>
      </c>
      <c r="D2795" s="3">
        <v>5</v>
      </c>
      <c r="E2795" s="3">
        <f t="shared" si="316"/>
        <v>25</v>
      </c>
      <c r="F2795" s="4">
        <f t="shared" si="317"/>
        <v>1041.482475</v>
      </c>
      <c r="N2795" s="2">
        <v>42.847776000000003</v>
      </c>
      <c r="O2795" s="3">
        <f t="shared" si="318"/>
        <v>1835.9319081461763</v>
      </c>
      <c r="P2795" s="3">
        <v>5</v>
      </c>
      <c r="Q2795" s="3">
        <f t="shared" si="319"/>
        <v>25</v>
      </c>
      <c r="R2795" s="4">
        <f t="shared" si="320"/>
        <v>214.23888000000002</v>
      </c>
    </row>
    <row r="2796" spans="2:18">
      <c r="B2796" s="2">
        <v>208.29649499999999</v>
      </c>
      <c r="C2796" s="3">
        <f t="shared" si="315"/>
        <v>43387.429829285022</v>
      </c>
      <c r="D2796" s="3">
        <v>5</v>
      </c>
      <c r="E2796" s="3">
        <f t="shared" si="316"/>
        <v>25</v>
      </c>
      <c r="F2796" s="4">
        <f t="shared" si="317"/>
        <v>1041.482475</v>
      </c>
      <c r="N2796" s="2">
        <v>42.847776000000003</v>
      </c>
      <c r="O2796" s="3">
        <f t="shared" si="318"/>
        <v>1835.9319081461763</v>
      </c>
      <c r="P2796" s="3">
        <v>5</v>
      </c>
      <c r="Q2796" s="3">
        <f t="shared" si="319"/>
        <v>25</v>
      </c>
      <c r="R2796" s="4">
        <f t="shared" si="320"/>
        <v>214.23888000000002</v>
      </c>
    </row>
    <row r="2797" spans="2:18">
      <c r="B2797" s="2">
        <v>208.29649499999999</v>
      </c>
      <c r="C2797" s="3">
        <f t="shared" si="315"/>
        <v>43387.429829285022</v>
      </c>
      <c r="D2797" s="3">
        <v>5</v>
      </c>
      <c r="E2797" s="3">
        <f t="shared" si="316"/>
        <v>25</v>
      </c>
      <c r="F2797" s="4">
        <f t="shared" si="317"/>
        <v>1041.482475</v>
      </c>
      <c r="N2797" s="2">
        <v>42.847776000000003</v>
      </c>
      <c r="O2797" s="3">
        <f t="shared" si="318"/>
        <v>1835.9319081461763</v>
      </c>
      <c r="P2797" s="3">
        <v>5</v>
      </c>
      <c r="Q2797" s="3">
        <f t="shared" si="319"/>
        <v>25</v>
      </c>
      <c r="R2797" s="4">
        <f t="shared" si="320"/>
        <v>214.23888000000002</v>
      </c>
    </row>
    <row r="2798" spans="2:18">
      <c r="B2798" s="2">
        <v>208.29649499999999</v>
      </c>
      <c r="C2798" s="3">
        <f t="shared" si="315"/>
        <v>43387.429829285022</v>
      </c>
      <c r="D2798" s="3">
        <v>5</v>
      </c>
      <c r="E2798" s="3">
        <f t="shared" si="316"/>
        <v>25</v>
      </c>
      <c r="F2798" s="4">
        <f t="shared" si="317"/>
        <v>1041.482475</v>
      </c>
      <c r="N2798" s="2">
        <v>42.847776000000003</v>
      </c>
      <c r="O2798" s="3">
        <f t="shared" si="318"/>
        <v>1835.9319081461763</v>
      </c>
      <c r="P2798" s="3">
        <v>5</v>
      </c>
      <c r="Q2798" s="3">
        <f t="shared" si="319"/>
        <v>25</v>
      </c>
      <c r="R2798" s="4">
        <f t="shared" si="320"/>
        <v>214.23888000000002</v>
      </c>
    </row>
    <row r="2799" spans="2:18">
      <c r="B2799" s="2">
        <v>208.29649499999999</v>
      </c>
      <c r="C2799" s="3">
        <f t="shared" si="315"/>
        <v>43387.429829285022</v>
      </c>
      <c r="D2799" s="3">
        <v>5</v>
      </c>
      <c r="E2799" s="3">
        <f t="shared" si="316"/>
        <v>25</v>
      </c>
      <c r="F2799" s="4">
        <f t="shared" si="317"/>
        <v>1041.482475</v>
      </c>
      <c r="N2799" s="2">
        <v>42.847776000000003</v>
      </c>
      <c r="O2799" s="3">
        <f t="shared" si="318"/>
        <v>1835.9319081461763</v>
      </c>
      <c r="P2799" s="3">
        <v>5</v>
      </c>
      <c r="Q2799" s="3">
        <f t="shared" si="319"/>
        <v>25</v>
      </c>
      <c r="R2799" s="4">
        <f t="shared" si="320"/>
        <v>214.23888000000002</v>
      </c>
    </row>
    <row r="2800" spans="2:18">
      <c r="B2800" s="2">
        <v>208.29649499999999</v>
      </c>
      <c r="C2800" s="3">
        <f t="shared" si="315"/>
        <v>43387.429829285022</v>
      </c>
      <c r="D2800" s="3">
        <v>5</v>
      </c>
      <c r="E2800" s="3">
        <f t="shared" si="316"/>
        <v>25</v>
      </c>
      <c r="F2800" s="4">
        <f t="shared" si="317"/>
        <v>1041.482475</v>
      </c>
      <c r="N2800" s="2">
        <v>42.847776000000003</v>
      </c>
      <c r="O2800" s="3">
        <f t="shared" si="318"/>
        <v>1835.9319081461763</v>
      </c>
      <c r="P2800" s="3">
        <v>5</v>
      </c>
      <c r="Q2800" s="3">
        <f t="shared" si="319"/>
        <v>25</v>
      </c>
      <c r="R2800" s="4">
        <f t="shared" si="320"/>
        <v>214.23888000000002</v>
      </c>
    </row>
    <row r="2801" spans="2:18">
      <c r="B2801" s="2">
        <v>208.29649499999999</v>
      </c>
      <c r="C2801" s="3">
        <f t="shared" si="315"/>
        <v>43387.429829285022</v>
      </c>
      <c r="D2801" s="3">
        <v>5</v>
      </c>
      <c r="E2801" s="3">
        <f t="shared" si="316"/>
        <v>25</v>
      </c>
      <c r="F2801" s="4">
        <f t="shared" si="317"/>
        <v>1041.482475</v>
      </c>
      <c r="N2801" s="2">
        <v>42.847776000000003</v>
      </c>
      <c r="O2801" s="3">
        <f t="shared" si="318"/>
        <v>1835.9319081461763</v>
      </c>
      <c r="P2801" s="3">
        <v>5</v>
      </c>
      <c r="Q2801" s="3">
        <f t="shared" si="319"/>
        <v>25</v>
      </c>
      <c r="R2801" s="4">
        <f t="shared" si="320"/>
        <v>214.23888000000002</v>
      </c>
    </row>
    <row r="2802" spans="2:18">
      <c r="B2802" s="2">
        <v>208.29649499999999</v>
      </c>
      <c r="C2802" s="3">
        <f t="shared" si="315"/>
        <v>43387.429829285022</v>
      </c>
      <c r="D2802" s="3">
        <v>5</v>
      </c>
      <c r="E2802" s="3">
        <f t="shared" si="316"/>
        <v>25</v>
      </c>
      <c r="F2802" s="4">
        <f t="shared" si="317"/>
        <v>1041.482475</v>
      </c>
      <c r="N2802" s="2">
        <v>42.847776000000003</v>
      </c>
      <c r="O2802" s="3">
        <f t="shared" si="318"/>
        <v>1835.9319081461763</v>
      </c>
      <c r="P2802" s="3">
        <v>5</v>
      </c>
      <c r="Q2802" s="3">
        <f t="shared" si="319"/>
        <v>25</v>
      </c>
      <c r="R2802" s="4">
        <f t="shared" si="320"/>
        <v>214.23888000000002</v>
      </c>
    </row>
    <row r="2803" spans="2:18">
      <c r="B2803" s="2">
        <v>208.29649499999999</v>
      </c>
      <c r="C2803" s="3">
        <f t="shared" si="315"/>
        <v>43387.429829285022</v>
      </c>
      <c r="D2803" s="3">
        <v>5</v>
      </c>
      <c r="E2803" s="3">
        <f t="shared" si="316"/>
        <v>25</v>
      </c>
      <c r="F2803" s="4">
        <f t="shared" si="317"/>
        <v>1041.482475</v>
      </c>
      <c r="N2803" s="2">
        <v>42.847776000000003</v>
      </c>
      <c r="O2803" s="3">
        <f t="shared" si="318"/>
        <v>1835.9319081461763</v>
      </c>
      <c r="P2803" s="3">
        <v>5</v>
      </c>
      <c r="Q2803" s="3">
        <f t="shared" si="319"/>
        <v>25</v>
      </c>
      <c r="R2803" s="4">
        <f t="shared" si="320"/>
        <v>214.23888000000002</v>
      </c>
    </row>
    <row r="2804" spans="2:18">
      <c r="B2804" s="2">
        <v>208.29649499999999</v>
      </c>
      <c r="C2804" s="3">
        <f t="shared" si="315"/>
        <v>43387.429829285022</v>
      </c>
      <c r="D2804" s="3">
        <v>5</v>
      </c>
      <c r="E2804" s="3">
        <f t="shared" si="316"/>
        <v>25</v>
      </c>
      <c r="F2804" s="4">
        <f t="shared" si="317"/>
        <v>1041.482475</v>
      </c>
      <c r="N2804" s="2">
        <v>42.847776000000003</v>
      </c>
      <c r="O2804" s="3">
        <f t="shared" si="318"/>
        <v>1835.9319081461763</v>
      </c>
      <c r="P2804" s="3">
        <v>5</v>
      </c>
      <c r="Q2804" s="3">
        <f t="shared" si="319"/>
        <v>25</v>
      </c>
      <c r="R2804" s="4">
        <f t="shared" si="320"/>
        <v>214.23888000000002</v>
      </c>
    </row>
    <row r="2805" spans="2:18">
      <c r="B2805" s="2">
        <v>208.29649499999999</v>
      </c>
      <c r="C2805" s="3">
        <f t="shared" si="315"/>
        <v>43387.429829285022</v>
      </c>
      <c r="D2805" s="3">
        <v>5</v>
      </c>
      <c r="E2805" s="3">
        <f t="shared" si="316"/>
        <v>25</v>
      </c>
      <c r="F2805" s="4">
        <f t="shared" si="317"/>
        <v>1041.482475</v>
      </c>
      <c r="N2805" s="2">
        <v>42.847776000000003</v>
      </c>
      <c r="O2805" s="3">
        <f t="shared" si="318"/>
        <v>1835.9319081461763</v>
      </c>
      <c r="P2805" s="3">
        <v>5</v>
      </c>
      <c r="Q2805" s="3">
        <f t="shared" si="319"/>
        <v>25</v>
      </c>
      <c r="R2805" s="4">
        <f t="shared" si="320"/>
        <v>214.23888000000002</v>
      </c>
    </row>
    <row r="2806" spans="2:18">
      <c r="B2806" s="2">
        <v>208.29649499999999</v>
      </c>
      <c r="C2806" s="3">
        <f t="shared" si="315"/>
        <v>43387.429829285022</v>
      </c>
      <c r="D2806" s="3">
        <v>5</v>
      </c>
      <c r="E2806" s="3">
        <f t="shared" si="316"/>
        <v>25</v>
      </c>
      <c r="F2806" s="4">
        <f t="shared" si="317"/>
        <v>1041.482475</v>
      </c>
      <c r="N2806" s="2">
        <v>42.847776000000003</v>
      </c>
      <c r="O2806" s="3">
        <f t="shared" si="318"/>
        <v>1835.9319081461763</v>
      </c>
      <c r="P2806" s="3">
        <v>5</v>
      </c>
      <c r="Q2806" s="3">
        <f t="shared" si="319"/>
        <v>25</v>
      </c>
      <c r="R2806" s="4">
        <f t="shared" si="320"/>
        <v>214.23888000000002</v>
      </c>
    </row>
    <row r="2807" spans="2:18">
      <c r="B2807" s="2">
        <v>208.29649499999999</v>
      </c>
      <c r="C2807" s="3">
        <f t="shared" si="315"/>
        <v>43387.429829285022</v>
      </c>
      <c r="D2807" s="3">
        <v>5</v>
      </c>
      <c r="E2807" s="3">
        <f t="shared" si="316"/>
        <v>25</v>
      </c>
      <c r="F2807" s="4">
        <f t="shared" si="317"/>
        <v>1041.482475</v>
      </c>
      <c r="N2807" s="2">
        <v>42.847776000000003</v>
      </c>
      <c r="O2807" s="3">
        <f t="shared" si="318"/>
        <v>1835.9319081461763</v>
      </c>
      <c r="P2807" s="3">
        <v>5</v>
      </c>
      <c r="Q2807" s="3">
        <f t="shared" si="319"/>
        <v>25</v>
      </c>
      <c r="R2807" s="4">
        <f t="shared" si="320"/>
        <v>214.23888000000002</v>
      </c>
    </row>
    <row r="2808" spans="2:18">
      <c r="B2808" s="2">
        <v>208.29649499999999</v>
      </c>
      <c r="C2808" s="3">
        <f t="shared" si="315"/>
        <v>43387.429829285022</v>
      </c>
      <c r="D2808" s="3">
        <v>5</v>
      </c>
      <c r="E2808" s="3">
        <f t="shared" si="316"/>
        <v>25</v>
      </c>
      <c r="F2808" s="4">
        <f t="shared" si="317"/>
        <v>1041.482475</v>
      </c>
      <c r="N2808" s="2">
        <v>42.847776000000003</v>
      </c>
      <c r="O2808" s="3">
        <f t="shared" si="318"/>
        <v>1835.9319081461763</v>
      </c>
      <c r="P2808" s="3">
        <v>5</v>
      </c>
      <c r="Q2808" s="3">
        <f t="shared" si="319"/>
        <v>25</v>
      </c>
      <c r="R2808" s="4">
        <f t="shared" si="320"/>
        <v>214.23888000000002</v>
      </c>
    </row>
    <row r="2809" spans="2:18">
      <c r="B2809" s="2">
        <v>208.29649499999999</v>
      </c>
      <c r="C2809" s="3">
        <f t="shared" si="315"/>
        <v>43387.429829285022</v>
      </c>
      <c r="D2809" s="3">
        <v>5</v>
      </c>
      <c r="E2809" s="3">
        <f t="shared" si="316"/>
        <v>25</v>
      </c>
      <c r="F2809" s="4">
        <f t="shared" si="317"/>
        <v>1041.482475</v>
      </c>
      <c r="N2809" s="2">
        <v>42.847776000000003</v>
      </c>
      <c r="O2809" s="3">
        <f t="shared" si="318"/>
        <v>1835.9319081461763</v>
      </c>
      <c r="P2809" s="3">
        <v>5</v>
      </c>
      <c r="Q2809" s="3">
        <f t="shared" si="319"/>
        <v>25</v>
      </c>
      <c r="R2809" s="4">
        <f t="shared" si="320"/>
        <v>214.23888000000002</v>
      </c>
    </row>
    <row r="2810" spans="2:18">
      <c r="B2810" s="2">
        <v>208.29649499999999</v>
      </c>
      <c r="C2810" s="3">
        <f t="shared" si="315"/>
        <v>43387.429829285022</v>
      </c>
      <c r="D2810" s="3">
        <v>5</v>
      </c>
      <c r="E2810" s="3">
        <f t="shared" si="316"/>
        <v>25</v>
      </c>
      <c r="F2810" s="4">
        <f t="shared" si="317"/>
        <v>1041.482475</v>
      </c>
      <c r="N2810" s="2">
        <v>42.847776000000003</v>
      </c>
      <c r="O2810" s="3">
        <f t="shared" si="318"/>
        <v>1835.9319081461763</v>
      </c>
      <c r="P2810" s="3">
        <v>5</v>
      </c>
      <c r="Q2810" s="3">
        <f t="shared" si="319"/>
        <v>25</v>
      </c>
      <c r="R2810" s="4">
        <f t="shared" si="320"/>
        <v>214.23888000000002</v>
      </c>
    </row>
    <row r="2811" spans="2:18">
      <c r="B2811" s="2">
        <v>208.29649499999999</v>
      </c>
      <c r="C2811" s="3">
        <f t="shared" si="315"/>
        <v>43387.429829285022</v>
      </c>
      <c r="D2811" s="3">
        <v>5</v>
      </c>
      <c r="E2811" s="3">
        <f t="shared" si="316"/>
        <v>25</v>
      </c>
      <c r="F2811" s="4">
        <f t="shared" si="317"/>
        <v>1041.482475</v>
      </c>
      <c r="N2811" s="2">
        <v>42.847776000000003</v>
      </c>
      <c r="O2811" s="3">
        <f t="shared" si="318"/>
        <v>1835.9319081461763</v>
      </c>
      <c r="P2811" s="3">
        <v>5</v>
      </c>
      <c r="Q2811" s="3">
        <f t="shared" si="319"/>
        <v>25</v>
      </c>
      <c r="R2811" s="4">
        <f t="shared" si="320"/>
        <v>214.23888000000002</v>
      </c>
    </row>
    <row r="2812" spans="2:18">
      <c r="B2812" s="2">
        <v>208.29649499999999</v>
      </c>
      <c r="C2812" s="3">
        <f t="shared" si="315"/>
        <v>43387.429829285022</v>
      </c>
      <c r="D2812" s="3">
        <v>5</v>
      </c>
      <c r="E2812" s="3">
        <f t="shared" si="316"/>
        <v>25</v>
      </c>
      <c r="F2812" s="4">
        <f t="shared" si="317"/>
        <v>1041.482475</v>
      </c>
      <c r="N2812" s="2">
        <v>42.847776000000003</v>
      </c>
      <c r="O2812" s="3">
        <f t="shared" si="318"/>
        <v>1835.9319081461763</v>
      </c>
      <c r="P2812" s="3">
        <v>5</v>
      </c>
      <c r="Q2812" s="3">
        <f t="shared" si="319"/>
        <v>25</v>
      </c>
      <c r="R2812" s="4">
        <f t="shared" si="320"/>
        <v>214.23888000000002</v>
      </c>
    </row>
    <row r="2813" spans="2:18">
      <c r="B2813" s="2">
        <v>208.29649499999999</v>
      </c>
      <c r="C2813" s="3">
        <f t="shared" si="315"/>
        <v>43387.429829285022</v>
      </c>
      <c r="D2813" s="3">
        <v>5</v>
      </c>
      <c r="E2813" s="3">
        <f t="shared" si="316"/>
        <v>25</v>
      </c>
      <c r="F2813" s="4">
        <f t="shared" si="317"/>
        <v>1041.482475</v>
      </c>
      <c r="N2813" s="2">
        <v>42.847776000000003</v>
      </c>
      <c r="O2813" s="3">
        <f t="shared" si="318"/>
        <v>1835.9319081461763</v>
      </c>
      <c r="P2813" s="3">
        <v>5</v>
      </c>
      <c r="Q2813" s="3">
        <f t="shared" si="319"/>
        <v>25</v>
      </c>
      <c r="R2813" s="4">
        <f t="shared" si="320"/>
        <v>214.23888000000002</v>
      </c>
    </row>
    <row r="2814" spans="2:18">
      <c r="B2814" s="2">
        <v>208.29649499999999</v>
      </c>
      <c r="C2814" s="3">
        <f t="shared" si="315"/>
        <v>43387.429829285022</v>
      </c>
      <c r="D2814" s="3">
        <v>5</v>
      </c>
      <c r="E2814" s="3">
        <f t="shared" si="316"/>
        <v>25</v>
      </c>
      <c r="F2814" s="4">
        <f t="shared" si="317"/>
        <v>1041.482475</v>
      </c>
      <c r="N2814" s="2">
        <v>42.847776000000003</v>
      </c>
      <c r="O2814" s="3">
        <f t="shared" si="318"/>
        <v>1835.9319081461763</v>
      </c>
      <c r="P2814" s="3">
        <v>5</v>
      </c>
      <c r="Q2814" s="3">
        <f t="shared" si="319"/>
        <v>25</v>
      </c>
      <c r="R2814" s="4">
        <f t="shared" si="320"/>
        <v>214.23888000000002</v>
      </c>
    </row>
    <row r="2815" spans="2:18">
      <c r="B2815" s="2">
        <v>208.29649499999999</v>
      </c>
      <c r="C2815" s="3">
        <f t="shared" si="315"/>
        <v>43387.429829285022</v>
      </c>
      <c r="D2815" s="3">
        <v>5</v>
      </c>
      <c r="E2815" s="3">
        <f t="shared" si="316"/>
        <v>25</v>
      </c>
      <c r="F2815" s="4">
        <f t="shared" si="317"/>
        <v>1041.482475</v>
      </c>
      <c r="N2815" s="2">
        <v>42.847776000000003</v>
      </c>
      <c r="O2815" s="3">
        <f t="shared" si="318"/>
        <v>1835.9319081461763</v>
      </c>
      <c r="P2815" s="3">
        <v>5</v>
      </c>
      <c r="Q2815" s="3">
        <f t="shared" si="319"/>
        <v>25</v>
      </c>
      <c r="R2815" s="4">
        <f t="shared" si="320"/>
        <v>214.23888000000002</v>
      </c>
    </row>
    <row r="2816" spans="2:18">
      <c r="B2816" s="2">
        <v>208.29649499999999</v>
      </c>
      <c r="C2816" s="3">
        <f t="shared" si="315"/>
        <v>43387.429829285022</v>
      </c>
      <c r="D2816" s="3">
        <v>5</v>
      </c>
      <c r="E2816" s="3">
        <f t="shared" si="316"/>
        <v>25</v>
      </c>
      <c r="F2816" s="4">
        <f t="shared" si="317"/>
        <v>1041.482475</v>
      </c>
      <c r="N2816" s="2">
        <v>42.847776000000003</v>
      </c>
      <c r="O2816" s="3">
        <f t="shared" si="318"/>
        <v>1835.9319081461763</v>
      </c>
      <c r="P2816" s="3">
        <v>5</v>
      </c>
      <c r="Q2816" s="3">
        <f t="shared" si="319"/>
        <v>25</v>
      </c>
      <c r="R2816" s="4">
        <f t="shared" si="320"/>
        <v>214.23888000000002</v>
      </c>
    </row>
    <row r="2817" spans="2:18">
      <c r="B2817" s="2">
        <v>208.29649499999999</v>
      </c>
      <c r="C2817" s="3">
        <f t="shared" si="315"/>
        <v>43387.429829285022</v>
      </c>
      <c r="D2817" s="3">
        <v>5</v>
      </c>
      <c r="E2817" s="3">
        <f t="shared" si="316"/>
        <v>25</v>
      </c>
      <c r="F2817" s="4">
        <f t="shared" si="317"/>
        <v>1041.482475</v>
      </c>
      <c r="N2817" s="2">
        <v>42.847776000000003</v>
      </c>
      <c r="O2817" s="3">
        <f t="shared" si="318"/>
        <v>1835.9319081461763</v>
      </c>
      <c r="P2817" s="3">
        <v>5</v>
      </c>
      <c r="Q2817" s="3">
        <f t="shared" si="319"/>
        <v>25</v>
      </c>
      <c r="R2817" s="4">
        <f t="shared" si="320"/>
        <v>214.23888000000002</v>
      </c>
    </row>
    <row r="2818" spans="2:18">
      <c r="B2818" s="2">
        <v>208.29649499999999</v>
      </c>
      <c r="C2818" s="3">
        <f t="shared" si="315"/>
        <v>43387.429829285022</v>
      </c>
      <c r="D2818" s="3">
        <v>5</v>
      </c>
      <c r="E2818" s="3">
        <f t="shared" si="316"/>
        <v>25</v>
      </c>
      <c r="F2818" s="4">
        <f t="shared" si="317"/>
        <v>1041.482475</v>
      </c>
      <c r="N2818" s="2">
        <v>42.847776000000003</v>
      </c>
      <c r="O2818" s="3">
        <f t="shared" si="318"/>
        <v>1835.9319081461763</v>
      </c>
      <c r="P2818" s="3">
        <v>5</v>
      </c>
      <c r="Q2818" s="3">
        <f t="shared" si="319"/>
        <v>25</v>
      </c>
      <c r="R2818" s="4">
        <f t="shared" si="320"/>
        <v>214.23888000000002</v>
      </c>
    </row>
    <row r="2819" spans="2:18">
      <c r="B2819" s="2">
        <v>208.29649499999999</v>
      </c>
      <c r="C2819" s="3">
        <f t="shared" si="315"/>
        <v>43387.429829285022</v>
      </c>
      <c r="D2819" s="3">
        <v>5</v>
      </c>
      <c r="E2819" s="3">
        <f t="shared" si="316"/>
        <v>25</v>
      </c>
      <c r="F2819" s="4">
        <f t="shared" si="317"/>
        <v>1041.482475</v>
      </c>
      <c r="N2819" s="2">
        <v>42.847776000000003</v>
      </c>
      <c r="O2819" s="3">
        <f t="shared" si="318"/>
        <v>1835.9319081461763</v>
      </c>
      <c r="P2819" s="3">
        <v>5</v>
      </c>
      <c r="Q2819" s="3">
        <f t="shared" si="319"/>
        <v>25</v>
      </c>
      <c r="R2819" s="4">
        <f t="shared" si="320"/>
        <v>214.23888000000002</v>
      </c>
    </row>
    <row r="2820" spans="2:18">
      <c r="B2820" s="2">
        <v>208.29649499999999</v>
      </c>
      <c r="C2820" s="3">
        <f t="shared" si="315"/>
        <v>43387.429829285022</v>
      </c>
      <c r="D2820" s="3">
        <v>5</v>
      </c>
      <c r="E2820" s="3">
        <f t="shared" si="316"/>
        <v>25</v>
      </c>
      <c r="F2820" s="4">
        <f t="shared" si="317"/>
        <v>1041.482475</v>
      </c>
      <c r="N2820" s="2">
        <v>42.847776000000003</v>
      </c>
      <c r="O2820" s="3">
        <f t="shared" si="318"/>
        <v>1835.9319081461763</v>
      </c>
      <c r="P2820" s="3">
        <v>5</v>
      </c>
      <c r="Q2820" s="3">
        <f t="shared" si="319"/>
        <v>25</v>
      </c>
      <c r="R2820" s="4">
        <f t="shared" si="320"/>
        <v>214.23888000000002</v>
      </c>
    </row>
    <row r="2821" spans="2:18">
      <c r="B2821" s="2">
        <v>208.29649499999999</v>
      </c>
      <c r="C2821" s="3">
        <f t="shared" si="315"/>
        <v>43387.429829285022</v>
      </c>
      <c r="D2821" s="3">
        <v>5</v>
      </c>
      <c r="E2821" s="3">
        <f t="shared" si="316"/>
        <v>25</v>
      </c>
      <c r="F2821" s="4">
        <f t="shared" si="317"/>
        <v>1041.482475</v>
      </c>
      <c r="N2821" s="2">
        <v>42.847776000000003</v>
      </c>
      <c r="O2821" s="3">
        <f t="shared" si="318"/>
        <v>1835.9319081461763</v>
      </c>
      <c r="P2821" s="3">
        <v>5</v>
      </c>
      <c r="Q2821" s="3">
        <f t="shared" si="319"/>
        <v>25</v>
      </c>
      <c r="R2821" s="4">
        <f t="shared" si="320"/>
        <v>214.23888000000002</v>
      </c>
    </row>
    <row r="2822" spans="2:18">
      <c r="B2822" s="2">
        <v>208.29649499999999</v>
      </c>
      <c r="C2822" s="3">
        <f t="shared" si="315"/>
        <v>43387.429829285022</v>
      </c>
      <c r="D2822" s="3">
        <v>5</v>
      </c>
      <c r="E2822" s="3">
        <f t="shared" si="316"/>
        <v>25</v>
      </c>
      <c r="F2822" s="4">
        <f t="shared" si="317"/>
        <v>1041.482475</v>
      </c>
      <c r="N2822" s="2">
        <v>42.847776000000003</v>
      </c>
      <c r="O2822" s="3">
        <f t="shared" si="318"/>
        <v>1835.9319081461763</v>
      </c>
      <c r="P2822" s="3">
        <v>5</v>
      </c>
      <c r="Q2822" s="3">
        <f t="shared" si="319"/>
        <v>25</v>
      </c>
      <c r="R2822" s="4">
        <f t="shared" si="320"/>
        <v>214.23888000000002</v>
      </c>
    </row>
    <row r="2823" spans="2:18">
      <c r="B2823" s="2">
        <v>208.29649499999999</v>
      </c>
      <c r="C2823" s="3">
        <f t="shared" si="315"/>
        <v>43387.429829285022</v>
      </c>
      <c r="D2823" s="3">
        <v>5</v>
      </c>
      <c r="E2823" s="3">
        <f t="shared" si="316"/>
        <v>25</v>
      </c>
      <c r="F2823" s="4">
        <f t="shared" si="317"/>
        <v>1041.482475</v>
      </c>
      <c r="N2823" s="2">
        <v>42.847776000000003</v>
      </c>
      <c r="O2823" s="3">
        <f t="shared" si="318"/>
        <v>1835.9319081461763</v>
      </c>
      <c r="P2823" s="3">
        <v>5</v>
      </c>
      <c r="Q2823" s="3">
        <f t="shared" si="319"/>
        <v>25</v>
      </c>
      <c r="R2823" s="4">
        <f t="shared" si="320"/>
        <v>214.23888000000002</v>
      </c>
    </row>
    <row r="2824" spans="2:18">
      <c r="B2824" s="2">
        <v>208.29649499999999</v>
      </c>
      <c r="C2824" s="3">
        <f t="shared" si="315"/>
        <v>43387.429829285022</v>
      </c>
      <c r="D2824" s="3">
        <v>5</v>
      </c>
      <c r="E2824" s="3">
        <f t="shared" si="316"/>
        <v>25</v>
      </c>
      <c r="F2824" s="4">
        <f t="shared" si="317"/>
        <v>1041.482475</v>
      </c>
      <c r="N2824" s="2">
        <v>42.847776000000003</v>
      </c>
      <c r="O2824" s="3">
        <f t="shared" si="318"/>
        <v>1835.9319081461763</v>
      </c>
      <c r="P2824" s="3">
        <v>5</v>
      </c>
      <c r="Q2824" s="3">
        <f t="shared" si="319"/>
        <v>25</v>
      </c>
      <c r="R2824" s="4">
        <f t="shared" si="320"/>
        <v>214.23888000000002</v>
      </c>
    </row>
    <row r="2825" spans="2:18">
      <c r="B2825" s="2">
        <v>208.29649499999999</v>
      </c>
      <c r="C2825" s="3">
        <f t="shared" si="315"/>
        <v>43387.429829285022</v>
      </c>
      <c r="D2825" s="3">
        <v>5</v>
      </c>
      <c r="E2825" s="3">
        <f t="shared" si="316"/>
        <v>25</v>
      </c>
      <c r="F2825" s="4">
        <f t="shared" si="317"/>
        <v>1041.482475</v>
      </c>
      <c r="N2825" s="2">
        <v>42.847776000000003</v>
      </c>
      <c r="O2825" s="3">
        <f t="shared" si="318"/>
        <v>1835.9319081461763</v>
      </c>
      <c r="P2825" s="3">
        <v>5</v>
      </c>
      <c r="Q2825" s="3">
        <f t="shared" si="319"/>
        <v>25</v>
      </c>
      <c r="R2825" s="4">
        <f t="shared" si="320"/>
        <v>214.23888000000002</v>
      </c>
    </row>
    <row r="2826" spans="2:18">
      <c r="B2826" s="2">
        <v>208.29649499999999</v>
      </c>
      <c r="C2826" s="3">
        <f t="shared" si="315"/>
        <v>43387.429829285022</v>
      </c>
      <c r="D2826" s="3">
        <v>5</v>
      </c>
      <c r="E2826" s="3">
        <f t="shared" si="316"/>
        <v>25</v>
      </c>
      <c r="F2826" s="4">
        <f t="shared" si="317"/>
        <v>1041.482475</v>
      </c>
      <c r="N2826" s="2">
        <v>42.847776000000003</v>
      </c>
      <c r="O2826" s="3">
        <f t="shared" si="318"/>
        <v>1835.9319081461763</v>
      </c>
      <c r="P2826" s="3">
        <v>5</v>
      </c>
      <c r="Q2826" s="3">
        <f t="shared" si="319"/>
        <v>25</v>
      </c>
      <c r="R2826" s="4">
        <f t="shared" si="320"/>
        <v>214.23888000000002</v>
      </c>
    </row>
    <row r="2827" spans="2:18">
      <c r="B2827" s="2">
        <v>208.29649499999999</v>
      </c>
      <c r="C2827" s="3">
        <f t="shared" si="315"/>
        <v>43387.429829285022</v>
      </c>
      <c r="D2827" s="3">
        <v>5</v>
      </c>
      <c r="E2827" s="3">
        <f t="shared" si="316"/>
        <v>25</v>
      </c>
      <c r="F2827" s="4">
        <f t="shared" si="317"/>
        <v>1041.482475</v>
      </c>
      <c r="N2827" s="2">
        <v>42.847776000000003</v>
      </c>
      <c r="O2827" s="3">
        <f t="shared" si="318"/>
        <v>1835.9319081461763</v>
      </c>
      <c r="P2827" s="3">
        <v>5</v>
      </c>
      <c r="Q2827" s="3">
        <f t="shared" si="319"/>
        <v>25</v>
      </c>
      <c r="R2827" s="4">
        <f t="shared" si="320"/>
        <v>214.23888000000002</v>
      </c>
    </row>
    <row r="2828" spans="2:18">
      <c r="B2828" s="2">
        <v>208.29649499999999</v>
      </c>
      <c r="C2828" s="3">
        <f t="shared" si="315"/>
        <v>43387.429829285022</v>
      </c>
      <c r="D2828" s="3">
        <v>5</v>
      </c>
      <c r="E2828" s="3">
        <f t="shared" si="316"/>
        <v>25</v>
      </c>
      <c r="F2828" s="4">
        <f t="shared" si="317"/>
        <v>1041.482475</v>
      </c>
      <c r="N2828" s="2">
        <v>42.847776000000003</v>
      </c>
      <c r="O2828" s="3">
        <f t="shared" si="318"/>
        <v>1835.9319081461763</v>
      </c>
      <c r="P2828" s="3">
        <v>5</v>
      </c>
      <c r="Q2828" s="3">
        <f t="shared" si="319"/>
        <v>25</v>
      </c>
      <c r="R2828" s="4">
        <f t="shared" si="320"/>
        <v>214.23888000000002</v>
      </c>
    </row>
    <row r="2829" spans="2:18">
      <c r="B2829" s="2">
        <v>208.29649499999999</v>
      </c>
      <c r="C2829" s="3">
        <f t="shared" si="315"/>
        <v>43387.429829285022</v>
      </c>
      <c r="D2829" s="3">
        <v>5</v>
      </c>
      <c r="E2829" s="3">
        <f t="shared" si="316"/>
        <v>25</v>
      </c>
      <c r="F2829" s="4">
        <f t="shared" si="317"/>
        <v>1041.482475</v>
      </c>
      <c r="N2829" s="2">
        <v>42.847776000000003</v>
      </c>
      <c r="O2829" s="3">
        <f t="shared" si="318"/>
        <v>1835.9319081461763</v>
      </c>
      <c r="P2829" s="3">
        <v>5</v>
      </c>
      <c r="Q2829" s="3">
        <f t="shared" si="319"/>
        <v>25</v>
      </c>
      <c r="R2829" s="4">
        <f t="shared" si="320"/>
        <v>214.23888000000002</v>
      </c>
    </row>
    <row r="2830" spans="2:18">
      <c r="B2830" s="2">
        <v>208.29649499999999</v>
      </c>
      <c r="C2830" s="3">
        <f t="shared" si="315"/>
        <v>43387.429829285022</v>
      </c>
      <c r="D2830" s="3">
        <v>5</v>
      </c>
      <c r="E2830" s="3">
        <f t="shared" si="316"/>
        <v>25</v>
      </c>
      <c r="F2830" s="4">
        <f t="shared" si="317"/>
        <v>1041.482475</v>
      </c>
      <c r="N2830" s="2">
        <v>42.847776000000003</v>
      </c>
      <c r="O2830" s="3">
        <f t="shared" si="318"/>
        <v>1835.9319081461763</v>
      </c>
      <c r="P2830" s="3">
        <v>5</v>
      </c>
      <c r="Q2830" s="3">
        <f t="shared" si="319"/>
        <v>25</v>
      </c>
      <c r="R2830" s="4">
        <f t="shared" si="320"/>
        <v>214.23888000000002</v>
      </c>
    </row>
    <row r="2831" spans="2:18">
      <c r="B2831" s="2">
        <v>208.29649499999999</v>
      </c>
      <c r="C2831" s="3">
        <f t="shared" si="315"/>
        <v>43387.429829285022</v>
      </c>
      <c r="D2831" s="3">
        <v>5</v>
      </c>
      <c r="E2831" s="3">
        <f t="shared" si="316"/>
        <v>25</v>
      </c>
      <c r="F2831" s="4">
        <f t="shared" si="317"/>
        <v>1041.482475</v>
      </c>
      <c r="N2831" s="2">
        <v>42.847776000000003</v>
      </c>
      <c r="O2831" s="3">
        <f t="shared" si="318"/>
        <v>1835.9319081461763</v>
      </c>
      <c r="P2831" s="3">
        <v>5</v>
      </c>
      <c r="Q2831" s="3">
        <f t="shared" si="319"/>
        <v>25</v>
      </c>
      <c r="R2831" s="4">
        <f t="shared" si="320"/>
        <v>214.23888000000002</v>
      </c>
    </row>
    <row r="2832" spans="2:18">
      <c r="B2832" s="2">
        <v>208.29649499999999</v>
      </c>
      <c r="C2832" s="3">
        <f t="shared" si="315"/>
        <v>43387.429829285022</v>
      </c>
      <c r="D2832" s="3">
        <v>5</v>
      </c>
      <c r="E2832" s="3">
        <f t="shared" si="316"/>
        <v>25</v>
      </c>
      <c r="F2832" s="4">
        <f t="shared" si="317"/>
        <v>1041.482475</v>
      </c>
      <c r="N2832" s="2">
        <v>42.847776000000003</v>
      </c>
      <c r="O2832" s="3">
        <f t="shared" si="318"/>
        <v>1835.9319081461763</v>
      </c>
      <c r="P2832" s="3">
        <v>5</v>
      </c>
      <c r="Q2832" s="3">
        <f t="shared" si="319"/>
        <v>25</v>
      </c>
      <c r="R2832" s="4">
        <f t="shared" si="320"/>
        <v>214.23888000000002</v>
      </c>
    </row>
    <row r="2833" spans="2:18">
      <c r="B2833" s="2">
        <v>208.29649499999999</v>
      </c>
      <c r="C2833" s="3">
        <f t="shared" ref="C2833:C2896" si="321">B2833*B2833</f>
        <v>43387.429829285022</v>
      </c>
      <c r="D2833" s="3">
        <v>5</v>
      </c>
      <c r="E2833" s="3">
        <f t="shared" ref="E2833:E2896" si="322">D2833*D2833</f>
        <v>25</v>
      </c>
      <c r="F2833" s="4">
        <f t="shared" ref="F2833:F2896" si="323">D2833*B2833</f>
        <v>1041.482475</v>
      </c>
      <c r="N2833" s="2">
        <v>42.847776000000003</v>
      </c>
      <c r="O2833" s="3">
        <f t="shared" ref="O2833:O2896" si="324">N2833*N2833</f>
        <v>1835.9319081461763</v>
      </c>
      <c r="P2833" s="3">
        <v>5</v>
      </c>
      <c r="Q2833" s="3">
        <f t="shared" ref="Q2833:Q2896" si="325">P2833*P2833</f>
        <v>25</v>
      </c>
      <c r="R2833" s="4">
        <f t="shared" ref="R2833:R2896" si="326">P2833*N2833</f>
        <v>214.23888000000002</v>
      </c>
    </row>
    <row r="2834" spans="2:18">
      <c r="B2834" s="2">
        <v>208.29649499999999</v>
      </c>
      <c r="C2834" s="3">
        <f t="shared" si="321"/>
        <v>43387.429829285022</v>
      </c>
      <c r="D2834" s="3">
        <v>5</v>
      </c>
      <c r="E2834" s="3">
        <f t="shared" si="322"/>
        <v>25</v>
      </c>
      <c r="F2834" s="4">
        <f t="shared" si="323"/>
        <v>1041.482475</v>
      </c>
      <c r="N2834" s="2">
        <v>42.847776000000003</v>
      </c>
      <c r="O2834" s="3">
        <f t="shared" si="324"/>
        <v>1835.9319081461763</v>
      </c>
      <c r="P2834" s="3">
        <v>5</v>
      </c>
      <c r="Q2834" s="3">
        <f t="shared" si="325"/>
        <v>25</v>
      </c>
      <c r="R2834" s="4">
        <f t="shared" si="326"/>
        <v>214.23888000000002</v>
      </c>
    </row>
    <row r="2835" spans="2:18">
      <c r="B2835" s="2">
        <v>208.29649499999999</v>
      </c>
      <c r="C2835" s="3">
        <f t="shared" si="321"/>
        <v>43387.429829285022</v>
      </c>
      <c r="D2835" s="3">
        <v>5</v>
      </c>
      <c r="E2835" s="3">
        <f t="shared" si="322"/>
        <v>25</v>
      </c>
      <c r="F2835" s="4">
        <f t="shared" si="323"/>
        <v>1041.482475</v>
      </c>
      <c r="N2835" s="2">
        <v>42.847776000000003</v>
      </c>
      <c r="O2835" s="3">
        <f t="shared" si="324"/>
        <v>1835.9319081461763</v>
      </c>
      <c r="P2835" s="3">
        <v>5</v>
      </c>
      <c r="Q2835" s="3">
        <f t="shared" si="325"/>
        <v>25</v>
      </c>
      <c r="R2835" s="4">
        <f t="shared" si="326"/>
        <v>214.23888000000002</v>
      </c>
    </row>
    <row r="2836" spans="2:18">
      <c r="B2836" s="2">
        <v>208.29649499999999</v>
      </c>
      <c r="C2836" s="3">
        <f t="shared" si="321"/>
        <v>43387.429829285022</v>
      </c>
      <c r="D2836" s="3">
        <v>5</v>
      </c>
      <c r="E2836" s="3">
        <f t="shared" si="322"/>
        <v>25</v>
      </c>
      <c r="F2836" s="4">
        <f t="shared" si="323"/>
        <v>1041.482475</v>
      </c>
      <c r="N2836" s="2">
        <v>42.847776000000003</v>
      </c>
      <c r="O2836" s="3">
        <f t="shared" si="324"/>
        <v>1835.9319081461763</v>
      </c>
      <c r="P2836" s="3">
        <v>5</v>
      </c>
      <c r="Q2836" s="3">
        <f t="shared" si="325"/>
        <v>25</v>
      </c>
      <c r="R2836" s="4">
        <f t="shared" si="326"/>
        <v>214.23888000000002</v>
      </c>
    </row>
    <row r="2837" spans="2:18">
      <c r="B2837" s="2">
        <v>208.29649499999999</v>
      </c>
      <c r="C2837" s="3">
        <f t="shared" si="321"/>
        <v>43387.429829285022</v>
      </c>
      <c r="D2837" s="3">
        <v>5</v>
      </c>
      <c r="E2837" s="3">
        <f t="shared" si="322"/>
        <v>25</v>
      </c>
      <c r="F2837" s="4">
        <f t="shared" si="323"/>
        <v>1041.482475</v>
      </c>
      <c r="N2837" s="2">
        <v>42.847776000000003</v>
      </c>
      <c r="O2837" s="3">
        <f t="shared" si="324"/>
        <v>1835.9319081461763</v>
      </c>
      <c r="P2837" s="3">
        <v>5</v>
      </c>
      <c r="Q2837" s="3">
        <f t="shared" si="325"/>
        <v>25</v>
      </c>
      <c r="R2837" s="4">
        <f t="shared" si="326"/>
        <v>214.23888000000002</v>
      </c>
    </row>
    <row r="2838" spans="2:18">
      <c r="B2838" s="2">
        <v>208.29649499999999</v>
      </c>
      <c r="C2838" s="3">
        <f t="shared" si="321"/>
        <v>43387.429829285022</v>
      </c>
      <c r="D2838" s="3">
        <v>5</v>
      </c>
      <c r="E2838" s="3">
        <f t="shared" si="322"/>
        <v>25</v>
      </c>
      <c r="F2838" s="4">
        <f t="shared" si="323"/>
        <v>1041.482475</v>
      </c>
      <c r="N2838" s="2">
        <v>42.847776000000003</v>
      </c>
      <c r="O2838" s="3">
        <f t="shared" si="324"/>
        <v>1835.9319081461763</v>
      </c>
      <c r="P2838" s="3">
        <v>5</v>
      </c>
      <c r="Q2838" s="3">
        <f t="shared" si="325"/>
        <v>25</v>
      </c>
      <c r="R2838" s="4">
        <f t="shared" si="326"/>
        <v>214.23888000000002</v>
      </c>
    </row>
    <row r="2839" spans="2:18">
      <c r="B2839" s="2">
        <v>208.29649499999999</v>
      </c>
      <c r="C2839" s="3">
        <f t="shared" si="321"/>
        <v>43387.429829285022</v>
      </c>
      <c r="D2839" s="3">
        <v>5</v>
      </c>
      <c r="E2839" s="3">
        <f t="shared" si="322"/>
        <v>25</v>
      </c>
      <c r="F2839" s="4">
        <f t="shared" si="323"/>
        <v>1041.482475</v>
      </c>
      <c r="N2839" s="2">
        <v>42.847776000000003</v>
      </c>
      <c r="O2839" s="3">
        <f t="shared" si="324"/>
        <v>1835.9319081461763</v>
      </c>
      <c r="P2839" s="3">
        <v>5</v>
      </c>
      <c r="Q2839" s="3">
        <f t="shared" si="325"/>
        <v>25</v>
      </c>
      <c r="R2839" s="4">
        <f t="shared" si="326"/>
        <v>214.23888000000002</v>
      </c>
    </row>
    <row r="2840" spans="2:18">
      <c r="B2840" s="2">
        <v>208.29649499999999</v>
      </c>
      <c r="C2840" s="3">
        <f t="shared" si="321"/>
        <v>43387.429829285022</v>
      </c>
      <c r="D2840" s="3">
        <v>5</v>
      </c>
      <c r="E2840" s="3">
        <f t="shared" si="322"/>
        <v>25</v>
      </c>
      <c r="F2840" s="4">
        <f t="shared" si="323"/>
        <v>1041.482475</v>
      </c>
      <c r="N2840" s="2">
        <v>42.847776000000003</v>
      </c>
      <c r="O2840" s="3">
        <f t="shared" si="324"/>
        <v>1835.9319081461763</v>
      </c>
      <c r="P2840" s="3">
        <v>5</v>
      </c>
      <c r="Q2840" s="3">
        <f t="shared" si="325"/>
        <v>25</v>
      </c>
      <c r="R2840" s="4">
        <f t="shared" si="326"/>
        <v>214.23888000000002</v>
      </c>
    </row>
    <row r="2841" spans="2:18">
      <c r="B2841" s="2">
        <v>208.29649499999999</v>
      </c>
      <c r="C2841" s="3">
        <f t="shared" si="321"/>
        <v>43387.429829285022</v>
      </c>
      <c r="D2841" s="3">
        <v>5</v>
      </c>
      <c r="E2841" s="3">
        <f t="shared" si="322"/>
        <v>25</v>
      </c>
      <c r="F2841" s="4">
        <f t="shared" si="323"/>
        <v>1041.482475</v>
      </c>
      <c r="N2841" s="2">
        <v>42.847776000000003</v>
      </c>
      <c r="O2841" s="3">
        <f t="shared" si="324"/>
        <v>1835.9319081461763</v>
      </c>
      <c r="P2841" s="3">
        <v>5</v>
      </c>
      <c r="Q2841" s="3">
        <f t="shared" si="325"/>
        <v>25</v>
      </c>
      <c r="R2841" s="4">
        <f t="shared" si="326"/>
        <v>214.23888000000002</v>
      </c>
    </row>
    <row r="2842" spans="2:18">
      <c r="B2842" s="2">
        <v>208.29649499999999</v>
      </c>
      <c r="C2842" s="3">
        <f t="shared" si="321"/>
        <v>43387.429829285022</v>
      </c>
      <c r="D2842" s="3">
        <v>5</v>
      </c>
      <c r="E2842" s="3">
        <f t="shared" si="322"/>
        <v>25</v>
      </c>
      <c r="F2842" s="4">
        <f t="shared" si="323"/>
        <v>1041.482475</v>
      </c>
      <c r="N2842" s="2">
        <v>42.847776000000003</v>
      </c>
      <c r="O2842" s="3">
        <f t="shared" si="324"/>
        <v>1835.9319081461763</v>
      </c>
      <c r="P2842" s="3">
        <v>5</v>
      </c>
      <c r="Q2842" s="3">
        <f t="shared" si="325"/>
        <v>25</v>
      </c>
      <c r="R2842" s="4">
        <f t="shared" si="326"/>
        <v>214.23888000000002</v>
      </c>
    </row>
    <row r="2843" spans="2:18">
      <c r="B2843" s="2">
        <v>208.29649499999999</v>
      </c>
      <c r="C2843" s="3">
        <f t="shared" si="321"/>
        <v>43387.429829285022</v>
      </c>
      <c r="D2843" s="3">
        <v>5</v>
      </c>
      <c r="E2843" s="3">
        <f t="shared" si="322"/>
        <v>25</v>
      </c>
      <c r="F2843" s="4">
        <f t="shared" si="323"/>
        <v>1041.482475</v>
      </c>
      <c r="N2843" s="2">
        <v>42.847776000000003</v>
      </c>
      <c r="O2843" s="3">
        <f t="shared" si="324"/>
        <v>1835.9319081461763</v>
      </c>
      <c r="P2843" s="3">
        <v>5</v>
      </c>
      <c r="Q2843" s="3">
        <f t="shared" si="325"/>
        <v>25</v>
      </c>
      <c r="R2843" s="4">
        <f t="shared" si="326"/>
        <v>214.23888000000002</v>
      </c>
    </row>
    <row r="2844" spans="2:18">
      <c r="B2844" s="2">
        <v>208.29649499999999</v>
      </c>
      <c r="C2844" s="3">
        <f t="shared" si="321"/>
        <v>43387.429829285022</v>
      </c>
      <c r="D2844" s="3">
        <v>5</v>
      </c>
      <c r="E2844" s="3">
        <f t="shared" si="322"/>
        <v>25</v>
      </c>
      <c r="F2844" s="4">
        <f t="shared" si="323"/>
        <v>1041.482475</v>
      </c>
      <c r="N2844" s="2">
        <v>42.847776000000003</v>
      </c>
      <c r="O2844" s="3">
        <f t="shared" si="324"/>
        <v>1835.9319081461763</v>
      </c>
      <c r="P2844" s="3">
        <v>5</v>
      </c>
      <c r="Q2844" s="3">
        <f t="shared" si="325"/>
        <v>25</v>
      </c>
      <c r="R2844" s="4">
        <f t="shared" si="326"/>
        <v>214.23888000000002</v>
      </c>
    </row>
    <row r="2845" spans="2:18">
      <c r="B2845" s="2">
        <v>208.29649499999999</v>
      </c>
      <c r="C2845" s="3">
        <f t="shared" si="321"/>
        <v>43387.429829285022</v>
      </c>
      <c r="D2845" s="3">
        <v>5</v>
      </c>
      <c r="E2845" s="3">
        <f t="shared" si="322"/>
        <v>25</v>
      </c>
      <c r="F2845" s="4">
        <f t="shared" si="323"/>
        <v>1041.482475</v>
      </c>
      <c r="N2845" s="2">
        <v>42.847776000000003</v>
      </c>
      <c r="O2845" s="3">
        <f t="shared" si="324"/>
        <v>1835.9319081461763</v>
      </c>
      <c r="P2845" s="3">
        <v>5</v>
      </c>
      <c r="Q2845" s="3">
        <f t="shared" si="325"/>
        <v>25</v>
      </c>
      <c r="R2845" s="4">
        <f t="shared" si="326"/>
        <v>214.23888000000002</v>
      </c>
    </row>
    <row r="2846" spans="2:18">
      <c r="B2846" s="2">
        <v>208.29649499999999</v>
      </c>
      <c r="C2846" s="3">
        <f t="shared" si="321"/>
        <v>43387.429829285022</v>
      </c>
      <c r="D2846" s="3">
        <v>5</v>
      </c>
      <c r="E2846" s="3">
        <f t="shared" si="322"/>
        <v>25</v>
      </c>
      <c r="F2846" s="4">
        <f t="shared" si="323"/>
        <v>1041.482475</v>
      </c>
      <c r="N2846" s="2">
        <v>42.847776000000003</v>
      </c>
      <c r="O2846" s="3">
        <f t="shared" si="324"/>
        <v>1835.9319081461763</v>
      </c>
      <c r="P2846" s="3">
        <v>5</v>
      </c>
      <c r="Q2846" s="3">
        <f t="shared" si="325"/>
        <v>25</v>
      </c>
      <c r="R2846" s="4">
        <f t="shared" si="326"/>
        <v>214.23888000000002</v>
      </c>
    </row>
    <row r="2847" spans="2:18">
      <c r="B2847" s="2">
        <v>208.29649499999999</v>
      </c>
      <c r="C2847" s="3">
        <f t="shared" si="321"/>
        <v>43387.429829285022</v>
      </c>
      <c r="D2847" s="3">
        <v>5</v>
      </c>
      <c r="E2847" s="3">
        <f t="shared" si="322"/>
        <v>25</v>
      </c>
      <c r="F2847" s="4">
        <f t="shared" si="323"/>
        <v>1041.482475</v>
      </c>
      <c r="N2847" s="2">
        <v>42.847776000000003</v>
      </c>
      <c r="O2847" s="3">
        <f t="shared" si="324"/>
        <v>1835.9319081461763</v>
      </c>
      <c r="P2847" s="3">
        <v>5</v>
      </c>
      <c r="Q2847" s="3">
        <f t="shared" si="325"/>
        <v>25</v>
      </c>
      <c r="R2847" s="4">
        <f t="shared" si="326"/>
        <v>214.23888000000002</v>
      </c>
    </row>
    <row r="2848" spans="2:18">
      <c r="B2848" s="2">
        <v>208.29649499999999</v>
      </c>
      <c r="C2848" s="3">
        <f t="shared" si="321"/>
        <v>43387.429829285022</v>
      </c>
      <c r="D2848" s="3">
        <v>5</v>
      </c>
      <c r="E2848" s="3">
        <f t="shared" si="322"/>
        <v>25</v>
      </c>
      <c r="F2848" s="4">
        <f t="shared" si="323"/>
        <v>1041.482475</v>
      </c>
      <c r="N2848" s="2">
        <v>42.847776000000003</v>
      </c>
      <c r="O2848" s="3">
        <f t="shared" si="324"/>
        <v>1835.9319081461763</v>
      </c>
      <c r="P2848" s="3">
        <v>5</v>
      </c>
      <c r="Q2848" s="3">
        <f t="shared" si="325"/>
        <v>25</v>
      </c>
      <c r="R2848" s="4">
        <f t="shared" si="326"/>
        <v>214.23888000000002</v>
      </c>
    </row>
    <row r="2849" spans="2:18">
      <c r="B2849" s="2">
        <v>208.29649499999999</v>
      </c>
      <c r="C2849" s="3">
        <f t="shared" si="321"/>
        <v>43387.429829285022</v>
      </c>
      <c r="D2849" s="3">
        <v>5</v>
      </c>
      <c r="E2849" s="3">
        <f t="shared" si="322"/>
        <v>25</v>
      </c>
      <c r="F2849" s="4">
        <f t="shared" si="323"/>
        <v>1041.482475</v>
      </c>
      <c r="N2849" s="2">
        <v>42.847776000000003</v>
      </c>
      <c r="O2849" s="3">
        <f t="shared" si="324"/>
        <v>1835.9319081461763</v>
      </c>
      <c r="P2849" s="3">
        <v>5</v>
      </c>
      <c r="Q2849" s="3">
        <f t="shared" si="325"/>
        <v>25</v>
      </c>
      <c r="R2849" s="4">
        <f t="shared" si="326"/>
        <v>214.23888000000002</v>
      </c>
    </row>
    <row r="2850" spans="2:18">
      <c r="B2850" s="2">
        <v>208.29649499999999</v>
      </c>
      <c r="C2850" s="3">
        <f t="shared" si="321"/>
        <v>43387.429829285022</v>
      </c>
      <c r="D2850" s="3">
        <v>5</v>
      </c>
      <c r="E2850" s="3">
        <f t="shared" si="322"/>
        <v>25</v>
      </c>
      <c r="F2850" s="4">
        <f t="shared" si="323"/>
        <v>1041.482475</v>
      </c>
      <c r="N2850" s="2">
        <v>42.847776000000003</v>
      </c>
      <c r="O2850" s="3">
        <f t="shared" si="324"/>
        <v>1835.9319081461763</v>
      </c>
      <c r="P2850" s="3">
        <v>5</v>
      </c>
      <c r="Q2850" s="3">
        <f t="shared" si="325"/>
        <v>25</v>
      </c>
      <c r="R2850" s="4">
        <f t="shared" si="326"/>
        <v>214.23888000000002</v>
      </c>
    </row>
    <row r="2851" spans="2:18">
      <c r="B2851" s="2">
        <v>208.29649499999999</v>
      </c>
      <c r="C2851" s="3">
        <f t="shared" si="321"/>
        <v>43387.429829285022</v>
      </c>
      <c r="D2851" s="3">
        <v>5</v>
      </c>
      <c r="E2851" s="3">
        <f t="shared" si="322"/>
        <v>25</v>
      </c>
      <c r="F2851" s="4">
        <f t="shared" si="323"/>
        <v>1041.482475</v>
      </c>
      <c r="N2851" s="2">
        <v>42.847776000000003</v>
      </c>
      <c r="O2851" s="3">
        <f t="shared" si="324"/>
        <v>1835.9319081461763</v>
      </c>
      <c r="P2851" s="3">
        <v>5</v>
      </c>
      <c r="Q2851" s="3">
        <f t="shared" si="325"/>
        <v>25</v>
      </c>
      <c r="R2851" s="4">
        <f t="shared" si="326"/>
        <v>214.23888000000002</v>
      </c>
    </row>
    <row r="2852" spans="2:18">
      <c r="B2852" s="2">
        <v>208.29649499999999</v>
      </c>
      <c r="C2852" s="3">
        <f t="shared" si="321"/>
        <v>43387.429829285022</v>
      </c>
      <c r="D2852" s="3">
        <v>5</v>
      </c>
      <c r="E2852" s="3">
        <f t="shared" si="322"/>
        <v>25</v>
      </c>
      <c r="F2852" s="4">
        <f t="shared" si="323"/>
        <v>1041.482475</v>
      </c>
      <c r="N2852" s="2">
        <v>42.847776000000003</v>
      </c>
      <c r="O2852" s="3">
        <f t="shared" si="324"/>
        <v>1835.9319081461763</v>
      </c>
      <c r="P2852" s="3">
        <v>5</v>
      </c>
      <c r="Q2852" s="3">
        <f t="shared" si="325"/>
        <v>25</v>
      </c>
      <c r="R2852" s="4">
        <f t="shared" si="326"/>
        <v>214.23888000000002</v>
      </c>
    </row>
    <row r="2853" spans="2:18">
      <c r="B2853" s="2">
        <v>208.29649499999999</v>
      </c>
      <c r="C2853" s="3">
        <f t="shared" si="321"/>
        <v>43387.429829285022</v>
      </c>
      <c r="D2853" s="3">
        <v>5</v>
      </c>
      <c r="E2853" s="3">
        <f t="shared" si="322"/>
        <v>25</v>
      </c>
      <c r="F2853" s="4">
        <f t="shared" si="323"/>
        <v>1041.482475</v>
      </c>
      <c r="N2853" s="2">
        <v>42.847776000000003</v>
      </c>
      <c r="O2853" s="3">
        <f t="shared" si="324"/>
        <v>1835.9319081461763</v>
      </c>
      <c r="P2853" s="3">
        <v>5</v>
      </c>
      <c r="Q2853" s="3">
        <f t="shared" si="325"/>
        <v>25</v>
      </c>
      <c r="R2853" s="4">
        <f t="shared" si="326"/>
        <v>214.23888000000002</v>
      </c>
    </row>
    <row r="2854" spans="2:18">
      <c r="B2854" s="2">
        <v>208.29649499999999</v>
      </c>
      <c r="C2854" s="3">
        <f t="shared" si="321"/>
        <v>43387.429829285022</v>
      </c>
      <c r="D2854" s="3">
        <v>5</v>
      </c>
      <c r="E2854" s="3">
        <f t="shared" si="322"/>
        <v>25</v>
      </c>
      <c r="F2854" s="4">
        <f t="shared" si="323"/>
        <v>1041.482475</v>
      </c>
      <c r="N2854" s="2">
        <v>42.847776000000003</v>
      </c>
      <c r="O2854" s="3">
        <f t="shared" si="324"/>
        <v>1835.9319081461763</v>
      </c>
      <c r="P2854" s="3">
        <v>5</v>
      </c>
      <c r="Q2854" s="3">
        <f t="shared" si="325"/>
        <v>25</v>
      </c>
      <c r="R2854" s="4">
        <f t="shared" si="326"/>
        <v>214.23888000000002</v>
      </c>
    </row>
    <row r="2855" spans="2:18">
      <c r="B2855" s="2">
        <v>208.29649499999999</v>
      </c>
      <c r="C2855" s="3">
        <f t="shared" si="321"/>
        <v>43387.429829285022</v>
      </c>
      <c r="D2855" s="3">
        <v>5</v>
      </c>
      <c r="E2855" s="3">
        <f t="shared" si="322"/>
        <v>25</v>
      </c>
      <c r="F2855" s="4">
        <f t="shared" si="323"/>
        <v>1041.482475</v>
      </c>
      <c r="N2855" s="2">
        <v>42.847776000000003</v>
      </c>
      <c r="O2855" s="3">
        <f t="shared" si="324"/>
        <v>1835.9319081461763</v>
      </c>
      <c r="P2855" s="3">
        <v>5</v>
      </c>
      <c r="Q2855" s="3">
        <f t="shared" si="325"/>
        <v>25</v>
      </c>
      <c r="R2855" s="4">
        <f t="shared" si="326"/>
        <v>214.23888000000002</v>
      </c>
    </row>
    <row r="2856" spans="2:18">
      <c r="B2856" s="2">
        <v>208.29649499999999</v>
      </c>
      <c r="C2856" s="3">
        <f t="shared" si="321"/>
        <v>43387.429829285022</v>
      </c>
      <c r="D2856" s="3">
        <v>5</v>
      </c>
      <c r="E2856" s="3">
        <f t="shared" si="322"/>
        <v>25</v>
      </c>
      <c r="F2856" s="4">
        <f t="shared" si="323"/>
        <v>1041.482475</v>
      </c>
      <c r="N2856" s="2">
        <v>42.847776000000003</v>
      </c>
      <c r="O2856" s="3">
        <f t="shared" si="324"/>
        <v>1835.9319081461763</v>
      </c>
      <c r="P2856" s="3">
        <v>5</v>
      </c>
      <c r="Q2856" s="3">
        <f t="shared" si="325"/>
        <v>25</v>
      </c>
      <c r="R2856" s="4">
        <f t="shared" si="326"/>
        <v>214.23888000000002</v>
      </c>
    </row>
    <row r="2857" spans="2:18">
      <c r="B2857" s="2">
        <v>208.29649499999999</v>
      </c>
      <c r="C2857" s="3">
        <f t="shared" si="321"/>
        <v>43387.429829285022</v>
      </c>
      <c r="D2857" s="3">
        <v>5</v>
      </c>
      <c r="E2857" s="3">
        <f t="shared" si="322"/>
        <v>25</v>
      </c>
      <c r="F2857" s="4">
        <f t="shared" si="323"/>
        <v>1041.482475</v>
      </c>
      <c r="N2857" s="2">
        <v>42.847776000000003</v>
      </c>
      <c r="O2857" s="3">
        <f t="shared" si="324"/>
        <v>1835.9319081461763</v>
      </c>
      <c r="P2857" s="3">
        <v>5</v>
      </c>
      <c r="Q2857" s="3">
        <f t="shared" si="325"/>
        <v>25</v>
      </c>
      <c r="R2857" s="4">
        <f t="shared" si="326"/>
        <v>214.23888000000002</v>
      </c>
    </row>
    <row r="2858" spans="2:18">
      <c r="B2858" s="2">
        <v>208.29649499999999</v>
      </c>
      <c r="C2858" s="3">
        <f t="shared" si="321"/>
        <v>43387.429829285022</v>
      </c>
      <c r="D2858" s="3">
        <v>5</v>
      </c>
      <c r="E2858" s="3">
        <f t="shared" si="322"/>
        <v>25</v>
      </c>
      <c r="F2858" s="4">
        <f t="shared" si="323"/>
        <v>1041.482475</v>
      </c>
      <c r="N2858" s="2">
        <v>42.847776000000003</v>
      </c>
      <c r="O2858" s="3">
        <f t="shared" si="324"/>
        <v>1835.9319081461763</v>
      </c>
      <c r="P2858" s="3">
        <v>5</v>
      </c>
      <c r="Q2858" s="3">
        <f t="shared" si="325"/>
        <v>25</v>
      </c>
      <c r="R2858" s="4">
        <f t="shared" si="326"/>
        <v>214.23888000000002</v>
      </c>
    </row>
    <row r="2859" spans="2:18">
      <c r="B2859" s="2">
        <v>208.29649499999999</v>
      </c>
      <c r="C2859" s="3">
        <f t="shared" si="321"/>
        <v>43387.429829285022</v>
      </c>
      <c r="D2859" s="3">
        <v>5</v>
      </c>
      <c r="E2859" s="3">
        <f t="shared" si="322"/>
        <v>25</v>
      </c>
      <c r="F2859" s="4">
        <f t="shared" si="323"/>
        <v>1041.482475</v>
      </c>
      <c r="N2859" s="2">
        <v>42.847776000000003</v>
      </c>
      <c r="O2859" s="3">
        <f t="shared" si="324"/>
        <v>1835.9319081461763</v>
      </c>
      <c r="P2859" s="3">
        <v>5</v>
      </c>
      <c r="Q2859" s="3">
        <f t="shared" si="325"/>
        <v>25</v>
      </c>
      <c r="R2859" s="4">
        <f t="shared" si="326"/>
        <v>214.23888000000002</v>
      </c>
    </row>
    <row r="2860" spans="2:18">
      <c r="B2860" s="2">
        <v>208.29649499999999</v>
      </c>
      <c r="C2860" s="3">
        <f t="shared" si="321"/>
        <v>43387.429829285022</v>
      </c>
      <c r="D2860" s="3">
        <v>5</v>
      </c>
      <c r="E2860" s="3">
        <f t="shared" si="322"/>
        <v>25</v>
      </c>
      <c r="F2860" s="4">
        <f t="shared" si="323"/>
        <v>1041.482475</v>
      </c>
      <c r="N2860" s="2">
        <v>42.847776000000003</v>
      </c>
      <c r="O2860" s="3">
        <f t="shared" si="324"/>
        <v>1835.9319081461763</v>
      </c>
      <c r="P2860" s="3">
        <v>5</v>
      </c>
      <c r="Q2860" s="3">
        <f t="shared" si="325"/>
        <v>25</v>
      </c>
      <c r="R2860" s="4">
        <f t="shared" si="326"/>
        <v>214.23888000000002</v>
      </c>
    </row>
    <row r="2861" spans="2:18">
      <c r="B2861" s="2">
        <v>208.29649499999999</v>
      </c>
      <c r="C2861" s="3">
        <f t="shared" si="321"/>
        <v>43387.429829285022</v>
      </c>
      <c r="D2861" s="3">
        <v>5</v>
      </c>
      <c r="E2861" s="3">
        <f t="shared" si="322"/>
        <v>25</v>
      </c>
      <c r="F2861" s="4">
        <f t="shared" si="323"/>
        <v>1041.482475</v>
      </c>
      <c r="N2861" s="2">
        <v>42.847776000000003</v>
      </c>
      <c r="O2861" s="3">
        <f t="shared" si="324"/>
        <v>1835.9319081461763</v>
      </c>
      <c r="P2861" s="3">
        <v>5</v>
      </c>
      <c r="Q2861" s="3">
        <f t="shared" si="325"/>
        <v>25</v>
      </c>
      <c r="R2861" s="4">
        <f t="shared" si="326"/>
        <v>214.23888000000002</v>
      </c>
    </row>
    <row r="2862" spans="2:18">
      <c r="B2862" s="2">
        <v>208.29649499999999</v>
      </c>
      <c r="C2862" s="3">
        <f t="shared" si="321"/>
        <v>43387.429829285022</v>
      </c>
      <c r="D2862" s="3">
        <v>5</v>
      </c>
      <c r="E2862" s="3">
        <f t="shared" si="322"/>
        <v>25</v>
      </c>
      <c r="F2862" s="4">
        <f t="shared" si="323"/>
        <v>1041.482475</v>
      </c>
      <c r="N2862" s="2">
        <v>42.847776000000003</v>
      </c>
      <c r="O2862" s="3">
        <f t="shared" si="324"/>
        <v>1835.9319081461763</v>
      </c>
      <c r="P2862" s="3">
        <v>5</v>
      </c>
      <c r="Q2862" s="3">
        <f t="shared" si="325"/>
        <v>25</v>
      </c>
      <c r="R2862" s="4">
        <f t="shared" si="326"/>
        <v>214.23888000000002</v>
      </c>
    </row>
    <row r="2863" spans="2:18">
      <c r="B2863" s="2">
        <v>208.29649499999999</v>
      </c>
      <c r="C2863" s="3">
        <f t="shared" si="321"/>
        <v>43387.429829285022</v>
      </c>
      <c r="D2863" s="3">
        <v>5</v>
      </c>
      <c r="E2863" s="3">
        <f t="shared" si="322"/>
        <v>25</v>
      </c>
      <c r="F2863" s="4">
        <f t="shared" si="323"/>
        <v>1041.482475</v>
      </c>
      <c r="N2863" s="2">
        <v>42.847776000000003</v>
      </c>
      <c r="O2863" s="3">
        <f t="shared" si="324"/>
        <v>1835.9319081461763</v>
      </c>
      <c r="P2863" s="3">
        <v>5</v>
      </c>
      <c r="Q2863" s="3">
        <f t="shared" si="325"/>
        <v>25</v>
      </c>
      <c r="R2863" s="4">
        <f t="shared" si="326"/>
        <v>214.23888000000002</v>
      </c>
    </row>
    <row r="2864" spans="2:18">
      <c r="B2864" s="2">
        <v>208.29649499999999</v>
      </c>
      <c r="C2864" s="3">
        <f t="shared" si="321"/>
        <v>43387.429829285022</v>
      </c>
      <c r="D2864" s="3">
        <v>5</v>
      </c>
      <c r="E2864" s="3">
        <f t="shared" si="322"/>
        <v>25</v>
      </c>
      <c r="F2864" s="4">
        <f t="shared" si="323"/>
        <v>1041.482475</v>
      </c>
      <c r="N2864" s="2">
        <v>42.847776000000003</v>
      </c>
      <c r="O2864" s="3">
        <f t="shared" si="324"/>
        <v>1835.9319081461763</v>
      </c>
      <c r="P2864" s="3">
        <v>5</v>
      </c>
      <c r="Q2864" s="3">
        <f t="shared" si="325"/>
        <v>25</v>
      </c>
      <c r="R2864" s="4">
        <f t="shared" si="326"/>
        <v>214.23888000000002</v>
      </c>
    </row>
    <row r="2865" spans="2:18">
      <c r="B2865" s="2">
        <v>208.29649499999999</v>
      </c>
      <c r="C2865" s="3">
        <f t="shared" si="321"/>
        <v>43387.429829285022</v>
      </c>
      <c r="D2865" s="3">
        <v>5</v>
      </c>
      <c r="E2865" s="3">
        <f t="shared" si="322"/>
        <v>25</v>
      </c>
      <c r="F2865" s="4">
        <f t="shared" si="323"/>
        <v>1041.482475</v>
      </c>
      <c r="N2865" s="2">
        <v>42.847776000000003</v>
      </c>
      <c r="O2865" s="3">
        <f t="shared" si="324"/>
        <v>1835.9319081461763</v>
      </c>
      <c r="P2865" s="3">
        <v>5</v>
      </c>
      <c r="Q2865" s="3">
        <f t="shared" si="325"/>
        <v>25</v>
      </c>
      <c r="R2865" s="4">
        <f t="shared" si="326"/>
        <v>214.23888000000002</v>
      </c>
    </row>
    <row r="2866" spans="2:18">
      <c r="B2866" s="2">
        <v>208.29649499999999</v>
      </c>
      <c r="C2866" s="3">
        <f t="shared" si="321"/>
        <v>43387.429829285022</v>
      </c>
      <c r="D2866" s="3">
        <v>5</v>
      </c>
      <c r="E2866" s="3">
        <f t="shared" si="322"/>
        <v>25</v>
      </c>
      <c r="F2866" s="4">
        <f t="shared" si="323"/>
        <v>1041.482475</v>
      </c>
      <c r="N2866" s="2">
        <v>42.847776000000003</v>
      </c>
      <c r="O2866" s="3">
        <f t="shared" si="324"/>
        <v>1835.9319081461763</v>
      </c>
      <c r="P2866" s="3">
        <v>5</v>
      </c>
      <c r="Q2866" s="3">
        <f t="shared" si="325"/>
        <v>25</v>
      </c>
      <c r="R2866" s="4">
        <f t="shared" si="326"/>
        <v>214.23888000000002</v>
      </c>
    </row>
    <row r="2867" spans="2:18">
      <c r="B2867" s="2">
        <v>208.29649499999999</v>
      </c>
      <c r="C2867" s="3">
        <f t="shared" si="321"/>
        <v>43387.429829285022</v>
      </c>
      <c r="D2867" s="3">
        <v>5</v>
      </c>
      <c r="E2867" s="3">
        <f t="shared" si="322"/>
        <v>25</v>
      </c>
      <c r="F2867" s="4">
        <f t="shared" si="323"/>
        <v>1041.482475</v>
      </c>
      <c r="N2867" s="2">
        <v>42.847776000000003</v>
      </c>
      <c r="O2867" s="3">
        <f t="shared" si="324"/>
        <v>1835.9319081461763</v>
      </c>
      <c r="P2867" s="3">
        <v>5</v>
      </c>
      <c r="Q2867" s="3">
        <f t="shared" si="325"/>
        <v>25</v>
      </c>
      <c r="R2867" s="4">
        <f t="shared" si="326"/>
        <v>214.23888000000002</v>
      </c>
    </row>
    <row r="2868" spans="2:18">
      <c r="B2868" s="2">
        <v>208.29649499999999</v>
      </c>
      <c r="C2868" s="3">
        <f t="shared" si="321"/>
        <v>43387.429829285022</v>
      </c>
      <c r="D2868" s="3">
        <v>5</v>
      </c>
      <c r="E2868" s="3">
        <f t="shared" si="322"/>
        <v>25</v>
      </c>
      <c r="F2868" s="4">
        <f t="shared" si="323"/>
        <v>1041.482475</v>
      </c>
      <c r="N2868" s="2">
        <v>42.847776000000003</v>
      </c>
      <c r="O2868" s="3">
        <f t="shared" si="324"/>
        <v>1835.9319081461763</v>
      </c>
      <c r="P2868" s="3">
        <v>5</v>
      </c>
      <c r="Q2868" s="3">
        <f t="shared" si="325"/>
        <v>25</v>
      </c>
      <c r="R2868" s="4">
        <f t="shared" si="326"/>
        <v>214.23888000000002</v>
      </c>
    </row>
    <row r="2869" spans="2:18">
      <c r="B2869" s="2">
        <v>208.29649499999999</v>
      </c>
      <c r="C2869" s="3">
        <f t="shared" si="321"/>
        <v>43387.429829285022</v>
      </c>
      <c r="D2869" s="3">
        <v>5</v>
      </c>
      <c r="E2869" s="3">
        <f t="shared" si="322"/>
        <v>25</v>
      </c>
      <c r="F2869" s="4">
        <f t="shared" si="323"/>
        <v>1041.482475</v>
      </c>
      <c r="N2869" s="2">
        <v>42.847776000000003</v>
      </c>
      <c r="O2869" s="3">
        <f t="shared" si="324"/>
        <v>1835.9319081461763</v>
      </c>
      <c r="P2869" s="3">
        <v>5</v>
      </c>
      <c r="Q2869" s="3">
        <f t="shared" si="325"/>
        <v>25</v>
      </c>
      <c r="R2869" s="4">
        <f t="shared" si="326"/>
        <v>214.23888000000002</v>
      </c>
    </row>
    <row r="2870" spans="2:18">
      <c r="B2870" s="2">
        <v>208.29649499999999</v>
      </c>
      <c r="C2870" s="3">
        <f t="shared" si="321"/>
        <v>43387.429829285022</v>
      </c>
      <c r="D2870" s="3">
        <v>5</v>
      </c>
      <c r="E2870" s="3">
        <f t="shared" si="322"/>
        <v>25</v>
      </c>
      <c r="F2870" s="4">
        <f t="shared" si="323"/>
        <v>1041.482475</v>
      </c>
      <c r="N2870" s="2">
        <v>42.847776000000003</v>
      </c>
      <c r="O2870" s="3">
        <f t="shared" si="324"/>
        <v>1835.9319081461763</v>
      </c>
      <c r="P2870" s="3">
        <v>5</v>
      </c>
      <c r="Q2870" s="3">
        <f t="shared" si="325"/>
        <v>25</v>
      </c>
      <c r="R2870" s="4">
        <f t="shared" si="326"/>
        <v>214.23888000000002</v>
      </c>
    </row>
    <row r="2871" spans="2:18">
      <c r="B2871" s="2">
        <v>208.29649499999999</v>
      </c>
      <c r="C2871" s="3">
        <f t="shared" si="321"/>
        <v>43387.429829285022</v>
      </c>
      <c r="D2871" s="3">
        <v>5</v>
      </c>
      <c r="E2871" s="3">
        <f t="shared" si="322"/>
        <v>25</v>
      </c>
      <c r="F2871" s="4">
        <f t="shared" si="323"/>
        <v>1041.482475</v>
      </c>
      <c r="N2871" s="2">
        <v>42.847776000000003</v>
      </c>
      <c r="O2871" s="3">
        <f t="shared" si="324"/>
        <v>1835.9319081461763</v>
      </c>
      <c r="P2871" s="3">
        <v>5</v>
      </c>
      <c r="Q2871" s="3">
        <f t="shared" si="325"/>
        <v>25</v>
      </c>
      <c r="R2871" s="4">
        <f t="shared" si="326"/>
        <v>214.23888000000002</v>
      </c>
    </row>
    <row r="2872" spans="2:18">
      <c r="B2872" s="2">
        <v>208.29649499999999</v>
      </c>
      <c r="C2872" s="3">
        <f t="shared" si="321"/>
        <v>43387.429829285022</v>
      </c>
      <c r="D2872" s="3">
        <v>5</v>
      </c>
      <c r="E2872" s="3">
        <f t="shared" si="322"/>
        <v>25</v>
      </c>
      <c r="F2872" s="4">
        <f t="shared" si="323"/>
        <v>1041.482475</v>
      </c>
      <c r="N2872" s="2">
        <v>42.847776000000003</v>
      </c>
      <c r="O2872" s="3">
        <f t="shared" si="324"/>
        <v>1835.9319081461763</v>
      </c>
      <c r="P2872" s="3">
        <v>5</v>
      </c>
      <c r="Q2872" s="3">
        <f t="shared" si="325"/>
        <v>25</v>
      </c>
      <c r="R2872" s="4">
        <f t="shared" si="326"/>
        <v>214.23888000000002</v>
      </c>
    </row>
    <row r="2873" spans="2:18">
      <c r="B2873" s="2">
        <v>208.29649499999999</v>
      </c>
      <c r="C2873" s="3">
        <f t="shared" si="321"/>
        <v>43387.429829285022</v>
      </c>
      <c r="D2873" s="3">
        <v>5</v>
      </c>
      <c r="E2873" s="3">
        <f t="shared" si="322"/>
        <v>25</v>
      </c>
      <c r="F2873" s="4">
        <f t="shared" si="323"/>
        <v>1041.482475</v>
      </c>
      <c r="N2873" s="2">
        <v>42.847776000000003</v>
      </c>
      <c r="O2873" s="3">
        <f t="shared" si="324"/>
        <v>1835.9319081461763</v>
      </c>
      <c r="P2873" s="3">
        <v>5</v>
      </c>
      <c r="Q2873" s="3">
        <f t="shared" si="325"/>
        <v>25</v>
      </c>
      <c r="R2873" s="4">
        <f t="shared" si="326"/>
        <v>214.23888000000002</v>
      </c>
    </row>
    <row r="2874" spans="2:18">
      <c r="B2874" s="2">
        <v>208.29649499999999</v>
      </c>
      <c r="C2874" s="3">
        <f t="shared" si="321"/>
        <v>43387.429829285022</v>
      </c>
      <c r="D2874" s="3">
        <v>5</v>
      </c>
      <c r="E2874" s="3">
        <f t="shared" si="322"/>
        <v>25</v>
      </c>
      <c r="F2874" s="4">
        <f t="shared" si="323"/>
        <v>1041.482475</v>
      </c>
      <c r="N2874" s="2">
        <v>42.847776000000003</v>
      </c>
      <c r="O2874" s="3">
        <f t="shared" si="324"/>
        <v>1835.9319081461763</v>
      </c>
      <c r="P2874" s="3">
        <v>5</v>
      </c>
      <c r="Q2874" s="3">
        <f t="shared" si="325"/>
        <v>25</v>
      </c>
      <c r="R2874" s="4">
        <f t="shared" si="326"/>
        <v>214.23888000000002</v>
      </c>
    </row>
    <row r="2875" spans="2:18">
      <c r="B2875" s="2">
        <v>208.29649499999999</v>
      </c>
      <c r="C2875" s="3">
        <f t="shared" si="321"/>
        <v>43387.429829285022</v>
      </c>
      <c r="D2875" s="3">
        <v>5</v>
      </c>
      <c r="E2875" s="3">
        <f t="shared" si="322"/>
        <v>25</v>
      </c>
      <c r="F2875" s="4">
        <f t="shared" si="323"/>
        <v>1041.482475</v>
      </c>
      <c r="N2875" s="2">
        <v>42.847776000000003</v>
      </c>
      <c r="O2875" s="3">
        <f t="shared" si="324"/>
        <v>1835.9319081461763</v>
      </c>
      <c r="P2875" s="3">
        <v>5</v>
      </c>
      <c r="Q2875" s="3">
        <f t="shared" si="325"/>
        <v>25</v>
      </c>
      <c r="R2875" s="4">
        <f t="shared" si="326"/>
        <v>214.23888000000002</v>
      </c>
    </row>
    <row r="2876" spans="2:18">
      <c r="B2876" s="2">
        <v>208.29649499999999</v>
      </c>
      <c r="C2876" s="3">
        <f t="shared" si="321"/>
        <v>43387.429829285022</v>
      </c>
      <c r="D2876" s="3">
        <v>5</v>
      </c>
      <c r="E2876" s="3">
        <f t="shared" si="322"/>
        <v>25</v>
      </c>
      <c r="F2876" s="4">
        <f t="shared" si="323"/>
        <v>1041.482475</v>
      </c>
      <c r="N2876" s="2">
        <v>42.847776000000003</v>
      </c>
      <c r="O2876" s="3">
        <f t="shared" si="324"/>
        <v>1835.9319081461763</v>
      </c>
      <c r="P2876" s="3">
        <v>5</v>
      </c>
      <c r="Q2876" s="3">
        <f t="shared" si="325"/>
        <v>25</v>
      </c>
      <c r="R2876" s="4">
        <f t="shared" si="326"/>
        <v>214.23888000000002</v>
      </c>
    </row>
    <row r="2877" spans="2:18">
      <c r="B2877" s="2">
        <v>208.29649499999999</v>
      </c>
      <c r="C2877" s="3">
        <f t="shared" si="321"/>
        <v>43387.429829285022</v>
      </c>
      <c r="D2877" s="3">
        <v>5</v>
      </c>
      <c r="E2877" s="3">
        <f t="shared" si="322"/>
        <v>25</v>
      </c>
      <c r="F2877" s="4">
        <f t="shared" si="323"/>
        <v>1041.482475</v>
      </c>
      <c r="N2877" s="2">
        <v>42.847776000000003</v>
      </c>
      <c r="O2877" s="3">
        <f t="shared" si="324"/>
        <v>1835.9319081461763</v>
      </c>
      <c r="P2877" s="3">
        <v>5</v>
      </c>
      <c r="Q2877" s="3">
        <f t="shared" si="325"/>
        <v>25</v>
      </c>
      <c r="R2877" s="4">
        <f t="shared" si="326"/>
        <v>214.23888000000002</v>
      </c>
    </row>
    <row r="2878" spans="2:18">
      <c r="B2878" s="2">
        <v>208.29649499999999</v>
      </c>
      <c r="C2878" s="3">
        <f t="shared" si="321"/>
        <v>43387.429829285022</v>
      </c>
      <c r="D2878" s="3">
        <v>5</v>
      </c>
      <c r="E2878" s="3">
        <f t="shared" si="322"/>
        <v>25</v>
      </c>
      <c r="F2878" s="4">
        <f t="shared" si="323"/>
        <v>1041.482475</v>
      </c>
      <c r="N2878" s="2">
        <v>42.847776000000003</v>
      </c>
      <c r="O2878" s="3">
        <f t="shared" si="324"/>
        <v>1835.9319081461763</v>
      </c>
      <c r="P2878" s="3">
        <v>5</v>
      </c>
      <c r="Q2878" s="3">
        <f t="shared" si="325"/>
        <v>25</v>
      </c>
      <c r="R2878" s="4">
        <f t="shared" si="326"/>
        <v>214.23888000000002</v>
      </c>
    </row>
    <row r="2879" spans="2:18">
      <c r="B2879" s="2">
        <v>208.29649499999999</v>
      </c>
      <c r="C2879" s="3">
        <f t="shared" si="321"/>
        <v>43387.429829285022</v>
      </c>
      <c r="D2879" s="3">
        <v>5</v>
      </c>
      <c r="E2879" s="3">
        <f t="shared" si="322"/>
        <v>25</v>
      </c>
      <c r="F2879" s="4">
        <f t="shared" si="323"/>
        <v>1041.482475</v>
      </c>
      <c r="N2879" s="2">
        <v>42.847776000000003</v>
      </c>
      <c r="O2879" s="3">
        <f t="shared" si="324"/>
        <v>1835.9319081461763</v>
      </c>
      <c r="P2879" s="3">
        <v>5</v>
      </c>
      <c r="Q2879" s="3">
        <f t="shared" si="325"/>
        <v>25</v>
      </c>
      <c r="R2879" s="4">
        <f t="shared" si="326"/>
        <v>214.23888000000002</v>
      </c>
    </row>
    <row r="2880" spans="2:18">
      <c r="B2880" s="2">
        <v>208.29649499999999</v>
      </c>
      <c r="C2880" s="3">
        <f t="shared" si="321"/>
        <v>43387.429829285022</v>
      </c>
      <c r="D2880" s="3">
        <v>5</v>
      </c>
      <c r="E2880" s="3">
        <f t="shared" si="322"/>
        <v>25</v>
      </c>
      <c r="F2880" s="4">
        <f t="shared" si="323"/>
        <v>1041.482475</v>
      </c>
      <c r="N2880" s="2">
        <v>42.847776000000003</v>
      </c>
      <c r="O2880" s="3">
        <f t="shared" si="324"/>
        <v>1835.9319081461763</v>
      </c>
      <c r="P2880" s="3">
        <v>5</v>
      </c>
      <c r="Q2880" s="3">
        <f t="shared" si="325"/>
        <v>25</v>
      </c>
      <c r="R2880" s="4">
        <f t="shared" si="326"/>
        <v>214.23888000000002</v>
      </c>
    </row>
    <row r="2881" spans="2:18">
      <c r="B2881" s="2">
        <v>208.29649499999999</v>
      </c>
      <c r="C2881" s="3">
        <f t="shared" si="321"/>
        <v>43387.429829285022</v>
      </c>
      <c r="D2881" s="3">
        <v>5</v>
      </c>
      <c r="E2881" s="3">
        <f t="shared" si="322"/>
        <v>25</v>
      </c>
      <c r="F2881" s="4">
        <f t="shared" si="323"/>
        <v>1041.482475</v>
      </c>
      <c r="N2881" s="2">
        <v>42.847776000000003</v>
      </c>
      <c r="O2881" s="3">
        <f t="shared" si="324"/>
        <v>1835.9319081461763</v>
      </c>
      <c r="P2881" s="3">
        <v>5</v>
      </c>
      <c r="Q2881" s="3">
        <f t="shared" si="325"/>
        <v>25</v>
      </c>
      <c r="R2881" s="4">
        <f t="shared" si="326"/>
        <v>214.23888000000002</v>
      </c>
    </row>
    <row r="2882" spans="2:18">
      <c r="B2882" s="2">
        <v>208.29649499999999</v>
      </c>
      <c r="C2882" s="3">
        <f t="shared" si="321"/>
        <v>43387.429829285022</v>
      </c>
      <c r="D2882" s="3">
        <v>5</v>
      </c>
      <c r="E2882" s="3">
        <f t="shared" si="322"/>
        <v>25</v>
      </c>
      <c r="F2882" s="4">
        <f t="shared" si="323"/>
        <v>1041.482475</v>
      </c>
      <c r="N2882" s="2">
        <v>42.847776000000003</v>
      </c>
      <c r="O2882" s="3">
        <f t="shared" si="324"/>
        <v>1835.9319081461763</v>
      </c>
      <c r="P2882" s="3">
        <v>5</v>
      </c>
      <c r="Q2882" s="3">
        <f t="shared" si="325"/>
        <v>25</v>
      </c>
      <c r="R2882" s="4">
        <f t="shared" si="326"/>
        <v>214.23888000000002</v>
      </c>
    </row>
    <row r="2883" spans="2:18">
      <c r="B2883" s="2">
        <v>208.29649499999999</v>
      </c>
      <c r="C2883" s="3">
        <f t="shared" si="321"/>
        <v>43387.429829285022</v>
      </c>
      <c r="D2883" s="3">
        <v>5</v>
      </c>
      <c r="E2883" s="3">
        <f t="shared" si="322"/>
        <v>25</v>
      </c>
      <c r="F2883" s="4">
        <f t="shared" si="323"/>
        <v>1041.482475</v>
      </c>
      <c r="N2883" s="2">
        <v>42.847776000000003</v>
      </c>
      <c r="O2883" s="3">
        <f t="shared" si="324"/>
        <v>1835.9319081461763</v>
      </c>
      <c r="P2883" s="3">
        <v>5</v>
      </c>
      <c r="Q2883" s="3">
        <f t="shared" si="325"/>
        <v>25</v>
      </c>
      <c r="R2883" s="4">
        <f t="shared" si="326"/>
        <v>214.23888000000002</v>
      </c>
    </row>
    <row r="2884" spans="2:18">
      <c r="B2884" s="2">
        <v>208.29649499999999</v>
      </c>
      <c r="C2884" s="3">
        <f t="shared" si="321"/>
        <v>43387.429829285022</v>
      </c>
      <c r="D2884" s="3">
        <v>5</v>
      </c>
      <c r="E2884" s="3">
        <f t="shared" si="322"/>
        <v>25</v>
      </c>
      <c r="F2884" s="4">
        <f t="shared" si="323"/>
        <v>1041.482475</v>
      </c>
      <c r="N2884" s="2">
        <v>42.847776000000003</v>
      </c>
      <c r="O2884" s="3">
        <f t="shared" si="324"/>
        <v>1835.9319081461763</v>
      </c>
      <c r="P2884" s="3">
        <v>5</v>
      </c>
      <c r="Q2884" s="3">
        <f t="shared" si="325"/>
        <v>25</v>
      </c>
      <c r="R2884" s="4">
        <f t="shared" si="326"/>
        <v>214.23888000000002</v>
      </c>
    </row>
    <row r="2885" spans="2:18">
      <c r="B2885" s="2">
        <v>208.29649499999999</v>
      </c>
      <c r="C2885" s="3">
        <f t="shared" si="321"/>
        <v>43387.429829285022</v>
      </c>
      <c r="D2885" s="3">
        <v>5</v>
      </c>
      <c r="E2885" s="3">
        <f t="shared" si="322"/>
        <v>25</v>
      </c>
      <c r="F2885" s="4">
        <f t="shared" si="323"/>
        <v>1041.482475</v>
      </c>
      <c r="N2885" s="2">
        <v>42.847776000000003</v>
      </c>
      <c r="O2885" s="3">
        <f t="shared" si="324"/>
        <v>1835.9319081461763</v>
      </c>
      <c r="P2885" s="3">
        <v>5</v>
      </c>
      <c r="Q2885" s="3">
        <f t="shared" si="325"/>
        <v>25</v>
      </c>
      <c r="R2885" s="4">
        <f t="shared" si="326"/>
        <v>214.23888000000002</v>
      </c>
    </row>
    <row r="2886" spans="2:18">
      <c r="B2886" s="2">
        <v>208.29649499999999</v>
      </c>
      <c r="C2886" s="3">
        <f t="shared" si="321"/>
        <v>43387.429829285022</v>
      </c>
      <c r="D2886" s="3">
        <v>5</v>
      </c>
      <c r="E2886" s="3">
        <f t="shared" si="322"/>
        <v>25</v>
      </c>
      <c r="F2886" s="4">
        <f t="shared" si="323"/>
        <v>1041.482475</v>
      </c>
      <c r="N2886" s="2">
        <v>42.847776000000003</v>
      </c>
      <c r="O2886" s="3">
        <f t="shared" si="324"/>
        <v>1835.9319081461763</v>
      </c>
      <c r="P2886" s="3">
        <v>5</v>
      </c>
      <c r="Q2886" s="3">
        <f t="shared" si="325"/>
        <v>25</v>
      </c>
      <c r="R2886" s="4">
        <f t="shared" si="326"/>
        <v>214.23888000000002</v>
      </c>
    </row>
    <row r="2887" spans="2:18">
      <c r="B2887" s="2">
        <v>208.29649499999999</v>
      </c>
      <c r="C2887" s="3">
        <f t="shared" si="321"/>
        <v>43387.429829285022</v>
      </c>
      <c r="D2887" s="3">
        <v>5</v>
      </c>
      <c r="E2887" s="3">
        <f t="shared" si="322"/>
        <v>25</v>
      </c>
      <c r="F2887" s="4">
        <f t="shared" si="323"/>
        <v>1041.482475</v>
      </c>
      <c r="N2887" s="2">
        <v>42.847776000000003</v>
      </c>
      <c r="O2887" s="3">
        <f t="shared" si="324"/>
        <v>1835.9319081461763</v>
      </c>
      <c r="P2887" s="3">
        <v>5</v>
      </c>
      <c r="Q2887" s="3">
        <f t="shared" si="325"/>
        <v>25</v>
      </c>
      <c r="R2887" s="4">
        <f t="shared" si="326"/>
        <v>214.23888000000002</v>
      </c>
    </row>
    <row r="2888" spans="2:18">
      <c r="B2888" s="2">
        <v>208.29649499999999</v>
      </c>
      <c r="C2888" s="3">
        <f t="shared" si="321"/>
        <v>43387.429829285022</v>
      </c>
      <c r="D2888" s="3">
        <v>5</v>
      </c>
      <c r="E2888" s="3">
        <f t="shared" si="322"/>
        <v>25</v>
      </c>
      <c r="F2888" s="4">
        <f t="shared" si="323"/>
        <v>1041.482475</v>
      </c>
      <c r="N2888" s="2">
        <v>42.847776000000003</v>
      </c>
      <c r="O2888" s="3">
        <f t="shared" si="324"/>
        <v>1835.9319081461763</v>
      </c>
      <c r="P2888" s="3">
        <v>5</v>
      </c>
      <c r="Q2888" s="3">
        <f t="shared" si="325"/>
        <v>25</v>
      </c>
      <c r="R2888" s="4">
        <f t="shared" si="326"/>
        <v>214.23888000000002</v>
      </c>
    </row>
    <row r="2889" spans="2:18">
      <c r="B2889" s="2">
        <v>208.29649499999999</v>
      </c>
      <c r="C2889" s="3">
        <f t="shared" si="321"/>
        <v>43387.429829285022</v>
      </c>
      <c r="D2889" s="3">
        <v>5</v>
      </c>
      <c r="E2889" s="3">
        <f t="shared" si="322"/>
        <v>25</v>
      </c>
      <c r="F2889" s="4">
        <f t="shared" si="323"/>
        <v>1041.482475</v>
      </c>
      <c r="N2889" s="2">
        <v>42.847776000000003</v>
      </c>
      <c r="O2889" s="3">
        <f t="shared" si="324"/>
        <v>1835.9319081461763</v>
      </c>
      <c r="P2889" s="3">
        <v>5</v>
      </c>
      <c r="Q2889" s="3">
        <f t="shared" si="325"/>
        <v>25</v>
      </c>
      <c r="R2889" s="4">
        <f t="shared" si="326"/>
        <v>214.23888000000002</v>
      </c>
    </row>
    <row r="2890" spans="2:18">
      <c r="B2890" s="2">
        <v>208.29649499999999</v>
      </c>
      <c r="C2890" s="3">
        <f t="shared" si="321"/>
        <v>43387.429829285022</v>
      </c>
      <c r="D2890" s="3">
        <v>5</v>
      </c>
      <c r="E2890" s="3">
        <f t="shared" si="322"/>
        <v>25</v>
      </c>
      <c r="F2890" s="4">
        <f t="shared" si="323"/>
        <v>1041.482475</v>
      </c>
      <c r="N2890" s="2">
        <v>42.847776000000003</v>
      </c>
      <c r="O2890" s="3">
        <f t="shared" si="324"/>
        <v>1835.9319081461763</v>
      </c>
      <c r="P2890" s="3">
        <v>5</v>
      </c>
      <c r="Q2890" s="3">
        <f t="shared" si="325"/>
        <v>25</v>
      </c>
      <c r="R2890" s="4">
        <f t="shared" si="326"/>
        <v>214.23888000000002</v>
      </c>
    </row>
    <row r="2891" spans="2:18">
      <c r="B2891" s="2">
        <v>208.29649499999999</v>
      </c>
      <c r="C2891" s="3">
        <f t="shared" si="321"/>
        <v>43387.429829285022</v>
      </c>
      <c r="D2891" s="3">
        <v>5</v>
      </c>
      <c r="E2891" s="3">
        <f t="shared" si="322"/>
        <v>25</v>
      </c>
      <c r="F2891" s="4">
        <f t="shared" si="323"/>
        <v>1041.482475</v>
      </c>
      <c r="N2891" s="2">
        <v>42.847776000000003</v>
      </c>
      <c r="O2891" s="3">
        <f t="shared" si="324"/>
        <v>1835.9319081461763</v>
      </c>
      <c r="P2891" s="3">
        <v>5</v>
      </c>
      <c r="Q2891" s="3">
        <f t="shared" si="325"/>
        <v>25</v>
      </c>
      <c r="R2891" s="4">
        <f t="shared" si="326"/>
        <v>214.23888000000002</v>
      </c>
    </row>
    <row r="2892" spans="2:18">
      <c r="B2892" s="2">
        <v>208.29649499999999</v>
      </c>
      <c r="C2892" s="3">
        <f t="shared" si="321"/>
        <v>43387.429829285022</v>
      </c>
      <c r="D2892" s="3">
        <v>5</v>
      </c>
      <c r="E2892" s="3">
        <f t="shared" si="322"/>
        <v>25</v>
      </c>
      <c r="F2892" s="4">
        <f t="shared" si="323"/>
        <v>1041.482475</v>
      </c>
      <c r="N2892" s="2">
        <v>42.847776000000003</v>
      </c>
      <c r="O2892" s="3">
        <f t="shared" si="324"/>
        <v>1835.9319081461763</v>
      </c>
      <c r="P2892" s="3">
        <v>5</v>
      </c>
      <c r="Q2892" s="3">
        <f t="shared" si="325"/>
        <v>25</v>
      </c>
      <c r="R2892" s="4">
        <f t="shared" si="326"/>
        <v>214.23888000000002</v>
      </c>
    </row>
    <row r="2893" spans="2:18">
      <c r="B2893" s="2">
        <v>208.29649499999999</v>
      </c>
      <c r="C2893" s="3">
        <f t="shared" si="321"/>
        <v>43387.429829285022</v>
      </c>
      <c r="D2893" s="3">
        <v>5</v>
      </c>
      <c r="E2893" s="3">
        <f t="shared" si="322"/>
        <v>25</v>
      </c>
      <c r="F2893" s="4">
        <f t="shared" si="323"/>
        <v>1041.482475</v>
      </c>
      <c r="N2893" s="2">
        <v>42.847776000000003</v>
      </c>
      <c r="O2893" s="3">
        <f t="shared" si="324"/>
        <v>1835.9319081461763</v>
      </c>
      <c r="P2893" s="3">
        <v>5</v>
      </c>
      <c r="Q2893" s="3">
        <f t="shared" si="325"/>
        <v>25</v>
      </c>
      <c r="R2893" s="4">
        <f t="shared" si="326"/>
        <v>214.23888000000002</v>
      </c>
    </row>
    <row r="2894" spans="2:18">
      <c r="B2894" s="2">
        <v>208.29649499999999</v>
      </c>
      <c r="C2894" s="3">
        <f t="shared" si="321"/>
        <v>43387.429829285022</v>
      </c>
      <c r="D2894" s="3">
        <v>5</v>
      </c>
      <c r="E2894" s="3">
        <f t="shared" si="322"/>
        <v>25</v>
      </c>
      <c r="F2894" s="4">
        <f t="shared" si="323"/>
        <v>1041.482475</v>
      </c>
      <c r="N2894" s="2">
        <v>42.847776000000003</v>
      </c>
      <c r="O2894" s="3">
        <f t="shared" si="324"/>
        <v>1835.9319081461763</v>
      </c>
      <c r="P2894" s="3">
        <v>5</v>
      </c>
      <c r="Q2894" s="3">
        <f t="shared" si="325"/>
        <v>25</v>
      </c>
      <c r="R2894" s="4">
        <f t="shared" si="326"/>
        <v>214.23888000000002</v>
      </c>
    </row>
    <row r="2895" spans="2:18">
      <c r="B2895" s="2">
        <v>208.29649499999999</v>
      </c>
      <c r="C2895" s="3">
        <f t="shared" si="321"/>
        <v>43387.429829285022</v>
      </c>
      <c r="D2895" s="3">
        <v>5</v>
      </c>
      <c r="E2895" s="3">
        <f t="shared" si="322"/>
        <v>25</v>
      </c>
      <c r="F2895" s="4">
        <f t="shared" si="323"/>
        <v>1041.482475</v>
      </c>
      <c r="N2895" s="2">
        <v>42.847776000000003</v>
      </c>
      <c r="O2895" s="3">
        <f t="shared" si="324"/>
        <v>1835.9319081461763</v>
      </c>
      <c r="P2895" s="3">
        <v>5</v>
      </c>
      <c r="Q2895" s="3">
        <f t="shared" si="325"/>
        <v>25</v>
      </c>
      <c r="R2895" s="4">
        <f t="shared" si="326"/>
        <v>214.23888000000002</v>
      </c>
    </row>
    <row r="2896" spans="2:18">
      <c r="B2896" s="2">
        <v>208.29649499999999</v>
      </c>
      <c r="C2896" s="3">
        <f t="shared" si="321"/>
        <v>43387.429829285022</v>
      </c>
      <c r="D2896" s="3">
        <v>5</v>
      </c>
      <c r="E2896" s="3">
        <f t="shared" si="322"/>
        <v>25</v>
      </c>
      <c r="F2896" s="4">
        <f t="shared" si="323"/>
        <v>1041.482475</v>
      </c>
      <c r="N2896" s="2">
        <v>42.847776000000003</v>
      </c>
      <c r="O2896" s="3">
        <f t="shared" si="324"/>
        <v>1835.9319081461763</v>
      </c>
      <c r="P2896" s="3">
        <v>5</v>
      </c>
      <c r="Q2896" s="3">
        <f t="shared" si="325"/>
        <v>25</v>
      </c>
      <c r="R2896" s="4">
        <f t="shared" si="326"/>
        <v>214.23888000000002</v>
      </c>
    </row>
    <row r="2897" spans="2:18">
      <c r="B2897" s="2">
        <v>208.29649499999999</v>
      </c>
      <c r="C2897" s="3">
        <f t="shared" ref="C2897:C2960" si="327">B2897*B2897</f>
        <v>43387.429829285022</v>
      </c>
      <c r="D2897" s="3">
        <v>5</v>
      </c>
      <c r="E2897" s="3">
        <f t="shared" ref="E2897:E2960" si="328">D2897*D2897</f>
        <v>25</v>
      </c>
      <c r="F2897" s="4">
        <f t="shared" ref="F2897:F2960" si="329">D2897*B2897</f>
        <v>1041.482475</v>
      </c>
      <c r="N2897" s="2">
        <v>42.847776000000003</v>
      </c>
      <c r="O2897" s="3">
        <f t="shared" ref="O2897:O2960" si="330">N2897*N2897</f>
        <v>1835.9319081461763</v>
      </c>
      <c r="P2897" s="3">
        <v>5</v>
      </c>
      <c r="Q2897" s="3">
        <f t="shared" ref="Q2897:Q2960" si="331">P2897*P2897</f>
        <v>25</v>
      </c>
      <c r="R2897" s="4">
        <f t="shared" ref="R2897:R2960" si="332">P2897*N2897</f>
        <v>214.23888000000002</v>
      </c>
    </row>
    <row r="2898" spans="2:18">
      <c r="B2898" s="2">
        <v>208.29649499999999</v>
      </c>
      <c r="C2898" s="3">
        <f t="shared" si="327"/>
        <v>43387.429829285022</v>
      </c>
      <c r="D2898" s="3">
        <v>5</v>
      </c>
      <c r="E2898" s="3">
        <f t="shared" si="328"/>
        <v>25</v>
      </c>
      <c r="F2898" s="4">
        <f t="shared" si="329"/>
        <v>1041.482475</v>
      </c>
      <c r="N2898" s="2">
        <v>42.847776000000003</v>
      </c>
      <c r="O2898" s="3">
        <f t="shared" si="330"/>
        <v>1835.9319081461763</v>
      </c>
      <c r="P2898" s="3">
        <v>5</v>
      </c>
      <c r="Q2898" s="3">
        <f t="shared" si="331"/>
        <v>25</v>
      </c>
      <c r="R2898" s="4">
        <f t="shared" si="332"/>
        <v>214.23888000000002</v>
      </c>
    </row>
    <row r="2899" spans="2:18">
      <c r="B2899" s="2">
        <v>208.29649499999999</v>
      </c>
      <c r="C2899" s="3">
        <f t="shared" si="327"/>
        <v>43387.429829285022</v>
      </c>
      <c r="D2899" s="3">
        <v>5</v>
      </c>
      <c r="E2899" s="3">
        <f t="shared" si="328"/>
        <v>25</v>
      </c>
      <c r="F2899" s="4">
        <f t="shared" si="329"/>
        <v>1041.482475</v>
      </c>
      <c r="N2899" s="2">
        <v>42.847776000000003</v>
      </c>
      <c r="O2899" s="3">
        <f t="shared" si="330"/>
        <v>1835.9319081461763</v>
      </c>
      <c r="P2899" s="3">
        <v>5</v>
      </c>
      <c r="Q2899" s="3">
        <f t="shared" si="331"/>
        <v>25</v>
      </c>
      <c r="R2899" s="4">
        <f t="shared" si="332"/>
        <v>214.23888000000002</v>
      </c>
    </row>
    <row r="2900" spans="2:18">
      <c r="B2900" s="2">
        <v>208.29649499999999</v>
      </c>
      <c r="C2900" s="3">
        <f t="shared" si="327"/>
        <v>43387.429829285022</v>
      </c>
      <c r="D2900" s="3">
        <v>5</v>
      </c>
      <c r="E2900" s="3">
        <f t="shared" si="328"/>
        <v>25</v>
      </c>
      <c r="F2900" s="4">
        <f t="shared" si="329"/>
        <v>1041.482475</v>
      </c>
      <c r="N2900" s="2">
        <v>42.847776000000003</v>
      </c>
      <c r="O2900" s="3">
        <f t="shared" si="330"/>
        <v>1835.9319081461763</v>
      </c>
      <c r="P2900" s="3">
        <v>5</v>
      </c>
      <c r="Q2900" s="3">
        <f t="shared" si="331"/>
        <v>25</v>
      </c>
      <c r="R2900" s="4">
        <f t="shared" si="332"/>
        <v>214.23888000000002</v>
      </c>
    </row>
    <row r="2901" spans="2:18">
      <c r="B2901" s="2">
        <v>208.29649499999999</v>
      </c>
      <c r="C2901" s="3">
        <f t="shared" si="327"/>
        <v>43387.429829285022</v>
      </c>
      <c r="D2901" s="3">
        <v>10</v>
      </c>
      <c r="E2901" s="3">
        <f t="shared" si="328"/>
        <v>100</v>
      </c>
      <c r="F2901" s="4">
        <f t="shared" si="329"/>
        <v>2082.96495</v>
      </c>
      <c r="N2901" s="2">
        <v>42.847776000000003</v>
      </c>
      <c r="O2901" s="3">
        <f t="shared" si="330"/>
        <v>1835.9319081461763</v>
      </c>
      <c r="P2901" s="3">
        <v>5</v>
      </c>
      <c r="Q2901" s="3">
        <f t="shared" si="331"/>
        <v>25</v>
      </c>
      <c r="R2901" s="4">
        <f t="shared" si="332"/>
        <v>214.23888000000002</v>
      </c>
    </row>
    <row r="2902" spans="2:18">
      <c r="B2902" s="2">
        <v>208.29649499999999</v>
      </c>
      <c r="C2902" s="3">
        <f t="shared" si="327"/>
        <v>43387.429829285022</v>
      </c>
      <c r="D2902" s="3">
        <v>10</v>
      </c>
      <c r="E2902" s="3">
        <f t="shared" si="328"/>
        <v>100</v>
      </c>
      <c r="F2902" s="4">
        <f t="shared" si="329"/>
        <v>2082.96495</v>
      </c>
      <c r="N2902" s="2">
        <v>42.847776000000003</v>
      </c>
      <c r="O2902" s="3">
        <f t="shared" si="330"/>
        <v>1835.9319081461763</v>
      </c>
      <c r="P2902" s="3">
        <v>5</v>
      </c>
      <c r="Q2902" s="3">
        <f t="shared" si="331"/>
        <v>25</v>
      </c>
      <c r="R2902" s="4">
        <f t="shared" si="332"/>
        <v>214.23888000000002</v>
      </c>
    </row>
    <row r="2903" spans="2:18">
      <c r="B2903" s="2">
        <v>208.29649499999999</v>
      </c>
      <c r="C2903" s="3">
        <f t="shared" si="327"/>
        <v>43387.429829285022</v>
      </c>
      <c r="D2903" s="3">
        <v>10</v>
      </c>
      <c r="E2903" s="3">
        <f t="shared" si="328"/>
        <v>100</v>
      </c>
      <c r="F2903" s="4">
        <f t="shared" si="329"/>
        <v>2082.96495</v>
      </c>
      <c r="N2903" s="2">
        <v>42.847776000000003</v>
      </c>
      <c r="O2903" s="3">
        <f t="shared" si="330"/>
        <v>1835.9319081461763</v>
      </c>
      <c r="P2903" s="3">
        <v>5</v>
      </c>
      <c r="Q2903" s="3">
        <f t="shared" si="331"/>
        <v>25</v>
      </c>
      <c r="R2903" s="4">
        <f t="shared" si="332"/>
        <v>214.23888000000002</v>
      </c>
    </row>
    <row r="2904" spans="2:18">
      <c r="B2904" s="2">
        <v>208.29649499999999</v>
      </c>
      <c r="C2904" s="3">
        <f t="shared" si="327"/>
        <v>43387.429829285022</v>
      </c>
      <c r="D2904" s="3">
        <v>10</v>
      </c>
      <c r="E2904" s="3">
        <f t="shared" si="328"/>
        <v>100</v>
      </c>
      <c r="F2904" s="4">
        <f t="shared" si="329"/>
        <v>2082.96495</v>
      </c>
      <c r="N2904" s="2">
        <v>42.847776000000003</v>
      </c>
      <c r="O2904" s="3">
        <f t="shared" si="330"/>
        <v>1835.9319081461763</v>
      </c>
      <c r="P2904" s="3">
        <v>5</v>
      </c>
      <c r="Q2904" s="3">
        <f t="shared" si="331"/>
        <v>25</v>
      </c>
      <c r="R2904" s="4">
        <f t="shared" si="332"/>
        <v>214.23888000000002</v>
      </c>
    </row>
    <row r="2905" spans="2:18">
      <c r="B2905" s="2">
        <v>208.29649499999999</v>
      </c>
      <c r="C2905" s="3">
        <f t="shared" si="327"/>
        <v>43387.429829285022</v>
      </c>
      <c r="D2905" s="3">
        <v>10</v>
      </c>
      <c r="E2905" s="3">
        <f t="shared" si="328"/>
        <v>100</v>
      </c>
      <c r="F2905" s="4">
        <f t="shared" si="329"/>
        <v>2082.96495</v>
      </c>
      <c r="N2905" s="2">
        <v>42.847776000000003</v>
      </c>
      <c r="O2905" s="3">
        <f t="shared" si="330"/>
        <v>1835.9319081461763</v>
      </c>
      <c r="P2905" s="3">
        <v>5</v>
      </c>
      <c r="Q2905" s="3">
        <f t="shared" si="331"/>
        <v>25</v>
      </c>
      <c r="R2905" s="4">
        <f t="shared" si="332"/>
        <v>214.23888000000002</v>
      </c>
    </row>
    <row r="2906" spans="2:18">
      <c r="B2906" s="2">
        <v>208.29649499999999</v>
      </c>
      <c r="C2906" s="3">
        <f t="shared" si="327"/>
        <v>43387.429829285022</v>
      </c>
      <c r="D2906" s="3">
        <v>10</v>
      </c>
      <c r="E2906" s="3">
        <f t="shared" si="328"/>
        <v>100</v>
      </c>
      <c r="F2906" s="4">
        <f t="shared" si="329"/>
        <v>2082.96495</v>
      </c>
      <c r="N2906" s="2">
        <v>42.847776000000003</v>
      </c>
      <c r="O2906" s="3">
        <f t="shared" si="330"/>
        <v>1835.9319081461763</v>
      </c>
      <c r="P2906" s="3">
        <v>5</v>
      </c>
      <c r="Q2906" s="3">
        <f t="shared" si="331"/>
        <v>25</v>
      </c>
      <c r="R2906" s="4">
        <f t="shared" si="332"/>
        <v>214.23888000000002</v>
      </c>
    </row>
    <row r="2907" spans="2:18">
      <c r="B2907" s="2">
        <v>208.29649499999999</v>
      </c>
      <c r="C2907" s="3">
        <f t="shared" si="327"/>
        <v>43387.429829285022</v>
      </c>
      <c r="D2907" s="3">
        <v>10</v>
      </c>
      <c r="E2907" s="3">
        <f t="shared" si="328"/>
        <v>100</v>
      </c>
      <c r="F2907" s="4">
        <f t="shared" si="329"/>
        <v>2082.96495</v>
      </c>
      <c r="N2907" s="2">
        <v>42.847776000000003</v>
      </c>
      <c r="O2907" s="3">
        <f t="shared" si="330"/>
        <v>1835.9319081461763</v>
      </c>
      <c r="P2907" s="3">
        <v>5</v>
      </c>
      <c r="Q2907" s="3">
        <f t="shared" si="331"/>
        <v>25</v>
      </c>
      <c r="R2907" s="4">
        <f t="shared" si="332"/>
        <v>214.23888000000002</v>
      </c>
    </row>
    <row r="2908" spans="2:18">
      <c r="B2908" s="2">
        <v>208.29649499999999</v>
      </c>
      <c r="C2908" s="3">
        <f t="shared" si="327"/>
        <v>43387.429829285022</v>
      </c>
      <c r="D2908" s="3">
        <v>10</v>
      </c>
      <c r="E2908" s="3">
        <f t="shared" si="328"/>
        <v>100</v>
      </c>
      <c r="F2908" s="4">
        <f t="shared" si="329"/>
        <v>2082.96495</v>
      </c>
      <c r="N2908" s="2">
        <v>42.847776000000003</v>
      </c>
      <c r="O2908" s="3">
        <f t="shared" si="330"/>
        <v>1835.9319081461763</v>
      </c>
      <c r="P2908" s="3">
        <v>5</v>
      </c>
      <c r="Q2908" s="3">
        <f t="shared" si="331"/>
        <v>25</v>
      </c>
      <c r="R2908" s="4">
        <f t="shared" si="332"/>
        <v>214.23888000000002</v>
      </c>
    </row>
    <row r="2909" spans="2:18">
      <c r="B2909" s="2">
        <v>208.29649499999999</v>
      </c>
      <c r="C2909" s="3">
        <f t="shared" si="327"/>
        <v>43387.429829285022</v>
      </c>
      <c r="D2909" s="3">
        <v>10</v>
      </c>
      <c r="E2909" s="3">
        <f t="shared" si="328"/>
        <v>100</v>
      </c>
      <c r="F2909" s="4">
        <f t="shared" si="329"/>
        <v>2082.96495</v>
      </c>
      <c r="N2909" s="2">
        <v>42.847776000000003</v>
      </c>
      <c r="O2909" s="3">
        <f t="shared" si="330"/>
        <v>1835.9319081461763</v>
      </c>
      <c r="P2909" s="3">
        <v>5</v>
      </c>
      <c r="Q2909" s="3">
        <f t="shared" si="331"/>
        <v>25</v>
      </c>
      <c r="R2909" s="4">
        <f t="shared" si="332"/>
        <v>214.23888000000002</v>
      </c>
    </row>
    <row r="2910" spans="2:18">
      <c r="B2910" s="2">
        <v>208.29649499999999</v>
      </c>
      <c r="C2910" s="3">
        <f t="shared" si="327"/>
        <v>43387.429829285022</v>
      </c>
      <c r="D2910" s="3">
        <v>10</v>
      </c>
      <c r="E2910" s="3">
        <f t="shared" si="328"/>
        <v>100</v>
      </c>
      <c r="F2910" s="4">
        <f t="shared" si="329"/>
        <v>2082.96495</v>
      </c>
      <c r="N2910" s="2">
        <v>42.847776000000003</v>
      </c>
      <c r="O2910" s="3">
        <f t="shared" si="330"/>
        <v>1835.9319081461763</v>
      </c>
      <c r="P2910" s="3">
        <v>5</v>
      </c>
      <c r="Q2910" s="3">
        <f t="shared" si="331"/>
        <v>25</v>
      </c>
      <c r="R2910" s="4">
        <f t="shared" si="332"/>
        <v>214.23888000000002</v>
      </c>
    </row>
    <row r="2911" spans="2:18">
      <c r="B2911" s="2">
        <v>208.29649499999999</v>
      </c>
      <c r="C2911" s="3">
        <f t="shared" si="327"/>
        <v>43387.429829285022</v>
      </c>
      <c r="D2911" s="3">
        <v>10</v>
      </c>
      <c r="E2911" s="3">
        <f t="shared" si="328"/>
        <v>100</v>
      </c>
      <c r="F2911" s="4">
        <f t="shared" si="329"/>
        <v>2082.96495</v>
      </c>
      <c r="N2911" s="2">
        <v>42.847776000000003</v>
      </c>
      <c r="O2911" s="3">
        <f t="shared" si="330"/>
        <v>1835.9319081461763</v>
      </c>
      <c r="P2911" s="3">
        <v>5</v>
      </c>
      <c r="Q2911" s="3">
        <f t="shared" si="331"/>
        <v>25</v>
      </c>
      <c r="R2911" s="4">
        <f t="shared" si="332"/>
        <v>214.23888000000002</v>
      </c>
    </row>
    <row r="2912" spans="2:18">
      <c r="B2912" s="2">
        <v>208.29649499999999</v>
      </c>
      <c r="C2912" s="3">
        <f t="shared" si="327"/>
        <v>43387.429829285022</v>
      </c>
      <c r="D2912" s="3">
        <v>10</v>
      </c>
      <c r="E2912" s="3">
        <f t="shared" si="328"/>
        <v>100</v>
      </c>
      <c r="F2912" s="4">
        <f t="shared" si="329"/>
        <v>2082.96495</v>
      </c>
      <c r="N2912" s="2">
        <v>42.847776000000003</v>
      </c>
      <c r="O2912" s="3">
        <f t="shared" si="330"/>
        <v>1835.9319081461763</v>
      </c>
      <c r="P2912" s="3">
        <v>5</v>
      </c>
      <c r="Q2912" s="3">
        <f t="shared" si="331"/>
        <v>25</v>
      </c>
      <c r="R2912" s="4">
        <f t="shared" si="332"/>
        <v>214.23888000000002</v>
      </c>
    </row>
    <row r="2913" spans="2:18">
      <c r="B2913" s="2">
        <v>208.29649499999999</v>
      </c>
      <c r="C2913" s="3">
        <f t="shared" si="327"/>
        <v>43387.429829285022</v>
      </c>
      <c r="D2913" s="3">
        <v>10</v>
      </c>
      <c r="E2913" s="3">
        <f t="shared" si="328"/>
        <v>100</v>
      </c>
      <c r="F2913" s="4">
        <f t="shared" si="329"/>
        <v>2082.96495</v>
      </c>
      <c r="N2913" s="2">
        <v>42.847776000000003</v>
      </c>
      <c r="O2913" s="3">
        <f t="shared" si="330"/>
        <v>1835.9319081461763</v>
      </c>
      <c r="P2913" s="3">
        <v>5</v>
      </c>
      <c r="Q2913" s="3">
        <f t="shared" si="331"/>
        <v>25</v>
      </c>
      <c r="R2913" s="4">
        <f t="shared" si="332"/>
        <v>214.23888000000002</v>
      </c>
    </row>
    <row r="2914" spans="2:18">
      <c r="B2914" s="2">
        <v>208.29649499999999</v>
      </c>
      <c r="C2914" s="3">
        <f t="shared" si="327"/>
        <v>43387.429829285022</v>
      </c>
      <c r="D2914" s="3">
        <v>10</v>
      </c>
      <c r="E2914" s="3">
        <f t="shared" si="328"/>
        <v>100</v>
      </c>
      <c r="F2914" s="4">
        <f t="shared" si="329"/>
        <v>2082.96495</v>
      </c>
      <c r="N2914" s="2">
        <v>42.847776000000003</v>
      </c>
      <c r="O2914" s="3">
        <f t="shared" si="330"/>
        <v>1835.9319081461763</v>
      </c>
      <c r="P2914" s="3">
        <v>5</v>
      </c>
      <c r="Q2914" s="3">
        <f t="shared" si="331"/>
        <v>25</v>
      </c>
      <c r="R2914" s="4">
        <f t="shared" si="332"/>
        <v>214.23888000000002</v>
      </c>
    </row>
    <row r="2915" spans="2:18">
      <c r="B2915" s="2">
        <v>208.29649499999999</v>
      </c>
      <c r="C2915" s="3">
        <f t="shared" si="327"/>
        <v>43387.429829285022</v>
      </c>
      <c r="D2915" s="3">
        <v>10</v>
      </c>
      <c r="E2915" s="3">
        <f t="shared" si="328"/>
        <v>100</v>
      </c>
      <c r="F2915" s="4">
        <f t="shared" si="329"/>
        <v>2082.96495</v>
      </c>
      <c r="N2915" s="2">
        <v>42.847776000000003</v>
      </c>
      <c r="O2915" s="3">
        <f t="shared" si="330"/>
        <v>1835.9319081461763</v>
      </c>
      <c r="P2915" s="3">
        <v>5</v>
      </c>
      <c r="Q2915" s="3">
        <f t="shared" si="331"/>
        <v>25</v>
      </c>
      <c r="R2915" s="4">
        <f t="shared" si="332"/>
        <v>214.23888000000002</v>
      </c>
    </row>
    <row r="2916" spans="2:18">
      <c r="B2916" s="2">
        <v>208.29649499999999</v>
      </c>
      <c r="C2916" s="3">
        <f t="shared" si="327"/>
        <v>43387.429829285022</v>
      </c>
      <c r="D2916" s="3">
        <v>10</v>
      </c>
      <c r="E2916" s="3">
        <f t="shared" si="328"/>
        <v>100</v>
      </c>
      <c r="F2916" s="4">
        <f t="shared" si="329"/>
        <v>2082.96495</v>
      </c>
      <c r="N2916" s="2">
        <v>42.847776000000003</v>
      </c>
      <c r="O2916" s="3">
        <f t="shared" si="330"/>
        <v>1835.9319081461763</v>
      </c>
      <c r="P2916" s="3">
        <v>5</v>
      </c>
      <c r="Q2916" s="3">
        <f t="shared" si="331"/>
        <v>25</v>
      </c>
      <c r="R2916" s="4">
        <f t="shared" si="332"/>
        <v>214.23888000000002</v>
      </c>
    </row>
    <row r="2917" spans="2:18">
      <c r="B2917" s="2">
        <v>208.29649499999999</v>
      </c>
      <c r="C2917" s="3">
        <f t="shared" si="327"/>
        <v>43387.429829285022</v>
      </c>
      <c r="D2917" s="3">
        <v>10</v>
      </c>
      <c r="E2917" s="3">
        <f t="shared" si="328"/>
        <v>100</v>
      </c>
      <c r="F2917" s="4">
        <f t="shared" si="329"/>
        <v>2082.96495</v>
      </c>
      <c r="N2917" s="2">
        <v>42.847776000000003</v>
      </c>
      <c r="O2917" s="3">
        <f t="shared" si="330"/>
        <v>1835.9319081461763</v>
      </c>
      <c r="P2917" s="3">
        <v>5</v>
      </c>
      <c r="Q2917" s="3">
        <f t="shared" si="331"/>
        <v>25</v>
      </c>
      <c r="R2917" s="4">
        <f t="shared" si="332"/>
        <v>214.23888000000002</v>
      </c>
    </row>
    <row r="2918" spans="2:18">
      <c r="B2918" s="2">
        <v>208.29649499999999</v>
      </c>
      <c r="C2918" s="3">
        <f t="shared" si="327"/>
        <v>43387.429829285022</v>
      </c>
      <c r="D2918" s="3">
        <v>10</v>
      </c>
      <c r="E2918" s="3">
        <f t="shared" si="328"/>
        <v>100</v>
      </c>
      <c r="F2918" s="4">
        <f t="shared" si="329"/>
        <v>2082.96495</v>
      </c>
      <c r="N2918" s="2">
        <v>42.847776000000003</v>
      </c>
      <c r="O2918" s="3">
        <f t="shared" si="330"/>
        <v>1835.9319081461763</v>
      </c>
      <c r="P2918" s="3">
        <v>5</v>
      </c>
      <c r="Q2918" s="3">
        <f t="shared" si="331"/>
        <v>25</v>
      </c>
      <c r="R2918" s="4">
        <f t="shared" si="332"/>
        <v>214.23888000000002</v>
      </c>
    </row>
    <row r="2919" spans="2:18">
      <c r="B2919" s="2">
        <v>208.29649499999999</v>
      </c>
      <c r="C2919" s="3">
        <f t="shared" si="327"/>
        <v>43387.429829285022</v>
      </c>
      <c r="D2919" s="3">
        <v>10</v>
      </c>
      <c r="E2919" s="3">
        <f t="shared" si="328"/>
        <v>100</v>
      </c>
      <c r="F2919" s="4">
        <f t="shared" si="329"/>
        <v>2082.96495</v>
      </c>
      <c r="N2919" s="2">
        <v>42.847776000000003</v>
      </c>
      <c r="O2919" s="3">
        <f t="shared" si="330"/>
        <v>1835.9319081461763</v>
      </c>
      <c r="P2919" s="3">
        <v>5</v>
      </c>
      <c r="Q2919" s="3">
        <f t="shared" si="331"/>
        <v>25</v>
      </c>
      <c r="R2919" s="4">
        <f t="shared" si="332"/>
        <v>214.23888000000002</v>
      </c>
    </row>
    <row r="2920" spans="2:18">
      <c r="B2920" s="2">
        <v>208.29649499999999</v>
      </c>
      <c r="C2920" s="3">
        <f t="shared" si="327"/>
        <v>43387.429829285022</v>
      </c>
      <c r="D2920" s="3">
        <v>10</v>
      </c>
      <c r="E2920" s="3">
        <f t="shared" si="328"/>
        <v>100</v>
      </c>
      <c r="F2920" s="4">
        <f t="shared" si="329"/>
        <v>2082.96495</v>
      </c>
      <c r="N2920" s="2">
        <v>42.847776000000003</v>
      </c>
      <c r="O2920" s="3">
        <f t="shared" si="330"/>
        <v>1835.9319081461763</v>
      </c>
      <c r="P2920" s="3">
        <v>5</v>
      </c>
      <c r="Q2920" s="3">
        <f t="shared" si="331"/>
        <v>25</v>
      </c>
      <c r="R2920" s="4">
        <f t="shared" si="332"/>
        <v>214.23888000000002</v>
      </c>
    </row>
    <row r="2921" spans="2:18">
      <c r="B2921" s="2">
        <v>208.29649499999999</v>
      </c>
      <c r="C2921" s="3">
        <f t="shared" si="327"/>
        <v>43387.429829285022</v>
      </c>
      <c r="D2921" s="3">
        <v>10</v>
      </c>
      <c r="E2921" s="3">
        <f t="shared" si="328"/>
        <v>100</v>
      </c>
      <c r="F2921" s="4">
        <f t="shared" si="329"/>
        <v>2082.96495</v>
      </c>
      <c r="N2921" s="2">
        <v>42.847776000000003</v>
      </c>
      <c r="O2921" s="3">
        <f t="shared" si="330"/>
        <v>1835.9319081461763</v>
      </c>
      <c r="P2921" s="3">
        <v>5</v>
      </c>
      <c r="Q2921" s="3">
        <f t="shared" si="331"/>
        <v>25</v>
      </c>
      <c r="R2921" s="4">
        <f t="shared" si="332"/>
        <v>214.23888000000002</v>
      </c>
    </row>
    <row r="2922" spans="2:18">
      <c r="B2922" s="2">
        <v>208.29649499999999</v>
      </c>
      <c r="C2922" s="3">
        <f t="shared" si="327"/>
        <v>43387.429829285022</v>
      </c>
      <c r="D2922" s="3">
        <v>10</v>
      </c>
      <c r="E2922" s="3">
        <f t="shared" si="328"/>
        <v>100</v>
      </c>
      <c r="F2922" s="4">
        <f t="shared" si="329"/>
        <v>2082.96495</v>
      </c>
      <c r="N2922" s="2">
        <v>42.847776000000003</v>
      </c>
      <c r="O2922" s="3">
        <f t="shared" si="330"/>
        <v>1835.9319081461763</v>
      </c>
      <c r="P2922" s="3">
        <v>5</v>
      </c>
      <c r="Q2922" s="3">
        <f t="shared" si="331"/>
        <v>25</v>
      </c>
      <c r="R2922" s="4">
        <f t="shared" si="332"/>
        <v>214.23888000000002</v>
      </c>
    </row>
    <row r="2923" spans="2:18">
      <c r="B2923" s="2">
        <v>208.29649499999999</v>
      </c>
      <c r="C2923" s="3">
        <f t="shared" si="327"/>
        <v>43387.429829285022</v>
      </c>
      <c r="D2923" s="3">
        <v>10</v>
      </c>
      <c r="E2923" s="3">
        <f t="shared" si="328"/>
        <v>100</v>
      </c>
      <c r="F2923" s="4">
        <f t="shared" si="329"/>
        <v>2082.96495</v>
      </c>
      <c r="N2923" s="2">
        <v>42.847776000000003</v>
      </c>
      <c r="O2923" s="3">
        <f t="shared" si="330"/>
        <v>1835.9319081461763</v>
      </c>
      <c r="P2923" s="3">
        <v>5</v>
      </c>
      <c r="Q2923" s="3">
        <f t="shared" si="331"/>
        <v>25</v>
      </c>
      <c r="R2923" s="4">
        <f t="shared" si="332"/>
        <v>214.23888000000002</v>
      </c>
    </row>
    <row r="2924" spans="2:18">
      <c r="B2924" s="2">
        <v>208.29649499999999</v>
      </c>
      <c r="C2924" s="3">
        <f t="shared" si="327"/>
        <v>43387.429829285022</v>
      </c>
      <c r="D2924" s="3">
        <v>10</v>
      </c>
      <c r="E2924" s="3">
        <f t="shared" si="328"/>
        <v>100</v>
      </c>
      <c r="F2924" s="4">
        <f t="shared" si="329"/>
        <v>2082.96495</v>
      </c>
      <c r="N2924" s="2">
        <v>42.847776000000003</v>
      </c>
      <c r="O2924" s="3">
        <f t="shared" si="330"/>
        <v>1835.9319081461763</v>
      </c>
      <c r="P2924" s="3">
        <v>5</v>
      </c>
      <c r="Q2924" s="3">
        <f t="shared" si="331"/>
        <v>25</v>
      </c>
      <c r="R2924" s="4">
        <f t="shared" si="332"/>
        <v>214.23888000000002</v>
      </c>
    </row>
    <row r="2925" spans="2:18">
      <c r="B2925" s="2">
        <v>208.29649499999999</v>
      </c>
      <c r="C2925" s="3">
        <f t="shared" si="327"/>
        <v>43387.429829285022</v>
      </c>
      <c r="D2925" s="3">
        <v>10</v>
      </c>
      <c r="E2925" s="3">
        <f t="shared" si="328"/>
        <v>100</v>
      </c>
      <c r="F2925" s="4">
        <f t="shared" si="329"/>
        <v>2082.96495</v>
      </c>
      <c r="N2925" s="2">
        <v>42.847776000000003</v>
      </c>
      <c r="O2925" s="3">
        <f t="shared" si="330"/>
        <v>1835.9319081461763</v>
      </c>
      <c r="P2925" s="3">
        <v>5</v>
      </c>
      <c r="Q2925" s="3">
        <f t="shared" si="331"/>
        <v>25</v>
      </c>
      <c r="R2925" s="4">
        <f t="shared" si="332"/>
        <v>214.23888000000002</v>
      </c>
    </row>
    <row r="2926" spans="2:18">
      <c r="B2926" s="2">
        <v>208.29649499999999</v>
      </c>
      <c r="C2926" s="3">
        <f t="shared" si="327"/>
        <v>43387.429829285022</v>
      </c>
      <c r="D2926" s="3">
        <v>10</v>
      </c>
      <c r="E2926" s="3">
        <f t="shared" si="328"/>
        <v>100</v>
      </c>
      <c r="F2926" s="4">
        <f t="shared" si="329"/>
        <v>2082.96495</v>
      </c>
      <c r="N2926" s="2">
        <v>42.847776000000003</v>
      </c>
      <c r="O2926" s="3">
        <f t="shared" si="330"/>
        <v>1835.9319081461763</v>
      </c>
      <c r="P2926" s="3">
        <v>5</v>
      </c>
      <c r="Q2926" s="3">
        <f t="shared" si="331"/>
        <v>25</v>
      </c>
      <c r="R2926" s="4">
        <f t="shared" si="332"/>
        <v>214.23888000000002</v>
      </c>
    </row>
    <row r="2927" spans="2:18">
      <c r="B2927" s="2">
        <v>208.29649499999999</v>
      </c>
      <c r="C2927" s="3">
        <f t="shared" si="327"/>
        <v>43387.429829285022</v>
      </c>
      <c r="D2927" s="3">
        <v>10</v>
      </c>
      <c r="E2927" s="3">
        <f t="shared" si="328"/>
        <v>100</v>
      </c>
      <c r="F2927" s="4">
        <f t="shared" si="329"/>
        <v>2082.96495</v>
      </c>
      <c r="N2927" s="2">
        <v>42.847776000000003</v>
      </c>
      <c r="O2927" s="3">
        <f t="shared" si="330"/>
        <v>1835.9319081461763</v>
      </c>
      <c r="P2927" s="3">
        <v>5</v>
      </c>
      <c r="Q2927" s="3">
        <f t="shared" si="331"/>
        <v>25</v>
      </c>
      <c r="R2927" s="4">
        <f t="shared" si="332"/>
        <v>214.23888000000002</v>
      </c>
    </row>
    <row r="2928" spans="2:18">
      <c r="B2928" s="2">
        <v>208.29649499999999</v>
      </c>
      <c r="C2928" s="3">
        <f t="shared" si="327"/>
        <v>43387.429829285022</v>
      </c>
      <c r="D2928" s="3">
        <v>10</v>
      </c>
      <c r="E2928" s="3">
        <f t="shared" si="328"/>
        <v>100</v>
      </c>
      <c r="F2928" s="4">
        <f t="shared" si="329"/>
        <v>2082.96495</v>
      </c>
      <c r="N2928" s="2">
        <v>42.847776000000003</v>
      </c>
      <c r="O2928" s="3">
        <f t="shared" si="330"/>
        <v>1835.9319081461763</v>
      </c>
      <c r="P2928" s="3">
        <v>5</v>
      </c>
      <c r="Q2928" s="3">
        <f t="shared" si="331"/>
        <v>25</v>
      </c>
      <c r="R2928" s="4">
        <f t="shared" si="332"/>
        <v>214.23888000000002</v>
      </c>
    </row>
    <row r="2929" spans="2:18">
      <c r="B2929" s="2">
        <v>208.29649499999999</v>
      </c>
      <c r="C2929" s="3">
        <f t="shared" si="327"/>
        <v>43387.429829285022</v>
      </c>
      <c r="D2929" s="3">
        <v>10</v>
      </c>
      <c r="E2929" s="3">
        <f t="shared" si="328"/>
        <v>100</v>
      </c>
      <c r="F2929" s="4">
        <f t="shared" si="329"/>
        <v>2082.96495</v>
      </c>
      <c r="N2929" s="2">
        <v>42.847776000000003</v>
      </c>
      <c r="O2929" s="3">
        <f t="shared" si="330"/>
        <v>1835.9319081461763</v>
      </c>
      <c r="P2929" s="3">
        <v>5</v>
      </c>
      <c r="Q2929" s="3">
        <f t="shared" si="331"/>
        <v>25</v>
      </c>
      <c r="R2929" s="4">
        <f t="shared" si="332"/>
        <v>214.23888000000002</v>
      </c>
    </row>
    <row r="2930" spans="2:18">
      <c r="B2930" s="2">
        <v>208.29649499999999</v>
      </c>
      <c r="C2930" s="3">
        <f t="shared" si="327"/>
        <v>43387.429829285022</v>
      </c>
      <c r="D2930" s="3">
        <v>10</v>
      </c>
      <c r="E2930" s="3">
        <f t="shared" si="328"/>
        <v>100</v>
      </c>
      <c r="F2930" s="4">
        <f t="shared" si="329"/>
        <v>2082.96495</v>
      </c>
      <c r="N2930" s="2">
        <v>42.847776000000003</v>
      </c>
      <c r="O2930" s="3">
        <f t="shared" si="330"/>
        <v>1835.9319081461763</v>
      </c>
      <c r="P2930" s="3">
        <v>5</v>
      </c>
      <c r="Q2930" s="3">
        <f t="shared" si="331"/>
        <v>25</v>
      </c>
      <c r="R2930" s="4">
        <f t="shared" si="332"/>
        <v>214.23888000000002</v>
      </c>
    </row>
    <row r="2931" spans="2:18">
      <c r="B2931" s="2">
        <v>208.29649499999999</v>
      </c>
      <c r="C2931" s="3">
        <f t="shared" si="327"/>
        <v>43387.429829285022</v>
      </c>
      <c r="D2931" s="3">
        <v>10</v>
      </c>
      <c r="E2931" s="3">
        <f t="shared" si="328"/>
        <v>100</v>
      </c>
      <c r="F2931" s="4">
        <f t="shared" si="329"/>
        <v>2082.96495</v>
      </c>
      <c r="N2931" s="2">
        <v>42.847776000000003</v>
      </c>
      <c r="O2931" s="3">
        <f t="shared" si="330"/>
        <v>1835.9319081461763</v>
      </c>
      <c r="P2931" s="3">
        <v>5</v>
      </c>
      <c r="Q2931" s="3">
        <f t="shared" si="331"/>
        <v>25</v>
      </c>
      <c r="R2931" s="4">
        <f t="shared" si="332"/>
        <v>214.23888000000002</v>
      </c>
    </row>
    <row r="2932" spans="2:18">
      <c r="B2932" s="2">
        <v>208.29649499999999</v>
      </c>
      <c r="C2932" s="3">
        <f t="shared" si="327"/>
        <v>43387.429829285022</v>
      </c>
      <c r="D2932" s="3">
        <v>10</v>
      </c>
      <c r="E2932" s="3">
        <f t="shared" si="328"/>
        <v>100</v>
      </c>
      <c r="F2932" s="4">
        <f t="shared" si="329"/>
        <v>2082.96495</v>
      </c>
      <c r="N2932" s="2">
        <v>42.847776000000003</v>
      </c>
      <c r="O2932" s="3">
        <f t="shared" si="330"/>
        <v>1835.9319081461763</v>
      </c>
      <c r="P2932" s="3">
        <v>5</v>
      </c>
      <c r="Q2932" s="3">
        <f t="shared" si="331"/>
        <v>25</v>
      </c>
      <c r="R2932" s="4">
        <f t="shared" si="332"/>
        <v>214.23888000000002</v>
      </c>
    </row>
    <row r="2933" spans="2:18">
      <c r="B2933" s="2">
        <v>208.29649499999999</v>
      </c>
      <c r="C2933" s="3">
        <f t="shared" si="327"/>
        <v>43387.429829285022</v>
      </c>
      <c r="D2933" s="3">
        <v>10</v>
      </c>
      <c r="E2933" s="3">
        <f t="shared" si="328"/>
        <v>100</v>
      </c>
      <c r="F2933" s="4">
        <f t="shared" si="329"/>
        <v>2082.96495</v>
      </c>
      <c r="N2933" s="2">
        <v>42.847776000000003</v>
      </c>
      <c r="O2933" s="3">
        <f t="shared" si="330"/>
        <v>1835.9319081461763</v>
      </c>
      <c r="P2933" s="3">
        <v>5</v>
      </c>
      <c r="Q2933" s="3">
        <f t="shared" si="331"/>
        <v>25</v>
      </c>
      <c r="R2933" s="4">
        <f t="shared" si="332"/>
        <v>214.23888000000002</v>
      </c>
    </row>
    <row r="2934" spans="2:18">
      <c r="B2934" s="2">
        <v>208.29649499999999</v>
      </c>
      <c r="C2934" s="3">
        <f t="shared" si="327"/>
        <v>43387.429829285022</v>
      </c>
      <c r="D2934" s="3">
        <v>10</v>
      </c>
      <c r="E2934" s="3">
        <f t="shared" si="328"/>
        <v>100</v>
      </c>
      <c r="F2934" s="4">
        <f t="shared" si="329"/>
        <v>2082.96495</v>
      </c>
      <c r="N2934" s="2">
        <v>42.847776000000003</v>
      </c>
      <c r="O2934" s="3">
        <f t="shared" si="330"/>
        <v>1835.9319081461763</v>
      </c>
      <c r="P2934" s="3">
        <v>5</v>
      </c>
      <c r="Q2934" s="3">
        <f t="shared" si="331"/>
        <v>25</v>
      </c>
      <c r="R2934" s="4">
        <f t="shared" si="332"/>
        <v>214.23888000000002</v>
      </c>
    </row>
    <row r="2935" spans="2:18">
      <c r="B2935" s="2">
        <v>208.29649499999999</v>
      </c>
      <c r="C2935" s="3">
        <f t="shared" si="327"/>
        <v>43387.429829285022</v>
      </c>
      <c r="D2935" s="3">
        <v>10</v>
      </c>
      <c r="E2935" s="3">
        <f t="shared" si="328"/>
        <v>100</v>
      </c>
      <c r="F2935" s="4">
        <f t="shared" si="329"/>
        <v>2082.96495</v>
      </c>
      <c r="N2935" s="2">
        <v>42.847776000000003</v>
      </c>
      <c r="O2935" s="3">
        <f t="shared" si="330"/>
        <v>1835.9319081461763</v>
      </c>
      <c r="P2935" s="3">
        <v>5</v>
      </c>
      <c r="Q2935" s="3">
        <f t="shared" si="331"/>
        <v>25</v>
      </c>
      <c r="R2935" s="4">
        <f t="shared" si="332"/>
        <v>214.23888000000002</v>
      </c>
    </row>
    <row r="2936" spans="2:18">
      <c r="B2936" s="2">
        <v>208.29649499999999</v>
      </c>
      <c r="C2936" s="3">
        <f t="shared" si="327"/>
        <v>43387.429829285022</v>
      </c>
      <c r="D2936" s="3">
        <v>10</v>
      </c>
      <c r="E2936" s="3">
        <f t="shared" si="328"/>
        <v>100</v>
      </c>
      <c r="F2936" s="4">
        <f t="shared" si="329"/>
        <v>2082.96495</v>
      </c>
      <c r="N2936" s="2">
        <v>42.847776000000003</v>
      </c>
      <c r="O2936" s="3">
        <f t="shared" si="330"/>
        <v>1835.9319081461763</v>
      </c>
      <c r="P2936" s="3">
        <v>5</v>
      </c>
      <c r="Q2936" s="3">
        <f t="shared" si="331"/>
        <v>25</v>
      </c>
      <c r="R2936" s="4">
        <f t="shared" si="332"/>
        <v>214.23888000000002</v>
      </c>
    </row>
    <row r="2937" spans="2:18">
      <c r="B2937" s="2">
        <v>208.29649499999999</v>
      </c>
      <c r="C2937" s="3">
        <f t="shared" si="327"/>
        <v>43387.429829285022</v>
      </c>
      <c r="D2937" s="3">
        <v>10</v>
      </c>
      <c r="E2937" s="3">
        <f t="shared" si="328"/>
        <v>100</v>
      </c>
      <c r="F2937" s="4">
        <f t="shared" si="329"/>
        <v>2082.96495</v>
      </c>
      <c r="N2937" s="2">
        <v>42.847776000000003</v>
      </c>
      <c r="O2937" s="3">
        <f t="shared" si="330"/>
        <v>1835.9319081461763</v>
      </c>
      <c r="P2937" s="3">
        <v>5</v>
      </c>
      <c r="Q2937" s="3">
        <f t="shared" si="331"/>
        <v>25</v>
      </c>
      <c r="R2937" s="4">
        <f t="shared" si="332"/>
        <v>214.23888000000002</v>
      </c>
    </row>
    <row r="2938" spans="2:18">
      <c r="B2938" s="2">
        <v>208.29649499999999</v>
      </c>
      <c r="C2938" s="3">
        <f t="shared" si="327"/>
        <v>43387.429829285022</v>
      </c>
      <c r="D2938" s="3">
        <v>10</v>
      </c>
      <c r="E2938" s="3">
        <f t="shared" si="328"/>
        <v>100</v>
      </c>
      <c r="F2938" s="4">
        <f t="shared" si="329"/>
        <v>2082.96495</v>
      </c>
      <c r="N2938" s="2">
        <v>42.847776000000003</v>
      </c>
      <c r="O2938" s="3">
        <f t="shared" si="330"/>
        <v>1835.9319081461763</v>
      </c>
      <c r="P2938" s="3">
        <v>5</v>
      </c>
      <c r="Q2938" s="3">
        <f t="shared" si="331"/>
        <v>25</v>
      </c>
      <c r="R2938" s="4">
        <f t="shared" si="332"/>
        <v>214.23888000000002</v>
      </c>
    </row>
    <row r="2939" spans="2:18">
      <c r="B2939" s="2">
        <v>208.29649499999999</v>
      </c>
      <c r="C2939" s="3">
        <f t="shared" si="327"/>
        <v>43387.429829285022</v>
      </c>
      <c r="D2939" s="3">
        <v>10</v>
      </c>
      <c r="E2939" s="3">
        <f t="shared" si="328"/>
        <v>100</v>
      </c>
      <c r="F2939" s="4">
        <f t="shared" si="329"/>
        <v>2082.96495</v>
      </c>
      <c r="N2939" s="2">
        <v>42.847776000000003</v>
      </c>
      <c r="O2939" s="3">
        <f t="shared" si="330"/>
        <v>1835.9319081461763</v>
      </c>
      <c r="P2939" s="3">
        <v>5</v>
      </c>
      <c r="Q2939" s="3">
        <f t="shared" si="331"/>
        <v>25</v>
      </c>
      <c r="R2939" s="4">
        <f t="shared" si="332"/>
        <v>214.23888000000002</v>
      </c>
    </row>
    <row r="2940" spans="2:18">
      <c r="B2940" s="2">
        <v>208.29649499999999</v>
      </c>
      <c r="C2940" s="3">
        <f t="shared" si="327"/>
        <v>43387.429829285022</v>
      </c>
      <c r="D2940" s="3">
        <v>10</v>
      </c>
      <c r="E2940" s="3">
        <f t="shared" si="328"/>
        <v>100</v>
      </c>
      <c r="F2940" s="4">
        <f t="shared" si="329"/>
        <v>2082.96495</v>
      </c>
      <c r="N2940" s="2">
        <v>42.847776000000003</v>
      </c>
      <c r="O2940" s="3">
        <f t="shared" si="330"/>
        <v>1835.9319081461763</v>
      </c>
      <c r="P2940" s="3">
        <v>5</v>
      </c>
      <c r="Q2940" s="3">
        <f t="shared" si="331"/>
        <v>25</v>
      </c>
      <c r="R2940" s="4">
        <f t="shared" si="332"/>
        <v>214.23888000000002</v>
      </c>
    </row>
    <row r="2941" spans="2:18">
      <c r="B2941" s="2">
        <v>208.29649499999999</v>
      </c>
      <c r="C2941" s="3">
        <f t="shared" si="327"/>
        <v>43387.429829285022</v>
      </c>
      <c r="D2941" s="3">
        <v>10</v>
      </c>
      <c r="E2941" s="3">
        <f t="shared" si="328"/>
        <v>100</v>
      </c>
      <c r="F2941" s="4">
        <f t="shared" si="329"/>
        <v>2082.96495</v>
      </c>
      <c r="N2941" s="2">
        <v>42.847776000000003</v>
      </c>
      <c r="O2941" s="3">
        <f t="shared" si="330"/>
        <v>1835.9319081461763</v>
      </c>
      <c r="P2941" s="3">
        <v>5</v>
      </c>
      <c r="Q2941" s="3">
        <f t="shared" si="331"/>
        <v>25</v>
      </c>
      <c r="R2941" s="4">
        <f t="shared" si="332"/>
        <v>214.23888000000002</v>
      </c>
    </row>
    <row r="2942" spans="2:18">
      <c r="B2942" s="2">
        <v>208.29649499999999</v>
      </c>
      <c r="C2942" s="3">
        <f t="shared" si="327"/>
        <v>43387.429829285022</v>
      </c>
      <c r="D2942" s="3">
        <v>10</v>
      </c>
      <c r="E2942" s="3">
        <f t="shared" si="328"/>
        <v>100</v>
      </c>
      <c r="F2942" s="4">
        <f t="shared" si="329"/>
        <v>2082.96495</v>
      </c>
      <c r="N2942" s="2">
        <v>42.847776000000003</v>
      </c>
      <c r="O2942" s="3">
        <f t="shared" si="330"/>
        <v>1835.9319081461763</v>
      </c>
      <c r="P2942" s="3">
        <v>5</v>
      </c>
      <c r="Q2942" s="3">
        <f t="shared" si="331"/>
        <v>25</v>
      </c>
      <c r="R2942" s="4">
        <f t="shared" si="332"/>
        <v>214.23888000000002</v>
      </c>
    </row>
    <row r="2943" spans="2:18">
      <c r="B2943" s="2">
        <v>208.29649499999999</v>
      </c>
      <c r="C2943" s="3">
        <f t="shared" si="327"/>
        <v>43387.429829285022</v>
      </c>
      <c r="D2943" s="3">
        <v>10</v>
      </c>
      <c r="E2943" s="3">
        <f t="shared" si="328"/>
        <v>100</v>
      </c>
      <c r="F2943" s="4">
        <f t="shared" si="329"/>
        <v>2082.96495</v>
      </c>
      <c r="N2943" s="2">
        <v>42.847776000000003</v>
      </c>
      <c r="O2943" s="3">
        <f t="shared" si="330"/>
        <v>1835.9319081461763</v>
      </c>
      <c r="P2943" s="3">
        <v>5</v>
      </c>
      <c r="Q2943" s="3">
        <f t="shared" si="331"/>
        <v>25</v>
      </c>
      <c r="R2943" s="4">
        <f t="shared" si="332"/>
        <v>214.23888000000002</v>
      </c>
    </row>
    <row r="2944" spans="2:18">
      <c r="B2944" s="2">
        <v>208.29649499999999</v>
      </c>
      <c r="C2944" s="3">
        <f t="shared" si="327"/>
        <v>43387.429829285022</v>
      </c>
      <c r="D2944" s="3">
        <v>10</v>
      </c>
      <c r="E2944" s="3">
        <f t="shared" si="328"/>
        <v>100</v>
      </c>
      <c r="F2944" s="4">
        <f t="shared" si="329"/>
        <v>2082.96495</v>
      </c>
      <c r="N2944" s="2">
        <v>42.847776000000003</v>
      </c>
      <c r="O2944" s="3">
        <f t="shared" si="330"/>
        <v>1835.9319081461763</v>
      </c>
      <c r="P2944" s="3">
        <v>5</v>
      </c>
      <c r="Q2944" s="3">
        <f t="shared" si="331"/>
        <v>25</v>
      </c>
      <c r="R2944" s="4">
        <f t="shared" si="332"/>
        <v>214.23888000000002</v>
      </c>
    </row>
    <row r="2945" spans="2:18">
      <c r="B2945" s="2">
        <v>208.29649499999999</v>
      </c>
      <c r="C2945" s="3">
        <f t="shared" si="327"/>
        <v>43387.429829285022</v>
      </c>
      <c r="D2945" s="3">
        <v>10</v>
      </c>
      <c r="E2945" s="3">
        <f t="shared" si="328"/>
        <v>100</v>
      </c>
      <c r="F2945" s="4">
        <f t="shared" si="329"/>
        <v>2082.96495</v>
      </c>
      <c r="N2945" s="2">
        <v>42.847776000000003</v>
      </c>
      <c r="O2945" s="3">
        <f t="shared" si="330"/>
        <v>1835.9319081461763</v>
      </c>
      <c r="P2945" s="3">
        <v>5</v>
      </c>
      <c r="Q2945" s="3">
        <f t="shared" si="331"/>
        <v>25</v>
      </c>
      <c r="R2945" s="4">
        <f t="shared" si="332"/>
        <v>214.23888000000002</v>
      </c>
    </row>
    <row r="2946" spans="2:18">
      <c r="B2946" s="2">
        <v>208.29649499999999</v>
      </c>
      <c r="C2946" s="3">
        <f t="shared" si="327"/>
        <v>43387.429829285022</v>
      </c>
      <c r="D2946" s="3">
        <v>10</v>
      </c>
      <c r="E2946" s="3">
        <f t="shared" si="328"/>
        <v>100</v>
      </c>
      <c r="F2946" s="4">
        <f t="shared" si="329"/>
        <v>2082.96495</v>
      </c>
      <c r="N2946" s="2">
        <v>42.847776000000003</v>
      </c>
      <c r="O2946" s="3">
        <f t="shared" si="330"/>
        <v>1835.9319081461763</v>
      </c>
      <c r="P2946" s="3">
        <v>5</v>
      </c>
      <c r="Q2946" s="3">
        <f t="shared" si="331"/>
        <v>25</v>
      </c>
      <c r="R2946" s="4">
        <f t="shared" si="332"/>
        <v>214.23888000000002</v>
      </c>
    </row>
    <row r="2947" spans="2:18">
      <c r="B2947" s="2">
        <v>208.29649499999999</v>
      </c>
      <c r="C2947" s="3">
        <f t="shared" si="327"/>
        <v>43387.429829285022</v>
      </c>
      <c r="D2947" s="3">
        <v>10</v>
      </c>
      <c r="E2947" s="3">
        <f t="shared" si="328"/>
        <v>100</v>
      </c>
      <c r="F2947" s="4">
        <f t="shared" si="329"/>
        <v>2082.96495</v>
      </c>
      <c r="N2947" s="2">
        <v>42.847776000000003</v>
      </c>
      <c r="O2947" s="3">
        <f t="shared" si="330"/>
        <v>1835.9319081461763</v>
      </c>
      <c r="P2947" s="3">
        <v>5</v>
      </c>
      <c r="Q2947" s="3">
        <f t="shared" si="331"/>
        <v>25</v>
      </c>
      <c r="R2947" s="4">
        <f t="shared" si="332"/>
        <v>214.23888000000002</v>
      </c>
    </row>
    <row r="2948" spans="2:18">
      <c r="B2948" s="2">
        <v>208.29649499999999</v>
      </c>
      <c r="C2948" s="3">
        <f t="shared" si="327"/>
        <v>43387.429829285022</v>
      </c>
      <c r="D2948" s="3">
        <v>10</v>
      </c>
      <c r="E2948" s="3">
        <f t="shared" si="328"/>
        <v>100</v>
      </c>
      <c r="F2948" s="4">
        <f t="shared" si="329"/>
        <v>2082.96495</v>
      </c>
      <c r="N2948" s="2">
        <v>42.847776000000003</v>
      </c>
      <c r="O2948" s="3">
        <f t="shared" si="330"/>
        <v>1835.9319081461763</v>
      </c>
      <c r="P2948" s="3">
        <v>5</v>
      </c>
      <c r="Q2948" s="3">
        <f t="shared" si="331"/>
        <v>25</v>
      </c>
      <c r="R2948" s="4">
        <f t="shared" si="332"/>
        <v>214.23888000000002</v>
      </c>
    </row>
    <row r="2949" spans="2:18">
      <c r="B2949" s="2">
        <v>208.29649499999999</v>
      </c>
      <c r="C2949" s="3">
        <f t="shared" si="327"/>
        <v>43387.429829285022</v>
      </c>
      <c r="D2949" s="3">
        <v>10</v>
      </c>
      <c r="E2949" s="3">
        <f t="shared" si="328"/>
        <v>100</v>
      </c>
      <c r="F2949" s="4">
        <f t="shared" si="329"/>
        <v>2082.96495</v>
      </c>
      <c r="N2949" s="2">
        <v>42.847776000000003</v>
      </c>
      <c r="O2949" s="3">
        <f t="shared" si="330"/>
        <v>1835.9319081461763</v>
      </c>
      <c r="P2949" s="3">
        <v>5</v>
      </c>
      <c r="Q2949" s="3">
        <f t="shared" si="331"/>
        <v>25</v>
      </c>
      <c r="R2949" s="4">
        <f t="shared" si="332"/>
        <v>214.23888000000002</v>
      </c>
    </row>
    <row r="2950" spans="2:18">
      <c r="B2950" s="2">
        <v>208.29649499999999</v>
      </c>
      <c r="C2950" s="3">
        <f t="shared" si="327"/>
        <v>43387.429829285022</v>
      </c>
      <c r="D2950" s="3">
        <v>10</v>
      </c>
      <c r="E2950" s="3">
        <f t="shared" si="328"/>
        <v>100</v>
      </c>
      <c r="F2950" s="4">
        <f t="shared" si="329"/>
        <v>2082.96495</v>
      </c>
      <c r="N2950" s="2">
        <v>42.847776000000003</v>
      </c>
      <c r="O2950" s="3">
        <f t="shared" si="330"/>
        <v>1835.9319081461763</v>
      </c>
      <c r="P2950" s="3">
        <v>5</v>
      </c>
      <c r="Q2950" s="3">
        <f t="shared" si="331"/>
        <v>25</v>
      </c>
      <c r="R2950" s="4">
        <f t="shared" si="332"/>
        <v>214.23888000000002</v>
      </c>
    </row>
    <row r="2951" spans="2:18">
      <c r="B2951" s="2">
        <v>208.29649499999999</v>
      </c>
      <c r="C2951" s="3">
        <f t="shared" si="327"/>
        <v>43387.429829285022</v>
      </c>
      <c r="D2951" s="3">
        <v>10</v>
      </c>
      <c r="E2951" s="3">
        <f t="shared" si="328"/>
        <v>100</v>
      </c>
      <c r="F2951" s="4">
        <f t="shared" si="329"/>
        <v>2082.96495</v>
      </c>
      <c r="N2951" s="2">
        <v>42.847776000000003</v>
      </c>
      <c r="O2951" s="3">
        <f t="shared" si="330"/>
        <v>1835.9319081461763</v>
      </c>
      <c r="P2951" s="3">
        <v>5</v>
      </c>
      <c r="Q2951" s="3">
        <f t="shared" si="331"/>
        <v>25</v>
      </c>
      <c r="R2951" s="4">
        <f t="shared" si="332"/>
        <v>214.23888000000002</v>
      </c>
    </row>
    <row r="2952" spans="2:18">
      <c r="B2952" s="2">
        <v>208.29649499999999</v>
      </c>
      <c r="C2952" s="3">
        <f t="shared" si="327"/>
        <v>43387.429829285022</v>
      </c>
      <c r="D2952" s="3">
        <v>10</v>
      </c>
      <c r="E2952" s="3">
        <f t="shared" si="328"/>
        <v>100</v>
      </c>
      <c r="F2952" s="4">
        <f t="shared" si="329"/>
        <v>2082.96495</v>
      </c>
      <c r="N2952" s="2">
        <v>42.847776000000003</v>
      </c>
      <c r="O2952" s="3">
        <f t="shared" si="330"/>
        <v>1835.9319081461763</v>
      </c>
      <c r="P2952" s="3">
        <v>5</v>
      </c>
      <c r="Q2952" s="3">
        <f t="shared" si="331"/>
        <v>25</v>
      </c>
      <c r="R2952" s="4">
        <f t="shared" si="332"/>
        <v>214.23888000000002</v>
      </c>
    </row>
    <row r="2953" spans="2:18">
      <c r="B2953" s="2">
        <v>211.093029</v>
      </c>
      <c r="C2953" s="3">
        <f t="shared" si="327"/>
        <v>44560.266892394844</v>
      </c>
      <c r="D2953" s="3">
        <v>10</v>
      </c>
      <c r="E2953" s="3">
        <f t="shared" si="328"/>
        <v>100</v>
      </c>
      <c r="F2953" s="4">
        <f t="shared" si="329"/>
        <v>2110.9302900000002</v>
      </c>
      <c r="N2953" s="2">
        <v>42.847776000000003</v>
      </c>
      <c r="O2953" s="3">
        <f t="shared" si="330"/>
        <v>1835.9319081461763</v>
      </c>
      <c r="P2953" s="3">
        <v>5</v>
      </c>
      <c r="Q2953" s="3">
        <f t="shared" si="331"/>
        <v>25</v>
      </c>
      <c r="R2953" s="4">
        <f t="shared" si="332"/>
        <v>214.23888000000002</v>
      </c>
    </row>
    <row r="2954" spans="2:18">
      <c r="B2954" s="2">
        <v>211.093029</v>
      </c>
      <c r="C2954" s="3">
        <f t="shared" si="327"/>
        <v>44560.266892394844</v>
      </c>
      <c r="D2954" s="3">
        <v>10</v>
      </c>
      <c r="E2954" s="3">
        <f t="shared" si="328"/>
        <v>100</v>
      </c>
      <c r="F2954" s="4">
        <f t="shared" si="329"/>
        <v>2110.9302900000002</v>
      </c>
      <c r="N2954" s="2">
        <v>42.847776000000003</v>
      </c>
      <c r="O2954" s="3">
        <f t="shared" si="330"/>
        <v>1835.9319081461763</v>
      </c>
      <c r="P2954" s="3">
        <v>5</v>
      </c>
      <c r="Q2954" s="3">
        <f t="shared" si="331"/>
        <v>25</v>
      </c>
      <c r="R2954" s="4">
        <f t="shared" si="332"/>
        <v>214.23888000000002</v>
      </c>
    </row>
    <row r="2955" spans="2:18">
      <c r="B2955" s="2">
        <v>211.093029</v>
      </c>
      <c r="C2955" s="3">
        <f t="shared" si="327"/>
        <v>44560.266892394844</v>
      </c>
      <c r="D2955" s="3">
        <v>10</v>
      </c>
      <c r="E2955" s="3">
        <f t="shared" si="328"/>
        <v>100</v>
      </c>
      <c r="F2955" s="4">
        <f t="shared" si="329"/>
        <v>2110.9302900000002</v>
      </c>
      <c r="N2955" s="2">
        <v>42.847776000000003</v>
      </c>
      <c r="O2955" s="3">
        <f t="shared" si="330"/>
        <v>1835.9319081461763</v>
      </c>
      <c r="P2955" s="3">
        <v>5</v>
      </c>
      <c r="Q2955" s="3">
        <f t="shared" si="331"/>
        <v>25</v>
      </c>
      <c r="R2955" s="4">
        <f t="shared" si="332"/>
        <v>214.23888000000002</v>
      </c>
    </row>
    <row r="2956" spans="2:18">
      <c r="B2956" s="2">
        <v>211.093029</v>
      </c>
      <c r="C2956" s="3">
        <f t="shared" si="327"/>
        <v>44560.266892394844</v>
      </c>
      <c r="D2956" s="3">
        <v>10</v>
      </c>
      <c r="E2956" s="3">
        <f t="shared" si="328"/>
        <v>100</v>
      </c>
      <c r="F2956" s="4">
        <f t="shared" si="329"/>
        <v>2110.9302900000002</v>
      </c>
      <c r="N2956" s="2">
        <v>42.847776000000003</v>
      </c>
      <c r="O2956" s="3">
        <f t="shared" si="330"/>
        <v>1835.9319081461763</v>
      </c>
      <c r="P2956" s="3">
        <v>5</v>
      </c>
      <c r="Q2956" s="3">
        <f t="shared" si="331"/>
        <v>25</v>
      </c>
      <c r="R2956" s="4">
        <f t="shared" si="332"/>
        <v>214.23888000000002</v>
      </c>
    </row>
    <row r="2957" spans="2:18">
      <c r="B2957" s="2">
        <v>211.093029</v>
      </c>
      <c r="C2957" s="3">
        <f t="shared" si="327"/>
        <v>44560.266892394844</v>
      </c>
      <c r="D2957" s="3">
        <v>10</v>
      </c>
      <c r="E2957" s="3">
        <f t="shared" si="328"/>
        <v>100</v>
      </c>
      <c r="F2957" s="4">
        <f t="shared" si="329"/>
        <v>2110.9302900000002</v>
      </c>
      <c r="N2957" s="2">
        <v>42.847776000000003</v>
      </c>
      <c r="O2957" s="3">
        <f t="shared" si="330"/>
        <v>1835.9319081461763</v>
      </c>
      <c r="P2957" s="3">
        <v>5</v>
      </c>
      <c r="Q2957" s="3">
        <f t="shared" si="331"/>
        <v>25</v>
      </c>
      <c r="R2957" s="4">
        <f t="shared" si="332"/>
        <v>214.23888000000002</v>
      </c>
    </row>
    <row r="2958" spans="2:18">
      <c r="B2958" s="2">
        <v>211.093029</v>
      </c>
      <c r="C2958" s="3">
        <f t="shared" si="327"/>
        <v>44560.266892394844</v>
      </c>
      <c r="D2958" s="3">
        <v>10</v>
      </c>
      <c r="E2958" s="3">
        <f t="shared" si="328"/>
        <v>100</v>
      </c>
      <c r="F2958" s="4">
        <f t="shared" si="329"/>
        <v>2110.9302900000002</v>
      </c>
      <c r="N2958" s="2">
        <v>42.847776000000003</v>
      </c>
      <c r="O2958" s="3">
        <f t="shared" si="330"/>
        <v>1835.9319081461763</v>
      </c>
      <c r="P2958" s="3">
        <v>5</v>
      </c>
      <c r="Q2958" s="3">
        <f t="shared" si="331"/>
        <v>25</v>
      </c>
      <c r="R2958" s="4">
        <f t="shared" si="332"/>
        <v>214.23888000000002</v>
      </c>
    </row>
    <row r="2959" spans="2:18">
      <c r="B2959" s="2">
        <v>211.093029</v>
      </c>
      <c r="C2959" s="3">
        <f t="shared" si="327"/>
        <v>44560.266892394844</v>
      </c>
      <c r="D2959" s="3">
        <v>10</v>
      </c>
      <c r="E2959" s="3">
        <f t="shared" si="328"/>
        <v>100</v>
      </c>
      <c r="F2959" s="4">
        <f t="shared" si="329"/>
        <v>2110.9302900000002</v>
      </c>
      <c r="N2959" s="2">
        <v>42.847776000000003</v>
      </c>
      <c r="O2959" s="3">
        <f t="shared" si="330"/>
        <v>1835.9319081461763</v>
      </c>
      <c r="P2959" s="3">
        <v>5</v>
      </c>
      <c r="Q2959" s="3">
        <f t="shared" si="331"/>
        <v>25</v>
      </c>
      <c r="R2959" s="4">
        <f t="shared" si="332"/>
        <v>214.23888000000002</v>
      </c>
    </row>
    <row r="2960" spans="2:18">
      <c r="B2960" s="2">
        <v>211.093029</v>
      </c>
      <c r="C2960" s="3">
        <f t="shared" si="327"/>
        <v>44560.266892394844</v>
      </c>
      <c r="D2960" s="3">
        <v>10</v>
      </c>
      <c r="E2960" s="3">
        <f t="shared" si="328"/>
        <v>100</v>
      </c>
      <c r="F2960" s="4">
        <f t="shared" si="329"/>
        <v>2110.9302900000002</v>
      </c>
      <c r="N2960" s="2">
        <v>42.847776000000003</v>
      </c>
      <c r="O2960" s="3">
        <f t="shared" si="330"/>
        <v>1835.9319081461763</v>
      </c>
      <c r="P2960" s="3">
        <v>5</v>
      </c>
      <c r="Q2960" s="3">
        <f t="shared" si="331"/>
        <v>25</v>
      </c>
      <c r="R2960" s="4">
        <f t="shared" si="332"/>
        <v>214.23888000000002</v>
      </c>
    </row>
    <row r="2961" spans="2:18">
      <c r="B2961" s="2">
        <v>211.093029</v>
      </c>
      <c r="C2961" s="3">
        <f t="shared" ref="C2961:C3024" si="333">B2961*B2961</f>
        <v>44560.266892394844</v>
      </c>
      <c r="D2961" s="3">
        <v>10</v>
      </c>
      <c r="E2961" s="3">
        <f t="shared" ref="E2961:E3024" si="334">D2961*D2961</f>
        <v>100</v>
      </c>
      <c r="F2961" s="4">
        <f t="shared" ref="F2961:F3024" si="335">D2961*B2961</f>
        <v>2110.9302900000002</v>
      </c>
      <c r="N2961" s="2">
        <v>42.847776000000003</v>
      </c>
      <c r="O2961" s="3">
        <f t="shared" ref="O2961:O3024" si="336">N2961*N2961</f>
        <v>1835.9319081461763</v>
      </c>
      <c r="P2961" s="3">
        <v>5</v>
      </c>
      <c r="Q2961" s="3">
        <f t="shared" ref="Q2961:Q3024" si="337">P2961*P2961</f>
        <v>25</v>
      </c>
      <c r="R2961" s="4">
        <f t="shared" ref="R2961:R3024" si="338">P2961*N2961</f>
        <v>214.23888000000002</v>
      </c>
    </row>
    <row r="2962" spans="2:18">
      <c r="B2962" s="2">
        <v>211.093029</v>
      </c>
      <c r="C2962" s="3">
        <f t="shared" si="333"/>
        <v>44560.266892394844</v>
      </c>
      <c r="D2962" s="3">
        <v>10</v>
      </c>
      <c r="E2962" s="3">
        <f t="shared" si="334"/>
        <v>100</v>
      </c>
      <c r="F2962" s="4">
        <f t="shared" si="335"/>
        <v>2110.9302900000002</v>
      </c>
      <c r="N2962" s="2">
        <v>42.847776000000003</v>
      </c>
      <c r="O2962" s="3">
        <f t="shared" si="336"/>
        <v>1835.9319081461763</v>
      </c>
      <c r="P2962" s="3">
        <v>5</v>
      </c>
      <c r="Q2962" s="3">
        <f t="shared" si="337"/>
        <v>25</v>
      </c>
      <c r="R2962" s="4">
        <f t="shared" si="338"/>
        <v>214.23888000000002</v>
      </c>
    </row>
    <row r="2963" spans="2:18">
      <c r="B2963" s="2">
        <v>211.093029</v>
      </c>
      <c r="C2963" s="3">
        <f t="shared" si="333"/>
        <v>44560.266892394844</v>
      </c>
      <c r="D2963" s="3">
        <v>10</v>
      </c>
      <c r="E2963" s="3">
        <f t="shared" si="334"/>
        <v>100</v>
      </c>
      <c r="F2963" s="4">
        <f t="shared" si="335"/>
        <v>2110.9302900000002</v>
      </c>
      <c r="N2963" s="2">
        <v>42.847776000000003</v>
      </c>
      <c r="O2963" s="3">
        <f t="shared" si="336"/>
        <v>1835.9319081461763</v>
      </c>
      <c r="P2963" s="3">
        <v>5</v>
      </c>
      <c r="Q2963" s="3">
        <f t="shared" si="337"/>
        <v>25</v>
      </c>
      <c r="R2963" s="4">
        <f t="shared" si="338"/>
        <v>214.23888000000002</v>
      </c>
    </row>
    <row r="2964" spans="2:18">
      <c r="B2964" s="2">
        <v>211.093029</v>
      </c>
      <c r="C2964" s="3">
        <f t="shared" si="333"/>
        <v>44560.266892394844</v>
      </c>
      <c r="D2964" s="3">
        <v>10</v>
      </c>
      <c r="E2964" s="3">
        <f t="shared" si="334"/>
        <v>100</v>
      </c>
      <c r="F2964" s="4">
        <f t="shared" si="335"/>
        <v>2110.9302900000002</v>
      </c>
      <c r="N2964" s="2">
        <v>42.847776000000003</v>
      </c>
      <c r="O2964" s="3">
        <f t="shared" si="336"/>
        <v>1835.9319081461763</v>
      </c>
      <c r="P2964" s="3">
        <v>5</v>
      </c>
      <c r="Q2964" s="3">
        <f t="shared" si="337"/>
        <v>25</v>
      </c>
      <c r="R2964" s="4">
        <f t="shared" si="338"/>
        <v>214.23888000000002</v>
      </c>
    </row>
    <row r="2965" spans="2:18">
      <c r="B2965" s="2">
        <v>211.093029</v>
      </c>
      <c r="C2965" s="3">
        <f t="shared" si="333"/>
        <v>44560.266892394844</v>
      </c>
      <c r="D2965" s="3">
        <v>10</v>
      </c>
      <c r="E2965" s="3">
        <f t="shared" si="334"/>
        <v>100</v>
      </c>
      <c r="F2965" s="4">
        <f t="shared" si="335"/>
        <v>2110.9302900000002</v>
      </c>
      <c r="N2965" s="2">
        <v>42.847776000000003</v>
      </c>
      <c r="O2965" s="3">
        <f t="shared" si="336"/>
        <v>1835.9319081461763</v>
      </c>
      <c r="P2965" s="3">
        <v>5</v>
      </c>
      <c r="Q2965" s="3">
        <f t="shared" si="337"/>
        <v>25</v>
      </c>
      <c r="R2965" s="4">
        <f t="shared" si="338"/>
        <v>214.23888000000002</v>
      </c>
    </row>
    <row r="2966" spans="2:18">
      <c r="B2966" s="2">
        <v>211.093029</v>
      </c>
      <c r="C2966" s="3">
        <f t="shared" si="333"/>
        <v>44560.266892394844</v>
      </c>
      <c r="D2966" s="3">
        <v>10</v>
      </c>
      <c r="E2966" s="3">
        <f t="shared" si="334"/>
        <v>100</v>
      </c>
      <c r="F2966" s="4">
        <f t="shared" si="335"/>
        <v>2110.9302900000002</v>
      </c>
      <c r="N2966" s="2">
        <v>42.847776000000003</v>
      </c>
      <c r="O2966" s="3">
        <f t="shared" si="336"/>
        <v>1835.9319081461763</v>
      </c>
      <c r="P2966" s="3">
        <v>5</v>
      </c>
      <c r="Q2966" s="3">
        <f t="shared" si="337"/>
        <v>25</v>
      </c>
      <c r="R2966" s="4">
        <f t="shared" si="338"/>
        <v>214.23888000000002</v>
      </c>
    </row>
    <row r="2967" spans="2:18">
      <c r="B2967" s="2">
        <v>211.093029</v>
      </c>
      <c r="C2967" s="3">
        <f t="shared" si="333"/>
        <v>44560.266892394844</v>
      </c>
      <c r="D2967" s="3">
        <v>10</v>
      </c>
      <c r="E2967" s="3">
        <f t="shared" si="334"/>
        <v>100</v>
      </c>
      <c r="F2967" s="4">
        <f t="shared" si="335"/>
        <v>2110.9302900000002</v>
      </c>
      <c r="N2967" s="2">
        <v>42.847776000000003</v>
      </c>
      <c r="O2967" s="3">
        <f t="shared" si="336"/>
        <v>1835.9319081461763</v>
      </c>
      <c r="P2967" s="3">
        <v>5</v>
      </c>
      <c r="Q2967" s="3">
        <f t="shared" si="337"/>
        <v>25</v>
      </c>
      <c r="R2967" s="4">
        <f t="shared" si="338"/>
        <v>214.23888000000002</v>
      </c>
    </row>
    <row r="2968" spans="2:18">
      <c r="B2968" s="2">
        <v>211.093029</v>
      </c>
      <c r="C2968" s="3">
        <f t="shared" si="333"/>
        <v>44560.266892394844</v>
      </c>
      <c r="D2968" s="3">
        <v>10</v>
      </c>
      <c r="E2968" s="3">
        <f t="shared" si="334"/>
        <v>100</v>
      </c>
      <c r="F2968" s="4">
        <f t="shared" si="335"/>
        <v>2110.9302900000002</v>
      </c>
      <c r="N2968" s="2">
        <v>42.847776000000003</v>
      </c>
      <c r="O2968" s="3">
        <f t="shared" si="336"/>
        <v>1835.9319081461763</v>
      </c>
      <c r="P2968" s="3">
        <v>5</v>
      </c>
      <c r="Q2968" s="3">
        <f t="shared" si="337"/>
        <v>25</v>
      </c>
      <c r="R2968" s="4">
        <f t="shared" si="338"/>
        <v>214.23888000000002</v>
      </c>
    </row>
    <row r="2969" spans="2:18">
      <c r="B2969" s="2">
        <v>211.093029</v>
      </c>
      <c r="C2969" s="3">
        <f t="shared" si="333"/>
        <v>44560.266892394844</v>
      </c>
      <c r="D2969" s="3">
        <v>10</v>
      </c>
      <c r="E2969" s="3">
        <f t="shared" si="334"/>
        <v>100</v>
      </c>
      <c r="F2969" s="4">
        <f t="shared" si="335"/>
        <v>2110.9302900000002</v>
      </c>
      <c r="N2969" s="2">
        <v>42.847776000000003</v>
      </c>
      <c r="O2969" s="3">
        <f t="shared" si="336"/>
        <v>1835.9319081461763</v>
      </c>
      <c r="P2969" s="3">
        <v>5</v>
      </c>
      <c r="Q2969" s="3">
        <f t="shared" si="337"/>
        <v>25</v>
      </c>
      <c r="R2969" s="4">
        <f t="shared" si="338"/>
        <v>214.23888000000002</v>
      </c>
    </row>
    <row r="2970" spans="2:18">
      <c r="B2970" s="2">
        <v>211.093029</v>
      </c>
      <c r="C2970" s="3">
        <f t="shared" si="333"/>
        <v>44560.266892394844</v>
      </c>
      <c r="D2970" s="3">
        <v>10</v>
      </c>
      <c r="E2970" s="3">
        <f t="shared" si="334"/>
        <v>100</v>
      </c>
      <c r="F2970" s="4">
        <f t="shared" si="335"/>
        <v>2110.9302900000002</v>
      </c>
      <c r="N2970" s="2">
        <v>42.847776000000003</v>
      </c>
      <c r="O2970" s="3">
        <f t="shared" si="336"/>
        <v>1835.9319081461763</v>
      </c>
      <c r="P2970" s="3">
        <v>5</v>
      </c>
      <c r="Q2970" s="3">
        <f t="shared" si="337"/>
        <v>25</v>
      </c>
      <c r="R2970" s="4">
        <f t="shared" si="338"/>
        <v>214.23888000000002</v>
      </c>
    </row>
    <row r="2971" spans="2:18">
      <c r="B2971" s="2">
        <v>211.093029</v>
      </c>
      <c r="C2971" s="3">
        <f t="shared" si="333"/>
        <v>44560.266892394844</v>
      </c>
      <c r="D2971" s="3">
        <v>5</v>
      </c>
      <c r="E2971" s="3">
        <f t="shared" si="334"/>
        <v>25</v>
      </c>
      <c r="F2971" s="4">
        <f t="shared" si="335"/>
        <v>1055.4651450000001</v>
      </c>
      <c r="N2971" s="2">
        <v>42.847776000000003</v>
      </c>
      <c r="O2971" s="3">
        <f t="shared" si="336"/>
        <v>1835.9319081461763</v>
      </c>
      <c r="P2971" s="3">
        <v>5</v>
      </c>
      <c r="Q2971" s="3">
        <f t="shared" si="337"/>
        <v>25</v>
      </c>
      <c r="R2971" s="4">
        <f t="shared" si="338"/>
        <v>214.23888000000002</v>
      </c>
    </row>
    <row r="2972" spans="2:18">
      <c r="B2972" s="2">
        <v>211.093029</v>
      </c>
      <c r="C2972" s="3">
        <f t="shared" si="333"/>
        <v>44560.266892394844</v>
      </c>
      <c r="D2972" s="3">
        <v>5</v>
      </c>
      <c r="E2972" s="3">
        <f t="shared" si="334"/>
        <v>25</v>
      </c>
      <c r="F2972" s="4">
        <f t="shared" si="335"/>
        <v>1055.4651450000001</v>
      </c>
      <c r="N2972" s="2">
        <v>42.847776000000003</v>
      </c>
      <c r="O2972" s="3">
        <f t="shared" si="336"/>
        <v>1835.9319081461763</v>
      </c>
      <c r="P2972" s="3">
        <v>5</v>
      </c>
      <c r="Q2972" s="3">
        <f t="shared" si="337"/>
        <v>25</v>
      </c>
      <c r="R2972" s="4">
        <f t="shared" si="338"/>
        <v>214.23888000000002</v>
      </c>
    </row>
    <row r="2973" spans="2:18">
      <c r="B2973" s="2">
        <v>211.093029</v>
      </c>
      <c r="C2973" s="3">
        <f t="shared" si="333"/>
        <v>44560.266892394844</v>
      </c>
      <c r="D2973" s="3">
        <v>5</v>
      </c>
      <c r="E2973" s="3">
        <f t="shared" si="334"/>
        <v>25</v>
      </c>
      <c r="F2973" s="4">
        <f t="shared" si="335"/>
        <v>1055.4651450000001</v>
      </c>
      <c r="N2973" s="2">
        <v>42.847776000000003</v>
      </c>
      <c r="O2973" s="3">
        <f t="shared" si="336"/>
        <v>1835.9319081461763</v>
      </c>
      <c r="P2973" s="3">
        <v>5</v>
      </c>
      <c r="Q2973" s="3">
        <f t="shared" si="337"/>
        <v>25</v>
      </c>
      <c r="R2973" s="4">
        <f t="shared" si="338"/>
        <v>214.23888000000002</v>
      </c>
    </row>
    <row r="2974" spans="2:18">
      <c r="B2974" s="2">
        <v>211.093029</v>
      </c>
      <c r="C2974" s="3">
        <f t="shared" si="333"/>
        <v>44560.266892394844</v>
      </c>
      <c r="D2974" s="3">
        <v>5</v>
      </c>
      <c r="E2974" s="3">
        <f t="shared" si="334"/>
        <v>25</v>
      </c>
      <c r="F2974" s="4">
        <f t="shared" si="335"/>
        <v>1055.4651450000001</v>
      </c>
      <c r="N2974" s="2">
        <v>42.847776000000003</v>
      </c>
      <c r="O2974" s="3">
        <f t="shared" si="336"/>
        <v>1835.9319081461763</v>
      </c>
      <c r="P2974" s="3">
        <v>5</v>
      </c>
      <c r="Q2974" s="3">
        <f t="shared" si="337"/>
        <v>25</v>
      </c>
      <c r="R2974" s="4">
        <f t="shared" si="338"/>
        <v>214.23888000000002</v>
      </c>
    </row>
    <row r="2975" spans="2:18">
      <c r="B2975" s="2">
        <v>211.093029</v>
      </c>
      <c r="C2975" s="3">
        <f t="shared" si="333"/>
        <v>44560.266892394844</v>
      </c>
      <c r="D2975" s="3">
        <v>5</v>
      </c>
      <c r="E2975" s="3">
        <f t="shared" si="334"/>
        <v>25</v>
      </c>
      <c r="F2975" s="4">
        <f t="shared" si="335"/>
        <v>1055.4651450000001</v>
      </c>
      <c r="N2975" s="2">
        <v>42.847776000000003</v>
      </c>
      <c r="O2975" s="3">
        <f t="shared" si="336"/>
        <v>1835.9319081461763</v>
      </c>
      <c r="P2975" s="3">
        <v>5</v>
      </c>
      <c r="Q2975" s="3">
        <f t="shared" si="337"/>
        <v>25</v>
      </c>
      <c r="R2975" s="4">
        <f t="shared" si="338"/>
        <v>214.23888000000002</v>
      </c>
    </row>
    <row r="2976" spans="2:18">
      <c r="B2976" s="2">
        <v>211.093029</v>
      </c>
      <c r="C2976" s="3">
        <f t="shared" si="333"/>
        <v>44560.266892394844</v>
      </c>
      <c r="D2976" s="3">
        <v>5</v>
      </c>
      <c r="E2976" s="3">
        <f t="shared" si="334"/>
        <v>25</v>
      </c>
      <c r="F2976" s="4">
        <f t="shared" si="335"/>
        <v>1055.4651450000001</v>
      </c>
      <c r="N2976" s="2">
        <v>42.847776000000003</v>
      </c>
      <c r="O2976" s="3">
        <f t="shared" si="336"/>
        <v>1835.9319081461763</v>
      </c>
      <c r="P2976" s="3">
        <v>5</v>
      </c>
      <c r="Q2976" s="3">
        <f t="shared" si="337"/>
        <v>25</v>
      </c>
      <c r="R2976" s="4">
        <f t="shared" si="338"/>
        <v>214.23888000000002</v>
      </c>
    </row>
    <row r="2977" spans="2:18">
      <c r="B2977" s="2">
        <v>211.093029</v>
      </c>
      <c r="C2977" s="3">
        <f t="shared" si="333"/>
        <v>44560.266892394844</v>
      </c>
      <c r="D2977" s="3">
        <v>5</v>
      </c>
      <c r="E2977" s="3">
        <f t="shared" si="334"/>
        <v>25</v>
      </c>
      <c r="F2977" s="4">
        <f t="shared" si="335"/>
        <v>1055.4651450000001</v>
      </c>
      <c r="N2977" s="2">
        <v>42.847776000000003</v>
      </c>
      <c r="O2977" s="3">
        <f t="shared" si="336"/>
        <v>1835.9319081461763</v>
      </c>
      <c r="P2977" s="3">
        <v>5</v>
      </c>
      <c r="Q2977" s="3">
        <f t="shared" si="337"/>
        <v>25</v>
      </c>
      <c r="R2977" s="4">
        <f t="shared" si="338"/>
        <v>214.23888000000002</v>
      </c>
    </row>
    <row r="2978" spans="2:18">
      <c r="B2978" s="2">
        <v>211.093029</v>
      </c>
      <c r="C2978" s="3">
        <f t="shared" si="333"/>
        <v>44560.266892394844</v>
      </c>
      <c r="D2978" s="3">
        <v>5</v>
      </c>
      <c r="E2978" s="3">
        <f t="shared" si="334"/>
        <v>25</v>
      </c>
      <c r="F2978" s="4">
        <f t="shared" si="335"/>
        <v>1055.4651450000001</v>
      </c>
      <c r="N2978" s="2">
        <v>42.847776000000003</v>
      </c>
      <c r="O2978" s="3">
        <f t="shared" si="336"/>
        <v>1835.9319081461763</v>
      </c>
      <c r="P2978" s="3">
        <v>5</v>
      </c>
      <c r="Q2978" s="3">
        <f t="shared" si="337"/>
        <v>25</v>
      </c>
      <c r="R2978" s="4">
        <f t="shared" si="338"/>
        <v>214.23888000000002</v>
      </c>
    </row>
    <row r="2979" spans="2:18">
      <c r="B2979" s="2">
        <v>211.093029</v>
      </c>
      <c r="C2979" s="3">
        <f t="shared" si="333"/>
        <v>44560.266892394844</v>
      </c>
      <c r="D2979" s="3">
        <v>5</v>
      </c>
      <c r="E2979" s="3">
        <f t="shared" si="334"/>
        <v>25</v>
      </c>
      <c r="F2979" s="4">
        <f t="shared" si="335"/>
        <v>1055.4651450000001</v>
      </c>
      <c r="N2979" s="2">
        <v>42.847776000000003</v>
      </c>
      <c r="O2979" s="3">
        <f t="shared" si="336"/>
        <v>1835.9319081461763</v>
      </c>
      <c r="P2979" s="3">
        <v>5</v>
      </c>
      <c r="Q2979" s="3">
        <f t="shared" si="337"/>
        <v>25</v>
      </c>
      <c r="R2979" s="4">
        <f t="shared" si="338"/>
        <v>214.23888000000002</v>
      </c>
    </row>
    <row r="2980" spans="2:18">
      <c r="B2980" s="2">
        <v>211.093029</v>
      </c>
      <c r="C2980" s="3">
        <f t="shared" si="333"/>
        <v>44560.266892394844</v>
      </c>
      <c r="D2980" s="3">
        <v>5</v>
      </c>
      <c r="E2980" s="3">
        <f t="shared" si="334"/>
        <v>25</v>
      </c>
      <c r="F2980" s="4">
        <f t="shared" si="335"/>
        <v>1055.4651450000001</v>
      </c>
      <c r="N2980" s="2">
        <v>42.847776000000003</v>
      </c>
      <c r="O2980" s="3">
        <f t="shared" si="336"/>
        <v>1835.9319081461763</v>
      </c>
      <c r="P2980" s="3">
        <v>5</v>
      </c>
      <c r="Q2980" s="3">
        <f t="shared" si="337"/>
        <v>25</v>
      </c>
      <c r="R2980" s="4">
        <f t="shared" si="338"/>
        <v>214.23888000000002</v>
      </c>
    </row>
    <row r="2981" spans="2:18">
      <c r="B2981" s="2">
        <v>211.093029</v>
      </c>
      <c r="C2981" s="3">
        <f t="shared" si="333"/>
        <v>44560.266892394844</v>
      </c>
      <c r="D2981" s="3">
        <v>5</v>
      </c>
      <c r="E2981" s="3">
        <f t="shared" si="334"/>
        <v>25</v>
      </c>
      <c r="F2981" s="4">
        <f t="shared" si="335"/>
        <v>1055.4651450000001</v>
      </c>
      <c r="N2981" s="2">
        <v>42.847776000000003</v>
      </c>
      <c r="O2981" s="3">
        <f t="shared" si="336"/>
        <v>1835.9319081461763</v>
      </c>
      <c r="P2981" s="3">
        <v>5</v>
      </c>
      <c r="Q2981" s="3">
        <f t="shared" si="337"/>
        <v>25</v>
      </c>
      <c r="R2981" s="4">
        <f t="shared" si="338"/>
        <v>214.23888000000002</v>
      </c>
    </row>
    <row r="2982" spans="2:18">
      <c r="B2982" s="2">
        <v>211.093029</v>
      </c>
      <c r="C2982" s="3">
        <f t="shared" si="333"/>
        <v>44560.266892394844</v>
      </c>
      <c r="D2982" s="3">
        <v>5</v>
      </c>
      <c r="E2982" s="3">
        <f t="shared" si="334"/>
        <v>25</v>
      </c>
      <c r="F2982" s="4">
        <f t="shared" si="335"/>
        <v>1055.4651450000001</v>
      </c>
      <c r="N2982" s="2">
        <v>42.847776000000003</v>
      </c>
      <c r="O2982" s="3">
        <f t="shared" si="336"/>
        <v>1835.9319081461763</v>
      </c>
      <c r="P2982" s="3">
        <v>5</v>
      </c>
      <c r="Q2982" s="3">
        <f t="shared" si="337"/>
        <v>25</v>
      </c>
      <c r="R2982" s="4">
        <f t="shared" si="338"/>
        <v>214.23888000000002</v>
      </c>
    </row>
    <row r="2983" spans="2:18">
      <c r="B2983" s="2">
        <v>211.093029</v>
      </c>
      <c r="C2983" s="3">
        <f t="shared" si="333"/>
        <v>44560.266892394844</v>
      </c>
      <c r="D2983" s="3">
        <v>5</v>
      </c>
      <c r="E2983" s="3">
        <f t="shared" si="334"/>
        <v>25</v>
      </c>
      <c r="F2983" s="4">
        <f t="shared" si="335"/>
        <v>1055.4651450000001</v>
      </c>
      <c r="N2983" s="2">
        <v>42.847776000000003</v>
      </c>
      <c r="O2983" s="3">
        <f t="shared" si="336"/>
        <v>1835.9319081461763</v>
      </c>
      <c r="P2983" s="3">
        <v>5</v>
      </c>
      <c r="Q2983" s="3">
        <f t="shared" si="337"/>
        <v>25</v>
      </c>
      <c r="R2983" s="4">
        <f t="shared" si="338"/>
        <v>214.23888000000002</v>
      </c>
    </row>
    <row r="2984" spans="2:18">
      <c r="B2984" s="2">
        <v>211.093029</v>
      </c>
      <c r="C2984" s="3">
        <f t="shared" si="333"/>
        <v>44560.266892394844</v>
      </c>
      <c r="D2984" s="3">
        <v>5</v>
      </c>
      <c r="E2984" s="3">
        <f t="shared" si="334"/>
        <v>25</v>
      </c>
      <c r="F2984" s="4">
        <f t="shared" si="335"/>
        <v>1055.4651450000001</v>
      </c>
      <c r="N2984" s="2">
        <v>42.847776000000003</v>
      </c>
      <c r="O2984" s="3">
        <f t="shared" si="336"/>
        <v>1835.9319081461763</v>
      </c>
      <c r="P2984" s="3">
        <v>5</v>
      </c>
      <c r="Q2984" s="3">
        <f t="shared" si="337"/>
        <v>25</v>
      </c>
      <c r="R2984" s="4">
        <f t="shared" si="338"/>
        <v>214.23888000000002</v>
      </c>
    </row>
    <row r="2985" spans="2:18">
      <c r="B2985" s="2">
        <v>211.093029</v>
      </c>
      <c r="C2985" s="3">
        <f t="shared" si="333"/>
        <v>44560.266892394844</v>
      </c>
      <c r="D2985" s="3">
        <v>5</v>
      </c>
      <c r="E2985" s="3">
        <f t="shared" si="334"/>
        <v>25</v>
      </c>
      <c r="F2985" s="4">
        <f t="shared" si="335"/>
        <v>1055.4651450000001</v>
      </c>
      <c r="N2985" s="2">
        <v>42.847776000000003</v>
      </c>
      <c r="O2985" s="3">
        <f t="shared" si="336"/>
        <v>1835.9319081461763</v>
      </c>
      <c r="P2985" s="3">
        <v>5</v>
      </c>
      <c r="Q2985" s="3">
        <f t="shared" si="337"/>
        <v>25</v>
      </c>
      <c r="R2985" s="4">
        <f t="shared" si="338"/>
        <v>214.23888000000002</v>
      </c>
    </row>
    <row r="2986" spans="2:18">
      <c r="B2986" s="2">
        <v>211.093029</v>
      </c>
      <c r="C2986" s="3">
        <f t="shared" si="333"/>
        <v>44560.266892394844</v>
      </c>
      <c r="D2986" s="3">
        <v>5</v>
      </c>
      <c r="E2986" s="3">
        <f t="shared" si="334"/>
        <v>25</v>
      </c>
      <c r="F2986" s="4">
        <f t="shared" si="335"/>
        <v>1055.4651450000001</v>
      </c>
      <c r="N2986" s="2">
        <v>42.847776000000003</v>
      </c>
      <c r="O2986" s="3">
        <f t="shared" si="336"/>
        <v>1835.9319081461763</v>
      </c>
      <c r="P2986" s="3">
        <v>5</v>
      </c>
      <c r="Q2986" s="3">
        <f t="shared" si="337"/>
        <v>25</v>
      </c>
      <c r="R2986" s="4">
        <f t="shared" si="338"/>
        <v>214.23888000000002</v>
      </c>
    </row>
    <row r="2987" spans="2:18">
      <c r="B2987" s="2">
        <v>211.093029</v>
      </c>
      <c r="C2987" s="3">
        <f t="shared" si="333"/>
        <v>44560.266892394844</v>
      </c>
      <c r="D2987" s="3">
        <v>5</v>
      </c>
      <c r="E2987" s="3">
        <f t="shared" si="334"/>
        <v>25</v>
      </c>
      <c r="F2987" s="4">
        <f t="shared" si="335"/>
        <v>1055.4651450000001</v>
      </c>
      <c r="N2987" s="2">
        <v>42.847776000000003</v>
      </c>
      <c r="O2987" s="3">
        <f t="shared" si="336"/>
        <v>1835.9319081461763</v>
      </c>
      <c r="P2987" s="3">
        <v>5</v>
      </c>
      <c r="Q2987" s="3">
        <f t="shared" si="337"/>
        <v>25</v>
      </c>
      <c r="R2987" s="4">
        <f t="shared" si="338"/>
        <v>214.23888000000002</v>
      </c>
    </row>
    <row r="2988" spans="2:18">
      <c r="B2988" s="2">
        <v>211.093029</v>
      </c>
      <c r="C2988" s="3">
        <f t="shared" si="333"/>
        <v>44560.266892394844</v>
      </c>
      <c r="D2988" s="3">
        <v>5</v>
      </c>
      <c r="E2988" s="3">
        <f t="shared" si="334"/>
        <v>25</v>
      </c>
      <c r="F2988" s="4">
        <f t="shared" si="335"/>
        <v>1055.4651450000001</v>
      </c>
      <c r="N2988" s="2">
        <v>42.847776000000003</v>
      </c>
      <c r="O2988" s="3">
        <f t="shared" si="336"/>
        <v>1835.9319081461763</v>
      </c>
      <c r="P2988" s="3">
        <v>5</v>
      </c>
      <c r="Q2988" s="3">
        <f t="shared" si="337"/>
        <v>25</v>
      </c>
      <c r="R2988" s="4">
        <f t="shared" si="338"/>
        <v>214.23888000000002</v>
      </c>
    </row>
    <row r="2989" spans="2:18">
      <c r="B2989" s="2">
        <v>211.093029</v>
      </c>
      <c r="C2989" s="3">
        <f t="shared" si="333"/>
        <v>44560.266892394844</v>
      </c>
      <c r="D2989" s="3">
        <v>5</v>
      </c>
      <c r="E2989" s="3">
        <f t="shared" si="334"/>
        <v>25</v>
      </c>
      <c r="F2989" s="4">
        <f t="shared" si="335"/>
        <v>1055.4651450000001</v>
      </c>
      <c r="N2989" s="2">
        <v>42.847776000000003</v>
      </c>
      <c r="O2989" s="3">
        <f t="shared" si="336"/>
        <v>1835.9319081461763</v>
      </c>
      <c r="P2989" s="3">
        <v>5</v>
      </c>
      <c r="Q2989" s="3">
        <f t="shared" si="337"/>
        <v>25</v>
      </c>
      <c r="R2989" s="4">
        <f t="shared" si="338"/>
        <v>214.23888000000002</v>
      </c>
    </row>
    <row r="2990" spans="2:18">
      <c r="B2990" s="2">
        <v>211.093029</v>
      </c>
      <c r="C2990" s="3">
        <f t="shared" si="333"/>
        <v>44560.266892394844</v>
      </c>
      <c r="D2990" s="3">
        <v>5</v>
      </c>
      <c r="E2990" s="3">
        <f t="shared" si="334"/>
        <v>25</v>
      </c>
      <c r="F2990" s="4">
        <f t="shared" si="335"/>
        <v>1055.4651450000001</v>
      </c>
      <c r="N2990" s="2">
        <v>42.847776000000003</v>
      </c>
      <c r="O2990" s="3">
        <f t="shared" si="336"/>
        <v>1835.9319081461763</v>
      </c>
      <c r="P2990" s="3">
        <v>5</v>
      </c>
      <c r="Q2990" s="3">
        <f t="shared" si="337"/>
        <v>25</v>
      </c>
      <c r="R2990" s="4">
        <f t="shared" si="338"/>
        <v>214.23888000000002</v>
      </c>
    </row>
    <row r="2991" spans="2:18">
      <c r="B2991" s="2">
        <v>211.093029</v>
      </c>
      <c r="C2991" s="3">
        <f t="shared" si="333"/>
        <v>44560.266892394844</v>
      </c>
      <c r="D2991" s="3">
        <v>5</v>
      </c>
      <c r="E2991" s="3">
        <f t="shared" si="334"/>
        <v>25</v>
      </c>
      <c r="F2991" s="4">
        <f t="shared" si="335"/>
        <v>1055.4651450000001</v>
      </c>
      <c r="N2991" s="2">
        <v>42.847776000000003</v>
      </c>
      <c r="O2991" s="3">
        <f t="shared" si="336"/>
        <v>1835.9319081461763</v>
      </c>
      <c r="P2991" s="3">
        <v>5</v>
      </c>
      <c r="Q2991" s="3">
        <f t="shared" si="337"/>
        <v>25</v>
      </c>
      <c r="R2991" s="4">
        <f t="shared" si="338"/>
        <v>214.23888000000002</v>
      </c>
    </row>
    <row r="2992" spans="2:18">
      <c r="B2992" s="2">
        <v>211.093029</v>
      </c>
      <c r="C2992" s="3">
        <f t="shared" si="333"/>
        <v>44560.266892394844</v>
      </c>
      <c r="D2992" s="3">
        <v>5</v>
      </c>
      <c r="E2992" s="3">
        <f t="shared" si="334"/>
        <v>25</v>
      </c>
      <c r="F2992" s="4">
        <f t="shared" si="335"/>
        <v>1055.4651450000001</v>
      </c>
      <c r="N2992" s="2">
        <v>42.847776000000003</v>
      </c>
      <c r="O2992" s="3">
        <f t="shared" si="336"/>
        <v>1835.9319081461763</v>
      </c>
      <c r="P2992" s="3">
        <v>5</v>
      </c>
      <c r="Q2992" s="3">
        <f t="shared" si="337"/>
        <v>25</v>
      </c>
      <c r="R2992" s="4">
        <f t="shared" si="338"/>
        <v>214.23888000000002</v>
      </c>
    </row>
    <row r="2993" spans="2:18">
      <c r="B2993" s="2">
        <v>211.093029</v>
      </c>
      <c r="C2993" s="3">
        <f t="shared" si="333"/>
        <v>44560.266892394844</v>
      </c>
      <c r="D2993" s="3">
        <v>5</v>
      </c>
      <c r="E2993" s="3">
        <f t="shared" si="334"/>
        <v>25</v>
      </c>
      <c r="F2993" s="4">
        <f t="shared" si="335"/>
        <v>1055.4651450000001</v>
      </c>
      <c r="N2993" s="2">
        <v>42.847776000000003</v>
      </c>
      <c r="O2993" s="3">
        <f t="shared" si="336"/>
        <v>1835.9319081461763</v>
      </c>
      <c r="P2993" s="3">
        <v>5</v>
      </c>
      <c r="Q2993" s="3">
        <f t="shared" si="337"/>
        <v>25</v>
      </c>
      <c r="R2993" s="4">
        <f t="shared" si="338"/>
        <v>214.23888000000002</v>
      </c>
    </row>
    <row r="2994" spans="2:18">
      <c r="B2994" s="2">
        <v>211.093029</v>
      </c>
      <c r="C2994" s="3">
        <f t="shared" si="333"/>
        <v>44560.266892394844</v>
      </c>
      <c r="D2994" s="3">
        <v>5</v>
      </c>
      <c r="E2994" s="3">
        <f t="shared" si="334"/>
        <v>25</v>
      </c>
      <c r="F2994" s="4">
        <f t="shared" si="335"/>
        <v>1055.4651450000001</v>
      </c>
      <c r="N2994" s="2">
        <v>42.847776000000003</v>
      </c>
      <c r="O2994" s="3">
        <f t="shared" si="336"/>
        <v>1835.9319081461763</v>
      </c>
      <c r="P2994" s="3">
        <v>5</v>
      </c>
      <c r="Q2994" s="3">
        <f t="shared" si="337"/>
        <v>25</v>
      </c>
      <c r="R2994" s="4">
        <f t="shared" si="338"/>
        <v>214.23888000000002</v>
      </c>
    </row>
    <row r="2995" spans="2:18">
      <c r="B2995" s="2">
        <v>211.093029</v>
      </c>
      <c r="C2995" s="3">
        <f t="shared" si="333"/>
        <v>44560.266892394844</v>
      </c>
      <c r="D2995" s="3">
        <v>5</v>
      </c>
      <c r="E2995" s="3">
        <f t="shared" si="334"/>
        <v>25</v>
      </c>
      <c r="F2995" s="4">
        <f t="shared" si="335"/>
        <v>1055.4651450000001</v>
      </c>
      <c r="N2995" s="2">
        <v>42.847776000000003</v>
      </c>
      <c r="O2995" s="3">
        <f t="shared" si="336"/>
        <v>1835.9319081461763</v>
      </c>
      <c r="P2995" s="3">
        <v>5</v>
      </c>
      <c r="Q2995" s="3">
        <f t="shared" si="337"/>
        <v>25</v>
      </c>
      <c r="R2995" s="4">
        <f t="shared" si="338"/>
        <v>214.23888000000002</v>
      </c>
    </row>
    <row r="2996" spans="2:18">
      <c r="B2996" s="2">
        <v>211.093029</v>
      </c>
      <c r="C2996" s="3">
        <f t="shared" si="333"/>
        <v>44560.266892394844</v>
      </c>
      <c r="D2996" s="3">
        <v>5</v>
      </c>
      <c r="E2996" s="3">
        <f t="shared" si="334"/>
        <v>25</v>
      </c>
      <c r="F2996" s="4">
        <f t="shared" si="335"/>
        <v>1055.4651450000001</v>
      </c>
      <c r="N2996" s="2">
        <v>42.847776000000003</v>
      </c>
      <c r="O2996" s="3">
        <f t="shared" si="336"/>
        <v>1835.9319081461763</v>
      </c>
      <c r="P2996" s="3">
        <v>5</v>
      </c>
      <c r="Q2996" s="3">
        <f t="shared" si="337"/>
        <v>25</v>
      </c>
      <c r="R2996" s="4">
        <f t="shared" si="338"/>
        <v>214.23888000000002</v>
      </c>
    </row>
    <row r="2997" spans="2:18">
      <c r="B2997" s="2">
        <v>211.093029</v>
      </c>
      <c r="C2997" s="3">
        <f t="shared" si="333"/>
        <v>44560.266892394844</v>
      </c>
      <c r="D2997" s="3">
        <v>5</v>
      </c>
      <c r="E2997" s="3">
        <f t="shared" si="334"/>
        <v>25</v>
      </c>
      <c r="F2997" s="4">
        <f t="shared" si="335"/>
        <v>1055.4651450000001</v>
      </c>
      <c r="N2997" s="2">
        <v>42.847776000000003</v>
      </c>
      <c r="O2997" s="3">
        <f t="shared" si="336"/>
        <v>1835.9319081461763</v>
      </c>
      <c r="P2997" s="3">
        <v>5</v>
      </c>
      <c r="Q2997" s="3">
        <f t="shared" si="337"/>
        <v>25</v>
      </c>
      <c r="R2997" s="4">
        <f t="shared" si="338"/>
        <v>214.23888000000002</v>
      </c>
    </row>
    <row r="2998" spans="2:18">
      <c r="B2998" s="2">
        <v>211.093029</v>
      </c>
      <c r="C2998" s="3">
        <f t="shared" si="333"/>
        <v>44560.266892394844</v>
      </c>
      <c r="D2998" s="3">
        <v>5</v>
      </c>
      <c r="E2998" s="3">
        <f t="shared" si="334"/>
        <v>25</v>
      </c>
      <c r="F2998" s="4">
        <f t="shared" si="335"/>
        <v>1055.4651450000001</v>
      </c>
      <c r="N2998" s="2">
        <v>42.847776000000003</v>
      </c>
      <c r="O2998" s="3">
        <f t="shared" si="336"/>
        <v>1835.9319081461763</v>
      </c>
      <c r="P2998" s="3">
        <v>5</v>
      </c>
      <c r="Q2998" s="3">
        <f t="shared" si="337"/>
        <v>25</v>
      </c>
      <c r="R2998" s="4">
        <f t="shared" si="338"/>
        <v>214.23888000000002</v>
      </c>
    </row>
    <row r="2999" spans="2:18">
      <c r="B2999" s="2">
        <v>211.093029</v>
      </c>
      <c r="C2999" s="3">
        <f t="shared" si="333"/>
        <v>44560.266892394844</v>
      </c>
      <c r="D2999" s="3">
        <v>5</v>
      </c>
      <c r="E2999" s="3">
        <f t="shared" si="334"/>
        <v>25</v>
      </c>
      <c r="F2999" s="4">
        <f t="shared" si="335"/>
        <v>1055.4651450000001</v>
      </c>
      <c r="N2999" s="2">
        <v>42.847776000000003</v>
      </c>
      <c r="O2999" s="3">
        <f t="shared" si="336"/>
        <v>1835.9319081461763</v>
      </c>
      <c r="P2999" s="3">
        <v>5</v>
      </c>
      <c r="Q2999" s="3">
        <f t="shared" si="337"/>
        <v>25</v>
      </c>
      <c r="R2999" s="4">
        <f t="shared" si="338"/>
        <v>214.23888000000002</v>
      </c>
    </row>
    <row r="3000" spans="2:18">
      <c r="B3000" s="2">
        <v>211.093029</v>
      </c>
      <c r="C3000" s="3">
        <f t="shared" si="333"/>
        <v>44560.266892394844</v>
      </c>
      <c r="D3000" s="3">
        <v>5</v>
      </c>
      <c r="E3000" s="3">
        <f t="shared" si="334"/>
        <v>25</v>
      </c>
      <c r="F3000" s="4">
        <f t="shared" si="335"/>
        <v>1055.4651450000001</v>
      </c>
      <c r="N3000" s="2">
        <v>42.847776000000003</v>
      </c>
      <c r="O3000" s="3">
        <f t="shared" si="336"/>
        <v>1835.9319081461763</v>
      </c>
      <c r="P3000" s="3">
        <v>5</v>
      </c>
      <c r="Q3000" s="3">
        <f t="shared" si="337"/>
        <v>25</v>
      </c>
      <c r="R3000" s="4">
        <f t="shared" si="338"/>
        <v>214.23888000000002</v>
      </c>
    </row>
    <row r="3001" spans="2:18">
      <c r="B3001" s="2">
        <v>211.093029</v>
      </c>
      <c r="C3001" s="3">
        <f t="shared" si="333"/>
        <v>44560.266892394844</v>
      </c>
      <c r="D3001" s="3">
        <v>5</v>
      </c>
      <c r="E3001" s="3">
        <f t="shared" si="334"/>
        <v>25</v>
      </c>
      <c r="F3001" s="4">
        <f t="shared" si="335"/>
        <v>1055.4651450000001</v>
      </c>
      <c r="N3001" s="2">
        <v>42.847776000000003</v>
      </c>
      <c r="O3001" s="3">
        <f t="shared" si="336"/>
        <v>1835.9319081461763</v>
      </c>
      <c r="P3001" s="3">
        <v>5</v>
      </c>
      <c r="Q3001" s="3">
        <f t="shared" si="337"/>
        <v>25</v>
      </c>
      <c r="R3001" s="4">
        <f t="shared" si="338"/>
        <v>214.23888000000002</v>
      </c>
    </row>
    <row r="3002" spans="2:18">
      <c r="B3002" s="2">
        <v>211.093029</v>
      </c>
      <c r="C3002" s="3">
        <f t="shared" si="333"/>
        <v>44560.266892394844</v>
      </c>
      <c r="D3002" s="3">
        <v>5</v>
      </c>
      <c r="E3002" s="3">
        <f t="shared" si="334"/>
        <v>25</v>
      </c>
      <c r="F3002" s="4">
        <f t="shared" si="335"/>
        <v>1055.4651450000001</v>
      </c>
      <c r="N3002" s="2">
        <v>42.847776000000003</v>
      </c>
      <c r="O3002" s="3">
        <f t="shared" si="336"/>
        <v>1835.9319081461763</v>
      </c>
      <c r="P3002" s="3">
        <v>5</v>
      </c>
      <c r="Q3002" s="3">
        <f t="shared" si="337"/>
        <v>25</v>
      </c>
      <c r="R3002" s="4">
        <f t="shared" si="338"/>
        <v>214.23888000000002</v>
      </c>
    </row>
    <row r="3003" spans="2:18">
      <c r="B3003" s="2">
        <v>211.093029</v>
      </c>
      <c r="C3003" s="3">
        <f t="shared" si="333"/>
        <v>44560.266892394844</v>
      </c>
      <c r="D3003" s="3">
        <v>5</v>
      </c>
      <c r="E3003" s="3">
        <f t="shared" si="334"/>
        <v>25</v>
      </c>
      <c r="F3003" s="4">
        <f t="shared" si="335"/>
        <v>1055.4651450000001</v>
      </c>
      <c r="N3003" s="2">
        <v>42.847776000000003</v>
      </c>
      <c r="O3003" s="3">
        <f t="shared" si="336"/>
        <v>1835.9319081461763</v>
      </c>
      <c r="P3003" s="3">
        <v>5</v>
      </c>
      <c r="Q3003" s="3">
        <f t="shared" si="337"/>
        <v>25</v>
      </c>
      <c r="R3003" s="4">
        <f t="shared" si="338"/>
        <v>214.23888000000002</v>
      </c>
    </row>
    <row r="3004" spans="2:18">
      <c r="B3004" s="2">
        <v>211.093029</v>
      </c>
      <c r="C3004" s="3">
        <f t="shared" si="333"/>
        <v>44560.266892394844</v>
      </c>
      <c r="D3004" s="3">
        <v>5</v>
      </c>
      <c r="E3004" s="3">
        <f t="shared" si="334"/>
        <v>25</v>
      </c>
      <c r="F3004" s="4">
        <f t="shared" si="335"/>
        <v>1055.4651450000001</v>
      </c>
      <c r="N3004" s="2">
        <v>42.847776000000003</v>
      </c>
      <c r="O3004" s="3">
        <f t="shared" si="336"/>
        <v>1835.9319081461763</v>
      </c>
      <c r="P3004" s="3">
        <v>5</v>
      </c>
      <c r="Q3004" s="3">
        <f t="shared" si="337"/>
        <v>25</v>
      </c>
      <c r="R3004" s="4">
        <f t="shared" si="338"/>
        <v>214.23888000000002</v>
      </c>
    </row>
    <row r="3005" spans="2:18">
      <c r="B3005" s="2">
        <v>211.093029</v>
      </c>
      <c r="C3005" s="3">
        <f t="shared" si="333"/>
        <v>44560.266892394844</v>
      </c>
      <c r="D3005" s="3">
        <v>5</v>
      </c>
      <c r="E3005" s="3">
        <f t="shared" si="334"/>
        <v>25</v>
      </c>
      <c r="F3005" s="4">
        <f t="shared" si="335"/>
        <v>1055.4651450000001</v>
      </c>
      <c r="N3005" s="2">
        <v>42.847776000000003</v>
      </c>
      <c r="O3005" s="3">
        <f t="shared" si="336"/>
        <v>1835.9319081461763</v>
      </c>
      <c r="P3005" s="3">
        <v>5</v>
      </c>
      <c r="Q3005" s="3">
        <f t="shared" si="337"/>
        <v>25</v>
      </c>
      <c r="R3005" s="4">
        <f t="shared" si="338"/>
        <v>214.23888000000002</v>
      </c>
    </row>
    <row r="3006" spans="2:18">
      <c r="B3006" s="2">
        <v>211.093029</v>
      </c>
      <c r="C3006" s="3">
        <f t="shared" si="333"/>
        <v>44560.266892394844</v>
      </c>
      <c r="D3006" s="3">
        <v>5</v>
      </c>
      <c r="E3006" s="3">
        <f t="shared" si="334"/>
        <v>25</v>
      </c>
      <c r="F3006" s="4">
        <f t="shared" si="335"/>
        <v>1055.4651450000001</v>
      </c>
      <c r="N3006" s="2">
        <v>42.847776000000003</v>
      </c>
      <c r="O3006" s="3">
        <f t="shared" si="336"/>
        <v>1835.9319081461763</v>
      </c>
      <c r="P3006" s="3">
        <v>5</v>
      </c>
      <c r="Q3006" s="3">
        <f t="shared" si="337"/>
        <v>25</v>
      </c>
      <c r="R3006" s="4">
        <f t="shared" si="338"/>
        <v>214.23888000000002</v>
      </c>
    </row>
    <row r="3007" spans="2:18">
      <c r="B3007" s="2">
        <v>211.093029</v>
      </c>
      <c r="C3007" s="3">
        <f t="shared" si="333"/>
        <v>44560.266892394844</v>
      </c>
      <c r="D3007" s="3">
        <v>5</v>
      </c>
      <c r="E3007" s="3">
        <f t="shared" si="334"/>
        <v>25</v>
      </c>
      <c r="F3007" s="4">
        <f t="shared" si="335"/>
        <v>1055.4651450000001</v>
      </c>
      <c r="N3007" s="2">
        <v>42.847776000000003</v>
      </c>
      <c r="O3007" s="3">
        <f t="shared" si="336"/>
        <v>1835.9319081461763</v>
      </c>
      <c r="P3007" s="3">
        <v>5</v>
      </c>
      <c r="Q3007" s="3">
        <f t="shared" si="337"/>
        <v>25</v>
      </c>
      <c r="R3007" s="4">
        <f t="shared" si="338"/>
        <v>214.23888000000002</v>
      </c>
    </row>
    <row r="3008" spans="2:18">
      <c r="B3008" s="2">
        <v>211.093029</v>
      </c>
      <c r="C3008" s="3">
        <f t="shared" si="333"/>
        <v>44560.266892394844</v>
      </c>
      <c r="D3008" s="3">
        <v>5</v>
      </c>
      <c r="E3008" s="3">
        <f t="shared" si="334"/>
        <v>25</v>
      </c>
      <c r="F3008" s="4">
        <f t="shared" si="335"/>
        <v>1055.4651450000001</v>
      </c>
      <c r="N3008" s="2">
        <v>42.847776000000003</v>
      </c>
      <c r="O3008" s="3">
        <f t="shared" si="336"/>
        <v>1835.9319081461763</v>
      </c>
      <c r="P3008" s="3">
        <v>5</v>
      </c>
      <c r="Q3008" s="3">
        <f t="shared" si="337"/>
        <v>25</v>
      </c>
      <c r="R3008" s="4">
        <f t="shared" si="338"/>
        <v>214.23888000000002</v>
      </c>
    </row>
    <row r="3009" spans="2:18">
      <c r="B3009" s="2">
        <v>211.093029</v>
      </c>
      <c r="C3009" s="3">
        <f t="shared" si="333"/>
        <v>44560.266892394844</v>
      </c>
      <c r="D3009" s="3">
        <v>5</v>
      </c>
      <c r="E3009" s="3">
        <f t="shared" si="334"/>
        <v>25</v>
      </c>
      <c r="F3009" s="4">
        <f t="shared" si="335"/>
        <v>1055.4651450000001</v>
      </c>
      <c r="N3009" s="2">
        <v>42.847776000000003</v>
      </c>
      <c r="O3009" s="3">
        <f t="shared" si="336"/>
        <v>1835.9319081461763</v>
      </c>
      <c r="P3009" s="3">
        <v>5</v>
      </c>
      <c r="Q3009" s="3">
        <f t="shared" si="337"/>
        <v>25</v>
      </c>
      <c r="R3009" s="4">
        <f t="shared" si="338"/>
        <v>214.23888000000002</v>
      </c>
    </row>
    <row r="3010" spans="2:18">
      <c r="B3010" s="2">
        <v>211.093029</v>
      </c>
      <c r="C3010" s="3">
        <f t="shared" si="333"/>
        <v>44560.266892394844</v>
      </c>
      <c r="D3010" s="3">
        <v>5</v>
      </c>
      <c r="E3010" s="3">
        <f t="shared" si="334"/>
        <v>25</v>
      </c>
      <c r="F3010" s="4">
        <f t="shared" si="335"/>
        <v>1055.4651450000001</v>
      </c>
      <c r="N3010" s="2">
        <v>42.847776000000003</v>
      </c>
      <c r="O3010" s="3">
        <f t="shared" si="336"/>
        <v>1835.9319081461763</v>
      </c>
      <c r="P3010" s="3">
        <v>5</v>
      </c>
      <c r="Q3010" s="3">
        <f t="shared" si="337"/>
        <v>25</v>
      </c>
      <c r="R3010" s="4">
        <f t="shared" si="338"/>
        <v>214.23888000000002</v>
      </c>
    </row>
    <row r="3011" spans="2:18">
      <c r="B3011" s="2">
        <v>211.093029</v>
      </c>
      <c r="C3011" s="3">
        <f t="shared" si="333"/>
        <v>44560.266892394844</v>
      </c>
      <c r="D3011" s="3">
        <v>5</v>
      </c>
      <c r="E3011" s="3">
        <f t="shared" si="334"/>
        <v>25</v>
      </c>
      <c r="F3011" s="4">
        <f t="shared" si="335"/>
        <v>1055.4651450000001</v>
      </c>
      <c r="N3011" s="2">
        <v>42.847776000000003</v>
      </c>
      <c r="O3011" s="3">
        <f t="shared" si="336"/>
        <v>1835.9319081461763</v>
      </c>
      <c r="P3011" s="3">
        <v>5</v>
      </c>
      <c r="Q3011" s="3">
        <f t="shared" si="337"/>
        <v>25</v>
      </c>
      <c r="R3011" s="4">
        <f t="shared" si="338"/>
        <v>214.23888000000002</v>
      </c>
    </row>
    <row r="3012" spans="2:18">
      <c r="B3012" s="2">
        <v>211.093029</v>
      </c>
      <c r="C3012" s="3">
        <f t="shared" si="333"/>
        <v>44560.266892394844</v>
      </c>
      <c r="D3012" s="3">
        <v>5</v>
      </c>
      <c r="E3012" s="3">
        <f t="shared" si="334"/>
        <v>25</v>
      </c>
      <c r="F3012" s="4">
        <f t="shared" si="335"/>
        <v>1055.4651450000001</v>
      </c>
      <c r="N3012" s="2">
        <v>42.847776000000003</v>
      </c>
      <c r="O3012" s="3">
        <f t="shared" si="336"/>
        <v>1835.9319081461763</v>
      </c>
      <c r="P3012" s="3">
        <v>5</v>
      </c>
      <c r="Q3012" s="3">
        <f t="shared" si="337"/>
        <v>25</v>
      </c>
      <c r="R3012" s="4">
        <f t="shared" si="338"/>
        <v>214.23888000000002</v>
      </c>
    </row>
    <row r="3013" spans="2:18">
      <c r="B3013" s="2">
        <v>211.093029</v>
      </c>
      <c r="C3013" s="3">
        <f t="shared" si="333"/>
        <v>44560.266892394844</v>
      </c>
      <c r="D3013" s="3">
        <v>5</v>
      </c>
      <c r="E3013" s="3">
        <f t="shared" si="334"/>
        <v>25</v>
      </c>
      <c r="F3013" s="4">
        <f t="shared" si="335"/>
        <v>1055.4651450000001</v>
      </c>
      <c r="N3013" s="2">
        <v>42.847776000000003</v>
      </c>
      <c r="O3013" s="3">
        <f t="shared" si="336"/>
        <v>1835.9319081461763</v>
      </c>
      <c r="P3013" s="3">
        <v>5</v>
      </c>
      <c r="Q3013" s="3">
        <f t="shared" si="337"/>
        <v>25</v>
      </c>
      <c r="R3013" s="4">
        <f t="shared" si="338"/>
        <v>214.23888000000002</v>
      </c>
    </row>
    <row r="3014" spans="2:18">
      <c r="B3014" s="2">
        <v>211.093029</v>
      </c>
      <c r="C3014" s="3">
        <f t="shared" si="333"/>
        <v>44560.266892394844</v>
      </c>
      <c r="D3014" s="3">
        <v>5</v>
      </c>
      <c r="E3014" s="3">
        <f t="shared" si="334"/>
        <v>25</v>
      </c>
      <c r="F3014" s="4">
        <f t="shared" si="335"/>
        <v>1055.4651450000001</v>
      </c>
      <c r="N3014" s="2">
        <v>42.847776000000003</v>
      </c>
      <c r="O3014" s="3">
        <f t="shared" si="336"/>
        <v>1835.9319081461763</v>
      </c>
      <c r="P3014" s="3">
        <v>5</v>
      </c>
      <c r="Q3014" s="3">
        <f t="shared" si="337"/>
        <v>25</v>
      </c>
      <c r="R3014" s="4">
        <f t="shared" si="338"/>
        <v>214.23888000000002</v>
      </c>
    </row>
    <row r="3015" spans="2:18">
      <c r="B3015" s="2">
        <v>211.093029</v>
      </c>
      <c r="C3015" s="3">
        <f t="shared" si="333"/>
        <v>44560.266892394844</v>
      </c>
      <c r="D3015" s="3">
        <v>5</v>
      </c>
      <c r="E3015" s="3">
        <f t="shared" si="334"/>
        <v>25</v>
      </c>
      <c r="F3015" s="4">
        <f t="shared" si="335"/>
        <v>1055.4651450000001</v>
      </c>
      <c r="N3015" s="2">
        <v>42.847776000000003</v>
      </c>
      <c r="O3015" s="3">
        <f t="shared" si="336"/>
        <v>1835.9319081461763</v>
      </c>
      <c r="P3015" s="3">
        <v>5</v>
      </c>
      <c r="Q3015" s="3">
        <f t="shared" si="337"/>
        <v>25</v>
      </c>
      <c r="R3015" s="4">
        <f t="shared" si="338"/>
        <v>214.23888000000002</v>
      </c>
    </row>
    <row r="3016" spans="2:18">
      <c r="B3016" s="2">
        <v>211.093029</v>
      </c>
      <c r="C3016" s="3">
        <f t="shared" si="333"/>
        <v>44560.266892394844</v>
      </c>
      <c r="D3016" s="3">
        <v>5</v>
      </c>
      <c r="E3016" s="3">
        <f t="shared" si="334"/>
        <v>25</v>
      </c>
      <c r="F3016" s="4">
        <f t="shared" si="335"/>
        <v>1055.4651450000001</v>
      </c>
      <c r="N3016" s="2">
        <v>42.847776000000003</v>
      </c>
      <c r="O3016" s="3">
        <f t="shared" si="336"/>
        <v>1835.9319081461763</v>
      </c>
      <c r="P3016" s="3">
        <v>5</v>
      </c>
      <c r="Q3016" s="3">
        <f t="shared" si="337"/>
        <v>25</v>
      </c>
      <c r="R3016" s="4">
        <f t="shared" si="338"/>
        <v>214.23888000000002</v>
      </c>
    </row>
    <row r="3017" spans="2:18">
      <c r="B3017" s="2">
        <v>211.093029</v>
      </c>
      <c r="C3017" s="3">
        <f t="shared" si="333"/>
        <v>44560.266892394844</v>
      </c>
      <c r="D3017" s="3">
        <v>5</v>
      </c>
      <c r="E3017" s="3">
        <f t="shared" si="334"/>
        <v>25</v>
      </c>
      <c r="F3017" s="4">
        <f t="shared" si="335"/>
        <v>1055.4651450000001</v>
      </c>
      <c r="N3017" s="2">
        <v>42.847776000000003</v>
      </c>
      <c r="O3017" s="3">
        <f t="shared" si="336"/>
        <v>1835.9319081461763</v>
      </c>
      <c r="P3017" s="3">
        <v>5</v>
      </c>
      <c r="Q3017" s="3">
        <f t="shared" si="337"/>
        <v>25</v>
      </c>
      <c r="R3017" s="4">
        <f t="shared" si="338"/>
        <v>214.23888000000002</v>
      </c>
    </row>
    <row r="3018" spans="2:18">
      <c r="B3018" s="2">
        <v>211.093029</v>
      </c>
      <c r="C3018" s="3">
        <f t="shared" si="333"/>
        <v>44560.266892394844</v>
      </c>
      <c r="D3018" s="3">
        <v>5</v>
      </c>
      <c r="E3018" s="3">
        <f t="shared" si="334"/>
        <v>25</v>
      </c>
      <c r="F3018" s="4">
        <f t="shared" si="335"/>
        <v>1055.4651450000001</v>
      </c>
      <c r="N3018" s="2">
        <v>42.847776000000003</v>
      </c>
      <c r="O3018" s="3">
        <f t="shared" si="336"/>
        <v>1835.9319081461763</v>
      </c>
      <c r="P3018" s="3">
        <v>5</v>
      </c>
      <c r="Q3018" s="3">
        <f t="shared" si="337"/>
        <v>25</v>
      </c>
      <c r="R3018" s="4">
        <f t="shared" si="338"/>
        <v>214.23888000000002</v>
      </c>
    </row>
    <row r="3019" spans="2:18">
      <c r="B3019" s="2">
        <v>211.093029</v>
      </c>
      <c r="C3019" s="3">
        <f t="shared" si="333"/>
        <v>44560.266892394844</v>
      </c>
      <c r="D3019" s="3">
        <v>5</v>
      </c>
      <c r="E3019" s="3">
        <f t="shared" si="334"/>
        <v>25</v>
      </c>
      <c r="F3019" s="4">
        <f t="shared" si="335"/>
        <v>1055.4651450000001</v>
      </c>
      <c r="N3019" s="2">
        <v>42.847776000000003</v>
      </c>
      <c r="O3019" s="3">
        <f t="shared" si="336"/>
        <v>1835.9319081461763</v>
      </c>
      <c r="P3019" s="3">
        <v>5</v>
      </c>
      <c r="Q3019" s="3">
        <f t="shared" si="337"/>
        <v>25</v>
      </c>
      <c r="R3019" s="4">
        <f t="shared" si="338"/>
        <v>214.23888000000002</v>
      </c>
    </row>
    <row r="3020" spans="2:18">
      <c r="B3020" s="2">
        <v>211.093029</v>
      </c>
      <c r="C3020" s="3">
        <f t="shared" si="333"/>
        <v>44560.266892394844</v>
      </c>
      <c r="D3020" s="3">
        <v>5</v>
      </c>
      <c r="E3020" s="3">
        <f t="shared" si="334"/>
        <v>25</v>
      </c>
      <c r="F3020" s="4">
        <f t="shared" si="335"/>
        <v>1055.4651450000001</v>
      </c>
      <c r="N3020" s="2">
        <v>42.847776000000003</v>
      </c>
      <c r="O3020" s="3">
        <f t="shared" si="336"/>
        <v>1835.9319081461763</v>
      </c>
      <c r="P3020" s="3">
        <v>5</v>
      </c>
      <c r="Q3020" s="3">
        <f t="shared" si="337"/>
        <v>25</v>
      </c>
      <c r="R3020" s="4">
        <f t="shared" si="338"/>
        <v>214.23888000000002</v>
      </c>
    </row>
    <row r="3021" spans="2:18">
      <c r="B3021" s="2">
        <v>211.093029</v>
      </c>
      <c r="C3021" s="3">
        <f t="shared" si="333"/>
        <v>44560.266892394844</v>
      </c>
      <c r="D3021" s="3">
        <v>5</v>
      </c>
      <c r="E3021" s="3">
        <f t="shared" si="334"/>
        <v>25</v>
      </c>
      <c r="F3021" s="4">
        <f t="shared" si="335"/>
        <v>1055.4651450000001</v>
      </c>
      <c r="N3021" s="2">
        <v>42.847776000000003</v>
      </c>
      <c r="O3021" s="3">
        <f t="shared" si="336"/>
        <v>1835.9319081461763</v>
      </c>
      <c r="P3021" s="3">
        <v>5</v>
      </c>
      <c r="Q3021" s="3">
        <f t="shared" si="337"/>
        <v>25</v>
      </c>
      <c r="R3021" s="4">
        <f t="shared" si="338"/>
        <v>214.23888000000002</v>
      </c>
    </row>
    <row r="3022" spans="2:18">
      <c r="B3022" s="2">
        <v>211.093029</v>
      </c>
      <c r="C3022" s="3">
        <f t="shared" si="333"/>
        <v>44560.266892394844</v>
      </c>
      <c r="D3022" s="3">
        <v>5</v>
      </c>
      <c r="E3022" s="3">
        <f t="shared" si="334"/>
        <v>25</v>
      </c>
      <c r="F3022" s="4">
        <f t="shared" si="335"/>
        <v>1055.4651450000001</v>
      </c>
      <c r="N3022" s="2">
        <v>42.847776000000003</v>
      </c>
      <c r="O3022" s="3">
        <f t="shared" si="336"/>
        <v>1835.9319081461763</v>
      </c>
      <c r="P3022" s="3">
        <v>5</v>
      </c>
      <c r="Q3022" s="3">
        <f t="shared" si="337"/>
        <v>25</v>
      </c>
      <c r="R3022" s="4">
        <f t="shared" si="338"/>
        <v>214.23888000000002</v>
      </c>
    </row>
    <row r="3023" spans="2:18">
      <c r="B3023" s="2">
        <v>211.093029</v>
      </c>
      <c r="C3023" s="3">
        <f t="shared" si="333"/>
        <v>44560.266892394844</v>
      </c>
      <c r="D3023" s="3">
        <v>5</v>
      </c>
      <c r="E3023" s="3">
        <f t="shared" si="334"/>
        <v>25</v>
      </c>
      <c r="F3023" s="4">
        <f t="shared" si="335"/>
        <v>1055.4651450000001</v>
      </c>
      <c r="N3023" s="2">
        <v>42.847776000000003</v>
      </c>
      <c r="O3023" s="3">
        <f t="shared" si="336"/>
        <v>1835.9319081461763</v>
      </c>
      <c r="P3023" s="3">
        <v>5</v>
      </c>
      <c r="Q3023" s="3">
        <f t="shared" si="337"/>
        <v>25</v>
      </c>
      <c r="R3023" s="4">
        <f t="shared" si="338"/>
        <v>214.23888000000002</v>
      </c>
    </row>
    <row r="3024" spans="2:18">
      <c r="B3024" s="2">
        <v>211.093029</v>
      </c>
      <c r="C3024" s="3">
        <f t="shared" si="333"/>
        <v>44560.266892394844</v>
      </c>
      <c r="D3024" s="3">
        <v>5</v>
      </c>
      <c r="E3024" s="3">
        <f t="shared" si="334"/>
        <v>25</v>
      </c>
      <c r="F3024" s="4">
        <f t="shared" si="335"/>
        <v>1055.4651450000001</v>
      </c>
      <c r="N3024" s="2">
        <v>42.847776000000003</v>
      </c>
      <c r="O3024" s="3">
        <f t="shared" si="336"/>
        <v>1835.9319081461763</v>
      </c>
      <c r="P3024" s="3">
        <v>5</v>
      </c>
      <c r="Q3024" s="3">
        <f t="shared" si="337"/>
        <v>25</v>
      </c>
      <c r="R3024" s="4">
        <f t="shared" si="338"/>
        <v>214.23888000000002</v>
      </c>
    </row>
    <row r="3025" spans="2:18">
      <c r="B3025" s="2">
        <v>211.093029</v>
      </c>
      <c r="C3025" s="3">
        <f t="shared" ref="C3025:C3088" si="339">B3025*B3025</f>
        <v>44560.266892394844</v>
      </c>
      <c r="D3025" s="3">
        <v>5</v>
      </c>
      <c r="E3025" s="3">
        <f t="shared" ref="E3025:E3088" si="340">D3025*D3025</f>
        <v>25</v>
      </c>
      <c r="F3025" s="4">
        <f t="shared" ref="F3025:F3088" si="341">D3025*B3025</f>
        <v>1055.4651450000001</v>
      </c>
      <c r="N3025" s="2">
        <v>42.847776000000003</v>
      </c>
      <c r="O3025" s="3">
        <f t="shared" ref="O3025:O3088" si="342">N3025*N3025</f>
        <v>1835.9319081461763</v>
      </c>
      <c r="P3025" s="3">
        <v>5</v>
      </c>
      <c r="Q3025" s="3">
        <f t="shared" ref="Q3025:Q3088" si="343">P3025*P3025</f>
        <v>25</v>
      </c>
      <c r="R3025" s="4">
        <f t="shared" ref="R3025:R3088" si="344">P3025*N3025</f>
        <v>214.23888000000002</v>
      </c>
    </row>
    <row r="3026" spans="2:18">
      <c r="B3026" s="2">
        <v>211.093029</v>
      </c>
      <c r="C3026" s="3">
        <f t="shared" si="339"/>
        <v>44560.266892394844</v>
      </c>
      <c r="D3026" s="3">
        <v>5</v>
      </c>
      <c r="E3026" s="3">
        <f t="shared" si="340"/>
        <v>25</v>
      </c>
      <c r="F3026" s="4">
        <f t="shared" si="341"/>
        <v>1055.4651450000001</v>
      </c>
      <c r="N3026" s="2">
        <v>42.847776000000003</v>
      </c>
      <c r="O3026" s="3">
        <f t="shared" si="342"/>
        <v>1835.9319081461763</v>
      </c>
      <c r="P3026" s="3">
        <v>5</v>
      </c>
      <c r="Q3026" s="3">
        <f t="shared" si="343"/>
        <v>25</v>
      </c>
      <c r="R3026" s="4">
        <f t="shared" si="344"/>
        <v>214.23888000000002</v>
      </c>
    </row>
    <row r="3027" spans="2:18">
      <c r="B3027" s="2">
        <v>211.093029</v>
      </c>
      <c r="C3027" s="3">
        <f t="shared" si="339"/>
        <v>44560.266892394844</v>
      </c>
      <c r="D3027" s="3">
        <v>5</v>
      </c>
      <c r="E3027" s="3">
        <f t="shared" si="340"/>
        <v>25</v>
      </c>
      <c r="F3027" s="4">
        <f t="shared" si="341"/>
        <v>1055.4651450000001</v>
      </c>
      <c r="N3027" s="2">
        <v>42.847776000000003</v>
      </c>
      <c r="O3027" s="3">
        <f t="shared" si="342"/>
        <v>1835.9319081461763</v>
      </c>
      <c r="P3027" s="3">
        <v>5</v>
      </c>
      <c r="Q3027" s="3">
        <f t="shared" si="343"/>
        <v>25</v>
      </c>
      <c r="R3027" s="4">
        <f t="shared" si="344"/>
        <v>214.23888000000002</v>
      </c>
    </row>
    <row r="3028" spans="2:18">
      <c r="B3028" s="2">
        <v>211.093029</v>
      </c>
      <c r="C3028" s="3">
        <f t="shared" si="339"/>
        <v>44560.266892394844</v>
      </c>
      <c r="D3028" s="3">
        <v>5</v>
      </c>
      <c r="E3028" s="3">
        <f t="shared" si="340"/>
        <v>25</v>
      </c>
      <c r="F3028" s="4">
        <f t="shared" si="341"/>
        <v>1055.4651450000001</v>
      </c>
      <c r="N3028" s="2">
        <v>42.847776000000003</v>
      </c>
      <c r="O3028" s="3">
        <f t="shared" si="342"/>
        <v>1835.9319081461763</v>
      </c>
      <c r="P3028" s="3">
        <v>5</v>
      </c>
      <c r="Q3028" s="3">
        <f t="shared" si="343"/>
        <v>25</v>
      </c>
      <c r="R3028" s="4">
        <f t="shared" si="344"/>
        <v>214.23888000000002</v>
      </c>
    </row>
    <row r="3029" spans="2:18">
      <c r="B3029" s="2">
        <v>211.093029</v>
      </c>
      <c r="C3029" s="3">
        <f t="shared" si="339"/>
        <v>44560.266892394844</v>
      </c>
      <c r="D3029" s="3">
        <v>5</v>
      </c>
      <c r="E3029" s="3">
        <f t="shared" si="340"/>
        <v>25</v>
      </c>
      <c r="F3029" s="4">
        <f t="shared" si="341"/>
        <v>1055.4651450000001</v>
      </c>
      <c r="N3029" s="2">
        <v>42.847776000000003</v>
      </c>
      <c r="O3029" s="3">
        <f t="shared" si="342"/>
        <v>1835.9319081461763</v>
      </c>
      <c r="P3029" s="3">
        <v>5</v>
      </c>
      <c r="Q3029" s="3">
        <f t="shared" si="343"/>
        <v>25</v>
      </c>
      <c r="R3029" s="4">
        <f t="shared" si="344"/>
        <v>214.23888000000002</v>
      </c>
    </row>
    <row r="3030" spans="2:18">
      <c r="B3030" s="2">
        <v>211.093029</v>
      </c>
      <c r="C3030" s="3">
        <f t="shared" si="339"/>
        <v>44560.266892394844</v>
      </c>
      <c r="D3030" s="3">
        <v>5</v>
      </c>
      <c r="E3030" s="3">
        <f t="shared" si="340"/>
        <v>25</v>
      </c>
      <c r="F3030" s="4">
        <f t="shared" si="341"/>
        <v>1055.4651450000001</v>
      </c>
      <c r="N3030" s="2">
        <v>42.847776000000003</v>
      </c>
      <c r="O3030" s="3">
        <f t="shared" si="342"/>
        <v>1835.9319081461763</v>
      </c>
      <c r="P3030" s="3">
        <v>5</v>
      </c>
      <c r="Q3030" s="3">
        <f t="shared" si="343"/>
        <v>25</v>
      </c>
      <c r="R3030" s="4">
        <f t="shared" si="344"/>
        <v>214.23888000000002</v>
      </c>
    </row>
    <row r="3031" spans="2:18">
      <c r="B3031" s="2">
        <v>211.093029</v>
      </c>
      <c r="C3031" s="3">
        <f t="shared" si="339"/>
        <v>44560.266892394844</v>
      </c>
      <c r="D3031" s="3">
        <v>5</v>
      </c>
      <c r="E3031" s="3">
        <f t="shared" si="340"/>
        <v>25</v>
      </c>
      <c r="F3031" s="4">
        <f t="shared" si="341"/>
        <v>1055.4651450000001</v>
      </c>
      <c r="N3031" s="2">
        <v>42.847776000000003</v>
      </c>
      <c r="O3031" s="3">
        <f t="shared" si="342"/>
        <v>1835.9319081461763</v>
      </c>
      <c r="P3031" s="3">
        <v>5</v>
      </c>
      <c r="Q3031" s="3">
        <f t="shared" si="343"/>
        <v>25</v>
      </c>
      <c r="R3031" s="4">
        <f t="shared" si="344"/>
        <v>214.23888000000002</v>
      </c>
    </row>
    <row r="3032" spans="2:18">
      <c r="B3032" s="2">
        <v>211.093029</v>
      </c>
      <c r="C3032" s="3">
        <f t="shared" si="339"/>
        <v>44560.266892394844</v>
      </c>
      <c r="D3032" s="3">
        <v>5</v>
      </c>
      <c r="E3032" s="3">
        <f t="shared" si="340"/>
        <v>25</v>
      </c>
      <c r="F3032" s="4">
        <f t="shared" si="341"/>
        <v>1055.4651450000001</v>
      </c>
      <c r="N3032" s="2">
        <v>42.847776000000003</v>
      </c>
      <c r="O3032" s="3">
        <f t="shared" si="342"/>
        <v>1835.9319081461763</v>
      </c>
      <c r="P3032" s="3">
        <v>5</v>
      </c>
      <c r="Q3032" s="3">
        <f t="shared" si="343"/>
        <v>25</v>
      </c>
      <c r="R3032" s="4">
        <f t="shared" si="344"/>
        <v>214.23888000000002</v>
      </c>
    </row>
    <row r="3033" spans="2:18">
      <c r="B3033" s="2">
        <v>211.093029</v>
      </c>
      <c r="C3033" s="3">
        <f t="shared" si="339"/>
        <v>44560.266892394844</v>
      </c>
      <c r="D3033" s="3">
        <v>5</v>
      </c>
      <c r="E3033" s="3">
        <f t="shared" si="340"/>
        <v>25</v>
      </c>
      <c r="F3033" s="4">
        <f t="shared" si="341"/>
        <v>1055.4651450000001</v>
      </c>
      <c r="N3033" s="2">
        <v>42.847776000000003</v>
      </c>
      <c r="O3033" s="3">
        <f t="shared" si="342"/>
        <v>1835.9319081461763</v>
      </c>
      <c r="P3033" s="3">
        <v>5</v>
      </c>
      <c r="Q3033" s="3">
        <f t="shared" si="343"/>
        <v>25</v>
      </c>
      <c r="R3033" s="4">
        <f t="shared" si="344"/>
        <v>214.23888000000002</v>
      </c>
    </row>
    <row r="3034" spans="2:18">
      <c r="B3034" s="2">
        <v>211.093029</v>
      </c>
      <c r="C3034" s="3">
        <f t="shared" si="339"/>
        <v>44560.266892394844</v>
      </c>
      <c r="D3034" s="3">
        <v>5</v>
      </c>
      <c r="E3034" s="3">
        <f t="shared" si="340"/>
        <v>25</v>
      </c>
      <c r="F3034" s="4">
        <f t="shared" si="341"/>
        <v>1055.4651450000001</v>
      </c>
      <c r="N3034" s="2">
        <v>42.847776000000003</v>
      </c>
      <c r="O3034" s="3">
        <f t="shared" si="342"/>
        <v>1835.9319081461763</v>
      </c>
      <c r="P3034" s="3">
        <v>5</v>
      </c>
      <c r="Q3034" s="3">
        <f t="shared" si="343"/>
        <v>25</v>
      </c>
      <c r="R3034" s="4">
        <f t="shared" si="344"/>
        <v>214.23888000000002</v>
      </c>
    </row>
    <row r="3035" spans="2:18">
      <c r="B3035" s="2">
        <v>211.093029</v>
      </c>
      <c r="C3035" s="3">
        <f t="shared" si="339"/>
        <v>44560.266892394844</v>
      </c>
      <c r="D3035" s="3">
        <v>5</v>
      </c>
      <c r="E3035" s="3">
        <f t="shared" si="340"/>
        <v>25</v>
      </c>
      <c r="F3035" s="4">
        <f t="shared" si="341"/>
        <v>1055.4651450000001</v>
      </c>
      <c r="N3035" s="2">
        <v>42.847776000000003</v>
      </c>
      <c r="O3035" s="3">
        <f t="shared" si="342"/>
        <v>1835.9319081461763</v>
      </c>
      <c r="P3035" s="3">
        <v>5</v>
      </c>
      <c r="Q3035" s="3">
        <f t="shared" si="343"/>
        <v>25</v>
      </c>
      <c r="R3035" s="4">
        <f t="shared" si="344"/>
        <v>214.23888000000002</v>
      </c>
    </row>
    <row r="3036" spans="2:18">
      <c r="B3036" s="2">
        <v>211.093029</v>
      </c>
      <c r="C3036" s="3">
        <f t="shared" si="339"/>
        <v>44560.266892394844</v>
      </c>
      <c r="D3036" s="3">
        <v>5</v>
      </c>
      <c r="E3036" s="3">
        <f t="shared" si="340"/>
        <v>25</v>
      </c>
      <c r="F3036" s="4">
        <f t="shared" si="341"/>
        <v>1055.4651450000001</v>
      </c>
      <c r="N3036" s="2">
        <v>42.847776000000003</v>
      </c>
      <c r="O3036" s="3">
        <f t="shared" si="342"/>
        <v>1835.9319081461763</v>
      </c>
      <c r="P3036" s="3">
        <v>5</v>
      </c>
      <c r="Q3036" s="3">
        <f t="shared" si="343"/>
        <v>25</v>
      </c>
      <c r="R3036" s="4">
        <f t="shared" si="344"/>
        <v>214.23888000000002</v>
      </c>
    </row>
    <row r="3037" spans="2:18">
      <c r="B3037" s="2">
        <v>211.093029</v>
      </c>
      <c r="C3037" s="3">
        <f t="shared" si="339"/>
        <v>44560.266892394844</v>
      </c>
      <c r="D3037" s="3">
        <v>5</v>
      </c>
      <c r="E3037" s="3">
        <f t="shared" si="340"/>
        <v>25</v>
      </c>
      <c r="F3037" s="4">
        <f t="shared" si="341"/>
        <v>1055.4651450000001</v>
      </c>
      <c r="N3037" s="2">
        <v>42.847776000000003</v>
      </c>
      <c r="O3037" s="3">
        <f t="shared" si="342"/>
        <v>1835.9319081461763</v>
      </c>
      <c r="P3037" s="3">
        <v>5</v>
      </c>
      <c r="Q3037" s="3">
        <f t="shared" si="343"/>
        <v>25</v>
      </c>
      <c r="R3037" s="4">
        <f t="shared" si="344"/>
        <v>214.23888000000002</v>
      </c>
    </row>
    <row r="3038" spans="2:18">
      <c r="B3038" s="2">
        <v>211.093029</v>
      </c>
      <c r="C3038" s="3">
        <f t="shared" si="339"/>
        <v>44560.266892394844</v>
      </c>
      <c r="D3038" s="3">
        <v>5</v>
      </c>
      <c r="E3038" s="3">
        <f t="shared" si="340"/>
        <v>25</v>
      </c>
      <c r="F3038" s="4">
        <f t="shared" si="341"/>
        <v>1055.4651450000001</v>
      </c>
      <c r="N3038" s="2">
        <v>42.847776000000003</v>
      </c>
      <c r="O3038" s="3">
        <f t="shared" si="342"/>
        <v>1835.9319081461763</v>
      </c>
      <c r="P3038" s="3">
        <v>5</v>
      </c>
      <c r="Q3038" s="3">
        <f t="shared" si="343"/>
        <v>25</v>
      </c>
      <c r="R3038" s="4">
        <f t="shared" si="344"/>
        <v>214.23888000000002</v>
      </c>
    </row>
    <row r="3039" spans="2:18">
      <c r="B3039" s="2">
        <v>211.093029</v>
      </c>
      <c r="C3039" s="3">
        <f t="shared" si="339"/>
        <v>44560.266892394844</v>
      </c>
      <c r="D3039" s="3">
        <v>5</v>
      </c>
      <c r="E3039" s="3">
        <f t="shared" si="340"/>
        <v>25</v>
      </c>
      <c r="F3039" s="4">
        <f t="shared" si="341"/>
        <v>1055.4651450000001</v>
      </c>
      <c r="N3039" s="2">
        <v>42.847776000000003</v>
      </c>
      <c r="O3039" s="3">
        <f t="shared" si="342"/>
        <v>1835.9319081461763</v>
      </c>
      <c r="P3039" s="3">
        <v>5</v>
      </c>
      <c r="Q3039" s="3">
        <f t="shared" si="343"/>
        <v>25</v>
      </c>
      <c r="R3039" s="4">
        <f t="shared" si="344"/>
        <v>214.23888000000002</v>
      </c>
    </row>
    <row r="3040" spans="2:18">
      <c r="B3040" s="2">
        <v>211.093029</v>
      </c>
      <c r="C3040" s="3">
        <f t="shared" si="339"/>
        <v>44560.266892394844</v>
      </c>
      <c r="D3040" s="3">
        <v>5</v>
      </c>
      <c r="E3040" s="3">
        <f t="shared" si="340"/>
        <v>25</v>
      </c>
      <c r="F3040" s="4">
        <f t="shared" si="341"/>
        <v>1055.4651450000001</v>
      </c>
      <c r="N3040" s="2">
        <v>42.847776000000003</v>
      </c>
      <c r="O3040" s="3">
        <f t="shared" si="342"/>
        <v>1835.9319081461763</v>
      </c>
      <c r="P3040" s="3">
        <v>5</v>
      </c>
      <c r="Q3040" s="3">
        <f t="shared" si="343"/>
        <v>25</v>
      </c>
      <c r="R3040" s="4">
        <f t="shared" si="344"/>
        <v>214.23888000000002</v>
      </c>
    </row>
    <row r="3041" spans="2:18">
      <c r="B3041" s="2">
        <v>211.093029</v>
      </c>
      <c r="C3041" s="3">
        <f t="shared" si="339"/>
        <v>44560.266892394844</v>
      </c>
      <c r="D3041" s="3">
        <v>5</v>
      </c>
      <c r="E3041" s="3">
        <f t="shared" si="340"/>
        <v>25</v>
      </c>
      <c r="F3041" s="4">
        <f t="shared" si="341"/>
        <v>1055.4651450000001</v>
      </c>
      <c r="N3041" s="2">
        <v>42.847776000000003</v>
      </c>
      <c r="O3041" s="3">
        <f t="shared" si="342"/>
        <v>1835.9319081461763</v>
      </c>
      <c r="P3041" s="3">
        <v>5</v>
      </c>
      <c r="Q3041" s="3">
        <f t="shared" si="343"/>
        <v>25</v>
      </c>
      <c r="R3041" s="4">
        <f t="shared" si="344"/>
        <v>214.23888000000002</v>
      </c>
    </row>
    <row r="3042" spans="2:18">
      <c r="B3042" s="2">
        <v>211.093029</v>
      </c>
      <c r="C3042" s="3">
        <f t="shared" si="339"/>
        <v>44560.266892394844</v>
      </c>
      <c r="D3042" s="3">
        <v>5</v>
      </c>
      <c r="E3042" s="3">
        <f t="shared" si="340"/>
        <v>25</v>
      </c>
      <c r="F3042" s="4">
        <f t="shared" si="341"/>
        <v>1055.4651450000001</v>
      </c>
      <c r="N3042" s="2">
        <v>42.847776000000003</v>
      </c>
      <c r="O3042" s="3">
        <f t="shared" si="342"/>
        <v>1835.9319081461763</v>
      </c>
      <c r="P3042" s="3">
        <v>5</v>
      </c>
      <c r="Q3042" s="3">
        <f t="shared" si="343"/>
        <v>25</v>
      </c>
      <c r="R3042" s="4">
        <f t="shared" si="344"/>
        <v>214.23888000000002</v>
      </c>
    </row>
    <row r="3043" spans="2:18">
      <c r="B3043" s="2">
        <v>211.093029</v>
      </c>
      <c r="C3043" s="3">
        <f t="shared" si="339"/>
        <v>44560.266892394844</v>
      </c>
      <c r="D3043" s="3">
        <v>5</v>
      </c>
      <c r="E3043" s="3">
        <f t="shared" si="340"/>
        <v>25</v>
      </c>
      <c r="F3043" s="4">
        <f t="shared" si="341"/>
        <v>1055.4651450000001</v>
      </c>
      <c r="N3043" s="2">
        <v>42.847776000000003</v>
      </c>
      <c r="O3043" s="3">
        <f t="shared" si="342"/>
        <v>1835.9319081461763</v>
      </c>
      <c r="P3043" s="3">
        <v>5</v>
      </c>
      <c r="Q3043" s="3">
        <f t="shared" si="343"/>
        <v>25</v>
      </c>
      <c r="R3043" s="4">
        <f t="shared" si="344"/>
        <v>214.23888000000002</v>
      </c>
    </row>
    <row r="3044" spans="2:18">
      <c r="B3044" s="2">
        <v>211.093029</v>
      </c>
      <c r="C3044" s="3">
        <f t="shared" si="339"/>
        <v>44560.266892394844</v>
      </c>
      <c r="D3044" s="3">
        <v>5</v>
      </c>
      <c r="E3044" s="3">
        <f t="shared" si="340"/>
        <v>25</v>
      </c>
      <c r="F3044" s="4">
        <f t="shared" si="341"/>
        <v>1055.4651450000001</v>
      </c>
      <c r="N3044" s="2">
        <v>42.847776000000003</v>
      </c>
      <c r="O3044" s="3">
        <f t="shared" si="342"/>
        <v>1835.9319081461763</v>
      </c>
      <c r="P3044" s="3">
        <v>5</v>
      </c>
      <c r="Q3044" s="3">
        <f t="shared" si="343"/>
        <v>25</v>
      </c>
      <c r="R3044" s="4">
        <f t="shared" si="344"/>
        <v>214.23888000000002</v>
      </c>
    </row>
    <row r="3045" spans="2:18">
      <c r="B3045" s="2">
        <v>211.093029</v>
      </c>
      <c r="C3045" s="3">
        <f t="shared" si="339"/>
        <v>44560.266892394844</v>
      </c>
      <c r="D3045" s="3">
        <v>5</v>
      </c>
      <c r="E3045" s="3">
        <f t="shared" si="340"/>
        <v>25</v>
      </c>
      <c r="F3045" s="4">
        <f t="shared" si="341"/>
        <v>1055.4651450000001</v>
      </c>
      <c r="N3045" s="2">
        <v>42.847776000000003</v>
      </c>
      <c r="O3045" s="3">
        <f t="shared" si="342"/>
        <v>1835.9319081461763</v>
      </c>
      <c r="P3045" s="3">
        <v>5</v>
      </c>
      <c r="Q3045" s="3">
        <f t="shared" si="343"/>
        <v>25</v>
      </c>
      <c r="R3045" s="4">
        <f t="shared" si="344"/>
        <v>214.23888000000002</v>
      </c>
    </row>
    <row r="3046" spans="2:18">
      <c r="B3046" s="2">
        <v>211.093029</v>
      </c>
      <c r="C3046" s="3">
        <f t="shared" si="339"/>
        <v>44560.266892394844</v>
      </c>
      <c r="D3046" s="3">
        <v>5</v>
      </c>
      <c r="E3046" s="3">
        <f t="shared" si="340"/>
        <v>25</v>
      </c>
      <c r="F3046" s="4">
        <f t="shared" si="341"/>
        <v>1055.4651450000001</v>
      </c>
      <c r="N3046" s="2">
        <v>42.847776000000003</v>
      </c>
      <c r="O3046" s="3">
        <f t="shared" si="342"/>
        <v>1835.9319081461763</v>
      </c>
      <c r="P3046" s="3">
        <v>5</v>
      </c>
      <c r="Q3046" s="3">
        <f t="shared" si="343"/>
        <v>25</v>
      </c>
      <c r="R3046" s="4">
        <f t="shared" si="344"/>
        <v>214.23888000000002</v>
      </c>
    </row>
    <row r="3047" spans="2:18">
      <c r="B3047" s="2">
        <v>211.093029</v>
      </c>
      <c r="C3047" s="3">
        <f t="shared" si="339"/>
        <v>44560.266892394844</v>
      </c>
      <c r="D3047" s="3">
        <v>5</v>
      </c>
      <c r="E3047" s="3">
        <f t="shared" si="340"/>
        <v>25</v>
      </c>
      <c r="F3047" s="4">
        <f t="shared" si="341"/>
        <v>1055.4651450000001</v>
      </c>
      <c r="N3047" s="2">
        <v>42.847776000000003</v>
      </c>
      <c r="O3047" s="3">
        <f t="shared" si="342"/>
        <v>1835.9319081461763</v>
      </c>
      <c r="P3047" s="3">
        <v>5</v>
      </c>
      <c r="Q3047" s="3">
        <f t="shared" si="343"/>
        <v>25</v>
      </c>
      <c r="R3047" s="4">
        <f t="shared" si="344"/>
        <v>214.23888000000002</v>
      </c>
    </row>
    <row r="3048" spans="2:18">
      <c r="B3048" s="2">
        <v>211.093029</v>
      </c>
      <c r="C3048" s="3">
        <f t="shared" si="339"/>
        <v>44560.266892394844</v>
      </c>
      <c r="D3048" s="3">
        <v>5</v>
      </c>
      <c r="E3048" s="3">
        <f t="shared" si="340"/>
        <v>25</v>
      </c>
      <c r="F3048" s="4">
        <f t="shared" si="341"/>
        <v>1055.4651450000001</v>
      </c>
      <c r="N3048" s="2">
        <v>42.847776000000003</v>
      </c>
      <c r="O3048" s="3">
        <f t="shared" si="342"/>
        <v>1835.9319081461763</v>
      </c>
      <c r="P3048" s="3">
        <v>5</v>
      </c>
      <c r="Q3048" s="3">
        <f t="shared" si="343"/>
        <v>25</v>
      </c>
      <c r="R3048" s="4">
        <f t="shared" si="344"/>
        <v>214.23888000000002</v>
      </c>
    </row>
    <row r="3049" spans="2:18">
      <c r="B3049" s="2">
        <v>211.093029</v>
      </c>
      <c r="C3049" s="3">
        <f t="shared" si="339"/>
        <v>44560.266892394844</v>
      </c>
      <c r="D3049" s="3">
        <v>5</v>
      </c>
      <c r="E3049" s="3">
        <f t="shared" si="340"/>
        <v>25</v>
      </c>
      <c r="F3049" s="4">
        <f t="shared" si="341"/>
        <v>1055.4651450000001</v>
      </c>
      <c r="N3049" s="2">
        <v>42.847776000000003</v>
      </c>
      <c r="O3049" s="3">
        <f t="shared" si="342"/>
        <v>1835.9319081461763</v>
      </c>
      <c r="P3049" s="3">
        <v>5</v>
      </c>
      <c r="Q3049" s="3">
        <f t="shared" si="343"/>
        <v>25</v>
      </c>
      <c r="R3049" s="4">
        <f t="shared" si="344"/>
        <v>214.23888000000002</v>
      </c>
    </row>
    <row r="3050" spans="2:18">
      <c r="B3050" s="2">
        <v>211.093029</v>
      </c>
      <c r="C3050" s="3">
        <f t="shared" si="339"/>
        <v>44560.266892394844</v>
      </c>
      <c r="D3050" s="3">
        <v>5</v>
      </c>
      <c r="E3050" s="3">
        <f t="shared" si="340"/>
        <v>25</v>
      </c>
      <c r="F3050" s="4">
        <f t="shared" si="341"/>
        <v>1055.4651450000001</v>
      </c>
      <c r="N3050" s="2">
        <v>42.847776000000003</v>
      </c>
      <c r="O3050" s="3">
        <f t="shared" si="342"/>
        <v>1835.9319081461763</v>
      </c>
      <c r="P3050" s="3">
        <v>5</v>
      </c>
      <c r="Q3050" s="3">
        <f t="shared" si="343"/>
        <v>25</v>
      </c>
      <c r="R3050" s="4">
        <f t="shared" si="344"/>
        <v>214.23888000000002</v>
      </c>
    </row>
    <row r="3051" spans="2:18">
      <c r="B3051" s="2">
        <v>211.093029</v>
      </c>
      <c r="C3051" s="3">
        <f t="shared" si="339"/>
        <v>44560.266892394844</v>
      </c>
      <c r="D3051" s="3">
        <v>5</v>
      </c>
      <c r="E3051" s="3">
        <f t="shared" si="340"/>
        <v>25</v>
      </c>
      <c r="F3051" s="4">
        <f t="shared" si="341"/>
        <v>1055.4651450000001</v>
      </c>
      <c r="N3051" s="2">
        <v>42.847776000000003</v>
      </c>
      <c r="O3051" s="3">
        <f t="shared" si="342"/>
        <v>1835.9319081461763</v>
      </c>
      <c r="P3051" s="3">
        <v>5</v>
      </c>
      <c r="Q3051" s="3">
        <f t="shared" si="343"/>
        <v>25</v>
      </c>
      <c r="R3051" s="4">
        <f t="shared" si="344"/>
        <v>214.23888000000002</v>
      </c>
    </row>
    <row r="3052" spans="2:18">
      <c r="B3052" s="2">
        <v>211.093029</v>
      </c>
      <c r="C3052" s="3">
        <f t="shared" si="339"/>
        <v>44560.266892394844</v>
      </c>
      <c r="D3052" s="3">
        <v>5</v>
      </c>
      <c r="E3052" s="3">
        <f t="shared" si="340"/>
        <v>25</v>
      </c>
      <c r="F3052" s="4">
        <f t="shared" si="341"/>
        <v>1055.4651450000001</v>
      </c>
      <c r="N3052" s="2">
        <v>42.847776000000003</v>
      </c>
      <c r="O3052" s="3">
        <f t="shared" si="342"/>
        <v>1835.9319081461763</v>
      </c>
      <c r="P3052" s="3">
        <v>5</v>
      </c>
      <c r="Q3052" s="3">
        <f t="shared" si="343"/>
        <v>25</v>
      </c>
      <c r="R3052" s="4">
        <f t="shared" si="344"/>
        <v>214.23888000000002</v>
      </c>
    </row>
    <row r="3053" spans="2:18">
      <c r="B3053" s="2">
        <v>211.093029</v>
      </c>
      <c r="C3053" s="3">
        <f t="shared" si="339"/>
        <v>44560.266892394844</v>
      </c>
      <c r="D3053" s="3">
        <v>5</v>
      </c>
      <c r="E3053" s="3">
        <f t="shared" si="340"/>
        <v>25</v>
      </c>
      <c r="F3053" s="4">
        <f t="shared" si="341"/>
        <v>1055.4651450000001</v>
      </c>
      <c r="N3053" s="2">
        <v>42.847776000000003</v>
      </c>
      <c r="O3053" s="3">
        <f t="shared" si="342"/>
        <v>1835.9319081461763</v>
      </c>
      <c r="P3053" s="3">
        <v>5</v>
      </c>
      <c r="Q3053" s="3">
        <f t="shared" si="343"/>
        <v>25</v>
      </c>
      <c r="R3053" s="4">
        <f t="shared" si="344"/>
        <v>214.23888000000002</v>
      </c>
    </row>
    <row r="3054" spans="2:18">
      <c r="B3054" s="2">
        <v>211.093029</v>
      </c>
      <c r="C3054" s="3">
        <f t="shared" si="339"/>
        <v>44560.266892394844</v>
      </c>
      <c r="D3054" s="3">
        <v>5</v>
      </c>
      <c r="E3054" s="3">
        <f t="shared" si="340"/>
        <v>25</v>
      </c>
      <c r="F3054" s="4">
        <f t="shared" si="341"/>
        <v>1055.4651450000001</v>
      </c>
      <c r="N3054" s="2">
        <v>42.847776000000003</v>
      </c>
      <c r="O3054" s="3">
        <f t="shared" si="342"/>
        <v>1835.9319081461763</v>
      </c>
      <c r="P3054" s="3">
        <v>5</v>
      </c>
      <c r="Q3054" s="3">
        <f t="shared" si="343"/>
        <v>25</v>
      </c>
      <c r="R3054" s="4">
        <f t="shared" si="344"/>
        <v>214.23888000000002</v>
      </c>
    </row>
    <row r="3055" spans="2:18">
      <c r="B3055" s="2">
        <v>211.093029</v>
      </c>
      <c r="C3055" s="3">
        <f t="shared" si="339"/>
        <v>44560.266892394844</v>
      </c>
      <c r="D3055" s="3">
        <v>5</v>
      </c>
      <c r="E3055" s="3">
        <f t="shared" si="340"/>
        <v>25</v>
      </c>
      <c r="F3055" s="4">
        <f t="shared" si="341"/>
        <v>1055.4651450000001</v>
      </c>
      <c r="N3055" s="2">
        <v>42.847776000000003</v>
      </c>
      <c r="O3055" s="3">
        <f t="shared" si="342"/>
        <v>1835.9319081461763</v>
      </c>
      <c r="P3055" s="3">
        <v>5</v>
      </c>
      <c r="Q3055" s="3">
        <f t="shared" si="343"/>
        <v>25</v>
      </c>
      <c r="R3055" s="4">
        <f t="shared" si="344"/>
        <v>214.23888000000002</v>
      </c>
    </row>
    <row r="3056" spans="2:18">
      <c r="B3056" s="2">
        <v>211.093029</v>
      </c>
      <c r="C3056" s="3">
        <f t="shared" si="339"/>
        <v>44560.266892394844</v>
      </c>
      <c r="D3056" s="3">
        <v>5</v>
      </c>
      <c r="E3056" s="3">
        <f t="shared" si="340"/>
        <v>25</v>
      </c>
      <c r="F3056" s="4">
        <f t="shared" si="341"/>
        <v>1055.4651450000001</v>
      </c>
      <c r="N3056" s="2">
        <v>42.847776000000003</v>
      </c>
      <c r="O3056" s="3">
        <f t="shared" si="342"/>
        <v>1835.9319081461763</v>
      </c>
      <c r="P3056" s="3">
        <v>5</v>
      </c>
      <c r="Q3056" s="3">
        <f t="shared" si="343"/>
        <v>25</v>
      </c>
      <c r="R3056" s="4">
        <f t="shared" si="344"/>
        <v>214.23888000000002</v>
      </c>
    </row>
    <row r="3057" spans="2:18">
      <c r="B3057" s="2">
        <v>211.093029</v>
      </c>
      <c r="C3057" s="3">
        <f t="shared" si="339"/>
        <v>44560.266892394844</v>
      </c>
      <c r="D3057" s="3">
        <v>5</v>
      </c>
      <c r="E3057" s="3">
        <f t="shared" si="340"/>
        <v>25</v>
      </c>
      <c r="F3057" s="4">
        <f t="shared" si="341"/>
        <v>1055.4651450000001</v>
      </c>
      <c r="N3057" s="2">
        <v>42.847776000000003</v>
      </c>
      <c r="O3057" s="3">
        <f t="shared" si="342"/>
        <v>1835.9319081461763</v>
      </c>
      <c r="P3057" s="3">
        <v>5</v>
      </c>
      <c r="Q3057" s="3">
        <f t="shared" si="343"/>
        <v>25</v>
      </c>
      <c r="R3057" s="4">
        <f t="shared" si="344"/>
        <v>214.23888000000002</v>
      </c>
    </row>
    <row r="3058" spans="2:18">
      <c r="B3058" s="2">
        <v>211.093029</v>
      </c>
      <c r="C3058" s="3">
        <f t="shared" si="339"/>
        <v>44560.266892394844</v>
      </c>
      <c r="D3058" s="3">
        <v>5</v>
      </c>
      <c r="E3058" s="3">
        <f t="shared" si="340"/>
        <v>25</v>
      </c>
      <c r="F3058" s="4">
        <f t="shared" si="341"/>
        <v>1055.4651450000001</v>
      </c>
      <c r="N3058" s="2">
        <v>42.847776000000003</v>
      </c>
      <c r="O3058" s="3">
        <f t="shared" si="342"/>
        <v>1835.9319081461763</v>
      </c>
      <c r="P3058" s="3">
        <v>5</v>
      </c>
      <c r="Q3058" s="3">
        <f t="shared" si="343"/>
        <v>25</v>
      </c>
      <c r="R3058" s="4">
        <f t="shared" si="344"/>
        <v>214.23888000000002</v>
      </c>
    </row>
    <row r="3059" spans="2:18">
      <c r="B3059" s="2">
        <v>211.093029</v>
      </c>
      <c r="C3059" s="3">
        <f t="shared" si="339"/>
        <v>44560.266892394844</v>
      </c>
      <c r="D3059" s="3">
        <v>5</v>
      </c>
      <c r="E3059" s="3">
        <f t="shared" si="340"/>
        <v>25</v>
      </c>
      <c r="F3059" s="4">
        <f t="shared" si="341"/>
        <v>1055.4651450000001</v>
      </c>
      <c r="N3059" s="2">
        <v>42.847776000000003</v>
      </c>
      <c r="O3059" s="3">
        <f t="shared" si="342"/>
        <v>1835.9319081461763</v>
      </c>
      <c r="P3059" s="3">
        <v>5</v>
      </c>
      <c r="Q3059" s="3">
        <f t="shared" si="343"/>
        <v>25</v>
      </c>
      <c r="R3059" s="4">
        <f t="shared" si="344"/>
        <v>214.23888000000002</v>
      </c>
    </row>
    <row r="3060" spans="2:18">
      <c r="B3060" s="2">
        <v>211.093029</v>
      </c>
      <c r="C3060" s="3">
        <f t="shared" si="339"/>
        <v>44560.266892394844</v>
      </c>
      <c r="D3060" s="3">
        <v>5</v>
      </c>
      <c r="E3060" s="3">
        <f t="shared" si="340"/>
        <v>25</v>
      </c>
      <c r="F3060" s="4">
        <f t="shared" si="341"/>
        <v>1055.4651450000001</v>
      </c>
      <c r="N3060" s="2">
        <v>42.847776000000003</v>
      </c>
      <c r="O3060" s="3">
        <f t="shared" si="342"/>
        <v>1835.9319081461763</v>
      </c>
      <c r="P3060" s="3">
        <v>5</v>
      </c>
      <c r="Q3060" s="3">
        <f t="shared" si="343"/>
        <v>25</v>
      </c>
      <c r="R3060" s="4">
        <f t="shared" si="344"/>
        <v>214.23888000000002</v>
      </c>
    </row>
    <row r="3061" spans="2:18">
      <c r="B3061" s="2">
        <v>211.093029</v>
      </c>
      <c r="C3061" s="3">
        <f t="shared" si="339"/>
        <v>44560.266892394844</v>
      </c>
      <c r="D3061" s="3">
        <v>5</v>
      </c>
      <c r="E3061" s="3">
        <f t="shared" si="340"/>
        <v>25</v>
      </c>
      <c r="F3061" s="4">
        <f t="shared" si="341"/>
        <v>1055.4651450000001</v>
      </c>
      <c r="N3061" s="2">
        <v>42.847776000000003</v>
      </c>
      <c r="O3061" s="3">
        <f t="shared" si="342"/>
        <v>1835.9319081461763</v>
      </c>
      <c r="P3061" s="3">
        <v>5</v>
      </c>
      <c r="Q3061" s="3">
        <f t="shared" si="343"/>
        <v>25</v>
      </c>
      <c r="R3061" s="4">
        <f t="shared" si="344"/>
        <v>214.23888000000002</v>
      </c>
    </row>
    <row r="3062" spans="2:18">
      <c r="B3062" s="2">
        <v>211.093029</v>
      </c>
      <c r="C3062" s="3">
        <f t="shared" si="339"/>
        <v>44560.266892394844</v>
      </c>
      <c r="D3062" s="3">
        <v>5</v>
      </c>
      <c r="E3062" s="3">
        <f t="shared" si="340"/>
        <v>25</v>
      </c>
      <c r="F3062" s="4">
        <f t="shared" si="341"/>
        <v>1055.4651450000001</v>
      </c>
      <c r="N3062" s="2">
        <v>42.847776000000003</v>
      </c>
      <c r="O3062" s="3">
        <f t="shared" si="342"/>
        <v>1835.9319081461763</v>
      </c>
      <c r="P3062" s="3">
        <v>5</v>
      </c>
      <c r="Q3062" s="3">
        <f t="shared" si="343"/>
        <v>25</v>
      </c>
      <c r="R3062" s="4">
        <f t="shared" si="344"/>
        <v>214.23888000000002</v>
      </c>
    </row>
    <row r="3063" spans="2:18">
      <c r="B3063" s="2">
        <v>211.093029</v>
      </c>
      <c r="C3063" s="3">
        <f t="shared" si="339"/>
        <v>44560.266892394844</v>
      </c>
      <c r="D3063" s="3">
        <v>5</v>
      </c>
      <c r="E3063" s="3">
        <f t="shared" si="340"/>
        <v>25</v>
      </c>
      <c r="F3063" s="4">
        <f t="shared" si="341"/>
        <v>1055.4651450000001</v>
      </c>
      <c r="N3063" s="2">
        <v>42.847776000000003</v>
      </c>
      <c r="O3063" s="3">
        <f t="shared" si="342"/>
        <v>1835.9319081461763</v>
      </c>
      <c r="P3063" s="3">
        <v>5</v>
      </c>
      <c r="Q3063" s="3">
        <f t="shared" si="343"/>
        <v>25</v>
      </c>
      <c r="R3063" s="4">
        <f t="shared" si="344"/>
        <v>214.23888000000002</v>
      </c>
    </row>
    <row r="3064" spans="2:18">
      <c r="B3064" s="2">
        <v>211.093029</v>
      </c>
      <c r="C3064" s="3">
        <f t="shared" si="339"/>
        <v>44560.266892394844</v>
      </c>
      <c r="D3064" s="3">
        <v>5</v>
      </c>
      <c r="E3064" s="3">
        <f t="shared" si="340"/>
        <v>25</v>
      </c>
      <c r="F3064" s="4">
        <f t="shared" si="341"/>
        <v>1055.4651450000001</v>
      </c>
      <c r="N3064" s="2">
        <v>42.847776000000003</v>
      </c>
      <c r="O3064" s="3">
        <f t="shared" si="342"/>
        <v>1835.9319081461763</v>
      </c>
      <c r="P3064" s="3">
        <v>5</v>
      </c>
      <c r="Q3064" s="3">
        <f t="shared" si="343"/>
        <v>25</v>
      </c>
      <c r="R3064" s="4">
        <f t="shared" si="344"/>
        <v>214.23888000000002</v>
      </c>
    </row>
    <row r="3065" spans="2:18">
      <c r="B3065" s="2">
        <v>211.093029</v>
      </c>
      <c r="C3065" s="3">
        <f t="shared" si="339"/>
        <v>44560.266892394844</v>
      </c>
      <c r="D3065" s="3">
        <v>5</v>
      </c>
      <c r="E3065" s="3">
        <f t="shared" si="340"/>
        <v>25</v>
      </c>
      <c r="F3065" s="4">
        <f t="shared" si="341"/>
        <v>1055.4651450000001</v>
      </c>
      <c r="N3065" s="2">
        <v>42.847776000000003</v>
      </c>
      <c r="O3065" s="3">
        <f t="shared" si="342"/>
        <v>1835.9319081461763</v>
      </c>
      <c r="P3065" s="3">
        <v>5</v>
      </c>
      <c r="Q3065" s="3">
        <f t="shared" si="343"/>
        <v>25</v>
      </c>
      <c r="R3065" s="4">
        <f t="shared" si="344"/>
        <v>214.23888000000002</v>
      </c>
    </row>
    <row r="3066" spans="2:18">
      <c r="B3066" s="2">
        <v>211.093029</v>
      </c>
      <c r="C3066" s="3">
        <f t="shared" si="339"/>
        <v>44560.266892394844</v>
      </c>
      <c r="D3066" s="3">
        <v>5</v>
      </c>
      <c r="E3066" s="3">
        <f t="shared" si="340"/>
        <v>25</v>
      </c>
      <c r="F3066" s="4">
        <f t="shared" si="341"/>
        <v>1055.4651450000001</v>
      </c>
      <c r="N3066" s="2">
        <v>42.847776000000003</v>
      </c>
      <c r="O3066" s="3">
        <f t="shared" si="342"/>
        <v>1835.9319081461763</v>
      </c>
      <c r="P3066" s="3">
        <v>5</v>
      </c>
      <c r="Q3066" s="3">
        <f t="shared" si="343"/>
        <v>25</v>
      </c>
      <c r="R3066" s="4">
        <f t="shared" si="344"/>
        <v>214.23888000000002</v>
      </c>
    </row>
    <row r="3067" spans="2:18">
      <c r="B3067" s="2">
        <v>211.093029</v>
      </c>
      <c r="C3067" s="3">
        <f t="shared" si="339"/>
        <v>44560.266892394844</v>
      </c>
      <c r="D3067" s="3">
        <v>5</v>
      </c>
      <c r="E3067" s="3">
        <f t="shared" si="340"/>
        <v>25</v>
      </c>
      <c r="F3067" s="4">
        <f t="shared" si="341"/>
        <v>1055.4651450000001</v>
      </c>
      <c r="N3067" s="2">
        <v>42.847776000000003</v>
      </c>
      <c r="O3067" s="3">
        <f t="shared" si="342"/>
        <v>1835.9319081461763</v>
      </c>
      <c r="P3067" s="3">
        <v>5</v>
      </c>
      <c r="Q3067" s="3">
        <f t="shared" si="343"/>
        <v>25</v>
      </c>
      <c r="R3067" s="4">
        <f t="shared" si="344"/>
        <v>214.23888000000002</v>
      </c>
    </row>
    <row r="3068" spans="2:18">
      <c r="B3068" s="2">
        <v>211.093029</v>
      </c>
      <c r="C3068" s="3">
        <f t="shared" si="339"/>
        <v>44560.266892394844</v>
      </c>
      <c r="D3068" s="3">
        <v>5</v>
      </c>
      <c r="E3068" s="3">
        <f t="shared" si="340"/>
        <v>25</v>
      </c>
      <c r="F3068" s="4">
        <f t="shared" si="341"/>
        <v>1055.4651450000001</v>
      </c>
      <c r="N3068" s="2">
        <v>42.847776000000003</v>
      </c>
      <c r="O3068" s="3">
        <f t="shared" si="342"/>
        <v>1835.9319081461763</v>
      </c>
      <c r="P3068" s="3">
        <v>5</v>
      </c>
      <c r="Q3068" s="3">
        <f t="shared" si="343"/>
        <v>25</v>
      </c>
      <c r="R3068" s="4">
        <f t="shared" si="344"/>
        <v>214.23888000000002</v>
      </c>
    </row>
    <row r="3069" spans="2:18">
      <c r="B3069" s="2">
        <v>211.093029</v>
      </c>
      <c r="C3069" s="3">
        <f t="shared" si="339"/>
        <v>44560.266892394844</v>
      </c>
      <c r="D3069" s="3">
        <v>5</v>
      </c>
      <c r="E3069" s="3">
        <f t="shared" si="340"/>
        <v>25</v>
      </c>
      <c r="F3069" s="4">
        <f t="shared" si="341"/>
        <v>1055.4651450000001</v>
      </c>
      <c r="N3069" s="2">
        <v>42.847776000000003</v>
      </c>
      <c r="O3069" s="3">
        <f t="shared" si="342"/>
        <v>1835.9319081461763</v>
      </c>
      <c r="P3069" s="3">
        <v>5</v>
      </c>
      <c r="Q3069" s="3">
        <f t="shared" si="343"/>
        <v>25</v>
      </c>
      <c r="R3069" s="4">
        <f t="shared" si="344"/>
        <v>214.23888000000002</v>
      </c>
    </row>
    <row r="3070" spans="2:18">
      <c r="B3070" s="2">
        <v>211.093029</v>
      </c>
      <c r="C3070" s="3">
        <f t="shared" si="339"/>
        <v>44560.266892394844</v>
      </c>
      <c r="D3070" s="3">
        <v>5</v>
      </c>
      <c r="E3070" s="3">
        <f t="shared" si="340"/>
        <v>25</v>
      </c>
      <c r="F3070" s="4">
        <f t="shared" si="341"/>
        <v>1055.4651450000001</v>
      </c>
      <c r="N3070" s="2">
        <v>42.847776000000003</v>
      </c>
      <c r="O3070" s="3">
        <f t="shared" si="342"/>
        <v>1835.9319081461763</v>
      </c>
      <c r="P3070" s="3">
        <v>5</v>
      </c>
      <c r="Q3070" s="3">
        <f t="shared" si="343"/>
        <v>25</v>
      </c>
      <c r="R3070" s="4">
        <f t="shared" si="344"/>
        <v>214.23888000000002</v>
      </c>
    </row>
    <row r="3071" spans="2:18">
      <c r="B3071" s="2">
        <v>211.093029</v>
      </c>
      <c r="C3071" s="3">
        <f t="shared" si="339"/>
        <v>44560.266892394844</v>
      </c>
      <c r="D3071" s="3">
        <v>5</v>
      </c>
      <c r="E3071" s="3">
        <f t="shared" si="340"/>
        <v>25</v>
      </c>
      <c r="F3071" s="4">
        <f t="shared" si="341"/>
        <v>1055.4651450000001</v>
      </c>
      <c r="N3071" s="2">
        <v>42.847776000000003</v>
      </c>
      <c r="O3071" s="3">
        <f t="shared" si="342"/>
        <v>1835.9319081461763</v>
      </c>
      <c r="P3071" s="3">
        <v>5</v>
      </c>
      <c r="Q3071" s="3">
        <f t="shared" si="343"/>
        <v>25</v>
      </c>
      <c r="R3071" s="4">
        <f t="shared" si="344"/>
        <v>214.23888000000002</v>
      </c>
    </row>
    <row r="3072" spans="2:18">
      <c r="B3072" s="2">
        <v>211.093029</v>
      </c>
      <c r="C3072" s="3">
        <f t="shared" si="339"/>
        <v>44560.266892394844</v>
      </c>
      <c r="D3072" s="3">
        <v>5</v>
      </c>
      <c r="E3072" s="3">
        <f t="shared" si="340"/>
        <v>25</v>
      </c>
      <c r="F3072" s="4">
        <f t="shared" si="341"/>
        <v>1055.4651450000001</v>
      </c>
      <c r="N3072" s="2">
        <v>42.847776000000003</v>
      </c>
      <c r="O3072" s="3">
        <f t="shared" si="342"/>
        <v>1835.9319081461763</v>
      </c>
      <c r="P3072" s="3">
        <v>5</v>
      </c>
      <c r="Q3072" s="3">
        <f t="shared" si="343"/>
        <v>25</v>
      </c>
      <c r="R3072" s="4">
        <f t="shared" si="344"/>
        <v>214.23888000000002</v>
      </c>
    </row>
    <row r="3073" spans="2:18">
      <c r="B3073" s="2">
        <v>211.093029</v>
      </c>
      <c r="C3073" s="3">
        <f t="shared" si="339"/>
        <v>44560.266892394844</v>
      </c>
      <c r="D3073" s="3">
        <v>5</v>
      </c>
      <c r="E3073" s="3">
        <f t="shared" si="340"/>
        <v>25</v>
      </c>
      <c r="F3073" s="4">
        <f t="shared" si="341"/>
        <v>1055.4651450000001</v>
      </c>
      <c r="N3073" s="2">
        <v>42.847776000000003</v>
      </c>
      <c r="O3073" s="3">
        <f t="shared" si="342"/>
        <v>1835.9319081461763</v>
      </c>
      <c r="P3073" s="3">
        <v>5</v>
      </c>
      <c r="Q3073" s="3">
        <f t="shared" si="343"/>
        <v>25</v>
      </c>
      <c r="R3073" s="4">
        <f t="shared" si="344"/>
        <v>214.23888000000002</v>
      </c>
    </row>
    <row r="3074" spans="2:18">
      <c r="B3074" s="2">
        <v>211.093029</v>
      </c>
      <c r="C3074" s="3">
        <f t="shared" si="339"/>
        <v>44560.266892394844</v>
      </c>
      <c r="D3074" s="3">
        <v>5</v>
      </c>
      <c r="E3074" s="3">
        <f t="shared" si="340"/>
        <v>25</v>
      </c>
      <c r="F3074" s="4">
        <f t="shared" si="341"/>
        <v>1055.4651450000001</v>
      </c>
      <c r="N3074" s="2">
        <v>42.847776000000003</v>
      </c>
      <c r="O3074" s="3">
        <f t="shared" si="342"/>
        <v>1835.9319081461763</v>
      </c>
      <c r="P3074" s="3">
        <v>5</v>
      </c>
      <c r="Q3074" s="3">
        <f t="shared" si="343"/>
        <v>25</v>
      </c>
      <c r="R3074" s="4">
        <f t="shared" si="344"/>
        <v>214.23888000000002</v>
      </c>
    </row>
    <row r="3075" spans="2:18">
      <c r="B3075" s="2">
        <v>211.093029</v>
      </c>
      <c r="C3075" s="3">
        <f t="shared" si="339"/>
        <v>44560.266892394844</v>
      </c>
      <c r="D3075" s="3">
        <v>5</v>
      </c>
      <c r="E3075" s="3">
        <f t="shared" si="340"/>
        <v>25</v>
      </c>
      <c r="F3075" s="4">
        <f t="shared" si="341"/>
        <v>1055.4651450000001</v>
      </c>
      <c r="N3075" s="2">
        <v>42.847776000000003</v>
      </c>
      <c r="O3075" s="3">
        <f t="shared" si="342"/>
        <v>1835.9319081461763</v>
      </c>
      <c r="P3075" s="3">
        <v>5</v>
      </c>
      <c r="Q3075" s="3">
        <f t="shared" si="343"/>
        <v>25</v>
      </c>
      <c r="R3075" s="4">
        <f t="shared" si="344"/>
        <v>214.23888000000002</v>
      </c>
    </row>
    <row r="3076" spans="2:18">
      <c r="B3076" s="2">
        <v>211.093029</v>
      </c>
      <c r="C3076" s="3">
        <f t="shared" si="339"/>
        <v>44560.266892394844</v>
      </c>
      <c r="D3076" s="3">
        <v>5</v>
      </c>
      <c r="E3076" s="3">
        <f t="shared" si="340"/>
        <v>25</v>
      </c>
      <c r="F3076" s="4">
        <f t="shared" si="341"/>
        <v>1055.4651450000001</v>
      </c>
      <c r="N3076" s="2">
        <v>42.847776000000003</v>
      </c>
      <c r="O3076" s="3">
        <f t="shared" si="342"/>
        <v>1835.9319081461763</v>
      </c>
      <c r="P3076" s="3">
        <v>5</v>
      </c>
      <c r="Q3076" s="3">
        <f t="shared" si="343"/>
        <v>25</v>
      </c>
      <c r="R3076" s="4">
        <f t="shared" si="344"/>
        <v>214.23888000000002</v>
      </c>
    </row>
    <row r="3077" spans="2:18">
      <c r="B3077" s="2">
        <v>211.093029</v>
      </c>
      <c r="C3077" s="3">
        <f t="shared" si="339"/>
        <v>44560.266892394844</v>
      </c>
      <c r="D3077" s="3">
        <v>5</v>
      </c>
      <c r="E3077" s="3">
        <f t="shared" si="340"/>
        <v>25</v>
      </c>
      <c r="F3077" s="4">
        <f t="shared" si="341"/>
        <v>1055.4651450000001</v>
      </c>
      <c r="N3077" s="2">
        <v>42.847776000000003</v>
      </c>
      <c r="O3077" s="3">
        <f t="shared" si="342"/>
        <v>1835.9319081461763</v>
      </c>
      <c r="P3077" s="3">
        <v>5</v>
      </c>
      <c r="Q3077" s="3">
        <f t="shared" si="343"/>
        <v>25</v>
      </c>
      <c r="R3077" s="4">
        <f t="shared" si="344"/>
        <v>214.23888000000002</v>
      </c>
    </row>
    <row r="3078" spans="2:18">
      <c r="B3078" s="2">
        <v>211.093029</v>
      </c>
      <c r="C3078" s="3">
        <f t="shared" si="339"/>
        <v>44560.266892394844</v>
      </c>
      <c r="D3078" s="3">
        <v>5</v>
      </c>
      <c r="E3078" s="3">
        <f t="shared" si="340"/>
        <v>25</v>
      </c>
      <c r="F3078" s="4">
        <f t="shared" si="341"/>
        <v>1055.4651450000001</v>
      </c>
      <c r="N3078" s="2">
        <v>42.847776000000003</v>
      </c>
      <c r="O3078" s="3">
        <f t="shared" si="342"/>
        <v>1835.9319081461763</v>
      </c>
      <c r="P3078" s="3">
        <v>5</v>
      </c>
      <c r="Q3078" s="3">
        <f t="shared" si="343"/>
        <v>25</v>
      </c>
      <c r="R3078" s="4">
        <f t="shared" si="344"/>
        <v>214.23888000000002</v>
      </c>
    </row>
    <row r="3079" spans="2:18">
      <c r="B3079" s="2">
        <v>211.093029</v>
      </c>
      <c r="C3079" s="3">
        <f t="shared" si="339"/>
        <v>44560.266892394844</v>
      </c>
      <c r="D3079" s="3">
        <v>5</v>
      </c>
      <c r="E3079" s="3">
        <f t="shared" si="340"/>
        <v>25</v>
      </c>
      <c r="F3079" s="4">
        <f t="shared" si="341"/>
        <v>1055.4651450000001</v>
      </c>
      <c r="N3079" s="2">
        <v>42.847776000000003</v>
      </c>
      <c r="O3079" s="3">
        <f t="shared" si="342"/>
        <v>1835.9319081461763</v>
      </c>
      <c r="P3079" s="3">
        <v>5</v>
      </c>
      <c r="Q3079" s="3">
        <f t="shared" si="343"/>
        <v>25</v>
      </c>
      <c r="R3079" s="4">
        <f t="shared" si="344"/>
        <v>214.23888000000002</v>
      </c>
    </row>
    <row r="3080" spans="2:18">
      <c r="B3080" s="2">
        <v>211.093029</v>
      </c>
      <c r="C3080" s="3">
        <f t="shared" si="339"/>
        <v>44560.266892394844</v>
      </c>
      <c r="D3080" s="3">
        <v>5</v>
      </c>
      <c r="E3080" s="3">
        <f t="shared" si="340"/>
        <v>25</v>
      </c>
      <c r="F3080" s="4">
        <f t="shared" si="341"/>
        <v>1055.4651450000001</v>
      </c>
      <c r="N3080" s="2">
        <v>42.847776000000003</v>
      </c>
      <c r="O3080" s="3">
        <f t="shared" si="342"/>
        <v>1835.9319081461763</v>
      </c>
      <c r="P3080" s="3">
        <v>5</v>
      </c>
      <c r="Q3080" s="3">
        <f t="shared" si="343"/>
        <v>25</v>
      </c>
      <c r="R3080" s="4">
        <f t="shared" si="344"/>
        <v>214.23888000000002</v>
      </c>
    </row>
    <row r="3081" spans="2:18">
      <c r="B3081" s="2">
        <v>211.093029</v>
      </c>
      <c r="C3081" s="3">
        <f t="shared" si="339"/>
        <v>44560.266892394844</v>
      </c>
      <c r="D3081" s="3">
        <v>5</v>
      </c>
      <c r="E3081" s="3">
        <f t="shared" si="340"/>
        <v>25</v>
      </c>
      <c r="F3081" s="4">
        <f t="shared" si="341"/>
        <v>1055.4651450000001</v>
      </c>
      <c r="N3081" s="2">
        <v>42.847776000000003</v>
      </c>
      <c r="O3081" s="3">
        <f t="shared" si="342"/>
        <v>1835.9319081461763</v>
      </c>
      <c r="P3081" s="3">
        <v>5</v>
      </c>
      <c r="Q3081" s="3">
        <f t="shared" si="343"/>
        <v>25</v>
      </c>
      <c r="R3081" s="4">
        <f t="shared" si="344"/>
        <v>214.23888000000002</v>
      </c>
    </row>
    <row r="3082" spans="2:18">
      <c r="B3082" s="2">
        <v>211.093029</v>
      </c>
      <c r="C3082" s="3">
        <f t="shared" si="339"/>
        <v>44560.266892394844</v>
      </c>
      <c r="D3082" s="3">
        <v>5</v>
      </c>
      <c r="E3082" s="3">
        <f t="shared" si="340"/>
        <v>25</v>
      </c>
      <c r="F3082" s="4">
        <f t="shared" si="341"/>
        <v>1055.4651450000001</v>
      </c>
      <c r="N3082" s="2">
        <v>42.847776000000003</v>
      </c>
      <c r="O3082" s="3">
        <f t="shared" si="342"/>
        <v>1835.9319081461763</v>
      </c>
      <c r="P3082" s="3">
        <v>5</v>
      </c>
      <c r="Q3082" s="3">
        <f t="shared" si="343"/>
        <v>25</v>
      </c>
      <c r="R3082" s="4">
        <f t="shared" si="344"/>
        <v>214.23888000000002</v>
      </c>
    </row>
    <row r="3083" spans="2:18">
      <c r="B3083" s="2">
        <v>211.093029</v>
      </c>
      <c r="C3083" s="3">
        <f t="shared" si="339"/>
        <v>44560.266892394844</v>
      </c>
      <c r="D3083" s="3">
        <v>5</v>
      </c>
      <c r="E3083" s="3">
        <f t="shared" si="340"/>
        <v>25</v>
      </c>
      <c r="F3083" s="4">
        <f t="shared" si="341"/>
        <v>1055.4651450000001</v>
      </c>
      <c r="N3083" s="2">
        <v>42.847776000000003</v>
      </c>
      <c r="O3083" s="3">
        <f t="shared" si="342"/>
        <v>1835.9319081461763</v>
      </c>
      <c r="P3083" s="3">
        <v>5</v>
      </c>
      <c r="Q3083" s="3">
        <f t="shared" si="343"/>
        <v>25</v>
      </c>
      <c r="R3083" s="4">
        <f t="shared" si="344"/>
        <v>214.23888000000002</v>
      </c>
    </row>
    <row r="3084" spans="2:18">
      <c r="B3084" s="2">
        <v>211.093029</v>
      </c>
      <c r="C3084" s="3">
        <f t="shared" si="339"/>
        <v>44560.266892394844</v>
      </c>
      <c r="D3084" s="3">
        <v>5</v>
      </c>
      <c r="E3084" s="3">
        <f t="shared" si="340"/>
        <v>25</v>
      </c>
      <c r="F3084" s="4">
        <f t="shared" si="341"/>
        <v>1055.4651450000001</v>
      </c>
      <c r="N3084" s="2">
        <v>42.847776000000003</v>
      </c>
      <c r="O3084" s="3">
        <f t="shared" si="342"/>
        <v>1835.9319081461763</v>
      </c>
      <c r="P3084" s="3">
        <v>5</v>
      </c>
      <c r="Q3084" s="3">
        <f t="shared" si="343"/>
        <v>25</v>
      </c>
      <c r="R3084" s="4">
        <f t="shared" si="344"/>
        <v>214.23888000000002</v>
      </c>
    </row>
    <row r="3085" spans="2:18">
      <c r="B3085" s="2">
        <v>211.093029</v>
      </c>
      <c r="C3085" s="3">
        <f t="shared" si="339"/>
        <v>44560.266892394844</v>
      </c>
      <c r="D3085" s="3">
        <v>5</v>
      </c>
      <c r="E3085" s="3">
        <f t="shared" si="340"/>
        <v>25</v>
      </c>
      <c r="F3085" s="4">
        <f t="shared" si="341"/>
        <v>1055.4651450000001</v>
      </c>
      <c r="N3085" s="2">
        <v>42.847776000000003</v>
      </c>
      <c r="O3085" s="3">
        <f t="shared" si="342"/>
        <v>1835.9319081461763</v>
      </c>
      <c r="P3085" s="3">
        <v>5</v>
      </c>
      <c r="Q3085" s="3">
        <f t="shared" si="343"/>
        <v>25</v>
      </c>
      <c r="R3085" s="4">
        <f t="shared" si="344"/>
        <v>214.23888000000002</v>
      </c>
    </row>
    <row r="3086" spans="2:18">
      <c r="B3086" s="2">
        <v>211.093029</v>
      </c>
      <c r="C3086" s="3">
        <f t="shared" si="339"/>
        <v>44560.266892394844</v>
      </c>
      <c r="D3086" s="3">
        <v>5</v>
      </c>
      <c r="E3086" s="3">
        <f t="shared" si="340"/>
        <v>25</v>
      </c>
      <c r="F3086" s="4">
        <f t="shared" si="341"/>
        <v>1055.4651450000001</v>
      </c>
      <c r="N3086" s="2">
        <v>42.847776000000003</v>
      </c>
      <c r="O3086" s="3">
        <f t="shared" si="342"/>
        <v>1835.9319081461763</v>
      </c>
      <c r="P3086" s="3">
        <v>5</v>
      </c>
      <c r="Q3086" s="3">
        <f t="shared" si="343"/>
        <v>25</v>
      </c>
      <c r="R3086" s="4">
        <f t="shared" si="344"/>
        <v>214.23888000000002</v>
      </c>
    </row>
    <row r="3087" spans="2:18">
      <c r="B3087" s="2">
        <v>211.093029</v>
      </c>
      <c r="C3087" s="3">
        <f t="shared" si="339"/>
        <v>44560.266892394844</v>
      </c>
      <c r="D3087" s="3">
        <v>5</v>
      </c>
      <c r="E3087" s="3">
        <f t="shared" si="340"/>
        <v>25</v>
      </c>
      <c r="F3087" s="4">
        <f t="shared" si="341"/>
        <v>1055.4651450000001</v>
      </c>
      <c r="N3087" s="2">
        <v>42.847776000000003</v>
      </c>
      <c r="O3087" s="3">
        <f t="shared" si="342"/>
        <v>1835.9319081461763</v>
      </c>
      <c r="P3087" s="3">
        <v>5</v>
      </c>
      <c r="Q3087" s="3">
        <f t="shared" si="343"/>
        <v>25</v>
      </c>
      <c r="R3087" s="4">
        <f t="shared" si="344"/>
        <v>214.23888000000002</v>
      </c>
    </row>
    <row r="3088" spans="2:18">
      <c r="B3088" s="2">
        <v>211.093029</v>
      </c>
      <c r="C3088" s="3">
        <f t="shared" si="339"/>
        <v>44560.266892394844</v>
      </c>
      <c r="D3088" s="3">
        <v>5</v>
      </c>
      <c r="E3088" s="3">
        <f t="shared" si="340"/>
        <v>25</v>
      </c>
      <c r="F3088" s="4">
        <f t="shared" si="341"/>
        <v>1055.4651450000001</v>
      </c>
      <c r="N3088" s="2">
        <v>42.847776000000003</v>
      </c>
      <c r="O3088" s="3">
        <f t="shared" si="342"/>
        <v>1835.9319081461763</v>
      </c>
      <c r="P3088" s="3">
        <v>5</v>
      </c>
      <c r="Q3088" s="3">
        <f t="shared" si="343"/>
        <v>25</v>
      </c>
      <c r="R3088" s="4">
        <f t="shared" si="344"/>
        <v>214.23888000000002</v>
      </c>
    </row>
    <row r="3089" spans="2:18">
      <c r="B3089" s="2">
        <v>211.093029</v>
      </c>
      <c r="C3089" s="3">
        <f t="shared" ref="C3089:C3152" si="345">B3089*B3089</f>
        <v>44560.266892394844</v>
      </c>
      <c r="D3089" s="3">
        <v>5</v>
      </c>
      <c r="E3089" s="3">
        <f t="shared" ref="E3089:E3152" si="346">D3089*D3089</f>
        <v>25</v>
      </c>
      <c r="F3089" s="4">
        <f t="shared" ref="F3089:F3152" si="347">D3089*B3089</f>
        <v>1055.4651450000001</v>
      </c>
      <c r="N3089" s="2">
        <v>42.847776000000003</v>
      </c>
      <c r="O3089" s="3">
        <f t="shared" ref="O3089:O3152" si="348">N3089*N3089</f>
        <v>1835.9319081461763</v>
      </c>
      <c r="P3089" s="3">
        <v>5</v>
      </c>
      <c r="Q3089" s="3">
        <f t="shared" ref="Q3089:Q3152" si="349">P3089*P3089</f>
        <v>25</v>
      </c>
      <c r="R3089" s="4">
        <f t="shared" ref="R3089:R3152" si="350">P3089*N3089</f>
        <v>214.23888000000002</v>
      </c>
    </row>
    <row r="3090" spans="2:18">
      <c r="B3090" s="2">
        <v>211.093029</v>
      </c>
      <c r="C3090" s="3">
        <f t="shared" si="345"/>
        <v>44560.266892394844</v>
      </c>
      <c r="D3090" s="3">
        <v>5</v>
      </c>
      <c r="E3090" s="3">
        <f t="shared" si="346"/>
        <v>25</v>
      </c>
      <c r="F3090" s="4">
        <f t="shared" si="347"/>
        <v>1055.4651450000001</v>
      </c>
      <c r="N3090" s="2">
        <v>42.847776000000003</v>
      </c>
      <c r="O3090" s="3">
        <f t="shared" si="348"/>
        <v>1835.9319081461763</v>
      </c>
      <c r="P3090" s="3">
        <v>5</v>
      </c>
      <c r="Q3090" s="3">
        <f t="shared" si="349"/>
        <v>25</v>
      </c>
      <c r="R3090" s="4">
        <f t="shared" si="350"/>
        <v>214.23888000000002</v>
      </c>
    </row>
    <row r="3091" spans="2:18">
      <c r="B3091" s="2">
        <v>211.093029</v>
      </c>
      <c r="C3091" s="3">
        <f t="shared" si="345"/>
        <v>44560.266892394844</v>
      </c>
      <c r="D3091" s="3">
        <v>5</v>
      </c>
      <c r="E3091" s="3">
        <f t="shared" si="346"/>
        <v>25</v>
      </c>
      <c r="F3091" s="4">
        <f t="shared" si="347"/>
        <v>1055.4651450000001</v>
      </c>
      <c r="N3091" s="2">
        <v>42.847776000000003</v>
      </c>
      <c r="O3091" s="3">
        <f t="shared" si="348"/>
        <v>1835.9319081461763</v>
      </c>
      <c r="P3091" s="3">
        <v>5</v>
      </c>
      <c r="Q3091" s="3">
        <f t="shared" si="349"/>
        <v>25</v>
      </c>
      <c r="R3091" s="4">
        <f t="shared" si="350"/>
        <v>214.23888000000002</v>
      </c>
    </row>
    <row r="3092" spans="2:18">
      <c r="B3092" s="2">
        <v>211.093029</v>
      </c>
      <c r="C3092" s="3">
        <f t="shared" si="345"/>
        <v>44560.266892394844</v>
      </c>
      <c r="D3092" s="3">
        <v>5</v>
      </c>
      <c r="E3092" s="3">
        <f t="shared" si="346"/>
        <v>25</v>
      </c>
      <c r="F3092" s="4">
        <f t="shared" si="347"/>
        <v>1055.4651450000001</v>
      </c>
      <c r="N3092" s="2">
        <v>42.847776000000003</v>
      </c>
      <c r="O3092" s="3">
        <f t="shared" si="348"/>
        <v>1835.9319081461763</v>
      </c>
      <c r="P3092" s="3">
        <v>5</v>
      </c>
      <c r="Q3092" s="3">
        <f t="shared" si="349"/>
        <v>25</v>
      </c>
      <c r="R3092" s="4">
        <f t="shared" si="350"/>
        <v>214.23888000000002</v>
      </c>
    </row>
    <row r="3093" spans="2:18">
      <c r="B3093" s="2">
        <v>211.093029</v>
      </c>
      <c r="C3093" s="3">
        <f t="shared" si="345"/>
        <v>44560.266892394844</v>
      </c>
      <c r="D3093" s="3">
        <v>5</v>
      </c>
      <c r="E3093" s="3">
        <f t="shared" si="346"/>
        <v>25</v>
      </c>
      <c r="F3093" s="4">
        <f t="shared" si="347"/>
        <v>1055.4651450000001</v>
      </c>
      <c r="N3093" s="2">
        <v>42.847776000000003</v>
      </c>
      <c r="O3093" s="3">
        <f t="shared" si="348"/>
        <v>1835.9319081461763</v>
      </c>
      <c r="P3093" s="3">
        <v>5</v>
      </c>
      <c r="Q3093" s="3">
        <f t="shared" si="349"/>
        <v>25</v>
      </c>
      <c r="R3093" s="4">
        <f t="shared" si="350"/>
        <v>214.23888000000002</v>
      </c>
    </row>
    <row r="3094" spans="2:18">
      <c r="B3094" s="2">
        <v>211.093029</v>
      </c>
      <c r="C3094" s="3">
        <f t="shared" si="345"/>
        <v>44560.266892394844</v>
      </c>
      <c r="D3094" s="3">
        <v>5</v>
      </c>
      <c r="E3094" s="3">
        <f t="shared" si="346"/>
        <v>25</v>
      </c>
      <c r="F3094" s="4">
        <f t="shared" si="347"/>
        <v>1055.4651450000001</v>
      </c>
      <c r="N3094" s="2">
        <v>42.847776000000003</v>
      </c>
      <c r="O3094" s="3">
        <f t="shared" si="348"/>
        <v>1835.9319081461763</v>
      </c>
      <c r="P3094" s="3">
        <v>5</v>
      </c>
      <c r="Q3094" s="3">
        <f t="shared" si="349"/>
        <v>25</v>
      </c>
      <c r="R3094" s="4">
        <f t="shared" si="350"/>
        <v>214.23888000000002</v>
      </c>
    </row>
    <row r="3095" spans="2:18">
      <c r="B3095" s="2">
        <v>211.093029</v>
      </c>
      <c r="C3095" s="3">
        <f t="shared" si="345"/>
        <v>44560.266892394844</v>
      </c>
      <c r="D3095" s="3">
        <v>5</v>
      </c>
      <c r="E3095" s="3">
        <f t="shared" si="346"/>
        <v>25</v>
      </c>
      <c r="F3095" s="4">
        <f t="shared" si="347"/>
        <v>1055.4651450000001</v>
      </c>
      <c r="N3095" s="2">
        <v>42.847776000000003</v>
      </c>
      <c r="O3095" s="3">
        <f t="shared" si="348"/>
        <v>1835.9319081461763</v>
      </c>
      <c r="P3095" s="3">
        <v>5</v>
      </c>
      <c r="Q3095" s="3">
        <f t="shared" si="349"/>
        <v>25</v>
      </c>
      <c r="R3095" s="4">
        <f t="shared" si="350"/>
        <v>214.23888000000002</v>
      </c>
    </row>
    <row r="3096" spans="2:18">
      <c r="B3096" s="2">
        <v>211.093029</v>
      </c>
      <c r="C3096" s="3">
        <f t="shared" si="345"/>
        <v>44560.266892394844</v>
      </c>
      <c r="D3096" s="3">
        <v>5</v>
      </c>
      <c r="E3096" s="3">
        <f t="shared" si="346"/>
        <v>25</v>
      </c>
      <c r="F3096" s="4">
        <f t="shared" si="347"/>
        <v>1055.4651450000001</v>
      </c>
      <c r="N3096" s="2">
        <v>42.847776000000003</v>
      </c>
      <c r="O3096" s="3">
        <f t="shared" si="348"/>
        <v>1835.9319081461763</v>
      </c>
      <c r="P3096" s="3">
        <v>5</v>
      </c>
      <c r="Q3096" s="3">
        <f t="shared" si="349"/>
        <v>25</v>
      </c>
      <c r="R3096" s="4">
        <f t="shared" si="350"/>
        <v>214.23888000000002</v>
      </c>
    </row>
    <row r="3097" spans="2:18">
      <c r="B3097" s="2">
        <v>211.093029</v>
      </c>
      <c r="C3097" s="3">
        <f t="shared" si="345"/>
        <v>44560.266892394844</v>
      </c>
      <c r="D3097" s="3">
        <v>5</v>
      </c>
      <c r="E3097" s="3">
        <f t="shared" si="346"/>
        <v>25</v>
      </c>
      <c r="F3097" s="4">
        <f t="shared" si="347"/>
        <v>1055.4651450000001</v>
      </c>
      <c r="N3097" s="2">
        <v>42.847776000000003</v>
      </c>
      <c r="O3097" s="3">
        <f t="shared" si="348"/>
        <v>1835.9319081461763</v>
      </c>
      <c r="P3097" s="3">
        <v>5</v>
      </c>
      <c r="Q3097" s="3">
        <f t="shared" si="349"/>
        <v>25</v>
      </c>
      <c r="R3097" s="4">
        <f t="shared" si="350"/>
        <v>214.23888000000002</v>
      </c>
    </row>
    <row r="3098" spans="2:18">
      <c r="B3098" s="2">
        <v>211.093029</v>
      </c>
      <c r="C3098" s="3">
        <f t="shared" si="345"/>
        <v>44560.266892394844</v>
      </c>
      <c r="D3098" s="3">
        <v>5</v>
      </c>
      <c r="E3098" s="3">
        <f t="shared" si="346"/>
        <v>25</v>
      </c>
      <c r="F3098" s="4">
        <f t="shared" si="347"/>
        <v>1055.4651450000001</v>
      </c>
      <c r="N3098" s="2">
        <v>42.847776000000003</v>
      </c>
      <c r="O3098" s="3">
        <f t="shared" si="348"/>
        <v>1835.9319081461763</v>
      </c>
      <c r="P3098" s="3">
        <v>5</v>
      </c>
      <c r="Q3098" s="3">
        <f t="shared" si="349"/>
        <v>25</v>
      </c>
      <c r="R3098" s="4">
        <f t="shared" si="350"/>
        <v>214.23888000000002</v>
      </c>
    </row>
    <row r="3099" spans="2:18">
      <c r="B3099" s="2">
        <v>211.093029</v>
      </c>
      <c r="C3099" s="3">
        <f t="shared" si="345"/>
        <v>44560.266892394844</v>
      </c>
      <c r="D3099" s="3">
        <v>5</v>
      </c>
      <c r="E3099" s="3">
        <f t="shared" si="346"/>
        <v>25</v>
      </c>
      <c r="F3099" s="4">
        <f t="shared" si="347"/>
        <v>1055.4651450000001</v>
      </c>
      <c r="N3099" s="2">
        <v>42.847776000000003</v>
      </c>
      <c r="O3099" s="3">
        <f t="shared" si="348"/>
        <v>1835.9319081461763</v>
      </c>
      <c r="P3099" s="3">
        <v>5</v>
      </c>
      <c r="Q3099" s="3">
        <f t="shared" si="349"/>
        <v>25</v>
      </c>
      <c r="R3099" s="4">
        <f t="shared" si="350"/>
        <v>214.23888000000002</v>
      </c>
    </row>
    <row r="3100" spans="2:18">
      <c r="B3100" s="2">
        <v>211.093029</v>
      </c>
      <c r="C3100" s="3">
        <f t="shared" si="345"/>
        <v>44560.266892394844</v>
      </c>
      <c r="D3100" s="3">
        <v>5</v>
      </c>
      <c r="E3100" s="3">
        <f t="shared" si="346"/>
        <v>25</v>
      </c>
      <c r="F3100" s="4">
        <f t="shared" si="347"/>
        <v>1055.4651450000001</v>
      </c>
      <c r="N3100" s="2">
        <v>42.847776000000003</v>
      </c>
      <c r="O3100" s="3">
        <f t="shared" si="348"/>
        <v>1835.9319081461763</v>
      </c>
      <c r="P3100" s="3">
        <v>5</v>
      </c>
      <c r="Q3100" s="3">
        <f t="shared" si="349"/>
        <v>25</v>
      </c>
      <c r="R3100" s="4">
        <f t="shared" si="350"/>
        <v>214.23888000000002</v>
      </c>
    </row>
    <row r="3101" spans="2:18">
      <c r="B3101" s="2">
        <v>211.093029</v>
      </c>
      <c r="C3101" s="3">
        <f t="shared" si="345"/>
        <v>44560.266892394844</v>
      </c>
      <c r="D3101" s="3">
        <v>5</v>
      </c>
      <c r="E3101" s="3">
        <f t="shared" si="346"/>
        <v>25</v>
      </c>
      <c r="F3101" s="4">
        <f t="shared" si="347"/>
        <v>1055.4651450000001</v>
      </c>
      <c r="N3101" s="2">
        <v>42.847776000000003</v>
      </c>
      <c r="O3101" s="3">
        <f t="shared" si="348"/>
        <v>1835.9319081461763</v>
      </c>
      <c r="P3101" s="3">
        <v>5</v>
      </c>
      <c r="Q3101" s="3">
        <f t="shared" si="349"/>
        <v>25</v>
      </c>
      <c r="R3101" s="4">
        <f t="shared" si="350"/>
        <v>214.23888000000002</v>
      </c>
    </row>
    <row r="3102" spans="2:18">
      <c r="B3102" s="2">
        <v>211.093029</v>
      </c>
      <c r="C3102" s="3">
        <f t="shared" si="345"/>
        <v>44560.266892394844</v>
      </c>
      <c r="D3102" s="3">
        <v>5</v>
      </c>
      <c r="E3102" s="3">
        <f t="shared" si="346"/>
        <v>25</v>
      </c>
      <c r="F3102" s="4">
        <f t="shared" si="347"/>
        <v>1055.4651450000001</v>
      </c>
      <c r="N3102" s="2">
        <v>42.847776000000003</v>
      </c>
      <c r="O3102" s="3">
        <f t="shared" si="348"/>
        <v>1835.9319081461763</v>
      </c>
      <c r="P3102" s="3">
        <v>5</v>
      </c>
      <c r="Q3102" s="3">
        <f t="shared" si="349"/>
        <v>25</v>
      </c>
      <c r="R3102" s="4">
        <f t="shared" si="350"/>
        <v>214.23888000000002</v>
      </c>
    </row>
    <row r="3103" spans="2:18">
      <c r="B3103" s="2">
        <v>211.093029</v>
      </c>
      <c r="C3103" s="3">
        <f t="shared" si="345"/>
        <v>44560.266892394844</v>
      </c>
      <c r="D3103" s="3">
        <v>5</v>
      </c>
      <c r="E3103" s="3">
        <f t="shared" si="346"/>
        <v>25</v>
      </c>
      <c r="F3103" s="4">
        <f t="shared" si="347"/>
        <v>1055.4651450000001</v>
      </c>
      <c r="N3103" s="2">
        <v>42.847776000000003</v>
      </c>
      <c r="O3103" s="3">
        <f t="shared" si="348"/>
        <v>1835.9319081461763</v>
      </c>
      <c r="P3103" s="3">
        <v>5</v>
      </c>
      <c r="Q3103" s="3">
        <f t="shared" si="349"/>
        <v>25</v>
      </c>
      <c r="R3103" s="4">
        <f t="shared" si="350"/>
        <v>214.23888000000002</v>
      </c>
    </row>
    <row r="3104" spans="2:18">
      <c r="B3104" s="2">
        <v>211.093029</v>
      </c>
      <c r="C3104" s="3">
        <f t="shared" si="345"/>
        <v>44560.266892394844</v>
      </c>
      <c r="D3104" s="3">
        <v>5</v>
      </c>
      <c r="E3104" s="3">
        <f t="shared" si="346"/>
        <v>25</v>
      </c>
      <c r="F3104" s="4">
        <f t="shared" si="347"/>
        <v>1055.4651450000001</v>
      </c>
      <c r="N3104" s="2">
        <v>42.847776000000003</v>
      </c>
      <c r="O3104" s="3">
        <f t="shared" si="348"/>
        <v>1835.9319081461763</v>
      </c>
      <c r="P3104" s="3">
        <v>5</v>
      </c>
      <c r="Q3104" s="3">
        <f t="shared" si="349"/>
        <v>25</v>
      </c>
      <c r="R3104" s="4">
        <f t="shared" si="350"/>
        <v>214.23888000000002</v>
      </c>
    </row>
    <row r="3105" spans="2:18">
      <c r="B3105" s="2">
        <v>211.093029</v>
      </c>
      <c r="C3105" s="3">
        <f t="shared" si="345"/>
        <v>44560.266892394844</v>
      </c>
      <c r="D3105" s="3">
        <v>5</v>
      </c>
      <c r="E3105" s="3">
        <f t="shared" si="346"/>
        <v>25</v>
      </c>
      <c r="F3105" s="4">
        <f t="shared" si="347"/>
        <v>1055.4651450000001</v>
      </c>
      <c r="N3105" s="2">
        <v>42.847776000000003</v>
      </c>
      <c r="O3105" s="3">
        <f t="shared" si="348"/>
        <v>1835.9319081461763</v>
      </c>
      <c r="P3105" s="3">
        <v>5</v>
      </c>
      <c r="Q3105" s="3">
        <f t="shared" si="349"/>
        <v>25</v>
      </c>
      <c r="R3105" s="4">
        <f t="shared" si="350"/>
        <v>214.23888000000002</v>
      </c>
    </row>
    <row r="3106" spans="2:18">
      <c r="B3106" s="2">
        <v>211.093029</v>
      </c>
      <c r="C3106" s="3">
        <f t="shared" si="345"/>
        <v>44560.266892394844</v>
      </c>
      <c r="D3106" s="3">
        <v>5</v>
      </c>
      <c r="E3106" s="3">
        <f t="shared" si="346"/>
        <v>25</v>
      </c>
      <c r="F3106" s="4">
        <f t="shared" si="347"/>
        <v>1055.4651450000001</v>
      </c>
      <c r="N3106" s="2">
        <v>42.847776000000003</v>
      </c>
      <c r="O3106" s="3">
        <f t="shared" si="348"/>
        <v>1835.9319081461763</v>
      </c>
      <c r="P3106" s="3">
        <v>5</v>
      </c>
      <c r="Q3106" s="3">
        <f t="shared" si="349"/>
        <v>25</v>
      </c>
      <c r="R3106" s="4">
        <f t="shared" si="350"/>
        <v>214.23888000000002</v>
      </c>
    </row>
    <row r="3107" spans="2:18">
      <c r="B3107" s="2">
        <v>211.093029</v>
      </c>
      <c r="C3107" s="3">
        <f t="shared" si="345"/>
        <v>44560.266892394844</v>
      </c>
      <c r="D3107" s="3">
        <v>5</v>
      </c>
      <c r="E3107" s="3">
        <f t="shared" si="346"/>
        <v>25</v>
      </c>
      <c r="F3107" s="4">
        <f t="shared" si="347"/>
        <v>1055.4651450000001</v>
      </c>
      <c r="N3107" s="2">
        <v>42.847776000000003</v>
      </c>
      <c r="O3107" s="3">
        <f t="shared" si="348"/>
        <v>1835.9319081461763</v>
      </c>
      <c r="P3107" s="3">
        <v>5</v>
      </c>
      <c r="Q3107" s="3">
        <f t="shared" si="349"/>
        <v>25</v>
      </c>
      <c r="R3107" s="4">
        <f t="shared" si="350"/>
        <v>214.23888000000002</v>
      </c>
    </row>
    <row r="3108" spans="2:18">
      <c r="B3108" s="2">
        <v>211.093029</v>
      </c>
      <c r="C3108" s="3">
        <f t="shared" si="345"/>
        <v>44560.266892394844</v>
      </c>
      <c r="D3108" s="3">
        <v>5</v>
      </c>
      <c r="E3108" s="3">
        <f t="shared" si="346"/>
        <v>25</v>
      </c>
      <c r="F3108" s="4">
        <f t="shared" si="347"/>
        <v>1055.4651450000001</v>
      </c>
      <c r="N3108" s="2">
        <v>42.847776000000003</v>
      </c>
      <c r="O3108" s="3">
        <f t="shared" si="348"/>
        <v>1835.9319081461763</v>
      </c>
      <c r="P3108" s="3">
        <v>5</v>
      </c>
      <c r="Q3108" s="3">
        <f t="shared" si="349"/>
        <v>25</v>
      </c>
      <c r="R3108" s="4">
        <f t="shared" si="350"/>
        <v>214.23888000000002</v>
      </c>
    </row>
    <row r="3109" spans="2:18">
      <c r="B3109" s="2">
        <v>211.093029</v>
      </c>
      <c r="C3109" s="3">
        <f t="shared" si="345"/>
        <v>44560.266892394844</v>
      </c>
      <c r="D3109" s="3">
        <v>5</v>
      </c>
      <c r="E3109" s="3">
        <f t="shared" si="346"/>
        <v>25</v>
      </c>
      <c r="F3109" s="4">
        <f t="shared" si="347"/>
        <v>1055.4651450000001</v>
      </c>
      <c r="N3109" s="2">
        <v>42.847776000000003</v>
      </c>
      <c r="O3109" s="3">
        <f t="shared" si="348"/>
        <v>1835.9319081461763</v>
      </c>
      <c r="P3109" s="3">
        <v>5</v>
      </c>
      <c r="Q3109" s="3">
        <f t="shared" si="349"/>
        <v>25</v>
      </c>
      <c r="R3109" s="4">
        <f t="shared" si="350"/>
        <v>214.23888000000002</v>
      </c>
    </row>
    <row r="3110" spans="2:18">
      <c r="B3110" s="2">
        <v>211.093029</v>
      </c>
      <c r="C3110" s="3">
        <f t="shared" si="345"/>
        <v>44560.266892394844</v>
      </c>
      <c r="D3110" s="3">
        <v>5</v>
      </c>
      <c r="E3110" s="3">
        <f t="shared" si="346"/>
        <v>25</v>
      </c>
      <c r="F3110" s="4">
        <f t="shared" si="347"/>
        <v>1055.4651450000001</v>
      </c>
      <c r="N3110" s="2">
        <v>42.847776000000003</v>
      </c>
      <c r="O3110" s="3">
        <f t="shared" si="348"/>
        <v>1835.9319081461763</v>
      </c>
      <c r="P3110" s="3">
        <v>5</v>
      </c>
      <c r="Q3110" s="3">
        <f t="shared" si="349"/>
        <v>25</v>
      </c>
      <c r="R3110" s="4">
        <f t="shared" si="350"/>
        <v>214.23888000000002</v>
      </c>
    </row>
    <row r="3111" spans="2:18">
      <c r="B3111" s="2">
        <v>211.093029</v>
      </c>
      <c r="C3111" s="3">
        <f t="shared" si="345"/>
        <v>44560.266892394844</v>
      </c>
      <c r="D3111" s="3">
        <v>5</v>
      </c>
      <c r="E3111" s="3">
        <f t="shared" si="346"/>
        <v>25</v>
      </c>
      <c r="F3111" s="4">
        <f t="shared" si="347"/>
        <v>1055.4651450000001</v>
      </c>
      <c r="N3111" s="2">
        <v>42.847776000000003</v>
      </c>
      <c r="O3111" s="3">
        <f t="shared" si="348"/>
        <v>1835.9319081461763</v>
      </c>
      <c r="P3111" s="3">
        <v>5</v>
      </c>
      <c r="Q3111" s="3">
        <f t="shared" si="349"/>
        <v>25</v>
      </c>
      <c r="R3111" s="4">
        <f t="shared" si="350"/>
        <v>214.23888000000002</v>
      </c>
    </row>
    <row r="3112" spans="2:18">
      <c r="B3112" s="2">
        <v>211.093029</v>
      </c>
      <c r="C3112" s="3">
        <f t="shared" si="345"/>
        <v>44560.266892394844</v>
      </c>
      <c r="D3112" s="3">
        <v>5</v>
      </c>
      <c r="E3112" s="3">
        <f t="shared" si="346"/>
        <v>25</v>
      </c>
      <c r="F3112" s="4">
        <f t="shared" si="347"/>
        <v>1055.4651450000001</v>
      </c>
      <c r="N3112" s="2">
        <v>42.847776000000003</v>
      </c>
      <c r="O3112" s="3">
        <f t="shared" si="348"/>
        <v>1835.9319081461763</v>
      </c>
      <c r="P3112" s="3">
        <v>5</v>
      </c>
      <c r="Q3112" s="3">
        <f t="shared" si="349"/>
        <v>25</v>
      </c>
      <c r="R3112" s="4">
        <f t="shared" si="350"/>
        <v>214.23888000000002</v>
      </c>
    </row>
    <row r="3113" spans="2:18">
      <c r="B3113" s="2">
        <v>211.093029</v>
      </c>
      <c r="C3113" s="3">
        <f t="shared" si="345"/>
        <v>44560.266892394844</v>
      </c>
      <c r="D3113" s="3">
        <v>5</v>
      </c>
      <c r="E3113" s="3">
        <f t="shared" si="346"/>
        <v>25</v>
      </c>
      <c r="F3113" s="4">
        <f t="shared" si="347"/>
        <v>1055.4651450000001</v>
      </c>
      <c r="N3113" s="2">
        <v>42.847776000000003</v>
      </c>
      <c r="O3113" s="3">
        <f t="shared" si="348"/>
        <v>1835.9319081461763</v>
      </c>
      <c r="P3113" s="3">
        <v>5</v>
      </c>
      <c r="Q3113" s="3">
        <f t="shared" si="349"/>
        <v>25</v>
      </c>
      <c r="R3113" s="4">
        <f t="shared" si="350"/>
        <v>214.23888000000002</v>
      </c>
    </row>
    <row r="3114" spans="2:18">
      <c r="B3114" s="2">
        <v>211.093029</v>
      </c>
      <c r="C3114" s="3">
        <f t="shared" si="345"/>
        <v>44560.266892394844</v>
      </c>
      <c r="D3114" s="3">
        <v>5</v>
      </c>
      <c r="E3114" s="3">
        <f t="shared" si="346"/>
        <v>25</v>
      </c>
      <c r="F3114" s="4">
        <f t="shared" si="347"/>
        <v>1055.4651450000001</v>
      </c>
      <c r="N3114" s="2">
        <v>42.847776000000003</v>
      </c>
      <c r="O3114" s="3">
        <f t="shared" si="348"/>
        <v>1835.9319081461763</v>
      </c>
      <c r="P3114" s="3">
        <v>5</v>
      </c>
      <c r="Q3114" s="3">
        <f t="shared" si="349"/>
        <v>25</v>
      </c>
      <c r="R3114" s="4">
        <f t="shared" si="350"/>
        <v>214.23888000000002</v>
      </c>
    </row>
    <row r="3115" spans="2:18">
      <c r="B3115" s="2">
        <v>211.093029</v>
      </c>
      <c r="C3115" s="3">
        <f t="shared" si="345"/>
        <v>44560.266892394844</v>
      </c>
      <c r="D3115" s="3">
        <v>5</v>
      </c>
      <c r="E3115" s="3">
        <f t="shared" si="346"/>
        <v>25</v>
      </c>
      <c r="F3115" s="4">
        <f t="shared" si="347"/>
        <v>1055.4651450000001</v>
      </c>
      <c r="N3115" s="2">
        <v>42.847776000000003</v>
      </c>
      <c r="O3115" s="3">
        <f t="shared" si="348"/>
        <v>1835.9319081461763</v>
      </c>
      <c r="P3115" s="3">
        <v>5</v>
      </c>
      <c r="Q3115" s="3">
        <f t="shared" si="349"/>
        <v>25</v>
      </c>
      <c r="R3115" s="4">
        <f t="shared" si="350"/>
        <v>214.23888000000002</v>
      </c>
    </row>
    <row r="3116" spans="2:18">
      <c r="B3116" s="2">
        <v>211.093029</v>
      </c>
      <c r="C3116" s="3">
        <f t="shared" si="345"/>
        <v>44560.266892394844</v>
      </c>
      <c r="D3116" s="3">
        <v>5</v>
      </c>
      <c r="E3116" s="3">
        <f t="shared" si="346"/>
        <v>25</v>
      </c>
      <c r="F3116" s="4">
        <f t="shared" si="347"/>
        <v>1055.4651450000001</v>
      </c>
      <c r="N3116" s="2">
        <v>42.847776000000003</v>
      </c>
      <c r="O3116" s="3">
        <f t="shared" si="348"/>
        <v>1835.9319081461763</v>
      </c>
      <c r="P3116" s="3">
        <v>5</v>
      </c>
      <c r="Q3116" s="3">
        <f t="shared" si="349"/>
        <v>25</v>
      </c>
      <c r="R3116" s="4">
        <f t="shared" si="350"/>
        <v>214.23888000000002</v>
      </c>
    </row>
    <row r="3117" spans="2:18">
      <c r="B3117" s="2">
        <v>211.093029</v>
      </c>
      <c r="C3117" s="3">
        <f t="shared" si="345"/>
        <v>44560.266892394844</v>
      </c>
      <c r="D3117" s="3">
        <v>5</v>
      </c>
      <c r="E3117" s="3">
        <f t="shared" si="346"/>
        <v>25</v>
      </c>
      <c r="F3117" s="4">
        <f t="shared" si="347"/>
        <v>1055.4651450000001</v>
      </c>
      <c r="N3117" s="2">
        <v>42.847776000000003</v>
      </c>
      <c r="O3117" s="3">
        <f t="shared" si="348"/>
        <v>1835.9319081461763</v>
      </c>
      <c r="P3117" s="3">
        <v>5</v>
      </c>
      <c r="Q3117" s="3">
        <f t="shared" si="349"/>
        <v>25</v>
      </c>
      <c r="R3117" s="4">
        <f t="shared" si="350"/>
        <v>214.23888000000002</v>
      </c>
    </row>
    <row r="3118" spans="2:18">
      <c r="B3118" s="2">
        <v>211.093029</v>
      </c>
      <c r="C3118" s="3">
        <f t="shared" si="345"/>
        <v>44560.266892394844</v>
      </c>
      <c r="D3118" s="3">
        <v>5</v>
      </c>
      <c r="E3118" s="3">
        <f t="shared" si="346"/>
        <v>25</v>
      </c>
      <c r="F3118" s="4">
        <f t="shared" si="347"/>
        <v>1055.4651450000001</v>
      </c>
      <c r="N3118" s="2">
        <v>42.847776000000003</v>
      </c>
      <c r="O3118" s="3">
        <f t="shared" si="348"/>
        <v>1835.9319081461763</v>
      </c>
      <c r="P3118" s="3">
        <v>5</v>
      </c>
      <c r="Q3118" s="3">
        <f t="shared" si="349"/>
        <v>25</v>
      </c>
      <c r="R3118" s="4">
        <f t="shared" si="350"/>
        <v>214.23888000000002</v>
      </c>
    </row>
    <row r="3119" spans="2:18">
      <c r="B3119" s="2">
        <v>211.093029</v>
      </c>
      <c r="C3119" s="3">
        <f t="shared" si="345"/>
        <v>44560.266892394844</v>
      </c>
      <c r="D3119" s="3">
        <v>5</v>
      </c>
      <c r="E3119" s="3">
        <f t="shared" si="346"/>
        <v>25</v>
      </c>
      <c r="F3119" s="4">
        <f t="shared" si="347"/>
        <v>1055.4651450000001</v>
      </c>
      <c r="N3119" s="2">
        <v>42.847776000000003</v>
      </c>
      <c r="O3119" s="3">
        <f t="shared" si="348"/>
        <v>1835.9319081461763</v>
      </c>
      <c r="P3119" s="3">
        <v>5</v>
      </c>
      <c r="Q3119" s="3">
        <f t="shared" si="349"/>
        <v>25</v>
      </c>
      <c r="R3119" s="4">
        <f t="shared" si="350"/>
        <v>214.23888000000002</v>
      </c>
    </row>
    <row r="3120" spans="2:18">
      <c r="B3120" s="2">
        <v>211.093029</v>
      </c>
      <c r="C3120" s="3">
        <f t="shared" si="345"/>
        <v>44560.266892394844</v>
      </c>
      <c r="D3120" s="3">
        <v>5</v>
      </c>
      <c r="E3120" s="3">
        <f t="shared" si="346"/>
        <v>25</v>
      </c>
      <c r="F3120" s="4">
        <f t="shared" si="347"/>
        <v>1055.4651450000001</v>
      </c>
      <c r="N3120" s="2">
        <v>42.847776000000003</v>
      </c>
      <c r="O3120" s="3">
        <f t="shared" si="348"/>
        <v>1835.9319081461763</v>
      </c>
      <c r="P3120" s="3">
        <v>5</v>
      </c>
      <c r="Q3120" s="3">
        <f t="shared" si="349"/>
        <v>25</v>
      </c>
      <c r="R3120" s="4">
        <f t="shared" si="350"/>
        <v>214.23888000000002</v>
      </c>
    </row>
    <row r="3121" spans="2:18">
      <c r="B3121" s="2">
        <v>211.093029</v>
      </c>
      <c r="C3121" s="3">
        <f t="shared" si="345"/>
        <v>44560.266892394844</v>
      </c>
      <c r="D3121" s="3">
        <v>5</v>
      </c>
      <c r="E3121" s="3">
        <f t="shared" si="346"/>
        <v>25</v>
      </c>
      <c r="F3121" s="4">
        <f t="shared" si="347"/>
        <v>1055.4651450000001</v>
      </c>
      <c r="N3121" s="2">
        <v>42.847776000000003</v>
      </c>
      <c r="O3121" s="3">
        <f t="shared" si="348"/>
        <v>1835.9319081461763</v>
      </c>
      <c r="P3121" s="3">
        <v>5</v>
      </c>
      <c r="Q3121" s="3">
        <f t="shared" si="349"/>
        <v>25</v>
      </c>
      <c r="R3121" s="4">
        <f t="shared" si="350"/>
        <v>214.23888000000002</v>
      </c>
    </row>
    <row r="3122" spans="2:18">
      <c r="B3122" s="2">
        <v>211.093029</v>
      </c>
      <c r="C3122" s="3">
        <f t="shared" si="345"/>
        <v>44560.266892394844</v>
      </c>
      <c r="D3122" s="3">
        <v>5</v>
      </c>
      <c r="E3122" s="3">
        <f t="shared" si="346"/>
        <v>25</v>
      </c>
      <c r="F3122" s="4">
        <f t="shared" si="347"/>
        <v>1055.4651450000001</v>
      </c>
      <c r="N3122" s="2">
        <v>42.847776000000003</v>
      </c>
      <c r="O3122" s="3">
        <f t="shared" si="348"/>
        <v>1835.9319081461763</v>
      </c>
      <c r="P3122" s="3">
        <v>5</v>
      </c>
      <c r="Q3122" s="3">
        <f t="shared" si="349"/>
        <v>25</v>
      </c>
      <c r="R3122" s="4">
        <f t="shared" si="350"/>
        <v>214.23888000000002</v>
      </c>
    </row>
    <row r="3123" spans="2:18">
      <c r="B3123" s="2">
        <v>211.093029</v>
      </c>
      <c r="C3123" s="3">
        <f t="shared" si="345"/>
        <v>44560.266892394844</v>
      </c>
      <c r="D3123" s="3">
        <v>5</v>
      </c>
      <c r="E3123" s="3">
        <f t="shared" si="346"/>
        <v>25</v>
      </c>
      <c r="F3123" s="4">
        <f t="shared" si="347"/>
        <v>1055.4651450000001</v>
      </c>
      <c r="N3123" s="2">
        <v>42.847776000000003</v>
      </c>
      <c r="O3123" s="3">
        <f t="shared" si="348"/>
        <v>1835.9319081461763</v>
      </c>
      <c r="P3123" s="3">
        <v>5</v>
      </c>
      <c r="Q3123" s="3">
        <f t="shared" si="349"/>
        <v>25</v>
      </c>
      <c r="R3123" s="4">
        <f t="shared" si="350"/>
        <v>214.23888000000002</v>
      </c>
    </row>
    <row r="3124" spans="2:18">
      <c r="B3124" s="2">
        <v>211.093029</v>
      </c>
      <c r="C3124" s="3">
        <f t="shared" si="345"/>
        <v>44560.266892394844</v>
      </c>
      <c r="D3124" s="3">
        <v>5</v>
      </c>
      <c r="E3124" s="3">
        <f t="shared" si="346"/>
        <v>25</v>
      </c>
      <c r="F3124" s="4">
        <f t="shared" si="347"/>
        <v>1055.4651450000001</v>
      </c>
      <c r="N3124" s="2">
        <v>42.847776000000003</v>
      </c>
      <c r="O3124" s="3">
        <f t="shared" si="348"/>
        <v>1835.9319081461763</v>
      </c>
      <c r="P3124" s="3">
        <v>5</v>
      </c>
      <c r="Q3124" s="3">
        <f t="shared" si="349"/>
        <v>25</v>
      </c>
      <c r="R3124" s="4">
        <f t="shared" si="350"/>
        <v>214.23888000000002</v>
      </c>
    </row>
    <row r="3125" spans="2:18">
      <c r="B3125" s="2">
        <v>211.093029</v>
      </c>
      <c r="C3125" s="3">
        <f t="shared" si="345"/>
        <v>44560.266892394844</v>
      </c>
      <c r="D3125" s="3">
        <v>5</v>
      </c>
      <c r="E3125" s="3">
        <f t="shared" si="346"/>
        <v>25</v>
      </c>
      <c r="F3125" s="4">
        <f t="shared" si="347"/>
        <v>1055.4651450000001</v>
      </c>
      <c r="N3125" s="2">
        <v>42.847776000000003</v>
      </c>
      <c r="O3125" s="3">
        <f t="shared" si="348"/>
        <v>1835.9319081461763</v>
      </c>
      <c r="P3125" s="3">
        <v>5</v>
      </c>
      <c r="Q3125" s="3">
        <f t="shared" si="349"/>
        <v>25</v>
      </c>
      <c r="R3125" s="4">
        <f t="shared" si="350"/>
        <v>214.23888000000002</v>
      </c>
    </row>
    <row r="3126" spans="2:18">
      <c r="B3126" s="2">
        <v>211.093029</v>
      </c>
      <c r="C3126" s="3">
        <f t="shared" si="345"/>
        <v>44560.266892394844</v>
      </c>
      <c r="D3126" s="3">
        <v>5</v>
      </c>
      <c r="E3126" s="3">
        <f t="shared" si="346"/>
        <v>25</v>
      </c>
      <c r="F3126" s="4">
        <f t="shared" si="347"/>
        <v>1055.4651450000001</v>
      </c>
      <c r="N3126" s="2">
        <v>42.847776000000003</v>
      </c>
      <c r="O3126" s="3">
        <f t="shared" si="348"/>
        <v>1835.9319081461763</v>
      </c>
      <c r="P3126" s="3">
        <v>5</v>
      </c>
      <c r="Q3126" s="3">
        <f t="shared" si="349"/>
        <v>25</v>
      </c>
      <c r="R3126" s="4">
        <f t="shared" si="350"/>
        <v>214.23888000000002</v>
      </c>
    </row>
    <row r="3127" spans="2:18">
      <c r="B3127" s="2">
        <v>211.093029</v>
      </c>
      <c r="C3127" s="3">
        <f t="shared" si="345"/>
        <v>44560.266892394844</v>
      </c>
      <c r="D3127" s="3">
        <v>5</v>
      </c>
      <c r="E3127" s="3">
        <f t="shared" si="346"/>
        <v>25</v>
      </c>
      <c r="F3127" s="4">
        <f t="shared" si="347"/>
        <v>1055.4651450000001</v>
      </c>
      <c r="N3127" s="2">
        <v>42.847776000000003</v>
      </c>
      <c r="O3127" s="3">
        <f t="shared" si="348"/>
        <v>1835.9319081461763</v>
      </c>
      <c r="P3127" s="3">
        <v>5</v>
      </c>
      <c r="Q3127" s="3">
        <f t="shared" si="349"/>
        <v>25</v>
      </c>
      <c r="R3127" s="4">
        <f t="shared" si="350"/>
        <v>214.23888000000002</v>
      </c>
    </row>
    <row r="3128" spans="2:18">
      <c r="B3128" s="2">
        <v>211.093029</v>
      </c>
      <c r="C3128" s="3">
        <f t="shared" si="345"/>
        <v>44560.266892394844</v>
      </c>
      <c r="D3128" s="3">
        <v>5</v>
      </c>
      <c r="E3128" s="3">
        <f t="shared" si="346"/>
        <v>25</v>
      </c>
      <c r="F3128" s="4">
        <f t="shared" si="347"/>
        <v>1055.4651450000001</v>
      </c>
      <c r="N3128" s="2">
        <v>42.847776000000003</v>
      </c>
      <c r="O3128" s="3">
        <f t="shared" si="348"/>
        <v>1835.9319081461763</v>
      </c>
      <c r="P3128" s="3">
        <v>5</v>
      </c>
      <c r="Q3128" s="3">
        <f t="shared" si="349"/>
        <v>25</v>
      </c>
      <c r="R3128" s="4">
        <f t="shared" si="350"/>
        <v>214.23888000000002</v>
      </c>
    </row>
    <row r="3129" spans="2:18">
      <c r="B3129" s="2">
        <v>211.093029</v>
      </c>
      <c r="C3129" s="3">
        <f t="shared" si="345"/>
        <v>44560.266892394844</v>
      </c>
      <c r="D3129" s="3">
        <v>5</v>
      </c>
      <c r="E3129" s="3">
        <f t="shared" si="346"/>
        <v>25</v>
      </c>
      <c r="F3129" s="4">
        <f t="shared" si="347"/>
        <v>1055.4651450000001</v>
      </c>
      <c r="N3129" s="2">
        <v>42.847776000000003</v>
      </c>
      <c r="O3129" s="3">
        <f t="shared" si="348"/>
        <v>1835.9319081461763</v>
      </c>
      <c r="P3129" s="3">
        <v>5</v>
      </c>
      <c r="Q3129" s="3">
        <f t="shared" si="349"/>
        <v>25</v>
      </c>
      <c r="R3129" s="4">
        <f t="shared" si="350"/>
        <v>214.23888000000002</v>
      </c>
    </row>
    <row r="3130" spans="2:18">
      <c r="B3130" s="2">
        <v>211.093029</v>
      </c>
      <c r="C3130" s="3">
        <f t="shared" si="345"/>
        <v>44560.266892394844</v>
      </c>
      <c r="D3130" s="3">
        <v>5</v>
      </c>
      <c r="E3130" s="3">
        <f t="shared" si="346"/>
        <v>25</v>
      </c>
      <c r="F3130" s="4">
        <f t="shared" si="347"/>
        <v>1055.4651450000001</v>
      </c>
      <c r="N3130" s="2">
        <v>42.847776000000003</v>
      </c>
      <c r="O3130" s="3">
        <f t="shared" si="348"/>
        <v>1835.9319081461763</v>
      </c>
      <c r="P3130" s="3">
        <v>5</v>
      </c>
      <c r="Q3130" s="3">
        <f t="shared" si="349"/>
        <v>25</v>
      </c>
      <c r="R3130" s="4">
        <f t="shared" si="350"/>
        <v>214.23888000000002</v>
      </c>
    </row>
    <row r="3131" spans="2:18">
      <c r="B3131" s="2">
        <v>211.093029</v>
      </c>
      <c r="C3131" s="3">
        <f t="shared" si="345"/>
        <v>44560.266892394844</v>
      </c>
      <c r="D3131" s="3">
        <v>5</v>
      </c>
      <c r="E3131" s="3">
        <f t="shared" si="346"/>
        <v>25</v>
      </c>
      <c r="F3131" s="4">
        <f t="shared" si="347"/>
        <v>1055.4651450000001</v>
      </c>
      <c r="N3131" s="2">
        <v>42.847776000000003</v>
      </c>
      <c r="O3131" s="3">
        <f t="shared" si="348"/>
        <v>1835.9319081461763</v>
      </c>
      <c r="P3131" s="3">
        <v>5</v>
      </c>
      <c r="Q3131" s="3">
        <f t="shared" si="349"/>
        <v>25</v>
      </c>
      <c r="R3131" s="4">
        <f t="shared" si="350"/>
        <v>214.23888000000002</v>
      </c>
    </row>
    <row r="3132" spans="2:18">
      <c r="B3132" s="2">
        <v>211.093029</v>
      </c>
      <c r="C3132" s="3">
        <f t="shared" si="345"/>
        <v>44560.266892394844</v>
      </c>
      <c r="D3132" s="3">
        <v>5</v>
      </c>
      <c r="E3132" s="3">
        <f t="shared" si="346"/>
        <v>25</v>
      </c>
      <c r="F3132" s="4">
        <f t="shared" si="347"/>
        <v>1055.4651450000001</v>
      </c>
      <c r="N3132" s="2">
        <v>42.847776000000003</v>
      </c>
      <c r="O3132" s="3">
        <f t="shared" si="348"/>
        <v>1835.9319081461763</v>
      </c>
      <c r="P3132" s="3">
        <v>5</v>
      </c>
      <c r="Q3132" s="3">
        <f t="shared" si="349"/>
        <v>25</v>
      </c>
      <c r="R3132" s="4">
        <f t="shared" si="350"/>
        <v>214.23888000000002</v>
      </c>
    </row>
    <row r="3133" spans="2:18">
      <c r="B3133" s="2">
        <v>211.093029</v>
      </c>
      <c r="C3133" s="3">
        <f t="shared" si="345"/>
        <v>44560.266892394844</v>
      </c>
      <c r="D3133" s="3">
        <v>5</v>
      </c>
      <c r="E3133" s="3">
        <f t="shared" si="346"/>
        <v>25</v>
      </c>
      <c r="F3133" s="4">
        <f t="shared" si="347"/>
        <v>1055.4651450000001</v>
      </c>
      <c r="N3133" s="2">
        <v>42.847776000000003</v>
      </c>
      <c r="O3133" s="3">
        <f t="shared" si="348"/>
        <v>1835.9319081461763</v>
      </c>
      <c r="P3133" s="3">
        <v>5</v>
      </c>
      <c r="Q3133" s="3">
        <f t="shared" si="349"/>
        <v>25</v>
      </c>
      <c r="R3133" s="4">
        <f t="shared" si="350"/>
        <v>214.23888000000002</v>
      </c>
    </row>
    <row r="3134" spans="2:18">
      <c r="B3134" s="2">
        <v>211.093029</v>
      </c>
      <c r="C3134" s="3">
        <f t="shared" si="345"/>
        <v>44560.266892394844</v>
      </c>
      <c r="D3134" s="3">
        <v>5</v>
      </c>
      <c r="E3134" s="3">
        <f t="shared" si="346"/>
        <v>25</v>
      </c>
      <c r="F3134" s="4">
        <f t="shared" si="347"/>
        <v>1055.4651450000001</v>
      </c>
      <c r="N3134" s="2">
        <v>42.847776000000003</v>
      </c>
      <c r="O3134" s="3">
        <f t="shared" si="348"/>
        <v>1835.9319081461763</v>
      </c>
      <c r="P3134" s="3">
        <v>5</v>
      </c>
      <c r="Q3134" s="3">
        <f t="shared" si="349"/>
        <v>25</v>
      </c>
      <c r="R3134" s="4">
        <f t="shared" si="350"/>
        <v>214.23888000000002</v>
      </c>
    </row>
    <row r="3135" spans="2:18">
      <c r="B3135" s="2">
        <v>211.093029</v>
      </c>
      <c r="C3135" s="3">
        <f t="shared" si="345"/>
        <v>44560.266892394844</v>
      </c>
      <c r="D3135" s="3">
        <v>5</v>
      </c>
      <c r="E3135" s="3">
        <f t="shared" si="346"/>
        <v>25</v>
      </c>
      <c r="F3135" s="4">
        <f t="shared" si="347"/>
        <v>1055.4651450000001</v>
      </c>
      <c r="N3135" s="2">
        <v>42.847776000000003</v>
      </c>
      <c r="O3135" s="3">
        <f t="shared" si="348"/>
        <v>1835.9319081461763</v>
      </c>
      <c r="P3135" s="3">
        <v>5</v>
      </c>
      <c r="Q3135" s="3">
        <f t="shared" si="349"/>
        <v>25</v>
      </c>
      <c r="R3135" s="4">
        <f t="shared" si="350"/>
        <v>214.23888000000002</v>
      </c>
    </row>
    <row r="3136" spans="2:18">
      <c r="B3136" s="2">
        <v>211.093029</v>
      </c>
      <c r="C3136" s="3">
        <f t="shared" si="345"/>
        <v>44560.266892394844</v>
      </c>
      <c r="D3136" s="3">
        <v>5</v>
      </c>
      <c r="E3136" s="3">
        <f t="shared" si="346"/>
        <v>25</v>
      </c>
      <c r="F3136" s="4">
        <f t="shared" si="347"/>
        <v>1055.4651450000001</v>
      </c>
      <c r="N3136" s="2">
        <v>42.847776000000003</v>
      </c>
      <c r="O3136" s="3">
        <f t="shared" si="348"/>
        <v>1835.9319081461763</v>
      </c>
      <c r="P3136" s="3">
        <v>5</v>
      </c>
      <c r="Q3136" s="3">
        <f t="shared" si="349"/>
        <v>25</v>
      </c>
      <c r="R3136" s="4">
        <f t="shared" si="350"/>
        <v>214.23888000000002</v>
      </c>
    </row>
    <row r="3137" spans="2:18">
      <c r="B3137" s="2">
        <v>211.093029</v>
      </c>
      <c r="C3137" s="3">
        <f t="shared" si="345"/>
        <v>44560.266892394844</v>
      </c>
      <c r="D3137" s="3">
        <v>5</v>
      </c>
      <c r="E3137" s="3">
        <f t="shared" si="346"/>
        <v>25</v>
      </c>
      <c r="F3137" s="4">
        <f t="shared" si="347"/>
        <v>1055.4651450000001</v>
      </c>
      <c r="N3137" s="2">
        <v>42.847776000000003</v>
      </c>
      <c r="O3137" s="3">
        <f t="shared" si="348"/>
        <v>1835.9319081461763</v>
      </c>
      <c r="P3137" s="3">
        <v>5</v>
      </c>
      <c r="Q3137" s="3">
        <f t="shared" si="349"/>
        <v>25</v>
      </c>
      <c r="R3137" s="4">
        <f t="shared" si="350"/>
        <v>214.23888000000002</v>
      </c>
    </row>
    <row r="3138" spans="2:18">
      <c r="B3138" s="2">
        <v>211.093029</v>
      </c>
      <c r="C3138" s="3">
        <f t="shared" si="345"/>
        <v>44560.266892394844</v>
      </c>
      <c r="D3138" s="3">
        <v>5</v>
      </c>
      <c r="E3138" s="3">
        <f t="shared" si="346"/>
        <v>25</v>
      </c>
      <c r="F3138" s="4">
        <f t="shared" si="347"/>
        <v>1055.4651450000001</v>
      </c>
      <c r="N3138" s="2">
        <v>42.847776000000003</v>
      </c>
      <c r="O3138" s="3">
        <f t="shared" si="348"/>
        <v>1835.9319081461763</v>
      </c>
      <c r="P3138" s="3">
        <v>5</v>
      </c>
      <c r="Q3138" s="3">
        <f t="shared" si="349"/>
        <v>25</v>
      </c>
      <c r="R3138" s="4">
        <f t="shared" si="350"/>
        <v>214.23888000000002</v>
      </c>
    </row>
    <row r="3139" spans="2:18">
      <c r="B3139" s="2">
        <v>211.093029</v>
      </c>
      <c r="C3139" s="3">
        <f t="shared" si="345"/>
        <v>44560.266892394844</v>
      </c>
      <c r="D3139" s="3">
        <v>5</v>
      </c>
      <c r="E3139" s="3">
        <f t="shared" si="346"/>
        <v>25</v>
      </c>
      <c r="F3139" s="4">
        <f t="shared" si="347"/>
        <v>1055.4651450000001</v>
      </c>
      <c r="N3139" s="2">
        <v>42.847776000000003</v>
      </c>
      <c r="O3139" s="3">
        <f t="shared" si="348"/>
        <v>1835.9319081461763</v>
      </c>
      <c r="P3139" s="3">
        <v>5</v>
      </c>
      <c r="Q3139" s="3">
        <f t="shared" si="349"/>
        <v>25</v>
      </c>
      <c r="R3139" s="4">
        <f t="shared" si="350"/>
        <v>214.23888000000002</v>
      </c>
    </row>
    <row r="3140" spans="2:18">
      <c r="B3140" s="2">
        <v>211.093029</v>
      </c>
      <c r="C3140" s="3">
        <f t="shared" si="345"/>
        <v>44560.266892394844</v>
      </c>
      <c r="D3140" s="3">
        <v>15</v>
      </c>
      <c r="E3140" s="3">
        <f t="shared" si="346"/>
        <v>225</v>
      </c>
      <c r="F3140" s="4">
        <f t="shared" si="347"/>
        <v>3166.3954349999999</v>
      </c>
      <c r="N3140" s="2">
        <v>42.847776000000003</v>
      </c>
      <c r="O3140" s="3">
        <f t="shared" si="348"/>
        <v>1835.9319081461763</v>
      </c>
      <c r="P3140" s="3">
        <v>5</v>
      </c>
      <c r="Q3140" s="3">
        <f t="shared" si="349"/>
        <v>25</v>
      </c>
      <c r="R3140" s="4">
        <f t="shared" si="350"/>
        <v>214.23888000000002</v>
      </c>
    </row>
    <row r="3141" spans="2:18">
      <c r="B3141" s="2">
        <v>211.093029</v>
      </c>
      <c r="C3141" s="3">
        <f t="shared" si="345"/>
        <v>44560.266892394844</v>
      </c>
      <c r="D3141" s="3">
        <v>15</v>
      </c>
      <c r="E3141" s="3">
        <f t="shared" si="346"/>
        <v>225</v>
      </c>
      <c r="F3141" s="4">
        <f t="shared" si="347"/>
        <v>3166.3954349999999</v>
      </c>
      <c r="N3141" s="2">
        <v>42.847776000000003</v>
      </c>
      <c r="O3141" s="3">
        <f t="shared" si="348"/>
        <v>1835.9319081461763</v>
      </c>
      <c r="P3141" s="3">
        <v>5</v>
      </c>
      <c r="Q3141" s="3">
        <f t="shared" si="349"/>
        <v>25</v>
      </c>
      <c r="R3141" s="4">
        <f t="shared" si="350"/>
        <v>214.23888000000002</v>
      </c>
    </row>
    <row r="3142" spans="2:18">
      <c r="B3142" s="2">
        <v>211.093029</v>
      </c>
      <c r="C3142" s="3">
        <f t="shared" si="345"/>
        <v>44560.266892394844</v>
      </c>
      <c r="D3142" s="3">
        <v>15</v>
      </c>
      <c r="E3142" s="3">
        <f t="shared" si="346"/>
        <v>225</v>
      </c>
      <c r="F3142" s="4">
        <f t="shared" si="347"/>
        <v>3166.3954349999999</v>
      </c>
      <c r="N3142" s="2">
        <v>42.847776000000003</v>
      </c>
      <c r="O3142" s="3">
        <f t="shared" si="348"/>
        <v>1835.9319081461763</v>
      </c>
      <c r="P3142" s="3">
        <v>5</v>
      </c>
      <c r="Q3142" s="3">
        <f t="shared" si="349"/>
        <v>25</v>
      </c>
      <c r="R3142" s="4">
        <f t="shared" si="350"/>
        <v>214.23888000000002</v>
      </c>
    </row>
    <row r="3143" spans="2:18">
      <c r="B3143" s="2">
        <v>211.093029</v>
      </c>
      <c r="C3143" s="3">
        <f t="shared" si="345"/>
        <v>44560.266892394844</v>
      </c>
      <c r="D3143" s="3">
        <v>15</v>
      </c>
      <c r="E3143" s="3">
        <f t="shared" si="346"/>
        <v>225</v>
      </c>
      <c r="F3143" s="4">
        <f t="shared" si="347"/>
        <v>3166.3954349999999</v>
      </c>
      <c r="N3143" s="2">
        <v>42.847776000000003</v>
      </c>
      <c r="O3143" s="3">
        <f t="shared" si="348"/>
        <v>1835.9319081461763</v>
      </c>
      <c r="P3143" s="3">
        <v>5</v>
      </c>
      <c r="Q3143" s="3">
        <f t="shared" si="349"/>
        <v>25</v>
      </c>
      <c r="R3143" s="4">
        <f t="shared" si="350"/>
        <v>214.23888000000002</v>
      </c>
    </row>
    <row r="3144" spans="2:18">
      <c r="B3144" s="2">
        <v>211.093029</v>
      </c>
      <c r="C3144" s="3">
        <f t="shared" si="345"/>
        <v>44560.266892394844</v>
      </c>
      <c r="D3144" s="3">
        <v>15</v>
      </c>
      <c r="E3144" s="3">
        <f t="shared" si="346"/>
        <v>225</v>
      </c>
      <c r="F3144" s="4">
        <f t="shared" si="347"/>
        <v>3166.3954349999999</v>
      </c>
      <c r="N3144" s="2">
        <v>42.847776000000003</v>
      </c>
      <c r="O3144" s="3">
        <f t="shared" si="348"/>
        <v>1835.9319081461763</v>
      </c>
      <c r="P3144" s="3">
        <v>5</v>
      </c>
      <c r="Q3144" s="3">
        <f t="shared" si="349"/>
        <v>25</v>
      </c>
      <c r="R3144" s="4">
        <f t="shared" si="350"/>
        <v>214.23888000000002</v>
      </c>
    </row>
    <row r="3145" spans="2:18">
      <c r="B3145" s="2">
        <v>211.093029</v>
      </c>
      <c r="C3145" s="3">
        <f t="shared" si="345"/>
        <v>44560.266892394844</v>
      </c>
      <c r="D3145" s="3">
        <v>15</v>
      </c>
      <c r="E3145" s="3">
        <f t="shared" si="346"/>
        <v>225</v>
      </c>
      <c r="F3145" s="4">
        <f t="shared" si="347"/>
        <v>3166.3954349999999</v>
      </c>
      <c r="N3145" s="2">
        <v>42.847776000000003</v>
      </c>
      <c r="O3145" s="3">
        <f t="shared" si="348"/>
        <v>1835.9319081461763</v>
      </c>
      <c r="P3145" s="3">
        <v>5</v>
      </c>
      <c r="Q3145" s="3">
        <f t="shared" si="349"/>
        <v>25</v>
      </c>
      <c r="R3145" s="4">
        <f t="shared" si="350"/>
        <v>214.23888000000002</v>
      </c>
    </row>
    <row r="3146" spans="2:18">
      <c r="B3146" s="2">
        <v>211.093029</v>
      </c>
      <c r="C3146" s="3">
        <f t="shared" si="345"/>
        <v>44560.266892394844</v>
      </c>
      <c r="D3146" s="3">
        <v>15</v>
      </c>
      <c r="E3146" s="3">
        <f t="shared" si="346"/>
        <v>225</v>
      </c>
      <c r="F3146" s="4">
        <f t="shared" si="347"/>
        <v>3166.3954349999999</v>
      </c>
      <c r="N3146" s="2">
        <v>42.847776000000003</v>
      </c>
      <c r="O3146" s="3">
        <f t="shared" si="348"/>
        <v>1835.9319081461763</v>
      </c>
      <c r="P3146" s="3">
        <v>5</v>
      </c>
      <c r="Q3146" s="3">
        <f t="shared" si="349"/>
        <v>25</v>
      </c>
      <c r="R3146" s="4">
        <f t="shared" si="350"/>
        <v>214.23888000000002</v>
      </c>
    </row>
    <row r="3147" spans="2:18">
      <c r="B3147" s="2">
        <v>211.093029</v>
      </c>
      <c r="C3147" s="3">
        <f t="shared" si="345"/>
        <v>44560.266892394844</v>
      </c>
      <c r="D3147" s="3">
        <v>15</v>
      </c>
      <c r="E3147" s="3">
        <f t="shared" si="346"/>
        <v>225</v>
      </c>
      <c r="F3147" s="4">
        <f t="shared" si="347"/>
        <v>3166.3954349999999</v>
      </c>
      <c r="N3147" s="2">
        <v>42.847776000000003</v>
      </c>
      <c r="O3147" s="3">
        <f t="shared" si="348"/>
        <v>1835.9319081461763</v>
      </c>
      <c r="P3147" s="3">
        <v>5</v>
      </c>
      <c r="Q3147" s="3">
        <f t="shared" si="349"/>
        <v>25</v>
      </c>
      <c r="R3147" s="4">
        <f t="shared" si="350"/>
        <v>214.23888000000002</v>
      </c>
    </row>
    <row r="3148" spans="2:18">
      <c r="B3148" s="2">
        <v>211.093029</v>
      </c>
      <c r="C3148" s="3">
        <f t="shared" si="345"/>
        <v>44560.266892394844</v>
      </c>
      <c r="D3148" s="3">
        <v>15</v>
      </c>
      <c r="E3148" s="3">
        <f t="shared" si="346"/>
        <v>225</v>
      </c>
      <c r="F3148" s="4">
        <f t="shared" si="347"/>
        <v>3166.3954349999999</v>
      </c>
      <c r="N3148" s="2">
        <v>42.847776000000003</v>
      </c>
      <c r="O3148" s="3">
        <f t="shared" si="348"/>
        <v>1835.9319081461763</v>
      </c>
      <c r="P3148" s="3">
        <v>5</v>
      </c>
      <c r="Q3148" s="3">
        <f t="shared" si="349"/>
        <v>25</v>
      </c>
      <c r="R3148" s="4">
        <f t="shared" si="350"/>
        <v>214.23888000000002</v>
      </c>
    </row>
    <row r="3149" spans="2:18">
      <c r="B3149" s="2">
        <v>211.093029</v>
      </c>
      <c r="C3149" s="3">
        <f t="shared" si="345"/>
        <v>44560.266892394844</v>
      </c>
      <c r="D3149" s="3">
        <v>15</v>
      </c>
      <c r="E3149" s="3">
        <f t="shared" si="346"/>
        <v>225</v>
      </c>
      <c r="F3149" s="4">
        <f t="shared" si="347"/>
        <v>3166.3954349999999</v>
      </c>
      <c r="N3149" s="2">
        <v>42.847776000000003</v>
      </c>
      <c r="O3149" s="3">
        <f t="shared" si="348"/>
        <v>1835.9319081461763</v>
      </c>
      <c r="P3149" s="3">
        <v>5</v>
      </c>
      <c r="Q3149" s="3">
        <f t="shared" si="349"/>
        <v>25</v>
      </c>
      <c r="R3149" s="4">
        <f t="shared" si="350"/>
        <v>214.23888000000002</v>
      </c>
    </row>
    <row r="3150" spans="2:18">
      <c r="B3150" s="2">
        <v>211.093029</v>
      </c>
      <c r="C3150" s="3">
        <f t="shared" si="345"/>
        <v>44560.266892394844</v>
      </c>
      <c r="D3150" s="3">
        <v>15</v>
      </c>
      <c r="E3150" s="3">
        <f t="shared" si="346"/>
        <v>225</v>
      </c>
      <c r="F3150" s="4">
        <f t="shared" si="347"/>
        <v>3166.3954349999999</v>
      </c>
      <c r="N3150" s="2">
        <v>42.847776000000003</v>
      </c>
      <c r="O3150" s="3">
        <f t="shared" si="348"/>
        <v>1835.9319081461763</v>
      </c>
      <c r="P3150" s="3">
        <v>5</v>
      </c>
      <c r="Q3150" s="3">
        <f t="shared" si="349"/>
        <v>25</v>
      </c>
      <c r="R3150" s="4">
        <f t="shared" si="350"/>
        <v>214.23888000000002</v>
      </c>
    </row>
    <row r="3151" spans="2:18">
      <c r="B3151" s="2">
        <v>211.093029</v>
      </c>
      <c r="C3151" s="3">
        <f t="shared" si="345"/>
        <v>44560.266892394844</v>
      </c>
      <c r="D3151" s="3">
        <v>15</v>
      </c>
      <c r="E3151" s="3">
        <f t="shared" si="346"/>
        <v>225</v>
      </c>
      <c r="F3151" s="4">
        <f t="shared" si="347"/>
        <v>3166.3954349999999</v>
      </c>
      <c r="N3151" s="2">
        <v>42.847776000000003</v>
      </c>
      <c r="O3151" s="3">
        <f t="shared" si="348"/>
        <v>1835.9319081461763</v>
      </c>
      <c r="P3151" s="3">
        <v>5</v>
      </c>
      <c r="Q3151" s="3">
        <f t="shared" si="349"/>
        <v>25</v>
      </c>
      <c r="R3151" s="4">
        <f t="shared" si="350"/>
        <v>214.23888000000002</v>
      </c>
    </row>
    <row r="3152" spans="2:18">
      <c r="B3152" s="2">
        <v>211.093029</v>
      </c>
      <c r="C3152" s="3">
        <f t="shared" si="345"/>
        <v>44560.266892394844</v>
      </c>
      <c r="D3152" s="3">
        <v>15</v>
      </c>
      <c r="E3152" s="3">
        <f t="shared" si="346"/>
        <v>225</v>
      </c>
      <c r="F3152" s="4">
        <f t="shared" si="347"/>
        <v>3166.3954349999999</v>
      </c>
      <c r="N3152" s="2">
        <v>42.847776000000003</v>
      </c>
      <c r="O3152" s="3">
        <f t="shared" si="348"/>
        <v>1835.9319081461763</v>
      </c>
      <c r="P3152" s="3">
        <v>5</v>
      </c>
      <c r="Q3152" s="3">
        <f t="shared" si="349"/>
        <v>25</v>
      </c>
      <c r="R3152" s="4">
        <f t="shared" si="350"/>
        <v>214.23888000000002</v>
      </c>
    </row>
    <row r="3153" spans="2:18">
      <c r="B3153" s="2">
        <v>211.093029</v>
      </c>
      <c r="C3153" s="3">
        <f t="shared" ref="C3153:C3216" si="351">B3153*B3153</f>
        <v>44560.266892394844</v>
      </c>
      <c r="D3153" s="3">
        <v>15</v>
      </c>
      <c r="E3153" s="3">
        <f t="shared" ref="E3153:E3216" si="352">D3153*D3153</f>
        <v>225</v>
      </c>
      <c r="F3153" s="4">
        <f t="shared" ref="F3153:F3216" si="353">D3153*B3153</f>
        <v>3166.3954349999999</v>
      </c>
      <c r="N3153" s="2">
        <v>42.847776000000003</v>
      </c>
      <c r="O3153" s="3">
        <f t="shared" ref="O3153:O3216" si="354">N3153*N3153</f>
        <v>1835.9319081461763</v>
      </c>
      <c r="P3153" s="3">
        <v>5</v>
      </c>
      <c r="Q3153" s="3">
        <f t="shared" ref="Q3153:Q3216" si="355">P3153*P3153</f>
        <v>25</v>
      </c>
      <c r="R3153" s="4">
        <f t="shared" ref="R3153:R3216" si="356">P3153*N3153</f>
        <v>214.23888000000002</v>
      </c>
    </row>
    <row r="3154" spans="2:18">
      <c r="B3154" s="2">
        <v>211.093029</v>
      </c>
      <c r="C3154" s="3">
        <f t="shared" si="351"/>
        <v>44560.266892394844</v>
      </c>
      <c r="D3154" s="3">
        <v>15</v>
      </c>
      <c r="E3154" s="3">
        <f t="shared" si="352"/>
        <v>225</v>
      </c>
      <c r="F3154" s="4">
        <f t="shared" si="353"/>
        <v>3166.3954349999999</v>
      </c>
      <c r="N3154" s="2">
        <v>42.847776000000003</v>
      </c>
      <c r="O3154" s="3">
        <f t="shared" si="354"/>
        <v>1835.9319081461763</v>
      </c>
      <c r="P3154" s="3">
        <v>5</v>
      </c>
      <c r="Q3154" s="3">
        <f t="shared" si="355"/>
        <v>25</v>
      </c>
      <c r="R3154" s="4">
        <f t="shared" si="356"/>
        <v>214.23888000000002</v>
      </c>
    </row>
    <row r="3155" spans="2:18">
      <c r="B3155" s="2">
        <v>211.093029</v>
      </c>
      <c r="C3155" s="3">
        <f t="shared" si="351"/>
        <v>44560.266892394844</v>
      </c>
      <c r="D3155" s="3">
        <v>15</v>
      </c>
      <c r="E3155" s="3">
        <f t="shared" si="352"/>
        <v>225</v>
      </c>
      <c r="F3155" s="4">
        <f t="shared" si="353"/>
        <v>3166.3954349999999</v>
      </c>
      <c r="N3155" s="2">
        <v>42.847776000000003</v>
      </c>
      <c r="O3155" s="3">
        <f t="shared" si="354"/>
        <v>1835.9319081461763</v>
      </c>
      <c r="P3155" s="3">
        <v>5</v>
      </c>
      <c r="Q3155" s="3">
        <f t="shared" si="355"/>
        <v>25</v>
      </c>
      <c r="R3155" s="4">
        <f t="shared" si="356"/>
        <v>214.23888000000002</v>
      </c>
    </row>
    <row r="3156" spans="2:18">
      <c r="B3156" s="2">
        <v>211.093029</v>
      </c>
      <c r="C3156" s="3">
        <f t="shared" si="351"/>
        <v>44560.266892394844</v>
      </c>
      <c r="D3156" s="3">
        <v>15</v>
      </c>
      <c r="E3156" s="3">
        <f t="shared" si="352"/>
        <v>225</v>
      </c>
      <c r="F3156" s="4">
        <f t="shared" si="353"/>
        <v>3166.3954349999999</v>
      </c>
      <c r="N3156" s="2">
        <v>42.847776000000003</v>
      </c>
      <c r="O3156" s="3">
        <f t="shared" si="354"/>
        <v>1835.9319081461763</v>
      </c>
      <c r="P3156" s="3">
        <v>5</v>
      </c>
      <c r="Q3156" s="3">
        <f t="shared" si="355"/>
        <v>25</v>
      </c>
      <c r="R3156" s="4">
        <f t="shared" si="356"/>
        <v>214.23888000000002</v>
      </c>
    </row>
    <row r="3157" spans="2:18">
      <c r="B3157" s="2">
        <v>211.093029</v>
      </c>
      <c r="C3157" s="3">
        <f t="shared" si="351"/>
        <v>44560.266892394844</v>
      </c>
      <c r="D3157" s="3">
        <v>15</v>
      </c>
      <c r="E3157" s="3">
        <f t="shared" si="352"/>
        <v>225</v>
      </c>
      <c r="F3157" s="4">
        <f t="shared" si="353"/>
        <v>3166.3954349999999</v>
      </c>
      <c r="N3157" s="2">
        <v>42.847776000000003</v>
      </c>
      <c r="O3157" s="3">
        <f t="shared" si="354"/>
        <v>1835.9319081461763</v>
      </c>
      <c r="P3157" s="3">
        <v>5</v>
      </c>
      <c r="Q3157" s="3">
        <f t="shared" si="355"/>
        <v>25</v>
      </c>
      <c r="R3157" s="4">
        <f t="shared" si="356"/>
        <v>214.23888000000002</v>
      </c>
    </row>
    <row r="3158" spans="2:18">
      <c r="B3158" s="2">
        <v>211.093029</v>
      </c>
      <c r="C3158" s="3">
        <f t="shared" si="351"/>
        <v>44560.266892394844</v>
      </c>
      <c r="D3158" s="3">
        <v>15</v>
      </c>
      <c r="E3158" s="3">
        <f t="shared" si="352"/>
        <v>225</v>
      </c>
      <c r="F3158" s="4">
        <f t="shared" si="353"/>
        <v>3166.3954349999999</v>
      </c>
      <c r="N3158" s="2">
        <v>42.847776000000003</v>
      </c>
      <c r="O3158" s="3">
        <f t="shared" si="354"/>
        <v>1835.9319081461763</v>
      </c>
      <c r="P3158" s="3">
        <v>5</v>
      </c>
      <c r="Q3158" s="3">
        <f t="shared" si="355"/>
        <v>25</v>
      </c>
      <c r="R3158" s="4">
        <f t="shared" si="356"/>
        <v>214.23888000000002</v>
      </c>
    </row>
    <row r="3159" spans="2:18">
      <c r="B3159" s="2">
        <v>211.093029</v>
      </c>
      <c r="C3159" s="3">
        <f t="shared" si="351"/>
        <v>44560.266892394844</v>
      </c>
      <c r="D3159" s="3">
        <v>15</v>
      </c>
      <c r="E3159" s="3">
        <f t="shared" si="352"/>
        <v>225</v>
      </c>
      <c r="F3159" s="4">
        <f t="shared" si="353"/>
        <v>3166.3954349999999</v>
      </c>
      <c r="N3159" s="2">
        <v>42.847776000000003</v>
      </c>
      <c r="O3159" s="3">
        <f t="shared" si="354"/>
        <v>1835.9319081461763</v>
      </c>
      <c r="P3159" s="3">
        <v>5</v>
      </c>
      <c r="Q3159" s="3">
        <f t="shared" si="355"/>
        <v>25</v>
      </c>
      <c r="R3159" s="4">
        <f t="shared" si="356"/>
        <v>214.23888000000002</v>
      </c>
    </row>
    <row r="3160" spans="2:18">
      <c r="B3160" s="2">
        <v>211.093029</v>
      </c>
      <c r="C3160" s="3">
        <f t="shared" si="351"/>
        <v>44560.266892394844</v>
      </c>
      <c r="D3160" s="3">
        <v>15</v>
      </c>
      <c r="E3160" s="3">
        <f t="shared" si="352"/>
        <v>225</v>
      </c>
      <c r="F3160" s="4">
        <f t="shared" si="353"/>
        <v>3166.3954349999999</v>
      </c>
      <c r="N3160" s="2">
        <v>42.847776000000003</v>
      </c>
      <c r="O3160" s="3">
        <f t="shared" si="354"/>
        <v>1835.9319081461763</v>
      </c>
      <c r="P3160" s="3">
        <v>5</v>
      </c>
      <c r="Q3160" s="3">
        <f t="shared" si="355"/>
        <v>25</v>
      </c>
      <c r="R3160" s="4">
        <f t="shared" si="356"/>
        <v>214.23888000000002</v>
      </c>
    </row>
    <row r="3161" spans="2:18">
      <c r="B3161" s="2">
        <v>211.093029</v>
      </c>
      <c r="C3161" s="3">
        <f t="shared" si="351"/>
        <v>44560.266892394844</v>
      </c>
      <c r="D3161" s="3">
        <v>15</v>
      </c>
      <c r="E3161" s="3">
        <f t="shared" si="352"/>
        <v>225</v>
      </c>
      <c r="F3161" s="4">
        <f t="shared" si="353"/>
        <v>3166.3954349999999</v>
      </c>
      <c r="N3161" s="2">
        <v>42.847776000000003</v>
      </c>
      <c r="O3161" s="3">
        <f t="shared" si="354"/>
        <v>1835.9319081461763</v>
      </c>
      <c r="P3161" s="3">
        <v>5</v>
      </c>
      <c r="Q3161" s="3">
        <f t="shared" si="355"/>
        <v>25</v>
      </c>
      <c r="R3161" s="4">
        <f t="shared" si="356"/>
        <v>214.23888000000002</v>
      </c>
    </row>
    <row r="3162" spans="2:18">
      <c r="B3162" s="2">
        <v>211.093029</v>
      </c>
      <c r="C3162" s="3">
        <f t="shared" si="351"/>
        <v>44560.266892394844</v>
      </c>
      <c r="D3162" s="3">
        <v>15</v>
      </c>
      <c r="E3162" s="3">
        <f t="shared" si="352"/>
        <v>225</v>
      </c>
      <c r="F3162" s="4">
        <f t="shared" si="353"/>
        <v>3166.3954349999999</v>
      </c>
      <c r="N3162" s="2">
        <v>42.847776000000003</v>
      </c>
      <c r="O3162" s="3">
        <f t="shared" si="354"/>
        <v>1835.9319081461763</v>
      </c>
      <c r="P3162" s="3">
        <v>5</v>
      </c>
      <c r="Q3162" s="3">
        <f t="shared" si="355"/>
        <v>25</v>
      </c>
      <c r="R3162" s="4">
        <f t="shared" si="356"/>
        <v>214.23888000000002</v>
      </c>
    </row>
    <row r="3163" spans="2:18">
      <c r="B3163" s="2">
        <v>211.093029</v>
      </c>
      <c r="C3163" s="3">
        <f t="shared" si="351"/>
        <v>44560.266892394844</v>
      </c>
      <c r="D3163" s="3">
        <v>15</v>
      </c>
      <c r="E3163" s="3">
        <f t="shared" si="352"/>
        <v>225</v>
      </c>
      <c r="F3163" s="4">
        <f t="shared" si="353"/>
        <v>3166.3954349999999</v>
      </c>
      <c r="N3163" s="2">
        <v>42.847776000000003</v>
      </c>
      <c r="O3163" s="3">
        <f t="shared" si="354"/>
        <v>1835.9319081461763</v>
      </c>
      <c r="P3163" s="3">
        <v>5</v>
      </c>
      <c r="Q3163" s="3">
        <f t="shared" si="355"/>
        <v>25</v>
      </c>
      <c r="R3163" s="4">
        <f t="shared" si="356"/>
        <v>214.23888000000002</v>
      </c>
    </row>
    <row r="3164" spans="2:18">
      <c r="B3164" s="2">
        <v>211.093029</v>
      </c>
      <c r="C3164" s="3">
        <f t="shared" si="351"/>
        <v>44560.266892394844</v>
      </c>
      <c r="D3164" s="3">
        <v>15</v>
      </c>
      <c r="E3164" s="3">
        <f t="shared" si="352"/>
        <v>225</v>
      </c>
      <c r="F3164" s="4">
        <f t="shared" si="353"/>
        <v>3166.3954349999999</v>
      </c>
      <c r="N3164" s="2">
        <v>42.847776000000003</v>
      </c>
      <c r="O3164" s="3">
        <f t="shared" si="354"/>
        <v>1835.9319081461763</v>
      </c>
      <c r="P3164" s="3">
        <v>5</v>
      </c>
      <c r="Q3164" s="3">
        <f t="shared" si="355"/>
        <v>25</v>
      </c>
      <c r="R3164" s="4">
        <f t="shared" si="356"/>
        <v>214.23888000000002</v>
      </c>
    </row>
    <row r="3165" spans="2:18">
      <c r="B3165" s="2">
        <v>211.093029</v>
      </c>
      <c r="C3165" s="3">
        <f t="shared" si="351"/>
        <v>44560.266892394844</v>
      </c>
      <c r="D3165" s="3">
        <v>15</v>
      </c>
      <c r="E3165" s="3">
        <f t="shared" si="352"/>
        <v>225</v>
      </c>
      <c r="F3165" s="4">
        <f t="shared" si="353"/>
        <v>3166.3954349999999</v>
      </c>
      <c r="N3165" s="2">
        <v>42.847776000000003</v>
      </c>
      <c r="O3165" s="3">
        <f t="shared" si="354"/>
        <v>1835.9319081461763</v>
      </c>
      <c r="P3165" s="3">
        <v>5</v>
      </c>
      <c r="Q3165" s="3">
        <f t="shared" si="355"/>
        <v>25</v>
      </c>
      <c r="R3165" s="4">
        <f t="shared" si="356"/>
        <v>214.23888000000002</v>
      </c>
    </row>
    <row r="3166" spans="2:18">
      <c r="B3166" s="2">
        <v>211.093029</v>
      </c>
      <c r="C3166" s="3">
        <f t="shared" si="351"/>
        <v>44560.266892394844</v>
      </c>
      <c r="D3166" s="3">
        <v>15</v>
      </c>
      <c r="E3166" s="3">
        <f t="shared" si="352"/>
        <v>225</v>
      </c>
      <c r="F3166" s="4">
        <f t="shared" si="353"/>
        <v>3166.3954349999999</v>
      </c>
      <c r="N3166" s="2">
        <v>42.847776000000003</v>
      </c>
      <c r="O3166" s="3">
        <f t="shared" si="354"/>
        <v>1835.9319081461763</v>
      </c>
      <c r="P3166" s="3">
        <v>5</v>
      </c>
      <c r="Q3166" s="3">
        <f t="shared" si="355"/>
        <v>25</v>
      </c>
      <c r="R3166" s="4">
        <f t="shared" si="356"/>
        <v>214.23888000000002</v>
      </c>
    </row>
    <row r="3167" spans="2:18">
      <c r="B3167" s="2">
        <v>211.093029</v>
      </c>
      <c r="C3167" s="3">
        <f t="shared" si="351"/>
        <v>44560.266892394844</v>
      </c>
      <c r="D3167" s="3">
        <v>15</v>
      </c>
      <c r="E3167" s="3">
        <f t="shared" si="352"/>
        <v>225</v>
      </c>
      <c r="F3167" s="4">
        <f t="shared" si="353"/>
        <v>3166.3954349999999</v>
      </c>
      <c r="N3167" s="2">
        <v>42.847776000000003</v>
      </c>
      <c r="O3167" s="3">
        <f t="shared" si="354"/>
        <v>1835.9319081461763</v>
      </c>
      <c r="P3167" s="3">
        <v>5</v>
      </c>
      <c r="Q3167" s="3">
        <f t="shared" si="355"/>
        <v>25</v>
      </c>
      <c r="R3167" s="4">
        <f t="shared" si="356"/>
        <v>214.23888000000002</v>
      </c>
    </row>
    <row r="3168" spans="2:18">
      <c r="B3168" s="2">
        <v>211.093029</v>
      </c>
      <c r="C3168" s="3">
        <f t="shared" si="351"/>
        <v>44560.266892394844</v>
      </c>
      <c r="D3168" s="3">
        <v>15</v>
      </c>
      <c r="E3168" s="3">
        <f t="shared" si="352"/>
        <v>225</v>
      </c>
      <c r="F3168" s="4">
        <f t="shared" si="353"/>
        <v>3166.3954349999999</v>
      </c>
      <c r="N3168" s="2">
        <v>42.847776000000003</v>
      </c>
      <c r="O3168" s="3">
        <f t="shared" si="354"/>
        <v>1835.9319081461763</v>
      </c>
      <c r="P3168" s="3">
        <v>5</v>
      </c>
      <c r="Q3168" s="3">
        <f t="shared" si="355"/>
        <v>25</v>
      </c>
      <c r="R3168" s="4">
        <f t="shared" si="356"/>
        <v>214.23888000000002</v>
      </c>
    </row>
    <row r="3169" spans="2:18">
      <c r="B3169" s="2">
        <v>211.093029</v>
      </c>
      <c r="C3169" s="3">
        <f t="shared" si="351"/>
        <v>44560.266892394844</v>
      </c>
      <c r="D3169" s="3">
        <v>15</v>
      </c>
      <c r="E3169" s="3">
        <f t="shared" si="352"/>
        <v>225</v>
      </c>
      <c r="F3169" s="4">
        <f t="shared" si="353"/>
        <v>3166.3954349999999</v>
      </c>
      <c r="N3169" s="2">
        <v>42.847776000000003</v>
      </c>
      <c r="O3169" s="3">
        <f t="shared" si="354"/>
        <v>1835.9319081461763</v>
      </c>
      <c r="P3169" s="3">
        <v>5</v>
      </c>
      <c r="Q3169" s="3">
        <f t="shared" si="355"/>
        <v>25</v>
      </c>
      <c r="R3169" s="4">
        <f t="shared" si="356"/>
        <v>214.23888000000002</v>
      </c>
    </row>
    <row r="3170" spans="2:18">
      <c r="B3170" s="2">
        <v>211.093029</v>
      </c>
      <c r="C3170" s="3">
        <f t="shared" si="351"/>
        <v>44560.266892394844</v>
      </c>
      <c r="D3170" s="3">
        <v>15</v>
      </c>
      <c r="E3170" s="3">
        <f t="shared" si="352"/>
        <v>225</v>
      </c>
      <c r="F3170" s="4">
        <f t="shared" si="353"/>
        <v>3166.3954349999999</v>
      </c>
      <c r="N3170" s="2">
        <v>42.847776000000003</v>
      </c>
      <c r="O3170" s="3">
        <f t="shared" si="354"/>
        <v>1835.9319081461763</v>
      </c>
      <c r="P3170" s="3">
        <v>5</v>
      </c>
      <c r="Q3170" s="3">
        <f t="shared" si="355"/>
        <v>25</v>
      </c>
      <c r="R3170" s="4">
        <f t="shared" si="356"/>
        <v>214.23888000000002</v>
      </c>
    </row>
    <row r="3171" spans="2:18">
      <c r="B3171" s="2">
        <v>211.093029</v>
      </c>
      <c r="C3171" s="3">
        <f t="shared" si="351"/>
        <v>44560.266892394844</v>
      </c>
      <c r="D3171" s="3">
        <v>15</v>
      </c>
      <c r="E3171" s="3">
        <f t="shared" si="352"/>
        <v>225</v>
      </c>
      <c r="F3171" s="4">
        <f t="shared" si="353"/>
        <v>3166.3954349999999</v>
      </c>
      <c r="N3171" s="2">
        <v>42.847776000000003</v>
      </c>
      <c r="O3171" s="3">
        <f t="shared" si="354"/>
        <v>1835.9319081461763</v>
      </c>
      <c r="P3171" s="3">
        <v>5</v>
      </c>
      <c r="Q3171" s="3">
        <f t="shared" si="355"/>
        <v>25</v>
      </c>
      <c r="R3171" s="4">
        <f t="shared" si="356"/>
        <v>214.23888000000002</v>
      </c>
    </row>
    <row r="3172" spans="2:18">
      <c r="B3172" s="2">
        <v>211.093029</v>
      </c>
      <c r="C3172" s="3">
        <f t="shared" si="351"/>
        <v>44560.266892394844</v>
      </c>
      <c r="D3172" s="3">
        <v>15</v>
      </c>
      <c r="E3172" s="3">
        <f t="shared" si="352"/>
        <v>225</v>
      </c>
      <c r="F3172" s="4">
        <f t="shared" si="353"/>
        <v>3166.3954349999999</v>
      </c>
      <c r="N3172" s="2">
        <v>42.847776000000003</v>
      </c>
      <c r="O3172" s="3">
        <f t="shared" si="354"/>
        <v>1835.9319081461763</v>
      </c>
      <c r="P3172" s="3">
        <v>5</v>
      </c>
      <c r="Q3172" s="3">
        <f t="shared" si="355"/>
        <v>25</v>
      </c>
      <c r="R3172" s="4">
        <f t="shared" si="356"/>
        <v>214.23888000000002</v>
      </c>
    </row>
    <row r="3173" spans="2:18">
      <c r="B3173" s="2">
        <v>211.093029</v>
      </c>
      <c r="C3173" s="3">
        <f t="shared" si="351"/>
        <v>44560.266892394844</v>
      </c>
      <c r="D3173" s="3">
        <v>15</v>
      </c>
      <c r="E3173" s="3">
        <f t="shared" si="352"/>
        <v>225</v>
      </c>
      <c r="F3173" s="4">
        <f t="shared" si="353"/>
        <v>3166.3954349999999</v>
      </c>
      <c r="N3173" s="2">
        <v>42.847776000000003</v>
      </c>
      <c r="O3173" s="3">
        <f t="shared" si="354"/>
        <v>1835.9319081461763</v>
      </c>
      <c r="P3173" s="3">
        <v>5</v>
      </c>
      <c r="Q3173" s="3">
        <f t="shared" si="355"/>
        <v>25</v>
      </c>
      <c r="R3173" s="4">
        <f t="shared" si="356"/>
        <v>214.23888000000002</v>
      </c>
    </row>
    <row r="3174" spans="2:18">
      <c r="B3174" s="2">
        <v>211.093029</v>
      </c>
      <c r="C3174" s="3">
        <f t="shared" si="351"/>
        <v>44560.266892394844</v>
      </c>
      <c r="D3174" s="3">
        <v>15</v>
      </c>
      <c r="E3174" s="3">
        <f t="shared" si="352"/>
        <v>225</v>
      </c>
      <c r="F3174" s="4">
        <f t="shared" si="353"/>
        <v>3166.3954349999999</v>
      </c>
      <c r="N3174" s="2">
        <v>42.847776000000003</v>
      </c>
      <c r="O3174" s="3">
        <f t="shared" si="354"/>
        <v>1835.9319081461763</v>
      </c>
      <c r="P3174" s="3">
        <v>5</v>
      </c>
      <c r="Q3174" s="3">
        <f t="shared" si="355"/>
        <v>25</v>
      </c>
      <c r="R3174" s="4">
        <f t="shared" si="356"/>
        <v>214.23888000000002</v>
      </c>
    </row>
    <row r="3175" spans="2:18">
      <c r="B3175" s="2">
        <v>211.093029</v>
      </c>
      <c r="C3175" s="3">
        <f t="shared" si="351"/>
        <v>44560.266892394844</v>
      </c>
      <c r="D3175" s="3">
        <v>15</v>
      </c>
      <c r="E3175" s="3">
        <f t="shared" si="352"/>
        <v>225</v>
      </c>
      <c r="F3175" s="4">
        <f t="shared" si="353"/>
        <v>3166.3954349999999</v>
      </c>
      <c r="N3175" s="2">
        <v>42.847776000000003</v>
      </c>
      <c r="O3175" s="3">
        <f t="shared" si="354"/>
        <v>1835.9319081461763</v>
      </c>
      <c r="P3175" s="3">
        <v>5</v>
      </c>
      <c r="Q3175" s="3">
        <f t="shared" si="355"/>
        <v>25</v>
      </c>
      <c r="R3175" s="4">
        <f t="shared" si="356"/>
        <v>214.23888000000002</v>
      </c>
    </row>
    <row r="3176" spans="2:18">
      <c r="B3176" s="2">
        <v>211.093029</v>
      </c>
      <c r="C3176" s="3">
        <f t="shared" si="351"/>
        <v>44560.266892394844</v>
      </c>
      <c r="D3176" s="3">
        <v>15</v>
      </c>
      <c r="E3176" s="3">
        <f t="shared" si="352"/>
        <v>225</v>
      </c>
      <c r="F3176" s="4">
        <f t="shared" si="353"/>
        <v>3166.3954349999999</v>
      </c>
      <c r="N3176" s="2">
        <v>42.847776000000003</v>
      </c>
      <c r="O3176" s="3">
        <f t="shared" si="354"/>
        <v>1835.9319081461763</v>
      </c>
      <c r="P3176" s="3">
        <v>5</v>
      </c>
      <c r="Q3176" s="3">
        <f t="shared" si="355"/>
        <v>25</v>
      </c>
      <c r="R3176" s="4">
        <f t="shared" si="356"/>
        <v>214.23888000000002</v>
      </c>
    </row>
    <row r="3177" spans="2:18">
      <c r="B3177" s="2">
        <v>211.093029</v>
      </c>
      <c r="C3177" s="3">
        <f t="shared" si="351"/>
        <v>44560.266892394844</v>
      </c>
      <c r="D3177" s="3">
        <v>15</v>
      </c>
      <c r="E3177" s="3">
        <f t="shared" si="352"/>
        <v>225</v>
      </c>
      <c r="F3177" s="4">
        <f t="shared" si="353"/>
        <v>3166.3954349999999</v>
      </c>
      <c r="N3177" s="2">
        <v>42.847776000000003</v>
      </c>
      <c r="O3177" s="3">
        <f t="shared" si="354"/>
        <v>1835.9319081461763</v>
      </c>
      <c r="P3177" s="3">
        <v>5</v>
      </c>
      <c r="Q3177" s="3">
        <f t="shared" si="355"/>
        <v>25</v>
      </c>
      <c r="R3177" s="4">
        <f t="shared" si="356"/>
        <v>214.23888000000002</v>
      </c>
    </row>
    <row r="3178" spans="2:18">
      <c r="B3178" s="2">
        <v>211.093029</v>
      </c>
      <c r="C3178" s="3">
        <f t="shared" si="351"/>
        <v>44560.266892394844</v>
      </c>
      <c r="D3178" s="3">
        <v>15</v>
      </c>
      <c r="E3178" s="3">
        <f t="shared" si="352"/>
        <v>225</v>
      </c>
      <c r="F3178" s="4">
        <f t="shared" si="353"/>
        <v>3166.3954349999999</v>
      </c>
      <c r="N3178" s="2">
        <v>42.847776000000003</v>
      </c>
      <c r="O3178" s="3">
        <f t="shared" si="354"/>
        <v>1835.9319081461763</v>
      </c>
      <c r="P3178" s="3">
        <v>5</v>
      </c>
      <c r="Q3178" s="3">
        <f t="shared" si="355"/>
        <v>25</v>
      </c>
      <c r="R3178" s="4">
        <f t="shared" si="356"/>
        <v>214.23888000000002</v>
      </c>
    </row>
    <row r="3179" spans="2:18">
      <c r="B3179" s="2">
        <v>211.093029</v>
      </c>
      <c r="C3179" s="3">
        <f t="shared" si="351"/>
        <v>44560.266892394844</v>
      </c>
      <c r="D3179" s="3">
        <v>15</v>
      </c>
      <c r="E3179" s="3">
        <f t="shared" si="352"/>
        <v>225</v>
      </c>
      <c r="F3179" s="4">
        <f t="shared" si="353"/>
        <v>3166.3954349999999</v>
      </c>
      <c r="N3179" s="2">
        <v>42.847776000000003</v>
      </c>
      <c r="O3179" s="3">
        <f t="shared" si="354"/>
        <v>1835.9319081461763</v>
      </c>
      <c r="P3179" s="3">
        <v>5</v>
      </c>
      <c r="Q3179" s="3">
        <f t="shared" si="355"/>
        <v>25</v>
      </c>
      <c r="R3179" s="4">
        <f t="shared" si="356"/>
        <v>214.23888000000002</v>
      </c>
    </row>
    <row r="3180" spans="2:18">
      <c r="B3180" s="2">
        <v>211.093029</v>
      </c>
      <c r="C3180" s="3">
        <f t="shared" si="351"/>
        <v>44560.266892394844</v>
      </c>
      <c r="D3180" s="3">
        <v>15</v>
      </c>
      <c r="E3180" s="3">
        <f t="shared" si="352"/>
        <v>225</v>
      </c>
      <c r="F3180" s="4">
        <f t="shared" si="353"/>
        <v>3166.3954349999999</v>
      </c>
      <c r="N3180" s="2">
        <v>42.847776000000003</v>
      </c>
      <c r="O3180" s="3">
        <f t="shared" si="354"/>
        <v>1835.9319081461763</v>
      </c>
      <c r="P3180" s="3">
        <v>5</v>
      </c>
      <c r="Q3180" s="3">
        <f t="shared" si="355"/>
        <v>25</v>
      </c>
      <c r="R3180" s="4">
        <f t="shared" si="356"/>
        <v>214.23888000000002</v>
      </c>
    </row>
    <row r="3181" spans="2:18">
      <c r="B3181" s="2">
        <v>211.093029</v>
      </c>
      <c r="C3181" s="3">
        <f t="shared" si="351"/>
        <v>44560.266892394844</v>
      </c>
      <c r="D3181" s="3">
        <v>15</v>
      </c>
      <c r="E3181" s="3">
        <f t="shared" si="352"/>
        <v>225</v>
      </c>
      <c r="F3181" s="4">
        <f t="shared" si="353"/>
        <v>3166.3954349999999</v>
      </c>
      <c r="N3181" s="2">
        <v>42.847776000000003</v>
      </c>
      <c r="O3181" s="3">
        <f t="shared" si="354"/>
        <v>1835.9319081461763</v>
      </c>
      <c r="P3181" s="3">
        <v>5</v>
      </c>
      <c r="Q3181" s="3">
        <f t="shared" si="355"/>
        <v>25</v>
      </c>
      <c r="R3181" s="4">
        <f t="shared" si="356"/>
        <v>214.23888000000002</v>
      </c>
    </row>
    <row r="3182" spans="2:18">
      <c r="B3182" s="2">
        <v>211.093029</v>
      </c>
      <c r="C3182" s="3">
        <f t="shared" si="351"/>
        <v>44560.266892394844</v>
      </c>
      <c r="D3182" s="3">
        <v>15</v>
      </c>
      <c r="E3182" s="3">
        <f t="shared" si="352"/>
        <v>225</v>
      </c>
      <c r="F3182" s="4">
        <f t="shared" si="353"/>
        <v>3166.3954349999999</v>
      </c>
      <c r="N3182" s="2">
        <v>42.847776000000003</v>
      </c>
      <c r="O3182" s="3">
        <f t="shared" si="354"/>
        <v>1835.9319081461763</v>
      </c>
      <c r="P3182" s="3">
        <v>5</v>
      </c>
      <c r="Q3182" s="3">
        <f t="shared" si="355"/>
        <v>25</v>
      </c>
      <c r="R3182" s="4">
        <f t="shared" si="356"/>
        <v>214.23888000000002</v>
      </c>
    </row>
    <row r="3183" spans="2:18">
      <c r="B3183" s="2">
        <v>211.093029</v>
      </c>
      <c r="C3183" s="3">
        <f t="shared" si="351"/>
        <v>44560.266892394844</v>
      </c>
      <c r="D3183" s="3">
        <v>15</v>
      </c>
      <c r="E3183" s="3">
        <f t="shared" si="352"/>
        <v>225</v>
      </c>
      <c r="F3183" s="4">
        <f t="shared" si="353"/>
        <v>3166.3954349999999</v>
      </c>
      <c r="N3183" s="2">
        <v>42.847776000000003</v>
      </c>
      <c r="O3183" s="3">
        <f t="shared" si="354"/>
        <v>1835.9319081461763</v>
      </c>
      <c r="P3183" s="3">
        <v>5</v>
      </c>
      <c r="Q3183" s="3">
        <f t="shared" si="355"/>
        <v>25</v>
      </c>
      <c r="R3183" s="4">
        <f t="shared" si="356"/>
        <v>214.23888000000002</v>
      </c>
    </row>
    <row r="3184" spans="2:18">
      <c r="B3184" s="2">
        <v>211.093029</v>
      </c>
      <c r="C3184" s="3">
        <f t="shared" si="351"/>
        <v>44560.266892394844</v>
      </c>
      <c r="D3184" s="3">
        <v>15</v>
      </c>
      <c r="E3184" s="3">
        <f t="shared" si="352"/>
        <v>225</v>
      </c>
      <c r="F3184" s="4">
        <f t="shared" si="353"/>
        <v>3166.3954349999999</v>
      </c>
      <c r="N3184" s="2">
        <v>42.847776000000003</v>
      </c>
      <c r="O3184" s="3">
        <f t="shared" si="354"/>
        <v>1835.9319081461763</v>
      </c>
      <c r="P3184" s="3">
        <v>5</v>
      </c>
      <c r="Q3184" s="3">
        <f t="shared" si="355"/>
        <v>25</v>
      </c>
      <c r="R3184" s="4">
        <f t="shared" si="356"/>
        <v>214.23888000000002</v>
      </c>
    </row>
    <row r="3185" spans="2:18">
      <c r="B3185" s="2">
        <v>211.093029</v>
      </c>
      <c r="C3185" s="3">
        <f t="shared" si="351"/>
        <v>44560.266892394844</v>
      </c>
      <c r="D3185" s="3">
        <v>15</v>
      </c>
      <c r="E3185" s="3">
        <f t="shared" si="352"/>
        <v>225</v>
      </c>
      <c r="F3185" s="4">
        <f t="shared" si="353"/>
        <v>3166.3954349999999</v>
      </c>
      <c r="N3185" s="2">
        <v>42.847776000000003</v>
      </c>
      <c r="O3185" s="3">
        <f t="shared" si="354"/>
        <v>1835.9319081461763</v>
      </c>
      <c r="P3185" s="3">
        <v>5</v>
      </c>
      <c r="Q3185" s="3">
        <f t="shared" si="355"/>
        <v>25</v>
      </c>
      <c r="R3185" s="4">
        <f t="shared" si="356"/>
        <v>214.23888000000002</v>
      </c>
    </row>
    <row r="3186" spans="2:18">
      <c r="B3186" s="2">
        <v>211.093029</v>
      </c>
      <c r="C3186" s="3">
        <f t="shared" si="351"/>
        <v>44560.266892394844</v>
      </c>
      <c r="D3186" s="3">
        <v>15</v>
      </c>
      <c r="E3186" s="3">
        <f t="shared" si="352"/>
        <v>225</v>
      </c>
      <c r="F3186" s="4">
        <f t="shared" si="353"/>
        <v>3166.3954349999999</v>
      </c>
      <c r="N3186" s="2">
        <v>42.847776000000003</v>
      </c>
      <c r="O3186" s="3">
        <f t="shared" si="354"/>
        <v>1835.9319081461763</v>
      </c>
      <c r="P3186" s="3">
        <v>5</v>
      </c>
      <c r="Q3186" s="3">
        <f t="shared" si="355"/>
        <v>25</v>
      </c>
      <c r="R3186" s="4">
        <f t="shared" si="356"/>
        <v>214.23888000000002</v>
      </c>
    </row>
    <row r="3187" spans="2:18">
      <c r="B3187" s="2">
        <v>211.093029</v>
      </c>
      <c r="C3187" s="3">
        <f t="shared" si="351"/>
        <v>44560.266892394844</v>
      </c>
      <c r="D3187" s="3">
        <v>15</v>
      </c>
      <c r="E3187" s="3">
        <f t="shared" si="352"/>
        <v>225</v>
      </c>
      <c r="F3187" s="4">
        <f t="shared" si="353"/>
        <v>3166.3954349999999</v>
      </c>
      <c r="N3187" s="2">
        <v>42.847776000000003</v>
      </c>
      <c r="O3187" s="3">
        <f t="shared" si="354"/>
        <v>1835.9319081461763</v>
      </c>
      <c r="P3187" s="3">
        <v>5</v>
      </c>
      <c r="Q3187" s="3">
        <f t="shared" si="355"/>
        <v>25</v>
      </c>
      <c r="R3187" s="4">
        <f t="shared" si="356"/>
        <v>214.23888000000002</v>
      </c>
    </row>
    <row r="3188" spans="2:18">
      <c r="B3188" s="2">
        <v>211.093029</v>
      </c>
      <c r="C3188" s="3">
        <f t="shared" si="351"/>
        <v>44560.266892394844</v>
      </c>
      <c r="D3188" s="3">
        <v>15</v>
      </c>
      <c r="E3188" s="3">
        <f t="shared" si="352"/>
        <v>225</v>
      </c>
      <c r="F3188" s="4">
        <f t="shared" si="353"/>
        <v>3166.3954349999999</v>
      </c>
      <c r="N3188" s="2">
        <v>42.847776000000003</v>
      </c>
      <c r="O3188" s="3">
        <f t="shared" si="354"/>
        <v>1835.9319081461763</v>
      </c>
      <c r="P3188" s="3">
        <v>5</v>
      </c>
      <c r="Q3188" s="3">
        <f t="shared" si="355"/>
        <v>25</v>
      </c>
      <c r="R3188" s="4">
        <f t="shared" si="356"/>
        <v>214.23888000000002</v>
      </c>
    </row>
    <row r="3189" spans="2:18">
      <c r="B3189" s="2">
        <v>211.093029</v>
      </c>
      <c r="C3189" s="3">
        <f t="shared" si="351"/>
        <v>44560.266892394844</v>
      </c>
      <c r="D3189" s="3">
        <v>15</v>
      </c>
      <c r="E3189" s="3">
        <f t="shared" si="352"/>
        <v>225</v>
      </c>
      <c r="F3189" s="4">
        <f t="shared" si="353"/>
        <v>3166.3954349999999</v>
      </c>
      <c r="N3189" s="2">
        <v>42.847776000000003</v>
      </c>
      <c r="O3189" s="3">
        <f t="shared" si="354"/>
        <v>1835.9319081461763</v>
      </c>
      <c r="P3189" s="3">
        <v>5</v>
      </c>
      <c r="Q3189" s="3">
        <f t="shared" si="355"/>
        <v>25</v>
      </c>
      <c r="R3189" s="4">
        <f t="shared" si="356"/>
        <v>214.23888000000002</v>
      </c>
    </row>
    <row r="3190" spans="2:18">
      <c r="B3190" s="2">
        <v>211.093029</v>
      </c>
      <c r="C3190" s="3">
        <f t="shared" si="351"/>
        <v>44560.266892394844</v>
      </c>
      <c r="D3190" s="3">
        <v>15</v>
      </c>
      <c r="E3190" s="3">
        <f t="shared" si="352"/>
        <v>225</v>
      </c>
      <c r="F3190" s="4">
        <f t="shared" si="353"/>
        <v>3166.3954349999999</v>
      </c>
      <c r="N3190" s="2">
        <v>42.847776000000003</v>
      </c>
      <c r="O3190" s="3">
        <f t="shared" si="354"/>
        <v>1835.9319081461763</v>
      </c>
      <c r="P3190" s="3">
        <v>5</v>
      </c>
      <c r="Q3190" s="3">
        <f t="shared" si="355"/>
        <v>25</v>
      </c>
      <c r="R3190" s="4">
        <f t="shared" si="356"/>
        <v>214.23888000000002</v>
      </c>
    </row>
    <row r="3191" spans="2:18">
      <c r="B3191" s="2">
        <v>211.093029</v>
      </c>
      <c r="C3191" s="3">
        <f t="shared" si="351"/>
        <v>44560.266892394844</v>
      </c>
      <c r="D3191" s="3">
        <v>15</v>
      </c>
      <c r="E3191" s="3">
        <f t="shared" si="352"/>
        <v>225</v>
      </c>
      <c r="F3191" s="4">
        <f t="shared" si="353"/>
        <v>3166.3954349999999</v>
      </c>
      <c r="N3191" s="2">
        <v>42.847776000000003</v>
      </c>
      <c r="O3191" s="3">
        <f t="shared" si="354"/>
        <v>1835.9319081461763</v>
      </c>
      <c r="P3191" s="3">
        <v>5</v>
      </c>
      <c r="Q3191" s="3">
        <f t="shared" si="355"/>
        <v>25</v>
      </c>
      <c r="R3191" s="4">
        <f t="shared" si="356"/>
        <v>214.23888000000002</v>
      </c>
    </row>
    <row r="3192" spans="2:18">
      <c r="B3192" s="2">
        <v>211.093029</v>
      </c>
      <c r="C3192" s="3">
        <f t="shared" si="351"/>
        <v>44560.266892394844</v>
      </c>
      <c r="D3192" s="3">
        <v>15</v>
      </c>
      <c r="E3192" s="3">
        <f t="shared" si="352"/>
        <v>225</v>
      </c>
      <c r="F3192" s="4">
        <f t="shared" si="353"/>
        <v>3166.3954349999999</v>
      </c>
      <c r="N3192" s="2">
        <v>42.847776000000003</v>
      </c>
      <c r="O3192" s="3">
        <f t="shared" si="354"/>
        <v>1835.9319081461763</v>
      </c>
      <c r="P3192" s="3">
        <v>5</v>
      </c>
      <c r="Q3192" s="3">
        <f t="shared" si="355"/>
        <v>25</v>
      </c>
      <c r="R3192" s="4">
        <f t="shared" si="356"/>
        <v>214.23888000000002</v>
      </c>
    </row>
    <row r="3193" spans="2:18">
      <c r="B3193" s="2">
        <v>211.093029</v>
      </c>
      <c r="C3193" s="3">
        <f t="shared" si="351"/>
        <v>44560.266892394844</v>
      </c>
      <c r="D3193" s="3">
        <v>15</v>
      </c>
      <c r="E3193" s="3">
        <f t="shared" si="352"/>
        <v>225</v>
      </c>
      <c r="F3193" s="4">
        <f t="shared" si="353"/>
        <v>3166.3954349999999</v>
      </c>
      <c r="N3193" s="2">
        <v>42.847776000000003</v>
      </c>
      <c r="O3193" s="3">
        <f t="shared" si="354"/>
        <v>1835.9319081461763</v>
      </c>
      <c r="P3193" s="3">
        <v>5</v>
      </c>
      <c r="Q3193" s="3">
        <f t="shared" si="355"/>
        <v>25</v>
      </c>
      <c r="R3193" s="4">
        <f t="shared" si="356"/>
        <v>214.23888000000002</v>
      </c>
    </row>
    <row r="3194" spans="2:18">
      <c r="B3194" s="2">
        <v>211.093029</v>
      </c>
      <c r="C3194" s="3">
        <f t="shared" si="351"/>
        <v>44560.266892394844</v>
      </c>
      <c r="D3194" s="3">
        <v>15</v>
      </c>
      <c r="E3194" s="3">
        <f t="shared" si="352"/>
        <v>225</v>
      </c>
      <c r="F3194" s="4">
        <f t="shared" si="353"/>
        <v>3166.3954349999999</v>
      </c>
      <c r="N3194" s="2">
        <v>42.847776000000003</v>
      </c>
      <c r="O3194" s="3">
        <f t="shared" si="354"/>
        <v>1835.9319081461763</v>
      </c>
      <c r="P3194" s="3">
        <v>5</v>
      </c>
      <c r="Q3194" s="3">
        <f t="shared" si="355"/>
        <v>25</v>
      </c>
      <c r="R3194" s="4">
        <f t="shared" si="356"/>
        <v>214.23888000000002</v>
      </c>
    </row>
    <row r="3195" spans="2:18">
      <c r="B3195" s="2">
        <v>211.093029</v>
      </c>
      <c r="C3195" s="3">
        <f t="shared" si="351"/>
        <v>44560.266892394844</v>
      </c>
      <c r="D3195" s="3">
        <v>15</v>
      </c>
      <c r="E3195" s="3">
        <f t="shared" si="352"/>
        <v>225</v>
      </c>
      <c r="F3195" s="4">
        <f t="shared" si="353"/>
        <v>3166.3954349999999</v>
      </c>
      <c r="N3195" s="2">
        <v>42.847776000000003</v>
      </c>
      <c r="O3195" s="3">
        <f t="shared" si="354"/>
        <v>1835.9319081461763</v>
      </c>
      <c r="P3195" s="3">
        <v>5</v>
      </c>
      <c r="Q3195" s="3">
        <f t="shared" si="355"/>
        <v>25</v>
      </c>
      <c r="R3195" s="4">
        <f t="shared" si="356"/>
        <v>214.23888000000002</v>
      </c>
    </row>
    <row r="3196" spans="2:18">
      <c r="B3196" s="2">
        <v>211.093029</v>
      </c>
      <c r="C3196" s="3">
        <f t="shared" si="351"/>
        <v>44560.266892394844</v>
      </c>
      <c r="D3196" s="3">
        <v>15</v>
      </c>
      <c r="E3196" s="3">
        <f t="shared" si="352"/>
        <v>225</v>
      </c>
      <c r="F3196" s="4">
        <f t="shared" si="353"/>
        <v>3166.3954349999999</v>
      </c>
      <c r="N3196" s="2">
        <v>42.847776000000003</v>
      </c>
      <c r="O3196" s="3">
        <f t="shared" si="354"/>
        <v>1835.9319081461763</v>
      </c>
      <c r="P3196" s="3">
        <v>5</v>
      </c>
      <c r="Q3196" s="3">
        <f t="shared" si="355"/>
        <v>25</v>
      </c>
      <c r="R3196" s="4">
        <f t="shared" si="356"/>
        <v>214.23888000000002</v>
      </c>
    </row>
    <row r="3197" spans="2:18">
      <c r="B3197" s="2">
        <v>211.093029</v>
      </c>
      <c r="C3197" s="3">
        <f t="shared" si="351"/>
        <v>44560.266892394844</v>
      </c>
      <c r="D3197" s="3">
        <v>15</v>
      </c>
      <c r="E3197" s="3">
        <f t="shared" si="352"/>
        <v>225</v>
      </c>
      <c r="F3197" s="4">
        <f t="shared" si="353"/>
        <v>3166.3954349999999</v>
      </c>
      <c r="N3197" s="2">
        <v>42.847776000000003</v>
      </c>
      <c r="O3197" s="3">
        <f t="shared" si="354"/>
        <v>1835.9319081461763</v>
      </c>
      <c r="P3197" s="3">
        <v>5</v>
      </c>
      <c r="Q3197" s="3">
        <f t="shared" si="355"/>
        <v>25</v>
      </c>
      <c r="R3197" s="4">
        <f t="shared" si="356"/>
        <v>214.23888000000002</v>
      </c>
    </row>
    <row r="3198" spans="2:18">
      <c r="B3198" s="2">
        <v>211.093029</v>
      </c>
      <c r="C3198" s="3">
        <f t="shared" si="351"/>
        <v>44560.266892394844</v>
      </c>
      <c r="D3198" s="3">
        <v>15</v>
      </c>
      <c r="E3198" s="3">
        <f t="shared" si="352"/>
        <v>225</v>
      </c>
      <c r="F3198" s="4">
        <f t="shared" si="353"/>
        <v>3166.3954349999999</v>
      </c>
      <c r="N3198" s="2">
        <v>42.847776000000003</v>
      </c>
      <c r="O3198" s="3">
        <f t="shared" si="354"/>
        <v>1835.9319081461763</v>
      </c>
      <c r="P3198" s="3">
        <v>5</v>
      </c>
      <c r="Q3198" s="3">
        <f t="shared" si="355"/>
        <v>25</v>
      </c>
      <c r="R3198" s="4">
        <f t="shared" si="356"/>
        <v>214.23888000000002</v>
      </c>
    </row>
    <row r="3199" spans="2:18">
      <c r="B3199" s="2">
        <v>211.093029</v>
      </c>
      <c r="C3199" s="3">
        <f t="shared" si="351"/>
        <v>44560.266892394844</v>
      </c>
      <c r="D3199" s="3">
        <v>15</v>
      </c>
      <c r="E3199" s="3">
        <f t="shared" si="352"/>
        <v>225</v>
      </c>
      <c r="F3199" s="4">
        <f t="shared" si="353"/>
        <v>3166.3954349999999</v>
      </c>
      <c r="N3199" s="2">
        <v>42.847776000000003</v>
      </c>
      <c r="O3199" s="3">
        <f t="shared" si="354"/>
        <v>1835.9319081461763</v>
      </c>
      <c r="P3199" s="3">
        <v>5</v>
      </c>
      <c r="Q3199" s="3">
        <f t="shared" si="355"/>
        <v>25</v>
      </c>
      <c r="R3199" s="4">
        <f t="shared" si="356"/>
        <v>214.23888000000002</v>
      </c>
    </row>
    <row r="3200" spans="2:18">
      <c r="B3200" s="2">
        <v>211.093029</v>
      </c>
      <c r="C3200" s="3">
        <f t="shared" si="351"/>
        <v>44560.266892394844</v>
      </c>
      <c r="D3200" s="3">
        <v>15</v>
      </c>
      <c r="E3200" s="3">
        <f t="shared" si="352"/>
        <v>225</v>
      </c>
      <c r="F3200" s="4">
        <f t="shared" si="353"/>
        <v>3166.3954349999999</v>
      </c>
      <c r="N3200" s="2">
        <v>42.847776000000003</v>
      </c>
      <c r="O3200" s="3">
        <f t="shared" si="354"/>
        <v>1835.9319081461763</v>
      </c>
      <c r="P3200" s="3">
        <v>5</v>
      </c>
      <c r="Q3200" s="3">
        <f t="shared" si="355"/>
        <v>25</v>
      </c>
      <c r="R3200" s="4">
        <f t="shared" si="356"/>
        <v>214.23888000000002</v>
      </c>
    </row>
    <row r="3201" spans="2:18">
      <c r="B3201" s="2">
        <v>211.093029</v>
      </c>
      <c r="C3201" s="3">
        <f t="shared" si="351"/>
        <v>44560.266892394844</v>
      </c>
      <c r="D3201" s="3">
        <v>15</v>
      </c>
      <c r="E3201" s="3">
        <f t="shared" si="352"/>
        <v>225</v>
      </c>
      <c r="F3201" s="4">
        <f t="shared" si="353"/>
        <v>3166.3954349999999</v>
      </c>
      <c r="N3201" s="2">
        <v>42.847776000000003</v>
      </c>
      <c r="O3201" s="3">
        <f t="shared" si="354"/>
        <v>1835.9319081461763</v>
      </c>
      <c r="P3201" s="3">
        <v>5</v>
      </c>
      <c r="Q3201" s="3">
        <f t="shared" si="355"/>
        <v>25</v>
      </c>
      <c r="R3201" s="4">
        <f t="shared" si="356"/>
        <v>214.23888000000002</v>
      </c>
    </row>
    <row r="3202" spans="2:18">
      <c r="B3202" s="2">
        <v>211.093029</v>
      </c>
      <c r="C3202" s="3">
        <f t="shared" si="351"/>
        <v>44560.266892394844</v>
      </c>
      <c r="D3202" s="3">
        <v>15</v>
      </c>
      <c r="E3202" s="3">
        <f t="shared" si="352"/>
        <v>225</v>
      </c>
      <c r="F3202" s="4">
        <f t="shared" si="353"/>
        <v>3166.3954349999999</v>
      </c>
      <c r="N3202" s="2">
        <v>42.847776000000003</v>
      </c>
      <c r="O3202" s="3">
        <f t="shared" si="354"/>
        <v>1835.9319081461763</v>
      </c>
      <c r="P3202" s="3">
        <v>5</v>
      </c>
      <c r="Q3202" s="3">
        <f t="shared" si="355"/>
        <v>25</v>
      </c>
      <c r="R3202" s="4">
        <f t="shared" si="356"/>
        <v>214.23888000000002</v>
      </c>
    </row>
    <row r="3203" spans="2:18">
      <c r="B3203" s="2">
        <v>211.093029</v>
      </c>
      <c r="C3203" s="3">
        <f t="shared" si="351"/>
        <v>44560.266892394844</v>
      </c>
      <c r="D3203" s="3">
        <v>15</v>
      </c>
      <c r="E3203" s="3">
        <f t="shared" si="352"/>
        <v>225</v>
      </c>
      <c r="F3203" s="4">
        <f t="shared" si="353"/>
        <v>3166.3954349999999</v>
      </c>
      <c r="N3203" s="2">
        <v>42.847776000000003</v>
      </c>
      <c r="O3203" s="3">
        <f t="shared" si="354"/>
        <v>1835.9319081461763</v>
      </c>
      <c r="P3203" s="3">
        <v>5</v>
      </c>
      <c r="Q3203" s="3">
        <f t="shared" si="355"/>
        <v>25</v>
      </c>
      <c r="R3203" s="4">
        <f t="shared" si="356"/>
        <v>214.23888000000002</v>
      </c>
    </row>
    <row r="3204" spans="2:18">
      <c r="B3204" s="2">
        <v>211.093029</v>
      </c>
      <c r="C3204" s="3">
        <f t="shared" si="351"/>
        <v>44560.266892394844</v>
      </c>
      <c r="D3204" s="3">
        <v>15</v>
      </c>
      <c r="E3204" s="3">
        <f t="shared" si="352"/>
        <v>225</v>
      </c>
      <c r="F3204" s="4">
        <f t="shared" si="353"/>
        <v>3166.3954349999999</v>
      </c>
      <c r="N3204" s="2">
        <v>42.847776000000003</v>
      </c>
      <c r="O3204" s="3">
        <f t="shared" si="354"/>
        <v>1835.9319081461763</v>
      </c>
      <c r="P3204" s="3">
        <v>5</v>
      </c>
      <c r="Q3204" s="3">
        <f t="shared" si="355"/>
        <v>25</v>
      </c>
      <c r="R3204" s="4">
        <f t="shared" si="356"/>
        <v>214.23888000000002</v>
      </c>
    </row>
    <row r="3205" spans="2:18">
      <c r="B3205" s="2">
        <v>211.093029</v>
      </c>
      <c r="C3205" s="3">
        <f t="shared" si="351"/>
        <v>44560.266892394844</v>
      </c>
      <c r="D3205" s="3">
        <v>5</v>
      </c>
      <c r="E3205" s="3">
        <f t="shared" si="352"/>
        <v>25</v>
      </c>
      <c r="F3205" s="4">
        <f t="shared" si="353"/>
        <v>1055.4651450000001</v>
      </c>
      <c r="N3205" s="2">
        <v>42.847776000000003</v>
      </c>
      <c r="O3205" s="3">
        <f t="shared" si="354"/>
        <v>1835.9319081461763</v>
      </c>
      <c r="P3205" s="3">
        <v>5</v>
      </c>
      <c r="Q3205" s="3">
        <f t="shared" si="355"/>
        <v>25</v>
      </c>
      <c r="R3205" s="4">
        <f t="shared" si="356"/>
        <v>214.23888000000002</v>
      </c>
    </row>
    <row r="3206" spans="2:18">
      <c r="B3206" s="2">
        <v>211.093029</v>
      </c>
      <c r="C3206" s="3">
        <f t="shared" si="351"/>
        <v>44560.266892394844</v>
      </c>
      <c r="D3206" s="3">
        <v>5</v>
      </c>
      <c r="E3206" s="3">
        <f t="shared" si="352"/>
        <v>25</v>
      </c>
      <c r="F3206" s="4">
        <f t="shared" si="353"/>
        <v>1055.4651450000001</v>
      </c>
      <c r="N3206" s="2">
        <v>42.847776000000003</v>
      </c>
      <c r="O3206" s="3">
        <f t="shared" si="354"/>
        <v>1835.9319081461763</v>
      </c>
      <c r="P3206" s="3">
        <v>5</v>
      </c>
      <c r="Q3206" s="3">
        <f t="shared" si="355"/>
        <v>25</v>
      </c>
      <c r="R3206" s="4">
        <f t="shared" si="356"/>
        <v>214.23888000000002</v>
      </c>
    </row>
    <row r="3207" spans="2:18">
      <c r="B3207" s="2">
        <v>211.093029</v>
      </c>
      <c r="C3207" s="3">
        <f t="shared" si="351"/>
        <v>44560.266892394844</v>
      </c>
      <c r="D3207" s="3">
        <v>5</v>
      </c>
      <c r="E3207" s="3">
        <f t="shared" si="352"/>
        <v>25</v>
      </c>
      <c r="F3207" s="4">
        <f t="shared" si="353"/>
        <v>1055.4651450000001</v>
      </c>
      <c r="N3207" s="2">
        <v>42.847776000000003</v>
      </c>
      <c r="O3207" s="3">
        <f t="shared" si="354"/>
        <v>1835.9319081461763</v>
      </c>
      <c r="P3207" s="3">
        <v>5</v>
      </c>
      <c r="Q3207" s="3">
        <f t="shared" si="355"/>
        <v>25</v>
      </c>
      <c r="R3207" s="4">
        <f t="shared" si="356"/>
        <v>214.23888000000002</v>
      </c>
    </row>
    <row r="3208" spans="2:18">
      <c r="B3208" s="2">
        <v>211.093029</v>
      </c>
      <c r="C3208" s="3">
        <f t="shared" si="351"/>
        <v>44560.266892394844</v>
      </c>
      <c r="D3208" s="3">
        <v>10</v>
      </c>
      <c r="E3208" s="3">
        <f t="shared" si="352"/>
        <v>100</v>
      </c>
      <c r="F3208" s="4">
        <f t="shared" si="353"/>
        <v>2110.9302900000002</v>
      </c>
      <c r="N3208" s="2">
        <v>42.847776000000003</v>
      </c>
      <c r="O3208" s="3">
        <f t="shared" si="354"/>
        <v>1835.9319081461763</v>
      </c>
      <c r="P3208" s="3">
        <v>5</v>
      </c>
      <c r="Q3208" s="3">
        <f t="shared" si="355"/>
        <v>25</v>
      </c>
      <c r="R3208" s="4">
        <f t="shared" si="356"/>
        <v>214.23888000000002</v>
      </c>
    </row>
    <row r="3209" spans="2:18">
      <c r="B3209" s="2">
        <v>211.093029</v>
      </c>
      <c r="C3209" s="3">
        <f t="shared" si="351"/>
        <v>44560.266892394844</v>
      </c>
      <c r="D3209" s="3">
        <v>10</v>
      </c>
      <c r="E3209" s="3">
        <f t="shared" si="352"/>
        <v>100</v>
      </c>
      <c r="F3209" s="4">
        <f t="shared" si="353"/>
        <v>2110.9302900000002</v>
      </c>
      <c r="N3209" s="2">
        <v>42.847776000000003</v>
      </c>
      <c r="O3209" s="3">
        <f t="shared" si="354"/>
        <v>1835.9319081461763</v>
      </c>
      <c r="P3209" s="3">
        <v>5</v>
      </c>
      <c r="Q3209" s="3">
        <f t="shared" si="355"/>
        <v>25</v>
      </c>
      <c r="R3209" s="4">
        <f t="shared" si="356"/>
        <v>214.23888000000002</v>
      </c>
    </row>
    <row r="3210" spans="2:18">
      <c r="B3210" s="2">
        <v>211.093029</v>
      </c>
      <c r="C3210" s="3">
        <f t="shared" si="351"/>
        <v>44560.266892394844</v>
      </c>
      <c r="D3210" s="3">
        <v>10</v>
      </c>
      <c r="E3210" s="3">
        <f t="shared" si="352"/>
        <v>100</v>
      </c>
      <c r="F3210" s="4">
        <f t="shared" si="353"/>
        <v>2110.9302900000002</v>
      </c>
      <c r="N3210" s="2">
        <v>42.847776000000003</v>
      </c>
      <c r="O3210" s="3">
        <f t="shared" si="354"/>
        <v>1835.9319081461763</v>
      </c>
      <c r="P3210" s="3">
        <v>5</v>
      </c>
      <c r="Q3210" s="3">
        <f t="shared" si="355"/>
        <v>25</v>
      </c>
      <c r="R3210" s="4">
        <f t="shared" si="356"/>
        <v>214.23888000000002</v>
      </c>
    </row>
    <row r="3211" spans="2:18">
      <c r="B3211" s="2">
        <v>211.093029</v>
      </c>
      <c r="C3211" s="3">
        <f t="shared" si="351"/>
        <v>44560.266892394844</v>
      </c>
      <c r="D3211" s="3">
        <v>10</v>
      </c>
      <c r="E3211" s="3">
        <f t="shared" si="352"/>
        <v>100</v>
      </c>
      <c r="F3211" s="4">
        <f t="shared" si="353"/>
        <v>2110.9302900000002</v>
      </c>
      <c r="N3211" s="2">
        <v>42.847776000000003</v>
      </c>
      <c r="O3211" s="3">
        <f t="shared" si="354"/>
        <v>1835.9319081461763</v>
      </c>
      <c r="P3211" s="3">
        <v>5</v>
      </c>
      <c r="Q3211" s="3">
        <f t="shared" si="355"/>
        <v>25</v>
      </c>
      <c r="R3211" s="4">
        <f t="shared" si="356"/>
        <v>214.23888000000002</v>
      </c>
    </row>
    <row r="3212" spans="2:18">
      <c r="B3212" s="2">
        <v>211.093029</v>
      </c>
      <c r="C3212" s="3">
        <f t="shared" si="351"/>
        <v>44560.266892394844</v>
      </c>
      <c r="D3212" s="3">
        <v>10</v>
      </c>
      <c r="E3212" s="3">
        <f t="shared" si="352"/>
        <v>100</v>
      </c>
      <c r="F3212" s="4">
        <f t="shared" si="353"/>
        <v>2110.9302900000002</v>
      </c>
      <c r="N3212" s="2">
        <v>42.847776000000003</v>
      </c>
      <c r="O3212" s="3">
        <f t="shared" si="354"/>
        <v>1835.9319081461763</v>
      </c>
      <c r="P3212" s="3">
        <v>5</v>
      </c>
      <c r="Q3212" s="3">
        <f t="shared" si="355"/>
        <v>25</v>
      </c>
      <c r="R3212" s="4">
        <f t="shared" si="356"/>
        <v>214.23888000000002</v>
      </c>
    </row>
    <row r="3213" spans="2:18">
      <c r="B3213" s="2">
        <v>211.093029</v>
      </c>
      <c r="C3213" s="3">
        <f t="shared" si="351"/>
        <v>44560.266892394844</v>
      </c>
      <c r="D3213" s="3">
        <v>10</v>
      </c>
      <c r="E3213" s="3">
        <f t="shared" si="352"/>
        <v>100</v>
      </c>
      <c r="F3213" s="4">
        <f t="shared" si="353"/>
        <v>2110.9302900000002</v>
      </c>
      <c r="N3213" s="2">
        <v>42.847776000000003</v>
      </c>
      <c r="O3213" s="3">
        <f t="shared" si="354"/>
        <v>1835.9319081461763</v>
      </c>
      <c r="P3213" s="3">
        <v>5</v>
      </c>
      <c r="Q3213" s="3">
        <f t="shared" si="355"/>
        <v>25</v>
      </c>
      <c r="R3213" s="4">
        <f t="shared" si="356"/>
        <v>214.23888000000002</v>
      </c>
    </row>
    <row r="3214" spans="2:18">
      <c r="B3214" s="2">
        <v>211.093029</v>
      </c>
      <c r="C3214" s="3">
        <f t="shared" si="351"/>
        <v>44560.266892394844</v>
      </c>
      <c r="D3214" s="3">
        <v>10</v>
      </c>
      <c r="E3214" s="3">
        <f t="shared" si="352"/>
        <v>100</v>
      </c>
      <c r="F3214" s="4">
        <f t="shared" si="353"/>
        <v>2110.9302900000002</v>
      </c>
      <c r="N3214" s="2">
        <v>42.847776000000003</v>
      </c>
      <c r="O3214" s="3">
        <f t="shared" si="354"/>
        <v>1835.9319081461763</v>
      </c>
      <c r="P3214" s="3">
        <v>5</v>
      </c>
      <c r="Q3214" s="3">
        <f t="shared" si="355"/>
        <v>25</v>
      </c>
      <c r="R3214" s="4">
        <f t="shared" si="356"/>
        <v>214.23888000000002</v>
      </c>
    </row>
    <row r="3215" spans="2:18">
      <c r="B3215" s="2">
        <v>211.093029</v>
      </c>
      <c r="C3215" s="3">
        <f t="shared" si="351"/>
        <v>44560.266892394844</v>
      </c>
      <c r="D3215" s="3">
        <v>10</v>
      </c>
      <c r="E3215" s="3">
        <f t="shared" si="352"/>
        <v>100</v>
      </c>
      <c r="F3215" s="4">
        <f t="shared" si="353"/>
        <v>2110.9302900000002</v>
      </c>
      <c r="N3215" s="2">
        <v>42.847776000000003</v>
      </c>
      <c r="O3215" s="3">
        <f t="shared" si="354"/>
        <v>1835.9319081461763</v>
      </c>
      <c r="P3215" s="3">
        <v>5</v>
      </c>
      <c r="Q3215" s="3">
        <f t="shared" si="355"/>
        <v>25</v>
      </c>
      <c r="R3215" s="4">
        <f t="shared" si="356"/>
        <v>214.23888000000002</v>
      </c>
    </row>
    <row r="3216" spans="2:18">
      <c r="B3216" s="2">
        <v>211.093029</v>
      </c>
      <c r="C3216" s="3">
        <f t="shared" si="351"/>
        <v>44560.266892394844</v>
      </c>
      <c r="D3216" s="3">
        <v>10</v>
      </c>
      <c r="E3216" s="3">
        <f t="shared" si="352"/>
        <v>100</v>
      </c>
      <c r="F3216" s="4">
        <f t="shared" si="353"/>
        <v>2110.9302900000002</v>
      </c>
      <c r="N3216" s="2">
        <v>42.847776000000003</v>
      </c>
      <c r="O3216" s="3">
        <f t="shared" si="354"/>
        <v>1835.9319081461763</v>
      </c>
      <c r="P3216" s="3">
        <v>5</v>
      </c>
      <c r="Q3216" s="3">
        <f t="shared" si="355"/>
        <v>25</v>
      </c>
      <c r="R3216" s="4">
        <f t="shared" si="356"/>
        <v>214.23888000000002</v>
      </c>
    </row>
    <row r="3217" spans="2:18">
      <c r="B3217" s="2">
        <v>211.093029</v>
      </c>
      <c r="C3217" s="3">
        <f t="shared" ref="C3217:C3280" si="357">B3217*B3217</f>
        <v>44560.266892394844</v>
      </c>
      <c r="D3217" s="3">
        <v>10</v>
      </c>
      <c r="E3217" s="3">
        <f t="shared" ref="E3217:E3280" si="358">D3217*D3217</f>
        <v>100</v>
      </c>
      <c r="F3217" s="4">
        <f t="shared" ref="F3217:F3280" si="359">D3217*B3217</f>
        <v>2110.9302900000002</v>
      </c>
      <c r="N3217" s="2">
        <v>42.847776000000003</v>
      </c>
      <c r="O3217" s="3">
        <f t="shared" ref="O3217:O3280" si="360">N3217*N3217</f>
        <v>1835.9319081461763</v>
      </c>
      <c r="P3217" s="3">
        <v>5</v>
      </c>
      <c r="Q3217" s="3">
        <f t="shared" ref="Q3217:Q3280" si="361">P3217*P3217</f>
        <v>25</v>
      </c>
      <c r="R3217" s="4">
        <f t="shared" ref="R3217:R3280" si="362">P3217*N3217</f>
        <v>214.23888000000002</v>
      </c>
    </row>
    <row r="3218" spans="2:18">
      <c r="B3218" s="2">
        <v>211.093029</v>
      </c>
      <c r="C3218" s="3">
        <f t="shared" si="357"/>
        <v>44560.266892394844</v>
      </c>
      <c r="D3218" s="3">
        <v>10</v>
      </c>
      <c r="E3218" s="3">
        <f t="shared" si="358"/>
        <v>100</v>
      </c>
      <c r="F3218" s="4">
        <f t="shared" si="359"/>
        <v>2110.9302900000002</v>
      </c>
      <c r="N3218" s="2">
        <v>42.847776000000003</v>
      </c>
      <c r="O3218" s="3">
        <f t="shared" si="360"/>
        <v>1835.9319081461763</v>
      </c>
      <c r="P3218" s="3">
        <v>5</v>
      </c>
      <c r="Q3218" s="3">
        <f t="shared" si="361"/>
        <v>25</v>
      </c>
      <c r="R3218" s="4">
        <f t="shared" si="362"/>
        <v>214.23888000000002</v>
      </c>
    </row>
    <row r="3219" spans="2:18">
      <c r="B3219" s="2">
        <v>211.093029</v>
      </c>
      <c r="C3219" s="3">
        <f t="shared" si="357"/>
        <v>44560.266892394844</v>
      </c>
      <c r="D3219" s="3">
        <v>10</v>
      </c>
      <c r="E3219" s="3">
        <f t="shared" si="358"/>
        <v>100</v>
      </c>
      <c r="F3219" s="4">
        <f t="shared" si="359"/>
        <v>2110.9302900000002</v>
      </c>
      <c r="N3219" s="2">
        <v>42.847776000000003</v>
      </c>
      <c r="O3219" s="3">
        <f t="shared" si="360"/>
        <v>1835.9319081461763</v>
      </c>
      <c r="P3219" s="3">
        <v>5</v>
      </c>
      <c r="Q3219" s="3">
        <f t="shared" si="361"/>
        <v>25</v>
      </c>
      <c r="R3219" s="4">
        <f t="shared" si="362"/>
        <v>214.23888000000002</v>
      </c>
    </row>
    <row r="3220" spans="2:18">
      <c r="B3220" s="2">
        <v>211.093029</v>
      </c>
      <c r="C3220" s="3">
        <f t="shared" si="357"/>
        <v>44560.266892394844</v>
      </c>
      <c r="D3220" s="3">
        <v>10</v>
      </c>
      <c r="E3220" s="3">
        <f t="shared" si="358"/>
        <v>100</v>
      </c>
      <c r="F3220" s="4">
        <f t="shared" si="359"/>
        <v>2110.9302900000002</v>
      </c>
      <c r="N3220" s="2">
        <v>42.847776000000003</v>
      </c>
      <c r="O3220" s="3">
        <f t="shared" si="360"/>
        <v>1835.9319081461763</v>
      </c>
      <c r="P3220" s="3">
        <v>5</v>
      </c>
      <c r="Q3220" s="3">
        <f t="shared" si="361"/>
        <v>25</v>
      </c>
      <c r="R3220" s="4">
        <f t="shared" si="362"/>
        <v>214.23888000000002</v>
      </c>
    </row>
    <row r="3221" spans="2:18">
      <c r="B3221" s="2">
        <v>211.093029</v>
      </c>
      <c r="C3221" s="3">
        <f t="shared" si="357"/>
        <v>44560.266892394844</v>
      </c>
      <c r="D3221" s="3">
        <v>10</v>
      </c>
      <c r="E3221" s="3">
        <f t="shared" si="358"/>
        <v>100</v>
      </c>
      <c r="F3221" s="4">
        <f t="shared" si="359"/>
        <v>2110.9302900000002</v>
      </c>
      <c r="N3221" s="2">
        <v>42.847776000000003</v>
      </c>
      <c r="O3221" s="3">
        <f t="shared" si="360"/>
        <v>1835.9319081461763</v>
      </c>
      <c r="P3221" s="3">
        <v>5</v>
      </c>
      <c r="Q3221" s="3">
        <f t="shared" si="361"/>
        <v>25</v>
      </c>
      <c r="R3221" s="4">
        <f t="shared" si="362"/>
        <v>214.23888000000002</v>
      </c>
    </row>
    <row r="3222" spans="2:18">
      <c r="B3222" s="2">
        <v>211.093029</v>
      </c>
      <c r="C3222" s="3">
        <f t="shared" si="357"/>
        <v>44560.266892394844</v>
      </c>
      <c r="D3222" s="3">
        <v>10</v>
      </c>
      <c r="E3222" s="3">
        <f t="shared" si="358"/>
        <v>100</v>
      </c>
      <c r="F3222" s="4">
        <f t="shared" si="359"/>
        <v>2110.9302900000002</v>
      </c>
      <c r="N3222" s="2">
        <v>42.847776000000003</v>
      </c>
      <c r="O3222" s="3">
        <f t="shared" si="360"/>
        <v>1835.9319081461763</v>
      </c>
      <c r="P3222" s="3">
        <v>5</v>
      </c>
      <c r="Q3222" s="3">
        <f t="shared" si="361"/>
        <v>25</v>
      </c>
      <c r="R3222" s="4">
        <f t="shared" si="362"/>
        <v>214.23888000000002</v>
      </c>
    </row>
    <row r="3223" spans="2:18">
      <c r="B3223" s="2">
        <v>211.093029</v>
      </c>
      <c r="C3223" s="3">
        <f t="shared" si="357"/>
        <v>44560.266892394844</v>
      </c>
      <c r="D3223" s="3">
        <v>10</v>
      </c>
      <c r="E3223" s="3">
        <f t="shared" si="358"/>
        <v>100</v>
      </c>
      <c r="F3223" s="4">
        <f t="shared" si="359"/>
        <v>2110.9302900000002</v>
      </c>
      <c r="N3223" s="2">
        <v>42.847776000000003</v>
      </c>
      <c r="O3223" s="3">
        <f t="shared" si="360"/>
        <v>1835.9319081461763</v>
      </c>
      <c r="P3223" s="3">
        <v>5</v>
      </c>
      <c r="Q3223" s="3">
        <f t="shared" si="361"/>
        <v>25</v>
      </c>
      <c r="R3223" s="4">
        <f t="shared" si="362"/>
        <v>214.23888000000002</v>
      </c>
    </row>
    <row r="3224" spans="2:18">
      <c r="B3224" s="2">
        <v>211.093029</v>
      </c>
      <c r="C3224" s="3">
        <f t="shared" si="357"/>
        <v>44560.266892394844</v>
      </c>
      <c r="D3224" s="3">
        <v>10</v>
      </c>
      <c r="E3224" s="3">
        <f t="shared" si="358"/>
        <v>100</v>
      </c>
      <c r="F3224" s="4">
        <f t="shared" si="359"/>
        <v>2110.9302900000002</v>
      </c>
      <c r="N3224" s="2">
        <v>42.847776000000003</v>
      </c>
      <c r="O3224" s="3">
        <f t="shared" si="360"/>
        <v>1835.9319081461763</v>
      </c>
      <c r="P3224" s="3">
        <v>5</v>
      </c>
      <c r="Q3224" s="3">
        <f t="shared" si="361"/>
        <v>25</v>
      </c>
      <c r="R3224" s="4">
        <f t="shared" si="362"/>
        <v>214.23888000000002</v>
      </c>
    </row>
    <row r="3225" spans="2:18">
      <c r="B3225" s="2">
        <v>211.093029</v>
      </c>
      <c r="C3225" s="3">
        <f t="shared" si="357"/>
        <v>44560.266892394844</v>
      </c>
      <c r="D3225" s="3">
        <v>10</v>
      </c>
      <c r="E3225" s="3">
        <f t="shared" si="358"/>
        <v>100</v>
      </c>
      <c r="F3225" s="4">
        <f t="shared" si="359"/>
        <v>2110.9302900000002</v>
      </c>
      <c r="N3225" s="2">
        <v>42.847776000000003</v>
      </c>
      <c r="O3225" s="3">
        <f t="shared" si="360"/>
        <v>1835.9319081461763</v>
      </c>
      <c r="P3225" s="3">
        <v>5</v>
      </c>
      <c r="Q3225" s="3">
        <f t="shared" si="361"/>
        <v>25</v>
      </c>
      <c r="R3225" s="4">
        <f t="shared" si="362"/>
        <v>214.23888000000002</v>
      </c>
    </row>
    <row r="3226" spans="2:18">
      <c r="B3226" s="2">
        <v>211.093029</v>
      </c>
      <c r="C3226" s="3">
        <f t="shared" si="357"/>
        <v>44560.266892394844</v>
      </c>
      <c r="D3226" s="3">
        <v>15</v>
      </c>
      <c r="E3226" s="3">
        <f t="shared" si="358"/>
        <v>225</v>
      </c>
      <c r="F3226" s="4">
        <f t="shared" si="359"/>
        <v>3166.3954349999999</v>
      </c>
      <c r="N3226" s="2">
        <v>42.847776000000003</v>
      </c>
      <c r="O3226" s="3">
        <f t="shared" si="360"/>
        <v>1835.9319081461763</v>
      </c>
      <c r="P3226" s="3">
        <v>5</v>
      </c>
      <c r="Q3226" s="3">
        <f t="shared" si="361"/>
        <v>25</v>
      </c>
      <c r="R3226" s="4">
        <f t="shared" si="362"/>
        <v>214.23888000000002</v>
      </c>
    </row>
    <row r="3227" spans="2:18">
      <c r="B3227" s="2">
        <v>211.093029</v>
      </c>
      <c r="C3227" s="3">
        <f t="shared" si="357"/>
        <v>44560.266892394844</v>
      </c>
      <c r="D3227" s="3">
        <v>15</v>
      </c>
      <c r="E3227" s="3">
        <f t="shared" si="358"/>
        <v>225</v>
      </c>
      <c r="F3227" s="4">
        <f t="shared" si="359"/>
        <v>3166.3954349999999</v>
      </c>
      <c r="N3227" s="2">
        <v>42.847776000000003</v>
      </c>
      <c r="O3227" s="3">
        <f t="shared" si="360"/>
        <v>1835.9319081461763</v>
      </c>
      <c r="P3227" s="3">
        <v>5</v>
      </c>
      <c r="Q3227" s="3">
        <f t="shared" si="361"/>
        <v>25</v>
      </c>
      <c r="R3227" s="4">
        <f t="shared" si="362"/>
        <v>214.23888000000002</v>
      </c>
    </row>
    <row r="3228" spans="2:18">
      <c r="B3228" s="2">
        <v>211.093029</v>
      </c>
      <c r="C3228" s="3">
        <f t="shared" si="357"/>
        <v>44560.266892394844</v>
      </c>
      <c r="D3228" s="3">
        <v>15</v>
      </c>
      <c r="E3228" s="3">
        <f t="shared" si="358"/>
        <v>225</v>
      </c>
      <c r="F3228" s="4">
        <f t="shared" si="359"/>
        <v>3166.3954349999999</v>
      </c>
      <c r="N3228" s="2">
        <v>42.847776000000003</v>
      </c>
      <c r="O3228" s="3">
        <f t="shared" si="360"/>
        <v>1835.9319081461763</v>
      </c>
      <c r="P3228" s="3">
        <v>5</v>
      </c>
      <c r="Q3228" s="3">
        <f t="shared" si="361"/>
        <v>25</v>
      </c>
      <c r="R3228" s="4">
        <f t="shared" si="362"/>
        <v>214.23888000000002</v>
      </c>
    </row>
    <row r="3229" spans="2:18">
      <c r="B3229" s="2">
        <v>211.093029</v>
      </c>
      <c r="C3229" s="3">
        <f t="shared" si="357"/>
        <v>44560.266892394844</v>
      </c>
      <c r="D3229" s="3">
        <v>15</v>
      </c>
      <c r="E3229" s="3">
        <f t="shared" si="358"/>
        <v>225</v>
      </c>
      <c r="F3229" s="4">
        <f t="shared" si="359"/>
        <v>3166.3954349999999</v>
      </c>
      <c r="N3229" s="2">
        <v>42.847776000000003</v>
      </c>
      <c r="O3229" s="3">
        <f t="shared" si="360"/>
        <v>1835.9319081461763</v>
      </c>
      <c r="P3229" s="3">
        <v>5</v>
      </c>
      <c r="Q3229" s="3">
        <f t="shared" si="361"/>
        <v>25</v>
      </c>
      <c r="R3229" s="4">
        <f t="shared" si="362"/>
        <v>214.23888000000002</v>
      </c>
    </row>
    <row r="3230" spans="2:18">
      <c r="B3230" s="2">
        <v>211.093029</v>
      </c>
      <c r="C3230" s="3">
        <f t="shared" si="357"/>
        <v>44560.266892394844</v>
      </c>
      <c r="D3230" s="3">
        <v>15</v>
      </c>
      <c r="E3230" s="3">
        <f t="shared" si="358"/>
        <v>225</v>
      </c>
      <c r="F3230" s="4">
        <f t="shared" si="359"/>
        <v>3166.3954349999999</v>
      </c>
      <c r="N3230" s="2">
        <v>42.847776000000003</v>
      </c>
      <c r="O3230" s="3">
        <f t="shared" si="360"/>
        <v>1835.9319081461763</v>
      </c>
      <c r="P3230" s="3">
        <v>5</v>
      </c>
      <c r="Q3230" s="3">
        <f t="shared" si="361"/>
        <v>25</v>
      </c>
      <c r="R3230" s="4">
        <f t="shared" si="362"/>
        <v>214.23888000000002</v>
      </c>
    </row>
    <row r="3231" spans="2:18">
      <c r="B3231" s="2">
        <v>211.093029</v>
      </c>
      <c r="C3231" s="3">
        <f t="shared" si="357"/>
        <v>44560.266892394844</v>
      </c>
      <c r="D3231" s="3">
        <v>15</v>
      </c>
      <c r="E3231" s="3">
        <f t="shared" si="358"/>
        <v>225</v>
      </c>
      <c r="F3231" s="4">
        <f t="shared" si="359"/>
        <v>3166.3954349999999</v>
      </c>
      <c r="N3231" s="2">
        <v>42.847776000000003</v>
      </c>
      <c r="O3231" s="3">
        <f t="shared" si="360"/>
        <v>1835.9319081461763</v>
      </c>
      <c r="P3231" s="3">
        <v>5</v>
      </c>
      <c r="Q3231" s="3">
        <f t="shared" si="361"/>
        <v>25</v>
      </c>
      <c r="R3231" s="4">
        <f t="shared" si="362"/>
        <v>214.23888000000002</v>
      </c>
    </row>
    <row r="3232" spans="2:18">
      <c r="B3232" s="2">
        <v>211.093029</v>
      </c>
      <c r="C3232" s="3">
        <f t="shared" si="357"/>
        <v>44560.266892394844</v>
      </c>
      <c r="D3232" s="3">
        <v>15</v>
      </c>
      <c r="E3232" s="3">
        <f t="shared" si="358"/>
        <v>225</v>
      </c>
      <c r="F3232" s="4">
        <f t="shared" si="359"/>
        <v>3166.3954349999999</v>
      </c>
      <c r="N3232" s="2">
        <v>42.847776000000003</v>
      </c>
      <c r="O3232" s="3">
        <f t="shared" si="360"/>
        <v>1835.9319081461763</v>
      </c>
      <c r="P3232" s="3">
        <v>5</v>
      </c>
      <c r="Q3232" s="3">
        <f t="shared" si="361"/>
        <v>25</v>
      </c>
      <c r="R3232" s="4">
        <f t="shared" si="362"/>
        <v>214.23888000000002</v>
      </c>
    </row>
    <row r="3233" spans="2:18">
      <c r="B3233" s="2">
        <v>211.093029</v>
      </c>
      <c r="C3233" s="3">
        <f t="shared" si="357"/>
        <v>44560.266892394844</v>
      </c>
      <c r="D3233" s="3">
        <v>15</v>
      </c>
      <c r="E3233" s="3">
        <f t="shared" si="358"/>
        <v>225</v>
      </c>
      <c r="F3233" s="4">
        <f t="shared" si="359"/>
        <v>3166.3954349999999</v>
      </c>
      <c r="N3233" s="2">
        <v>42.847776000000003</v>
      </c>
      <c r="O3233" s="3">
        <f t="shared" si="360"/>
        <v>1835.9319081461763</v>
      </c>
      <c r="P3233" s="3">
        <v>5</v>
      </c>
      <c r="Q3233" s="3">
        <f t="shared" si="361"/>
        <v>25</v>
      </c>
      <c r="R3233" s="4">
        <f t="shared" si="362"/>
        <v>214.23888000000002</v>
      </c>
    </row>
    <row r="3234" spans="2:18">
      <c r="B3234" s="2">
        <v>211.093029</v>
      </c>
      <c r="C3234" s="3">
        <f t="shared" si="357"/>
        <v>44560.266892394844</v>
      </c>
      <c r="D3234" s="3">
        <v>15</v>
      </c>
      <c r="E3234" s="3">
        <f t="shared" si="358"/>
        <v>225</v>
      </c>
      <c r="F3234" s="4">
        <f t="shared" si="359"/>
        <v>3166.3954349999999</v>
      </c>
      <c r="N3234" s="2">
        <v>42.847776000000003</v>
      </c>
      <c r="O3234" s="3">
        <f t="shared" si="360"/>
        <v>1835.9319081461763</v>
      </c>
      <c r="P3234" s="3">
        <v>5</v>
      </c>
      <c r="Q3234" s="3">
        <f t="shared" si="361"/>
        <v>25</v>
      </c>
      <c r="R3234" s="4">
        <f t="shared" si="362"/>
        <v>214.23888000000002</v>
      </c>
    </row>
    <row r="3235" spans="2:18">
      <c r="B3235" s="2">
        <v>211.093029</v>
      </c>
      <c r="C3235" s="3">
        <f t="shared" si="357"/>
        <v>44560.266892394844</v>
      </c>
      <c r="D3235" s="3">
        <v>15</v>
      </c>
      <c r="E3235" s="3">
        <f t="shared" si="358"/>
        <v>225</v>
      </c>
      <c r="F3235" s="4">
        <f t="shared" si="359"/>
        <v>3166.3954349999999</v>
      </c>
      <c r="N3235" s="2">
        <v>42.847776000000003</v>
      </c>
      <c r="O3235" s="3">
        <f t="shared" si="360"/>
        <v>1835.9319081461763</v>
      </c>
      <c r="P3235" s="3">
        <v>5</v>
      </c>
      <c r="Q3235" s="3">
        <f t="shared" si="361"/>
        <v>25</v>
      </c>
      <c r="R3235" s="4">
        <f t="shared" si="362"/>
        <v>214.23888000000002</v>
      </c>
    </row>
    <row r="3236" spans="2:18">
      <c r="B3236" s="2">
        <v>211.093029</v>
      </c>
      <c r="C3236" s="3">
        <f t="shared" si="357"/>
        <v>44560.266892394844</v>
      </c>
      <c r="D3236" s="3">
        <v>15</v>
      </c>
      <c r="E3236" s="3">
        <f t="shared" si="358"/>
        <v>225</v>
      </c>
      <c r="F3236" s="4">
        <f t="shared" si="359"/>
        <v>3166.3954349999999</v>
      </c>
      <c r="N3236" s="2">
        <v>42.847776000000003</v>
      </c>
      <c r="O3236" s="3">
        <f t="shared" si="360"/>
        <v>1835.9319081461763</v>
      </c>
      <c r="P3236" s="3">
        <v>5</v>
      </c>
      <c r="Q3236" s="3">
        <f t="shared" si="361"/>
        <v>25</v>
      </c>
      <c r="R3236" s="4">
        <f t="shared" si="362"/>
        <v>214.23888000000002</v>
      </c>
    </row>
    <row r="3237" spans="2:18">
      <c r="B3237" s="2">
        <v>211.093029</v>
      </c>
      <c r="C3237" s="3">
        <f t="shared" si="357"/>
        <v>44560.266892394844</v>
      </c>
      <c r="D3237" s="3">
        <v>15</v>
      </c>
      <c r="E3237" s="3">
        <f t="shared" si="358"/>
        <v>225</v>
      </c>
      <c r="F3237" s="4">
        <f t="shared" si="359"/>
        <v>3166.3954349999999</v>
      </c>
      <c r="N3237" s="2">
        <v>42.847776000000003</v>
      </c>
      <c r="O3237" s="3">
        <f t="shared" si="360"/>
        <v>1835.9319081461763</v>
      </c>
      <c r="P3237" s="3">
        <v>5</v>
      </c>
      <c r="Q3237" s="3">
        <f t="shared" si="361"/>
        <v>25</v>
      </c>
      <c r="R3237" s="4">
        <f t="shared" si="362"/>
        <v>214.23888000000002</v>
      </c>
    </row>
    <row r="3238" spans="2:18">
      <c r="B3238" s="2">
        <v>211.093029</v>
      </c>
      <c r="C3238" s="3">
        <f t="shared" si="357"/>
        <v>44560.266892394844</v>
      </c>
      <c r="D3238" s="3">
        <v>15</v>
      </c>
      <c r="E3238" s="3">
        <f t="shared" si="358"/>
        <v>225</v>
      </c>
      <c r="F3238" s="4">
        <f t="shared" si="359"/>
        <v>3166.3954349999999</v>
      </c>
      <c r="N3238" s="2">
        <v>42.847776000000003</v>
      </c>
      <c r="O3238" s="3">
        <f t="shared" si="360"/>
        <v>1835.9319081461763</v>
      </c>
      <c r="P3238" s="3">
        <v>5</v>
      </c>
      <c r="Q3238" s="3">
        <f t="shared" si="361"/>
        <v>25</v>
      </c>
      <c r="R3238" s="4">
        <f t="shared" si="362"/>
        <v>214.23888000000002</v>
      </c>
    </row>
    <row r="3239" spans="2:18">
      <c r="B3239" s="2">
        <v>211.093029</v>
      </c>
      <c r="C3239" s="3">
        <f t="shared" si="357"/>
        <v>44560.266892394844</v>
      </c>
      <c r="D3239" s="3">
        <v>15</v>
      </c>
      <c r="E3239" s="3">
        <f t="shared" si="358"/>
        <v>225</v>
      </c>
      <c r="F3239" s="4">
        <f t="shared" si="359"/>
        <v>3166.3954349999999</v>
      </c>
      <c r="N3239" s="2">
        <v>42.847776000000003</v>
      </c>
      <c r="O3239" s="3">
        <f t="shared" si="360"/>
        <v>1835.9319081461763</v>
      </c>
      <c r="P3239" s="3">
        <v>5</v>
      </c>
      <c r="Q3239" s="3">
        <f t="shared" si="361"/>
        <v>25</v>
      </c>
      <c r="R3239" s="4">
        <f t="shared" si="362"/>
        <v>214.23888000000002</v>
      </c>
    </row>
    <row r="3240" spans="2:18">
      <c r="B3240" s="2">
        <v>211.093029</v>
      </c>
      <c r="C3240" s="3">
        <f t="shared" si="357"/>
        <v>44560.266892394844</v>
      </c>
      <c r="D3240" s="3">
        <v>15</v>
      </c>
      <c r="E3240" s="3">
        <f t="shared" si="358"/>
        <v>225</v>
      </c>
      <c r="F3240" s="4">
        <f t="shared" si="359"/>
        <v>3166.3954349999999</v>
      </c>
      <c r="N3240" s="2">
        <v>42.847776000000003</v>
      </c>
      <c r="O3240" s="3">
        <f t="shared" si="360"/>
        <v>1835.9319081461763</v>
      </c>
      <c r="P3240" s="3">
        <v>5</v>
      </c>
      <c r="Q3240" s="3">
        <f t="shared" si="361"/>
        <v>25</v>
      </c>
      <c r="R3240" s="4">
        <f t="shared" si="362"/>
        <v>214.23888000000002</v>
      </c>
    </row>
    <row r="3241" spans="2:18">
      <c r="B3241" s="2">
        <v>211.093029</v>
      </c>
      <c r="C3241" s="3">
        <f t="shared" si="357"/>
        <v>44560.266892394844</v>
      </c>
      <c r="D3241" s="3">
        <v>15</v>
      </c>
      <c r="E3241" s="3">
        <f t="shared" si="358"/>
        <v>225</v>
      </c>
      <c r="F3241" s="4">
        <f t="shared" si="359"/>
        <v>3166.3954349999999</v>
      </c>
      <c r="N3241" s="2">
        <v>42.847776000000003</v>
      </c>
      <c r="O3241" s="3">
        <f t="shared" si="360"/>
        <v>1835.9319081461763</v>
      </c>
      <c r="P3241" s="3">
        <v>5</v>
      </c>
      <c r="Q3241" s="3">
        <f t="shared" si="361"/>
        <v>25</v>
      </c>
      <c r="R3241" s="4">
        <f t="shared" si="362"/>
        <v>214.23888000000002</v>
      </c>
    </row>
    <row r="3242" spans="2:18">
      <c r="B3242" s="2">
        <v>211.093029</v>
      </c>
      <c r="C3242" s="3">
        <f t="shared" si="357"/>
        <v>44560.266892394844</v>
      </c>
      <c r="D3242" s="3">
        <v>15</v>
      </c>
      <c r="E3242" s="3">
        <f t="shared" si="358"/>
        <v>225</v>
      </c>
      <c r="F3242" s="4">
        <f t="shared" si="359"/>
        <v>3166.3954349999999</v>
      </c>
      <c r="N3242" s="2">
        <v>42.847776000000003</v>
      </c>
      <c r="O3242" s="3">
        <f t="shared" si="360"/>
        <v>1835.9319081461763</v>
      </c>
      <c r="P3242" s="3">
        <v>5</v>
      </c>
      <c r="Q3242" s="3">
        <f t="shared" si="361"/>
        <v>25</v>
      </c>
      <c r="R3242" s="4">
        <f t="shared" si="362"/>
        <v>214.23888000000002</v>
      </c>
    </row>
    <row r="3243" spans="2:18">
      <c r="B3243" s="2">
        <v>211.093029</v>
      </c>
      <c r="C3243" s="3">
        <f t="shared" si="357"/>
        <v>44560.266892394844</v>
      </c>
      <c r="D3243" s="3">
        <v>15</v>
      </c>
      <c r="E3243" s="3">
        <f t="shared" si="358"/>
        <v>225</v>
      </c>
      <c r="F3243" s="4">
        <f t="shared" si="359"/>
        <v>3166.3954349999999</v>
      </c>
      <c r="N3243" s="2">
        <v>42.847776000000003</v>
      </c>
      <c r="O3243" s="3">
        <f t="shared" si="360"/>
        <v>1835.9319081461763</v>
      </c>
      <c r="P3243" s="3">
        <v>5</v>
      </c>
      <c r="Q3243" s="3">
        <f t="shared" si="361"/>
        <v>25</v>
      </c>
      <c r="R3243" s="4">
        <f t="shared" si="362"/>
        <v>214.23888000000002</v>
      </c>
    </row>
    <row r="3244" spans="2:18">
      <c r="B3244" s="2">
        <v>211.093029</v>
      </c>
      <c r="C3244" s="3">
        <f t="shared" si="357"/>
        <v>44560.266892394844</v>
      </c>
      <c r="D3244" s="3">
        <v>15</v>
      </c>
      <c r="E3244" s="3">
        <f t="shared" si="358"/>
        <v>225</v>
      </c>
      <c r="F3244" s="4">
        <f t="shared" si="359"/>
        <v>3166.3954349999999</v>
      </c>
      <c r="N3244" s="2">
        <v>42.847776000000003</v>
      </c>
      <c r="O3244" s="3">
        <f t="shared" si="360"/>
        <v>1835.9319081461763</v>
      </c>
      <c r="P3244" s="3">
        <v>5</v>
      </c>
      <c r="Q3244" s="3">
        <f t="shared" si="361"/>
        <v>25</v>
      </c>
      <c r="R3244" s="4">
        <f t="shared" si="362"/>
        <v>214.23888000000002</v>
      </c>
    </row>
    <row r="3245" spans="2:18">
      <c r="B3245" s="2">
        <v>211.093029</v>
      </c>
      <c r="C3245" s="3">
        <f t="shared" si="357"/>
        <v>44560.266892394844</v>
      </c>
      <c r="D3245" s="3">
        <v>15</v>
      </c>
      <c r="E3245" s="3">
        <f t="shared" si="358"/>
        <v>225</v>
      </c>
      <c r="F3245" s="4">
        <f t="shared" si="359"/>
        <v>3166.3954349999999</v>
      </c>
      <c r="N3245" s="2">
        <v>42.847776000000003</v>
      </c>
      <c r="O3245" s="3">
        <f t="shared" si="360"/>
        <v>1835.9319081461763</v>
      </c>
      <c r="P3245" s="3">
        <v>5</v>
      </c>
      <c r="Q3245" s="3">
        <f t="shared" si="361"/>
        <v>25</v>
      </c>
      <c r="R3245" s="4">
        <f t="shared" si="362"/>
        <v>214.23888000000002</v>
      </c>
    </row>
    <row r="3246" spans="2:18">
      <c r="B3246" s="2">
        <v>211.093029</v>
      </c>
      <c r="C3246" s="3">
        <f t="shared" si="357"/>
        <v>44560.266892394844</v>
      </c>
      <c r="D3246" s="3">
        <v>15</v>
      </c>
      <c r="E3246" s="3">
        <f t="shared" si="358"/>
        <v>225</v>
      </c>
      <c r="F3246" s="4">
        <f t="shared" si="359"/>
        <v>3166.3954349999999</v>
      </c>
      <c r="N3246" s="2">
        <v>42.847776000000003</v>
      </c>
      <c r="O3246" s="3">
        <f t="shared" si="360"/>
        <v>1835.9319081461763</v>
      </c>
      <c r="P3246" s="3">
        <v>5</v>
      </c>
      <c r="Q3246" s="3">
        <f t="shared" si="361"/>
        <v>25</v>
      </c>
      <c r="R3246" s="4">
        <f t="shared" si="362"/>
        <v>214.23888000000002</v>
      </c>
    </row>
    <row r="3247" spans="2:18">
      <c r="B3247" s="2">
        <v>211.093029</v>
      </c>
      <c r="C3247" s="3">
        <f t="shared" si="357"/>
        <v>44560.266892394844</v>
      </c>
      <c r="D3247" s="3">
        <v>15</v>
      </c>
      <c r="E3247" s="3">
        <f t="shared" si="358"/>
        <v>225</v>
      </c>
      <c r="F3247" s="4">
        <f t="shared" si="359"/>
        <v>3166.3954349999999</v>
      </c>
      <c r="N3247" s="2">
        <v>42.847776000000003</v>
      </c>
      <c r="O3247" s="3">
        <f t="shared" si="360"/>
        <v>1835.9319081461763</v>
      </c>
      <c r="P3247" s="3">
        <v>5</v>
      </c>
      <c r="Q3247" s="3">
        <f t="shared" si="361"/>
        <v>25</v>
      </c>
      <c r="R3247" s="4">
        <f t="shared" si="362"/>
        <v>214.23888000000002</v>
      </c>
    </row>
    <row r="3248" spans="2:18">
      <c r="B3248" s="2">
        <v>211.093029</v>
      </c>
      <c r="C3248" s="3">
        <f t="shared" si="357"/>
        <v>44560.266892394844</v>
      </c>
      <c r="D3248" s="3">
        <v>15</v>
      </c>
      <c r="E3248" s="3">
        <f t="shared" si="358"/>
        <v>225</v>
      </c>
      <c r="F3248" s="4">
        <f t="shared" si="359"/>
        <v>3166.3954349999999</v>
      </c>
      <c r="N3248" s="2">
        <v>42.847776000000003</v>
      </c>
      <c r="O3248" s="3">
        <f t="shared" si="360"/>
        <v>1835.9319081461763</v>
      </c>
      <c r="P3248" s="3">
        <v>5</v>
      </c>
      <c r="Q3248" s="3">
        <f t="shared" si="361"/>
        <v>25</v>
      </c>
      <c r="R3248" s="4">
        <f t="shared" si="362"/>
        <v>214.23888000000002</v>
      </c>
    </row>
    <row r="3249" spans="2:18">
      <c r="B3249" s="2">
        <v>211.093029</v>
      </c>
      <c r="C3249" s="3">
        <f t="shared" si="357"/>
        <v>44560.266892394844</v>
      </c>
      <c r="D3249" s="3">
        <v>15</v>
      </c>
      <c r="E3249" s="3">
        <f t="shared" si="358"/>
        <v>225</v>
      </c>
      <c r="F3249" s="4">
        <f t="shared" si="359"/>
        <v>3166.3954349999999</v>
      </c>
      <c r="N3249" s="2">
        <v>42.847776000000003</v>
      </c>
      <c r="O3249" s="3">
        <f t="shared" si="360"/>
        <v>1835.9319081461763</v>
      </c>
      <c r="P3249" s="3">
        <v>5</v>
      </c>
      <c r="Q3249" s="3">
        <f t="shared" si="361"/>
        <v>25</v>
      </c>
      <c r="R3249" s="4">
        <f t="shared" si="362"/>
        <v>214.23888000000002</v>
      </c>
    </row>
    <row r="3250" spans="2:18">
      <c r="B3250" s="2">
        <v>211.093029</v>
      </c>
      <c r="C3250" s="3">
        <f t="shared" si="357"/>
        <v>44560.266892394844</v>
      </c>
      <c r="D3250" s="3">
        <v>15</v>
      </c>
      <c r="E3250" s="3">
        <f t="shared" si="358"/>
        <v>225</v>
      </c>
      <c r="F3250" s="4">
        <f t="shared" si="359"/>
        <v>3166.3954349999999</v>
      </c>
      <c r="N3250" s="2">
        <v>42.847776000000003</v>
      </c>
      <c r="O3250" s="3">
        <f t="shared" si="360"/>
        <v>1835.9319081461763</v>
      </c>
      <c r="P3250" s="3">
        <v>5</v>
      </c>
      <c r="Q3250" s="3">
        <f t="shared" si="361"/>
        <v>25</v>
      </c>
      <c r="R3250" s="4">
        <f t="shared" si="362"/>
        <v>214.23888000000002</v>
      </c>
    </row>
    <row r="3251" spans="2:18">
      <c r="B3251" s="2">
        <v>211.093029</v>
      </c>
      <c r="C3251" s="3">
        <f t="shared" si="357"/>
        <v>44560.266892394844</v>
      </c>
      <c r="D3251" s="3">
        <v>15</v>
      </c>
      <c r="E3251" s="3">
        <f t="shared" si="358"/>
        <v>225</v>
      </c>
      <c r="F3251" s="4">
        <f t="shared" si="359"/>
        <v>3166.3954349999999</v>
      </c>
      <c r="N3251" s="2">
        <v>42.847776000000003</v>
      </c>
      <c r="O3251" s="3">
        <f t="shared" si="360"/>
        <v>1835.9319081461763</v>
      </c>
      <c r="P3251" s="3">
        <v>5</v>
      </c>
      <c r="Q3251" s="3">
        <f t="shared" si="361"/>
        <v>25</v>
      </c>
      <c r="R3251" s="4">
        <f t="shared" si="362"/>
        <v>214.23888000000002</v>
      </c>
    </row>
    <row r="3252" spans="2:18">
      <c r="B3252" s="2">
        <v>211.093029</v>
      </c>
      <c r="C3252" s="3">
        <f t="shared" si="357"/>
        <v>44560.266892394844</v>
      </c>
      <c r="D3252" s="3">
        <v>15</v>
      </c>
      <c r="E3252" s="3">
        <f t="shared" si="358"/>
        <v>225</v>
      </c>
      <c r="F3252" s="4">
        <f t="shared" si="359"/>
        <v>3166.3954349999999</v>
      </c>
      <c r="N3252" s="2">
        <v>42.847776000000003</v>
      </c>
      <c r="O3252" s="3">
        <f t="shared" si="360"/>
        <v>1835.9319081461763</v>
      </c>
      <c r="P3252" s="3">
        <v>5</v>
      </c>
      <c r="Q3252" s="3">
        <f t="shared" si="361"/>
        <v>25</v>
      </c>
      <c r="R3252" s="4">
        <f t="shared" si="362"/>
        <v>214.23888000000002</v>
      </c>
    </row>
    <row r="3253" spans="2:18">
      <c r="B3253" s="2">
        <v>211.093029</v>
      </c>
      <c r="C3253" s="3">
        <f t="shared" si="357"/>
        <v>44560.266892394844</v>
      </c>
      <c r="D3253" s="3">
        <v>15</v>
      </c>
      <c r="E3253" s="3">
        <f t="shared" si="358"/>
        <v>225</v>
      </c>
      <c r="F3253" s="4">
        <f t="shared" si="359"/>
        <v>3166.3954349999999</v>
      </c>
      <c r="N3253" s="2">
        <v>42.847776000000003</v>
      </c>
      <c r="O3253" s="3">
        <f t="shared" si="360"/>
        <v>1835.9319081461763</v>
      </c>
      <c r="P3253" s="3">
        <v>5</v>
      </c>
      <c r="Q3253" s="3">
        <f t="shared" si="361"/>
        <v>25</v>
      </c>
      <c r="R3253" s="4">
        <f t="shared" si="362"/>
        <v>214.23888000000002</v>
      </c>
    </row>
    <row r="3254" spans="2:18">
      <c r="B3254" s="2">
        <v>211.093029</v>
      </c>
      <c r="C3254" s="3">
        <f t="shared" si="357"/>
        <v>44560.266892394844</v>
      </c>
      <c r="D3254" s="3">
        <v>15</v>
      </c>
      <c r="E3254" s="3">
        <f t="shared" si="358"/>
        <v>225</v>
      </c>
      <c r="F3254" s="4">
        <f t="shared" si="359"/>
        <v>3166.3954349999999</v>
      </c>
      <c r="N3254" s="2">
        <v>42.847776000000003</v>
      </c>
      <c r="O3254" s="3">
        <f t="shared" si="360"/>
        <v>1835.9319081461763</v>
      </c>
      <c r="P3254" s="3">
        <v>5</v>
      </c>
      <c r="Q3254" s="3">
        <f t="shared" si="361"/>
        <v>25</v>
      </c>
      <c r="R3254" s="4">
        <f t="shared" si="362"/>
        <v>214.23888000000002</v>
      </c>
    </row>
    <row r="3255" spans="2:18">
      <c r="B3255" s="2">
        <v>211.093029</v>
      </c>
      <c r="C3255" s="3">
        <f t="shared" si="357"/>
        <v>44560.266892394844</v>
      </c>
      <c r="D3255" s="3">
        <v>15</v>
      </c>
      <c r="E3255" s="3">
        <f t="shared" si="358"/>
        <v>225</v>
      </c>
      <c r="F3255" s="4">
        <f t="shared" si="359"/>
        <v>3166.3954349999999</v>
      </c>
      <c r="N3255" s="2">
        <v>42.847776000000003</v>
      </c>
      <c r="O3255" s="3">
        <f t="shared" si="360"/>
        <v>1835.9319081461763</v>
      </c>
      <c r="P3255" s="3">
        <v>5</v>
      </c>
      <c r="Q3255" s="3">
        <f t="shared" si="361"/>
        <v>25</v>
      </c>
      <c r="R3255" s="4">
        <f t="shared" si="362"/>
        <v>214.23888000000002</v>
      </c>
    </row>
    <row r="3256" spans="2:18">
      <c r="B3256" s="2">
        <v>211.093029</v>
      </c>
      <c r="C3256" s="3">
        <f t="shared" si="357"/>
        <v>44560.266892394844</v>
      </c>
      <c r="D3256" s="3">
        <v>15</v>
      </c>
      <c r="E3256" s="3">
        <f t="shared" si="358"/>
        <v>225</v>
      </c>
      <c r="F3256" s="4">
        <f t="shared" si="359"/>
        <v>3166.3954349999999</v>
      </c>
      <c r="N3256" s="2">
        <v>42.847776000000003</v>
      </c>
      <c r="O3256" s="3">
        <f t="shared" si="360"/>
        <v>1835.9319081461763</v>
      </c>
      <c r="P3256" s="3">
        <v>5</v>
      </c>
      <c r="Q3256" s="3">
        <f t="shared" si="361"/>
        <v>25</v>
      </c>
      <c r="R3256" s="4">
        <f t="shared" si="362"/>
        <v>214.23888000000002</v>
      </c>
    </row>
    <row r="3257" spans="2:18">
      <c r="B3257" s="2">
        <v>211.093029</v>
      </c>
      <c r="C3257" s="3">
        <f t="shared" si="357"/>
        <v>44560.266892394844</v>
      </c>
      <c r="D3257" s="3">
        <v>15</v>
      </c>
      <c r="E3257" s="3">
        <f t="shared" si="358"/>
        <v>225</v>
      </c>
      <c r="F3257" s="4">
        <f t="shared" si="359"/>
        <v>3166.3954349999999</v>
      </c>
      <c r="N3257" s="2">
        <v>42.847776000000003</v>
      </c>
      <c r="O3257" s="3">
        <f t="shared" si="360"/>
        <v>1835.9319081461763</v>
      </c>
      <c r="P3257" s="3">
        <v>5</v>
      </c>
      <c r="Q3257" s="3">
        <f t="shared" si="361"/>
        <v>25</v>
      </c>
      <c r="R3257" s="4">
        <f t="shared" si="362"/>
        <v>214.23888000000002</v>
      </c>
    </row>
    <row r="3258" spans="2:18">
      <c r="B3258" s="2">
        <v>211.093029</v>
      </c>
      <c r="C3258" s="3">
        <f t="shared" si="357"/>
        <v>44560.266892394844</v>
      </c>
      <c r="D3258" s="3">
        <v>15</v>
      </c>
      <c r="E3258" s="3">
        <f t="shared" si="358"/>
        <v>225</v>
      </c>
      <c r="F3258" s="4">
        <f t="shared" si="359"/>
        <v>3166.3954349999999</v>
      </c>
      <c r="N3258" s="2">
        <v>42.847776000000003</v>
      </c>
      <c r="O3258" s="3">
        <f t="shared" si="360"/>
        <v>1835.9319081461763</v>
      </c>
      <c r="P3258" s="3">
        <v>5</v>
      </c>
      <c r="Q3258" s="3">
        <f t="shared" si="361"/>
        <v>25</v>
      </c>
      <c r="R3258" s="4">
        <f t="shared" si="362"/>
        <v>214.23888000000002</v>
      </c>
    </row>
    <row r="3259" spans="2:18">
      <c r="B3259" s="2">
        <v>211.093029</v>
      </c>
      <c r="C3259" s="3">
        <f t="shared" si="357"/>
        <v>44560.266892394844</v>
      </c>
      <c r="D3259" s="3">
        <v>15</v>
      </c>
      <c r="E3259" s="3">
        <f t="shared" si="358"/>
        <v>225</v>
      </c>
      <c r="F3259" s="4">
        <f t="shared" si="359"/>
        <v>3166.3954349999999</v>
      </c>
      <c r="N3259" s="2">
        <v>42.847776000000003</v>
      </c>
      <c r="O3259" s="3">
        <f t="shared" si="360"/>
        <v>1835.9319081461763</v>
      </c>
      <c r="P3259" s="3">
        <v>5</v>
      </c>
      <c r="Q3259" s="3">
        <f t="shared" si="361"/>
        <v>25</v>
      </c>
      <c r="R3259" s="4">
        <f t="shared" si="362"/>
        <v>214.23888000000002</v>
      </c>
    </row>
    <row r="3260" spans="2:18">
      <c r="B3260" s="2">
        <v>211.093029</v>
      </c>
      <c r="C3260" s="3">
        <f t="shared" si="357"/>
        <v>44560.266892394844</v>
      </c>
      <c r="D3260" s="3">
        <v>15</v>
      </c>
      <c r="E3260" s="3">
        <f t="shared" si="358"/>
        <v>225</v>
      </c>
      <c r="F3260" s="4">
        <f t="shared" si="359"/>
        <v>3166.3954349999999</v>
      </c>
      <c r="N3260" s="2">
        <v>42.847776000000003</v>
      </c>
      <c r="O3260" s="3">
        <f t="shared" si="360"/>
        <v>1835.9319081461763</v>
      </c>
      <c r="P3260" s="3">
        <v>5</v>
      </c>
      <c r="Q3260" s="3">
        <f t="shared" si="361"/>
        <v>25</v>
      </c>
      <c r="R3260" s="4">
        <f t="shared" si="362"/>
        <v>214.23888000000002</v>
      </c>
    </row>
    <row r="3261" spans="2:18">
      <c r="B3261" s="2">
        <v>211.093029</v>
      </c>
      <c r="C3261" s="3">
        <f t="shared" si="357"/>
        <v>44560.266892394844</v>
      </c>
      <c r="D3261" s="3">
        <v>15</v>
      </c>
      <c r="E3261" s="3">
        <f t="shared" si="358"/>
        <v>225</v>
      </c>
      <c r="F3261" s="4">
        <f t="shared" si="359"/>
        <v>3166.3954349999999</v>
      </c>
      <c r="N3261" s="2">
        <v>42.847776000000003</v>
      </c>
      <c r="O3261" s="3">
        <f t="shared" si="360"/>
        <v>1835.9319081461763</v>
      </c>
      <c r="P3261" s="3">
        <v>5</v>
      </c>
      <c r="Q3261" s="3">
        <f t="shared" si="361"/>
        <v>25</v>
      </c>
      <c r="R3261" s="4">
        <f t="shared" si="362"/>
        <v>214.23888000000002</v>
      </c>
    </row>
    <row r="3262" spans="2:18">
      <c r="B3262" s="2">
        <v>211.093029</v>
      </c>
      <c r="C3262" s="3">
        <f t="shared" si="357"/>
        <v>44560.266892394844</v>
      </c>
      <c r="D3262" s="3">
        <v>15</v>
      </c>
      <c r="E3262" s="3">
        <f t="shared" si="358"/>
        <v>225</v>
      </c>
      <c r="F3262" s="4">
        <f t="shared" si="359"/>
        <v>3166.3954349999999</v>
      </c>
      <c r="N3262" s="2">
        <v>42.847776000000003</v>
      </c>
      <c r="O3262" s="3">
        <f t="shared" si="360"/>
        <v>1835.9319081461763</v>
      </c>
      <c r="P3262" s="3">
        <v>5</v>
      </c>
      <c r="Q3262" s="3">
        <f t="shared" si="361"/>
        <v>25</v>
      </c>
      <c r="R3262" s="4">
        <f t="shared" si="362"/>
        <v>214.23888000000002</v>
      </c>
    </row>
    <row r="3263" spans="2:18">
      <c r="B3263" s="2">
        <v>211.093029</v>
      </c>
      <c r="C3263" s="3">
        <f t="shared" si="357"/>
        <v>44560.266892394844</v>
      </c>
      <c r="D3263" s="3">
        <v>15</v>
      </c>
      <c r="E3263" s="3">
        <f t="shared" si="358"/>
        <v>225</v>
      </c>
      <c r="F3263" s="4">
        <f t="shared" si="359"/>
        <v>3166.3954349999999</v>
      </c>
      <c r="N3263" s="2">
        <v>42.847776000000003</v>
      </c>
      <c r="O3263" s="3">
        <f t="shared" si="360"/>
        <v>1835.9319081461763</v>
      </c>
      <c r="P3263" s="3">
        <v>5</v>
      </c>
      <c r="Q3263" s="3">
        <f t="shared" si="361"/>
        <v>25</v>
      </c>
      <c r="R3263" s="4">
        <f t="shared" si="362"/>
        <v>214.23888000000002</v>
      </c>
    </row>
    <row r="3264" spans="2:18">
      <c r="B3264" s="2">
        <v>211.093029</v>
      </c>
      <c r="C3264" s="3">
        <f t="shared" si="357"/>
        <v>44560.266892394844</v>
      </c>
      <c r="D3264" s="3">
        <v>15</v>
      </c>
      <c r="E3264" s="3">
        <f t="shared" si="358"/>
        <v>225</v>
      </c>
      <c r="F3264" s="4">
        <f t="shared" si="359"/>
        <v>3166.3954349999999</v>
      </c>
      <c r="N3264" s="2">
        <v>42.847776000000003</v>
      </c>
      <c r="O3264" s="3">
        <f t="shared" si="360"/>
        <v>1835.9319081461763</v>
      </c>
      <c r="P3264" s="3">
        <v>5</v>
      </c>
      <c r="Q3264" s="3">
        <f t="shared" si="361"/>
        <v>25</v>
      </c>
      <c r="R3264" s="4">
        <f t="shared" si="362"/>
        <v>214.23888000000002</v>
      </c>
    </row>
    <row r="3265" spans="2:18">
      <c r="B3265" s="2">
        <v>211.093029</v>
      </c>
      <c r="C3265" s="3">
        <f t="shared" si="357"/>
        <v>44560.266892394844</v>
      </c>
      <c r="D3265" s="3">
        <v>15</v>
      </c>
      <c r="E3265" s="3">
        <f t="shared" si="358"/>
        <v>225</v>
      </c>
      <c r="F3265" s="4">
        <f t="shared" si="359"/>
        <v>3166.3954349999999</v>
      </c>
      <c r="N3265" s="2">
        <v>42.847776000000003</v>
      </c>
      <c r="O3265" s="3">
        <f t="shared" si="360"/>
        <v>1835.9319081461763</v>
      </c>
      <c r="P3265" s="3">
        <v>5</v>
      </c>
      <c r="Q3265" s="3">
        <f t="shared" si="361"/>
        <v>25</v>
      </c>
      <c r="R3265" s="4">
        <f t="shared" si="362"/>
        <v>214.23888000000002</v>
      </c>
    </row>
    <row r="3266" spans="2:18">
      <c r="B3266" s="2">
        <v>211.093029</v>
      </c>
      <c r="C3266" s="3">
        <f t="shared" si="357"/>
        <v>44560.266892394844</v>
      </c>
      <c r="D3266" s="3">
        <v>15</v>
      </c>
      <c r="E3266" s="3">
        <f t="shared" si="358"/>
        <v>225</v>
      </c>
      <c r="F3266" s="4">
        <f t="shared" si="359"/>
        <v>3166.3954349999999</v>
      </c>
      <c r="N3266" s="2">
        <v>42.847776000000003</v>
      </c>
      <c r="O3266" s="3">
        <f t="shared" si="360"/>
        <v>1835.9319081461763</v>
      </c>
      <c r="P3266" s="3">
        <v>5</v>
      </c>
      <c r="Q3266" s="3">
        <f t="shared" si="361"/>
        <v>25</v>
      </c>
      <c r="R3266" s="4">
        <f t="shared" si="362"/>
        <v>214.23888000000002</v>
      </c>
    </row>
    <row r="3267" spans="2:18">
      <c r="B3267" s="2">
        <v>211.093029</v>
      </c>
      <c r="C3267" s="3">
        <f t="shared" si="357"/>
        <v>44560.266892394844</v>
      </c>
      <c r="D3267" s="3">
        <v>15</v>
      </c>
      <c r="E3267" s="3">
        <f t="shared" si="358"/>
        <v>225</v>
      </c>
      <c r="F3267" s="4">
        <f t="shared" si="359"/>
        <v>3166.3954349999999</v>
      </c>
      <c r="N3267" s="2">
        <v>42.847776000000003</v>
      </c>
      <c r="O3267" s="3">
        <f t="shared" si="360"/>
        <v>1835.9319081461763</v>
      </c>
      <c r="P3267" s="3">
        <v>5</v>
      </c>
      <c r="Q3267" s="3">
        <f t="shared" si="361"/>
        <v>25</v>
      </c>
      <c r="R3267" s="4">
        <f t="shared" si="362"/>
        <v>214.23888000000002</v>
      </c>
    </row>
    <row r="3268" spans="2:18">
      <c r="B3268" s="2">
        <v>211.093029</v>
      </c>
      <c r="C3268" s="3">
        <f t="shared" si="357"/>
        <v>44560.266892394844</v>
      </c>
      <c r="D3268" s="3">
        <v>15</v>
      </c>
      <c r="E3268" s="3">
        <f t="shared" si="358"/>
        <v>225</v>
      </c>
      <c r="F3268" s="4">
        <f t="shared" si="359"/>
        <v>3166.3954349999999</v>
      </c>
      <c r="N3268" s="2">
        <v>42.847776000000003</v>
      </c>
      <c r="O3268" s="3">
        <f t="shared" si="360"/>
        <v>1835.9319081461763</v>
      </c>
      <c r="P3268" s="3">
        <v>5</v>
      </c>
      <c r="Q3268" s="3">
        <f t="shared" si="361"/>
        <v>25</v>
      </c>
      <c r="R3268" s="4">
        <f t="shared" si="362"/>
        <v>214.23888000000002</v>
      </c>
    </row>
    <row r="3269" spans="2:18">
      <c r="B3269" s="2">
        <v>211.093029</v>
      </c>
      <c r="C3269" s="3">
        <f t="shared" si="357"/>
        <v>44560.266892394844</v>
      </c>
      <c r="D3269" s="3">
        <v>15</v>
      </c>
      <c r="E3269" s="3">
        <f t="shared" si="358"/>
        <v>225</v>
      </c>
      <c r="F3269" s="4">
        <f t="shared" si="359"/>
        <v>3166.3954349999999</v>
      </c>
      <c r="N3269" s="2">
        <v>42.847776000000003</v>
      </c>
      <c r="O3269" s="3">
        <f t="shared" si="360"/>
        <v>1835.9319081461763</v>
      </c>
      <c r="P3269" s="3">
        <v>5</v>
      </c>
      <c r="Q3269" s="3">
        <f t="shared" si="361"/>
        <v>25</v>
      </c>
      <c r="R3269" s="4">
        <f t="shared" si="362"/>
        <v>214.23888000000002</v>
      </c>
    </row>
    <row r="3270" spans="2:18">
      <c r="B3270" s="2">
        <v>211.093029</v>
      </c>
      <c r="C3270" s="3">
        <f t="shared" si="357"/>
        <v>44560.266892394844</v>
      </c>
      <c r="D3270" s="3">
        <v>15</v>
      </c>
      <c r="E3270" s="3">
        <f t="shared" si="358"/>
        <v>225</v>
      </c>
      <c r="F3270" s="4">
        <f t="shared" si="359"/>
        <v>3166.3954349999999</v>
      </c>
      <c r="N3270" s="2">
        <v>42.847776000000003</v>
      </c>
      <c r="O3270" s="3">
        <f t="shared" si="360"/>
        <v>1835.9319081461763</v>
      </c>
      <c r="P3270" s="3">
        <v>5</v>
      </c>
      <c r="Q3270" s="3">
        <f t="shared" si="361"/>
        <v>25</v>
      </c>
      <c r="R3270" s="4">
        <f t="shared" si="362"/>
        <v>214.23888000000002</v>
      </c>
    </row>
    <row r="3271" spans="2:18">
      <c r="B3271" s="2">
        <v>211.093029</v>
      </c>
      <c r="C3271" s="3">
        <f t="shared" si="357"/>
        <v>44560.266892394844</v>
      </c>
      <c r="D3271" s="3">
        <v>15</v>
      </c>
      <c r="E3271" s="3">
        <f t="shared" si="358"/>
        <v>225</v>
      </c>
      <c r="F3271" s="4">
        <f t="shared" si="359"/>
        <v>3166.3954349999999</v>
      </c>
      <c r="N3271" s="2">
        <v>42.847776000000003</v>
      </c>
      <c r="O3271" s="3">
        <f t="shared" si="360"/>
        <v>1835.9319081461763</v>
      </c>
      <c r="P3271" s="3">
        <v>5</v>
      </c>
      <c r="Q3271" s="3">
        <f t="shared" si="361"/>
        <v>25</v>
      </c>
      <c r="R3271" s="4">
        <f t="shared" si="362"/>
        <v>214.23888000000002</v>
      </c>
    </row>
    <row r="3272" spans="2:18">
      <c r="B3272" s="2">
        <v>211.093029</v>
      </c>
      <c r="C3272" s="3">
        <f t="shared" si="357"/>
        <v>44560.266892394844</v>
      </c>
      <c r="D3272" s="3">
        <v>15</v>
      </c>
      <c r="E3272" s="3">
        <f t="shared" si="358"/>
        <v>225</v>
      </c>
      <c r="F3272" s="4">
        <f t="shared" si="359"/>
        <v>3166.3954349999999</v>
      </c>
      <c r="N3272" s="2">
        <v>42.847776000000003</v>
      </c>
      <c r="O3272" s="3">
        <f t="shared" si="360"/>
        <v>1835.9319081461763</v>
      </c>
      <c r="P3272" s="3">
        <v>5</v>
      </c>
      <c r="Q3272" s="3">
        <f t="shared" si="361"/>
        <v>25</v>
      </c>
      <c r="R3272" s="4">
        <f t="shared" si="362"/>
        <v>214.23888000000002</v>
      </c>
    </row>
    <row r="3273" spans="2:18">
      <c r="B3273" s="2">
        <v>211.093029</v>
      </c>
      <c r="C3273" s="3">
        <f t="shared" si="357"/>
        <v>44560.266892394844</v>
      </c>
      <c r="D3273" s="3">
        <v>15</v>
      </c>
      <c r="E3273" s="3">
        <f t="shared" si="358"/>
        <v>225</v>
      </c>
      <c r="F3273" s="4">
        <f t="shared" si="359"/>
        <v>3166.3954349999999</v>
      </c>
      <c r="N3273" s="2">
        <v>42.847776000000003</v>
      </c>
      <c r="O3273" s="3">
        <f t="shared" si="360"/>
        <v>1835.9319081461763</v>
      </c>
      <c r="P3273" s="3">
        <v>5</v>
      </c>
      <c r="Q3273" s="3">
        <f t="shared" si="361"/>
        <v>25</v>
      </c>
      <c r="R3273" s="4">
        <f t="shared" si="362"/>
        <v>214.23888000000002</v>
      </c>
    </row>
    <row r="3274" spans="2:18">
      <c r="B3274" s="2">
        <v>211.093029</v>
      </c>
      <c r="C3274" s="3">
        <f t="shared" si="357"/>
        <v>44560.266892394844</v>
      </c>
      <c r="D3274" s="3">
        <v>15</v>
      </c>
      <c r="E3274" s="3">
        <f t="shared" si="358"/>
        <v>225</v>
      </c>
      <c r="F3274" s="4">
        <f t="shared" si="359"/>
        <v>3166.3954349999999</v>
      </c>
      <c r="N3274" s="2">
        <v>42.847776000000003</v>
      </c>
      <c r="O3274" s="3">
        <f t="shared" si="360"/>
        <v>1835.9319081461763</v>
      </c>
      <c r="P3274" s="3">
        <v>5</v>
      </c>
      <c r="Q3274" s="3">
        <f t="shared" si="361"/>
        <v>25</v>
      </c>
      <c r="R3274" s="4">
        <f t="shared" si="362"/>
        <v>214.23888000000002</v>
      </c>
    </row>
    <row r="3275" spans="2:18">
      <c r="B3275" s="2">
        <v>211.093029</v>
      </c>
      <c r="C3275" s="3">
        <f t="shared" si="357"/>
        <v>44560.266892394844</v>
      </c>
      <c r="D3275" s="3">
        <v>15</v>
      </c>
      <c r="E3275" s="3">
        <f t="shared" si="358"/>
        <v>225</v>
      </c>
      <c r="F3275" s="4">
        <f t="shared" si="359"/>
        <v>3166.3954349999999</v>
      </c>
      <c r="N3275" s="2">
        <v>42.847776000000003</v>
      </c>
      <c r="O3275" s="3">
        <f t="shared" si="360"/>
        <v>1835.9319081461763</v>
      </c>
      <c r="P3275" s="3">
        <v>5</v>
      </c>
      <c r="Q3275" s="3">
        <f t="shared" si="361"/>
        <v>25</v>
      </c>
      <c r="R3275" s="4">
        <f t="shared" si="362"/>
        <v>214.23888000000002</v>
      </c>
    </row>
    <row r="3276" spans="2:18">
      <c r="B3276" s="2">
        <v>211.093029</v>
      </c>
      <c r="C3276" s="3">
        <f t="shared" si="357"/>
        <v>44560.266892394844</v>
      </c>
      <c r="D3276" s="3">
        <v>15</v>
      </c>
      <c r="E3276" s="3">
        <f t="shared" si="358"/>
        <v>225</v>
      </c>
      <c r="F3276" s="4">
        <f t="shared" si="359"/>
        <v>3166.3954349999999</v>
      </c>
      <c r="N3276" s="2">
        <v>42.847776000000003</v>
      </c>
      <c r="O3276" s="3">
        <f t="shared" si="360"/>
        <v>1835.9319081461763</v>
      </c>
      <c r="P3276" s="3">
        <v>5</v>
      </c>
      <c r="Q3276" s="3">
        <f t="shared" si="361"/>
        <v>25</v>
      </c>
      <c r="R3276" s="4">
        <f t="shared" si="362"/>
        <v>214.23888000000002</v>
      </c>
    </row>
    <row r="3277" spans="2:18">
      <c r="B3277" s="2">
        <v>211.093029</v>
      </c>
      <c r="C3277" s="3">
        <f t="shared" si="357"/>
        <v>44560.266892394844</v>
      </c>
      <c r="D3277" s="3">
        <v>15</v>
      </c>
      <c r="E3277" s="3">
        <f t="shared" si="358"/>
        <v>225</v>
      </c>
      <c r="F3277" s="4">
        <f t="shared" si="359"/>
        <v>3166.3954349999999</v>
      </c>
      <c r="N3277" s="2">
        <v>42.847776000000003</v>
      </c>
      <c r="O3277" s="3">
        <f t="shared" si="360"/>
        <v>1835.9319081461763</v>
      </c>
      <c r="P3277" s="3">
        <v>5</v>
      </c>
      <c r="Q3277" s="3">
        <f t="shared" si="361"/>
        <v>25</v>
      </c>
      <c r="R3277" s="4">
        <f t="shared" si="362"/>
        <v>214.23888000000002</v>
      </c>
    </row>
    <row r="3278" spans="2:18">
      <c r="B3278" s="2">
        <v>211.093029</v>
      </c>
      <c r="C3278" s="3">
        <f t="shared" si="357"/>
        <v>44560.266892394844</v>
      </c>
      <c r="D3278" s="3">
        <v>15</v>
      </c>
      <c r="E3278" s="3">
        <f t="shared" si="358"/>
        <v>225</v>
      </c>
      <c r="F3278" s="4">
        <f t="shared" si="359"/>
        <v>3166.3954349999999</v>
      </c>
      <c r="N3278" s="2">
        <v>42.847776000000003</v>
      </c>
      <c r="O3278" s="3">
        <f t="shared" si="360"/>
        <v>1835.9319081461763</v>
      </c>
      <c r="P3278" s="3">
        <v>5</v>
      </c>
      <c r="Q3278" s="3">
        <f t="shared" si="361"/>
        <v>25</v>
      </c>
      <c r="R3278" s="4">
        <f t="shared" si="362"/>
        <v>214.23888000000002</v>
      </c>
    </row>
    <row r="3279" spans="2:18">
      <c r="B3279" s="2">
        <v>211.093029</v>
      </c>
      <c r="C3279" s="3">
        <f t="shared" si="357"/>
        <v>44560.266892394844</v>
      </c>
      <c r="D3279" s="3">
        <v>15</v>
      </c>
      <c r="E3279" s="3">
        <f t="shared" si="358"/>
        <v>225</v>
      </c>
      <c r="F3279" s="4">
        <f t="shared" si="359"/>
        <v>3166.3954349999999</v>
      </c>
      <c r="N3279" s="2">
        <v>42.847776000000003</v>
      </c>
      <c r="O3279" s="3">
        <f t="shared" si="360"/>
        <v>1835.9319081461763</v>
      </c>
      <c r="P3279" s="3">
        <v>5</v>
      </c>
      <c r="Q3279" s="3">
        <f t="shared" si="361"/>
        <v>25</v>
      </c>
      <c r="R3279" s="4">
        <f t="shared" si="362"/>
        <v>214.23888000000002</v>
      </c>
    </row>
    <row r="3280" spans="2:18">
      <c r="B3280" s="2">
        <v>211.093029</v>
      </c>
      <c r="C3280" s="3">
        <f t="shared" si="357"/>
        <v>44560.266892394844</v>
      </c>
      <c r="D3280" s="3">
        <v>15</v>
      </c>
      <c r="E3280" s="3">
        <f t="shared" si="358"/>
        <v>225</v>
      </c>
      <c r="F3280" s="4">
        <f t="shared" si="359"/>
        <v>3166.3954349999999</v>
      </c>
      <c r="N3280" s="2">
        <v>42.847776000000003</v>
      </c>
      <c r="O3280" s="3">
        <f t="shared" si="360"/>
        <v>1835.9319081461763</v>
      </c>
      <c r="P3280" s="3">
        <v>5</v>
      </c>
      <c r="Q3280" s="3">
        <f t="shared" si="361"/>
        <v>25</v>
      </c>
      <c r="R3280" s="4">
        <f t="shared" si="362"/>
        <v>214.23888000000002</v>
      </c>
    </row>
    <row r="3281" spans="2:18">
      <c r="B3281" s="2">
        <v>211.093029</v>
      </c>
      <c r="C3281" s="3">
        <f t="shared" ref="C3281:C3344" si="363">B3281*B3281</f>
        <v>44560.266892394844</v>
      </c>
      <c r="D3281" s="3">
        <v>15</v>
      </c>
      <c r="E3281" s="3">
        <f t="shared" ref="E3281:E3344" si="364">D3281*D3281</f>
        <v>225</v>
      </c>
      <c r="F3281" s="4">
        <f t="shared" ref="F3281:F3344" si="365">D3281*B3281</f>
        <v>3166.3954349999999</v>
      </c>
      <c r="N3281" s="2">
        <v>42.847776000000003</v>
      </c>
      <c r="O3281" s="3">
        <f t="shared" ref="O3281:O3344" si="366">N3281*N3281</f>
        <v>1835.9319081461763</v>
      </c>
      <c r="P3281" s="3">
        <v>5</v>
      </c>
      <c r="Q3281" s="3">
        <f t="shared" ref="Q3281:Q3344" si="367">P3281*P3281</f>
        <v>25</v>
      </c>
      <c r="R3281" s="4">
        <f t="shared" ref="R3281:R3344" si="368">P3281*N3281</f>
        <v>214.23888000000002</v>
      </c>
    </row>
    <row r="3282" spans="2:18">
      <c r="B3282" s="2">
        <v>211.093029</v>
      </c>
      <c r="C3282" s="3">
        <f t="shared" si="363"/>
        <v>44560.266892394844</v>
      </c>
      <c r="D3282" s="3">
        <v>15</v>
      </c>
      <c r="E3282" s="3">
        <f t="shared" si="364"/>
        <v>225</v>
      </c>
      <c r="F3282" s="4">
        <f t="shared" si="365"/>
        <v>3166.3954349999999</v>
      </c>
      <c r="N3282" s="2">
        <v>42.847776000000003</v>
      </c>
      <c r="O3282" s="3">
        <f t="shared" si="366"/>
        <v>1835.9319081461763</v>
      </c>
      <c r="P3282" s="3">
        <v>5</v>
      </c>
      <c r="Q3282" s="3">
        <f t="shared" si="367"/>
        <v>25</v>
      </c>
      <c r="R3282" s="4">
        <f t="shared" si="368"/>
        <v>214.23888000000002</v>
      </c>
    </row>
    <row r="3283" spans="2:18">
      <c r="B3283" s="2">
        <v>211.093029</v>
      </c>
      <c r="C3283" s="3">
        <f t="shared" si="363"/>
        <v>44560.266892394844</v>
      </c>
      <c r="D3283" s="3">
        <v>15</v>
      </c>
      <c r="E3283" s="3">
        <f t="shared" si="364"/>
        <v>225</v>
      </c>
      <c r="F3283" s="4">
        <f t="shared" si="365"/>
        <v>3166.3954349999999</v>
      </c>
      <c r="N3283" s="2">
        <v>42.847776000000003</v>
      </c>
      <c r="O3283" s="3">
        <f t="shared" si="366"/>
        <v>1835.9319081461763</v>
      </c>
      <c r="P3283" s="3">
        <v>5</v>
      </c>
      <c r="Q3283" s="3">
        <f t="shared" si="367"/>
        <v>25</v>
      </c>
      <c r="R3283" s="4">
        <f t="shared" si="368"/>
        <v>214.23888000000002</v>
      </c>
    </row>
    <row r="3284" spans="2:18">
      <c r="B3284" s="2">
        <v>211.093029</v>
      </c>
      <c r="C3284" s="3">
        <f t="shared" si="363"/>
        <v>44560.266892394844</v>
      </c>
      <c r="D3284" s="3">
        <v>15</v>
      </c>
      <c r="E3284" s="3">
        <f t="shared" si="364"/>
        <v>225</v>
      </c>
      <c r="F3284" s="4">
        <f t="shared" si="365"/>
        <v>3166.3954349999999</v>
      </c>
      <c r="N3284" s="2">
        <v>42.847776000000003</v>
      </c>
      <c r="O3284" s="3">
        <f t="shared" si="366"/>
        <v>1835.9319081461763</v>
      </c>
      <c r="P3284" s="3">
        <v>5</v>
      </c>
      <c r="Q3284" s="3">
        <f t="shared" si="367"/>
        <v>25</v>
      </c>
      <c r="R3284" s="4">
        <f t="shared" si="368"/>
        <v>214.23888000000002</v>
      </c>
    </row>
    <row r="3285" spans="2:18">
      <c r="B3285" s="2">
        <v>211.093029</v>
      </c>
      <c r="C3285" s="3">
        <f t="shared" si="363"/>
        <v>44560.266892394844</v>
      </c>
      <c r="D3285" s="3">
        <v>15</v>
      </c>
      <c r="E3285" s="3">
        <f t="shared" si="364"/>
        <v>225</v>
      </c>
      <c r="F3285" s="4">
        <f t="shared" si="365"/>
        <v>3166.3954349999999</v>
      </c>
      <c r="N3285" s="2">
        <v>42.847776000000003</v>
      </c>
      <c r="O3285" s="3">
        <f t="shared" si="366"/>
        <v>1835.9319081461763</v>
      </c>
      <c r="P3285" s="3">
        <v>5</v>
      </c>
      <c r="Q3285" s="3">
        <f t="shared" si="367"/>
        <v>25</v>
      </c>
      <c r="R3285" s="4">
        <f t="shared" si="368"/>
        <v>214.23888000000002</v>
      </c>
    </row>
    <row r="3286" spans="2:18">
      <c r="B3286" s="2">
        <v>211.093029</v>
      </c>
      <c r="C3286" s="3">
        <f t="shared" si="363"/>
        <v>44560.266892394844</v>
      </c>
      <c r="D3286" s="3">
        <v>15</v>
      </c>
      <c r="E3286" s="3">
        <f t="shared" si="364"/>
        <v>225</v>
      </c>
      <c r="F3286" s="4">
        <f t="shared" si="365"/>
        <v>3166.3954349999999</v>
      </c>
      <c r="N3286" s="2">
        <v>42.847776000000003</v>
      </c>
      <c r="O3286" s="3">
        <f t="shared" si="366"/>
        <v>1835.9319081461763</v>
      </c>
      <c r="P3286" s="3">
        <v>5</v>
      </c>
      <c r="Q3286" s="3">
        <f t="shared" si="367"/>
        <v>25</v>
      </c>
      <c r="R3286" s="4">
        <f t="shared" si="368"/>
        <v>214.23888000000002</v>
      </c>
    </row>
    <row r="3287" spans="2:18">
      <c r="B3287" s="2">
        <v>211.093029</v>
      </c>
      <c r="C3287" s="3">
        <f t="shared" si="363"/>
        <v>44560.266892394844</v>
      </c>
      <c r="D3287" s="3">
        <v>15</v>
      </c>
      <c r="E3287" s="3">
        <f t="shared" si="364"/>
        <v>225</v>
      </c>
      <c r="F3287" s="4">
        <f t="shared" si="365"/>
        <v>3166.3954349999999</v>
      </c>
      <c r="N3287" s="2">
        <v>42.847776000000003</v>
      </c>
      <c r="O3287" s="3">
        <f t="shared" si="366"/>
        <v>1835.9319081461763</v>
      </c>
      <c r="P3287" s="3">
        <v>5</v>
      </c>
      <c r="Q3287" s="3">
        <f t="shared" si="367"/>
        <v>25</v>
      </c>
      <c r="R3287" s="4">
        <f t="shared" si="368"/>
        <v>214.23888000000002</v>
      </c>
    </row>
    <row r="3288" spans="2:18">
      <c r="B3288" s="2">
        <v>211.093029</v>
      </c>
      <c r="C3288" s="3">
        <f t="shared" si="363"/>
        <v>44560.266892394844</v>
      </c>
      <c r="D3288" s="3">
        <v>15</v>
      </c>
      <c r="E3288" s="3">
        <f t="shared" si="364"/>
        <v>225</v>
      </c>
      <c r="F3288" s="4">
        <f t="shared" si="365"/>
        <v>3166.3954349999999</v>
      </c>
      <c r="N3288" s="2">
        <v>42.847776000000003</v>
      </c>
      <c r="O3288" s="3">
        <f t="shared" si="366"/>
        <v>1835.9319081461763</v>
      </c>
      <c r="P3288" s="3">
        <v>5</v>
      </c>
      <c r="Q3288" s="3">
        <f t="shared" si="367"/>
        <v>25</v>
      </c>
      <c r="R3288" s="4">
        <f t="shared" si="368"/>
        <v>214.23888000000002</v>
      </c>
    </row>
    <row r="3289" spans="2:18">
      <c r="B3289" s="2">
        <v>211.093029</v>
      </c>
      <c r="C3289" s="3">
        <f t="shared" si="363"/>
        <v>44560.266892394844</v>
      </c>
      <c r="D3289" s="3">
        <v>15</v>
      </c>
      <c r="E3289" s="3">
        <f t="shared" si="364"/>
        <v>225</v>
      </c>
      <c r="F3289" s="4">
        <f t="shared" si="365"/>
        <v>3166.3954349999999</v>
      </c>
      <c r="N3289" s="2">
        <v>42.847776000000003</v>
      </c>
      <c r="O3289" s="3">
        <f t="shared" si="366"/>
        <v>1835.9319081461763</v>
      </c>
      <c r="P3289" s="3">
        <v>5</v>
      </c>
      <c r="Q3289" s="3">
        <f t="shared" si="367"/>
        <v>25</v>
      </c>
      <c r="R3289" s="4">
        <f t="shared" si="368"/>
        <v>214.23888000000002</v>
      </c>
    </row>
    <row r="3290" spans="2:18">
      <c r="B3290" s="2">
        <v>211.093029</v>
      </c>
      <c r="C3290" s="3">
        <f t="shared" si="363"/>
        <v>44560.266892394844</v>
      </c>
      <c r="D3290" s="3">
        <v>15</v>
      </c>
      <c r="E3290" s="3">
        <f t="shared" si="364"/>
        <v>225</v>
      </c>
      <c r="F3290" s="4">
        <f t="shared" si="365"/>
        <v>3166.3954349999999</v>
      </c>
      <c r="N3290" s="2">
        <v>42.847776000000003</v>
      </c>
      <c r="O3290" s="3">
        <f t="shared" si="366"/>
        <v>1835.9319081461763</v>
      </c>
      <c r="P3290" s="3">
        <v>5</v>
      </c>
      <c r="Q3290" s="3">
        <f t="shared" si="367"/>
        <v>25</v>
      </c>
      <c r="R3290" s="4">
        <f t="shared" si="368"/>
        <v>214.23888000000002</v>
      </c>
    </row>
    <row r="3291" spans="2:18">
      <c r="B3291" s="2">
        <v>211.093029</v>
      </c>
      <c r="C3291" s="3">
        <f t="shared" si="363"/>
        <v>44560.266892394844</v>
      </c>
      <c r="D3291" s="3">
        <v>15</v>
      </c>
      <c r="E3291" s="3">
        <f t="shared" si="364"/>
        <v>225</v>
      </c>
      <c r="F3291" s="4">
        <f t="shared" si="365"/>
        <v>3166.3954349999999</v>
      </c>
      <c r="N3291" s="2">
        <v>42.847776000000003</v>
      </c>
      <c r="O3291" s="3">
        <f t="shared" si="366"/>
        <v>1835.9319081461763</v>
      </c>
      <c r="P3291" s="3">
        <v>5</v>
      </c>
      <c r="Q3291" s="3">
        <f t="shared" si="367"/>
        <v>25</v>
      </c>
      <c r="R3291" s="4">
        <f t="shared" si="368"/>
        <v>214.23888000000002</v>
      </c>
    </row>
    <row r="3292" spans="2:18">
      <c r="B3292" s="2">
        <v>211.093029</v>
      </c>
      <c r="C3292" s="3">
        <f t="shared" si="363"/>
        <v>44560.266892394844</v>
      </c>
      <c r="D3292" s="3">
        <v>10</v>
      </c>
      <c r="E3292" s="3">
        <f t="shared" si="364"/>
        <v>100</v>
      </c>
      <c r="F3292" s="4">
        <f t="shared" si="365"/>
        <v>2110.9302900000002</v>
      </c>
      <c r="N3292" s="2">
        <v>42.847776000000003</v>
      </c>
      <c r="O3292" s="3">
        <f t="shared" si="366"/>
        <v>1835.9319081461763</v>
      </c>
      <c r="P3292" s="3">
        <v>5</v>
      </c>
      <c r="Q3292" s="3">
        <f t="shared" si="367"/>
        <v>25</v>
      </c>
      <c r="R3292" s="4">
        <f t="shared" si="368"/>
        <v>214.23888000000002</v>
      </c>
    </row>
    <row r="3293" spans="2:18">
      <c r="B3293" s="2">
        <v>211.093029</v>
      </c>
      <c r="C3293" s="3">
        <f t="shared" si="363"/>
        <v>44560.266892394844</v>
      </c>
      <c r="D3293" s="3">
        <v>10</v>
      </c>
      <c r="E3293" s="3">
        <f t="shared" si="364"/>
        <v>100</v>
      </c>
      <c r="F3293" s="4">
        <f t="shared" si="365"/>
        <v>2110.9302900000002</v>
      </c>
      <c r="N3293" s="2">
        <v>42.847776000000003</v>
      </c>
      <c r="O3293" s="3">
        <f t="shared" si="366"/>
        <v>1835.9319081461763</v>
      </c>
      <c r="P3293" s="3">
        <v>5</v>
      </c>
      <c r="Q3293" s="3">
        <f t="shared" si="367"/>
        <v>25</v>
      </c>
      <c r="R3293" s="4">
        <f t="shared" si="368"/>
        <v>214.23888000000002</v>
      </c>
    </row>
    <row r="3294" spans="2:18">
      <c r="B3294" s="2">
        <v>211.093029</v>
      </c>
      <c r="C3294" s="3">
        <f t="shared" si="363"/>
        <v>44560.266892394844</v>
      </c>
      <c r="D3294" s="3">
        <v>10</v>
      </c>
      <c r="E3294" s="3">
        <f t="shared" si="364"/>
        <v>100</v>
      </c>
      <c r="F3294" s="4">
        <f t="shared" si="365"/>
        <v>2110.9302900000002</v>
      </c>
      <c r="N3294" s="2">
        <v>42.847776000000003</v>
      </c>
      <c r="O3294" s="3">
        <f t="shared" si="366"/>
        <v>1835.9319081461763</v>
      </c>
      <c r="P3294" s="3">
        <v>5</v>
      </c>
      <c r="Q3294" s="3">
        <f t="shared" si="367"/>
        <v>25</v>
      </c>
      <c r="R3294" s="4">
        <f t="shared" si="368"/>
        <v>214.23888000000002</v>
      </c>
    </row>
    <row r="3295" spans="2:18">
      <c r="B3295" s="2">
        <v>211.093029</v>
      </c>
      <c r="C3295" s="3">
        <f t="shared" si="363"/>
        <v>44560.266892394844</v>
      </c>
      <c r="D3295" s="3">
        <v>10</v>
      </c>
      <c r="E3295" s="3">
        <f t="shared" si="364"/>
        <v>100</v>
      </c>
      <c r="F3295" s="4">
        <f t="shared" si="365"/>
        <v>2110.9302900000002</v>
      </c>
      <c r="N3295" s="2">
        <v>42.847776000000003</v>
      </c>
      <c r="O3295" s="3">
        <f t="shared" si="366"/>
        <v>1835.9319081461763</v>
      </c>
      <c r="P3295" s="3">
        <v>5</v>
      </c>
      <c r="Q3295" s="3">
        <f t="shared" si="367"/>
        <v>25</v>
      </c>
      <c r="R3295" s="4">
        <f t="shared" si="368"/>
        <v>214.23888000000002</v>
      </c>
    </row>
    <row r="3296" spans="2:18">
      <c r="B3296" s="2">
        <v>211.093029</v>
      </c>
      <c r="C3296" s="3">
        <f t="shared" si="363"/>
        <v>44560.266892394844</v>
      </c>
      <c r="D3296" s="3">
        <v>15</v>
      </c>
      <c r="E3296" s="3">
        <f t="shared" si="364"/>
        <v>225</v>
      </c>
      <c r="F3296" s="4">
        <f t="shared" si="365"/>
        <v>3166.3954349999999</v>
      </c>
      <c r="N3296" s="2">
        <v>42.847776000000003</v>
      </c>
      <c r="O3296" s="3">
        <f t="shared" si="366"/>
        <v>1835.9319081461763</v>
      </c>
      <c r="P3296" s="3">
        <v>5</v>
      </c>
      <c r="Q3296" s="3">
        <f t="shared" si="367"/>
        <v>25</v>
      </c>
      <c r="R3296" s="4">
        <f t="shared" si="368"/>
        <v>214.23888000000002</v>
      </c>
    </row>
    <row r="3297" spans="2:18">
      <c r="B3297" s="2">
        <v>211.093029</v>
      </c>
      <c r="C3297" s="3">
        <f t="shared" si="363"/>
        <v>44560.266892394844</v>
      </c>
      <c r="D3297" s="3">
        <v>15</v>
      </c>
      <c r="E3297" s="3">
        <f t="shared" si="364"/>
        <v>225</v>
      </c>
      <c r="F3297" s="4">
        <f t="shared" si="365"/>
        <v>3166.3954349999999</v>
      </c>
      <c r="N3297" s="2">
        <v>42.847776000000003</v>
      </c>
      <c r="O3297" s="3">
        <f t="shared" si="366"/>
        <v>1835.9319081461763</v>
      </c>
      <c r="P3297" s="3">
        <v>5</v>
      </c>
      <c r="Q3297" s="3">
        <f t="shared" si="367"/>
        <v>25</v>
      </c>
      <c r="R3297" s="4">
        <f t="shared" si="368"/>
        <v>214.23888000000002</v>
      </c>
    </row>
    <row r="3298" spans="2:18">
      <c r="B3298" s="2">
        <v>211.093029</v>
      </c>
      <c r="C3298" s="3">
        <f t="shared" si="363"/>
        <v>44560.266892394844</v>
      </c>
      <c r="D3298" s="3">
        <v>15</v>
      </c>
      <c r="E3298" s="3">
        <f t="shared" si="364"/>
        <v>225</v>
      </c>
      <c r="F3298" s="4">
        <f t="shared" si="365"/>
        <v>3166.3954349999999</v>
      </c>
      <c r="N3298" s="2">
        <v>42.847776000000003</v>
      </c>
      <c r="O3298" s="3">
        <f t="shared" si="366"/>
        <v>1835.9319081461763</v>
      </c>
      <c r="P3298" s="3">
        <v>5</v>
      </c>
      <c r="Q3298" s="3">
        <f t="shared" si="367"/>
        <v>25</v>
      </c>
      <c r="R3298" s="4">
        <f t="shared" si="368"/>
        <v>214.23888000000002</v>
      </c>
    </row>
    <row r="3299" spans="2:18">
      <c r="B3299" s="2">
        <v>211.093029</v>
      </c>
      <c r="C3299" s="3">
        <f t="shared" si="363"/>
        <v>44560.266892394844</v>
      </c>
      <c r="D3299" s="3">
        <v>15</v>
      </c>
      <c r="E3299" s="3">
        <f t="shared" si="364"/>
        <v>225</v>
      </c>
      <c r="F3299" s="4">
        <f t="shared" si="365"/>
        <v>3166.3954349999999</v>
      </c>
      <c r="N3299" s="2">
        <v>42.847776000000003</v>
      </c>
      <c r="O3299" s="3">
        <f t="shared" si="366"/>
        <v>1835.9319081461763</v>
      </c>
      <c r="P3299" s="3">
        <v>5</v>
      </c>
      <c r="Q3299" s="3">
        <f t="shared" si="367"/>
        <v>25</v>
      </c>
      <c r="R3299" s="4">
        <f t="shared" si="368"/>
        <v>214.23888000000002</v>
      </c>
    </row>
    <row r="3300" spans="2:18">
      <c r="B3300" s="2">
        <v>211.093029</v>
      </c>
      <c r="C3300" s="3">
        <f t="shared" si="363"/>
        <v>44560.266892394844</v>
      </c>
      <c r="D3300" s="3">
        <v>15</v>
      </c>
      <c r="E3300" s="3">
        <f t="shared" si="364"/>
        <v>225</v>
      </c>
      <c r="F3300" s="4">
        <f t="shared" si="365"/>
        <v>3166.3954349999999</v>
      </c>
      <c r="N3300" s="2">
        <v>42.847776000000003</v>
      </c>
      <c r="O3300" s="3">
        <f t="shared" si="366"/>
        <v>1835.9319081461763</v>
      </c>
      <c r="P3300" s="3">
        <v>5</v>
      </c>
      <c r="Q3300" s="3">
        <f t="shared" si="367"/>
        <v>25</v>
      </c>
      <c r="R3300" s="4">
        <f t="shared" si="368"/>
        <v>214.23888000000002</v>
      </c>
    </row>
    <row r="3301" spans="2:18">
      <c r="B3301" s="2">
        <v>211.093029</v>
      </c>
      <c r="C3301" s="3">
        <f t="shared" si="363"/>
        <v>44560.266892394844</v>
      </c>
      <c r="D3301" s="3">
        <v>15</v>
      </c>
      <c r="E3301" s="3">
        <f t="shared" si="364"/>
        <v>225</v>
      </c>
      <c r="F3301" s="4">
        <f t="shared" si="365"/>
        <v>3166.3954349999999</v>
      </c>
      <c r="N3301" s="2">
        <v>42.847776000000003</v>
      </c>
      <c r="O3301" s="3">
        <f t="shared" si="366"/>
        <v>1835.9319081461763</v>
      </c>
      <c r="P3301" s="3">
        <v>5</v>
      </c>
      <c r="Q3301" s="3">
        <f t="shared" si="367"/>
        <v>25</v>
      </c>
      <c r="R3301" s="4">
        <f t="shared" si="368"/>
        <v>214.23888000000002</v>
      </c>
    </row>
    <row r="3302" spans="2:18">
      <c r="B3302" s="2">
        <v>211.093029</v>
      </c>
      <c r="C3302" s="3">
        <f t="shared" si="363"/>
        <v>44560.266892394844</v>
      </c>
      <c r="D3302" s="3">
        <v>15</v>
      </c>
      <c r="E3302" s="3">
        <f t="shared" si="364"/>
        <v>225</v>
      </c>
      <c r="F3302" s="4">
        <f t="shared" si="365"/>
        <v>3166.3954349999999</v>
      </c>
      <c r="N3302" s="2">
        <v>42.847776000000003</v>
      </c>
      <c r="O3302" s="3">
        <f t="shared" si="366"/>
        <v>1835.9319081461763</v>
      </c>
      <c r="P3302" s="3">
        <v>5</v>
      </c>
      <c r="Q3302" s="3">
        <f t="shared" si="367"/>
        <v>25</v>
      </c>
      <c r="R3302" s="4">
        <f t="shared" si="368"/>
        <v>214.23888000000002</v>
      </c>
    </row>
    <row r="3303" spans="2:18">
      <c r="B3303" s="2">
        <v>211.093029</v>
      </c>
      <c r="C3303" s="3">
        <f t="shared" si="363"/>
        <v>44560.266892394844</v>
      </c>
      <c r="D3303" s="3">
        <v>15</v>
      </c>
      <c r="E3303" s="3">
        <f t="shared" si="364"/>
        <v>225</v>
      </c>
      <c r="F3303" s="4">
        <f t="shared" si="365"/>
        <v>3166.3954349999999</v>
      </c>
      <c r="N3303" s="2">
        <v>42.847776000000003</v>
      </c>
      <c r="O3303" s="3">
        <f t="shared" si="366"/>
        <v>1835.9319081461763</v>
      </c>
      <c r="P3303" s="3">
        <v>5</v>
      </c>
      <c r="Q3303" s="3">
        <f t="shared" si="367"/>
        <v>25</v>
      </c>
      <c r="R3303" s="4">
        <f t="shared" si="368"/>
        <v>214.23888000000002</v>
      </c>
    </row>
    <row r="3304" spans="2:18">
      <c r="B3304" s="2">
        <v>211.093029</v>
      </c>
      <c r="C3304" s="3">
        <f t="shared" si="363"/>
        <v>44560.266892394844</v>
      </c>
      <c r="D3304" s="3">
        <v>15</v>
      </c>
      <c r="E3304" s="3">
        <f t="shared" si="364"/>
        <v>225</v>
      </c>
      <c r="F3304" s="4">
        <f t="shared" si="365"/>
        <v>3166.3954349999999</v>
      </c>
      <c r="N3304" s="2">
        <v>42.847776000000003</v>
      </c>
      <c r="O3304" s="3">
        <f t="shared" si="366"/>
        <v>1835.9319081461763</v>
      </c>
      <c r="P3304" s="3">
        <v>5</v>
      </c>
      <c r="Q3304" s="3">
        <f t="shared" si="367"/>
        <v>25</v>
      </c>
      <c r="R3304" s="4">
        <f t="shared" si="368"/>
        <v>214.23888000000002</v>
      </c>
    </row>
    <row r="3305" spans="2:18">
      <c r="B3305" s="2">
        <v>211.093029</v>
      </c>
      <c r="C3305" s="3">
        <f t="shared" si="363"/>
        <v>44560.266892394844</v>
      </c>
      <c r="D3305" s="3">
        <v>15</v>
      </c>
      <c r="E3305" s="3">
        <f t="shared" si="364"/>
        <v>225</v>
      </c>
      <c r="F3305" s="4">
        <f t="shared" si="365"/>
        <v>3166.3954349999999</v>
      </c>
      <c r="N3305" s="2">
        <v>42.847776000000003</v>
      </c>
      <c r="O3305" s="3">
        <f t="shared" si="366"/>
        <v>1835.9319081461763</v>
      </c>
      <c r="P3305" s="3">
        <v>5</v>
      </c>
      <c r="Q3305" s="3">
        <f t="shared" si="367"/>
        <v>25</v>
      </c>
      <c r="R3305" s="4">
        <f t="shared" si="368"/>
        <v>214.23888000000002</v>
      </c>
    </row>
    <row r="3306" spans="2:18">
      <c r="B3306" s="2">
        <v>211.093029</v>
      </c>
      <c r="C3306" s="3">
        <f t="shared" si="363"/>
        <v>44560.266892394844</v>
      </c>
      <c r="D3306" s="3">
        <v>15</v>
      </c>
      <c r="E3306" s="3">
        <f t="shared" si="364"/>
        <v>225</v>
      </c>
      <c r="F3306" s="4">
        <f t="shared" si="365"/>
        <v>3166.3954349999999</v>
      </c>
      <c r="N3306" s="2">
        <v>42.847776000000003</v>
      </c>
      <c r="O3306" s="3">
        <f t="shared" si="366"/>
        <v>1835.9319081461763</v>
      </c>
      <c r="P3306" s="3">
        <v>5</v>
      </c>
      <c r="Q3306" s="3">
        <f t="shared" si="367"/>
        <v>25</v>
      </c>
      <c r="R3306" s="4">
        <f t="shared" si="368"/>
        <v>214.23888000000002</v>
      </c>
    </row>
    <row r="3307" spans="2:18">
      <c r="B3307" s="2">
        <v>211.093029</v>
      </c>
      <c r="C3307" s="3">
        <f t="shared" si="363"/>
        <v>44560.266892394844</v>
      </c>
      <c r="D3307" s="3">
        <v>15</v>
      </c>
      <c r="E3307" s="3">
        <f t="shared" si="364"/>
        <v>225</v>
      </c>
      <c r="F3307" s="4">
        <f t="shared" si="365"/>
        <v>3166.3954349999999</v>
      </c>
      <c r="N3307" s="2">
        <v>42.847776000000003</v>
      </c>
      <c r="O3307" s="3">
        <f t="shared" si="366"/>
        <v>1835.9319081461763</v>
      </c>
      <c r="P3307" s="3">
        <v>5</v>
      </c>
      <c r="Q3307" s="3">
        <f t="shared" si="367"/>
        <v>25</v>
      </c>
      <c r="R3307" s="4">
        <f t="shared" si="368"/>
        <v>214.23888000000002</v>
      </c>
    </row>
    <row r="3308" spans="2:18">
      <c r="B3308" s="2">
        <v>211.093029</v>
      </c>
      <c r="C3308" s="3">
        <f t="shared" si="363"/>
        <v>44560.266892394844</v>
      </c>
      <c r="D3308" s="3">
        <v>15</v>
      </c>
      <c r="E3308" s="3">
        <f t="shared" si="364"/>
        <v>225</v>
      </c>
      <c r="F3308" s="4">
        <f t="shared" si="365"/>
        <v>3166.3954349999999</v>
      </c>
      <c r="N3308" s="2">
        <v>42.847776000000003</v>
      </c>
      <c r="O3308" s="3">
        <f t="shared" si="366"/>
        <v>1835.9319081461763</v>
      </c>
      <c r="P3308" s="3">
        <v>5</v>
      </c>
      <c r="Q3308" s="3">
        <f t="shared" si="367"/>
        <v>25</v>
      </c>
      <c r="R3308" s="4">
        <f t="shared" si="368"/>
        <v>214.23888000000002</v>
      </c>
    </row>
    <row r="3309" spans="2:18">
      <c r="B3309" s="2">
        <v>211.093029</v>
      </c>
      <c r="C3309" s="3">
        <f t="shared" si="363"/>
        <v>44560.266892394844</v>
      </c>
      <c r="D3309" s="3">
        <v>15</v>
      </c>
      <c r="E3309" s="3">
        <f t="shared" si="364"/>
        <v>225</v>
      </c>
      <c r="F3309" s="4">
        <f t="shared" si="365"/>
        <v>3166.3954349999999</v>
      </c>
      <c r="N3309" s="2">
        <v>42.847776000000003</v>
      </c>
      <c r="O3309" s="3">
        <f t="shared" si="366"/>
        <v>1835.9319081461763</v>
      </c>
      <c r="P3309" s="3">
        <v>5</v>
      </c>
      <c r="Q3309" s="3">
        <f t="shared" si="367"/>
        <v>25</v>
      </c>
      <c r="R3309" s="4">
        <f t="shared" si="368"/>
        <v>214.23888000000002</v>
      </c>
    </row>
    <row r="3310" spans="2:18">
      <c r="B3310" s="2">
        <v>211.093029</v>
      </c>
      <c r="C3310" s="3">
        <f t="shared" si="363"/>
        <v>44560.266892394844</v>
      </c>
      <c r="D3310" s="3">
        <v>15</v>
      </c>
      <c r="E3310" s="3">
        <f t="shared" si="364"/>
        <v>225</v>
      </c>
      <c r="F3310" s="4">
        <f t="shared" si="365"/>
        <v>3166.3954349999999</v>
      </c>
      <c r="N3310" s="2">
        <v>42.847776000000003</v>
      </c>
      <c r="O3310" s="3">
        <f t="shared" si="366"/>
        <v>1835.9319081461763</v>
      </c>
      <c r="P3310" s="3">
        <v>5</v>
      </c>
      <c r="Q3310" s="3">
        <f t="shared" si="367"/>
        <v>25</v>
      </c>
      <c r="R3310" s="4">
        <f t="shared" si="368"/>
        <v>214.23888000000002</v>
      </c>
    </row>
    <row r="3311" spans="2:18">
      <c r="B3311" s="2">
        <v>211.093029</v>
      </c>
      <c r="C3311" s="3">
        <f t="shared" si="363"/>
        <v>44560.266892394844</v>
      </c>
      <c r="D3311" s="3">
        <v>15</v>
      </c>
      <c r="E3311" s="3">
        <f t="shared" si="364"/>
        <v>225</v>
      </c>
      <c r="F3311" s="4">
        <f t="shared" si="365"/>
        <v>3166.3954349999999</v>
      </c>
      <c r="N3311" s="2">
        <v>42.847776000000003</v>
      </c>
      <c r="O3311" s="3">
        <f t="shared" si="366"/>
        <v>1835.9319081461763</v>
      </c>
      <c r="P3311" s="3">
        <v>5</v>
      </c>
      <c r="Q3311" s="3">
        <f t="shared" si="367"/>
        <v>25</v>
      </c>
      <c r="R3311" s="4">
        <f t="shared" si="368"/>
        <v>214.23888000000002</v>
      </c>
    </row>
    <row r="3312" spans="2:18">
      <c r="B3312" s="2">
        <v>211.093029</v>
      </c>
      <c r="C3312" s="3">
        <f t="shared" si="363"/>
        <v>44560.266892394844</v>
      </c>
      <c r="D3312" s="3">
        <v>15</v>
      </c>
      <c r="E3312" s="3">
        <f t="shared" si="364"/>
        <v>225</v>
      </c>
      <c r="F3312" s="4">
        <f t="shared" si="365"/>
        <v>3166.3954349999999</v>
      </c>
      <c r="N3312" s="2">
        <v>42.847776000000003</v>
      </c>
      <c r="O3312" s="3">
        <f t="shared" si="366"/>
        <v>1835.9319081461763</v>
      </c>
      <c r="P3312" s="3">
        <v>5</v>
      </c>
      <c r="Q3312" s="3">
        <f t="shared" si="367"/>
        <v>25</v>
      </c>
      <c r="R3312" s="4">
        <f t="shared" si="368"/>
        <v>214.23888000000002</v>
      </c>
    </row>
    <row r="3313" spans="2:18">
      <c r="B3313" s="2">
        <v>211.093029</v>
      </c>
      <c r="C3313" s="3">
        <f t="shared" si="363"/>
        <v>44560.266892394844</v>
      </c>
      <c r="D3313" s="3">
        <v>15</v>
      </c>
      <c r="E3313" s="3">
        <f t="shared" si="364"/>
        <v>225</v>
      </c>
      <c r="F3313" s="4">
        <f t="shared" si="365"/>
        <v>3166.3954349999999</v>
      </c>
      <c r="N3313" s="2">
        <v>42.847776000000003</v>
      </c>
      <c r="O3313" s="3">
        <f t="shared" si="366"/>
        <v>1835.9319081461763</v>
      </c>
      <c r="P3313" s="3">
        <v>5</v>
      </c>
      <c r="Q3313" s="3">
        <f t="shared" si="367"/>
        <v>25</v>
      </c>
      <c r="R3313" s="4">
        <f t="shared" si="368"/>
        <v>214.23888000000002</v>
      </c>
    </row>
    <row r="3314" spans="2:18">
      <c r="B3314" s="2">
        <v>211.093029</v>
      </c>
      <c r="C3314" s="3">
        <f t="shared" si="363"/>
        <v>44560.266892394844</v>
      </c>
      <c r="D3314" s="3">
        <v>15</v>
      </c>
      <c r="E3314" s="3">
        <f t="shared" si="364"/>
        <v>225</v>
      </c>
      <c r="F3314" s="4">
        <f t="shared" si="365"/>
        <v>3166.3954349999999</v>
      </c>
      <c r="N3314" s="2">
        <v>42.847776000000003</v>
      </c>
      <c r="O3314" s="3">
        <f t="shared" si="366"/>
        <v>1835.9319081461763</v>
      </c>
      <c r="P3314" s="3">
        <v>5</v>
      </c>
      <c r="Q3314" s="3">
        <f t="shared" si="367"/>
        <v>25</v>
      </c>
      <c r="R3314" s="4">
        <f t="shared" si="368"/>
        <v>214.23888000000002</v>
      </c>
    </row>
    <row r="3315" spans="2:18">
      <c r="B3315" s="2">
        <v>211.093029</v>
      </c>
      <c r="C3315" s="3">
        <f t="shared" si="363"/>
        <v>44560.266892394844</v>
      </c>
      <c r="D3315" s="3">
        <v>15</v>
      </c>
      <c r="E3315" s="3">
        <f t="shared" si="364"/>
        <v>225</v>
      </c>
      <c r="F3315" s="4">
        <f t="shared" si="365"/>
        <v>3166.3954349999999</v>
      </c>
      <c r="N3315" s="2">
        <v>42.847776000000003</v>
      </c>
      <c r="O3315" s="3">
        <f t="shared" si="366"/>
        <v>1835.9319081461763</v>
      </c>
      <c r="P3315" s="3">
        <v>5</v>
      </c>
      <c r="Q3315" s="3">
        <f t="shared" si="367"/>
        <v>25</v>
      </c>
      <c r="R3315" s="4">
        <f t="shared" si="368"/>
        <v>214.23888000000002</v>
      </c>
    </row>
    <row r="3316" spans="2:18">
      <c r="B3316" s="2">
        <v>211.093029</v>
      </c>
      <c r="C3316" s="3">
        <f t="shared" si="363"/>
        <v>44560.266892394844</v>
      </c>
      <c r="D3316" s="3">
        <v>15</v>
      </c>
      <c r="E3316" s="3">
        <f t="shared" si="364"/>
        <v>225</v>
      </c>
      <c r="F3316" s="4">
        <f t="shared" si="365"/>
        <v>3166.3954349999999</v>
      </c>
      <c r="N3316" s="2">
        <v>42.847776000000003</v>
      </c>
      <c r="O3316" s="3">
        <f t="shared" si="366"/>
        <v>1835.9319081461763</v>
      </c>
      <c r="P3316" s="3">
        <v>5</v>
      </c>
      <c r="Q3316" s="3">
        <f t="shared" si="367"/>
        <v>25</v>
      </c>
      <c r="R3316" s="4">
        <f t="shared" si="368"/>
        <v>214.23888000000002</v>
      </c>
    </row>
    <row r="3317" spans="2:18">
      <c r="B3317" s="2">
        <v>211.093029</v>
      </c>
      <c r="C3317" s="3">
        <f t="shared" si="363"/>
        <v>44560.266892394844</v>
      </c>
      <c r="D3317" s="3">
        <v>15</v>
      </c>
      <c r="E3317" s="3">
        <f t="shared" si="364"/>
        <v>225</v>
      </c>
      <c r="F3317" s="4">
        <f t="shared" si="365"/>
        <v>3166.3954349999999</v>
      </c>
      <c r="N3317" s="2">
        <v>42.847776000000003</v>
      </c>
      <c r="O3317" s="3">
        <f t="shared" si="366"/>
        <v>1835.9319081461763</v>
      </c>
      <c r="P3317" s="3">
        <v>5</v>
      </c>
      <c r="Q3317" s="3">
        <f t="shared" si="367"/>
        <v>25</v>
      </c>
      <c r="R3317" s="4">
        <f t="shared" si="368"/>
        <v>214.23888000000002</v>
      </c>
    </row>
    <row r="3318" spans="2:18">
      <c r="B3318" s="2">
        <v>211.093029</v>
      </c>
      <c r="C3318" s="3">
        <f t="shared" si="363"/>
        <v>44560.266892394844</v>
      </c>
      <c r="D3318" s="3">
        <v>15</v>
      </c>
      <c r="E3318" s="3">
        <f t="shared" si="364"/>
        <v>225</v>
      </c>
      <c r="F3318" s="4">
        <f t="shared" si="365"/>
        <v>3166.3954349999999</v>
      </c>
      <c r="N3318" s="2">
        <v>42.847776000000003</v>
      </c>
      <c r="O3318" s="3">
        <f t="shared" si="366"/>
        <v>1835.9319081461763</v>
      </c>
      <c r="P3318" s="3">
        <v>5</v>
      </c>
      <c r="Q3318" s="3">
        <f t="shared" si="367"/>
        <v>25</v>
      </c>
      <c r="R3318" s="4">
        <f t="shared" si="368"/>
        <v>214.23888000000002</v>
      </c>
    </row>
    <row r="3319" spans="2:18">
      <c r="B3319" s="2">
        <v>211.093029</v>
      </c>
      <c r="C3319" s="3">
        <f t="shared" si="363"/>
        <v>44560.266892394844</v>
      </c>
      <c r="D3319" s="3">
        <v>15</v>
      </c>
      <c r="E3319" s="3">
        <f t="shared" si="364"/>
        <v>225</v>
      </c>
      <c r="F3319" s="4">
        <f t="shared" si="365"/>
        <v>3166.3954349999999</v>
      </c>
      <c r="N3319" s="2">
        <v>42.847776000000003</v>
      </c>
      <c r="O3319" s="3">
        <f t="shared" si="366"/>
        <v>1835.9319081461763</v>
      </c>
      <c r="P3319" s="3">
        <v>5</v>
      </c>
      <c r="Q3319" s="3">
        <f t="shared" si="367"/>
        <v>25</v>
      </c>
      <c r="R3319" s="4">
        <f t="shared" si="368"/>
        <v>214.23888000000002</v>
      </c>
    </row>
    <row r="3320" spans="2:18">
      <c r="B3320" s="2">
        <v>211.093029</v>
      </c>
      <c r="C3320" s="3">
        <f t="shared" si="363"/>
        <v>44560.266892394844</v>
      </c>
      <c r="D3320" s="3">
        <v>15</v>
      </c>
      <c r="E3320" s="3">
        <f t="shared" si="364"/>
        <v>225</v>
      </c>
      <c r="F3320" s="4">
        <f t="shared" si="365"/>
        <v>3166.3954349999999</v>
      </c>
      <c r="N3320" s="2">
        <v>42.847776000000003</v>
      </c>
      <c r="O3320" s="3">
        <f t="shared" si="366"/>
        <v>1835.9319081461763</v>
      </c>
      <c r="P3320" s="3">
        <v>5</v>
      </c>
      <c r="Q3320" s="3">
        <f t="shared" si="367"/>
        <v>25</v>
      </c>
      <c r="R3320" s="4">
        <f t="shared" si="368"/>
        <v>214.23888000000002</v>
      </c>
    </row>
    <row r="3321" spans="2:18">
      <c r="B3321" s="2">
        <v>211.093029</v>
      </c>
      <c r="C3321" s="3">
        <f t="shared" si="363"/>
        <v>44560.266892394844</v>
      </c>
      <c r="D3321" s="3">
        <v>15</v>
      </c>
      <c r="E3321" s="3">
        <f t="shared" si="364"/>
        <v>225</v>
      </c>
      <c r="F3321" s="4">
        <f t="shared" si="365"/>
        <v>3166.3954349999999</v>
      </c>
      <c r="N3321" s="2">
        <v>42.847776000000003</v>
      </c>
      <c r="O3321" s="3">
        <f t="shared" si="366"/>
        <v>1835.9319081461763</v>
      </c>
      <c r="P3321" s="3">
        <v>5</v>
      </c>
      <c r="Q3321" s="3">
        <f t="shared" si="367"/>
        <v>25</v>
      </c>
      <c r="R3321" s="4">
        <f t="shared" si="368"/>
        <v>214.23888000000002</v>
      </c>
    </row>
    <row r="3322" spans="2:18">
      <c r="B3322" s="2">
        <v>211.093029</v>
      </c>
      <c r="C3322" s="3">
        <f t="shared" si="363"/>
        <v>44560.266892394844</v>
      </c>
      <c r="D3322" s="3">
        <v>15</v>
      </c>
      <c r="E3322" s="3">
        <f t="shared" si="364"/>
        <v>225</v>
      </c>
      <c r="F3322" s="4">
        <f t="shared" si="365"/>
        <v>3166.3954349999999</v>
      </c>
      <c r="N3322" s="2">
        <v>42.847776000000003</v>
      </c>
      <c r="O3322" s="3">
        <f t="shared" si="366"/>
        <v>1835.9319081461763</v>
      </c>
      <c r="P3322" s="3">
        <v>5</v>
      </c>
      <c r="Q3322" s="3">
        <f t="shared" si="367"/>
        <v>25</v>
      </c>
      <c r="R3322" s="4">
        <f t="shared" si="368"/>
        <v>214.23888000000002</v>
      </c>
    </row>
    <row r="3323" spans="2:18">
      <c r="B3323" s="2">
        <v>211.093029</v>
      </c>
      <c r="C3323" s="3">
        <f t="shared" si="363"/>
        <v>44560.266892394844</v>
      </c>
      <c r="D3323" s="3">
        <v>15</v>
      </c>
      <c r="E3323" s="3">
        <f t="shared" si="364"/>
        <v>225</v>
      </c>
      <c r="F3323" s="4">
        <f t="shared" si="365"/>
        <v>3166.3954349999999</v>
      </c>
      <c r="N3323" s="2">
        <v>42.847776000000003</v>
      </c>
      <c r="O3323" s="3">
        <f t="shared" si="366"/>
        <v>1835.9319081461763</v>
      </c>
      <c r="P3323" s="3">
        <v>5</v>
      </c>
      <c r="Q3323" s="3">
        <f t="shared" si="367"/>
        <v>25</v>
      </c>
      <c r="R3323" s="4">
        <f t="shared" si="368"/>
        <v>214.23888000000002</v>
      </c>
    </row>
    <row r="3324" spans="2:18">
      <c r="B3324" s="2">
        <v>211.093029</v>
      </c>
      <c r="C3324" s="3">
        <f t="shared" si="363"/>
        <v>44560.266892394844</v>
      </c>
      <c r="D3324" s="3">
        <v>15</v>
      </c>
      <c r="E3324" s="3">
        <f t="shared" si="364"/>
        <v>225</v>
      </c>
      <c r="F3324" s="4">
        <f t="shared" si="365"/>
        <v>3166.3954349999999</v>
      </c>
      <c r="N3324" s="2">
        <v>42.847776000000003</v>
      </c>
      <c r="O3324" s="3">
        <f t="shared" si="366"/>
        <v>1835.9319081461763</v>
      </c>
      <c r="P3324" s="3">
        <v>5</v>
      </c>
      <c r="Q3324" s="3">
        <f t="shared" si="367"/>
        <v>25</v>
      </c>
      <c r="R3324" s="4">
        <f t="shared" si="368"/>
        <v>214.23888000000002</v>
      </c>
    </row>
    <row r="3325" spans="2:18">
      <c r="B3325" s="2">
        <v>211.093029</v>
      </c>
      <c r="C3325" s="3">
        <f t="shared" si="363"/>
        <v>44560.266892394844</v>
      </c>
      <c r="D3325" s="3">
        <v>15</v>
      </c>
      <c r="E3325" s="3">
        <f t="shared" si="364"/>
        <v>225</v>
      </c>
      <c r="F3325" s="4">
        <f t="shared" si="365"/>
        <v>3166.3954349999999</v>
      </c>
      <c r="N3325" s="2">
        <v>42.847776000000003</v>
      </c>
      <c r="O3325" s="3">
        <f t="shared" si="366"/>
        <v>1835.9319081461763</v>
      </c>
      <c r="P3325" s="3">
        <v>5</v>
      </c>
      <c r="Q3325" s="3">
        <f t="shared" si="367"/>
        <v>25</v>
      </c>
      <c r="R3325" s="4">
        <f t="shared" si="368"/>
        <v>214.23888000000002</v>
      </c>
    </row>
    <row r="3326" spans="2:18">
      <c r="B3326" s="2">
        <v>211.093029</v>
      </c>
      <c r="C3326" s="3">
        <f t="shared" si="363"/>
        <v>44560.266892394844</v>
      </c>
      <c r="D3326" s="3">
        <v>15</v>
      </c>
      <c r="E3326" s="3">
        <f t="shared" si="364"/>
        <v>225</v>
      </c>
      <c r="F3326" s="4">
        <f t="shared" si="365"/>
        <v>3166.3954349999999</v>
      </c>
      <c r="N3326" s="2">
        <v>42.847776000000003</v>
      </c>
      <c r="O3326" s="3">
        <f t="shared" si="366"/>
        <v>1835.9319081461763</v>
      </c>
      <c r="P3326" s="3">
        <v>5</v>
      </c>
      <c r="Q3326" s="3">
        <f t="shared" si="367"/>
        <v>25</v>
      </c>
      <c r="R3326" s="4">
        <f t="shared" si="368"/>
        <v>214.23888000000002</v>
      </c>
    </row>
    <row r="3327" spans="2:18">
      <c r="B3327" s="2">
        <v>211.093029</v>
      </c>
      <c r="C3327" s="3">
        <f t="shared" si="363"/>
        <v>44560.266892394844</v>
      </c>
      <c r="D3327" s="3">
        <v>15</v>
      </c>
      <c r="E3327" s="3">
        <f t="shared" si="364"/>
        <v>225</v>
      </c>
      <c r="F3327" s="4">
        <f t="shared" si="365"/>
        <v>3166.3954349999999</v>
      </c>
      <c r="N3327" s="2">
        <v>42.847776000000003</v>
      </c>
      <c r="O3327" s="3">
        <f t="shared" si="366"/>
        <v>1835.9319081461763</v>
      </c>
      <c r="P3327" s="3">
        <v>5</v>
      </c>
      <c r="Q3327" s="3">
        <f t="shared" si="367"/>
        <v>25</v>
      </c>
      <c r="R3327" s="4">
        <f t="shared" si="368"/>
        <v>214.23888000000002</v>
      </c>
    </row>
    <row r="3328" spans="2:18">
      <c r="B3328" s="2">
        <v>211.093029</v>
      </c>
      <c r="C3328" s="3">
        <f t="shared" si="363"/>
        <v>44560.266892394844</v>
      </c>
      <c r="D3328" s="3">
        <v>15</v>
      </c>
      <c r="E3328" s="3">
        <f t="shared" si="364"/>
        <v>225</v>
      </c>
      <c r="F3328" s="4">
        <f t="shared" si="365"/>
        <v>3166.3954349999999</v>
      </c>
      <c r="N3328" s="2">
        <v>42.847776000000003</v>
      </c>
      <c r="O3328" s="3">
        <f t="shared" si="366"/>
        <v>1835.9319081461763</v>
      </c>
      <c r="P3328" s="3">
        <v>5</v>
      </c>
      <c r="Q3328" s="3">
        <f t="shared" si="367"/>
        <v>25</v>
      </c>
      <c r="R3328" s="4">
        <f t="shared" si="368"/>
        <v>214.23888000000002</v>
      </c>
    </row>
    <row r="3329" spans="2:18">
      <c r="B3329" s="2">
        <v>211.093029</v>
      </c>
      <c r="C3329" s="3">
        <f t="shared" si="363"/>
        <v>44560.266892394844</v>
      </c>
      <c r="D3329" s="3">
        <v>15</v>
      </c>
      <c r="E3329" s="3">
        <f t="shared" si="364"/>
        <v>225</v>
      </c>
      <c r="F3329" s="4">
        <f t="shared" si="365"/>
        <v>3166.3954349999999</v>
      </c>
      <c r="N3329" s="2">
        <v>42.847776000000003</v>
      </c>
      <c r="O3329" s="3">
        <f t="shared" si="366"/>
        <v>1835.9319081461763</v>
      </c>
      <c r="P3329" s="3">
        <v>5</v>
      </c>
      <c r="Q3329" s="3">
        <f t="shared" si="367"/>
        <v>25</v>
      </c>
      <c r="R3329" s="4">
        <f t="shared" si="368"/>
        <v>214.23888000000002</v>
      </c>
    </row>
    <row r="3330" spans="2:18">
      <c r="B3330" s="2">
        <v>211.093029</v>
      </c>
      <c r="C3330" s="3">
        <f t="shared" si="363"/>
        <v>44560.266892394844</v>
      </c>
      <c r="D3330" s="3">
        <v>15</v>
      </c>
      <c r="E3330" s="3">
        <f t="shared" si="364"/>
        <v>225</v>
      </c>
      <c r="F3330" s="4">
        <f t="shared" si="365"/>
        <v>3166.3954349999999</v>
      </c>
      <c r="N3330" s="2">
        <v>42.847776000000003</v>
      </c>
      <c r="O3330" s="3">
        <f t="shared" si="366"/>
        <v>1835.9319081461763</v>
      </c>
      <c r="P3330" s="3">
        <v>5</v>
      </c>
      <c r="Q3330" s="3">
        <f t="shared" si="367"/>
        <v>25</v>
      </c>
      <c r="R3330" s="4">
        <f t="shared" si="368"/>
        <v>214.23888000000002</v>
      </c>
    </row>
    <row r="3331" spans="2:18">
      <c r="B3331" s="2">
        <v>211.093029</v>
      </c>
      <c r="C3331" s="3">
        <f t="shared" si="363"/>
        <v>44560.266892394844</v>
      </c>
      <c r="D3331" s="3">
        <v>15</v>
      </c>
      <c r="E3331" s="3">
        <f t="shared" si="364"/>
        <v>225</v>
      </c>
      <c r="F3331" s="4">
        <f t="shared" si="365"/>
        <v>3166.3954349999999</v>
      </c>
      <c r="N3331" s="2">
        <v>42.847776000000003</v>
      </c>
      <c r="O3331" s="3">
        <f t="shared" si="366"/>
        <v>1835.9319081461763</v>
      </c>
      <c r="P3331" s="3">
        <v>5</v>
      </c>
      <c r="Q3331" s="3">
        <f t="shared" si="367"/>
        <v>25</v>
      </c>
      <c r="R3331" s="4">
        <f t="shared" si="368"/>
        <v>214.23888000000002</v>
      </c>
    </row>
    <row r="3332" spans="2:18">
      <c r="B3332" s="2">
        <v>211.093029</v>
      </c>
      <c r="C3332" s="3">
        <f t="shared" si="363"/>
        <v>44560.266892394844</v>
      </c>
      <c r="D3332" s="3">
        <v>15</v>
      </c>
      <c r="E3332" s="3">
        <f t="shared" si="364"/>
        <v>225</v>
      </c>
      <c r="F3332" s="4">
        <f t="shared" si="365"/>
        <v>3166.3954349999999</v>
      </c>
      <c r="N3332" s="2">
        <v>42.847776000000003</v>
      </c>
      <c r="O3332" s="3">
        <f t="shared" si="366"/>
        <v>1835.9319081461763</v>
      </c>
      <c r="P3332" s="3">
        <v>5</v>
      </c>
      <c r="Q3332" s="3">
        <f t="shared" si="367"/>
        <v>25</v>
      </c>
      <c r="R3332" s="4">
        <f t="shared" si="368"/>
        <v>214.23888000000002</v>
      </c>
    </row>
    <row r="3333" spans="2:18">
      <c r="B3333" s="2">
        <v>211.093029</v>
      </c>
      <c r="C3333" s="3">
        <f t="shared" si="363"/>
        <v>44560.266892394844</v>
      </c>
      <c r="D3333" s="3">
        <v>15</v>
      </c>
      <c r="E3333" s="3">
        <f t="shared" si="364"/>
        <v>225</v>
      </c>
      <c r="F3333" s="4">
        <f t="shared" si="365"/>
        <v>3166.3954349999999</v>
      </c>
      <c r="N3333" s="2">
        <v>42.847776000000003</v>
      </c>
      <c r="O3333" s="3">
        <f t="shared" si="366"/>
        <v>1835.9319081461763</v>
      </c>
      <c r="P3333" s="3">
        <v>5</v>
      </c>
      <c r="Q3333" s="3">
        <f t="shared" si="367"/>
        <v>25</v>
      </c>
      <c r="R3333" s="4">
        <f t="shared" si="368"/>
        <v>214.23888000000002</v>
      </c>
    </row>
    <row r="3334" spans="2:18">
      <c r="B3334" s="2">
        <v>211.093029</v>
      </c>
      <c r="C3334" s="3">
        <f t="shared" si="363"/>
        <v>44560.266892394844</v>
      </c>
      <c r="D3334" s="3">
        <v>15</v>
      </c>
      <c r="E3334" s="3">
        <f t="shared" si="364"/>
        <v>225</v>
      </c>
      <c r="F3334" s="4">
        <f t="shared" si="365"/>
        <v>3166.3954349999999</v>
      </c>
      <c r="N3334" s="2">
        <v>42.847776000000003</v>
      </c>
      <c r="O3334" s="3">
        <f t="shared" si="366"/>
        <v>1835.9319081461763</v>
      </c>
      <c r="P3334" s="3">
        <v>5</v>
      </c>
      <c r="Q3334" s="3">
        <f t="shared" si="367"/>
        <v>25</v>
      </c>
      <c r="R3334" s="4">
        <f t="shared" si="368"/>
        <v>214.23888000000002</v>
      </c>
    </row>
    <row r="3335" spans="2:18">
      <c r="B3335" s="2">
        <v>211.093029</v>
      </c>
      <c r="C3335" s="3">
        <f t="shared" si="363"/>
        <v>44560.266892394844</v>
      </c>
      <c r="D3335" s="3">
        <v>15</v>
      </c>
      <c r="E3335" s="3">
        <f t="shared" si="364"/>
        <v>225</v>
      </c>
      <c r="F3335" s="4">
        <f t="shared" si="365"/>
        <v>3166.3954349999999</v>
      </c>
      <c r="N3335" s="2">
        <v>42.847776000000003</v>
      </c>
      <c r="O3335" s="3">
        <f t="shared" si="366"/>
        <v>1835.9319081461763</v>
      </c>
      <c r="P3335" s="3">
        <v>5</v>
      </c>
      <c r="Q3335" s="3">
        <f t="shared" si="367"/>
        <v>25</v>
      </c>
      <c r="R3335" s="4">
        <f t="shared" si="368"/>
        <v>214.23888000000002</v>
      </c>
    </row>
    <row r="3336" spans="2:18">
      <c r="B3336" s="2">
        <v>211.093029</v>
      </c>
      <c r="C3336" s="3">
        <f t="shared" si="363"/>
        <v>44560.266892394844</v>
      </c>
      <c r="D3336" s="3">
        <v>15</v>
      </c>
      <c r="E3336" s="3">
        <f t="shared" si="364"/>
        <v>225</v>
      </c>
      <c r="F3336" s="4">
        <f t="shared" si="365"/>
        <v>3166.3954349999999</v>
      </c>
      <c r="N3336" s="2">
        <v>42.847776000000003</v>
      </c>
      <c r="O3336" s="3">
        <f t="shared" si="366"/>
        <v>1835.9319081461763</v>
      </c>
      <c r="P3336" s="3">
        <v>5</v>
      </c>
      <c r="Q3336" s="3">
        <f t="shared" si="367"/>
        <v>25</v>
      </c>
      <c r="R3336" s="4">
        <f t="shared" si="368"/>
        <v>214.23888000000002</v>
      </c>
    </row>
    <row r="3337" spans="2:18">
      <c r="B3337" s="2">
        <v>211.093029</v>
      </c>
      <c r="C3337" s="3">
        <f t="shared" si="363"/>
        <v>44560.266892394844</v>
      </c>
      <c r="D3337" s="3">
        <v>15</v>
      </c>
      <c r="E3337" s="3">
        <f t="shared" si="364"/>
        <v>225</v>
      </c>
      <c r="F3337" s="4">
        <f t="shared" si="365"/>
        <v>3166.3954349999999</v>
      </c>
      <c r="N3337" s="2">
        <v>42.847776000000003</v>
      </c>
      <c r="O3337" s="3">
        <f t="shared" si="366"/>
        <v>1835.9319081461763</v>
      </c>
      <c r="P3337" s="3">
        <v>5</v>
      </c>
      <c r="Q3337" s="3">
        <f t="shared" si="367"/>
        <v>25</v>
      </c>
      <c r="R3337" s="4">
        <f t="shared" si="368"/>
        <v>214.23888000000002</v>
      </c>
    </row>
    <row r="3338" spans="2:18">
      <c r="B3338" s="2">
        <v>211.093029</v>
      </c>
      <c r="C3338" s="3">
        <f t="shared" si="363"/>
        <v>44560.266892394844</v>
      </c>
      <c r="D3338" s="3">
        <v>15</v>
      </c>
      <c r="E3338" s="3">
        <f t="shared" si="364"/>
        <v>225</v>
      </c>
      <c r="F3338" s="4">
        <f t="shared" si="365"/>
        <v>3166.3954349999999</v>
      </c>
      <c r="N3338" s="2">
        <v>42.847776000000003</v>
      </c>
      <c r="O3338" s="3">
        <f t="shared" si="366"/>
        <v>1835.9319081461763</v>
      </c>
      <c r="P3338" s="3">
        <v>5</v>
      </c>
      <c r="Q3338" s="3">
        <f t="shared" si="367"/>
        <v>25</v>
      </c>
      <c r="R3338" s="4">
        <f t="shared" si="368"/>
        <v>214.23888000000002</v>
      </c>
    </row>
    <row r="3339" spans="2:18">
      <c r="B3339" s="2">
        <v>211.093029</v>
      </c>
      <c r="C3339" s="3">
        <f t="shared" si="363"/>
        <v>44560.266892394844</v>
      </c>
      <c r="D3339" s="3">
        <v>15</v>
      </c>
      <c r="E3339" s="3">
        <f t="shared" si="364"/>
        <v>225</v>
      </c>
      <c r="F3339" s="4">
        <f t="shared" si="365"/>
        <v>3166.3954349999999</v>
      </c>
      <c r="N3339" s="2">
        <v>42.847776000000003</v>
      </c>
      <c r="O3339" s="3">
        <f t="shared" si="366"/>
        <v>1835.9319081461763</v>
      </c>
      <c r="P3339" s="3">
        <v>5</v>
      </c>
      <c r="Q3339" s="3">
        <f t="shared" si="367"/>
        <v>25</v>
      </c>
      <c r="R3339" s="4">
        <f t="shared" si="368"/>
        <v>214.23888000000002</v>
      </c>
    </row>
    <row r="3340" spans="2:18">
      <c r="B3340" s="2">
        <v>211.093029</v>
      </c>
      <c r="C3340" s="3">
        <f t="shared" si="363"/>
        <v>44560.266892394844</v>
      </c>
      <c r="D3340" s="3">
        <v>15</v>
      </c>
      <c r="E3340" s="3">
        <f t="shared" si="364"/>
        <v>225</v>
      </c>
      <c r="F3340" s="4">
        <f t="shared" si="365"/>
        <v>3166.3954349999999</v>
      </c>
      <c r="N3340" s="2">
        <v>42.847776000000003</v>
      </c>
      <c r="O3340" s="3">
        <f t="shared" si="366"/>
        <v>1835.9319081461763</v>
      </c>
      <c r="P3340" s="3">
        <v>5</v>
      </c>
      <c r="Q3340" s="3">
        <f t="shared" si="367"/>
        <v>25</v>
      </c>
      <c r="R3340" s="4">
        <f t="shared" si="368"/>
        <v>214.23888000000002</v>
      </c>
    </row>
    <row r="3341" spans="2:18">
      <c r="B3341" s="2">
        <v>211.093029</v>
      </c>
      <c r="C3341" s="3">
        <f t="shared" si="363"/>
        <v>44560.266892394844</v>
      </c>
      <c r="D3341" s="3">
        <v>15</v>
      </c>
      <c r="E3341" s="3">
        <f t="shared" si="364"/>
        <v>225</v>
      </c>
      <c r="F3341" s="4">
        <f t="shared" si="365"/>
        <v>3166.3954349999999</v>
      </c>
      <c r="N3341" s="2">
        <v>42.847776000000003</v>
      </c>
      <c r="O3341" s="3">
        <f t="shared" si="366"/>
        <v>1835.9319081461763</v>
      </c>
      <c r="P3341" s="3">
        <v>5</v>
      </c>
      <c r="Q3341" s="3">
        <f t="shared" si="367"/>
        <v>25</v>
      </c>
      <c r="R3341" s="4">
        <f t="shared" si="368"/>
        <v>214.23888000000002</v>
      </c>
    </row>
    <row r="3342" spans="2:18">
      <c r="B3342" s="2">
        <v>211.093029</v>
      </c>
      <c r="C3342" s="3">
        <f t="shared" si="363"/>
        <v>44560.266892394844</v>
      </c>
      <c r="D3342" s="3">
        <v>15</v>
      </c>
      <c r="E3342" s="3">
        <f t="shared" si="364"/>
        <v>225</v>
      </c>
      <c r="F3342" s="4">
        <f t="shared" si="365"/>
        <v>3166.3954349999999</v>
      </c>
      <c r="N3342" s="2">
        <v>42.847776000000003</v>
      </c>
      <c r="O3342" s="3">
        <f t="shared" si="366"/>
        <v>1835.9319081461763</v>
      </c>
      <c r="P3342" s="3">
        <v>5</v>
      </c>
      <c r="Q3342" s="3">
        <f t="shared" si="367"/>
        <v>25</v>
      </c>
      <c r="R3342" s="4">
        <f t="shared" si="368"/>
        <v>214.23888000000002</v>
      </c>
    </row>
    <row r="3343" spans="2:18">
      <c r="B3343" s="2">
        <v>211.093029</v>
      </c>
      <c r="C3343" s="3">
        <f t="shared" si="363"/>
        <v>44560.266892394844</v>
      </c>
      <c r="D3343" s="3">
        <v>15</v>
      </c>
      <c r="E3343" s="3">
        <f t="shared" si="364"/>
        <v>225</v>
      </c>
      <c r="F3343" s="4">
        <f t="shared" si="365"/>
        <v>3166.3954349999999</v>
      </c>
      <c r="N3343" s="2">
        <v>42.847776000000003</v>
      </c>
      <c r="O3343" s="3">
        <f t="shared" si="366"/>
        <v>1835.9319081461763</v>
      </c>
      <c r="P3343" s="3">
        <v>5</v>
      </c>
      <c r="Q3343" s="3">
        <f t="shared" si="367"/>
        <v>25</v>
      </c>
      <c r="R3343" s="4">
        <f t="shared" si="368"/>
        <v>214.23888000000002</v>
      </c>
    </row>
    <row r="3344" spans="2:18">
      <c r="B3344" s="2">
        <v>211.093029</v>
      </c>
      <c r="C3344" s="3">
        <f t="shared" si="363"/>
        <v>44560.266892394844</v>
      </c>
      <c r="D3344" s="3">
        <v>15</v>
      </c>
      <c r="E3344" s="3">
        <f t="shared" si="364"/>
        <v>225</v>
      </c>
      <c r="F3344" s="4">
        <f t="shared" si="365"/>
        <v>3166.3954349999999</v>
      </c>
      <c r="N3344" s="2">
        <v>42.847776000000003</v>
      </c>
      <c r="O3344" s="3">
        <f t="shared" si="366"/>
        <v>1835.9319081461763</v>
      </c>
      <c r="P3344" s="3">
        <v>5</v>
      </c>
      <c r="Q3344" s="3">
        <f t="shared" si="367"/>
        <v>25</v>
      </c>
      <c r="R3344" s="4">
        <f t="shared" si="368"/>
        <v>214.23888000000002</v>
      </c>
    </row>
    <row r="3345" spans="2:18">
      <c r="B3345" s="2">
        <v>211.093029</v>
      </c>
      <c r="C3345" s="3">
        <f t="shared" ref="C3345:C3408" si="369">B3345*B3345</f>
        <v>44560.266892394844</v>
      </c>
      <c r="D3345" s="3">
        <v>15</v>
      </c>
      <c r="E3345" s="3">
        <f t="shared" ref="E3345:E3408" si="370">D3345*D3345</f>
        <v>225</v>
      </c>
      <c r="F3345" s="4">
        <f t="shared" ref="F3345:F3408" si="371">D3345*B3345</f>
        <v>3166.3954349999999</v>
      </c>
      <c r="N3345" s="2">
        <v>42.847776000000003</v>
      </c>
      <c r="O3345" s="3">
        <f t="shared" ref="O3345:O3408" si="372">N3345*N3345</f>
        <v>1835.9319081461763</v>
      </c>
      <c r="P3345" s="3">
        <v>5</v>
      </c>
      <c r="Q3345" s="3">
        <f t="shared" ref="Q3345:Q3408" si="373">P3345*P3345</f>
        <v>25</v>
      </c>
      <c r="R3345" s="4">
        <f t="shared" ref="R3345:R3408" si="374">P3345*N3345</f>
        <v>214.23888000000002</v>
      </c>
    </row>
    <row r="3346" spans="2:18">
      <c r="B3346" s="2">
        <v>211.093029</v>
      </c>
      <c r="C3346" s="3">
        <f t="shared" si="369"/>
        <v>44560.266892394844</v>
      </c>
      <c r="D3346" s="3">
        <v>15</v>
      </c>
      <c r="E3346" s="3">
        <f t="shared" si="370"/>
        <v>225</v>
      </c>
      <c r="F3346" s="4">
        <f t="shared" si="371"/>
        <v>3166.3954349999999</v>
      </c>
      <c r="N3346" s="2">
        <v>42.847776000000003</v>
      </c>
      <c r="O3346" s="3">
        <f t="shared" si="372"/>
        <v>1835.9319081461763</v>
      </c>
      <c r="P3346" s="3">
        <v>5</v>
      </c>
      <c r="Q3346" s="3">
        <f t="shared" si="373"/>
        <v>25</v>
      </c>
      <c r="R3346" s="4">
        <f t="shared" si="374"/>
        <v>214.23888000000002</v>
      </c>
    </row>
    <row r="3347" spans="2:18">
      <c r="B3347" s="2">
        <v>211.093029</v>
      </c>
      <c r="C3347" s="3">
        <f t="shared" si="369"/>
        <v>44560.266892394844</v>
      </c>
      <c r="D3347" s="3">
        <v>15</v>
      </c>
      <c r="E3347" s="3">
        <f t="shared" si="370"/>
        <v>225</v>
      </c>
      <c r="F3347" s="4">
        <f t="shared" si="371"/>
        <v>3166.3954349999999</v>
      </c>
      <c r="N3347" s="2">
        <v>42.847776000000003</v>
      </c>
      <c r="O3347" s="3">
        <f t="shared" si="372"/>
        <v>1835.9319081461763</v>
      </c>
      <c r="P3347" s="3">
        <v>5</v>
      </c>
      <c r="Q3347" s="3">
        <f t="shared" si="373"/>
        <v>25</v>
      </c>
      <c r="R3347" s="4">
        <f t="shared" si="374"/>
        <v>214.23888000000002</v>
      </c>
    </row>
    <row r="3348" spans="2:18">
      <c r="B3348" s="2">
        <v>211.093029</v>
      </c>
      <c r="C3348" s="3">
        <f t="shared" si="369"/>
        <v>44560.266892394844</v>
      </c>
      <c r="D3348" s="3">
        <v>15</v>
      </c>
      <c r="E3348" s="3">
        <f t="shared" si="370"/>
        <v>225</v>
      </c>
      <c r="F3348" s="4">
        <f t="shared" si="371"/>
        <v>3166.3954349999999</v>
      </c>
      <c r="N3348" s="2">
        <v>42.847776000000003</v>
      </c>
      <c r="O3348" s="3">
        <f t="shared" si="372"/>
        <v>1835.9319081461763</v>
      </c>
      <c r="P3348" s="3">
        <v>5</v>
      </c>
      <c r="Q3348" s="3">
        <f t="shared" si="373"/>
        <v>25</v>
      </c>
      <c r="R3348" s="4">
        <f t="shared" si="374"/>
        <v>214.23888000000002</v>
      </c>
    </row>
    <row r="3349" spans="2:18">
      <c r="B3349" s="2">
        <v>211.093029</v>
      </c>
      <c r="C3349" s="3">
        <f t="shared" si="369"/>
        <v>44560.266892394844</v>
      </c>
      <c r="D3349" s="3">
        <v>15</v>
      </c>
      <c r="E3349" s="3">
        <f t="shared" si="370"/>
        <v>225</v>
      </c>
      <c r="F3349" s="4">
        <f t="shared" si="371"/>
        <v>3166.3954349999999</v>
      </c>
      <c r="N3349" s="2">
        <v>42.847776000000003</v>
      </c>
      <c r="O3349" s="3">
        <f t="shared" si="372"/>
        <v>1835.9319081461763</v>
      </c>
      <c r="P3349" s="3">
        <v>5</v>
      </c>
      <c r="Q3349" s="3">
        <f t="shared" si="373"/>
        <v>25</v>
      </c>
      <c r="R3349" s="4">
        <f t="shared" si="374"/>
        <v>214.23888000000002</v>
      </c>
    </row>
    <row r="3350" spans="2:18">
      <c r="B3350" s="2">
        <v>211.093029</v>
      </c>
      <c r="C3350" s="3">
        <f t="shared" si="369"/>
        <v>44560.266892394844</v>
      </c>
      <c r="D3350" s="3">
        <v>15</v>
      </c>
      <c r="E3350" s="3">
        <f t="shared" si="370"/>
        <v>225</v>
      </c>
      <c r="F3350" s="4">
        <f t="shared" si="371"/>
        <v>3166.3954349999999</v>
      </c>
      <c r="N3350" s="2">
        <v>42.847776000000003</v>
      </c>
      <c r="O3350" s="3">
        <f t="shared" si="372"/>
        <v>1835.9319081461763</v>
      </c>
      <c r="P3350" s="3">
        <v>5</v>
      </c>
      <c r="Q3350" s="3">
        <f t="shared" si="373"/>
        <v>25</v>
      </c>
      <c r="R3350" s="4">
        <f t="shared" si="374"/>
        <v>214.23888000000002</v>
      </c>
    </row>
    <row r="3351" spans="2:18">
      <c r="B3351" s="2">
        <v>211.093029</v>
      </c>
      <c r="C3351" s="3">
        <f t="shared" si="369"/>
        <v>44560.266892394844</v>
      </c>
      <c r="D3351" s="3">
        <v>15</v>
      </c>
      <c r="E3351" s="3">
        <f t="shared" si="370"/>
        <v>225</v>
      </c>
      <c r="F3351" s="4">
        <f t="shared" si="371"/>
        <v>3166.3954349999999</v>
      </c>
      <c r="N3351" s="2">
        <v>42.847776000000003</v>
      </c>
      <c r="O3351" s="3">
        <f t="shared" si="372"/>
        <v>1835.9319081461763</v>
      </c>
      <c r="P3351" s="3">
        <v>5</v>
      </c>
      <c r="Q3351" s="3">
        <f t="shared" si="373"/>
        <v>25</v>
      </c>
      <c r="R3351" s="4">
        <f t="shared" si="374"/>
        <v>214.23888000000002</v>
      </c>
    </row>
    <row r="3352" spans="2:18">
      <c r="B3352" s="2">
        <v>211.093029</v>
      </c>
      <c r="C3352" s="3">
        <f t="shared" si="369"/>
        <v>44560.266892394844</v>
      </c>
      <c r="D3352" s="3">
        <v>15</v>
      </c>
      <c r="E3352" s="3">
        <f t="shared" si="370"/>
        <v>225</v>
      </c>
      <c r="F3352" s="4">
        <f t="shared" si="371"/>
        <v>3166.3954349999999</v>
      </c>
      <c r="N3352" s="2">
        <v>42.847776000000003</v>
      </c>
      <c r="O3352" s="3">
        <f t="shared" si="372"/>
        <v>1835.9319081461763</v>
      </c>
      <c r="P3352" s="3">
        <v>5</v>
      </c>
      <c r="Q3352" s="3">
        <f t="shared" si="373"/>
        <v>25</v>
      </c>
      <c r="R3352" s="4">
        <f t="shared" si="374"/>
        <v>214.23888000000002</v>
      </c>
    </row>
    <row r="3353" spans="2:18">
      <c r="B3353" s="2">
        <v>211.093029</v>
      </c>
      <c r="C3353" s="3">
        <f t="shared" si="369"/>
        <v>44560.266892394844</v>
      </c>
      <c r="D3353" s="3">
        <v>15</v>
      </c>
      <c r="E3353" s="3">
        <f t="shared" si="370"/>
        <v>225</v>
      </c>
      <c r="F3353" s="4">
        <f t="shared" si="371"/>
        <v>3166.3954349999999</v>
      </c>
      <c r="N3353" s="2">
        <v>42.847776000000003</v>
      </c>
      <c r="O3353" s="3">
        <f t="shared" si="372"/>
        <v>1835.9319081461763</v>
      </c>
      <c r="P3353" s="3">
        <v>5</v>
      </c>
      <c r="Q3353" s="3">
        <f t="shared" si="373"/>
        <v>25</v>
      </c>
      <c r="R3353" s="4">
        <f t="shared" si="374"/>
        <v>214.23888000000002</v>
      </c>
    </row>
    <row r="3354" spans="2:18">
      <c r="B3354" s="2">
        <v>211.093029</v>
      </c>
      <c r="C3354" s="3">
        <f t="shared" si="369"/>
        <v>44560.266892394844</v>
      </c>
      <c r="D3354" s="3">
        <v>15</v>
      </c>
      <c r="E3354" s="3">
        <f t="shared" si="370"/>
        <v>225</v>
      </c>
      <c r="F3354" s="4">
        <f t="shared" si="371"/>
        <v>3166.3954349999999</v>
      </c>
      <c r="N3354" s="2">
        <v>42.847776000000003</v>
      </c>
      <c r="O3354" s="3">
        <f t="shared" si="372"/>
        <v>1835.9319081461763</v>
      </c>
      <c r="P3354" s="3">
        <v>5</v>
      </c>
      <c r="Q3354" s="3">
        <f t="shared" si="373"/>
        <v>25</v>
      </c>
      <c r="R3354" s="4">
        <f t="shared" si="374"/>
        <v>214.23888000000002</v>
      </c>
    </row>
    <row r="3355" spans="2:18">
      <c r="B3355" s="2">
        <v>211.093029</v>
      </c>
      <c r="C3355" s="3">
        <f t="shared" si="369"/>
        <v>44560.266892394844</v>
      </c>
      <c r="D3355" s="3">
        <v>15</v>
      </c>
      <c r="E3355" s="3">
        <f t="shared" si="370"/>
        <v>225</v>
      </c>
      <c r="F3355" s="4">
        <f t="shared" si="371"/>
        <v>3166.3954349999999</v>
      </c>
      <c r="N3355" s="2">
        <v>42.847776000000003</v>
      </c>
      <c r="O3355" s="3">
        <f t="shared" si="372"/>
        <v>1835.9319081461763</v>
      </c>
      <c r="P3355" s="3">
        <v>5</v>
      </c>
      <c r="Q3355" s="3">
        <f t="shared" si="373"/>
        <v>25</v>
      </c>
      <c r="R3355" s="4">
        <f t="shared" si="374"/>
        <v>214.23888000000002</v>
      </c>
    </row>
    <row r="3356" spans="2:18">
      <c r="B3356" s="2">
        <v>211.093029</v>
      </c>
      <c r="C3356" s="3">
        <f t="shared" si="369"/>
        <v>44560.266892394844</v>
      </c>
      <c r="D3356" s="3">
        <v>10</v>
      </c>
      <c r="E3356" s="3">
        <f t="shared" si="370"/>
        <v>100</v>
      </c>
      <c r="F3356" s="4">
        <f t="shared" si="371"/>
        <v>2110.9302900000002</v>
      </c>
      <c r="N3356" s="2">
        <v>42.847776000000003</v>
      </c>
      <c r="O3356" s="3">
        <f t="shared" si="372"/>
        <v>1835.9319081461763</v>
      </c>
      <c r="P3356" s="3">
        <v>5</v>
      </c>
      <c r="Q3356" s="3">
        <f t="shared" si="373"/>
        <v>25</v>
      </c>
      <c r="R3356" s="4">
        <f t="shared" si="374"/>
        <v>214.23888000000002</v>
      </c>
    </row>
    <row r="3357" spans="2:18">
      <c r="B3357" s="2">
        <v>211.093029</v>
      </c>
      <c r="C3357" s="3">
        <f t="shared" si="369"/>
        <v>44560.266892394844</v>
      </c>
      <c r="D3357" s="3">
        <v>10</v>
      </c>
      <c r="E3357" s="3">
        <f t="shared" si="370"/>
        <v>100</v>
      </c>
      <c r="F3357" s="4">
        <f t="shared" si="371"/>
        <v>2110.9302900000002</v>
      </c>
      <c r="N3357" s="2">
        <v>42.847776000000003</v>
      </c>
      <c r="O3357" s="3">
        <f t="shared" si="372"/>
        <v>1835.9319081461763</v>
      </c>
      <c r="P3357" s="3">
        <v>5</v>
      </c>
      <c r="Q3357" s="3">
        <f t="shared" si="373"/>
        <v>25</v>
      </c>
      <c r="R3357" s="4">
        <f t="shared" si="374"/>
        <v>214.23888000000002</v>
      </c>
    </row>
    <row r="3358" spans="2:18">
      <c r="B3358" s="2">
        <v>211.093029</v>
      </c>
      <c r="C3358" s="3">
        <f t="shared" si="369"/>
        <v>44560.266892394844</v>
      </c>
      <c r="D3358" s="3">
        <v>10</v>
      </c>
      <c r="E3358" s="3">
        <f t="shared" si="370"/>
        <v>100</v>
      </c>
      <c r="F3358" s="4">
        <f t="shared" si="371"/>
        <v>2110.9302900000002</v>
      </c>
      <c r="N3358" s="2">
        <v>42.847776000000003</v>
      </c>
      <c r="O3358" s="3">
        <f t="shared" si="372"/>
        <v>1835.9319081461763</v>
      </c>
      <c r="P3358" s="3">
        <v>5</v>
      </c>
      <c r="Q3358" s="3">
        <f t="shared" si="373"/>
        <v>25</v>
      </c>
      <c r="R3358" s="4">
        <f t="shared" si="374"/>
        <v>214.23888000000002</v>
      </c>
    </row>
    <row r="3359" spans="2:18">
      <c r="B3359" s="2">
        <v>211.093029</v>
      </c>
      <c r="C3359" s="3">
        <f t="shared" si="369"/>
        <v>44560.266892394844</v>
      </c>
      <c r="D3359" s="3">
        <v>10</v>
      </c>
      <c r="E3359" s="3">
        <f t="shared" si="370"/>
        <v>100</v>
      </c>
      <c r="F3359" s="4">
        <f t="shared" si="371"/>
        <v>2110.9302900000002</v>
      </c>
      <c r="N3359" s="2">
        <v>42.847776000000003</v>
      </c>
      <c r="O3359" s="3">
        <f t="shared" si="372"/>
        <v>1835.9319081461763</v>
      </c>
      <c r="P3359" s="3">
        <v>5</v>
      </c>
      <c r="Q3359" s="3">
        <f t="shared" si="373"/>
        <v>25</v>
      </c>
      <c r="R3359" s="4">
        <f t="shared" si="374"/>
        <v>214.23888000000002</v>
      </c>
    </row>
    <row r="3360" spans="2:18">
      <c r="B3360" s="2">
        <v>211.093029</v>
      </c>
      <c r="C3360" s="3">
        <f t="shared" si="369"/>
        <v>44560.266892394844</v>
      </c>
      <c r="D3360" s="3">
        <v>10</v>
      </c>
      <c r="E3360" s="3">
        <f t="shared" si="370"/>
        <v>100</v>
      </c>
      <c r="F3360" s="4">
        <f t="shared" si="371"/>
        <v>2110.9302900000002</v>
      </c>
      <c r="N3360" s="2">
        <v>42.847776000000003</v>
      </c>
      <c r="O3360" s="3">
        <f t="shared" si="372"/>
        <v>1835.9319081461763</v>
      </c>
      <c r="P3360" s="3">
        <v>5</v>
      </c>
      <c r="Q3360" s="3">
        <f t="shared" si="373"/>
        <v>25</v>
      </c>
      <c r="R3360" s="4">
        <f t="shared" si="374"/>
        <v>214.23888000000002</v>
      </c>
    </row>
    <row r="3361" spans="2:18">
      <c r="B3361" s="2">
        <v>211.093029</v>
      </c>
      <c r="C3361" s="3">
        <f t="shared" si="369"/>
        <v>44560.266892394844</v>
      </c>
      <c r="D3361" s="3">
        <v>10</v>
      </c>
      <c r="E3361" s="3">
        <f t="shared" si="370"/>
        <v>100</v>
      </c>
      <c r="F3361" s="4">
        <f t="shared" si="371"/>
        <v>2110.9302900000002</v>
      </c>
      <c r="N3361" s="2">
        <v>42.847776000000003</v>
      </c>
      <c r="O3361" s="3">
        <f t="shared" si="372"/>
        <v>1835.9319081461763</v>
      </c>
      <c r="P3361" s="3">
        <v>5</v>
      </c>
      <c r="Q3361" s="3">
        <f t="shared" si="373"/>
        <v>25</v>
      </c>
      <c r="R3361" s="4">
        <f t="shared" si="374"/>
        <v>214.23888000000002</v>
      </c>
    </row>
    <row r="3362" spans="2:18">
      <c r="B3362" s="2">
        <v>211.093029</v>
      </c>
      <c r="C3362" s="3">
        <f t="shared" si="369"/>
        <v>44560.266892394844</v>
      </c>
      <c r="D3362" s="3">
        <v>10</v>
      </c>
      <c r="E3362" s="3">
        <f t="shared" si="370"/>
        <v>100</v>
      </c>
      <c r="F3362" s="4">
        <f t="shared" si="371"/>
        <v>2110.9302900000002</v>
      </c>
      <c r="N3362" s="2">
        <v>42.847776000000003</v>
      </c>
      <c r="O3362" s="3">
        <f t="shared" si="372"/>
        <v>1835.9319081461763</v>
      </c>
      <c r="P3362" s="3">
        <v>5</v>
      </c>
      <c r="Q3362" s="3">
        <f t="shared" si="373"/>
        <v>25</v>
      </c>
      <c r="R3362" s="4">
        <f t="shared" si="374"/>
        <v>214.23888000000002</v>
      </c>
    </row>
    <row r="3363" spans="2:18">
      <c r="B3363" s="2">
        <v>211.093029</v>
      </c>
      <c r="C3363" s="3">
        <f t="shared" si="369"/>
        <v>44560.266892394844</v>
      </c>
      <c r="D3363" s="3">
        <v>10</v>
      </c>
      <c r="E3363" s="3">
        <f t="shared" si="370"/>
        <v>100</v>
      </c>
      <c r="F3363" s="4">
        <f t="shared" si="371"/>
        <v>2110.9302900000002</v>
      </c>
      <c r="N3363" s="2">
        <v>42.847776000000003</v>
      </c>
      <c r="O3363" s="3">
        <f t="shared" si="372"/>
        <v>1835.9319081461763</v>
      </c>
      <c r="P3363" s="3">
        <v>5</v>
      </c>
      <c r="Q3363" s="3">
        <f t="shared" si="373"/>
        <v>25</v>
      </c>
      <c r="R3363" s="4">
        <f t="shared" si="374"/>
        <v>214.23888000000002</v>
      </c>
    </row>
    <row r="3364" spans="2:18">
      <c r="B3364" s="2">
        <v>211.093029</v>
      </c>
      <c r="C3364" s="3">
        <f t="shared" si="369"/>
        <v>44560.266892394844</v>
      </c>
      <c r="D3364" s="3">
        <v>10</v>
      </c>
      <c r="E3364" s="3">
        <f t="shared" si="370"/>
        <v>100</v>
      </c>
      <c r="F3364" s="4">
        <f t="shared" si="371"/>
        <v>2110.9302900000002</v>
      </c>
      <c r="N3364" s="2">
        <v>42.847776000000003</v>
      </c>
      <c r="O3364" s="3">
        <f t="shared" si="372"/>
        <v>1835.9319081461763</v>
      </c>
      <c r="P3364" s="3">
        <v>5</v>
      </c>
      <c r="Q3364" s="3">
        <f t="shared" si="373"/>
        <v>25</v>
      </c>
      <c r="R3364" s="4">
        <f t="shared" si="374"/>
        <v>214.23888000000002</v>
      </c>
    </row>
    <row r="3365" spans="2:18">
      <c r="B3365" s="2">
        <v>211.093029</v>
      </c>
      <c r="C3365" s="3">
        <f t="shared" si="369"/>
        <v>44560.266892394844</v>
      </c>
      <c r="D3365" s="3">
        <v>10</v>
      </c>
      <c r="E3365" s="3">
        <f t="shared" si="370"/>
        <v>100</v>
      </c>
      <c r="F3365" s="4">
        <f t="shared" si="371"/>
        <v>2110.9302900000002</v>
      </c>
      <c r="N3365" s="2">
        <v>42.847776000000003</v>
      </c>
      <c r="O3365" s="3">
        <f t="shared" si="372"/>
        <v>1835.9319081461763</v>
      </c>
      <c r="P3365" s="3">
        <v>5</v>
      </c>
      <c r="Q3365" s="3">
        <f t="shared" si="373"/>
        <v>25</v>
      </c>
      <c r="R3365" s="4">
        <f t="shared" si="374"/>
        <v>214.23888000000002</v>
      </c>
    </row>
    <row r="3366" spans="2:18">
      <c r="B3366" s="2">
        <v>211.093029</v>
      </c>
      <c r="C3366" s="3">
        <f t="shared" si="369"/>
        <v>44560.266892394844</v>
      </c>
      <c r="D3366" s="3">
        <v>10</v>
      </c>
      <c r="E3366" s="3">
        <f t="shared" si="370"/>
        <v>100</v>
      </c>
      <c r="F3366" s="4">
        <f t="shared" si="371"/>
        <v>2110.9302900000002</v>
      </c>
      <c r="N3366" s="2">
        <v>42.847776000000003</v>
      </c>
      <c r="O3366" s="3">
        <f t="shared" si="372"/>
        <v>1835.9319081461763</v>
      </c>
      <c r="P3366" s="3">
        <v>5</v>
      </c>
      <c r="Q3366" s="3">
        <f t="shared" si="373"/>
        <v>25</v>
      </c>
      <c r="R3366" s="4">
        <f t="shared" si="374"/>
        <v>214.23888000000002</v>
      </c>
    </row>
    <row r="3367" spans="2:18">
      <c r="B3367" s="2">
        <v>211.093029</v>
      </c>
      <c r="C3367" s="3">
        <f t="shared" si="369"/>
        <v>44560.266892394844</v>
      </c>
      <c r="D3367" s="3">
        <v>10</v>
      </c>
      <c r="E3367" s="3">
        <f t="shared" si="370"/>
        <v>100</v>
      </c>
      <c r="F3367" s="4">
        <f t="shared" si="371"/>
        <v>2110.9302900000002</v>
      </c>
      <c r="N3367" s="2">
        <v>42.847776000000003</v>
      </c>
      <c r="O3367" s="3">
        <f t="shared" si="372"/>
        <v>1835.9319081461763</v>
      </c>
      <c r="P3367" s="3">
        <v>5</v>
      </c>
      <c r="Q3367" s="3">
        <f t="shared" si="373"/>
        <v>25</v>
      </c>
      <c r="R3367" s="4">
        <f t="shared" si="374"/>
        <v>214.23888000000002</v>
      </c>
    </row>
    <row r="3368" spans="2:18">
      <c r="B3368" s="2">
        <v>211.093029</v>
      </c>
      <c r="C3368" s="3">
        <f t="shared" si="369"/>
        <v>44560.266892394844</v>
      </c>
      <c r="D3368" s="3">
        <v>10</v>
      </c>
      <c r="E3368" s="3">
        <f t="shared" si="370"/>
        <v>100</v>
      </c>
      <c r="F3368" s="4">
        <f t="shared" si="371"/>
        <v>2110.9302900000002</v>
      </c>
      <c r="N3368" s="2">
        <v>42.847776000000003</v>
      </c>
      <c r="O3368" s="3">
        <f t="shared" si="372"/>
        <v>1835.9319081461763</v>
      </c>
      <c r="P3368" s="3">
        <v>5</v>
      </c>
      <c r="Q3368" s="3">
        <f t="shared" si="373"/>
        <v>25</v>
      </c>
      <c r="R3368" s="4">
        <f t="shared" si="374"/>
        <v>214.23888000000002</v>
      </c>
    </row>
    <row r="3369" spans="2:18">
      <c r="B3369" s="2">
        <v>211.093029</v>
      </c>
      <c r="C3369" s="3">
        <f t="shared" si="369"/>
        <v>44560.266892394844</v>
      </c>
      <c r="D3369" s="3">
        <v>10</v>
      </c>
      <c r="E3369" s="3">
        <f t="shared" si="370"/>
        <v>100</v>
      </c>
      <c r="F3369" s="4">
        <f t="shared" si="371"/>
        <v>2110.9302900000002</v>
      </c>
      <c r="N3369" s="2">
        <v>42.847776000000003</v>
      </c>
      <c r="O3369" s="3">
        <f t="shared" si="372"/>
        <v>1835.9319081461763</v>
      </c>
      <c r="P3369" s="3">
        <v>5</v>
      </c>
      <c r="Q3369" s="3">
        <f t="shared" si="373"/>
        <v>25</v>
      </c>
      <c r="R3369" s="4">
        <f t="shared" si="374"/>
        <v>214.23888000000002</v>
      </c>
    </row>
    <row r="3370" spans="2:18">
      <c r="B3370" s="2">
        <v>211.093029</v>
      </c>
      <c r="C3370" s="3">
        <f t="shared" si="369"/>
        <v>44560.266892394844</v>
      </c>
      <c r="D3370" s="3">
        <v>10</v>
      </c>
      <c r="E3370" s="3">
        <f t="shared" si="370"/>
        <v>100</v>
      </c>
      <c r="F3370" s="4">
        <f t="shared" si="371"/>
        <v>2110.9302900000002</v>
      </c>
      <c r="N3370" s="2">
        <v>42.847776000000003</v>
      </c>
      <c r="O3370" s="3">
        <f t="shared" si="372"/>
        <v>1835.9319081461763</v>
      </c>
      <c r="P3370" s="3">
        <v>5</v>
      </c>
      <c r="Q3370" s="3">
        <f t="shared" si="373"/>
        <v>25</v>
      </c>
      <c r="R3370" s="4">
        <f t="shared" si="374"/>
        <v>214.23888000000002</v>
      </c>
    </row>
    <row r="3371" spans="2:18">
      <c r="B3371" s="2">
        <v>211.093029</v>
      </c>
      <c r="C3371" s="3">
        <f t="shared" si="369"/>
        <v>44560.266892394844</v>
      </c>
      <c r="D3371" s="3">
        <v>10</v>
      </c>
      <c r="E3371" s="3">
        <f t="shared" si="370"/>
        <v>100</v>
      </c>
      <c r="F3371" s="4">
        <f t="shared" si="371"/>
        <v>2110.9302900000002</v>
      </c>
      <c r="N3371" s="2">
        <v>42.847776000000003</v>
      </c>
      <c r="O3371" s="3">
        <f t="shared" si="372"/>
        <v>1835.9319081461763</v>
      </c>
      <c r="P3371" s="3">
        <v>5</v>
      </c>
      <c r="Q3371" s="3">
        <f t="shared" si="373"/>
        <v>25</v>
      </c>
      <c r="R3371" s="4">
        <f t="shared" si="374"/>
        <v>214.23888000000002</v>
      </c>
    </row>
    <row r="3372" spans="2:18">
      <c r="B3372" s="2">
        <v>211.093029</v>
      </c>
      <c r="C3372" s="3">
        <f t="shared" si="369"/>
        <v>44560.266892394844</v>
      </c>
      <c r="D3372" s="3">
        <v>10</v>
      </c>
      <c r="E3372" s="3">
        <f t="shared" si="370"/>
        <v>100</v>
      </c>
      <c r="F3372" s="4">
        <f t="shared" si="371"/>
        <v>2110.9302900000002</v>
      </c>
      <c r="N3372" s="2">
        <v>42.847776000000003</v>
      </c>
      <c r="O3372" s="3">
        <f t="shared" si="372"/>
        <v>1835.9319081461763</v>
      </c>
      <c r="P3372" s="3">
        <v>5</v>
      </c>
      <c r="Q3372" s="3">
        <f t="shared" si="373"/>
        <v>25</v>
      </c>
      <c r="R3372" s="4">
        <f t="shared" si="374"/>
        <v>214.23888000000002</v>
      </c>
    </row>
    <row r="3373" spans="2:18">
      <c r="B3373" s="2">
        <v>211.093029</v>
      </c>
      <c r="C3373" s="3">
        <f t="shared" si="369"/>
        <v>44560.266892394844</v>
      </c>
      <c r="D3373" s="3">
        <v>10</v>
      </c>
      <c r="E3373" s="3">
        <f t="shared" si="370"/>
        <v>100</v>
      </c>
      <c r="F3373" s="4">
        <f t="shared" si="371"/>
        <v>2110.9302900000002</v>
      </c>
      <c r="N3373" s="2">
        <v>42.847776000000003</v>
      </c>
      <c r="O3373" s="3">
        <f t="shared" si="372"/>
        <v>1835.9319081461763</v>
      </c>
      <c r="P3373" s="3">
        <v>5</v>
      </c>
      <c r="Q3373" s="3">
        <f t="shared" si="373"/>
        <v>25</v>
      </c>
      <c r="R3373" s="4">
        <f t="shared" si="374"/>
        <v>214.23888000000002</v>
      </c>
    </row>
    <row r="3374" spans="2:18">
      <c r="B3374" s="2">
        <v>211.093029</v>
      </c>
      <c r="C3374" s="3">
        <f t="shared" si="369"/>
        <v>44560.266892394844</v>
      </c>
      <c r="D3374" s="3">
        <v>10</v>
      </c>
      <c r="E3374" s="3">
        <f t="shared" si="370"/>
        <v>100</v>
      </c>
      <c r="F3374" s="4">
        <f t="shared" si="371"/>
        <v>2110.9302900000002</v>
      </c>
      <c r="N3374" s="2">
        <v>42.847776000000003</v>
      </c>
      <c r="O3374" s="3">
        <f t="shared" si="372"/>
        <v>1835.9319081461763</v>
      </c>
      <c r="P3374" s="3">
        <v>5</v>
      </c>
      <c r="Q3374" s="3">
        <f t="shared" si="373"/>
        <v>25</v>
      </c>
      <c r="R3374" s="4">
        <f t="shared" si="374"/>
        <v>214.23888000000002</v>
      </c>
    </row>
    <row r="3375" spans="2:18">
      <c r="B3375" s="2">
        <v>211.093029</v>
      </c>
      <c r="C3375" s="3">
        <f t="shared" si="369"/>
        <v>44560.266892394844</v>
      </c>
      <c r="D3375" s="3">
        <v>10</v>
      </c>
      <c r="E3375" s="3">
        <f t="shared" si="370"/>
        <v>100</v>
      </c>
      <c r="F3375" s="4">
        <f t="shared" si="371"/>
        <v>2110.9302900000002</v>
      </c>
      <c r="N3375" s="2">
        <v>42.847776000000003</v>
      </c>
      <c r="O3375" s="3">
        <f t="shared" si="372"/>
        <v>1835.9319081461763</v>
      </c>
      <c r="P3375" s="3">
        <v>5</v>
      </c>
      <c r="Q3375" s="3">
        <f t="shared" si="373"/>
        <v>25</v>
      </c>
      <c r="R3375" s="4">
        <f t="shared" si="374"/>
        <v>214.23888000000002</v>
      </c>
    </row>
    <row r="3376" spans="2:18">
      <c r="B3376" s="2">
        <v>211.093029</v>
      </c>
      <c r="C3376" s="3">
        <f t="shared" si="369"/>
        <v>44560.266892394844</v>
      </c>
      <c r="D3376" s="3">
        <v>10</v>
      </c>
      <c r="E3376" s="3">
        <f t="shared" si="370"/>
        <v>100</v>
      </c>
      <c r="F3376" s="4">
        <f t="shared" si="371"/>
        <v>2110.9302900000002</v>
      </c>
      <c r="N3376" s="2">
        <v>42.847776000000003</v>
      </c>
      <c r="O3376" s="3">
        <f t="shared" si="372"/>
        <v>1835.9319081461763</v>
      </c>
      <c r="P3376" s="3">
        <v>5</v>
      </c>
      <c r="Q3376" s="3">
        <f t="shared" si="373"/>
        <v>25</v>
      </c>
      <c r="R3376" s="4">
        <f t="shared" si="374"/>
        <v>214.23888000000002</v>
      </c>
    </row>
    <row r="3377" spans="2:18">
      <c r="B3377" s="2">
        <v>211.093029</v>
      </c>
      <c r="C3377" s="3">
        <f t="shared" si="369"/>
        <v>44560.266892394844</v>
      </c>
      <c r="D3377" s="3">
        <v>10</v>
      </c>
      <c r="E3377" s="3">
        <f t="shared" si="370"/>
        <v>100</v>
      </c>
      <c r="F3377" s="4">
        <f t="shared" si="371"/>
        <v>2110.9302900000002</v>
      </c>
      <c r="N3377" s="2">
        <v>42.847776000000003</v>
      </c>
      <c r="O3377" s="3">
        <f t="shared" si="372"/>
        <v>1835.9319081461763</v>
      </c>
      <c r="P3377" s="3">
        <v>5</v>
      </c>
      <c r="Q3377" s="3">
        <f t="shared" si="373"/>
        <v>25</v>
      </c>
      <c r="R3377" s="4">
        <f t="shared" si="374"/>
        <v>214.23888000000002</v>
      </c>
    </row>
    <row r="3378" spans="2:18">
      <c r="B3378" s="2">
        <v>211.093029</v>
      </c>
      <c r="C3378" s="3">
        <f t="shared" si="369"/>
        <v>44560.266892394844</v>
      </c>
      <c r="D3378" s="3">
        <v>10</v>
      </c>
      <c r="E3378" s="3">
        <f t="shared" si="370"/>
        <v>100</v>
      </c>
      <c r="F3378" s="4">
        <f t="shared" si="371"/>
        <v>2110.9302900000002</v>
      </c>
      <c r="N3378" s="2">
        <v>42.847776000000003</v>
      </c>
      <c r="O3378" s="3">
        <f t="shared" si="372"/>
        <v>1835.9319081461763</v>
      </c>
      <c r="P3378" s="3">
        <v>5</v>
      </c>
      <c r="Q3378" s="3">
        <f t="shared" si="373"/>
        <v>25</v>
      </c>
      <c r="R3378" s="4">
        <f t="shared" si="374"/>
        <v>214.23888000000002</v>
      </c>
    </row>
    <row r="3379" spans="2:18">
      <c r="B3379" s="2">
        <v>211.093029</v>
      </c>
      <c r="C3379" s="3">
        <f t="shared" si="369"/>
        <v>44560.266892394844</v>
      </c>
      <c r="D3379" s="3">
        <v>10</v>
      </c>
      <c r="E3379" s="3">
        <f t="shared" si="370"/>
        <v>100</v>
      </c>
      <c r="F3379" s="4">
        <f t="shared" si="371"/>
        <v>2110.9302900000002</v>
      </c>
      <c r="N3379" s="2">
        <v>42.847776000000003</v>
      </c>
      <c r="O3379" s="3">
        <f t="shared" si="372"/>
        <v>1835.9319081461763</v>
      </c>
      <c r="P3379" s="3">
        <v>5</v>
      </c>
      <c r="Q3379" s="3">
        <f t="shared" si="373"/>
        <v>25</v>
      </c>
      <c r="R3379" s="4">
        <f t="shared" si="374"/>
        <v>214.23888000000002</v>
      </c>
    </row>
    <row r="3380" spans="2:18">
      <c r="B3380" s="2">
        <v>211.093029</v>
      </c>
      <c r="C3380" s="3">
        <f t="shared" si="369"/>
        <v>44560.266892394844</v>
      </c>
      <c r="D3380" s="3">
        <v>10</v>
      </c>
      <c r="E3380" s="3">
        <f t="shared" si="370"/>
        <v>100</v>
      </c>
      <c r="F3380" s="4">
        <f t="shared" si="371"/>
        <v>2110.9302900000002</v>
      </c>
      <c r="N3380" s="2">
        <v>42.847776000000003</v>
      </c>
      <c r="O3380" s="3">
        <f t="shared" si="372"/>
        <v>1835.9319081461763</v>
      </c>
      <c r="P3380" s="3">
        <v>5</v>
      </c>
      <c r="Q3380" s="3">
        <f t="shared" si="373"/>
        <v>25</v>
      </c>
      <c r="R3380" s="4">
        <f t="shared" si="374"/>
        <v>214.23888000000002</v>
      </c>
    </row>
    <row r="3381" spans="2:18">
      <c r="B3381" s="2">
        <v>211.093029</v>
      </c>
      <c r="C3381" s="3">
        <f t="shared" si="369"/>
        <v>44560.266892394844</v>
      </c>
      <c r="D3381" s="3">
        <v>10</v>
      </c>
      <c r="E3381" s="3">
        <f t="shared" si="370"/>
        <v>100</v>
      </c>
      <c r="F3381" s="4">
        <f t="shared" si="371"/>
        <v>2110.9302900000002</v>
      </c>
      <c r="N3381" s="2">
        <v>42.847776000000003</v>
      </c>
      <c r="O3381" s="3">
        <f t="shared" si="372"/>
        <v>1835.9319081461763</v>
      </c>
      <c r="P3381" s="3">
        <v>5</v>
      </c>
      <c r="Q3381" s="3">
        <f t="shared" si="373"/>
        <v>25</v>
      </c>
      <c r="R3381" s="4">
        <f t="shared" si="374"/>
        <v>214.23888000000002</v>
      </c>
    </row>
    <row r="3382" spans="2:18">
      <c r="B3382" s="2">
        <v>211.093029</v>
      </c>
      <c r="C3382" s="3">
        <f t="shared" si="369"/>
        <v>44560.266892394844</v>
      </c>
      <c r="D3382" s="3">
        <v>10</v>
      </c>
      <c r="E3382" s="3">
        <f t="shared" si="370"/>
        <v>100</v>
      </c>
      <c r="F3382" s="4">
        <f t="shared" si="371"/>
        <v>2110.9302900000002</v>
      </c>
      <c r="N3382" s="2">
        <v>42.847776000000003</v>
      </c>
      <c r="O3382" s="3">
        <f t="shared" si="372"/>
        <v>1835.9319081461763</v>
      </c>
      <c r="P3382" s="3">
        <v>5</v>
      </c>
      <c r="Q3382" s="3">
        <f t="shared" si="373"/>
        <v>25</v>
      </c>
      <c r="R3382" s="4">
        <f t="shared" si="374"/>
        <v>214.23888000000002</v>
      </c>
    </row>
    <row r="3383" spans="2:18">
      <c r="B3383" s="2">
        <v>211.093029</v>
      </c>
      <c r="C3383" s="3">
        <f t="shared" si="369"/>
        <v>44560.266892394844</v>
      </c>
      <c r="D3383" s="3">
        <v>10</v>
      </c>
      <c r="E3383" s="3">
        <f t="shared" si="370"/>
        <v>100</v>
      </c>
      <c r="F3383" s="4">
        <f t="shared" si="371"/>
        <v>2110.9302900000002</v>
      </c>
      <c r="N3383" s="2">
        <v>42.847776000000003</v>
      </c>
      <c r="O3383" s="3">
        <f t="shared" si="372"/>
        <v>1835.9319081461763</v>
      </c>
      <c r="P3383" s="3">
        <v>5</v>
      </c>
      <c r="Q3383" s="3">
        <f t="shared" si="373"/>
        <v>25</v>
      </c>
      <c r="R3383" s="4">
        <f t="shared" si="374"/>
        <v>214.23888000000002</v>
      </c>
    </row>
    <row r="3384" spans="2:18">
      <c r="B3384" s="2">
        <v>211.093029</v>
      </c>
      <c r="C3384" s="3">
        <f t="shared" si="369"/>
        <v>44560.266892394844</v>
      </c>
      <c r="D3384" s="3">
        <v>10</v>
      </c>
      <c r="E3384" s="3">
        <f t="shared" si="370"/>
        <v>100</v>
      </c>
      <c r="F3384" s="4">
        <f t="shared" si="371"/>
        <v>2110.9302900000002</v>
      </c>
      <c r="N3384" s="2">
        <v>42.847776000000003</v>
      </c>
      <c r="O3384" s="3">
        <f t="shared" si="372"/>
        <v>1835.9319081461763</v>
      </c>
      <c r="P3384" s="3">
        <v>5</v>
      </c>
      <c r="Q3384" s="3">
        <f t="shared" si="373"/>
        <v>25</v>
      </c>
      <c r="R3384" s="4">
        <f t="shared" si="374"/>
        <v>214.23888000000002</v>
      </c>
    </row>
    <row r="3385" spans="2:18">
      <c r="B3385" s="2">
        <v>211.093029</v>
      </c>
      <c r="C3385" s="3">
        <f t="shared" si="369"/>
        <v>44560.266892394844</v>
      </c>
      <c r="D3385" s="3">
        <v>10</v>
      </c>
      <c r="E3385" s="3">
        <f t="shared" si="370"/>
        <v>100</v>
      </c>
      <c r="F3385" s="4">
        <f t="shared" si="371"/>
        <v>2110.9302900000002</v>
      </c>
      <c r="N3385" s="2">
        <v>42.847776000000003</v>
      </c>
      <c r="O3385" s="3">
        <f t="shared" si="372"/>
        <v>1835.9319081461763</v>
      </c>
      <c r="P3385" s="3">
        <v>5</v>
      </c>
      <c r="Q3385" s="3">
        <f t="shared" si="373"/>
        <v>25</v>
      </c>
      <c r="R3385" s="4">
        <f t="shared" si="374"/>
        <v>214.23888000000002</v>
      </c>
    </row>
    <row r="3386" spans="2:18">
      <c r="B3386" s="2">
        <v>211.093029</v>
      </c>
      <c r="C3386" s="3">
        <f t="shared" si="369"/>
        <v>44560.266892394844</v>
      </c>
      <c r="D3386" s="3">
        <v>10</v>
      </c>
      <c r="E3386" s="3">
        <f t="shared" si="370"/>
        <v>100</v>
      </c>
      <c r="F3386" s="4">
        <f t="shared" si="371"/>
        <v>2110.9302900000002</v>
      </c>
      <c r="N3386" s="2">
        <v>42.847776000000003</v>
      </c>
      <c r="O3386" s="3">
        <f t="shared" si="372"/>
        <v>1835.9319081461763</v>
      </c>
      <c r="P3386" s="3">
        <v>5</v>
      </c>
      <c r="Q3386" s="3">
        <f t="shared" si="373"/>
        <v>25</v>
      </c>
      <c r="R3386" s="4">
        <f t="shared" si="374"/>
        <v>214.23888000000002</v>
      </c>
    </row>
    <row r="3387" spans="2:18">
      <c r="B3387" s="2">
        <v>211.093029</v>
      </c>
      <c r="C3387" s="3">
        <f t="shared" si="369"/>
        <v>44560.266892394844</v>
      </c>
      <c r="D3387" s="3">
        <v>10</v>
      </c>
      <c r="E3387" s="3">
        <f t="shared" si="370"/>
        <v>100</v>
      </c>
      <c r="F3387" s="4">
        <f t="shared" si="371"/>
        <v>2110.9302900000002</v>
      </c>
      <c r="N3387" s="2">
        <v>42.847776000000003</v>
      </c>
      <c r="O3387" s="3">
        <f t="shared" si="372"/>
        <v>1835.9319081461763</v>
      </c>
      <c r="P3387" s="3">
        <v>5</v>
      </c>
      <c r="Q3387" s="3">
        <f t="shared" si="373"/>
        <v>25</v>
      </c>
      <c r="R3387" s="4">
        <f t="shared" si="374"/>
        <v>214.23888000000002</v>
      </c>
    </row>
    <row r="3388" spans="2:18">
      <c r="B3388" s="2">
        <v>211.093029</v>
      </c>
      <c r="C3388" s="3">
        <f t="shared" si="369"/>
        <v>44560.266892394844</v>
      </c>
      <c r="D3388" s="3">
        <v>10</v>
      </c>
      <c r="E3388" s="3">
        <f t="shared" si="370"/>
        <v>100</v>
      </c>
      <c r="F3388" s="4">
        <f t="shared" si="371"/>
        <v>2110.9302900000002</v>
      </c>
      <c r="N3388" s="2">
        <v>42.847776000000003</v>
      </c>
      <c r="O3388" s="3">
        <f t="shared" si="372"/>
        <v>1835.9319081461763</v>
      </c>
      <c r="P3388" s="3">
        <v>5</v>
      </c>
      <c r="Q3388" s="3">
        <f t="shared" si="373"/>
        <v>25</v>
      </c>
      <c r="R3388" s="4">
        <f t="shared" si="374"/>
        <v>214.23888000000002</v>
      </c>
    </row>
    <row r="3389" spans="2:18">
      <c r="B3389" s="2">
        <v>211.093029</v>
      </c>
      <c r="C3389" s="3">
        <f t="shared" si="369"/>
        <v>44560.266892394844</v>
      </c>
      <c r="D3389" s="3">
        <v>10</v>
      </c>
      <c r="E3389" s="3">
        <f t="shared" si="370"/>
        <v>100</v>
      </c>
      <c r="F3389" s="4">
        <f t="shared" si="371"/>
        <v>2110.9302900000002</v>
      </c>
      <c r="N3389" s="2">
        <v>42.847776000000003</v>
      </c>
      <c r="O3389" s="3">
        <f t="shared" si="372"/>
        <v>1835.9319081461763</v>
      </c>
      <c r="P3389" s="3">
        <v>5</v>
      </c>
      <c r="Q3389" s="3">
        <f t="shared" si="373"/>
        <v>25</v>
      </c>
      <c r="R3389" s="4">
        <f t="shared" si="374"/>
        <v>214.23888000000002</v>
      </c>
    </row>
    <row r="3390" spans="2:18">
      <c r="B3390" s="2">
        <v>211.093029</v>
      </c>
      <c r="C3390" s="3">
        <f t="shared" si="369"/>
        <v>44560.266892394844</v>
      </c>
      <c r="D3390" s="3">
        <v>10</v>
      </c>
      <c r="E3390" s="3">
        <f t="shared" si="370"/>
        <v>100</v>
      </c>
      <c r="F3390" s="4">
        <f t="shared" si="371"/>
        <v>2110.9302900000002</v>
      </c>
      <c r="N3390" s="2">
        <v>42.847776000000003</v>
      </c>
      <c r="O3390" s="3">
        <f t="shared" si="372"/>
        <v>1835.9319081461763</v>
      </c>
      <c r="P3390" s="3">
        <v>5</v>
      </c>
      <c r="Q3390" s="3">
        <f t="shared" si="373"/>
        <v>25</v>
      </c>
      <c r="R3390" s="4">
        <f t="shared" si="374"/>
        <v>214.23888000000002</v>
      </c>
    </row>
    <row r="3391" spans="2:18">
      <c r="B3391" s="2">
        <v>211.093029</v>
      </c>
      <c r="C3391" s="3">
        <f t="shared" si="369"/>
        <v>44560.266892394844</v>
      </c>
      <c r="D3391" s="3">
        <v>10</v>
      </c>
      <c r="E3391" s="3">
        <f t="shared" si="370"/>
        <v>100</v>
      </c>
      <c r="F3391" s="4">
        <f t="shared" si="371"/>
        <v>2110.9302900000002</v>
      </c>
      <c r="N3391" s="2">
        <v>42.847776000000003</v>
      </c>
      <c r="O3391" s="3">
        <f t="shared" si="372"/>
        <v>1835.9319081461763</v>
      </c>
      <c r="P3391" s="3">
        <v>5</v>
      </c>
      <c r="Q3391" s="3">
        <f t="shared" si="373"/>
        <v>25</v>
      </c>
      <c r="R3391" s="4">
        <f t="shared" si="374"/>
        <v>214.23888000000002</v>
      </c>
    </row>
    <row r="3392" spans="2:18">
      <c r="B3392" s="2">
        <v>211.093029</v>
      </c>
      <c r="C3392" s="3">
        <f t="shared" si="369"/>
        <v>44560.266892394844</v>
      </c>
      <c r="D3392" s="3">
        <v>10</v>
      </c>
      <c r="E3392" s="3">
        <f t="shared" si="370"/>
        <v>100</v>
      </c>
      <c r="F3392" s="4">
        <f t="shared" si="371"/>
        <v>2110.9302900000002</v>
      </c>
      <c r="N3392" s="2">
        <v>42.847776000000003</v>
      </c>
      <c r="O3392" s="3">
        <f t="shared" si="372"/>
        <v>1835.9319081461763</v>
      </c>
      <c r="P3392" s="3">
        <v>5</v>
      </c>
      <c r="Q3392" s="3">
        <f t="shared" si="373"/>
        <v>25</v>
      </c>
      <c r="R3392" s="4">
        <f t="shared" si="374"/>
        <v>214.23888000000002</v>
      </c>
    </row>
    <row r="3393" spans="2:18">
      <c r="B3393" s="2">
        <v>211.093029</v>
      </c>
      <c r="C3393" s="3">
        <f t="shared" si="369"/>
        <v>44560.266892394844</v>
      </c>
      <c r="D3393" s="3">
        <v>10</v>
      </c>
      <c r="E3393" s="3">
        <f t="shared" si="370"/>
        <v>100</v>
      </c>
      <c r="F3393" s="4">
        <f t="shared" si="371"/>
        <v>2110.9302900000002</v>
      </c>
      <c r="N3393" s="2">
        <v>42.847776000000003</v>
      </c>
      <c r="O3393" s="3">
        <f t="shared" si="372"/>
        <v>1835.9319081461763</v>
      </c>
      <c r="P3393" s="3">
        <v>5</v>
      </c>
      <c r="Q3393" s="3">
        <f t="shared" si="373"/>
        <v>25</v>
      </c>
      <c r="R3393" s="4">
        <f t="shared" si="374"/>
        <v>214.23888000000002</v>
      </c>
    </row>
    <row r="3394" spans="2:18">
      <c r="B3394" s="2">
        <v>211.093029</v>
      </c>
      <c r="C3394" s="3">
        <f t="shared" si="369"/>
        <v>44560.266892394844</v>
      </c>
      <c r="D3394" s="3">
        <v>10</v>
      </c>
      <c r="E3394" s="3">
        <f t="shared" si="370"/>
        <v>100</v>
      </c>
      <c r="F3394" s="4">
        <f t="shared" si="371"/>
        <v>2110.9302900000002</v>
      </c>
      <c r="N3394" s="2">
        <v>42.847776000000003</v>
      </c>
      <c r="O3394" s="3">
        <f t="shared" si="372"/>
        <v>1835.9319081461763</v>
      </c>
      <c r="P3394" s="3">
        <v>5</v>
      </c>
      <c r="Q3394" s="3">
        <f t="shared" si="373"/>
        <v>25</v>
      </c>
      <c r="R3394" s="4">
        <f t="shared" si="374"/>
        <v>214.23888000000002</v>
      </c>
    </row>
    <row r="3395" spans="2:18">
      <c r="B3395" s="2">
        <v>211.093029</v>
      </c>
      <c r="C3395" s="3">
        <f t="shared" si="369"/>
        <v>44560.266892394844</v>
      </c>
      <c r="D3395" s="3">
        <v>10</v>
      </c>
      <c r="E3395" s="3">
        <f t="shared" si="370"/>
        <v>100</v>
      </c>
      <c r="F3395" s="4">
        <f t="shared" si="371"/>
        <v>2110.9302900000002</v>
      </c>
      <c r="N3395" s="2">
        <v>42.847776000000003</v>
      </c>
      <c r="O3395" s="3">
        <f t="shared" si="372"/>
        <v>1835.9319081461763</v>
      </c>
      <c r="P3395" s="3">
        <v>5</v>
      </c>
      <c r="Q3395" s="3">
        <f t="shared" si="373"/>
        <v>25</v>
      </c>
      <c r="R3395" s="4">
        <f t="shared" si="374"/>
        <v>214.23888000000002</v>
      </c>
    </row>
    <row r="3396" spans="2:18">
      <c r="B3396" s="2">
        <v>211.093029</v>
      </c>
      <c r="C3396" s="3">
        <f t="shared" si="369"/>
        <v>44560.266892394844</v>
      </c>
      <c r="D3396" s="3">
        <v>10</v>
      </c>
      <c r="E3396" s="3">
        <f t="shared" si="370"/>
        <v>100</v>
      </c>
      <c r="F3396" s="4">
        <f t="shared" si="371"/>
        <v>2110.9302900000002</v>
      </c>
      <c r="N3396" s="2">
        <v>42.847776000000003</v>
      </c>
      <c r="O3396" s="3">
        <f t="shared" si="372"/>
        <v>1835.9319081461763</v>
      </c>
      <c r="P3396" s="3">
        <v>5</v>
      </c>
      <c r="Q3396" s="3">
        <f t="shared" si="373"/>
        <v>25</v>
      </c>
      <c r="R3396" s="4">
        <f t="shared" si="374"/>
        <v>214.23888000000002</v>
      </c>
    </row>
    <row r="3397" spans="2:18">
      <c r="B3397" s="2">
        <v>211.093029</v>
      </c>
      <c r="C3397" s="3">
        <f t="shared" si="369"/>
        <v>44560.266892394844</v>
      </c>
      <c r="D3397" s="3">
        <v>10</v>
      </c>
      <c r="E3397" s="3">
        <f t="shared" si="370"/>
        <v>100</v>
      </c>
      <c r="F3397" s="4">
        <f t="shared" si="371"/>
        <v>2110.9302900000002</v>
      </c>
      <c r="N3397" s="2">
        <v>42.847776000000003</v>
      </c>
      <c r="O3397" s="3">
        <f t="shared" si="372"/>
        <v>1835.9319081461763</v>
      </c>
      <c r="P3397" s="3">
        <v>5</v>
      </c>
      <c r="Q3397" s="3">
        <f t="shared" si="373"/>
        <v>25</v>
      </c>
      <c r="R3397" s="4">
        <f t="shared" si="374"/>
        <v>214.23888000000002</v>
      </c>
    </row>
    <row r="3398" spans="2:18">
      <c r="B3398" s="2">
        <v>211.093029</v>
      </c>
      <c r="C3398" s="3">
        <f t="shared" si="369"/>
        <v>44560.266892394844</v>
      </c>
      <c r="D3398" s="3">
        <v>10</v>
      </c>
      <c r="E3398" s="3">
        <f t="shared" si="370"/>
        <v>100</v>
      </c>
      <c r="F3398" s="4">
        <f t="shared" si="371"/>
        <v>2110.9302900000002</v>
      </c>
      <c r="N3398" s="2">
        <v>42.847776000000003</v>
      </c>
      <c r="O3398" s="3">
        <f t="shared" si="372"/>
        <v>1835.9319081461763</v>
      </c>
      <c r="P3398" s="3">
        <v>5</v>
      </c>
      <c r="Q3398" s="3">
        <f t="shared" si="373"/>
        <v>25</v>
      </c>
      <c r="R3398" s="4">
        <f t="shared" si="374"/>
        <v>214.23888000000002</v>
      </c>
    </row>
    <row r="3399" spans="2:18">
      <c r="B3399" s="2">
        <v>211.093029</v>
      </c>
      <c r="C3399" s="3">
        <f t="shared" si="369"/>
        <v>44560.266892394844</v>
      </c>
      <c r="D3399" s="3">
        <v>10</v>
      </c>
      <c r="E3399" s="3">
        <f t="shared" si="370"/>
        <v>100</v>
      </c>
      <c r="F3399" s="4">
        <f t="shared" si="371"/>
        <v>2110.9302900000002</v>
      </c>
      <c r="N3399" s="2">
        <v>42.847776000000003</v>
      </c>
      <c r="O3399" s="3">
        <f t="shared" si="372"/>
        <v>1835.9319081461763</v>
      </c>
      <c r="P3399" s="3">
        <v>5</v>
      </c>
      <c r="Q3399" s="3">
        <f t="shared" si="373"/>
        <v>25</v>
      </c>
      <c r="R3399" s="4">
        <f t="shared" si="374"/>
        <v>214.23888000000002</v>
      </c>
    </row>
    <row r="3400" spans="2:18">
      <c r="B3400" s="2">
        <v>211.093029</v>
      </c>
      <c r="C3400" s="3">
        <f t="shared" si="369"/>
        <v>44560.266892394844</v>
      </c>
      <c r="D3400" s="3">
        <v>10</v>
      </c>
      <c r="E3400" s="3">
        <f t="shared" si="370"/>
        <v>100</v>
      </c>
      <c r="F3400" s="4">
        <f t="shared" si="371"/>
        <v>2110.9302900000002</v>
      </c>
      <c r="N3400" s="2">
        <v>42.847776000000003</v>
      </c>
      <c r="O3400" s="3">
        <f t="shared" si="372"/>
        <v>1835.9319081461763</v>
      </c>
      <c r="P3400" s="3">
        <v>5</v>
      </c>
      <c r="Q3400" s="3">
        <f t="shared" si="373"/>
        <v>25</v>
      </c>
      <c r="R3400" s="4">
        <f t="shared" si="374"/>
        <v>214.23888000000002</v>
      </c>
    </row>
    <row r="3401" spans="2:18">
      <c r="B3401" s="2">
        <v>211.093029</v>
      </c>
      <c r="C3401" s="3">
        <f t="shared" si="369"/>
        <v>44560.266892394844</v>
      </c>
      <c r="D3401" s="3">
        <v>10</v>
      </c>
      <c r="E3401" s="3">
        <f t="shared" si="370"/>
        <v>100</v>
      </c>
      <c r="F3401" s="4">
        <f t="shared" si="371"/>
        <v>2110.9302900000002</v>
      </c>
      <c r="N3401" s="2">
        <v>42.847776000000003</v>
      </c>
      <c r="O3401" s="3">
        <f t="shared" si="372"/>
        <v>1835.9319081461763</v>
      </c>
      <c r="P3401" s="3">
        <v>5</v>
      </c>
      <c r="Q3401" s="3">
        <f t="shared" si="373"/>
        <v>25</v>
      </c>
      <c r="R3401" s="4">
        <f t="shared" si="374"/>
        <v>214.23888000000002</v>
      </c>
    </row>
    <row r="3402" spans="2:18">
      <c r="B3402" s="2">
        <v>211.093029</v>
      </c>
      <c r="C3402" s="3">
        <f t="shared" si="369"/>
        <v>44560.266892394844</v>
      </c>
      <c r="D3402" s="3">
        <v>10</v>
      </c>
      <c r="E3402" s="3">
        <f t="shared" si="370"/>
        <v>100</v>
      </c>
      <c r="F3402" s="4">
        <f t="shared" si="371"/>
        <v>2110.9302900000002</v>
      </c>
      <c r="N3402" s="2">
        <v>42.847776000000003</v>
      </c>
      <c r="O3402" s="3">
        <f t="shared" si="372"/>
        <v>1835.9319081461763</v>
      </c>
      <c r="P3402" s="3">
        <v>5</v>
      </c>
      <c r="Q3402" s="3">
        <f t="shared" si="373"/>
        <v>25</v>
      </c>
      <c r="R3402" s="4">
        <f t="shared" si="374"/>
        <v>214.23888000000002</v>
      </c>
    </row>
    <row r="3403" spans="2:18">
      <c r="B3403" s="2">
        <v>211.093029</v>
      </c>
      <c r="C3403" s="3">
        <f t="shared" si="369"/>
        <v>44560.266892394844</v>
      </c>
      <c r="D3403" s="3">
        <v>10</v>
      </c>
      <c r="E3403" s="3">
        <f t="shared" si="370"/>
        <v>100</v>
      </c>
      <c r="F3403" s="4">
        <f t="shared" si="371"/>
        <v>2110.9302900000002</v>
      </c>
      <c r="N3403" s="2">
        <v>42.847776000000003</v>
      </c>
      <c r="O3403" s="3">
        <f t="shared" si="372"/>
        <v>1835.9319081461763</v>
      </c>
      <c r="P3403" s="3">
        <v>5</v>
      </c>
      <c r="Q3403" s="3">
        <f t="shared" si="373"/>
        <v>25</v>
      </c>
      <c r="R3403" s="4">
        <f t="shared" si="374"/>
        <v>214.23888000000002</v>
      </c>
    </row>
    <row r="3404" spans="2:18">
      <c r="B3404" s="2">
        <v>211.093029</v>
      </c>
      <c r="C3404" s="3">
        <f t="shared" si="369"/>
        <v>44560.266892394844</v>
      </c>
      <c r="D3404" s="3">
        <v>10</v>
      </c>
      <c r="E3404" s="3">
        <f t="shared" si="370"/>
        <v>100</v>
      </c>
      <c r="F3404" s="4">
        <f t="shared" si="371"/>
        <v>2110.9302900000002</v>
      </c>
      <c r="N3404" s="2">
        <v>42.847776000000003</v>
      </c>
      <c r="O3404" s="3">
        <f t="shared" si="372"/>
        <v>1835.9319081461763</v>
      </c>
      <c r="P3404" s="3">
        <v>5</v>
      </c>
      <c r="Q3404" s="3">
        <f t="shared" si="373"/>
        <v>25</v>
      </c>
      <c r="R3404" s="4">
        <f t="shared" si="374"/>
        <v>214.23888000000002</v>
      </c>
    </row>
    <row r="3405" spans="2:18">
      <c r="B3405" s="2">
        <v>211.093029</v>
      </c>
      <c r="C3405" s="3">
        <f t="shared" si="369"/>
        <v>44560.266892394844</v>
      </c>
      <c r="D3405" s="3">
        <v>10</v>
      </c>
      <c r="E3405" s="3">
        <f t="shared" si="370"/>
        <v>100</v>
      </c>
      <c r="F3405" s="4">
        <f t="shared" si="371"/>
        <v>2110.9302900000002</v>
      </c>
      <c r="N3405" s="2">
        <v>42.847776000000003</v>
      </c>
      <c r="O3405" s="3">
        <f t="shared" si="372"/>
        <v>1835.9319081461763</v>
      </c>
      <c r="P3405" s="3">
        <v>5</v>
      </c>
      <c r="Q3405" s="3">
        <f t="shared" si="373"/>
        <v>25</v>
      </c>
      <c r="R3405" s="4">
        <f t="shared" si="374"/>
        <v>214.23888000000002</v>
      </c>
    </row>
    <row r="3406" spans="2:18">
      <c r="B3406" s="2">
        <v>211.093029</v>
      </c>
      <c r="C3406" s="3">
        <f t="shared" si="369"/>
        <v>44560.266892394844</v>
      </c>
      <c r="D3406" s="3">
        <v>10</v>
      </c>
      <c r="E3406" s="3">
        <f t="shared" si="370"/>
        <v>100</v>
      </c>
      <c r="F3406" s="4">
        <f t="shared" si="371"/>
        <v>2110.9302900000002</v>
      </c>
      <c r="N3406" s="2">
        <v>42.847776000000003</v>
      </c>
      <c r="O3406" s="3">
        <f t="shared" si="372"/>
        <v>1835.9319081461763</v>
      </c>
      <c r="P3406" s="3">
        <v>5</v>
      </c>
      <c r="Q3406" s="3">
        <f t="shared" si="373"/>
        <v>25</v>
      </c>
      <c r="R3406" s="4">
        <f t="shared" si="374"/>
        <v>214.23888000000002</v>
      </c>
    </row>
    <row r="3407" spans="2:18">
      <c r="B3407" s="2">
        <v>211.093029</v>
      </c>
      <c r="C3407" s="3">
        <f t="shared" si="369"/>
        <v>44560.266892394844</v>
      </c>
      <c r="D3407" s="3">
        <v>10</v>
      </c>
      <c r="E3407" s="3">
        <f t="shared" si="370"/>
        <v>100</v>
      </c>
      <c r="F3407" s="4">
        <f t="shared" si="371"/>
        <v>2110.9302900000002</v>
      </c>
      <c r="N3407" s="2">
        <v>42.847776000000003</v>
      </c>
      <c r="O3407" s="3">
        <f t="shared" si="372"/>
        <v>1835.9319081461763</v>
      </c>
      <c r="P3407" s="3">
        <v>5</v>
      </c>
      <c r="Q3407" s="3">
        <f t="shared" si="373"/>
        <v>25</v>
      </c>
      <c r="R3407" s="4">
        <f t="shared" si="374"/>
        <v>214.23888000000002</v>
      </c>
    </row>
    <row r="3408" spans="2:18">
      <c r="B3408" s="2">
        <v>211.093029</v>
      </c>
      <c r="C3408" s="3">
        <f t="shared" si="369"/>
        <v>44560.266892394844</v>
      </c>
      <c r="D3408" s="3">
        <v>10</v>
      </c>
      <c r="E3408" s="3">
        <f t="shared" si="370"/>
        <v>100</v>
      </c>
      <c r="F3408" s="4">
        <f t="shared" si="371"/>
        <v>2110.9302900000002</v>
      </c>
      <c r="N3408" s="2">
        <v>42.847776000000003</v>
      </c>
      <c r="O3408" s="3">
        <f t="shared" si="372"/>
        <v>1835.9319081461763</v>
      </c>
      <c r="P3408" s="3">
        <v>5</v>
      </c>
      <c r="Q3408" s="3">
        <f t="shared" si="373"/>
        <v>25</v>
      </c>
      <c r="R3408" s="4">
        <f t="shared" si="374"/>
        <v>214.23888000000002</v>
      </c>
    </row>
    <row r="3409" spans="2:18">
      <c r="B3409" s="2">
        <v>211.093029</v>
      </c>
      <c r="C3409" s="3">
        <f t="shared" ref="C3409:C3472" si="375">B3409*B3409</f>
        <v>44560.266892394844</v>
      </c>
      <c r="D3409" s="3">
        <v>10</v>
      </c>
      <c r="E3409" s="3">
        <f t="shared" ref="E3409:E3472" si="376">D3409*D3409</f>
        <v>100</v>
      </c>
      <c r="F3409" s="4">
        <f t="shared" ref="F3409:F3472" si="377">D3409*B3409</f>
        <v>2110.9302900000002</v>
      </c>
      <c r="N3409" s="2">
        <v>42.847776000000003</v>
      </c>
      <c r="O3409" s="3">
        <f t="shared" ref="O3409:O3472" si="378">N3409*N3409</f>
        <v>1835.9319081461763</v>
      </c>
      <c r="P3409" s="3">
        <v>5</v>
      </c>
      <c r="Q3409" s="3">
        <f t="shared" ref="Q3409:Q3472" si="379">P3409*P3409</f>
        <v>25</v>
      </c>
      <c r="R3409" s="4">
        <f t="shared" ref="R3409:R3472" si="380">P3409*N3409</f>
        <v>214.23888000000002</v>
      </c>
    </row>
    <row r="3410" spans="2:18">
      <c r="B3410" s="2">
        <v>211.093029</v>
      </c>
      <c r="C3410" s="3">
        <f t="shared" si="375"/>
        <v>44560.266892394844</v>
      </c>
      <c r="D3410" s="3">
        <v>10</v>
      </c>
      <c r="E3410" s="3">
        <f t="shared" si="376"/>
        <v>100</v>
      </c>
      <c r="F3410" s="4">
        <f t="shared" si="377"/>
        <v>2110.9302900000002</v>
      </c>
      <c r="N3410" s="2">
        <v>42.847776000000003</v>
      </c>
      <c r="O3410" s="3">
        <f t="shared" si="378"/>
        <v>1835.9319081461763</v>
      </c>
      <c r="P3410" s="3">
        <v>5</v>
      </c>
      <c r="Q3410" s="3">
        <f t="shared" si="379"/>
        <v>25</v>
      </c>
      <c r="R3410" s="4">
        <f t="shared" si="380"/>
        <v>214.23888000000002</v>
      </c>
    </row>
    <row r="3411" spans="2:18">
      <c r="B3411" s="2">
        <v>211.093029</v>
      </c>
      <c r="C3411" s="3">
        <f t="shared" si="375"/>
        <v>44560.266892394844</v>
      </c>
      <c r="D3411" s="3">
        <v>10</v>
      </c>
      <c r="E3411" s="3">
        <f t="shared" si="376"/>
        <v>100</v>
      </c>
      <c r="F3411" s="4">
        <f t="shared" si="377"/>
        <v>2110.9302900000002</v>
      </c>
      <c r="N3411" s="2">
        <v>42.847776000000003</v>
      </c>
      <c r="O3411" s="3">
        <f t="shared" si="378"/>
        <v>1835.9319081461763</v>
      </c>
      <c r="P3411" s="3">
        <v>5</v>
      </c>
      <c r="Q3411" s="3">
        <f t="shared" si="379"/>
        <v>25</v>
      </c>
      <c r="R3411" s="4">
        <f t="shared" si="380"/>
        <v>214.23888000000002</v>
      </c>
    </row>
    <row r="3412" spans="2:18">
      <c r="B3412" s="2">
        <v>211.093029</v>
      </c>
      <c r="C3412" s="3">
        <f t="shared" si="375"/>
        <v>44560.266892394844</v>
      </c>
      <c r="D3412" s="3">
        <v>10</v>
      </c>
      <c r="E3412" s="3">
        <f t="shared" si="376"/>
        <v>100</v>
      </c>
      <c r="F3412" s="4">
        <f t="shared" si="377"/>
        <v>2110.9302900000002</v>
      </c>
      <c r="N3412" s="2">
        <v>42.847776000000003</v>
      </c>
      <c r="O3412" s="3">
        <f t="shared" si="378"/>
        <v>1835.9319081461763</v>
      </c>
      <c r="P3412" s="3">
        <v>5</v>
      </c>
      <c r="Q3412" s="3">
        <f t="shared" si="379"/>
        <v>25</v>
      </c>
      <c r="R3412" s="4">
        <f t="shared" si="380"/>
        <v>214.23888000000002</v>
      </c>
    </row>
    <row r="3413" spans="2:18">
      <c r="B3413" s="2">
        <v>211.093029</v>
      </c>
      <c r="C3413" s="3">
        <f t="shared" si="375"/>
        <v>44560.266892394844</v>
      </c>
      <c r="D3413" s="3">
        <v>10</v>
      </c>
      <c r="E3413" s="3">
        <f t="shared" si="376"/>
        <v>100</v>
      </c>
      <c r="F3413" s="4">
        <f t="shared" si="377"/>
        <v>2110.9302900000002</v>
      </c>
      <c r="N3413" s="2">
        <v>42.847776000000003</v>
      </c>
      <c r="O3413" s="3">
        <f t="shared" si="378"/>
        <v>1835.9319081461763</v>
      </c>
      <c r="P3413" s="3">
        <v>5</v>
      </c>
      <c r="Q3413" s="3">
        <f t="shared" si="379"/>
        <v>25</v>
      </c>
      <c r="R3413" s="4">
        <f t="shared" si="380"/>
        <v>214.23888000000002</v>
      </c>
    </row>
    <row r="3414" spans="2:18">
      <c r="B3414" s="2">
        <v>211.093029</v>
      </c>
      <c r="C3414" s="3">
        <f t="shared" si="375"/>
        <v>44560.266892394844</v>
      </c>
      <c r="D3414" s="3">
        <v>10</v>
      </c>
      <c r="E3414" s="3">
        <f t="shared" si="376"/>
        <v>100</v>
      </c>
      <c r="F3414" s="4">
        <f t="shared" si="377"/>
        <v>2110.9302900000002</v>
      </c>
      <c r="N3414" s="2">
        <v>42.847776000000003</v>
      </c>
      <c r="O3414" s="3">
        <f t="shared" si="378"/>
        <v>1835.9319081461763</v>
      </c>
      <c r="P3414" s="3">
        <v>5</v>
      </c>
      <c r="Q3414" s="3">
        <f t="shared" si="379"/>
        <v>25</v>
      </c>
      <c r="R3414" s="4">
        <f t="shared" si="380"/>
        <v>214.23888000000002</v>
      </c>
    </row>
    <row r="3415" spans="2:18">
      <c r="B3415" s="2">
        <v>211.093029</v>
      </c>
      <c r="C3415" s="3">
        <f t="shared" si="375"/>
        <v>44560.266892394844</v>
      </c>
      <c r="D3415" s="3">
        <v>10</v>
      </c>
      <c r="E3415" s="3">
        <f t="shared" si="376"/>
        <v>100</v>
      </c>
      <c r="F3415" s="4">
        <f t="shared" si="377"/>
        <v>2110.9302900000002</v>
      </c>
      <c r="N3415" s="2">
        <v>42.847776000000003</v>
      </c>
      <c r="O3415" s="3">
        <f t="shared" si="378"/>
        <v>1835.9319081461763</v>
      </c>
      <c r="P3415" s="3">
        <v>5</v>
      </c>
      <c r="Q3415" s="3">
        <f t="shared" si="379"/>
        <v>25</v>
      </c>
      <c r="R3415" s="4">
        <f t="shared" si="380"/>
        <v>214.23888000000002</v>
      </c>
    </row>
    <row r="3416" spans="2:18">
      <c r="B3416" s="2">
        <v>211.093029</v>
      </c>
      <c r="C3416" s="3">
        <f t="shared" si="375"/>
        <v>44560.266892394844</v>
      </c>
      <c r="D3416" s="3">
        <v>5</v>
      </c>
      <c r="E3416" s="3">
        <f t="shared" si="376"/>
        <v>25</v>
      </c>
      <c r="F3416" s="4">
        <f t="shared" si="377"/>
        <v>1055.4651450000001</v>
      </c>
      <c r="N3416" s="2">
        <v>42.847776000000003</v>
      </c>
      <c r="O3416" s="3">
        <f t="shared" si="378"/>
        <v>1835.9319081461763</v>
      </c>
      <c r="P3416" s="3">
        <v>5</v>
      </c>
      <c r="Q3416" s="3">
        <f t="shared" si="379"/>
        <v>25</v>
      </c>
      <c r="R3416" s="4">
        <f t="shared" si="380"/>
        <v>214.23888000000002</v>
      </c>
    </row>
    <row r="3417" spans="2:18">
      <c r="B3417" s="2">
        <v>211.093029</v>
      </c>
      <c r="C3417" s="3">
        <f t="shared" si="375"/>
        <v>44560.266892394844</v>
      </c>
      <c r="D3417" s="3">
        <v>5</v>
      </c>
      <c r="E3417" s="3">
        <f t="shared" si="376"/>
        <v>25</v>
      </c>
      <c r="F3417" s="4">
        <f t="shared" si="377"/>
        <v>1055.4651450000001</v>
      </c>
      <c r="N3417" s="2">
        <v>42.847776000000003</v>
      </c>
      <c r="O3417" s="3">
        <f t="shared" si="378"/>
        <v>1835.9319081461763</v>
      </c>
      <c r="P3417" s="3">
        <v>5</v>
      </c>
      <c r="Q3417" s="3">
        <f t="shared" si="379"/>
        <v>25</v>
      </c>
      <c r="R3417" s="4">
        <f t="shared" si="380"/>
        <v>214.23888000000002</v>
      </c>
    </row>
    <row r="3418" spans="2:18">
      <c r="B3418" s="2">
        <v>211.093029</v>
      </c>
      <c r="C3418" s="3">
        <f t="shared" si="375"/>
        <v>44560.266892394844</v>
      </c>
      <c r="D3418" s="3">
        <v>5</v>
      </c>
      <c r="E3418" s="3">
        <f t="shared" si="376"/>
        <v>25</v>
      </c>
      <c r="F3418" s="4">
        <f t="shared" si="377"/>
        <v>1055.4651450000001</v>
      </c>
      <c r="N3418" s="2">
        <v>42.847776000000003</v>
      </c>
      <c r="O3418" s="3">
        <f t="shared" si="378"/>
        <v>1835.9319081461763</v>
      </c>
      <c r="P3418" s="3">
        <v>5</v>
      </c>
      <c r="Q3418" s="3">
        <f t="shared" si="379"/>
        <v>25</v>
      </c>
      <c r="R3418" s="4">
        <f t="shared" si="380"/>
        <v>214.23888000000002</v>
      </c>
    </row>
    <row r="3419" spans="2:18">
      <c r="B3419" s="2">
        <v>211.093029</v>
      </c>
      <c r="C3419" s="3">
        <f t="shared" si="375"/>
        <v>44560.266892394844</v>
      </c>
      <c r="D3419" s="3">
        <v>5</v>
      </c>
      <c r="E3419" s="3">
        <f t="shared" si="376"/>
        <v>25</v>
      </c>
      <c r="F3419" s="4">
        <f t="shared" si="377"/>
        <v>1055.4651450000001</v>
      </c>
      <c r="N3419" s="2">
        <v>42.847776000000003</v>
      </c>
      <c r="O3419" s="3">
        <f t="shared" si="378"/>
        <v>1835.9319081461763</v>
      </c>
      <c r="P3419" s="3">
        <v>5</v>
      </c>
      <c r="Q3419" s="3">
        <f t="shared" si="379"/>
        <v>25</v>
      </c>
      <c r="R3419" s="4">
        <f t="shared" si="380"/>
        <v>214.23888000000002</v>
      </c>
    </row>
    <row r="3420" spans="2:18">
      <c r="B3420" s="2">
        <v>211.093029</v>
      </c>
      <c r="C3420" s="3">
        <f t="shared" si="375"/>
        <v>44560.266892394844</v>
      </c>
      <c r="D3420" s="3">
        <v>5</v>
      </c>
      <c r="E3420" s="3">
        <f t="shared" si="376"/>
        <v>25</v>
      </c>
      <c r="F3420" s="4">
        <f t="shared" si="377"/>
        <v>1055.4651450000001</v>
      </c>
      <c r="N3420" s="2">
        <v>42.847776000000003</v>
      </c>
      <c r="O3420" s="3">
        <f t="shared" si="378"/>
        <v>1835.9319081461763</v>
      </c>
      <c r="P3420" s="3">
        <v>5</v>
      </c>
      <c r="Q3420" s="3">
        <f t="shared" si="379"/>
        <v>25</v>
      </c>
      <c r="R3420" s="4">
        <f t="shared" si="380"/>
        <v>214.23888000000002</v>
      </c>
    </row>
    <row r="3421" spans="2:18">
      <c r="B3421" s="2">
        <v>211.093029</v>
      </c>
      <c r="C3421" s="3">
        <f t="shared" si="375"/>
        <v>44560.266892394844</v>
      </c>
      <c r="D3421" s="3">
        <v>5</v>
      </c>
      <c r="E3421" s="3">
        <f t="shared" si="376"/>
        <v>25</v>
      </c>
      <c r="F3421" s="4">
        <f t="shared" si="377"/>
        <v>1055.4651450000001</v>
      </c>
      <c r="N3421" s="2">
        <v>42.847776000000003</v>
      </c>
      <c r="O3421" s="3">
        <f t="shared" si="378"/>
        <v>1835.9319081461763</v>
      </c>
      <c r="P3421" s="3">
        <v>5</v>
      </c>
      <c r="Q3421" s="3">
        <f t="shared" si="379"/>
        <v>25</v>
      </c>
      <c r="R3421" s="4">
        <f t="shared" si="380"/>
        <v>214.23888000000002</v>
      </c>
    </row>
    <row r="3422" spans="2:18">
      <c r="B3422" s="2">
        <v>211.093029</v>
      </c>
      <c r="C3422" s="3">
        <f t="shared" si="375"/>
        <v>44560.266892394844</v>
      </c>
      <c r="D3422" s="3">
        <v>5</v>
      </c>
      <c r="E3422" s="3">
        <f t="shared" si="376"/>
        <v>25</v>
      </c>
      <c r="F3422" s="4">
        <f t="shared" si="377"/>
        <v>1055.4651450000001</v>
      </c>
      <c r="N3422" s="2">
        <v>42.847776000000003</v>
      </c>
      <c r="O3422" s="3">
        <f t="shared" si="378"/>
        <v>1835.9319081461763</v>
      </c>
      <c r="P3422" s="3">
        <v>5</v>
      </c>
      <c r="Q3422" s="3">
        <f t="shared" si="379"/>
        <v>25</v>
      </c>
      <c r="R3422" s="4">
        <f t="shared" si="380"/>
        <v>214.23888000000002</v>
      </c>
    </row>
    <row r="3423" spans="2:18">
      <c r="B3423" s="2">
        <v>211.093029</v>
      </c>
      <c r="C3423" s="3">
        <f t="shared" si="375"/>
        <v>44560.266892394844</v>
      </c>
      <c r="D3423" s="3">
        <v>5</v>
      </c>
      <c r="E3423" s="3">
        <f t="shared" si="376"/>
        <v>25</v>
      </c>
      <c r="F3423" s="4">
        <f t="shared" si="377"/>
        <v>1055.4651450000001</v>
      </c>
      <c r="N3423" s="2">
        <v>42.847776000000003</v>
      </c>
      <c r="O3423" s="3">
        <f t="shared" si="378"/>
        <v>1835.9319081461763</v>
      </c>
      <c r="P3423" s="3">
        <v>5</v>
      </c>
      <c r="Q3423" s="3">
        <f t="shared" si="379"/>
        <v>25</v>
      </c>
      <c r="R3423" s="4">
        <f t="shared" si="380"/>
        <v>214.23888000000002</v>
      </c>
    </row>
    <row r="3424" spans="2:18">
      <c r="B3424" s="2">
        <v>211.093029</v>
      </c>
      <c r="C3424" s="3">
        <f t="shared" si="375"/>
        <v>44560.266892394844</v>
      </c>
      <c r="D3424" s="3">
        <v>5</v>
      </c>
      <c r="E3424" s="3">
        <f t="shared" si="376"/>
        <v>25</v>
      </c>
      <c r="F3424" s="4">
        <f t="shared" si="377"/>
        <v>1055.4651450000001</v>
      </c>
      <c r="N3424" s="2">
        <v>42.847776000000003</v>
      </c>
      <c r="O3424" s="3">
        <f t="shared" si="378"/>
        <v>1835.9319081461763</v>
      </c>
      <c r="P3424" s="3">
        <v>5</v>
      </c>
      <c r="Q3424" s="3">
        <f t="shared" si="379"/>
        <v>25</v>
      </c>
      <c r="R3424" s="4">
        <f t="shared" si="380"/>
        <v>214.23888000000002</v>
      </c>
    </row>
    <row r="3425" spans="2:18">
      <c r="B3425" s="2">
        <v>211.093029</v>
      </c>
      <c r="C3425" s="3">
        <f t="shared" si="375"/>
        <v>44560.266892394844</v>
      </c>
      <c r="D3425" s="3">
        <v>5</v>
      </c>
      <c r="E3425" s="3">
        <f t="shared" si="376"/>
        <v>25</v>
      </c>
      <c r="F3425" s="4">
        <f t="shared" si="377"/>
        <v>1055.4651450000001</v>
      </c>
      <c r="N3425" s="2">
        <v>42.847776000000003</v>
      </c>
      <c r="O3425" s="3">
        <f t="shared" si="378"/>
        <v>1835.9319081461763</v>
      </c>
      <c r="P3425" s="3">
        <v>5</v>
      </c>
      <c r="Q3425" s="3">
        <f t="shared" si="379"/>
        <v>25</v>
      </c>
      <c r="R3425" s="4">
        <f t="shared" si="380"/>
        <v>214.23888000000002</v>
      </c>
    </row>
    <row r="3426" spans="2:18">
      <c r="B3426" s="2">
        <v>211.093029</v>
      </c>
      <c r="C3426" s="3">
        <f t="shared" si="375"/>
        <v>44560.266892394844</v>
      </c>
      <c r="D3426" s="3">
        <v>5</v>
      </c>
      <c r="E3426" s="3">
        <f t="shared" si="376"/>
        <v>25</v>
      </c>
      <c r="F3426" s="4">
        <f t="shared" si="377"/>
        <v>1055.4651450000001</v>
      </c>
      <c r="N3426" s="2">
        <v>42.847776000000003</v>
      </c>
      <c r="O3426" s="3">
        <f t="shared" si="378"/>
        <v>1835.9319081461763</v>
      </c>
      <c r="P3426" s="3">
        <v>5</v>
      </c>
      <c r="Q3426" s="3">
        <f t="shared" si="379"/>
        <v>25</v>
      </c>
      <c r="R3426" s="4">
        <f t="shared" si="380"/>
        <v>214.23888000000002</v>
      </c>
    </row>
    <row r="3427" spans="2:18">
      <c r="B3427" s="2">
        <v>211.093029</v>
      </c>
      <c r="C3427" s="3">
        <f t="shared" si="375"/>
        <v>44560.266892394844</v>
      </c>
      <c r="D3427" s="3">
        <v>5</v>
      </c>
      <c r="E3427" s="3">
        <f t="shared" si="376"/>
        <v>25</v>
      </c>
      <c r="F3427" s="4">
        <f t="shared" si="377"/>
        <v>1055.4651450000001</v>
      </c>
      <c r="N3427" s="2">
        <v>42.847776000000003</v>
      </c>
      <c r="O3427" s="3">
        <f t="shared" si="378"/>
        <v>1835.9319081461763</v>
      </c>
      <c r="P3427" s="3">
        <v>5</v>
      </c>
      <c r="Q3427" s="3">
        <f t="shared" si="379"/>
        <v>25</v>
      </c>
      <c r="R3427" s="4">
        <f t="shared" si="380"/>
        <v>214.23888000000002</v>
      </c>
    </row>
    <row r="3428" spans="2:18">
      <c r="B3428" s="2">
        <v>211.093029</v>
      </c>
      <c r="C3428" s="3">
        <f t="shared" si="375"/>
        <v>44560.266892394844</v>
      </c>
      <c r="D3428" s="3">
        <v>5</v>
      </c>
      <c r="E3428" s="3">
        <f t="shared" si="376"/>
        <v>25</v>
      </c>
      <c r="F3428" s="4">
        <f t="shared" si="377"/>
        <v>1055.4651450000001</v>
      </c>
      <c r="N3428" s="2">
        <v>42.847776000000003</v>
      </c>
      <c r="O3428" s="3">
        <f t="shared" si="378"/>
        <v>1835.9319081461763</v>
      </c>
      <c r="P3428" s="3">
        <v>5</v>
      </c>
      <c r="Q3428" s="3">
        <f t="shared" si="379"/>
        <v>25</v>
      </c>
      <c r="R3428" s="4">
        <f t="shared" si="380"/>
        <v>214.23888000000002</v>
      </c>
    </row>
    <row r="3429" spans="2:18">
      <c r="B3429" s="2">
        <v>211.093029</v>
      </c>
      <c r="C3429" s="3">
        <f t="shared" si="375"/>
        <v>44560.266892394844</v>
      </c>
      <c r="D3429" s="3">
        <v>5</v>
      </c>
      <c r="E3429" s="3">
        <f t="shared" si="376"/>
        <v>25</v>
      </c>
      <c r="F3429" s="4">
        <f t="shared" si="377"/>
        <v>1055.4651450000001</v>
      </c>
      <c r="N3429" s="2">
        <v>42.847776000000003</v>
      </c>
      <c r="O3429" s="3">
        <f t="shared" si="378"/>
        <v>1835.9319081461763</v>
      </c>
      <c r="P3429" s="3">
        <v>5</v>
      </c>
      <c r="Q3429" s="3">
        <f t="shared" si="379"/>
        <v>25</v>
      </c>
      <c r="R3429" s="4">
        <f t="shared" si="380"/>
        <v>214.23888000000002</v>
      </c>
    </row>
    <row r="3430" spans="2:18">
      <c r="B3430" s="2">
        <v>211.093029</v>
      </c>
      <c r="C3430" s="3">
        <f t="shared" si="375"/>
        <v>44560.266892394844</v>
      </c>
      <c r="D3430" s="3">
        <v>5</v>
      </c>
      <c r="E3430" s="3">
        <f t="shared" si="376"/>
        <v>25</v>
      </c>
      <c r="F3430" s="4">
        <f t="shared" si="377"/>
        <v>1055.4651450000001</v>
      </c>
      <c r="N3430" s="2">
        <v>42.847776000000003</v>
      </c>
      <c r="O3430" s="3">
        <f t="shared" si="378"/>
        <v>1835.9319081461763</v>
      </c>
      <c r="P3430" s="3">
        <v>5</v>
      </c>
      <c r="Q3430" s="3">
        <f t="shared" si="379"/>
        <v>25</v>
      </c>
      <c r="R3430" s="4">
        <f t="shared" si="380"/>
        <v>214.23888000000002</v>
      </c>
    </row>
    <row r="3431" spans="2:18">
      <c r="B3431" s="2">
        <v>211.093029</v>
      </c>
      <c r="C3431" s="3">
        <f t="shared" si="375"/>
        <v>44560.266892394844</v>
      </c>
      <c r="D3431" s="3">
        <v>5</v>
      </c>
      <c r="E3431" s="3">
        <f t="shared" si="376"/>
        <v>25</v>
      </c>
      <c r="F3431" s="4">
        <f t="shared" si="377"/>
        <v>1055.4651450000001</v>
      </c>
      <c r="N3431" s="2">
        <v>42.847776000000003</v>
      </c>
      <c r="O3431" s="3">
        <f t="shared" si="378"/>
        <v>1835.9319081461763</v>
      </c>
      <c r="P3431" s="3">
        <v>5</v>
      </c>
      <c r="Q3431" s="3">
        <f t="shared" si="379"/>
        <v>25</v>
      </c>
      <c r="R3431" s="4">
        <f t="shared" si="380"/>
        <v>214.23888000000002</v>
      </c>
    </row>
    <row r="3432" spans="2:18">
      <c r="B3432" s="2">
        <v>211.093029</v>
      </c>
      <c r="C3432" s="3">
        <f t="shared" si="375"/>
        <v>44560.266892394844</v>
      </c>
      <c r="D3432" s="3">
        <v>5</v>
      </c>
      <c r="E3432" s="3">
        <f t="shared" si="376"/>
        <v>25</v>
      </c>
      <c r="F3432" s="4">
        <f t="shared" si="377"/>
        <v>1055.4651450000001</v>
      </c>
      <c r="N3432" s="2">
        <v>42.847776000000003</v>
      </c>
      <c r="O3432" s="3">
        <f t="shared" si="378"/>
        <v>1835.9319081461763</v>
      </c>
      <c r="P3432" s="3">
        <v>5</v>
      </c>
      <c r="Q3432" s="3">
        <f t="shared" si="379"/>
        <v>25</v>
      </c>
      <c r="R3432" s="4">
        <f t="shared" si="380"/>
        <v>214.23888000000002</v>
      </c>
    </row>
    <row r="3433" spans="2:18">
      <c r="B3433" s="2">
        <v>211.093029</v>
      </c>
      <c r="C3433" s="3">
        <f t="shared" si="375"/>
        <v>44560.266892394844</v>
      </c>
      <c r="D3433" s="3">
        <v>5</v>
      </c>
      <c r="E3433" s="3">
        <f t="shared" si="376"/>
        <v>25</v>
      </c>
      <c r="F3433" s="4">
        <f t="shared" si="377"/>
        <v>1055.4651450000001</v>
      </c>
      <c r="N3433" s="2">
        <v>42.847776000000003</v>
      </c>
      <c r="O3433" s="3">
        <f t="shared" si="378"/>
        <v>1835.9319081461763</v>
      </c>
      <c r="P3433" s="3">
        <v>5</v>
      </c>
      <c r="Q3433" s="3">
        <f t="shared" si="379"/>
        <v>25</v>
      </c>
      <c r="R3433" s="4">
        <f t="shared" si="380"/>
        <v>214.23888000000002</v>
      </c>
    </row>
    <row r="3434" spans="2:18">
      <c r="B3434" s="2">
        <v>211.093029</v>
      </c>
      <c r="C3434" s="3">
        <f t="shared" si="375"/>
        <v>44560.266892394844</v>
      </c>
      <c r="D3434" s="3">
        <v>5</v>
      </c>
      <c r="E3434" s="3">
        <f t="shared" si="376"/>
        <v>25</v>
      </c>
      <c r="F3434" s="4">
        <f t="shared" si="377"/>
        <v>1055.4651450000001</v>
      </c>
      <c r="N3434" s="2">
        <v>42.847776000000003</v>
      </c>
      <c r="O3434" s="3">
        <f t="shared" si="378"/>
        <v>1835.9319081461763</v>
      </c>
      <c r="P3434" s="3">
        <v>5</v>
      </c>
      <c r="Q3434" s="3">
        <f t="shared" si="379"/>
        <v>25</v>
      </c>
      <c r="R3434" s="4">
        <f t="shared" si="380"/>
        <v>214.23888000000002</v>
      </c>
    </row>
    <row r="3435" spans="2:18">
      <c r="B3435" s="2">
        <v>211.093029</v>
      </c>
      <c r="C3435" s="3">
        <f t="shared" si="375"/>
        <v>44560.266892394844</v>
      </c>
      <c r="D3435" s="3">
        <v>5</v>
      </c>
      <c r="E3435" s="3">
        <f t="shared" si="376"/>
        <v>25</v>
      </c>
      <c r="F3435" s="4">
        <f t="shared" si="377"/>
        <v>1055.4651450000001</v>
      </c>
      <c r="N3435" s="2">
        <v>42.847776000000003</v>
      </c>
      <c r="O3435" s="3">
        <f t="shared" si="378"/>
        <v>1835.9319081461763</v>
      </c>
      <c r="P3435" s="3">
        <v>5</v>
      </c>
      <c r="Q3435" s="3">
        <f t="shared" si="379"/>
        <v>25</v>
      </c>
      <c r="R3435" s="4">
        <f t="shared" si="380"/>
        <v>214.23888000000002</v>
      </c>
    </row>
    <row r="3436" spans="2:18">
      <c r="B3436" s="2">
        <v>211.093029</v>
      </c>
      <c r="C3436" s="3">
        <f t="shared" si="375"/>
        <v>44560.266892394844</v>
      </c>
      <c r="D3436" s="3">
        <v>5</v>
      </c>
      <c r="E3436" s="3">
        <f t="shared" si="376"/>
        <v>25</v>
      </c>
      <c r="F3436" s="4">
        <f t="shared" si="377"/>
        <v>1055.4651450000001</v>
      </c>
      <c r="N3436" s="2">
        <v>42.847776000000003</v>
      </c>
      <c r="O3436" s="3">
        <f t="shared" si="378"/>
        <v>1835.9319081461763</v>
      </c>
      <c r="P3436" s="3">
        <v>5</v>
      </c>
      <c r="Q3436" s="3">
        <f t="shared" si="379"/>
        <v>25</v>
      </c>
      <c r="R3436" s="4">
        <f t="shared" si="380"/>
        <v>214.23888000000002</v>
      </c>
    </row>
    <row r="3437" spans="2:18">
      <c r="B3437" s="2">
        <v>211.093029</v>
      </c>
      <c r="C3437" s="3">
        <f t="shared" si="375"/>
        <v>44560.266892394844</v>
      </c>
      <c r="D3437" s="3">
        <v>5</v>
      </c>
      <c r="E3437" s="3">
        <f t="shared" si="376"/>
        <v>25</v>
      </c>
      <c r="F3437" s="4">
        <f t="shared" si="377"/>
        <v>1055.4651450000001</v>
      </c>
      <c r="N3437" s="2">
        <v>42.847776000000003</v>
      </c>
      <c r="O3437" s="3">
        <f t="shared" si="378"/>
        <v>1835.9319081461763</v>
      </c>
      <c r="P3437" s="3">
        <v>5</v>
      </c>
      <c r="Q3437" s="3">
        <f t="shared" si="379"/>
        <v>25</v>
      </c>
      <c r="R3437" s="4">
        <f t="shared" si="380"/>
        <v>214.23888000000002</v>
      </c>
    </row>
    <row r="3438" spans="2:18">
      <c r="B3438" s="2">
        <v>211.093029</v>
      </c>
      <c r="C3438" s="3">
        <f t="shared" si="375"/>
        <v>44560.266892394844</v>
      </c>
      <c r="D3438" s="3">
        <v>5</v>
      </c>
      <c r="E3438" s="3">
        <f t="shared" si="376"/>
        <v>25</v>
      </c>
      <c r="F3438" s="4">
        <f t="shared" si="377"/>
        <v>1055.4651450000001</v>
      </c>
      <c r="N3438" s="2">
        <v>42.847776000000003</v>
      </c>
      <c r="O3438" s="3">
        <f t="shared" si="378"/>
        <v>1835.9319081461763</v>
      </c>
      <c r="P3438" s="3">
        <v>5</v>
      </c>
      <c r="Q3438" s="3">
        <f t="shared" si="379"/>
        <v>25</v>
      </c>
      <c r="R3438" s="4">
        <f t="shared" si="380"/>
        <v>214.23888000000002</v>
      </c>
    </row>
    <row r="3439" spans="2:18">
      <c r="B3439" s="2">
        <v>211.093029</v>
      </c>
      <c r="C3439" s="3">
        <f t="shared" si="375"/>
        <v>44560.266892394844</v>
      </c>
      <c r="D3439" s="3">
        <v>5</v>
      </c>
      <c r="E3439" s="3">
        <f t="shared" si="376"/>
        <v>25</v>
      </c>
      <c r="F3439" s="4">
        <f t="shared" si="377"/>
        <v>1055.4651450000001</v>
      </c>
      <c r="N3439" s="2">
        <v>42.847776000000003</v>
      </c>
      <c r="O3439" s="3">
        <f t="shared" si="378"/>
        <v>1835.9319081461763</v>
      </c>
      <c r="P3439" s="3">
        <v>5</v>
      </c>
      <c r="Q3439" s="3">
        <f t="shared" si="379"/>
        <v>25</v>
      </c>
      <c r="R3439" s="4">
        <f t="shared" si="380"/>
        <v>214.23888000000002</v>
      </c>
    </row>
    <row r="3440" spans="2:18">
      <c r="B3440" s="2">
        <v>211.093029</v>
      </c>
      <c r="C3440" s="3">
        <f t="shared" si="375"/>
        <v>44560.266892394844</v>
      </c>
      <c r="D3440" s="3">
        <v>5</v>
      </c>
      <c r="E3440" s="3">
        <f t="shared" si="376"/>
        <v>25</v>
      </c>
      <c r="F3440" s="4">
        <f t="shared" si="377"/>
        <v>1055.4651450000001</v>
      </c>
      <c r="N3440" s="2">
        <v>42.847776000000003</v>
      </c>
      <c r="O3440" s="3">
        <f t="shared" si="378"/>
        <v>1835.9319081461763</v>
      </c>
      <c r="P3440" s="3">
        <v>5</v>
      </c>
      <c r="Q3440" s="3">
        <f t="shared" si="379"/>
        <v>25</v>
      </c>
      <c r="R3440" s="4">
        <f t="shared" si="380"/>
        <v>214.23888000000002</v>
      </c>
    </row>
    <row r="3441" spans="2:18">
      <c r="B3441" s="2">
        <v>211.093029</v>
      </c>
      <c r="C3441" s="3">
        <f t="shared" si="375"/>
        <v>44560.266892394844</v>
      </c>
      <c r="D3441" s="3">
        <v>5</v>
      </c>
      <c r="E3441" s="3">
        <f t="shared" si="376"/>
        <v>25</v>
      </c>
      <c r="F3441" s="4">
        <f t="shared" si="377"/>
        <v>1055.4651450000001</v>
      </c>
      <c r="N3441" s="2">
        <v>42.847776000000003</v>
      </c>
      <c r="O3441" s="3">
        <f t="shared" si="378"/>
        <v>1835.9319081461763</v>
      </c>
      <c r="P3441" s="3">
        <v>5</v>
      </c>
      <c r="Q3441" s="3">
        <f t="shared" si="379"/>
        <v>25</v>
      </c>
      <c r="R3441" s="4">
        <f t="shared" si="380"/>
        <v>214.23888000000002</v>
      </c>
    </row>
    <row r="3442" spans="2:18">
      <c r="B3442" s="2">
        <v>211.093029</v>
      </c>
      <c r="C3442" s="3">
        <f t="shared" si="375"/>
        <v>44560.266892394844</v>
      </c>
      <c r="D3442" s="3">
        <v>5</v>
      </c>
      <c r="E3442" s="3">
        <f t="shared" si="376"/>
        <v>25</v>
      </c>
      <c r="F3442" s="4">
        <f t="shared" si="377"/>
        <v>1055.4651450000001</v>
      </c>
      <c r="N3442" s="2">
        <v>42.847776000000003</v>
      </c>
      <c r="O3442" s="3">
        <f t="shared" si="378"/>
        <v>1835.9319081461763</v>
      </c>
      <c r="P3442" s="3">
        <v>5</v>
      </c>
      <c r="Q3442" s="3">
        <f t="shared" si="379"/>
        <v>25</v>
      </c>
      <c r="R3442" s="4">
        <f t="shared" si="380"/>
        <v>214.23888000000002</v>
      </c>
    </row>
    <row r="3443" spans="2:18">
      <c r="B3443" s="2">
        <v>211.093029</v>
      </c>
      <c r="C3443" s="3">
        <f t="shared" si="375"/>
        <v>44560.266892394844</v>
      </c>
      <c r="D3443" s="3">
        <v>5</v>
      </c>
      <c r="E3443" s="3">
        <f t="shared" si="376"/>
        <v>25</v>
      </c>
      <c r="F3443" s="4">
        <f t="shared" si="377"/>
        <v>1055.4651450000001</v>
      </c>
      <c r="N3443" s="2">
        <v>42.847776000000003</v>
      </c>
      <c r="O3443" s="3">
        <f t="shared" si="378"/>
        <v>1835.9319081461763</v>
      </c>
      <c r="P3443" s="3">
        <v>5</v>
      </c>
      <c r="Q3443" s="3">
        <f t="shared" si="379"/>
        <v>25</v>
      </c>
      <c r="R3443" s="4">
        <f t="shared" si="380"/>
        <v>214.23888000000002</v>
      </c>
    </row>
    <row r="3444" spans="2:18">
      <c r="B3444" s="2">
        <v>211.093029</v>
      </c>
      <c r="C3444" s="3">
        <f t="shared" si="375"/>
        <v>44560.266892394844</v>
      </c>
      <c r="D3444" s="3">
        <v>5</v>
      </c>
      <c r="E3444" s="3">
        <f t="shared" si="376"/>
        <v>25</v>
      </c>
      <c r="F3444" s="4">
        <f t="shared" si="377"/>
        <v>1055.4651450000001</v>
      </c>
      <c r="N3444" s="2">
        <v>42.847776000000003</v>
      </c>
      <c r="O3444" s="3">
        <f t="shared" si="378"/>
        <v>1835.9319081461763</v>
      </c>
      <c r="P3444" s="3">
        <v>5</v>
      </c>
      <c r="Q3444" s="3">
        <f t="shared" si="379"/>
        <v>25</v>
      </c>
      <c r="R3444" s="4">
        <f t="shared" si="380"/>
        <v>214.23888000000002</v>
      </c>
    </row>
    <row r="3445" spans="2:18">
      <c r="B3445" s="2">
        <v>211.093029</v>
      </c>
      <c r="C3445" s="3">
        <f t="shared" si="375"/>
        <v>44560.266892394844</v>
      </c>
      <c r="D3445" s="3">
        <v>5</v>
      </c>
      <c r="E3445" s="3">
        <f t="shared" si="376"/>
        <v>25</v>
      </c>
      <c r="F3445" s="4">
        <f t="shared" si="377"/>
        <v>1055.4651450000001</v>
      </c>
      <c r="N3445" s="2">
        <v>42.847776000000003</v>
      </c>
      <c r="O3445" s="3">
        <f t="shared" si="378"/>
        <v>1835.9319081461763</v>
      </c>
      <c r="P3445" s="3">
        <v>5</v>
      </c>
      <c r="Q3445" s="3">
        <f t="shared" si="379"/>
        <v>25</v>
      </c>
      <c r="R3445" s="4">
        <f t="shared" si="380"/>
        <v>214.23888000000002</v>
      </c>
    </row>
    <row r="3446" spans="2:18">
      <c r="B3446" s="2">
        <v>211.093029</v>
      </c>
      <c r="C3446" s="3">
        <f t="shared" si="375"/>
        <v>44560.266892394844</v>
      </c>
      <c r="D3446" s="3">
        <v>5</v>
      </c>
      <c r="E3446" s="3">
        <f t="shared" si="376"/>
        <v>25</v>
      </c>
      <c r="F3446" s="4">
        <f t="shared" si="377"/>
        <v>1055.4651450000001</v>
      </c>
      <c r="N3446" s="2">
        <v>42.847776000000003</v>
      </c>
      <c r="O3446" s="3">
        <f t="shared" si="378"/>
        <v>1835.9319081461763</v>
      </c>
      <c r="P3446" s="3">
        <v>5</v>
      </c>
      <c r="Q3446" s="3">
        <f t="shared" si="379"/>
        <v>25</v>
      </c>
      <c r="R3446" s="4">
        <f t="shared" si="380"/>
        <v>214.23888000000002</v>
      </c>
    </row>
    <row r="3447" spans="2:18">
      <c r="B3447" s="2">
        <v>211.093029</v>
      </c>
      <c r="C3447" s="3">
        <f t="shared" si="375"/>
        <v>44560.266892394844</v>
      </c>
      <c r="D3447" s="3">
        <v>5</v>
      </c>
      <c r="E3447" s="3">
        <f t="shared" si="376"/>
        <v>25</v>
      </c>
      <c r="F3447" s="4">
        <f t="shared" si="377"/>
        <v>1055.4651450000001</v>
      </c>
      <c r="N3447" s="2">
        <v>42.847776000000003</v>
      </c>
      <c r="O3447" s="3">
        <f t="shared" si="378"/>
        <v>1835.9319081461763</v>
      </c>
      <c r="P3447" s="3">
        <v>5</v>
      </c>
      <c r="Q3447" s="3">
        <f t="shared" si="379"/>
        <v>25</v>
      </c>
      <c r="R3447" s="4">
        <f t="shared" si="380"/>
        <v>214.23888000000002</v>
      </c>
    </row>
    <row r="3448" spans="2:18">
      <c r="B3448" s="2">
        <v>211.093029</v>
      </c>
      <c r="C3448" s="3">
        <f t="shared" si="375"/>
        <v>44560.266892394844</v>
      </c>
      <c r="D3448" s="3">
        <v>5</v>
      </c>
      <c r="E3448" s="3">
        <f t="shared" si="376"/>
        <v>25</v>
      </c>
      <c r="F3448" s="4">
        <f t="shared" si="377"/>
        <v>1055.4651450000001</v>
      </c>
      <c r="N3448" s="2">
        <v>42.847776000000003</v>
      </c>
      <c r="O3448" s="3">
        <f t="shared" si="378"/>
        <v>1835.9319081461763</v>
      </c>
      <c r="P3448" s="3">
        <v>5</v>
      </c>
      <c r="Q3448" s="3">
        <f t="shared" si="379"/>
        <v>25</v>
      </c>
      <c r="R3448" s="4">
        <f t="shared" si="380"/>
        <v>214.23888000000002</v>
      </c>
    </row>
    <row r="3449" spans="2:18">
      <c r="B3449" s="2">
        <v>211.093029</v>
      </c>
      <c r="C3449" s="3">
        <f t="shared" si="375"/>
        <v>44560.266892394844</v>
      </c>
      <c r="D3449" s="3">
        <v>5</v>
      </c>
      <c r="E3449" s="3">
        <f t="shared" si="376"/>
        <v>25</v>
      </c>
      <c r="F3449" s="4">
        <f t="shared" si="377"/>
        <v>1055.4651450000001</v>
      </c>
      <c r="N3449" s="2">
        <v>42.847776000000003</v>
      </c>
      <c r="O3449" s="3">
        <f t="shared" si="378"/>
        <v>1835.9319081461763</v>
      </c>
      <c r="P3449" s="3">
        <v>5</v>
      </c>
      <c r="Q3449" s="3">
        <f t="shared" si="379"/>
        <v>25</v>
      </c>
      <c r="R3449" s="4">
        <f t="shared" si="380"/>
        <v>214.23888000000002</v>
      </c>
    </row>
    <row r="3450" spans="2:18">
      <c r="B3450" s="2">
        <v>211.093029</v>
      </c>
      <c r="C3450" s="3">
        <f t="shared" si="375"/>
        <v>44560.266892394844</v>
      </c>
      <c r="D3450" s="3">
        <v>5</v>
      </c>
      <c r="E3450" s="3">
        <f t="shared" si="376"/>
        <v>25</v>
      </c>
      <c r="F3450" s="4">
        <f t="shared" si="377"/>
        <v>1055.4651450000001</v>
      </c>
      <c r="N3450" s="2">
        <v>42.847776000000003</v>
      </c>
      <c r="O3450" s="3">
        <f t="shared" si="378"/>
        <v>1835.9319081461763</v>
      </c>
      <c r="P3450" s="3">
        <v>5</v>
      </c>
      <c r="Q3450" s="3">
        <f t="shared" si="379"/>
        <v>25</v>
      </c>
      <c r="R3450" s="4">
        <f t="shared" si="380"/>
        <v>214.23888000000002</v>
      </c>
    </row>
    <row r="3451" spans="2:18">
      <c r="B3451" s="2">
        <v>211.093029</v>
      </c>
      <c r="C3451" s="3">
        <f t="shared" si="375"/>
        <v>44560.266892394844</v>
      </c>
      <c r="D3451" s="3">
        <v>5</v>
      </c>
      <c r="E3451" s="3">
        <f t="shared" si="376"/>
        <v>25</v>
      </c>
      <c r="F3451" s="4">
        <f t="shared" si="377"/>
        <v>1055.4651450000001</v>
      </c>
      <c r="N3451" s="2">
        <v>42.847776000000003</v>
      </c>
      <c r="O3451" s="3">
        <f t="shared" si="378"/>
        <v>1835.9319081461763</v>
      </c>
      <c r="P3451" s="3">
        <v>5</v>
      </c>
      <c r="Q3451" s="3">
        <f t="shared" si="379"/>
        <v>25</v>
      </c>
      <c r="R3451" s="4">
        <f t="shared" si="380"/>
        <v>214.23888000000002</v>
      </c>
    </row>
    <row r="3452" spans="2:18">
      <c r="B3452" s="2">
        <v>211.093029</v>
      </c>
      <c r="C3452" s="3">
        <f t="shared" si="375"/>
        <v>44560.266892394844</v>
      </c>
      <c r="D3452" s="3">
        <v>5</v>
      </c>
      <c r="E3452" s="3">
        <f t="shared" si="376"/>
        <v>25</v>
      </c>
      <c r="F3452" s="4">
        <f t="shared" si="377"/>
        <v>1055.4651450000001</v>
      </c>
      <c r="N3452" s="2">
        <v>42.847776000000003</v>
      </c>
      <c r="O3452" s="3">
        <f t="shared" si="378"/>
        <v>1835.9319081461763</v>
      </c>
      <c r="P3452" s="3">
        <v>5</v>
      </c>
      <c r="Q3452" s="3">
        <f t="shared" si="379"/>
        <v>25</v>
      </c>
      <c r="R3452" s="4">
        <f t="shared" si="380"/>
        <v>214.23888000000002</v>
      </c>
    </row>
    <row r="3453" spans="2:18">
      <c r="B3453" s="2">
        <v>211.093029</v>
      </c>
      <c r="C3453" s="3">
        <f t="shared" si="375"/>
        <v>44560.266892394844</v>
      </c>
      <c r="D3453" s="3">
        <v>5</v>
      </c>
      <c r="E3453" s="3">
        <f t="shared" si="376"/>
        <v>25</v>
      </c>
      <c r="F3453" s="4">
        <f t="shared" si="377"/>
        <v>1055.4651450000001</v>
      </c>
      <c r="N3453" s="2">
        <v>42.847776000000003</v>
      </c>
      <c r="O3453" s="3">
        <f t="shared" si="378"/>
        <v>1835.9319081461763</v>
      </c>
      <c r="P3453" s="3">
        <v>5</v>
      </c>
      <c r="Q3453" s="3">
        <f t="shared" si="379"/>
        <v>25</v>
      </c>
      <c r="R3453" s="4">
        <f t="shared" si="380"/>
        <v>214.23888000000002</v>
      </c>
    </row>
    <row r="3454" spans="2:18">
      <c r="B3454" s="2">
        <v>211.093029</v>
      </c>
      <c r="C3454" s="3">
        <f t="shared" si="375"/>
        <v>44560.266892394844</v>
      </c>
      <c r="D3454" s="3">
        <v>5</v>
      </c>
      <c r="E3454" s="3">
        <f t="shared" si="376"/>
        <v>25</v>
      </c>
      <c r="F3454" s="4">
        <f t="shared" si="377"/>
        <v>1055.4651450000001</v>
      </c>
      <c r="N3454" s="2">
        <v>42.847776000000003</v>
      </c>
      <c r="O3454" s="3">
        <f t="shared" si="378"/>
        <v>1835.9319081461763</v>
      </c>
      <c r="P3454" s="3">
        <v>5</v>
      </c>
      <c r="Q3454" s="3">
        <f t="shared" si="379"/>
        <v>25</v>
      </c>
      <c r="R3454" s="4">
        <f t="shared" si="380"/>
        <v>214.23888000000002</v>
      </c>
    </row>
    <row r="3455" spans="2:18">
      <c r="B3455" s="2">
        <v>211.093029</v>
      </c>
      <c r="C3455" s="3">
        <f t="shared" si="375"/>
        <v>44560.266892394844</v>
      </c>
      <c r="D3455" s="3">
        <v>5</v>
      </c>
      <c r="E3455" s="3">
        <f t="shared" si="376"/>
        <v>25</v>
      </c>
      <c r="F3455" s="4">
        <f t="shared" si="377"/>
        <v>1055.4651450000001</v>
      </c>
      <c r="N3455" s="2">
        <v>42.847776000000003</v>
      </c>
      <c r="O3455" s="3">
        <f t="shared" si="378"/>
        <v>1835.9319081461763</v>
      </c>
      <c r="P3455" s="3">
        <v>5</v>
      </c>
      <c r="Q3455" s="3">
        <f t="shared" si="379"/>
        <v>25</v>
      </c>
      <c r="R3455" s="4">
        <f t="shared" si="380"/>
        <v>214.23888000000002</v>
      </c>
    </row>
    <row r="3456" spans="2:18">
      <c r="B3456" s="2">
        <v>211.093029</v>
      </c>
      <c r="C3456" s="3">
        <f t="shared" si="375"/>
        <v>44560.266892394844</v>
      </c>
      <c r="D3456" s="3">
        <v>10</v>
      </c>
      <c r="E3456" s="3">
        <f t="shared" si="376"/>
        <v>100</v>
      </c>
      <c r="F3456" s="4">
        <f t="shared" si="377"/>
        <v>2110.9302900000002</v>
      </c>
      <c r="N3456" s="2">
        <v>42.847776000000003</v>
      </c>
      <c r="O3456" s="3">
        <f t="shared" si="378"/>
        <v>1835.9319081461763</v>
      </c>
      <c r="P3456" s="3">
        <v>5</v>
      </c>
      <c r="Q3456" s="3">
        <f t="shared" si="379"/>
        <v>25</v>
      </c>
      <c r="R3456" s="4">
        <f t="shared" si="380"/>
        <v>214.23888000000002</v>
      </c>
    </row>
    <row r="3457" spans="2:18">
      <c r="B3457" s="2">
        <v>211.093029</v>
      </c>
      <c r="C3457" s="3">
        <f t="shared" si="375"/>
        <v>44560.266892394844</v>
      </c>
      <c r="D3457" s="3">
        <v>10</v>
      </c>
      <c r="E3457" s="3">
        <f t="shared" si="376"/>
        <v>100</v>
      </c>
      <c r="F3457" s="4">
        <f t="shared" si="377"/>
        <v>2110.9302900000002</v>
      </c>
      <c r="N3457" s="2">
        <v>42.847776000000003</v>
      </c>
      <c r="O3457" s="3">
        <f t="shared" si="378"/>
        <v>1835.9319081461763</v>
      </c>
      <c r="P3457" s="3">
        <v>5</v>
      </c>
      <c r="Q3457" s="3">
        <f t="shared" si="379"/>
        <v>25</v>
      </c>
      <c r="R3457" s="4">
        <f t="shared" si="380"/>
        <v>214.23888000000002</v>
      </c>
    </row>
    <row r="3458" spans="2:18">
      <c r="B3458" s="2">
        <v>211.093029</v>
      </c>
      <c r="C3458" s="3">
        <f t="shared" si="375"/>
        <v>44560.266892394844</v>
      </c>
      <c r="D3458" s="3">
        <v>10</v>
      </c>
      <c r="E3458" s="3">
        <f t="shared" si="376"/>
        <v>100</v>
      </c>
      <c r="F3458" s="4">
        <f t="shared" si="377"/>
        <v>2110.9302900000002</v>
      </c>
      <c r="N3458" s="2">
        <v>42.847776000000003</v>
      </c>
      <c r="O3458" s="3">
        <f t="shared" si="378"/>
        <v>1835.9319081461763</v>
      </c>
      <c r="P3458" s="3">
        <v>5</v>
      </c>
      <c r="Q3458" s="3">
        <f t="shared" si="379"/>
        <v>25</v>
      </c>
      <c r="R3458" s="4">
        <f t="shared" si="380"/>
        <v>214.23888000000002</v>
      </c>
    </row>
    <row r="3459" spans="2:18">
      <c r="B3459" s="2">
        <v>211.093029</v>
      </c>
      <c r="C3459" s="3">
        <f t="shared" si="375"/>
        <v>44560.266892394844</v>
      </c>
      <c r="D3459" s="3">
        <v>10</v>
      </c>
      <c r="E3459" s="3">
        <f t="shared" si="376"/>
        <v>100</v>
      </c>
      <c r="F3459" s="4">
        <f t="shared" si="377"/>
        <v>2110.9302900000002</v>
      </c>
      <c r="N3459" s="2">
        <v>42.847776000000003</v>
      </c>
      <c r="O3459" s="3">
        <f t="shared" si="378"/>
        <v>1835.9319081461763</v>
      </c>
      <c r="P3459" s="3">
        <v>5</v>
      </c>
      <c r="Q3459" s="3">
        <f t="shared" si="379"/>
        <v>25</v>
      </c>
      <c r="R3459" s="4">
        <f t="shared" si="380"/>
        <v>214.23888000000002</v>
      </c>
    </row>
    <row r="3460" spans="2:18">
      <c r="B3460" s="2">
        <v>211.093029</v>
      </c>
      <c r="C3460" s="3">
        <f t="shared" si="375"/>
        <v>44560.266892394844</v>
      </c>
      <c r="D3460" s="3">
        <v>10</v>
      </c>
      <c r="E3460" s="3">
        <f t="shared" si="376"/>
        <v>100</v>
      </c>
      <c r="F3460" s="4">
        <f t="shared" si="377"/>
        <v>2110.9302900000002</v>
      </c>
      <c r="N3460" s="2">
        <v>42.847776000000003</v>
      </c>
      <c r="O3460" s="3">
        <f t="shared" si="378"/>
        <v>1835.9319081461763</v>
      </c>
      <c r="P3460" s="3">
        <v>5</v>
      </c>
      <c r="Q3460" s="3">
        <f t="shared" si="379"/>
        <v>25</v>
      </c>
      <c r="R3460" s="4">
        <f t="shared" si="380"/>
        <v>214.23888000000002</v>
      </c>
    </row>
    <row r="3461" spans="2:18">
      <c r="B3461" s="2">
        <v>211.093029</v>
      </c>
      <c r="C3461" s="3">
        <f t="shared" si="375"/>
        <v>44560.266892394844</v>
      </c>
      <c r="D3461" s="3">
        <v>10</v>
      </c>
      <c r="E3461" s="3">
        <f t="shared" si="376"/>
        <v>100</v>
      </c>
      <c r="F3461" s="4">
        <f t="shared" si="377"/>
        <v>2110.9302900000002</v>
      </c>
      <c r="N3461" s="2">
        <v>42.847776000000003</v>
      </c>
      <c r="O3461" s="3">
        <f t="shared" si="378"/>
        <v>1835.9319081461763</v>
      </c>
      <c r="P3461" s="3">
        <v>5</v>
      </c>
      <c r="Q3461" s="3">
        <f t="shared" si="379"/>
        <v>25</v>
      </c>
      <c r="R3461" s="4">
        <f t="shared" si="380"/>
        <v>214.23888000000002</v>
      </c>
    </row>
    <row r="3462" spans="2:18">
      <c r="B3462" s="2">
        <v>211.093029</v>
      </c>
      <c r="C3462" s="3">
        <f t="shared" si="375"/>
        <v>44560.266892394844</v>
      </c>
      <c r="D3462" s="3">
        <v>10</v>
      </c>
      <c r="E3462" s="3">
        <f t="shared" si="376"/>
        <v>100</v>
      </c>
      <c r="F3462" s="4">
        <f t="shared" si="377"/>
        <v>2110.9302900000002</v>
      </c>
      <c r="N3462" s="2">
        <v>42.847776000000003</v>
      </c>
      <c r="O3462" s="3">
        <f t="shared" si="378"/>
        <v>1835.9319081461763</v>
      </c>
      <c r="P3462" s="3">
        <v>5</v>
      </c>
      <c r="Q3462" s="3">
        <f t="shared" si="379"/>
        <v>25</v>
      </c>
      <c r="R3462" s="4">
        <f t="shared" si="380"/>
        <v>214.23888000000002</v>
      </c>
    </row>
    <row r="3463" spans="2:18">
      <c r="B3463" s="2">
        <v>211.093029</v>
      </c>
      <c r="C3463" s="3">
        <f t="shared" si="375"/>
        <v>44560.266892394844</v>
      </c>
      <c r="D3463" s="3">
        <v>10</v>
      </c>
      <c r="E3463" s="3">
        <f t="shared" si="376"/>
        <v>100</v>
      </c>
      <c r="F3463" s="4">
        <f t="shared" si="377"/>
        <v>2110.9302900000002</v>
      </c>
      <c r="N3463" s="2">
        <v>42.847776000000003</v>
      </c>
      <c r="O3463" s="3">
        <f t="shared" si="378"/>
        <v>1835.9319081461763</v>
      </c>
      <c r="P3463" s="3">
        <v>5</v>
      </c>
      <c r="Q3463" s="3">
        <f t="shared" si="379"/>
        <v>25</v>
      </c>
      <c r="R3463" s="4">
        <f t="shared" si="380"/>
        <v>214.23888000000002</v>
      </c>
    </row>
    <row r="3464" spans="2:18">
      <c r="B3464" s="2">
        <v>211.093029</v>
      </c>
      <c r="C3464" s="3">
        <f t="shared" si="375"/>
        <v>44560.266892394844</v>
      </c>
      <c r="D3464" s="3">
        <v>10</v>
      </c>
      <c r="E3464" s="3">
        <f t="shared" si="376"/>
        <v>100</v>
      </c>
      <c r="F3464" s="4">
        <f t="shared" si="377"/>
        <v>2110.9302900000002</v>
      </c>
      <c r="N3464" s="2">
        <v>42.847776000000003</v>
      </c>
      <c r="O3464" s="3">
        <f t="shared" si="378"/>
        <v>1835.9319081461763</v>
      </c>
      <c r="P3464" s="3">
        <v>5</v>
      </c>
      <c r="Q3464" s="3">
        <f t="shared" si="379"/>
        <v>25</v>
      </c>
      <c r="R3464" s="4">
        <f t="shared" si="380"/>
        <v>214.23888000000002</v>
      </c>
    </row>
    <row r="3465" spans="2:18">
      <c r="B3465" s="2">
        <v>211.093029</v>
      </c>
      <c r="C3465" s="3">
        <f t="shared" si="375"/>
        <v>44560.266892394844</v>
      </c>
      <c r="D3465" s="3">
        <v>10</v>
      </c>
      <c r="E3465" s="3">
        <f t="shared" si="376"/>
        <v>100</v>
      </c>
      <c r="F3465" s="4">
        <f t="shared" si="377"/>
        <v>2110.9302900000002</v>
      </c>
      <c r="N3465" s="2">
        <v>42.847776000000003</v>
      </c>
      <c r="O3465" s="3">
        <f t="shared" si="378"/>
        <v>1835.9319081461763</v>
      </c>
      <c r="P3465" s="3">
        <v>5</v>
      </c>
      <c r="Q3465" s="3">
        <f t="shared" si="379"/>
        <v>25</v>
      </c>
      <c r="R3465" s="4">
        <f t="shared" si="380"/>
        <v>214.23888000000002</v>
      </c>
    </row>
    <row r="3466" spans="2:18">
      <c r="B3466" s="2">
        <v>211.093029</v>
      </c>
      <c r="C3466" s="3">
        <f t="shared" si="375"/>
        <v>44560.266892394844</v>
      </c>
      <c r="D3466" s="3">
        <v>10</v>
      </c>
      <c r="E3466" s="3">
        <f t="shared" si="376"/>
        <v>100</v>
      </c>
      <c r="F3466" s="4">
        <f t="shared" si="377"/>
        <v>2110.9302900000002</v>
      </c>
      <c r="N3466" s="2">
        <v>42.847776000000003</v>
      </c>
      <c r="O3466" s="3">
        <f t="shared" si="378"/>
        <v>1835.9319081461763</v>
      </c>
      <c r="P3466" s="3">
        <v>5</v>
      </c>
      <c r="Q3466" s="3">
        <f t="shared" si="379"/>
        <v>25</v>
      </c>
      <c r="R3466" s="4">
        <f t="shared" si="380"/>
        <v>214.23888000000002</v>
      </c>
    </row>
    <row r="3467" spans="2:18">
      <c r="B3467" s="2">
        <v>211.093029</v>
      </c>
      <c r="C3467" s="3">
        <f t="shared" si="375"/>
        <v>44560.266892394844</v>
      </c>
      <c r="D3467" s="3">
        <v>10</v>
      </c>
      <c r="E3467" s="3">
        <f t="shared" si="376"/>
        <v>100</v>
      </c>
      <c r="F3467" s="4">
        <f t="shared" si="377"/>
        <v>2110.9302900000002</v>
      </c>
      <c r="N3467" s="2">
        <v>42.847776000000003</v>
      </c>
      <c r="O3467" s="3">
        <f t="shared" si="378"/>
        <v>1835.9319081461763</v>
      </c>
      <c r="P3467" s="3">
        <v>5</v>
      </c>
      <c r="Q3467" s="3">
        <f t="shared" si="379"/>
        <v>25</v>
      </c>
      <c r="R3467" s="4">
        <f t="shared" si="380"/>
        <v>214.23888000000002</v>
      </c>
    </row>
    <row r="3468" spans="2:18">
      <c r="B3468" s="2">
        <v>211.093029</v>
      </c>
      <c r="C3468" s="3">
        <f t="shared" si="375"/>
        <v>44560.266892394844</v>
      </c>
      <c r="D3468" s="3">
        <v>10</v>
      </c>
      <c r="E3468" s="3">
        <f t="shared" si="376"/>
        <v>100</v>
      </c>
      <c r="F3468" s="4">
        <f t="shared" si="377"/>
        <v>2110.9302900000002</v>
      </c>
      <c r="N3468" s="2">
        <v>42.847776000000003</v>
      </c>
      <c r="O3468" s="3">
        <f t="shared" si="378"/>
        <v>1835.9319081461763</v>
      </c>
      <c r="P3468" s="3">
        <v>5</v>
      </c>
      <c r="Q3468" s="3">
        <f t="shared" si="379"/>
        <v>25</v>
      </c>
      <c r="R3468" s="4">
        <f t="shared" si="380"/>
        <v>214.23888000000002</v>
      </c>
    </row>
    <row r="3469" spans="2:18">
      <c r="B3469" s="2">
        <v>211.093029</v>
      </c>
      <c r="C3469" s="3">
        <f t="shared" si="375"/>
        <v>44560.266892394844</v>
      </c>
      <c r="D3469" s="3">
        <v>10</v>
      </c>
      <c r="E3469" s="3">
        <f t="shared" si="376"/>
        <v>100</v>
      </c>
      <c r="F3469" s="4">
        <f t="shared" si="377"/>
        <v>2110.9302900000002</v>
      </c>
      <c r="N3469" s="2">
        <v>42.847776000000003</v>
      </c>
      <c r="O3469" s="3">
        <f t="shared" si="378"/>
        <v>1835.9319081461763</v>
      </c>
      <c r="P3469" s="3">
        <v>5</v>
      </c>
      <c r="Q3469" s="3">
        <f t="shared" si="379"/>
        <v>25</v>
      </c>
      <c r="R3469" s="4">
        <f t="shared" si="380"/>
        <v>214.23888000000002</v>
      </c>
    </row>
    <row r="3470" spans="2:18">
      <c r="B3470" s="2">
        <v>211.093029</v>
      </c>
      <c r="C3470" s="3">
        <f t="shared" si="375"/>
        <v>44560.266892394844</v>
      </c>
      <c r="D3470" s="3">
        <v>10</v>
      </c>
      <c r="E3470" s="3">
        <f t="shared" si="376"/>
        <v>100</v>
      </c>
      <c r="F3470" s="4">
        <f t="shared" si="377"/>
        <v>2110.9302900000002</v>
      </c>
      <c r="N3470" s="2">
        <v>42.847776000000003</v>
      </c>
      <c r="O3470" s="3">
        <f t="shared" si="378"/>
        <v>1835.9319081461763</v>
      </c>
      <c r="P3470" s="3">
        <v>5</v>
      </c>
      <c r="Q3470" s="3">
        <f t="shared" si="379"/>
        <v>25</v>
      </c>
      <c r="R3470" s="4">
        <f t="shared" si="380"/>
        <v>214.23888000000002</v>
      </c>
    </row>
    <row r="3471" spans="2:18">
      <c r="B3471" s="2">
        <v>211.093029</v>
      </c>
      <c r="C3471" s="3">
        <f t="shared" si="375"/>
        <v>44560.266892394844</v>
      </c>
      <c r="D3471" s="3">
        <v>10</v>
      </c>
      <c r="E3471" s="3">
        <f t="shared" si="376"/>
        <v>100</v>
      </c>
      <c r="F3471" s="4">
        <f t="shared" si="377"/>
        <v>2110.9302900000002</v>
      </c>
      <c r="N3471" s="2">
        <v>42.847776000000003</v>
      </c>
      <c r="O3471" s="3">
        <f t="shared" si="378"/>
        <v>1835.9319081461763</v>
      </c>
      <c r="P3471" s="3">
        <v>5</v>
      </c>
      <c r="Q3471" s="3">
        <f t="shared" si="379"/>
        <v>25</v>
      </c>
      <c r="R3471" s="4">
        <f t="shared" si="380"/>
        <v>214.23888000000002</v>
      </c>
    </row>
    <row r="3472" spans="2:18">
      <c r="B3472" s="2">
        <v>211.093029</v>
      </c>
      <c r="C3472" s="3">
        <f t="shared" si="375"/>
        <v>44560.266892394844</v>
      </c>
      <c r="D3472" s="3">
        <v>10</v>
      </c>
      <c r="E3472" s="3">
        <f t="shared" si="376"/>
        <v>100</v>
      </c>
      <c r="F3472" s="4">
        <f t="shared" si="377"/>
        <v>2110.9302900000002</v>
      </c>
      <c r="N3472" s="2">
        <v>42.847776000000003</v>
      </c>
      <c r="O3472" s="3">
        <f t="shared" si="378"/>
        <v>1835.9319081461763</v>
      </c>
      <c r="P3472" s="3">
        <v>5</v>
      </c>
      <c r="Q3472" s="3">
        <f t="shared" si="379"/>
        <v>25</v>
      </c>
      <c r="R3472" s="4">
        <f t="shared" si="380"/>
        <v>214.23888000000002</v>
      </c>
    </row>
    <row r="3473" spans="2:18">
      <c r="B3473" s="2">
        <v>211.093029</v>
      </c>
      <c r="C3473" s="3">
        <f t="shared" ref="C3473:C3536" si="381">B3473*B3473</f>
        <v>44560.266892394844</v>
      </c>
      <c r="D3473" s="3">
        <v>10</v>
      </c>
      <c r="E3473" s="3">
        <f t="shared" ref="E3473:E3536" si="382">D3473*D3473</f>
        <v>100</v>
      </c>
      <c r="F3473" s="4">
        <f t="shared" ref="F3473:F3536" si="383">D3473*B3473</f>
        <v>2110.9302900000002</v>
      </c>
      <c r="N3473" s="2">
        <v>42.847776000000003</v>
      </c>
      <c r="O3473" s="3">
        <f t="shared" ref="O3473:O3536" si="384">N3473*N3473</f>
        <v>1835.9319081461763</v>
      </c>
      <c r="P3473" s="3">
        <v>5</v>
      </c>
      <c r="Q3473" s="3">
        <f t="shared" ref="Q3473:Q3536" si="385">P3473*P3473</f>
        <v>25</v>
      </c>
      <c r="R3473" s="4">
        <f t="shared" ref="R3473:R3536" si="386">P3473*N3473</f>
        <v>214.23888000000002</v>
      </c>
    </row>
    <row r="3474" spans="2:18">
      <c r="B3474" s="2">
        <v>211.093029</v>
      </c>
      <c r="C3474" s="3">
        <f t="shared" si="381"/>
        <v>44560.266892394844</v>
      </c>
      <c r="D3474" s="3">
        <v>10</v>
      </c>
      <c r="E3474" s="3">
        <f t="shared" si="382"/>
        <v>100</v>
      </c>
      <c r="F3474" s="4">
        <f t="shared" si="383"/>
        <v>2110.9302900000002</v>
      </c>
      <c r="N3474" s="2">
        <v>42.847776000000003</v>
      </c>
      <c r="O3474" s="3">
        <f t="shared" si="384"/>
        <v>1835.9319081461763</v>
      </c>
      <c r="P3474" s="3">
        <v>5</v>
      </c>
      <c r="Q3474" s="3">
        <f t="shared" si="385"/>
        <v>25</v>
      </c>
      <c r="R3474" s="4">
        <f t="shared" si="386"/>
        <v>214.23888000000002</v>
      </c>
    </row>
    <row r="3475" spans="2:18">
      <c r="B3475" s="2">
        <v>211.093029</v>
      </c>
      <c r="C3475" s="3">
        <f t="shared" si="381"/>
        <v>44560.266892394844</v>
      </c>
      <c r="D3475" s="3">
        <v>10</v>
      </c>
      <c r="E3475" s="3">
        <f t="shared" si="382"/>
        <v>100</v>
      </c>
      <c r="F3475" s="4">
        <f t="shared" si="383"/>
        <v>2110.9302900000002</v>
      </c>
      <c r="N3475" s="2">
        <v>42.847776000000003</v>
      </c>
      <c r="O3475" s="3">
        <f t="shared" si="384"/>
        <v>1835.9319081461763</v>
      </c>
      <c r="P3475" s="3">
        <v>5</v>
      </c>
      <c r="Q3475" s="3">
        <f t="shared" si="385"/>
        <v>25</v>
      </c>
      <c r="R3475" s="4">
        <f t="shared" si="386"/>
        <v>214.23888000000002</v>
      </c>
    </row>
    <row r="3476" spans="2:18">
      <c r="B3476" s="2">
        <v>211.093029</v>
      </c>
      <c r="C3476" s="3">
        <f t="shared" si="381"/>
        <v>44560.266892394844</v>
      </c>
      <c r="D3476" s="3">
        <v>10</v>
      </c>
      <c r="E3476" s="3">
        <f t="shared" si="382"/>
        <v>100</v>
      </c>
      <c r="F3476" s="4">
        <f t="shared" si="383"/>
        <v>2110.9302900000002</v>
      </c>
      <c r="N3476" s="2">
        <v>42.847776000000003</v>
      </c>
      <c r="O3476" s="3">
        <f t="shared" si="384"/>
        <v>1835.9319081461763</v>
      </c>
      <c r="P3476" s="3">
        <v>5</v>
      </c>
      <c r="Q3476" s="3">
        <f t="shared" si="385"/>
        <v>25</v>
      </c>
      <c r="R3476" s="4">
        <f t="shared" si="386"/>
        <v>214.23888000000002</v>
      </c>
    </row>
    <row r="3477" spans="2:18">
      <c r="B3477" s="2">
        <v>211.093029</v>
      </c>
      <c r="C3477" s="3">
        <f t="shared" si="381"/>
        <v>44560.266892394844</v>
      </c>
      <c r="D3477" s="3">
        <v>10</v>
      </c>
      <c r="E3477" s="3">
        <f t="shared" si="382"/>
        <v>100</v>
      </c>
      <c r="F3477" s="4">
        <f t="shared" si="383"/>
        <v>2110.9302900000002</v>
      </c>
      <c r="N3477" s="2">
        <v>42.847776000000003</v>
      </c>
      <c r="O3477" s="3">
        <f t="shared" si="384"/>
        <v>1835.9319081461763</v>
      </c>
      <c r="P3477" s="3">
        <v>5</v>
      </c>
      <c r="Q3477" s="3">
        <f t="shared" si="385"/>
        <v>25</v>
      </c>
      <c r="R3477" s="4">
        <f t="shared" si="386"/>
        <v>214.23888000000002</v>
      </c>
    </row>
    <row r="3478" spans="2:18">
      <c r="B3478" s="2">
        <v>211.093029</v>
      </c>
      <c r="C3478" s="3">
        <f t="shared" si="381"/>
        <v>44560.266892394844</v>
      </c>
      <c r="D3478" s="3">
        <v>10</v>
      </c>
      <c r="E3478" s="3">
        <f t="shared" si="382"/>
        <v>100</v>
      </c>
      <c r="F3478" s="4">
        <f t="shared" si="383"/>
        <v>2110.9302900000002</v>
      </c>
      <c r="N3478" s="2">
        <v>42.847776000000003</v>
      </c>
      <c r="O3478" s="3">
        <f t="shared" si="384"/>
        <v>1835.9319081461763</v>
      </c>
      <c r="P3478" s="3">
        <v>5</v>
      </c>
      <c r="Q3478" s="3">
        <f t="shared" si="385"/>
        <v>25</v>
      </c>
      <c r="R3478" s="4">
        <f t="shared" si="386"/>
        <v>214.23888000000002</v>
      </c>
    </row>
    <row r="3479" spans="2:18">
      <c r="B3479" s="2">
        <v>211.093029</v>
      </c>
      <c r="C3479" s="3">
        <f t="shared" si="381"/>
        <v>44560.266892394844</v>
      </c>
      <c r="D3479" s="3">
        <v>10</v>
      </c>
      <c r="E3479" s="3">
        <f t="shared" si="382"/>
        <v>100</v>
      </c>
      <c r="F3479" s="4">
        <f t="shared" si="383"/>
        <v>2110.9302900000002</v>
      </c>
      <c r="N3479" s="2">
        <v>42.847776000000003</v>
      </c>
      <c r="O3479" s="3">
        <f t="shared" si="384"/>
        <v>1835.9319081461763</v>
      </c>
      <c r="P3479" s="3">
        <v>5</v>
      </c>
      <c r="Q3479" s="3">
        <f t="shared" si="385"/>
        <v>25</v>
      </c>
      <c r="R3479" s="4">
        <f t="shared" si="386"/>
        <v>214.23888000000002</v>
      </c>
    </row>
    <row r="3480" spans="2:18">
      <c r="B3480" s="2">
        <v>211.093029</v>
      </c>
      <c r="C3480" s="3">
        <f t="shared" si="381"/>
        <v>44560.266892394844</v>
      </c>
      <c r="D3480" s="3">
        <v>10</v>
      </c>
      <c r="E3480" s="3">
        <f t="shared" si="382"/>
        <v>100</v>
      </c>
      <c r="F3480" s="4">
        <f t="shared" si="383"/>
        <v>2110.9302900000002</v>
      </c>
      <c r="N3480" s="2">
        <v>42.847776000000003</v>
      </c>
      <c r="O3480" s="3">
        <f t="shared" si="384"/>
        <v>1835.9319081461763</v>
      </c>
      <c r="P3480" s="3">
        <v>5</v>
      </c>
      <c r="Q3480" s="3">
        <f t="shared" si="385"/>
        <v>25</v>
      </c>
      <c r="R3480" s="4">
        <f t="shared" si="386"/>
        <v>214.23888000000002</v>
      </c>
    </row>
    <row r="3481" spans="2:18">
      <c r="B3481" s="2">
        <v>211.093029</v>
      </c>
      <c r="C3481" s="3">
        <f t="shared" si="381"/>
        <v>44560.266892394844</v>
      </c>
      <c r="D3481" s="3">
        <v>10</v>
      </c>
      <c r="E3481" s="3">
        <f t="shared" si="382"/>
        <v>100</v>
      </c>
      <c r="F3481" s="4">
        <f t="shared" si="383"/>
        <v>2110.9302900000002</v>
      </c>
      <c r="N3481" s="2">
        <v>42.847776000000003</v>
      </c>
      <c r="O3481" s="3">
        <f t="shared" si="384"/>
        <v>1835.9319081461763</v>
      </c>
      <c r="P3481" s="3">
        <v>5</v>
      </c>
      <c r="Q3481" s="3">
        <f t="shared" si="385"/>
        <v>25</v>
      </c>
      <c r="R3481" s="4">
        <f t="shared" si="386"/>
        <v>214.23888000000002</v>
      </c>
    </row>
    <row r="3482" spans="2:18">
      <c r="B3482" s="2">
        <v>211.093029</v>
      </c>
      <c r="C3482" s="3">
        <f t="shared" si="381"/>
        <v>44560.266892394844</v>
      </c>
      <c r="D3482" s="3">
        <v>10</v>
      </c>
      <c r="E3482" s="3">
        <f t="shared" si="382"/>
        <v>100</v>
      </c>
      <c r="F3482" s="4">
        <f t="shared" si="383"/>
        <v>2110.9302900000002</v>
      </c>
      <c r="N3482" s="2">
        <v>42.847776000000003</v>
      </c>
      <c r="O3482" s="3">
        <f t="shared" si="384"/>
        <v>1835.9319081461763</v>
      </c>
      <c r="P3482" s="3">
        <v>5</v>
      </c>
      <c r="Q3482" s="3">
        <f t="shared" si="385"/>
        <v>25</v>
      </c>
      <c r="R3482" s="4">
        <f t="shared" si="386"/>
        <v>214.23888000000002</v>
      </c>
    </row>
    <row r="3483" spans="2:18">
      <c r="B3483" s="2">
        <v>279.42485099999999</v>
      </c>
      <c r="C3483" s="3">
        <f t="shared" si="381"/>
        <v>78078.247356372201</v>
      </c>
      <c r="D3483" s="3">
        <v>5</v>
      </c>
      <c r="E3483" s="3">
        <f t="shared" si="382"/>
        <v>25</v>
      </c>
      <c r="F3483" s="4">
        <f t="shared" si="383"/>
        <v>1397.1242549999999</v>
      </c>
      <c r="N3483" s="2">
        <v>42.847776000000003</v>
      </c>
      <c r="O3483" s="3">
        <f t="shared" si="384"/>
        <v>1835.9319081461763</v>
      </c>
      <c r="P3483" s="3">
        <v>5</v>
      </c>
      <c r="Q3483" s="3">
        <f t="shared" si="385"/>
        <v>25</v>
      </c>
      <c r="R3483" s="4">
        <f t="shared" si="386"/>
        <v>214.23888000000002</v>
      </c>
    </row>
    <row r="3484" spans="2:18">
      <c r="B3484" s="2">
        <v>279.42485099999999</v>
      </c>
      <c r="C3484" s="3">
        <f t="shared" si="381"/>
        <v>78078.247356372201</v>
      </c>
      <c r="D3484" s="3">
        <v>5</v>
      </c>
      <c r="E3484" s="3">
        <f t="shared" si="382"/>
        <v>25</v>
      </c>
      <c r="F3484" s="4">
        <f t="shared" si="383"/>
        <v>1397.1242549999999</v>
      </c>
      <c r="N3484" s="2">
        <v>42.847776000000003</v>
      </c>
      <c r="O3484" s="3">
        <f t="shared" si="384"/>
        <v>1835.9319081461763</v>
      </c>
      <c r="P3484" s="3">
        <v>5</v>
      </c>
      <c r="Q3484" s="3">
        <f t="shared" si="385"/>
        <v>25</v>
      </c>
      <c r="R3484" s="4">
        <f t="shared" si="386"/>
        <v>214.23888000000002</v>
      </c>
    </row>
    <row r="3485" spans="2:18">
      <c r="B3485" s="2">
        <v>279.42485099999999</v>
      </c>
      <c r="C3485" s="3">
        <f t="shared" si="381"/>
        <v>78078.247356372201</v>
      </c>
      <c r="D3485" s="3">
        <v>5</v>
      </c>
      <c r="E3485" s="3">
        <f t="shared" si="382"/>
        <v>25</v>
      </c>
      <c r="F3485" s="4">
        <f t="shared" si="383"/>
        <v>1397.1242549999999</v>
      </c>
      <c r="N3485" s="2">
        <v>42.847776000000003</v>
      </c>
      <c r="O3485" s="3">
        <f t="shared" si="384"/>
        <v>1835.9319081461763</v>
      </c>
      <c r="P3485" s="3">
        <v>5</v>
      </c>
      <c r="Q3485" s="3">
        <f t="shared" si="385"/>
        <v>25</v>
      </c>
      <c r="R3485" s="4">
        <f t="shared" si="386"/>
        <v>214.23888000000002</v>
      </c>
    </row>
    <row r="3486" spans="2:18">
      <c r="B3486" s="2">
        <v>279.42485099999999</v>
      </c>
      <c r="C3486" s="3">
        <f t="shared" si="381"/>
        <v>78078.247356372201</v>
      </c>
      <c r="D3486" s="3">
        <v>5</v>
      </c>
      <c r="E3486" s="3">
        <f t="shared" si="382"/>
        <v>25</v>
      </c>
      <c r="F3486" s="4">
        <f t="shared" si="383"/>
        <v>1397.1242549999999</v>
      </c>
      <c r="N3486" s="2">
        <v>42.847776000000003</v>
      </c>
      <c r="O3486" s="3">
        <f t="shared" si="384"/>
        <v>1835.9319081461763</v>
      </c>
      <c r="P3486" s="3">
        <v>5</v>
      </c>
      <c r="Q3486" s="3">
        <f t="shared" si="385"/>
        <v>25</v>
      </c>
      <c r="R3486" s="4">
        <f t="shared" si="386"/>
        <v>214.23888000000002</v>
      </c>
    </row>
    <row r="3487" spans="2:18">
      <c r="B3487" s="2">
        <v>279.42485099999999</v>
      </c>
      <c r="C3487" s="3">
        <f t="shared" si="381"/>
        <v>78078.247356372201</v>
      </c>
      <c r="D3487" s="3">
        <v>5</v>
      </c>
      <c r="E3487" s="3">
        <f t="shared" si="382"/>
        <v>25</v>
      </c>
      <c r="F3487" s="4">
        <f t="shared" si="383"/>
        <v>1397.1242549999999</v>
      </c>
      <c r="N3487" s="2">
        <v>42.847776000000003</v>
      </c>
      <c r="O3487" s="3">
        <f t="shared" si="384"/>
        <v>1835.9319081461763</v>
      </c>
      <c r="P3487" s="3">
        <v>5</v>
      </c>
      <c r="Q3487" s="3">
        <f t="shared" si="385"/>
        <v>25</v>
      </c>
      <c r="R3487" s="4">
        <f t="shared" si="386"/>
        <v>214.23888000000002</v>
      </c>
    </row>
    <row r="3488" spans="2:18">
      <c r="B3488" s="2">
        <v>279.42485099999999</v>
      </c>
      <c r="C3488" s="3">
        <f t="shared" si="381"/>
        <v>78078.247356372201</v>
      </c>
      <c r="D3488" s="3">
        <v>5</v>
      </c>
      <c r="E3488" s="3">
        <f t="shared" si="382"/>
        <v>25</v>
      </c>
      <c r="F3488" s="4">
        <f t="shared" si="383"/>
        <v>1397.1242549999999</v>
      </c>
      <c r="N3488" s="2">
        <v>42.847776000000003</v>
      </c>
      <c r="O3488" s="3">
        <f t="shared" si="384"/>
        <v>1835.9319081461763</v>
      </c>
      <c r="P3488" s="3">
        <v>5</v>
      </c>
      <c r="Q3488" s="3">
        <f t="shared" si="385"/>
        <v>25</v>
      </c>
      <c r="R3488" s="4">
        <f t="shared" si="386"/>
        <v>214.23888000000002</v>
      </c>
    </row>
    <row r="3489" spans="2:18">
      <c r="B3489" s="2">
        <v>279.42485099999999</v>
      </c>
      <c r="C3489" s="3">
        <f t="shared" si="381"/>
        <v>78078.247356372201</v>
      </c>
      <c r="D3489" s="3">
        <v>5</v>
      </c>
      <c r="E3489" s="3">
        <f t="shared" si="382"/>
        <v>25</v>
      </c>
      <c r="F3489" s="4">
        <f t="shared" si="383"/>
        <v>1397.1242549999999</v>
      </c>
      <c r="N3489" s="2">
        <v>42.847776000000003</v>
      </c>
      <c r="O3489" s="3">
        <f t="shared" si="384"/>
        <v>1835.9319081461763</v>
      </c>
      <c r="P3489" s="3">
        <v>5</v>
      </c>
      <c r="Q3489" s="3">
        <f t="shared" si="385"/>
        <v>25</v>
      </c>
      <c r="R3489" s="4">
        <f t="shared" si="386"/>
        <v>214.23888000000002</v>
      </c>
    </row>
    <row r="3490" spans="2:18">
      <c r="B3490" s="2">
        <v>279.42485099999999</v>
      </c>
      <c r="C3490" s="3">
        <f t="shared" si="381"/>
        <v>78078.247356372201</v>
      </c>
      <c r="D3490" s="3">
        <v>5</v>
      </c>
      <c r="E3490" s="3">
        <f t="shared" si="382"/>
        <v>25</v>
      </c>
      <c r="F3490" s="4">
        <f t="shared" si="383"/>
        <v>1397.1242549999999</v>
      </c>
      <c r="N3490" s="2">
        <v>42.847776000000003</v>
      </c>
      <c r="O3490" s="3">
        <f t="shared" si="384"/>
        <v>1835.9319081461763</v>
      </c>
      <c r="P3490" s="3">
        <v>5</v>
      </c>
      <c r="Q3490" s="3">
        <f t="shared" si="385"/>
        <v>25</v>
      </c>
      <c r="R3490" s="4">
        <f t="shared" si="386"/>
        <v>214.23888000000002</v>
      </c>
    </row>
    <row r="3491" spans="2:18">
      <c r="B3491" s="2">
        <v>279.42485099999999</v>
      </c>
      <c r="C3491" s="3">
        <f t="shared" si="381"/>
        <v>78078.247356372201</v>
      </c>
      <c r="D3491" s="3">
        <v>5</v>
      </c>
      <c r="E3491" s="3">
        <f t="shared" si="382"/>
        <v>25</v>
      </c>
      <c r="F3491" s="4">
        <f t="shared" si="383"/>
        <v>1397.1242549999999</v>
      </c>
      <c r="N3491" s="2">
        <v>42.847776000000003</v>
      </c>
      <c r="O3491" s="3">
        <f t="shared" si="384"/>
        <v>1835.9319081461763</v>
      </c>
      <c r="P3491" s="3">
        <v>5</v>
      </c>
      <c r="Q3491" s="3">
        <f t="shared" si="385"/>
        <v>25</v>
      </c>
      <c r="R3491" s="4">
        <f t="shared" si="386"/>
        <v>214.23888000000002</v>
      </c>
    </row>
    <row r="3492" spans="2:18">
      <c r="B3492" s="2">
        <v>279.42485099999999</v>
      </c>
      <c r="C3492" s="3">
        <f t="shared" si="381"/>
        <v>78078.247356372201</v>
      </c>
      <c r="D3492" s="3">
        <v>5</v>
      </c>
      <c r="E3492" s="3">
        <f t="shared" si="382"/>
        <v>25</v>
      </c>
      <c r="F3492" s="4">
        <f t="shared" si="383"/>
        <v>1397.1242549999999</v>
      </c>
      <c r="N3492" s="2">
        <v>42.847776000000003</v>
      </c>
      <c r="O3492" s="3">
        <f t="shared" si="384"/>
        <v>1835.9319081461763</v>
      </c>
      <c r="P3492" s="3">
        <v>5</v>
      </c>
      <c r="Q3492" s="3">
        <f t="shared" si="385"/>
        <v>25</v>
      </c>
      <c r="R3492" s="4">
        <f t="shared" si="386"/>
        <v>214.23888000000002</v>
      </c>
    </row>
    <row r="3493" spans="2:18">
      <c r="B3493" s="2">
        <v>279.42485099999999</v>
      </c>
      <c r="C3493" s="3">
        <f t="shared" si="381"/>
        <v>78078.247356372201</v>
      </c>
      <c r="D3493" s="3">
        <v>5</v>
      </c>
      <c r="E3493" s="3">
        <f t="shared" si="382"/>
        <v>25</v>
      </c>
      <c r="F3493" s="4">
        <f t="shared" si="383"/>
        <v>1397.1242549999999</v>
      </c>
      <c r="N3493" s="2">
        <v>42.847776000000003</v>
      </c>
      <c r="O3493" s="3">
        <f t="shared" si="384"/>
        <v>1835.9319081461763</v>
      </c>
      <c r="P3493" s="3">
        <v>5</v>
      </c>
      <c r="Q3493" s="3">
        <f t="shared" si="385"/>
        <v>25</v>
      </c>
      <c r="R3493" s="4">
        <f t="shared" si="386"/>
        <v>214.23888000000002</v>
      </c>
    </row>
    <row r="3494" spans="2:18">
      <c r="B3494" s="2">
        <v>279.42485099999999</v>
      </c>
      <c r="C3494" s="3">
        <f t="shared" si="381"/>
        <v>78078.247356372201</v>
      </c>
      <c r="D3494" s="3">
        <v>5</v>
      </c>
      <c r="E3494" s="3">
        <f t="shared" si="382"/>
        <v>25</v>
      </c>
      <c r="F3494" s="4">
        <f t="shared" si="383"/>
        <v>1397.1242549999999</v>
      </c>
      <c r="N3494" s="2">
        <v>42.847776000000003</v>
      </c>
      <c r="O3494" s="3">
        <f t="shared" si="384"/>
        <v>1835.9319081461763</v>
      </c>
      <c r="P3494" s="3">
        <v>5</v>
      </c>
      <c r="Q3494" s="3">
        <f t="shared" si="385"/>
        <v>25</v>
      </c>
      <c r="R3494" s="4">
        <f t="shared" si="386"/>
        <v>214.23888000000002</v>
      </c>
    </row>
    <row r="3495" spans="2:18">
      <c r="B3495" s="2">
        <v>279.42485099999999</v>
      </c>
      <c r="C3495" s="3">
        <f t="shared" si="381"/>
        <v>78078.247356372201</v>
      </c>
      <c r="D3495" s="3">
        <v>5</v>
      </c>
      <c r="E3495" s="3">
        <f t="shared" si="382"/>
        <v>25</v>
      </c>
      <c r="F3495" s="4">
        <f t="shared" si="383"/>
        <v>1397.1242549999999</v>
      </c>
      <c r="N3495" s="2">
        <v>42.847776000000003</v>
      </c>
      <c r="O3495" s="3">
        <f t="shared" si="384"/>
        <v>1835.9319081461763</v>
      </c>
      <c r="P3495" s="3">
        <v>5</v>
      </c>
      <c r="Q3495" s="3">
        <f t="shared" si="385"/>
        <v>25</v>
      </c>
      <c r="R3495" s="4">
        <f t="shared" si="386"/>
        <v>214.23888000000002</v>
      </c>
    </row>
    <row r="3496" spans="2:18">
      <c r="B3496" s="2">
        <v>279.42485099999999</v>
      </c>
      <c r="C3496" s="3">
        <f t="shared" si="381"/>
        <v>78078.247356372201</v>
      </c>
      <c r="D3496" s="3">
        <v>5</v>
      </c>
      <c r="E3496" s="3">
        <f t="shared" si="382"/>
        <v>25</v>
      </c>
      <c r="F3496" s="4">
        <f t="shared" si="383"/>
        <v>1397.1242549999999</v>
      </c>
      <c r="N3496" s="2">
        <v>42.847776000000003</v>
      </c>
      <c r="O3496" s="3">
        <f t="shared" si="384"/>
        <v>1835.9319081461763</v>
      </c>
      <c r="P3496" s="3">
        <v>5</v>
      </c>
      <c r="Q3496" s="3">
        <f t="shared" si="385"/>
        <v>25</v>
      </c>
      <c r="R3496" s="4">
        <f t="shared" si="386"/>
        <v>214.23888000000002</v>
      </c>
    </row>
    <row r="3497" spans="2:18">
      <c r="B3497" s="2">
        <v>279.42485099999999</v>
      </c>
      <c r="C3497" s="3">
        <f t="shared" si="381"/>
        <v>78078.247356372201</v>
      </c>
      <c r="D3497" s="3">
        <v>5</v>
      </c>
      <c r="E3497" s="3">
        <f t="shared" si="382"/>
        <v>25</v>
      </c>
      <c r="F3497" s="4">
        <f t="shared" si="383"/>
        <v>1397.1242549999999</v>
      </c>
      <c r="N3497" s="2">
        <v>42.847776000000003</v>
      </c>
      <c r="O3497" s="3">
        <f t="shared" si="384"/>
        <v>1835.9319081461763</v>
      </c>
      <c r="P3497" s="3">
        <v>5</v>
      </c>
      <c r="Q3497" s="3">
        <f t="shared" si="385"/>
        <v>25</v>
      </c>
      <c r="R3497" s="4">
        <f t="shared" si="386"/>
        <v>214.23888000000002</v>
      </c>
    </row>
    <row r="3498" spans="2:18">
      <c r="B3498" s="2">
        <v>279.42485099999999</v>
      </c>
      <c r="C3498" s="3">
        <f t="shared" si="381"/>
        <v>78078.247356372201</v>
      </c>
      <c r="D3498" s="3">
        <v>5</v>
      </c>
      <c r="E3498" s="3">
        <f t="shared" si="382"/>
        <v>25</v>
      </c>
      <c r="F3498" s="4">
        <f t="shared" si="383"/>
        <v>1397.1242549999999</v>
      </c>
      <c r="N3498" s="2">
        <v>42.847776000000003</v>
      </c>
      <c r="O3498" s="3">
        <f t="shared" si="384"/>
        <v>1835.9319081461763</v>
      </c>
      <c r="P3498" s="3">
        <v>5</v>
      </c>
      <c r="Q3498" s="3">
        <f t="shared" si="385"/>
        <v>25</v>
      </c>
      <c r="R3498" s="4">
        <f t="shared" si="386"/>
        <v>214.23888000000002</v>
      </c>
    </row>
    <row r="3499" spans="2:18">
      <c r="B3499" s="2">
        <v>279.42485099999999</v>
      </c>
      <c r="C3499" s="3">
        <f t="shared" si="381"/>
        <v>78078.247356372201</v>
      </c>
      <c r="D3499" s="3">
        <v>5</v>
      </c>
      <c r="E3499" s="3">
        <f t="shared" si="382"/>
        <v>25</v>
      </c>
      <c r="F3499" s="4">
        <f t="shared" si="383"/>
        <v>1397.1242549999999</v>
      </c>
      <c r="N3499" s="2">
        <v>42.847776000000003</v>
      </c>
      <c r="O3499" s="3">
        <f t="shared" si="384"/>
        <v>1835.9319081461763</v>
      </c>
      <c r="P3499" s="3">
        <v>5</v>
      </c>
      <c r="Q3499" s="3">
        <f t="shared" si="385"/>
        <v>25</v>
      </c>
      <c r="R3499" s="4">
        <f t="shared" si="386"/>
        <v>214.23888000000002</v>
      </c>
    </row>
    <row r="3500" spans="2:18">
      <c r="B3500" s="2">
        <v>279.42485099999999</v>
      </c>
      <c r="C3500" s="3">
        <f t="shared" si="381"/>
        <v>78078.247356372201</v>
      </c>
      <c r="D3500" s="3">
        <v>5</v>
      </c>
      <c r="E3500" s="3">
        <f t="shared" si="382"/>
        <v>25</v>
      </c>
      <c r="F3500" s="4">
        <f t="shared" si="383"/>
        <v>1397.1242549999999</v>
      </c>
      <c r="N3500" s="2">
        <v>42.847776000000003</v>
      </c>
      <c r="O3500" s="3">
        <f t="shared" si="384"/>
        <v>1835.9319081461763</v>
      </c>
      <c r="P3500" s="3">
        <v>5</v>
      </c>
      <c r="Q3500" s="3">
        <f t="shared" si="385"/>
        <v>25</v>
      </c>
      <c r="R3500" s="4">
        <f t="shared" si="386"/>
        <v>214.23888000000002</v>
      </c>
    </row>
    <row r="3501" spans="2:18">
      <c r="B3501" s="2">
        <v>279.42485099999999</v>
      </c>
      <c r="C3501" s="3">
        <f t="shared" si="381"/>
        <v>78078.247356372201</v>
      </c>
      <c r="D3501" s="3">
        <v>5</v>
      </c>
      <c r="E3501" s="3">
        <f t="shared" si="382"/>
        <v>25</v>
      </c>
      <c r="F3501" s="4">
        <f t="shared" si="383"/>
        <v>1397.1242549999999</v>
      </c>
      <c r="N3501" s="2">
        <v>42.847776000000003</v>
      </c>
      <c r="O3501" s="3">
        <f t="shared" si="384"/>
        <v>1835.9319081461763</v>
      </c>
      <c r="P3501" s="3">
        <v>5</v>
      </c>
      <c r="Q3501" s="3">
        <f t="shared" si="385"/>
        <v>25</v>
      </c>
      <c r="R3501" s="4">
        <f t="shared" si="386"/>
        <v>214.23888000000002</v>
      </c>
    </row>
    <row r="3502" spans="2:18">
      <c r="B3502" s="2">
        <v>279.42485099999999</v>
      </c>
      <c r="C3502" s="3">
        <f t="shared" si="381"/>
        <v>78078.247356372201</v>
      </c>
      <c r="D3502" s="3">
        <v>5</v>
      </c>
      <c r="E3502" s="3">
        <f t="shared" si="382"/>
        <v>25</v>
      </c>
      <c r="F3502" s="4">
        <f t="shared" si="383"/>
        <v>1397.1242549999999</v>
      </c>
      <c r="N3502" s="2">
        <v>42.847776000000003</v>
      </c>
      <c r="O3502" s="3">
        <f t="shared" si="384"/>
        <v>1835.9319081461763</v>
      </c>
      <c r="P3502" s="3">
        <v>5</v>
      </c>
      <c r="Q3502" s="3">
        <f t="shared" si="385"/>
        <v>25</v>
      </c>
      <c r="R3502" s="4">
        <f t="shared" si="386"/>
        <v>214.23888000000002</v>
      </c>
    </row>
    <row r="3503" spans="2:18">
      <c r="B3503" s="2">
        <v>279.42485099999999</v>
      </c>
      <c r="C3503" s="3">
        <f t="shared" si="381"/>
        <v>78078.247356372201</v>
      </c>
      <c r="D3503" s="3">
        <v>5</v>
      </c>
      <c r="E3503" s="3">
        <f t="shared" si="382"/>
        <v>25</v>
      </c>
      <c r="F3503" s="4">
        <f t="shared" si="383"/>
        <v>1397.1242549999999</v>
      </c>
      <c r="N3503" s="2">
        <v>42.847776000000003</v>
      </c>
      <c r="O3503" s="3">
        <f t="shared" si="384"/>
        <v>1835.9319081461763</v>
      </c>
      <c r="P3503" s="3">
        <v>5</v>
      </c>
      <c r="Q3503" s="3">
        <f t="shared" si="385"/>
        <v>25</v>
      </c>
      <c r="R3503" s="4">
        <f t="shared" si="386"/>
        <v>214.23888000000002</v>
      </c>
    </row>
    <row r="3504" spans="2:18">
      <c r="B3504" s="2">
        <v>279.42485099999999</v>
      </c>
      <c r="C3504" s="3">
        <f t="shared" si="381"/>
        <v>78078.247356372201</v>
      </c>
      <c r="D3504" s="3">
        <v>5</v>
      </c>
      <c r="E3504" s="3">
        <f t="shared" si="382"/>
        <v>25</v>
      </c>
      <c r="F3504" s="4">
        <f t="shared" si="383"/>
        <v>1397.1242549999999</v>
      </c>
      <c r="N3504" s="2">
        <v>42.847776000000003</v>
      </c>
      <c r="O3504" s="3">
        <f t="shared" si="384"/>
        <v>1835.9319081461763</v>
      </c>
      <c r="P3504" s="3">
        <v>5</v>
      </c>
      <c r="Q3504" s="3">
        <f t="shared" si="385"/>
        <v>25</v>
      </c>
      <c r="R3504" s="4">
        <f t="shared" si="386"/>
        <v>214.23888000000002</v>
      </c>
    </row>
    <row r="3505" spans="2:18">
      <c r="B3505" s="2">
        <v>279.42485099999999</v>
      </c>
      <c r="C3505" s="3">
        <f t="shared" si="381"/>
        <v>78078.247356372201</v>
      </c>
      <c r="D3505" s="3">
        <v>5</v>
      </c>
      <c r="E3505" s="3">
        <f t="shared" si="382"/>
        <v>25</v>
      </c>
      <c r="F3505" s="4">
        <f t="shared" si="383"/>
        <v>1397.1242549999999</v>
      </c>
      <c r="N3505" s="2">
        <v>42.847776000000003</v>
      </c>
      <c r="O3505" s="3">
        <f t="shared" si="384"/>
        <v>1835.9319081461763</v>
      </c>
      <c r="P3505" s="3">
        <v>5</v>
      </c>
      <c r="Q3505" s="3">
        <f t="shared" si="385"/>
        <v>25</v>
      </c>
      <c r="R3505" s="4">
        <f t="shared" si="386"/>
        <v>214.23888000000002</v>
      </c>
    </row>
    <row r="3506" spans="2:18">
      <c r="B3506" s="2">
        <v>279.42485099999999</v>
      </c>
      <c r="C3506" s="3">
        <f t="shared" si="381"/>
        <v>78078.247356372201</v>
      </c>
      <c r="D3506" s="3">
        <v>5</v>
      </c>
      <c r="E3506" s="3">
        <f t="shared" si="382"/>
        <v>25</v>
      </c>
      <c r="F3506" s="4">
        <f t="shared" si="383"/>
        <v>1397.1242549999999</v>
      </c>
      <c r="N3506" s="2">
        <v>42.847776000000003</v>
      </c>
      <c r="O3506" s="3">
        <f t="shared" si="384"/>
        <v>1835.9319081461763</v>
      </c>
      <c r="P3506" s="3">
        <v>5</v>
      </c>
      <c r="Q3506" s="3">
        <f t="shared" si="385"/>
        <v>25</v>
      </c>
      <c r="R3506" s="4">
        <f t="shared" si="386"/>
        <v>214.23888000000002</v>
      </c>
    </row>
    <row r="3507" spans="2:18">
      <c r="B3507" s="2">
        <v>279.42485099999999</v>
      </c>
      <c r="C3507" s="3">
        <f t="shared" si="381"/>
        <v>78078.247356372201</v>
      </c>
      <c r="D3507" s="3">
        <v>5</v>
      </c>
      <c r="E3507" s="3">
        <f t="shared" si="382"/>
        <v>25</v>
      </c>
      <c r="F3507" s="4">
        <f t="shared" si="383"/>
        <v>1397.1242549999999</v>
      </c>
      <c r="N3507" s="2">
        <v>42.847776000000003</v>
      </c>
      <c r="O3507" s="3">
        <f t="shared" si="384"/>
        <v>1835.9319081461763</v>
      </c>
      <c r="P3507" s="3">
        <v>5</v>
      </c>
      <c r="Q3507" s="3">
        <f t="shared" si="385"/>
        <v>25</v>
      </c>
      <c r="R3507" s="4">
        <f t="shared" si="386"/>
        <v>214.23888000000002</v>
      </c>
    </row>
    <row r="3508" spans="2:18">
      <c r="B3508" s="2">
        <v>279.42485099999999</v>
      </c>
      <c r="C3508" s="3">
        <f t="shared" si="381"/>
        <v>78078.247356372201</v>
      </c>
      <c r="D3508" s="3">
        <v>5</v>
      </c>
      <c r="E3508" s="3">
        <f t="shared" si="382"/>
        <v>25</v>
      </c>
      <c r="F3508" s="4">
        <f t="shared" si="383"/>
        <v>1397.1242549999999</v>
      </c>
      <c r="N3508" s="2">
        <v>42.847776000000003</v>
      </c>
      <c r="O3508" s="3">
        <f t="shared" si="384"/>
        <v>1835.9319081461763</v>
      </c>
      <c r="P3508" s="3">
        <v>5</v>
      </c>
      <c r="Q3508" s="3">
        <f t="shared" si="385"/>
        <v>25</v>
      </c>
      <c r="R3508" s="4">
        <f t="shared" si="386"/>
        <v>214.23888000000002</v>
      </c>
    </row>
    <row r="3509" spans="2:18">
      <c r="B3509" s="2">
        <v>279.42485099999999</v>
      </c>
      <c r="C3509" s="3">
        <f t="shared" si="381"/>
        <v>78078.247356372201</v>
      </c>
      <c r="D3509" s="3">
        <v>5</v>
      </c>
      <c r="E3509" s="3">
        <f t="shared" si="382"/>
        <v>25</v>
      </c>
      <c r="F3509" s="4">
        <f t="shared" si="383"/>
        <v>1397.1242549999999</v>
      </c>
      <c r="N3509" s="2">
        <v>42.847776000000003</v>
      </c>
      <c r="O3509" s="3">
        <f t="shared" si="384"/>
        <v>1835.9319081461763</v>
      </c>
      <c r="P3509" s="3">
        <v>5</v>
      </c>
      <c r="Q3509" s="3">
        <f t="shared" si="385"/>
        <v>25</v>
      </c>
      <c r="R3509" s="4">
        <f t="shared" si="386"/>
        <v>214.23888000000002</v>
      </c>
    </row>
    <row r="3510" spans="2:18">
      <c r="B3510" s="2">
        <v>279.42485099999999</v>
      </c>
      <c r="C3510" s="3">
        <f t="shared" si="381"/>
        <v>78078.247356372201</v>
      </c>
      <c r="D3510" s="3">
        <v>5</v>
      </c>
      <c r="E3510" s="3">
        <f t="shared" si="382"/>
        <v>25</v>
      </c>
      <c r="F3510" s="4">
        <f t="shared" si="383"/>
        <v>1397.1242549999999</v>
      </c>
      <c r="N3510" s="2">
        <v>42.847776000000003</v>
      </c>
      <c r="O3510" s="3">
        <f t="shared" si="384"/>
        <v>1835.9319081461763</v>
      </c>
      <c r="P3510" s="3">
        <v>5</v>
      </c>
      <c r="Q3510" s="3">
        <f t="shared" si="385"/>
        <v>25</v>
      </c>
      <c r="R3510" s="4">
        <f t="shared" si="386"/>
        <v>214.23888000000002</v>
      </c>
    </row>
    <row r="3511" spans="2:18">
      <c r="B3511" s="2">
        <v>279.42485099999999</v>
      </c>
      <c r="C3511" s="3">
        <f t="shared" si="381"/>
        <v>78078.247356372201</v>
      </c>
      <c r="D3511" s="3">
        <v>5</v>
      </c>
      <c r="E3511" s="3">
        <f t="shared" si="382"/>
        <v>25</v>
      </c>
      <c r="F3511" s="4">
        <f t="shared" si="383"/>
        <v>1397.1242549999999</v>
      </c>
      <c r="N3511" s="2">
        <v>42.847776000000003</v>
      </c>
      <c r="O3511" s="3">
        <f t="shared" si="384"/>
        <v>1835.9319081461763</v>
      </c>
      <c r="P3511" s="3">
        <v>5</v>
      </c>
      <c r="Q3511" s="3">
        <f t="shared" si="385"/>
        <v>25</v>
      </c>
      <c r="R3511" s="4">
        <f t="shared" si="386"/>
        <v>214.23888000000002</v>
      </c>
    </row>
    <row r="3512" spans="2:18">
      <c r="B3512" s="2">
        <v>279.42485099999999</v>
      </c>
      <c r="C3512" s="3">
        <f t="shared" si="381"/>
        <v>78078.247356372201</v>
      </c>
      <c r="D3512" s="3">
        <v>5</v>
      </c>
      <c r="E3512" s="3">
        <f t="shared" si="382"/>
        <v>25</v>
      </c>
      <c r="F3512" s="4">
        <f t="shared" si="383"/>
        <v>1397.1242549999999</v>
      </c>
      <c r="N3512" s="2">
        <v>42.847776000000003</v>
      </c>
      <c r="O3512" s="3">
        <f t="shared" si="384"/>
        <v>1835.9319081461763</v>
      </c>
      <c r="P3512" s="3">
        <v>5</v>
      </c>
      <c r="Q3512" s="3">
        <f t="shared" si="385"/>
        <v>25</v>
      </c>
      <c r="R3512" s="4">
        <f t="shared" si="386"/>
        <v>214.23888000000002</v>
      </c>
    </row>
    <row r="3513" spans="2:18">
      <c r="B3513" s="2">
        <v>279.42485099999999</v>
      </c>
      <c r="C3513" s="3">
        <f t="shared" si="381"/>
        <v>78078.247356372201</v>
      </c>
      <c r="D3513" s="3">
        <v>5</v>
      </c>
      <c r="E3513" s="3">
        <f t="shared" si="382"/>
        <v>25</v>
      </c>
      <c r="F3513" s="4">
        <f t="shared" si="383"/>
        <v>1397.1242549999999</v>
      </c>
      <c r="N3513" s="2">
        <v>42.847776000000003</v>
      </c>
      <c r="O3513" s="3">
        <f t="shared" si="384"/>
        <v>1835.9319081461763</v>
      </c>
      <c r="P3513" s="3">
        <v>5</v>
      </c>
      <c r="Q3513" s="3">
        <f t="shared" si="385"/>
        <v>25</v>
      </c>
      <c r="R3513" s="4">
        <f t="shared" si="386"/>
        <v>214.23888000000002</v>
      </c>
    </row>
    <row r="3514" spans="2:18">
      <c r="B3514" s="2">
        <v>279.42485099999999</v>
      </c>
      <c r="C3514" s="3">
        <f t="shared" si="381"/>
        <v>78078.247356372201</v>
      </c>
      <c r="D3514" s="3">
        <v>5</v>
      </c>
      <c r="E3514" s="3">
        <f t="shared" si="382"/>
        <v>25</v>
      </c>
      <c r="F3514" s="4">
        <f t="shared" si="383"/>
        <v>1397.1242549999999</v>
      </c>
      <c r="N3514" s="2">
        <v>42.847776000000003</v>
      </c>
      <c r="O3514" s="3">
        <f t="shared" si="384"/>
        <v>1835.9319081461763</v>
      </c>
      <c r="P3514" s="3">
        <v>5</v>
      </c>
      <c r="Q3514" s="3">
        <f t="shared" si="385"/>
        <v>25</v>
      </c>
      <c r="R3514" s="4">
        <f t="shared" si="386"/>
        <v>214.23888000000002</v>
      </c>
    </row>
    <row r="3515" spans="2:18">
      <c r="B3515" s="2">
        <v>279.42485099999999</v>
      </c>
      <c r="C3515" s="3">
        <f t="shared" si="381"/>
        <v>78078.247356372201</v>
      </c>
      <c r="D3515" s="3">
        <v>5</v>
      </c>
      <c r="E3515" s="3">
        <f t="shared" si="382"/>
        <v>25</v>
      </c>
      <c r="F3515" s="4">
        <f t="shared" si="383"/>
        <v>1397.1242549999999</v>
      </c>
      <c r="N3515" s="2">
        <v>42.847776000000003</v>
      </c>
      <c r="O3515" s="3">
        <f t="shared" si="384"/>
        <v>1835.9319081461763</v>
      </c>
      <c r="P3515" s="3">
        <v>5</v>
      </c>
      <c r="Q3515" s="3">
        <f t="shared" si="385"/>
        <v>25</v>
      </c>
      <c r="R3515" s="4">
        <f t="shared" si="386"/>
        <v>214.23888000000002</v>
      </c>
    </row>
    <row r="3516" spans="2:18">
      <c r="B3516" s="2">
        <v>279.42485099999999</v>
      </c>
      <c r="C3516" s="3">
        <f t="shared" si="381"/>
        <v>78078.247356372201</v>
      </c>
      <c r="D3516" s="3">
        <v>5</v>
      </c>
      <c r="E3516" s="3">
        <f t="shared" si="382"/>
        <v>25</v>
      </c>
      <c r="F3516" s="4">
        <f t="shared" si="383"/>
        <v>1397.1242549999999</v>
      </c>
      <c r="N3516" s="2">
        <v>42.847776000000003</v>
      </c>
      <c r="O3516" s="3">
        <f t="shared" si="384"/>
        <v>1835.9319081461763</v>
      </c>
      <c r="P3516" s="3">
        <v>5</v>
      </c>
      <c r="Q3516" s="3">
        <f t="shared" si="385"/>
        <v>25</v>
      </c>
      <c r="R3516" s="4">
        <f t="shared" si="386"/>
        <v>214.23888000000002</v>
      </c>
    </row>
    <row r="3517" spans="2:18">
      <c r="B3517" s="2">
        <v>279.42485099999999</v>
      </c>
      <c r="C3517" s="3">
        <f t="shared" si="381"/>
        <v>78078.247356372201</v>
      </c>
      <c r="D3517" s="3">
        <v>5</v>
      </c>
      <c r="E3517" s="3">
        <f t="shared" si="382"/>
        <v>25</v>
      </c>
      <c r="F3517" s="4">
        <f t="shared" si="383"/>
        <v>1397.1242549999999</v>
      </c>
      <c r="N3517" s="2">
        <v>42.847776000000003</v>
      </c>
      <c r="O3517" s="3">
        <f t="shared" si="384"/>
        <v>1835.9319081461763</v>
      </c>
      <c r="P3517" s="3">
        <v>5</v>
      </c>
      <c r="Q3517" s="3">
        <f t="shared" si="385"/>
        <v>25</v>
      </c>
      <c r="R3517" s="4">
        <f t="shared" si="386"/>
        <v>214.23888000000002</v>
      </c>
    </row>
    <row r="3518" spans="2:18">
      <c r="B3518" s="2">
        <v>279.42485099999999</v>
      </c>
      <c r="C3518" s="3">
        <f t="shared" si="381"/>
        <v>78078.247356372201</v>
      </c>
      <c r="D3518" s="3">
        <v>5</v>
      </c>
      <c r="E3518" s="3">
        <f t="shared" si="382"/>
        <v>25</v>
      </c>
      <c r="F3518" s="4">
        <f t="shared" si="383"/>
        <v>1397.1242549999999</v>
      </c>
      <c r="N3518" s="2">
        <v>42.847776000000003</v>
      </c>
      <c r="O3518" s="3">
        <f t="shared" si="384"/>
        <v>1835.9319081461763</v>
      </c>
      <c r="P3518" s="3">
        <v>5</v>
      </c>
      <c r="Q3518" s="3">
        <f t="shared" si="385"/>
        <v>25</v>
      </c>
      <c r="R3518" s="4">
        <f t="shared" si="386"/>
        <v>214.23888000000002</v>
      </c>
    </row>
    <row r="3519" spans="2:18">
      <c r="B3519" s="2">
        <v>279.42485099999999</v>
      </c>
      <c r="C3519" s="3">
        <f t="shared" si="381"/>
        <v>78078.247356372201</v>
      </c>
      <c r="D3519" s="3">
        <v>5</v>
      </c>
      <c r="E3519" s="3">
        <f t="shared" si="382"/>
        <v>25</v>
      </c>
      <c r="F3519" s="4">
        <f t="shared" si="383"/>
        <v>1397.1242549999999</v>
      </c>
      <c r="N3519" s="2">
        <v>42.847776000000003</v>
      </c>
      <c r="O3519" s="3">
        <f t="shared" si="384"/>
        <v>1835.9319081461763</v>
      </c>
      <c r="P3519" s="3">
        <v>5</v>
      </c>
      <c r="Q3519" s="3">
        <f t="shared" si="385"/>
        <v>25</v>
      </c>
      <c r="R3519" s="4">
        <f t="shared" si="386"/>
        <v>214.23888000000002</v>
      </c>
    </row>
    <row r="3520" spans="2:18">
      <c r="B3520" s="2">
        <v>279.42485099999999</v>
      </c>
      <c r="C3520" s="3">
        <f t="shared" si="381"/>
        <v>78078.247356372201</v>
      </c>
      <c r="D3520" s="3">
        <v>5</v>
      </c>
      <c r="E3520" s="3">
        <f t="shared" si="382"/>
        <v>25</v>
      </c>
      <c r="F3520" s="4">
        <f t="shared" si="383"/>
        <v>1397.1242549999999</v>
      </c>
      <c r="N3520" s="2">
        <v>42.847776000000003</v>
      </c>
      <c r="O3520" s="3">
        <f t="shared" si="384"/>
        <v>1835.9319081461763</v>
      </c>
      <c r="P3520" s="3">
        <v>5</v>
      </c>
      <c r="Q3520" s="3">
        <f t="shared" si="385"/>
        <v>25</v>
      </c>
      <c r="R3520" s="4">
        <f t="shared" si="386"/>
        <v>214.23888000000002</v>
      </c>
    </row>
    <row r="3521" spans="2:18">
      <c r="B3521" s="2">
        <v>279.42485099999999</v>
      </c>
      <c r="C3521" s="3">
        <f t="shared" si="381"/>
        <v>78078.247356372201</v>
      </c>
      <c r="D3521" s="3">
        <v>5</v>
      </c>
      <c r="E3521" s="3">
        <f t="shared" si="382"/>
        <v>25</v>
      </c>
      <c r="F3521" s="4">
        <f t="shared" si="383"/>
        <v>1397.1242549999999</v>
      </c>
      <c r="N3521" s="2">
        <v>42.847776000000003</v>
      </c>
      <c r="O3521" s="3">
        <f t="shared" si="384"/>
        <v>1835.9319081461763</v>
      </c>
      <c r="P3521" s="3">
        <v>5</v>
      </c>
      <c r="Q3521" s="3">
        <f t="shared" si="385"/>
        <v>25</v>
      </c>
      <c r="R3521" s="4">
        <f t="shared" si="386"/>
        <v>214.23888000000002</v>
      </c>
    </row>
    <row r="3522" spans="2:18">
      <c r="B3522" s="2">
        <v>279.42485099999999</v>
      </c>
      <c r="C3522" s="3">
        <f t="shared" si="381"/>
        <v>78078.247356372201</v>
      </c>
      <c r="D3522" s="3">
        <v>5</v>
      </c>
      <c r="E3522" s="3">
        <f t="shared" si="382"/>
        <v>25</v>
      </c>
      <c r="F3522" s="4">
        <f t="shared" si="383"/>
        <v>1397.1242549999999</v>
      </c>
      <c r="N3522" s="2">
        <v>42.847776000000003</v>
      </c>
      <c r="O3522" s="3">
        <f t="shared" si="384"/>
        <v>1835.9319081461763</v>
      </c>
      <c r="P3522" s="3">
        <v>5</v>
      </c>
      <c r="Q3522" s="3">
        <f t="shared" si="385"/>
        <v>25</v>
      </c>
      <c r="R3522" s="4">
        <f t="shared" si="386"/>
        <v>214.23888000000002</v>
      </c>
    </row>
    <row r="3523" spans="2:18">
      <c r="B3523" s="2">
        <v>279.42485099999999</v>
      </c>
      <c r="C3523" s="3">
        <f t="shared" si="381"/>
        <v>78078.247356372201</v>
      </c>
      <c r="D3523" s="3">
        <v>5</v>
      </c>
      <c r="E3523" s="3">
        <f t="shared" si="382"/>
        <v>25</v>
      </c>
      <c r="F3523" s="4">
        <f t="shared" si="383"/>
        <v>1397.1242549999999</v>
      </c>
      <c r="N3523" s="2">
        <v>42.847776000000003</v>
      </c>
      <c r="O3523" s="3">
        <f t="shared" si="384"/>
        <v>1835.9319081461763</v>
      </c>
      <c r="P3523" s="3">
        <v>5</v>
      </c>
      <c r="Q3523" s="3">
        <f t="shared" si="385"/>
        <v>25</v>
      </c>
      <c r="R3523" s="4">
        <f t="shared" si="386"/>
        <v>214.23888000000002</v>
      </c>
    </row>
    <row r="3524" spans="2:18">
      <c r="B3524" s="2">
        <v>279.42485099999999</v>
      </c>
      <c r="C3524" s="3">
        <f t="shared" si="381"/>
        <v>78078.247356372201</v>
      </c>
      <c r="D3524" s="3">
        <v>5</v>
      </c>
      <c r="E3524" s="3">
        <f t="shared" si="382"/>
        <v>25</v>
      </c>
      <c r="F3524" s="4">
        <f t="shared" si="383"/>
        <v>1397.1242549999999</v>
      </c>
      <c r="N3524" s="2">
        <v>42.847776000000003</v>
      </c>
      <c r="O3524" s="3">
        <f t="shared" si="384"/>
        <v>1835.9319081461763</v>
      </c>
      <c r="P3524" s="3">
        <v>5</v>
      </c>
      <c r="Q3524" s="3">
        <f t="shared" si="385"/>
        <v>25</v>
      </c>
      <c r="R3524" s="4">
        <f t="shared" si="386"/>
        <v>214.23888000000002</v>
      </c>
    </row>
    <row r="3525" spans="2:18">
      <c r="B3525" s="2">
        <v>279.42485099999999</v>
      </c>
      <c r="C3525" s="3">
        <f t="shared" si="381"/>
        <v>78078.247356372201</v>
      </c>
      <c r="D3525" s="3">
        <v>5</v>
      </c>
      <c r="E3525" s="3">
        <f t="shared" si="382"/>
        <v>25</v>
      </c>
      <c r="F3525" s="4">
        <f t="shared" si="383"/>
        <v>1397.1242549999999</v>
      </c>
      <c r="N3525" s="2">
        <v>42.847776000000003</v>
      </c>
      <c r="O3525" s="3">
        <f t="shared" si="384"/>
        <v>1835.9319081461763</v>
      </c>
      <c r="P3525" s="3">
        <v>5</v>
      </c>
      <c r="Q3525" s="3">
        <f t="shared" si="385"/>
        <v>25</v>
      </c>
      <c r="R3525" s="4">
        <f t="shared" si="386"/>
        <v>214.23888000000002</v>
      </c>
    </row>
    <row r="3526" spans="2:18">
      <c r="B3526" s="2">
        <v>279.42485099999999</v>
      </c>
      <c r="C3526" s="3">
        <f t="shared" si="381"/>
        <v>78078.247356372201</v>
      </c>
      <c r="D3526" s="3">
        <v>5</v>
      </c>
      <c r="E3526" s="3">
        <f t="shared" si="382"/>
        <v>25</v>
      </c>
      <c r="F3526" s="4">
        <f t="shared" si="383"/>
        <v>1397.1242549999999</v>
      </c>
      <c r="N3526" s="2">
        <v>42.847776000000003</v>
      </c>
      <c r="O3526" s="3">
        <f t="shared" si="384"/>
        <v>1835.9319081461763</v>
      </c>
      <c r="P3526" s="3">
        <v>5</v>
      </c>
      <c r="Q3526" s="3">
        <f t="shared" si="385"/>
        <v>25</v>
      </c>
      <c r="R3526" s="4">
        <f t="shared" si="386"/>
        <v>214.23888000000002</v>
      </c>
    </row>
    <row r="3527" spans="2:18">
      <c r="B3527" s="2">
        <v>279.42485099999999</v>
      </c>
      <c r="C3527" s="3">
        <f t="shared" si="381"/>
        <v>78078.247356372201</v>
      </c>
      <c r="D3527" s="3">
        <v>5</v>
      </c>
      <c r="E3527" s="3">
        <f t="shared" si="382"/>
        <v>25</v>
      </c>
      <c r="F3527" s="4">
        <f t="shared" si="383"/>
        <v>1397.1242549999999</v>
      </c>
      <c r="N3527" s="2">
        <v>42.847776000000003</v>
      </c>
      <c r="O3527" s="3">
        <f t="shared" si="384"/>
        <v>1835.9319081461763</v>
      </c>
      <c r="P3527" s="3">
        <v>5</v>
      </c>
      <c r="Q3527" s="3">
        <f t="shared" si="385"/>
        <v>25</v>
      </c>
      <c r="R3527" s="4">
        <f t="shared" si="386"/>
        <v>214.23888000000002</v>
      </c>
    </row>
    <row r="3528" spans="2:18">
      <c r="B3528" s="2">
        <v>279.42485099999999</v>
      </c>
      <c r="C3528" s="3">
        <f t="shared" si="381"/>
        <v>78078.247356372201</v>
      </c>
      <c r="D3528" s="3">
        <v>5</v>
      </c>
      <c r="E3528" s="3">
        <f t="shared" si="382"/>
        <v>25</v>
      </c>
      <c r="F3528" s="4">
        <f t="shared" si="383"/>
        <v>1397.1242549999999</v>
      </c>
      <c r="N3528" s="2">
        <v>42.847776000000003</v>
      </c>
      <c r="O3528" s="3">
        <f t="shared" si="384"/>
        <v>1835.9319081461763</v>
      </c>
      <c r="P3528" s="3">
        <v>5</v>
      </c>
      <c r="Q3528" s="3">
        <f t="shared" si="385"/>
        <v>25</v>
      </c>
      <c r="R3528" s="4">
        <f t="shared" si="386"/>
        <v>214.23888000000002</v>
      </c>
    </row>
    <row r="3529" spans="2:18">
      <c r="B3529" s="2">
        <v>279.42485099999999</v>
      </c>
      <c r="C3529" s="3">
        <f t="shared" si="381"/>
        <v>78078.247356372201</v>
      </c>
      <c r="D3529" s="3">
        <v>5</v>
      </c>
      <c r="E3529" s="3">
        <f t="shared" si="382"/>
        <v>25</v>
      </c>
      <c r="F3529" s="4">
        <f t="shared" si="383"/>
        <v>1397.1242549999999</v>
      </c>
      <c r="N3529" s="2">
        <v>42.847776000000003</v>
      </c>
      <c r="O3529" s="3">
        <f t="shared" si="384"/>
        <v>1835.9319081461763</v>
      </c>
      <c r="P3529" s="3">
        <v>5</v>
      </c>
      <c r="Q3529" s="3">
        <f t="shared" si="385"/>
        <v>25</v>
      </c>
      <c r="R3529" s="4">
        <f t="shared" si="386"/>
        <v>214.23888000000002</v>
      </c>
    </row>
    <row r="3530" spans="2:18">
      <c r="B3530" s="2">
        <v>279.42485099999999</v>
      </c>
      <c r="C3530" s="3">
        <f t="shared" si="381"/>
        <v>78078.247356372201</v>
      </c>
      <c r="D3530" s="3">
        <v>5</v>
      </c>
      <c r="E3530" s="3">
        <f t="shared" si="382"/>
        <v>25</v>
      </c>
      <c r="F3530" s="4">
        <f t="shared" si="383"/>
        <v>1397.1242549999999</v>
      </c>
      <c r="N3530" s="2">
        <v>42.847776000000003</v>
      </c>
      <c r="O3530" s="3">
        <f t="shared" si="384"/>
        <v>1835.9319081461763</v>
      </c>
      <c r="P3530" s="3">
        <v>5</v>
      </c>
      <c r="Q3530" s="3">
        <f t="shared" si="385"/>
        <v>25</v>
      </c>
      <c r="R3530" s="4">
        <f t="shared" si="386"/>
        <v>214.23888000000002</v>
      </c>
    </row>
    <row r="3531" spans="2:18">
      <c r="B3531" s="2">
        <v>279.42485099999999</v>
      </c>
      <c r="C3531" s="3">
        <f t="shared" si="381"/>
        <v>78078.247356372201</v>
      </c>
      <c r="D3531" s="3">
        <v>5</v>
      </c>
      <c r="E3531" s="3">
        <f t="shared" si="382"/>
        <v>25</v>
      </c>
      <c r="F3531" s="4">
        <f t="shared" si="383"/>
        <v>1397.1242549999999</v>
      </c>
      <c r="N3531" s="2">
        <v>42.847776000000003</v>
      </c>
      <c r="O3531" s="3">
        <f t="shared" si="384"/>
        <v>1835.9319081461763</v>
      </c>
      <c r="P3531" s="3">
        <v>5</v>
      </c>
      <c r="Q3531" s="3">
        <f t="shared" si="385"/>
        <v>25</v>
      </c>
      <c r="R3531" s="4">
        <f t="shared" si="386"/>
        <v>214.23888000000002</v>
      </c>
    </row>
    <row r="3532" spans="2:18">
      <c r="B3532" s="2">
        <v>279.42485099999999</v>
      </c>
      <c r="C3532" s="3">
        <f t="shared" si="381"/>
        <v>78078.247356372201</v>
      </c>
      <c r="D3532" s="3">
        <v>5</v>
      </c>
      <c r="E3532" s="3">
        <f t="shared" si="382"/>
        <v>25</v>
      </c>
      <c r="F3532" s="4">
        <f t="shared" si="383"/>
        <v>1397.1242549999999</v>
      </c>
      <c r="N3532" s="2">
        <v>42.847776000000003</v>
      </c>
      <c r="O3532" s="3">
        <f t="shared" si="384"/>
        <v>1835.9319081461763</v>
      </c>
      <c r="P3532" s="3">
        <v>5</v>
      </c>
      <c r="Q3532" s="3">
        <f t="shared" si="385"/>
        <v>25</v>
      </c>
      <c r="R3532" s="4">
        <f t="shared" si="386"/>
        <v>214.23888000000002</v>
      </c>
    </row>
    <row r="3533" spans="2:18">
      <c r="B3533" s="2">
        <v>279.42485099999999</v>
      </c>
      <c r="C3533" s="3">
        <f t="shared" si="381"/>
        <v>78078.247356372201</v>
      </c>
      <c r="D3533" s="3">
        <v>5</v>
      </c>
      <c r="E3533" s="3">
        <f t="shared" si="382"/>
        <v>25</v>
      </c>
      <c r="F3533" s="4">
        <f t="shared" si="383"/>
        <v>1397.1242549999999</v>
      </c>
      <c r="N3533" s="2">
        <v>42.847776000000003</v>
      </c>
      <c r="O3533" s="3">
        <f t="shared" si="384"/>
        <v>1835.9319081461763</v>
      </c>
      <c r="P3533" s="3">
        <v>5</v>
      </c>
      <c r="Q3533" s="3">
        <f t="shared" si="385"/>
        <v>25</v>
      </c>
      <c r="R3533" s="4">
        <f t="shared" si="386"/>
        <v>214.23888000000002</v>
      </c>
    </row>
    <row r="3534" spans="2:18">
      <c r="B3534" s="2">
        <v>279.42485099999999</v>
      </c>
      <c r="C3534" s="3">
        <f t="shared" si="381"/>
        <v>78078.247356372201</v>
      </c>
      <c r="D3534" s="3">
        <v>5</v>
      </c>
      <c r="E3534" s="3">
        <f t="shared" si="382"/>
        <v>25</v>
      </c>
      <c r="F3534" s="4">
        <f t="shared" si="383"/>
        <v>1397.1242549999999</v>
      </c>
      <c r="N3534" s="2">
        <v>42.847776000000003</v>
      </c>
      <c r="O3534" s="3">
        <f t="shared" si="384"/>
        <v>1835.9319081461763</v>
      </c>
      <c r="P3534" s="3">
        <v>5</v>
      </c>
      <c r="Q3534" s="3">
        <f t="shared" si="385"/>
        <v>25</v>
      </c>
      <c r="R3534" s="4">
        <f t="shared" si="386"/>
        <v>214.23888000000002</v>
      </c>
    </row>
    <row r="3535" spans="2:18">
      <c r="B3535" s="2">
        <v>279.42485099999999</v>
      </c>
      <c r="C3535" s="3">
        <f t="shared" si="381"/>
        <v>78078.247356372201</v>
      </c>
      <c r="D3535" s="3">
        <v>5</v>
      </c>
      <c r="E3535" s="3">
        <f t="shared" si="382"/>
        <v>25</v>
      </c>
      <c r="F3535" s="4">
        <f t="shared" si="383"/>
        <v>1397.1242549999999</v>
      </c>
      <c r="N3535" s="2">
        <v>42.847776000000003</v>
      </c>
      <c r="O3535" s="3">
        <f t="shared" si="384"/>
        <v>1835.9319081461763</v>
      </c>
      <c r="P3535" s="3">
        <v>5</v>
      </c>
      <c r="Q3535" s="3">
        <f t="shared" si="385"/>
        <v>25</v>
      </c>
      <c r="R3535" s="4">
        <f t="shared" si="386"/>
        <v>214.23888000000002</v>
      </c>
    </row>
    <row r="3536" spans="2:18">
      <c r="B3536" s="2">
        <v>279.42485099999999</v>
      </c>
      <c r="C3536" s="3">
        <f t="shared" si="381"/>
        <v>78078.247356372201</v>
      </c>
      <c r="D3536" s="3">
        <v>5</v>
      </c>
      <c r="E3536" s="3">
        <f t="shared" si="382"/>
        <v>25</v>
      </c>
      <c r="F3536" s="4">
        <f t="shared" si="383"/>
        <v>1397.1242549999999</v>
      </c>
      <c r="N3536" s="2">
        <v>42.847776000000003</v>
      </c>
      <c r="O3536" s="3">
        <f t="shared" si="384"/>
        <v>1835.9319081461763</v>
      </c>
      <c r="P3536" s="3">
        <v>5</v>
      </c>
      <c r="Q3536" s="3">
        <f t="shared" si="385"/>
        <v>25</v>
      </c>
      <c r="R3536" s="4">
        <f t="shared" si="386"/>
        <v>214.23888000000002</v>
      </c>
    </row>
    <row r="3537" spans="2:18">
      <c r="B3537" s="2">
        <v>279.42485099999999</v>
      </c>
      <c r="C3537" s="3">
        <f t="shared" ref="C3537:C3600" si="387">B3537*B3537</f>
        <v>78078.247356372201</v>
      </c>
      <c r="D3537" s="3">
        <v>5</v>
      </c>
      <c r="E3537" s="3">
        <f t="shared" ref="E3537:E3600" si="388">D3537*D3537</f>
        <v>25</v>
      </c>
      <c r="F3537" s="4">
        <f t="shared" ref="F3537:F3600" si="389">D3537*B3537</f>
        <v>1397.1242549999999</v>
      </c>
      <c r="N3537" s="2">
        <v>42.847776000000003</v>
      </c>
      <c r="O3537" s="3">
        <f t="shared" ref="O3537:O3600" si="390">N3537*N3537</f>
        <v>1835.9319081461763</v>
      </c>
      <c r="P3537" s="3">
        <v>5</v>
      </c>
      <c r="Q3537" s="3">
        <f t="shared" ref="Q3537:Q3600" si="391">P3537*P3537</f>
        <v>25</v>
      </c>
      <c r="R3537" s="4">
        <f t="shared" ref="R3537:R3600" si="392">P3537*N3537</f>
        <v>214.23888000000002</v>
      </c>
    </row>
    <row r="3538" spans="2:18">
      <c r="B3538" s="2">
        <v>279.42485099999999</v>
      </c>
      <c r="C3538" s="3">
        <f t="shared" si="387"/>
        <v>78078.247356372201</v>
      </c>
      <c r="D3538" s="3">
        <v>5</v>
      </c>
      <c r="E3538" s="3">
        <f t="shared" si="388"/>
        <v>25</v>
      </c>
      <c r="F3538" s="4">
        <f t="shared" si="389"/>
        <v>1397.1242549999999</v>
      </c>
      <c r="N3538" s="2">
        <v>42.847776000000003</v>
      </c>
      <c r="O3538" s="3">
        <f t="shared" si="390"/>
        <v>1835.9319081461763</v>
      </c>
      <c r="P3538" s="3">
        <v>5</v>
      </c>
      <c r="Q3538" s="3">
        <f t="shared" si="391"/>
        <v>25</v>
      </c>
      <c r="R3538" s="4">
        <f t="shared" si="392"/>
        <v>214.23888000000002</v>
      </c>
    </row>
    <row r="3539" spans="2:18">
      <c r="B3539" s="2">
        <v>279.42485099999999</v>
      </c>
      <c r="C3539" s="3">
        <f t="shared" si="387"/>
        <v>78078.247356372201</v>
      </c>
      <c r="D3539" s="3">
        <v>5</v>
      </c>
      <c r="E3539" s="3">
        <f t="shared" si="388"/>
        <v>25</v>
      </c>
      <c r="F3539" s="4">
        <f t="shared" si="389"/>
        <v>1397.1242549999999</v>
      </c>
      <c r="N3539" s="2">
        <v>42.847776000000003</v>
      </c>
      <c r="O3539" s="3">
        <f t="shared" si="390"/>
        <v>1835.9319081461763</v>
      </c>
      <c r="P3539" s="3">
        <v>5</v>
      </c>
      <c r="Q3539" s="3">
        <f t="shared" si="391"/>
        <v>25</v>
      </c>
      <c r="R3539" s="4">
        <f t="shared" si="392"/>
        <v>214.23888000000002</v>
      </c>
    </row>
    <row r="3540" spans="2:18">
      <c r="B3540" s="2">
        <v>279.42485099999999</v>
      </c>
      <c r="C3540" s="3">
        <f t="shared" si="387"/>
        <v>78078.247356372201</v>
      </c>
      <c r="D3540" s="3">
        <v>5</v>
      </c>
      <c r="E3540" s="3">
        <f t="shared" si="388"/>
        <v>25</v>
      </c>
      <c r="F3540" s="4">
        <f t="shared" si="389"/>
        <v>1397.1242549999999</v>
      </c>
      <c r="N3540" s="2">
        <v>42.847776000000003</v>
      </c>
      <c r="O3540" s="3">
        <f t="shared" si="390"/>
        <v>1835.9319081461763</v>
      </c>
      <c r="P3540" s="3">
        <v>5</v>
      </c>
      <c r="Q3540" s="3">
        <f t="shared" si="391"/>
        <v>25</v>
      </c>
      <c r="R3540" s="4">
        <f t="shared" si="392"/>
        <v>214.23888000000002</v>
      </c>
    </row>
    <row r="3541" spans="2:18">
      <c r="B3541" s="2">
        <v>279.42485099999999</v>
      </c>
      <c r="C3541" s="3">
        <f t="shared" si="387"/>
        <v>78078.247356372201</v>
      </c>
      <c r="D3541" s="3">
        <v>5</v>
      </c>
      <c r="E3541" s="3">
        <f t="shared" si="388"/>
        <v>25</v>
      </c>
      <c r="F3541" s="4">
        <f t="shared" si="389"/>
        <v>1397.1242549999999</v>
      </c>
      <c r="N3541" s="2">
        <v>42.847776000000003</v>
      </c>
      <c r="O3541" s="3">
        <f t="shared" si="390"/>
        <v>1835.9319081461763</v>
      </c>
      <c r="P3541" s="3">
        <v>5</v>
      </c>
      <c r="Q3541" s="3">
        <f t="shared" si="391"/>
        <v>25</v>
      </c>
      <c r="R3541" s="4">
        <f t="shared" si="392"/>
        <v>214.23888000000002</v>
      </c>
    </row>
    <row r="3542" spans="2:18">
      <c r="B3542" s="2">
        <v>279.42485099999999</v>
      </c>
      <c r="C3542" s="3">
        <f t="shared" si="387"/>
        <v>78078.247356372201</v>
      </c>
      <c r="D3542" s="3">
        <v>5</v>
      </c>
      <c r="E3542" s="3">
        <f t="shared" si="388"/>
        <v>25</v>
      </c>
      <c r="F3542" s="4">
        <f t="shared" si="389"/>
        <v>1397.1242549999999</v>
      </c>
      <c r="N3542" s="2">
        <v>42.847776000000003</v>
      </c>
      <c r="O3542" s="3">
        <f t="shared" si="390"/>
        <v>1835.9319081461763</v>
      </c>
      <c r="P3542" s="3">
        <v>5</v>
      </c>
      <c r="Q3542" s="3">
        <f t="shared" si="391"/>
        <v>25</v>
      </c>
      <c r="R3542" s="4">
        <f t="shared" si="392"/>
        <v>214.23888000000002</v>
      </c>
    </row>
    <row r="3543" spans="2:18">
      <c r="B3543" s="2">
        <v>279.42485099999999</v>
      </c>
      <c r="C3543" s="3">
        <f t="shared" si="387"/>
        <v>78078.247356372201</v>
      </c>
      <c r="D3543" s="3">
        <v>15</v>
      </c>
      <c r="E3543" s="3">
        <f t="shared" si="388"/>
        <v>225</v>
      </c>
      <c r="F3543" s="4">
        <f t="shared" si="389"/>
        <v>4191.3727650000001</v>
      </c>
      <c r="N3543" s="2">
        <v>42.847776000000003</v>
      </c>
      <c r="O3543" s="3">
        <f t="shared" si="390"/>
        <v>1835.9319081461763</v>
      </c>
      <c r="P3543" s="3">
        <v>5</v>
      </c>
      <c r="Q3543" s="3">
        <f t="shared" si="391"/>
        <v>25</v>
      </c>
      <c r="R3543" s="4">
        <f t="shared" si="392"/>
        <v>214.23888000000002</v>
      </c>
    </row>
    <row r="3544" spans="2:18">
      <c r="B3544" s="2">
        <v>279.42485099999999</v>
      </c>
      <c r="C3544" s="3">
        <f t="shared" si="387"/>
        <v>78078.247356372201</v>
      </c>
      <c r="D3544" s="3">
        <v>15</v>
      </c>
      <c r="E3544" s="3">
        <f t="shared" si="388"/>
        <v>225</v>
      </c>
      <c r="F3544" s="4">
        <f t="shared" si="389"/>
        <v>4191.3727650000001</v>
      </c>
      <c r="N3544" s="2">
        <v>42.847776000000003</v>
      </c>
      <c r="O3544" s="3">
        <f t="shared" si="390"/>
        <v>1835.9319081461763</v>
      </c>
      <c r="P3544" s="3">
        <v>5</v>
      </c>
      <c r="Q3544" s="3">
        <f t="shared" si="391"/>
        <v>25</v>
      </c>
      <c r="R3544" s="4">
        <f t="shared" si="392"/>
        <v>214.23888000000002</v>
      </c>
    </row>
    <row r="3545" spans="2:18">
      <c r="B3545" s="2">
        <v>279.42485099999999</v>
      </c>
      <c r="C3545" s="3">
        <f t="shared" si="387"/>
        <v>78078.247356372201</v>
      </c>
      <c r="D3545" s="3">
        <v>25</v>
      </c>
      <c r="E3545" s="3">
        <f t="shared" si="388"/>
        <v>625</v>
      </c>
      <c r="F3545" s="4">
        <f t="shared" si="389"/>
        <v>6985.6212749999995</v>
      </c>
      <c r="N3545" s="2">
        <v>42.847776000000003</v>
      </c>
      <c r="O3545" s="3">
        <f t="shared" si="390"/>
        <v>1835.9319081461763</v>
      </c>
      <c r="P3545" s="3">
        <v>5</v>
      </c>
      <c r="Q3545" s="3">
        <f t="shared" si="391"/>
        <v>25</v>
      </c>
      <c r="R3545" s="4">
        <f t="shared" si="392"/>
        <v>214.23888000000002</v>
      </c>
    </row>
    <row r="3546" spans="2:18">
      <c r="B3546" s="2">
        <v>285.866514</v>
      </c>
      <c r="C3546" s="3">
        <f t="shared" si="387"/>
        <v>81719.663826512187</v>
      </c>
      <c r="D3546" s="3">
        <v>10</v>
      </c>
      <c r="E3546" s="3">
        <f t="shared" si="388"/>
        <v>100</v>
      </c>
      <c r="F3546" s="4">
        <f t="shared" si="389"/>
        <v>2858.6651400000001</v>
      </c>
      <c r="N3546" s="2">
        <v>42.847776000000003</v>
      </c>
      <c r="O3546" s="3">
        <f t="shared" si="390"/>
        <v>1835.9319081461763</v>
      </c>
      <c r="P3546" s="3">
        <v>5</v>
      </c>
      <c r="Q3546" s="3">
        <f t="shared" si="391"/>
        <v>25</v>
      </c>
      <c r="R3546" s="4">
        <f t="shared" si="392"/>
        <v>214.23888000000002</v>
      </c>
    </row>
    <row r="3547" spans="2:18">
      <c r="B3547" s="2">
        <v>285.866514</v>
      </c>
      <c r="C3547" s="3">
        <f t="shared" si="387"/>
        <v>81719.663826512187</v>
      </c>
      <c r="D3547" s="3">
        <v>10</v>
      </c>
      <c r="E3547" s="3">
        <f t="shared" si="388"/>
        <v>100</v>
      </c>
      <c r="F3547" s="4">
        <f t="shared" si="389"/>
        <v>2858.6651400000001</v>
      </c>
      <c r="N3547" s="2">
        <v>42.847776000000003</v>
      </c>
      <c r="O3547" s="3">
        <f t="shared" si="390"/>
        <v>1835.9319081461763</v>
      </c>
      <c r="P3547" s="3">
        <v>5</v>
      </c>
      <c r="Q3547" s="3">
        <f t="shared" si="391"/>
        <v>25</v>
      </c>
      <c r="R3547" s="4">
        <f t="shared" si="392"/>
        <v>214.23888000000002</v>
      </c>
    </row>
    <row r="3548" spans="2:18">
      <c r="B3548" s="2">
        <v>285.866514</v>
      </c>
      <c r="C3548" s="3">
        <f t="shared" si="387"/>
        <v>81719.663826512187</v>
      </c>
      <c r="D3548" s="3">
        <v>10</v>
      </c>
      <c r="E3548" s="3">
        <f t="shared" si="388"/>
        <v>100</v>
      </c>
      <c r="F3548" s="4">
        <f t="shared" si="389"/>
        <v>2858.6651400000001</v>
      </c>
      <c r="N3548" s="2">
        <v>42.847776000000003</v>
      </c>
      <c r="O3548" s="3">
        <f t="shared" si="390"/>
        <v>1835.9319081461763</v>
      </c>
      <c r="P3548" s="3">
        <v>5</v>
      </c>
      <c r="Q3548" s="3">
        <f t="shared" si="391"/>
        <v>25</v>
      </c>
      <c r="R3548" s="4">
        <f t="shared" si="392"/>
        <v>214.23888000000002</v>
      </c>
    </row>
    <row r="3549" spans="2:18">
      <c r="B3549" s="2">
        <v>285.866514</v>
      </c>
      <c r="C3549" s="3">
        <f t="shared" si="387"/>
        <v>81719.663826512187</v>
      </c>
      <c r="D3549" s="3">
        <v>10</v>
      </c>
      <c r="E3549" s="3">
        <f t="shared" si="388"/>
        <v>100</v>
      </c>
      <c r="F3549" s="4">
        <f t="shared" si="389"/>
        <v>2858.6651400000001</v>
      </c>
      <c r="N3549" s="2">
        <v>42.847776000000003</v>
      </c>
      <c r="O3549" s="3">
        <f t="shared" si="390"/>
        <v>1835.9319081461763</v>
      </c>
      <c r="P3549" s="3">
        <v>5</v>
      </c>
      <c r="Q3549" s="3">
        <f t="shared" si="391"/>
        <v>25</v>
      </c>
      <c r="R3549" s="4">
        <f t="shared" si="392"/>
        <v>214.23888000000002</v>
      </c>
    </row>
    <row r="3550" spans="2:18">
      <c r="B3550" s="2">
        <v>285.866514</v>
      </c>
      <c r="C3550" s="3">
        <f t="shared" si="387"/>
        <v>81719.663826512187</v>
      </c>
      <c r="D3550" s="3">
        <v>10</v>
      </c>
      <c r="E3550" s="3">
        <f t="shared" si="388"/>
        <v>100</v>
      </c>
      <c r="F3550" s="4">
        <f t="shared" si="389"/>
        <v>2858.6651400000001</v>
      </c>
      <c r="N3550" s="2">
        <v>42.847776000000003</v>
      </c>
      <c r="O3550" s="3">
        <f t="shared" si="390"/>
        <v>1835.9319081461763</v>
      </c>
      <c r="P3550" s="3">
        <v>5</v>
      </c>
      <c r="Q3550" s="3">
        <f t="shared" si="391"/>
        <v>25</v>
      </c>
      <c r="R3550" s="4">
        <f t="shared" si="392"/>
        <v>214.23888000000002</v>
      </c>
    </row>
    <row r="3551" spans="2:18">
      <c r="B3551" s="2">
        <v>285.866514</v>
      </c>
      <c r="C3551" s="3">
        <f t="shared" si="387"/>
        <v>81719.663826512187</v>
      </c>
      <c r="D3551" s="3">
        <v>10</v>
      </c>
      <c r="E3551" s="3">
        <f t="shared" si="388"/>
        <v>100</v>
      </c>
      <c r="F3551" s="4">
        <f t="shared" si="389"/>
        <v>2858.6651400000001</v>
      </c>
      <c r="N3551" s="2">
        <v>42.847776000000003</v>
      </c>
      <c r="O3551" s="3">
        <f t="shared" si="390"/>
        <v>1835.9319081461763</v>
      </c>
      <c r="P3551" s="3">
        <v>5</v>
      </c>
      <c r="Q3551" s="3">
        <f t="shared" si="391"/>
        <v>25</v>
      </c>
      <c r="R3551" s="4">
        <f t="shared" si="392"/>
        <v>214.23888000000002</v>
      </c>
    </row>
    <row r="3552" spans="2:18">
      <c r="B3552" s="2">
        <v>285.866514</v>
      </c>
      <c r="C3552" s="3">
        <f t="shared" si="387"/>
        <v>81719.663826512187</v>
      </c>
      <c r="D3552" s="3">
        <v>10</v>
      </c>
      <c r="E3552" s="3">
        <f t="shared" si="388"/>
        <v>100</v>
      </c>
      <c r="F3552" s="4">
        <f t="shared" si="389"/>
        <v>2858.6651400000001</v>
      </c>
      <c r="N3552" s="2">
        <v>42.847776000000003</v>
      </c>
      <c r="O3552" s="3">
        <f t="shared" si="390"/>
        <v>1835.9319081461763</v>
      </c>
      <c r="P3552" s="3">
        <v>5</v>
      </c>
      <c r="Q3552" s="3">
        <f t="shared" si="391"/>
        <v>25</v>
      </c>
      <c r="R3552" s="4">
        <f t="shared" si="392"/>
        <v>214.23888000000002</v>
      </c>
    </row>
    <row r="3553" spans="2:18">
      <c r="B3553" s="2">
        <v>285.866514</v>
      </c>
      <c r="C3553" s="3">
        <f t="shared" si="387"/>
        <v>81719.663826512187</v>
      </c>
      <c r="D3553" s="3">
        <v>10</v>
      </c>
      <c r="E3553" s="3">
        <f t="shared" si="388"/>
        <v>100</v>
      </c>
      <c r="F3553" s="4">
        <f t="shared" si="389"/>
        <v>2858.6651400000001</v>
      </c>
      <c r="N3553" s="2">
        <v>42.847776000000003</v>
      </c>
      <c r="O3553" s="3">
        <f t="shared" si="390"/>
        <v>1835.9319081461763</v>
      </c>
      <c r="P3553" s="3">
        <v>5</v>
      </c>
      <c r="Q3553" s="3">
        <f t="shared" si="391"/>
        <v>25</v>
      </c>
      <c r="R3553" s="4">
        <f t="shared" si="392"/>
        <v>214.23888000000002</v>
      </c>
    </row>
    <row r="3554" spans="2:18">
      <c r="B3554" s="2">
        <v>285.866514</v>
      </c>
      <c r="C3554" s="3">
        <f t="shared" si="387"/>
        <v>81719.663826512187</v>
      </c>
      <c r="D3554" s="3">
        <v>10</v>
      </c>
      <c r="E3554" s="3">
        <f t="shared" si="388"/>
        <v>100</v>
      </c>
      <c r="F3554" s="4">
        <f t="shared" si="389"/>
        <v>2858.6651400000001</v>
      </c>
      <c r="N3554" s="2">
        <v>42.847776000000003</v>
      </c>
      <c r="O3554" s="3">
        <f t="shared" si="390"/>
        <v>1835.9319081461763</v>
      </c>
      <c r="P3554" s="3">
        <v>5</v>
      </c>
      <c r="Q3554" s="3">
        <f t="shared" si="391"/>
        <v>25</v>
      </c>
      <c r="R3554" s="4">
        <f t="shared" si="392"/>
        <v>214.23888000000002</v>
      </c>
    </row>
    <row r="3555" spans="2:18">
      <c r="B3555" s="2">
        <v>285.866514</v>
      </c>
      <c r="C3555" s="3">
        <f t="shared" si="387"/>
        <v>81719.663826512187</v>
      </c>
      <c r="D3555" s="3">
        <v>10</v>
      </c>
      <c r="E3555" s="3">
        <f t="shared" si="388"/>
        <v>100</v>
      </c>
      <c r="F3555" s="4">
        <f t="shared" si="389"/>
        <v>2858.6651400000001</v>
      </c>
      <c r="N3555" s="2">
        <v>42.847776000000003</v>
      </c>
      <c r="O3555" s="3">
        <f t="shared" si="390"/>
        <v>1835.9319081461763</v>
      </c>
      <c r="P3555" s="3">
        <v>5</v>
      </c>
      <c r="Q3555" s="3">
        <f t="shared" si="391"/>
        <v>25</v>
      </c>
      <c r="R3555" s="4">
        <f t="shared" si="392"/>
        <v>214.23888000000002</v>
      </c>
    </row>
    <row r="3556" spans="2:18">
      <c r="B3556" s="2">
        <v>285.866514</v>
      </c>
      <c r="C3556" s="3">
        <f t="shared" si="387"/>
        <v>81719.663826512187</v>
      </c>
      <c r="D3556" s="3">
        <v>10</v>
      </c>
      <c r="E3556" s="3">
        <f t="shared" si="388"/>
        <v>100</v>
      </c>
      <c r="F3556" s="4">
        <f t="shared" si="389"/>
        <v>2858.6651400000001</v>
      </c>
      <c r="N3556" s="2">
        <v>42.847776000000003</v>
      </c>
      <c r="O3556" s="3">
        <f t="shared" si="390"/>
        <v>1835.9319081461763</v>
      </c>
      <c r="P3556" s="3">
        <v>5</v>
      </c>
      <c r="Q3556" s="3">
        <f t="shared" si="391"/>
        <v>25</v>
      </c>
      <c r="R3556" s="4">
        <f t="shared" si="392"/>
        <v>214.23888000000002</v>
      </c>
    </row>
    <row r="3557" spans="2:18">
      <c r="B3557" s="2">
        <v>285.866514</v>
      </c>
      <c r="C3557" s="3">
        <f t="shared" si="387"/>
        <v>81719.663826512187</v>
      </c>
      <c r="D3557" s="3">
        <v>10</v>
      </c>
      <c r="E3557" s="3">
        <f t="shared" si="388"/>
        <v>100</v>
      </c>
      <c r="F3557" s="4">
        <f t="shared" si="389"/>
        <v>2858.6651400000001</v>
      </c>
      <c r="N3557" s="2">
        <v>42.847776000000003</v>
      </c>
      <c r="O3557" s="3">
        <f t="shared" si="390"/>
        <v>1835.9319081461763</v>
      </c>
      <c r="P3557" s="3">
        <v>5</v>
      </c>
      <c r="Q3557" s="3">
        <f t="shared" si="391"/>
        <v>25</v>
      </c>
      <c r="R3557" s="4">
        <f t="shared" si="392"/>
        <v>214.23888000000002</v>
      </c>
    </row>
    <row r="3558" spans="2:18">
      <c r="B3558" s="2">
        <v>285.866514</v>
      </c>
      <c r="C3558" s="3">
        <f t="shared" si="387"/>
        <v>81719.663826512187</v>
      </c>
      <c r="D3558" s="3">
        <v>10</v>
      </c>
      <c r="E3558" s="3">
        <f t="shared" si="388"/>
        <v>100</v>
      </c>
      <c r="F3558" s="4">
        <f t="shared" si="389"/>
        <v>2858.6651400000001</v>
      </c>
      <c r="N3558" s="2">
        <v>42.847776000000003</v>
      </c>
      <c r="O3558" s="3">
        <f t="shared" si="390"/>
        <v>1835.9319081461763</v>
      </c>
      <c r="P3558" s="3">
        <v>5</v>
      </c>
      <c r="Q3558" s="3">
        <f t="shared" si="391"/>
        <v>25</v>
      </c>
      <c r="R3558" s="4">
        <f t="shared" si="392"/>
        <v>214.23888000000002</v>
      </c>
    </row>
    <row r="3559" spans="2:18">
      <c r="B3559" s="2">
        <v>285.866514</v>
      </c>
      <c r="C3559" s="3">
        <f t="shared" si="387"/>
        <v>81719.663826512187</v>
      </c>
      <c r="D3559" s="3">
        <v>10</v>
      </c>
      <c r="E3559" s="3">
        <f t="shared" si="388"/>
        <v>100</v>
      </c>
      <c r="F3559" s="4">
        <f t="shared" si="389"/>
        <v>2858.6651400000001</v>
      </c>
      <c r="N3559" s="2">
        <v>42.847776000000003</v>
      </c>
      <c r="O3559" s="3">
        <f t="shared" si="390"/>
        <v>1835.9319081461763</v>
      </c>
      <c r="P3559" s="3">
        <v>5</v>
      </c>
      <c r="Q3559" s="3">
        <f t="shared" si="391"/>
        <v>25</v>
      </c>
      <c r="R3559" s="4">
        <f t="shared" si="392"/>
        <v>214.23888000000002</v>
      </c>
    </row>
    <row r="3560" spans="2:18">
      <c r="B3560" s="2">
        <v>285.866514</v>
      </c>
      <c r="C3560" s="3">
        <f t="shared" si="387"/>
        <v>81719.663826512187</v>
      </c>
      <c r="D3560" s="3">
        <v>10</v>
      </c>
      <c r="E3560" s="3">
        <f t="shared" si="388"/>
        <v>100</v>
      </c>
      <c r="F3560" s="4">
        <f t="shared" si="389"/>
        <v>2858.6651400000001</v>
      </c>
      <c r="N3560" s="2">
        <v>42.847776000000003</v>
      </c>
      <c r="O3560" s="3">
        <f t="shared" si="390"/>
        <v>1835.9319081461763</v>
      </c>
      <c r="P3560" s="3">
        <v>5</v>
      </c>
      <c r="Q3560" s="3">
        <f t="shared" si="391"/>
        <v>25</v>
      </c>
      <c r="R3560" s="4">
        <f t="shared" si="392"/>
        <v>214.23888000000002</v>
      </c>
    </row>
    <row r="3561" spans="2:18">
      <c r="B3561" s="2">
        <v>285.866514</v>
      </c>
      <c r="C3561" s="3">
        <f t="shared" si="387"/>
        <v>81719.663826512187</v>
      </c>
      <c r="D3561" s="3">
        <v>5</v>
      </c>
      <c r="E3561" s="3">
        <f t="shared" si="388"/>
        <v>25</v>
      </c>
      <c r="F3561" s="4">
        <f t="shared" si="389"/>
        <v>1429.33257</v>
      </c>
      <c r="N3561" s="2">
        <v>42.847776000000003</v>
      </c>
      <c r="O3561" s="3">
        <f t="shared" si="390"/>
        <v>1835.9319081461763</v>
      </c>
      <c r="P3561" s="3">
        <v>5</v>
      </c>
      <c r="Q3561" s="3">
        <f t="shared" si="391"/>
        <v>25</v>
      </c>
      <c r="R3561" s="4">
        <f t="shared" si="392"/>
        <v>214.23888000000002</v>
      </c>
    </row>
    <row r="3562" spans="2:18">
      <c r="B3562" s="2">
        <v>285.866514</v>
      </c>
      <c r="C3562" s="3">
        <f t="shared" si="387"/>
        <v>81719.663826512187</v>
      </c>
      <c r="D3562" s="3">
        <v>5</v>
      </c>
      <c r="E3562" s="3">
        <f t="shared" si="388"/>
        <v>25</v>
      </c>
      <c r="F3562" s="4">
        <f t="shared" si="389"/>
        <v>1429.33257</v>
      </c>
      <c r="N3562" s="2">
        <v>42.847776000000003</v>
      </c>
      <c r="O3562" s="3">
        <f t="shared" si="390"/>
        <v>1835.9319081461763</v>
      </c>
      <c r="P3562" s="3">
        <v>5</v>
      </c>
      <c r="Q3562" s="3">
        <f t="shared" si="391"/>
        <v>25</v>
      </c>
      <c r="R3562" s="4">
        <f t="shared" si="392"/>
        <v>214.23888000000002</v>
      </c>
    </row>
    <row r="3563" spans="2:18">
      <c r="B3563" s="2">
        <v>285.866514</v>
      </c>
      <c r="C3563" s="3">
        <f t="shared" si="387"/>
        <v>81719.663826512187</v>
      </c>
      <c r="D3563" s="3">
        <v>5</v>
      </c>
      <c r="E3563" s="3">
        <f t="shared" si="388"/>
        <v>25</v>
      </c>
      <c r="F3563" s="4">
        <f t="shared" si="389"/>
        <v>1429.33257</v>
      </c>
      <c r="N3563" s="2">
        <v>42.847776000000003</v>
      </c>
      <c r="O3563" s="3">
        <f t="shared" si="390"/>
        <v>1835.9319081461763</v>
      </c>
      <c r="P3563" s="3">
        <v>5</v>
      </c>
      <c r="Q3563" s="3">
        <f t="shared" si="391"/>
        <v>25</v>
      </c>
      <c r="R3563" s="4">
        <f t="shared" si="392"/>
        <v>214.23888000000002</v>
      </c>
    </row>
    <row r="3564" spans="2:18">
      <c r="B3564" s="2">
        <v>285.866514</v>
      </c>
      <c r="C3564" s="3">
        <f t="shared" si="387"/>
        <v>81719.663826512187</v>
      </c>
      <c r="D3564" s="3">
        <v>5</v>
      </c>
      <c r="E3564" s="3">
        <f t="shared" si="388"/>
        <v>25</v>
      </c>
      <c r="F3564" s="4">
        <f t="shared" si="389"/>
        <v>1429.33257</v>
      </c>
      <c r="N3564" s="2">
        <v>42.847776000000003</v>
      </c>
      <c r="O3564" s="3">
        <f t="shared" si="390"/>
        <v>1835.9319081461763</v>
      </c>
      <c r="P3564" s="3">
        <v>5</v>
      </c>
      <c r="Q3564" s="3">
        <f t="shared" si="391"/>
        <v>25</v>
      </c>
      <c r="R3564" s="4">
        <f t="shared" si="392"/>
        <v>214.23888000000002</v>
      </c>
    </row>
    <row r="3565" spans="2:18">
      <c r="B3565" s="2">
        <v>285.866514</v>
      </c>
      <c r="C3565" s="3">
        <f t="shared" si="387"/>
        <v>81719.663826512187</v>
      </c>
      <c r="D3565" s="3">
        <v>5</v>
      </c>
      <c r="E3565" s="3">
        <f t="shared" si="388"/>
        <v>25</v>
      </c>
      <c r="F3565" s="4">
        <f t="shared" si="389"/>
        <v>1429.33257</v>
      </c>
      <c r="N3565" s="2">
        <v>42.847776000000003</v>
      </c>
      <c r="O3565" s="3">
        <f t="shared" si="390"/>
        <v>1835.9319081461763</v>
      </c>
      <c r="P3565" s="3">
        <v>5</v>
      </c>
      <c r="Q3565" s="3">
        <f t="shared" si="391"/>
        <v>25</v>
      </c>
      <c r="R3565" s="4">
        <f t="shared" si="392"/>
        <v>214.23888000000002</v>
      </c>
    </row>
    <row r="3566" spans="2:18">
      <c r="B3566" s="2">
        <v>285.866514</v>
      </c>
      <c r="C3566" s="3">
        <f t="shared" si="387"/>
        <v>81719.663826512187</v>
      </c>
      <c r="D3566" s="3">
        <v>5</v>
      </c>
      <c r="E3566" s="3">
        <f t="shared" si="388"/>
        <v>25</v>
      </c>
      <c r="F3566" s="4">
        <f t="shared" si="389"/>
        <v>1429.33257</v>
      </c>
      <c r="N3566" s="2">
        <v>42.847776000000003</v>
      </c>
      <c r="O3566" s="3">
        <f t="shared" si="390"/>
        <v>1835.9319081461763</v>
      </c>
      <c r="P3566" s="3">
        <v>5</v>
      </c>
      <c r="Q3566" s="3">
        <f t="shared" si="391"/>
        <v>25</v>
      </c>
      <c r="R3566" s="4">
        <f t="shared" si="392"/>
        <v>214.23888000000002</v>
      </c>
    </row>
    <row r="3567" spans="2:18">
      <c r="B3567" s="2">
        <v>285.866514</v>
      </c>
      <c r="C3567" s="3">
        <f t="shared" si="387"/>
        <v>81719.663826512187</v>
      </c>
      <c r="D3567" s="3">
        <v>5</v>
      </c>
      <c r="E3567" s="3">
        <f t="shared" si="388"/>
        <v>25</v>
      </c>
      <c r="F3567" s="4">
        <f t="shared" si="389"/>
        <v>1429.33257</v>
      </c>
      <c r="N3567" s="2">
        <v>42.847776000000003</v>
      </c>
      <c r="O3567" s="3">
        <f t="shared" si="390"/>
        <v>1835.9319081461763</v>
      </c>
      <c r="P3567" s="3">
        <v>5</v>
      </c>
      <c r="Q3567" s="3">
        <f t="shared" si="391"/>
        <v>25</v>
      </c>
      <c r="R3567" s="4">
        <f t="shared" si="392"/>
        <v>214.23888000000002</v>
      </c>
    </row>
    <row r="3568" spans="2:18">
      <c r="B3568" s="2">
        <v>285.866514</v>
      </c>
      <c r="C3568" s="3">
        <f t="shared" si="387"/>
        <v>81719.663826512187</v>
      </c>
      <c r="D3568" s="3">
        <v>5</v>
      </c>
      <c r="E3568" s="3">
        <f t="shared" si="388"/>
        <v>25</v>
      </c>
      <c r="F3568" s="4">
        <f t="shared" si="389"/>
        <v>1429.33257</v>
      </c>
      <c r="N3568" s="2">
        <v>42.847776000000003</v>
      </c>
      <c r="O3568" s="3">
        <f t="shared" si="390"/>
        <v>1835.9319081461763</v>
      </c>
      <c r="P3568" s="3">
        <v>15</v>
      </c>
      <c r="Q3568" s="3">
        <f t="shared" si="391"/>
        <v>225</v>
      </c>
      <c r="R3568" s="4">
        <f t="shared" si="392"/>
        <v>642.7166400000001</v>
      </c>
    </row>
    <row r="3569" spans="2:18">
      <c r="B3569" s="2">
        <v>285.866514</v>
      </c>
      <c r="C3569" s="3">
        <f t="shared" si="387"/>
        <v>81719.663826512187</v>
      </c>
      <c r="D3569" s="3">
        <v>5</v>
      </c>
      <c r="E3569" s="3">
        <f t="shared" si="388"/>
        <v>25</v>
      </c>
      <c r="F3569" s="4">
        <f t="shared" si="389"/>
        <v>1429.33257</v>
      </c>
      <c r="N3569" s="2">
        <v>42.847776000000003</v>
      </c>
      <c r="O3569" s="3">
        <f t="shared" si="390"/>
        <v>1835.9319081461763</v>
      </c>
      <c r="P3569" s="3">
        <v>15</v>
      </c>
      <c r="Q3569" s="3">
        <f t="shared" si="391"/>
        <v>225</v>
      </c>
      <c r="R3569" s="4">
        <f t="shared" si="392"/>
        <v>642.7166400000001</v>
      </c>
    </row>
    <row r="3570" spans="2:18">
      <c r="B3570" s="2">
        <v>285.866514</v>
      </c>
      <c r="C3570" s="3">
        <f t="shared" si="387"/>
        <v>81719.663826512187</v>
      </c>
      <c r="D3570" s="3">
        <v>5</v>
      </c>
      <c r="E3570" s="3">
        <f t="shared" si="388"/>
        <v>25</v>
      </c>
      <c r="F3570" s="4">
        <f t="shared" si="389"/>
        <v>1429.33257</v>
      </c>
      <c r="N3570" s="2">
        <v>42.847776000000003</v>
      </c>
      <c r="O3570" s="3">
        <f t="shared" si="390"/>
        <v>1835.9319081461763</v>
      </c>
      <c r="P3570" s="3">
        <v>15</v>
      </c>
      <c r="Q3570" s="3">
        <f t="shared" si="391"/>
        <v>225</v>
      </c>
      <c r="R3570" s="4">
        <f t="shared" si="392"/>
        <v>642.7166400000001</v>
      </c>
    </row>
    <row r="3571" spans="2:18">
      <c r="B3571" s="2">
        <v>285.866514</v>
      </c>
      <c r="C3571" s="3">
        <f t="shared" si="387"/>
        <v>81719.663826512187</v>
      </c>
      <c r="D3571" s="3">
        <v>5</v>
      </c>
      <c r="E3571" s="3">
        <f t="shared" si="388"/>
        <v>25</v>
      </c>
      <c r="F3571" s="4">
        <f t="shared" si="389"/>
        <v>1429.33257</v>
      </c>
      <c r="N3571" s="2">
        <v>42.847776000000003</v>
      </c>
      <c r="O3571" s="3">
        <f t="shared" si="390"/>
        <v>1835.9319081461763</v>
      </c>
      <c r="P3571" s="3">
        <v>15</v>
      </c>
      <c r="Q3571" s="3">
        <f t="shared" si="391"/>
        <v>225</v>
      </c>
      <c r="R3571" s="4">
        <f t="shared" si="392"/>
        <v>642.7166400000001</v>
      </c>
    </row>
    <row r="3572" spans="2:18">
      <c r="B3572" s="2">
        <v>285.866514</v>
      </c>
      <c r="C3572" s="3">
        <f t="shared" si="387"/>
        <v>81719.663826512187</v>
      </c>
      <c r="D3572" s="3">
        <v>5</v>
      </c>
      <c r="E3572" s="3">
        <f t="shared" si="388"/>
        <v>25</v>
      </c>
      <c r="F3572" s="4">
        <f t="shared" si="389"/>
        <v>1429.33257</v>
      </c>
      <c r="N3572" s="2">
        <v>42.847776000000003</v>
      </c>
      <c r="O3572" s="3">
        <f t="shared" si="390"/>
        <v>1835.9319081461763</v>
      </c>
      <c r="P3572" s="3">
        <v>15</v>
      </c>
      <c r="Q3572" s="3">
        <f t="shared" si="391"/>
        <v>225</v>
      </c>
      <c r="R3572" s="4">
        <f t="shared" si="392"/>
        <v>642.7166400000001</v>
      </c>
    </row>
    <row r="3573" spans="2:18">
      <c r="B3573" s="2">
        <v>285.866514</v>
      </c>
      <c r="C3573" s="3">
        <f t="shared" si="387"/>
        <v>81719.663826512187</v>
      </c>
      <c r="D3573" s="3">
        <v>5</v>
      </c>
      <c r="E3573" s="3">
        <f t="shared" si="388"/>
        <v>25</v>
      </c>
      <c r="F3573" s="4">
        <f t="shared" si="389"/>
        <v>1429.33257</v>
      </c>
      <c r="N3573" s="2">
        <v>42.847776000000003</v>
      </c>
      <c r="O3573" s="3">
        <f t="shared" si="390"/>
        <v>1835.9319081461763</v>
      </c>
      <c r="P3573" s="3">
        <v>15</v>
      </c>
      <c r="Q3573" s="3">
        <f t="shared" si="391"/>
        <v>225</v>
      </c>
      <c r="R3573" s="4">
        <f t="shared" si="392"/>
        <v>642.7166400000001</v>
      </c>
    </row>
    <row r="3574" spans="2:18">
      <c r="B3574" s="2">
        <v>285.866514</v>
      </c>
      <c r="C3574" s="3">
        <f t="shared" si="387"/>
        <v>81719.663826512187</v>
      </c>
      <c r="D3574" s="3">
        <v>5</v>
      </c>
      <c r="E3574" s="3">
        <f t="shared" si="388"/>
        <v>25</v>
      </c>
      <c r="F3574" s="4">
        <f t="shared" si="389"/>
        <v>1429.33257</v>
      </c>
      <c r="N3574" s="2">
        <v>42.847776000000003</v>
      </c>
      <c r="O3574" s="3">
        <f t="shared" si="390"/>
        <v>1835.9319081461763</v>
      </c>
      <c r="P3574" s="3">
        <v>15</v>
      </c>
      <c r="Q3574" s="3">
        <f t="shared" si="391"/>
        <v>225</v>
      </c>
      <c r="R3574" s="4">
        <f t="shared" si="392"/>
        <v>642.7166400000001</v>
      </c>
    </row>
    <row r="3575" spans="2:18">
      <c r="B3575" s="2">
        <v>285.866514</v>
      </c>
      <c r="C3575" s="3">
        <f t="shared" si="387"/>
        <v>81719.663826512187</v>
      </c>
      <c r="D3575" s="3">
        <v>5</v>
      </c>
      <c r="E3575" s="3">
        <f t="shared" si="388"/>
        <v>25</v>
      </c>
      <c r="F3575" s="4">
        <f t="shared" si="389"/>
        <v>1429.33257</v>
      </c>
      <c r="N3575" s="2">
        <v>42.847776000000003</v>
      </c>
      <c r="O3575" s="3">
        <f t="shared" si="390"/>
        <v>1835.9319081461763</v>
      </c>
      <c r="P3575" s="3">
        <v>15</v>
      </c>
      <c r="Q3575" s="3">
        <f t="shared" si="391"/>
        <v>225</v>
      </c>
      <c r="R3575" s="4">
        <f t="shared" si="392"/>
        <v>642.7166400000001</v>
      </c>
    </row>
    <row r="3576" spans="2:18">
      <c r="B3576" s="2">
        <v>285.866514</v>
      </c>
      <c r="C3576" s="3">
        <f t="shared" si="387"/>
        <v>81719.663826512187</v>
      </c>
      <c r="D3576" s="3">
        <v>5</v>
      </c>
      <c r="E3576" s="3">
        <f t="shared" si="388"/>
        <v>25</v>
      </c>
      <c r="F3576" s="4">
        <f t="shared" si="389"/>
        <v>1429.33257</v>
      </c>
      <c r="N3576" s="2">
        <v>42.847776000000003</v>
      </c>
      <c r="O3576" s="3">
        <f t="shared" si="390"/>
        <v>1835.9319081461763</v>
      </c>
      <c r="P3576" s="3">
        <v>15</v>
      </c>
      <c r="Q3576" s="3">
        <f t="shared" si="391"/>
        <v>225</v>
      </c>
      <c r="R3576" s="4">
        <f t="shared" si="392"/>
        <v>642.7166400000001</v>
      </c>
    </row>
    <row r="3577" spans="2:18">
      <c r="B3577" s="2">
        <v>285.866514</v>
      </c>
      <c r="C3577" s="3">
        <f t="shared" si="387"/>
        <v>81719.663826512187</v>
      </c>
      <c r="D3577" s="3">
        <v>5</v>
      </c>
      <c r="E3577" s="3">
        <f t="shared" si="388"/>
        <v>25</v>
      </c>
      <c r="F3577" s="4">
        <f t="shared" si="389"/>
        <v>1429.33257</v>
      </c>
      <c r="N3577" s="2">
        <v>42.847776000000003</v>
      </c>
      <c r="O3577" s="3">
        <f t="shared" si="390"/>
        <v>1835.9319081461763</v>
      </c>
      <c r="P3577" s="3">
        <v>15</v>
      </c>
      <c r="Q3577" s="3">
        <f t="shared" si="391"/>
        <v>225</v>
      </c>
      <c r="R3577" s="4">
        <f t="shared" si="392"/>
        <v>642.7166400000001</v>
      </c>
    </row>
    <row r="3578" spans="2:18">
      <c r="B3578" s="2">
        <v>285.866514</v>
      </c>
      <c r="C3578" s="3">
        <f t="shared" si="387"/>
        <v>81719.663826512187</v>
      </c>
      <c r="D3578" s="3">
        <v>5</v>
      </c>
      <c r="E3578" s="3">
        <f t="shared" si="388"/>
        <v>25</v>
      </c>
      <c r="F3578" s="4">
        <f t="shared" si="389"/>
        <v>1429.33257</v>
      </c>
      <c r="N3578" s="2">
        <v>42.847776000000003</v>
      </c>
      <c r="O3578" s="3">
        <f t="shared" si="390"/>
        <v>1835.9319081461763</v>
      </c>
      <c r="P3578" s="3">
        <v>15</v>
      </c>
      <c r="Q3578" s="3">
        <f t="shared" si="391"/>
        <v>225</v>
      </c>
      <c r="R3578" s="4">
        <f t="shared" si="392"/>
        <v>642.7166400000001</v>
      </c>
    </row>
    <row r="3579" spans="2:18">
      <c r="B3579" s="2">
        <v>285.866514</v>
      </c>
      <c r="C3579" s="3">
        <f t="shared" si="387"/>
        <v>81719.663826512187</v>
      </c>
      <c r="D3579" s="3">
        <v>5</v>
      </c>
      <c r="E3579" s="3">
        <f t="shared" si="388"/>
        <v>25</v>
      </c>
      <c r="F3579" s="4">
        <f t="shared" si="389"/>
        <v>1429.33257</v>
      </c>
      <c r="N3579" s="2">
        <v>42.847776000000003</v>
      </c>
      <c r="O3579" s="3">
        <f t="shared" si="390"/>
        <v>1835.9319081461763</v>
      </c>
      <c r="P3579" s="3">
        <v>15</v>
      </c>
      <c r="Q3579" s="3">
        <f t="shared" si="391"/>
        <v>225</v>
      </c>
      <c r="R3579" s="4">
        <f t="shared" si="392"/>
        <v>642.7166400000001</v>
      </c>
    </row>
    <row r="3580" spans="2:18">
      <c r="B3580" s="2">
        <v>285.866514</v>
      </c>
      <c r="C3580" s="3">
        <f t="shared" si="387"/>
        <v>81719.663826512187</v>
      </c>
      <c r="D3580" s="3">
        <v>5</v>
      </c>
      <c r="E3580" s="3">
        <f t="shared" si="388"/>
        <v>25</v>
      </c>
      <c r="F3580" s="4">
        <f t="shared" si="389"/>
        <v>1429.33257</v>
      </c>
      <c r="N3580" s="2">
        <v>42.847776000000003</v>
      </c>
      <c r="O3580" s="3">
        <f t="shared" si="390"/>
        <v>1835.9319081461763</v>
      </c>
      <c r="P3580" s="3">
        <v>15</v>
      </c>
      <c r="Q3580" s="3">
        <f t="shared" si="391"/>
        <v>225</v>
      </c>
      <c r="R3580" s="4">
        <f t="shared" si="392"/>
        <v>642.7166400000001</v>
      </c>
    </row>
    <row r="3581" spans="2:18">
      <c r="B3581" s="2">
        <v>285.866514</v>
      </c>
      <c r="C3581" s="3">
        <f t="shared" si="387"/>
        <v>81719.663826512187</v>
      </c>
      <c r="D3581" s="3">
        <v>5</v>
      </c>
      <c r="E3581" s="3">
        <f t="shared" si="388"/>
        <v>25</v>
      </c>
      <c r="F3581" s="4">
        <f t="shared" si="389"/>
        <v>1429.33257</v>
      </c>
      <c r="N3581" s="2">
        <v>42.847776000000003</v>
      </c>
      <c r="O3581" s="3">
        <f t="shared" si="390"/>
        <v>1835.9319081461763</v>
      </c>
      <c r="P3581" s="3">
        <v>15</v>
      </c>
      <c r="Q3581" s="3">
        <f t="shared" si="391"/>
        <v>225</v>
      </c>
      <c r="R3581" s="4">
        <f t="shared" si="392"/>
        <v>642.7166400000001</v>
      </c>
    </row>
    <row r="3582" spans="2:18">
      <c r="B3582" s="2">
        <v>285.866514</v>
      </c>
      <c r="C3582" s="3">
        <f t="shared" si="387"/>
        <v>81719.663826512187</v>
      </c>
      <c r="D3582" s="3">
        <v>5</v>
      </c>
      <c r="E3582" s="3">
        <f t="shared" si="388"/>
        <v>25</v>
      </c>
      <c r="F3582" s="4">
        <f t="shared" si="389"/>
        <v>1429.33257</v>
      </c>
      <c r="N3582" s="2">
        <v>42.847776000000003</v>
      </c>
      <c r="O3582" s="3">
        <f t="shared" si="390"/>
        <v>1835.9319081461763</v>
      </c>
      <c r="P3582" s="3">
        <v>15</v>
      </c>
      <c r="Q3582" s="3">
        <f t="shared" si="391"/>
        <v>225</v>
      </c>
      <c r="R3582" s="4">
        <f t="shared" si="392"/>
        <v>642.7166400000001</v>
      </c>
    </row>
    <row r="3583" spans="2:18">
      <c r="B3583" s="2">
        <v>285.866514</v>
      </c>
      <c r="C3583" s="3">
        <f t="shared" si="387"/>
        <v>81719.663826512187</v>
      </c>
      <c r="D3583" s="3">
        <v>5</v>
      </c>
      <c r="E3583" s="3">
        <f t="shared" si="388"/>
        <v>25</v>
      </c>
      <c r="F3583" s="4">
        <f t="shared" si="389"/>
        <v>1429.33257</v>
      </c>
      <c r="N3583" s="2">
        <v>42.847776000000003</v>
      </c>
      <c r="O3583" s="3">
        <f t="shared" si="390"/>
        <v>1835.9319081461763</v>
      </c>
      <c r="P3583" s="3">
        <v>15</v>
      </c>
      <c r="Q3583" s="3">
        <f t="shared" si="391"/>
        <v>225</v>
      </c>
      <c r="R3583" s="4">
        <f t="shared" si="392"/>
        <v>642.7166400000001</v>
      </c>
    </row>
    <row r="3584" spans="2:18">
      <c r="B3584" s="2">
        <v>285.866514</v>
      </c>
      <c r="C3584" s="3">
        <f t="shared" si="387"/>
        <v>81719.663826512187</v>
      </c>
      <c r="D3584" s="3">
        <v>5</v>
      </c>
      <c r="E3584" s="3">
        <f t="shared" si="388"/>
        <v>25</v>
      </c>
      <c r="F3584" s="4">
        <f t="shared" si="389"/>
        <v>1429.33257</v>
      </c>
      <c r="N3584" s="2">
        <v>42.847776000000003</v>
      </c>
      <c r="O3584" s="3">
        <f t="shared" si="390"/>
        <v>1835.9319081461763</v>
      </c>
      <c r="P3584" s="3">
        <v>15</v>
      </c>
      <c r="Q3584" s="3">
        <f t="shared" si="391"/>
        <v>225</v>
      </c>
      <c r="R3584" s="4">
        <f t="shared" si="392"/>
        <v>642.7166400000001</v>
      </c>
    </row>
    <row r="3585" spans="2:18">
      <c r="B3585" s="2">
        <v>285.866514</v>
      </c>
      <c r="C3585" s="3">
        <f t="shared" si="387"/>
        <v>81719.663826512187</v>
      </c>
      <c r="D3585" s="3">
        <v>5</v>
      </c>
      <c r="E3585" s="3">
        <f t="shared" si="388"/>
        <v>25</v>
      </c>
      <c r="F3585" s="4">
        <f t="shared" si="389"/>
        <v>1429.33257</v>
      </c>
      <c r="N3585" s="2">
        <v>42.847776000000003</v>
      </c>
      <c r="O3585" s="3">
        <f t="shared" si="390"/>
        <v>1835.9319081461763</v>
      </c>
      <c r="P3585" s="3">
        <v>15</v>
      </c>
      <c r="Q3585" s="3">
        <f t="shared" si="391"/>
        <v>225</v>
      </c>
      <c r="R3585" s="4">
        <f t="shared" si="392"/>
        <v>642.7166400000001</v>
      </c>
    </row>
    <row r="3586" spans="2:18">
      <c r="B3586" s="2">
        <v>285.866514</v>
      </c>
      <c r="C3586" s="3">
        <f t="shared" si="387"/>
        <v>81719.663826512187</v>
      </c>
      <c r="D3586" s="3">
        <v>5</v>
      </c>
      <c r="E3586" s="3">
        <f t="shared" si="388"/>
        <v>25</v>
      </c>
      <c r="F3586" s="4">
        <f t="shared" si="389"/>
        <v>1429.33257</v>
      </c>
      <c r="N3586" s="2">
        <v>42.847776000000003</v>
      </c>
      <c r="O3586" s="3">
        <f t="shared" si="390"/>
        <v>1835.9319081461763</v>
      </c>
      <c r="P3586" s="3">
        <v>15</v>
      </c>
      <c r="Q3586" s="3">
        <f t="shared" si="391"/>
        <v>225</v>
      </c>
      <c r="R3586" s="4">
        <f t="shared" si="392"/>
        <v>642.7166400000001</v>
      </c>
    </row>
    <row r="3587" spans="2:18">
      <c r="B3587" s="2">
        <v>285.866514</v>
      </c>
      <c r="C3587" s="3">
        <f t="shared" si="387"/>
        <v>81719.663826512187</v>
      </c>
      <c r="D3587" s="3">
        <v>5</v>
      </c>
      <c r="E3587" s="3">
        <f t="shared" si="388"/>
        <v>25</v>
      </c>
      <c r="F3587" s="4">
        <f t="shared" si="389"/>
        <v>1429.33257</v>
      </c>
      <c r="N3587" s="2">
        <v>42.847776000000003</v>
      </c>
      <c r="O3587" s="3">
        <f t="shared" si="390"/>
        <v>1835.9319081461763</v>
      </c>
      <c r="P3587" s="3">
        <v>15</v>
      </c>
      <c r="Q3587" s="3">
        <f t="shared" si="391"/>
        <v>225</v>
      </c>
      <c r="R3587" s="4">
        <f t="shared" si="392"/>
        <v>642.7166400000001</v>
      </c>
    </row>
    <row r="3588" spans="2:18">
      <c r="B3588" s="2">
        <v>285.866514</v>
      </c>
      <c r="C3588" s="3">
        <f t="shared" si="387"/>
        <v>81719.663826512187</v>
      </c>
      <c r="D3588" s="3">
        <v>5</v>
      </c>
      <c r="E3588" s="3">
        <f t="shared" si="388"/>
        <v>25</v>
      </c>
      <c r="F3588" s="4">
        <f t="shared" si="389"/>
        <v>1429.33257</v>
      </c>
      <c r="N3588" s="2">
        <v>42.847776000000003</v>
      </c>
      <c r="O3588" s="3">
        <f t="shared" si="390"/>
        <v>1835.9319081461763</v>
      </c>
      <c r="P3588" s="3">
        <v>15</v>
      </c>
      <c r="Q3588" s="3">
        <f t="shared" si="391"/>
        <v>225</v>
      </c>
      <c r="R3588" s="4">
        <f t="shared" si="392"/>
        <v>642.7166400000001</v>
      </c>
    </row>
    <row r="3589" spans="2:18">
      <c r="B3589" s="2">
        <v>285.866514</v>
      </c>
      <c r="C3589" s="3">
        <f t="shared" si="387"/>
        <v>81719.663826512187</v>
      </c>
      <c r="D3589" s="3">
        <v>5</v>
      </c>
      <c r="E3589" s="3">
        <f t="shared" si="388"/>
        <v>25</v>
      </c>
      <c r="F3589" s="4">
        <f t="shared" si="389"/>
        <v>1429.33257</v>
      </c>
      <c r="N3589" s="2">
        <v>42.847776000000003</v>
      </c>
      <c r="O3589" s="3">
        <f t="shared" si="390"/>
        <v>1835.9319081461763</v>
      </c>
      <c r="P3589" s="3">
        <v>15</v>
      </c>
      <c r="Q3589" s="3">
        <f t="shared" si="391"/>
        <v>225</v>
      </c>
      <c r="R3589" s="4">
        <f t="shared" si="392"/>
        <v>642.7166400000001</v>
      </c>
    </row>
    <row r="3590" spans="2:18">
      <c r="B3590" s="2">
        <v>285.866514</v>
      </c>
      <c r="C3590" s="3">
        <f t="shared" si="387"/>
        <v>81719.663826512187</v>
      </c>
      <c r="D3590" s="3">
        <v>5</v>
      </c>
      <c r="E3590" s="3">
        <f t="shared" si="388"/>
        <v>25</v>
      </c>
      <c r="F3590" s="4">
        <f t="shared" si="389"/>
        <v>1429.33257</v>
      </c>
      <c r="N3590" s="2">
        <v>42.847776000000003</v>
      </c>
      <c r="O3590" s="3">
        <f t="shared" si="390"/>
        <v>1835.9319081461763</v>
      </c>
      <c r="P3590" s="3">
        <v>15</v>
      </c>
      <c r="Q3590" s="3">
        <f t="shared" si="391"/>
        <v>225</v>
      </c>
      <c r="R3590" s="4">
        <f t="shared" si="392"/>
        <v>642.7166400000001</v>
      </c>
    </row>
    <row r="3591" spans="2:18">
      <c r="B3591" s="2">
        <v>285.866514</v>
      </c>
      <c r="C3591" s="3">
        <f t="shared" si="387"/>
        <v>81719.663826512187</v>
      </c>
      <c r="D3591" s="3">
        <v>5</v>
      </c>
      <c r="E3591" s="3">
        <f t="shared" si="388"/>
        <v>25</v>
      </c>
      <c r="F3591" s="4">
        <f t="shared" si="389"/>
        <v>1429.33257</v>
      </c>
      <c r="N3591" s="2">
        <v>42.847776000000003</v>
      </c>
      <c r="O3591" s="3">
        <f t="shared" si="390"/>
        <v>1835.9319081461763</v>
      </c>
      <c r="P3591" s="3">
        <v>15</v>
      </c>
      <c r="Q3591" s="3">
        <f t="shared" si="391"/>
        <v>225</v>
      </c>
      <c r="R3591" s="4">
        <f t="shared" si="392"/>
        <v>642.7166400000001</v>
      </c>
    </row>
    <row r="3592" spans="2:18">
      <c r="B3592" s="2">
        <v>285.866514</v>
      </c>
      <c r="C3592" s="3">
        <f t="shared" si="387"/>
        <v>81719.663826512187</v>
      </c>
      <c r="D3592" s="3">
        <v>5</v>
      </c>
      <c r="E3592" s="3">
        <f t="shared" si="388"/>
        <v>25</v>
      </c>
      <c r="F3592" s="4">
        <f t="shared" si="389"/>
        <v>1429.33257</v>
      </c>
      <c r="N3592" s="2">
        <v>42.847776000000003</v>
      </c>
      <c r="O3592" s="3">
        <f t="shared" si="390"/>
        <v>1835.9319081461763</v>
      </c>
      <c r="P3592" s="3">
        <v>15</v>
      </c>
      <c r="Q3592" s="3">
        <f t="shared" si="391"/>
        <v>225</v>
      </c>
      <c r="R3592" s="4">
        <f t="shared" si="392"/>
        <v>642.7166400000001</v>
      </c>
    </row>
    <row r="3593" spans="2:18">
      <c r="B3593" s="2">
        <v>285.866514</v>
      </c>
      <c r="C3593" s="3">
        <f t="shared" si="387"/>
        <v>81719.663826512187</v>
      </c>
      <c r="D3593" s="3">
        <v>5</v>
      </c>
      <c r="E3593" s="3">
        <f t="shared" si="388"/>
        <v>25</v>
      </c>
      <c r="F3593" s="4">
        <f t="shared" si="389"/>
        <v>1429.33257</v>
      </c>
      <c r="N3593" s="2">
        <v>42.847776000000003</v>
      </c>
      <c r="O3593" s="3">
        <f t="shared" si="390"/>
        <v>1835.9319081461763</v>
      </c>
      <c r="P3593" s="3">
        <v>10</v>
      </c>
      <c r="Q3593" s="3">
        <f t="shared" si="391"/>
        <v>100</v>
      </c>
      <c r="R3593" s="4">
        <f t="shared" si="392"/>
        <v>428.47776000000005</v>
      </c>
    </row>
    <row r="3594" spans="2:18">
      <c r="B3594" s="2">
        <v>285.866514</v>
      </c>
      <c r="C3594" s="3">
        <f t="shared" si="387"/>
        <v>81719.663826512187</v>
      </c>
      <c r="D3594" s="3">
        <v>5</v>
      </c>
      <c r="E3594" s="3">
        <f t="shared" si="388"/>
        <v>25</v>
      </c>
      <c r="F3594" s="4">
        <f t="shared" si="389"/>
        <v>1429.33257</v>
      </c>
      <c r="N3594" s="2">
        <v>42.847776000000003</v>
      </c>
      <c r="O3594" s="3">
        <f t="shared" si="390"/>
        <v>1835.9319081461763</v>
      </c>
      <c r="P3594" s="3">
        <v>10</v>
      </c>
      <c r="Q3594" s="3">
        <f t="shared" si="391"/>
        <v>100</v>
      </c>
      <c r="R3594" s="4">
        <f t="shared" si="392"/>
        <v>428.47776000000005</v>
      </c>
    </row>
    <row r="3595" spans="2:18">
      <c r="B3595" s="2">
        <v>285.866514</v>
      </c>
      <c r="C3595" s="3">
        <f t="shared" si="387"/>
        <v>81719.663826512187</v>
      </c>
      <c r="D3595" s="3">
        <v>5</v>
      </c>
      <c r="E3595" s="3">
        <f t="shared" si="388"/>
        <v>25</v>
      </c>
      <c r="F3595" s="4">
        <f t="shared" si="389"/>
        <v>1429.33257</v>
      </c>
      <c r="N3595" s="2">
        <v>42.847776000000003</v>
      </c>
      <c r="O3595" s="3">
        <f t="shared" si="390"/>
        <v>1835.9319081461763</v>
      </c>
      <c r="P3595" s="3">
        <v>10</v>
      </c>
      <c r="Q3595" s="3">
        <f t="shared" si="391"/>
        <v>100</v>
      </c>
      <c r="R3595" s="4">
        <f t="shared" si="392"/>
        <v>428.47776000000005</v>
      </c>
    </row>
    <row r="3596" spans="2:18">
      <c r="B3596" s="2">
        <v>285.866514</v>
      </c>
      <c r="C3596" s="3">
        <f t="shared" si="387"/>
        <v>81719.663826512187</v>
      </c>
      <c r="D3596" s="3">
        <v>5</v>
      </c>
      <c r="E3596" s="3">
        <f t="shared" si="388"/>
        <v>25</v>
      </c>
      <c r="F3596" s="4">
        <f t="shared" si="389"/>
        <v>1429.33257</v>
      </c>
      <c r="N3596" s="2">
        <v>42.847776000000003</v>
      </c>
      <c r="O3596" s="3">
        <f t="shared" si="390"/>
        <v>1835.9319081461763</v>
      </c>
      <c r="P3596" s="3">
        <v>10</v>
      </c>
      <c r="Q3596" s="3">
        <f t="shared" si="391"/>
        <v>100</v>
      </c>
      <c r="R3596" s="4">
        <f t="shared" si="392"/>
        <v>428.47776000000005</v>
      </c>
    </row>
    <row r="3597" spans="2:18">
      <c r="B3597" s="2">
        <v>285.866514</v>
      </c>
      <c r="C3597" s="3">
        <f t="shared" si="387"/>
        <v>81719.663826512187</v>
      </c>
      <c r="D3597" s="3">
        <v>5</v>
      </c>
      <c r="E3597" s="3">
        <f t="shared" si="388"/>
        <v>25</v>
      </c>
      <c r="F3597" s="4">
        <f t="shared" si="389"/>
        <v>1429.33257</v>
      </c>
      <c r="N3597" s="2">
        <v>42.847776000000003</v>
      </c>
      <c r="O3597" s="3">
        <f t="shared" si="390"/>
        <v>1835.9319081461763</v>
      </c>
      <c r="P3597" s="3">
        <v>10</v>
      </c>
      <c r="Q3597" s="3">
        <f t="shared" si="391"/>
        <v>100</v>
      </c>
      <c r="R3597" s="4">
        <f t="shared" si="392"/>
        <v>428.47776000000005</v>
      </c>
    </row>
    <row r="3598" spans="2:18">
      <c r="B3598" s="2">
        <v>285.866514</v>
      </c>
      <c r="C3598" s="3">
        <f t="shared" si="387"/>
        <v>81719.663826512187</v>
      </c>
      <c r="D3598" s="3">
        <v>5</v>
      </c>
      <c r="E3598" s="3">
        <f t="shared" si="388"/>
        <v>25</v>
      </c>
      <c r="F3598" s="4">
        <f t="shared" si="389"/>
        <v>1429.33257</v>
      </c>
      <c r="N3598" s="2">
        <v>42.847776000000003</v>
      </c>
      <c r="O3598" s="3">
        <f t="shared" si="390"/>
        <v>1835.9319081461763</v>
      </c>
      <c r="P3598" s="3">
        <v>5</v>
      </c>
      <c r="Q3598" s="3">
        <f t="shared" si="391"/>
        <v>25</v>
      </c>
      <c r="R3598" s="4">
        <f t="shared" si="392"/>
        <v>214.23888000000002</v>
      </c>
    </row>
    <row r="3599" spans="2:18">
      <c r="B3599" s="2">
        <v>285.866514</v>
      </c>
      <c r="C3599" s="3">
        <f t="shared" si="387"/>
        <v>81719.663826512187</v>
      </c>
      <c r="D3599" s="3">
        <v>5</v>
      </c>
      <c r="E3599" s="3">
        <f t="shared" si="388"/>
        <v>25</v>
      </c>
      <c r="F3599" s="4">
        <f t="shared" si="389"/>
        <v>1429.33257</v>
      </c>
      <c r="N3599" s="2">
        <v>42.847776000000003</v>
      </c>
      <c r="O3599" s="3">
        <f t="shared" si="390"/>
        <v>1835.9319081461763</v>
      </c>
      <c r="P3599" s="3">
        <v>5</v>
      </c>
      <c r="Q3599" s="3">
        <f t="shared" si="391"/>
        <v>25</v>
      </c>
      <c r="R3599" s="4">
        <f t="shared" si="392"/>
        <v>214.23888000000002</v>
      </c>
    </row>
    <row r="3600" spans="2:18">
      <c r="B3600" s="2">
        <v>285.866514</v>
      </c>
      <c r="C3600" s="3">
        <f t="shared" si="387"/>
        <v>81719.663826512187</v>
      </c>
      <c r="D3600" s="3">
        <v>5</v>
      </c>
      <c r="E3600" s="3">
        <f t="shared" si="388"/>
        <v>25</v>
      </c>
      <c r="F3600" s="4">
        <f t="shared" si="389"/>
        <v>1429.33257</v>
      </c>
      <c r="N3600" s="2">
        <v>42.847776000000003</v>
      </c>
      <c r="O3600" s="3">
        <f t="shared" si="390"/>
        <v>1835.9319081461763</v>
      </c>
      <c r="P3600" s="3">
        <v>5</v>
      </c>
      <c r="Q3600" s="3">
        <f t="shared" si="391"/>
        <v>25</v>
      </c>
      <c r="R3600" s="4">
        <f t="shared" si="392"/>
        <v>214.23888000000002</v>
      </c>
    </row>
    <row r="3601" spans="2:18">
      <c r="B3601" s="2">
        <v>285.866514</v>
      </c>
      <c r="C3601" s="3">
        <f t="shared" ref="C3601:C3664" si="393">B3601*B3601</f>
        <v>81719.663826512187</v>
      </c>
      <c r="D3601" s="3">
        <v>5</v>
      </c>
      <c r="E3601" s="3">
        <f t="shared" ref="E3601:E3664" si="394">D3601*D3601</f>
        <v>25</v>
      </c>
      <c r="F3601" s="4">
        <f t="shared" ref="F3601:F3664" si="395">D3601*B3601</f>
        <v>1429.33257</v>
      </c>
      <c r="N3601" s="2">
        <v>42.847776000000003</v>
      </c>
      <c r="O3601" s="3">
        <f t="shared" ref="O3601:O3664" si="396">N3601*N3601</f>
        <v>1835.9319081461763</v>
      </c>
      <c r="P3601" s="3">
        <v>5</v>
      </c>
      <c r="Q3601" s="3">
        <f t="shared" ref="Q3601:Q3664" si="397">P3601*P3601</f>
        <v>25</v>
      </c>
      <c r="R3601" s="4">
        <f t="shared" ref="R3601:R3664" si="398">P3601*N3601</f>
        <v>214.23888000000002</v>
      </c>
    </row>
    <row r="3602" spans="2:18">
      <c r="B3602" s="2">
        <v>285.866514</v>
      </c>
      <c r="C3602" s="3">
        <f t="shared" si="393"/>
        <v>81719.663826512187</v>
      </c>
      <c r="D3602" s="3">
        <v>5</v>
      </c>
      <c r="E3602" s="3">
        <f t="shared" si="394"/>
        <v>25</v>
      </c>
      <c r="F3602" s="4">
        <f t="shared" si="395"/>
        <v>1429.33257</v>
      </c>
      <c r="N3602" s="2">
        <v>42.847776000000003</v>
      </c>
      <c r="O3602" s="3">
        <f t="shared" si="396"/>
        <v>1835.9319081461763</v>
      </c>
      <c r="P3602" s="3">
        <v>5</v>
      </c>
      <c r="Q3602" s="3">
        <f t="shared" si="397"/>
        <v>25</v>
      </c>
      <c r="R3602" s="4">
        <f t="shared" si="398"/>
        <v>214.23888000000002</v>
      </c>
    </row>
    <row r="3603" spans="2:18">
      <c r="B3603" s="2">
        <v>285.866514</v>
      </c>
      <c r="C3603" s="3">
        <f t="shared" si="393"/>
        <v>81719.663826512187</v>
      </c>
      <c r="D3603" s="3">
        <v>5</v>
      </c>
      <c r="E3603" s="3">
        <f t="shared" si="394"/>
        <v>25</v>
      </c>
      <c r="F3603" s="4">
        <f t="shared" si="395"/>
        <v>1429.33257</v>
      </c>
      <c r="N3603" s="2">
        <v>42.847776000000003</v>
      </c>
      <c r="O3603" s="3">
        <f t="shared" si="396"/>
        <v>1835.9319081461763</v>
      </c>
      <c r="P3603" s="3">
        <v>5</v>
      </c>
      <c r="Q3603" s="3">
        <f t="shared" si="397"/>
        <v>25</v>
      </c>
      <c r="R3603" s="4">
        <f t="shared" si="398"/>
        <v>214.23888000000002</v>
      </c>
    </row>
    <row r="3604" spans="2:18">
      <c r="B3604" s="2">
        <v>285.866514</v>
      </c>
      <c r="C3604" s="3">
        <f t="shared" si="393"/>
        <v>81719.663826512187</v>
      </c>
      <c r="D3604" s="3">
        <v>5</v>
      </c>
      <c r="E3604" s="3">
        <f t="shared" si="394"/>
        <v>25</v>
      </c>
      <c r="F3604" s="4">
        <f t="shared" si="395"/>
        <v>1429.33257</v>
      </c>
      <c r="N3604" s="2">
        <v>42.847776000000003</v>
      </c>
      <c r="O3604" s="3">
        <f t="shared" si="396"/>
        <v>1835.9319081461763</v>
      </c>
      <c r="P3604" s="3">
        <v>5</v>
      </c>
      <c r="Q3604" s="3">
        <f t="shared" si="397"/>
        <v>25</v>
      </c>
      <c r="R3604" s="4">
        <f t="shared" si="398"/>
        <v>214.23888000000002</v>
      </c>
    </row>
    <row r="3605" spans="2:18">
      <c r="B3605" s="2">
        <v>285.866514</v>
      </c>
      <c r="C3605" s="3">
        <f t="shared" si="393"/>
        <v>81719.663826512187</v>
      </c>
      <c r="D3605" s="3">
        <v>5</v>
      </c>
      <c r="E3605" s="3">
        <f t="shared" si="394"/>
        <v>25</v>
      </c>
      <c r="F3605" s="4">
        <f t="shared" si="395"/>
        <v>1429.33257</v>
      </c>
      <c r="N3605" s="2">
        <v>42.847776000000003</v>
      </c>
      <c r="O3605" s="3">
        <f t="shared" si="396"/>
        <v>1835.9319081461763</v>
      </c>
      <c r="P3605" s="3">
        <v>5</v>
      </c>
      <c r="Q3605" s="3">
        <f t="shared" si="397"/>
        <v>25</v>
      </c>
      <c r="R3605" s="4">
        <f t="shared" si="398"/>
        <v>214.23888000000002</v>
      </c>
    </row>
    <row r="3606" spans="2:18">
      <c r="B3606" s="2">
        <v>285.866514</v>
      </c>
      <c r="C3606" s="3">
        <f t="shared" si="393"/>
        <v>81719.663826512187</v>
      </c>
      <c r="D3606" s="3">
        <v>5</v>
      </c>
      <c r="E3606" s="3">
        <f t="shared" si="394"/>
        <v>25</v>
      </c>
      <c r="F3606" s="4">
        <f t="shared" si="395"/>
        <v>1429.33257</v>
      </c>
      <c r="N3606" s="2">
        <v>42.847776000000003</v>
      </c>
      <c r="O3606" s="3">
        <f t="shared" si="396"/>
        <v>1835.9319081461763</v>
      </c>
      <c r="P3606" s="3">
        <v>5</v>
      </c>
      <c r="Q3606" s="3">
        <f t="shared" si="397"/>
        <v>25</v>
      </c>
      <c r="R3606" s="4">
        <f t="shared" si="398"/>
        <v>214.23888000000002</v>
      </c>
    </row>
    <row r="3607" spans="2:18">
      <c r="B3607" s="2">
        <v>285.866514</v>
      </c>
      <c r="C3607" s="3">
        <f t="shared" si="393"/>
        <v>81719.663826512187</v>
      </c>
      <c r="D3607" s="3">
        <v>5</v>
      </c>
      <c r="E3607" s="3">
        <f t="shared" si="394"/>
        <v>25</v>
      </c>
      <c r="F3607" s="4">
        <f t="shared" si="395"/>
        <v>1429.33257</v>
      </c>
      <c r="N3607" s="2">
        <v>42.847776000000003</v>
      </c>
      <c r="O3607" s="3">
        <f t="shared" si="396"/>
        <v>1835.9319081461763</v>
      </c>
      <c r="P3607" s="3">
        <v>5</v>
      </c>
      <c r="Q3607" s="3">
        <f t="shared" si="397"/>
        <v>25</v>
      </c>
      <c r="R3607" s="4">
        <f t="shared" si="398"/>
        <v>214.23888000000002</v>
      </c>
    </row>
    <row r="3608" spans="2:18">
      <c r="B3608" s="2">
        <v>285.866514</v>
      </c>
      <c r="C3608" s="3">
        <f t="shared" si="393"/>
        <v>81719.663826512187</v>
      </c>
      <c r="D3608" s="3">
        <v>5</v>
      </c>
      <c r="E3608" s="3">
        <f t="shared" si="394"/>
        <v>25</v>
      </c>
      <c r="F3608" s="4">
        <f t="shared" si="395"/>
        <v>1429.33257</v>
      </c>
      <c r="N3608" s="2">
        <v>42.847776000000003</v>
      </c>
      <c r="O3608" s="3">
        <f t="shared" si="396"/>
        <v>1835.9319081461763</v>
      </c>
      <c r="P3608" s="3">
        <v>5</v>
      </c>
      <c r="Q3608" s="3">
        <f t="shared" si="397"/>
        <v>25</v>
      </c>
      <c r="R3608" s="4">
        <f t="shared" si="398"/>
        <v>214.23888000000002</v>
      </c>
    </row>
    <row r="3609" spans="2:18">
      <c r="B3609" s="2">
        <v>285.866514</v>
      </c>
      <c r="C3609" s="3">
        <f t="shared" si="393"/>
        <v>81719.663826512187</v>
      </c>
      <c r="D3609" s="3">
        <v>5</v>
      </c>
      <c r="E3609" s="3">
        <f t="shared" si="394"/>
        <v>25</v>
      </c>
      <c r="F3609" s="4">
        <f t="shared" si="395"/>
        <v>1429.33257</v>
      </c>
      <c r="N3609" s="2">
        <v>42.847776000000003</v>
      </c>
      <c r="O3609" s="3">
        <f t="shared" si="396"/>
        <v>1835.9319081461763</v>
      </c>
      <c r="P3609" s="3">
        <v>5</v>
      </c>
      <c r="Q3609" s="3">
        <f t="shared" si="397"/>
        <v>25</v>
      </c>
      <c r="R3609" s="4">
        <f t="shared" si="398"/>
        <v>214.23888000000002</v>
      </c>
    </row>
    <row r="3610" spans="2:18">
      <c r="B3610" s="2">
        <v>285.866514</v>
      </c>
      <c r="C3610" s="3">
        <f t="shared" si="393"/>
        <v>81719.663826512187</v>
      </c>
      <c r="D3610" s="3">
        <v>5</v>
      </c>
      <c r="E3610" s="3">
        <f t="shared" si="394"/>
        <v>25</v>
      </c>
      <c r="F3610" s="4">
        <f t="shared" si="395"/>
        <v>1429.33257</v>
      </c>
      <c r="N3610" s="2">
        <v>42.847776000000003</v>
      </c>
      <c r="O3610" s="3">
        <f t="shared" si="396"/>
        <v>1835.9319081461763</v>
      </c>
      <c r="P3610" s="3">
        <v>5</v>
      </c>
      <c r="Q3610" s="3">
        <f t="shared" si="397"/>
        <v>25</v>
      </c>
      <c r="R3610" s="4">
        <f t="shared" si="398"/>
        <v>214.23888000000002</v>
      </c>
    </row>
    <row r="3611" spans="2:18">
      <c r="B3611" s="2">
        <v>285.866514</v>
      </c>
      <c r="C3611" s="3">
        <f t="shared" si="393"/>
        <v>81719.663826512187</v>
      </c>
      <c r="D3611" s="3">
        <v>5</v>
      </c>
      <c r="E3611" s="3">
        <f t="shared" si="394"/>
        <v>25</v>
      </c>
      <c r="F3611" s="4">
        <f t="shared" si="395"/>
        <v>1429.33257</v>
      </c>
      <c r="N3611" s="2">
        <v>42.847776000000003</v>
      </c>
      <c r="O3611" s="3">
        <f t="shared" si="396"/>
        <v>1835.9319081461763</v>
      </c>
      <c r="P3611" s="3">
        <v>5</v>
      </c>
      <c r="Q3611" s="3">
        <f t="shared" si="397"/>
        <v>25</v>
      </c>
      <c r="R3611" s="4">
        <f t="shared" si="398"/>
        <v>214.23888000000002</v>
      </c>
    </row>
    <row r="3612" spans="2:18">
      <c r="B3612" s="2">
        <v>285.866514</v>
      </c>
      <c r="C3612" s="3">
        <f t="shared" si="393"/>
        <v>81719.663826512187</v>
      </c>
      <c r="D3612" s="3">
        <v>5</v>
      </c>
      <c r="E3612" s="3">
        <f t="shared" si="394"/>
        <v>25</v>
      </c>
      <c r="F3612" s="4">
        <f t="shared" si="395"/>
        <v>1429.33257</v>
      </c>
      <c r="N3612" s="2">
        <v>42.847776000000003</v>
      </c>
      <c r="O3612" s="3">
        <f t="shared" si="396"/>
        <v>1835.9319081461763</v>
      </c>
      <c r="P3612" s="3">
        <v>5</v>
      </c>
      <c r="Q3612" s="3">
        <f t="shared" si="397"/>
        <v>25</v>
      </c>
      <c r="R3612" s="4">
        <f t="shared" si="398"/>
        <v>214.23888000000002</v>
      </c>
    </row>
    <row r="3613" spans="2:18">
      <c r="B3613" s="2">
        <v>285.866514</v>
      </c>
      <c r="C3613" s="3">
        <f t="shared" si="393"/>
        <v>81719.663826512187</v>
      </c>
      <c r="D3613" s="3">
        <v>5</v>
      </c>
      <c r="E3613" s="3">
        <f t="shared" si="394"/>
        <v>25</v>
      </c>
      <c r="F3613" s="4">
        <f t="shared" si="395"/>
        <v>1429.33257</v>
      </c>
      <c r="N3613" s="2">
        <v>42.847776000000003</v>
      </c>
      <c r="O3613" s="3">
        <f t="shared" si="396"/>
        <v>1835.9319081461763</v>
      </c>
      <c r="P3613" s="3">
        <v>5</v>
      </c>
      <c r="Q3613" s="3">
        <f t="shared" si="397"/>
        <v>25</v>
      </c>
      <c r="R3613" s="4">
        <f t="shared" si="398"/>
        <v>214.23888000000002</v>
      </c>
    </row>
    <row r="3614" spans="2:18">
      <c r="B3614" s="2">
        <v>285.866514</v>
      </c>
      <c r="C3614" s="3">
        <f t="shared" si="393"/>
        <v>81719.663826512187</v>
      </c>
      <c r="D3614" s="3">
        <v>5</v>
      </c>
      <c r="E3614" s="3">
        <f t="shared" si="394"/>
        <v>25</v>
      </c>
      <c r="F3614" s="4">
        <f t="shared" si="395"/>
        <v>1429.33257</v>
      </c>
      <c r="N3614" s="2">
        <v>42.847776000000003</v>
      </c>
      <c r="O3614" s="3">
        <f t="shared" si="396"/>
        <v>1835.9319081461763</v>
      </c>
      <c r="P3614" s="3">
        <v>5</v>
      </c>
      <c r="Q3614" s="3">
        <f t="shared" si="397"/>
        <v>25</v>
      </c>
      <c r="R3614" s="4">
        <f t="shared" si="398"/>
        <v>214.23888000000002</v>
      </c>
    </row>
    <row r="3615" spans="2:18">
      <c r="B3615" s="2">
        <v>285.866514</v>
      </c>
      <c r="C3615" s="3">
        <f t="shared" si="393"/>
        <v>81719.663826512187</v>
      </c>
      <c r="D3615" s="3">
        <v>5</v>
      </c>
      <c r="E3615" s="3">
        <f t="shared" si="394"/>
        <v>25</v>
      </c>
      <c r="F3615" s="4">
        <f t="shared" si="395"/>
        <v>1429.33257</v>
      </c>
      <c r="N3615" s="2">
        <v>42.847776000000003</v>
      </c>
      <c r="O3615" s="3">
        <f t="shared" si="396"/>
        <v>1835.9319081461763</v>
      </c>
      <c r="P3615" s="3">
        <v>5</v>
      </c>
      <c r="Q3615" s="3">
        <f t="shared" si="397"/>
        <v>25</v>
      </c>
      <c r="R3615" s="4">
        <f t="shared" si="398"/>
        <v>214.23888000000002</v>
      </c>
    </row>
    <row r="3616" spans="2:18">
      <c r="B3616" s="2">
        <v>285.866514</v>
      </c>
      <c r="C3616" s="3">
        <f t="shared" si="393"/>
        <v>81719.663826512187</v>
      </c>
      <c r="D3616" s="3">
        <v>5</v>
      </c>
      <c r="E3616" s="3">
        <f t="shared" si="394"/>
        <v>25</v>
      </c>
      <c r="F3616" s="4">
        <f t="shared" si="395"/>
        <v>1429.33257</v>
      </c>
      <c r="N3616" s="2">
        <v>42.847776000000003</v>
      </c>
      <c r="O3616" s="3">
        <f t="shared" si="396"/>
        <v>1835.9319081461763</v>
      </c>
      <c r="P3616" s="3">
        <v>5</v>
      </c>
      <c r="Q3616" s="3">
        <f t="shared" si="397"/>
        <v>25</v>
      </c>
      <c r="R3616" s="4">
        <f t="shared" si="398"/>
        <v>214.23888000000002</v>
      </c>
    </row>
    <row r="3617" spans="2:18">
      <c r="B3617" s="2">
        <v>285.866514</v>
      </c>
      <c r="C3617" s="3">
        <f t="shared" si="393"/>
        <v>81719.663826512187</v>
      </c>
      <c r="D3617" s="3">
        <v>5</v>
      </c>
      <c r="E3617" s="3">
        <f t="shared" si="394"/>
        <v>25</v>
      </c>
      <c r="F3617" s="4">
        <f t="shared" si="395"/>
        <v>1429.33257</v>
      </c>
      <c r="N3617" s="2">
        <v>42.847776000000003</v>
      </c>
      <c r="O3617" s="3">
        <f t="shared" si="396"/>
        <v>1835.9319081461763</v>
      </c>
      <c r="P3617" s="3">
        <v>5</v>
      </c>
      <c r="Q3617" s="3">
        <f t="shared" si="397"/>
        <v>25</v>
      </c>
      <c r="R3617" s="4">
        <f t="shared" si="398"/>
        <v>214.23888000000002</v>
      </c>
    </row>
    <row r="3618" spans="2:18">
      <c r="B3618" s="2">
        <v>285.866514</v>
      </c>
      <c r="C3618" s="3">
        <f t="shared" si="393"/>
        <v>81719.663826512187</v>
      </c>
      <c r="D3618" s="3">
        <v>5</v>
      </c>
      <c r="E3618" s="3">
        <f t="shared" si="394"/>
        <v>25</v>
      </c>
      <c r="F3618" s="4">
        <f t="shared" si="395"/>
        <v>1429.33257</v>
      </c>
      <c r="N3618" s="2">
        <v>42.847776000000003</v>
      </c>
      <c r="O3618" s="3">
        <f t="shared" si="396"/>
        <v>1835.9319081461763</v>
      </c>
      <c r="P3618" s="3">
        <v>5</v>
      </c>
      <c r="Q3618" s="3">
        <f t="shared" si="397"/>
        <v>25</v>
      </c>
      <c r="R3618" s="4">
        <f t="shared" si="398"/>
        <v>214.23888000000002</v>
      </c>
    </row>
    <row r="3619" spans="2:18">
      <c r="B3619" s="2">
        <v>285.866514</v>
      </c>
      <c r="C3619" s="3">
        <f t="shared" si="393"/>
        <v>81719.663826512187</v>
      </c>
      <c r="D3619" s="3">
        <v>5</v>
      </c>
      <c r="E3619" s="3">
        <f t="shared" si="394"/>
        <v>25</v>
      </c>
      <c r="F3619" s="4">
        <f t="shared" si="395"/>
        <v>1429.33257</v>
      </c>
      <c r="N3619" s="2">
        <v>42.847776000000003</v>
      </c>
      <c r="O3619" s="3">
        <f t="shared" si="396"/>
        <v>1835.9319081461763</v>
      </c>
      <c r="P3619" s="3">
        <v>5</v>
      </c>
      <c r="Q3619" s="3">
        <f t="shared" si="397"/>
        <v>25</v>
      </c>
      <c r="R3619" s="4">
        <f t="shared" si="398"/>
        <v>214.23888000000002</v>
      </c>
    </row>
    <row r="3620" spans="2:18">
      <c r="B3620" s="2">
        <v>285.866514</v>
      </c>
      <c r="C3620" s="3">
        <f t="shared" si="393"/>
        <v>81719.663826512187</v>
      </c>
      <c r="D3620" s="3">
        <v>5</v>
      </c>
      <c r="E3620" s="3">
        <f t="shared" si="394"/>
        <v>25</v>
      </c>
      <c r="F3620" s="4">
        <f t="shared" si="395"/>
        <v>1429.33257</v>
      </c>
      <c r="N3620" s="2">
        <v>42.847776000000003</v>
      </c>
      <c r="O3620" s="3">
        <f t="shared" si="396"/>
        <v>1835.9319081461763</v>
      </c>
      <c r="P3620" s="3">
        <v>5</v>
      </c>
      <c r="Q3620" s="3">
        <f t="shared" si="397"/>
        <v>25</v>
      </c>
      <c r="R3620" s="4">
        <f t="shared" si="398"/>
        <v>214.23888000000002</v>
      </c>
    </row>
    <row r="3621" spans="2:18">
      <c r="B3621" s="2">
        <v>285.866514</v>
      </c>
      <c r="C3621" s="3">
        <f t="shared" si="393"/>
        <v>81719.663826512187</v>
      </c>
      <c r="D3621" s="3">
        <v>5</v>
      </c>
      <c r="E3621" s="3">
        <f t="shared" si="394"/>
        <v>25</v>
      </c>
      <c r="F3621" s="4">
        <f t="shared" si="395"/>
        <v>1429.33257</v>
      </c>
      <c r="N3621" s="2">
        <v>42.847776000000003</v>
      </c>
      <c r="O3621" s="3">
        <f t="shared" si="396"/>
        <v>1835.9319081461763</v>
      </c>
      <c r="P3621" s="3">
        <v>5</v>
      </c>
      <c r="Q3621" s="3">
        <f t="shared" si="397"/>
        <v>25</v>
      </c>
      <c r="R3621" s="4">
        <f t="shared" si="398"/>
        <v>214.23888000000002</v>
      </c>
    </row>
    <row r="3622" spans="2:18">
      <c r="B3622" s="2">
        <v>285.866514</v>
      </c>
      <c r="C3622" s="3">
        <f t="shared" si="393"/>
        <v>81719.663826512187</v>
      </c>
      <c r="D3622" s="3">
        <v>5</v>
      </c>
      <c r="E3622" s="3">
        <f t="shared" si="394"/>
        <v>25</v>
      </c>
      <c r="F3622" s="4">
        <f t="shared" si="395"/>
        <v>1429.33257</v>
      </c>
      <c r="N3622" s="2">
        <v>42.847776000000003</v>
      </c>
      <c r="O3622" s="3">
        <f t="shared" si="396"/>
        <v>1835.9319081461763</v>
      </c>
      <c r="P3622" s="3">
        <v>5</v>
      </c>
      <c r="Q3622" s="3">
        <f t="shared" si="397"/>
        <v>25</v>
      </c>
      <c r="R3622" s="4">
        <f t="shared" si="398"/>
        <v>214.23888000000002</v>
      </c>
    </row>
    <row r="3623" spans="2:18">
      <c r="B3623" s="2">
        <v>285.866514</v>
      </c>
      <c r="C3623" s="3">
        <f t="shared" si="393"/>
        <v>81719.663826512187</v>
      </c>
      <c r="D3623" s="3">
        <v>5</v>
      </c>
      <c r="E3623" s="3">
        <f t="shared" si="394"/>
        <v>25</v>
      </c>
      <c r="F3623" s="4">
        <f t="shared" si="395"/>
        <v>1429.33257</v>
      </c>
      <c r="N3623" s="2">
        <v>42.847776000000003</v>
      </c>
      <c r="O3623" s="3">
        <f t="shared" si="396"/>
        <v>1835.9319081461763</v>
      </c>
      <c r="P3623" s="3">
        <v>5</v>
      </c>
      <c r="Q3623" s="3">
        <f t="shared" si="397"/>
        <v>25</v>
      </c>
      <c r="R3623" s="4">
        <f t="shared" si="398"/>
        <v>214.23888000000002</v>
      </c>
    </row>
    <row r="3624" spans="2:18">
      <c r="B3624" s="2">
        <v>285.866514</v>
      </c>
      <c r="C3624" s="3">
        <f t="shared" si="393"/>
        <v>81719.663826512187</v>
      </c>
      <c r="D3624" s="3">
        <v>5</v>
      </c>
      <c r="E3624" s="3">
        <f t="shared" si="394"/>
        <v>25</v>
      </c>
      <c r="F3624" s="4">
        <f t="shared" si="395"/>
        <v>1429.33257</v>
      </c>
      <c r="N3624" s="2">
        <v>42.847776000000003</v>
      </c>
      <c r="O3624" s="3">
        <f t="shared" si="396"/>
        <v>1835.9319081461763</v>
      </c>
      <c r="P3624" s="3">
        <v>5</v>
      </c>
      <c r="Q3624" s="3">
        <f t="shared" si="397"/>
        <v>25</v>
      </c>
      <c r="R3624" s="4">
        <f t="shared" si="398"/>
        <v>214.23888000000002</v>
      </c>
    </row>
    <row r="3625" spans="2:18">
      <c r="B3625" s="2">
        <v>285.866514</v>
      </c>
      <c r="C3625" s="3">
        <f t="shared" si="393"/>
        <v>81719.663826512187</v>
      </c>
      <c r="D3625" s="3">
        <v>5</v>
      </c>
      <c r="E3625" s="3">
        <f t="shared" si="394"/>
        <v>25</v>
      </c>
      <c r="F3625" s="4">
        <f t="shared" si="395"/>
        <v>1429.33257</v>
      </c>
      <c r="N3625" s="2">
        <v>42.847776000000003</v>
      </c>
      <c r="O3625" s="3">
        <f t="shared" si="396"/>
        <v>1835.9319081461763</v>
      </c>
      <c r="P3625" s="3">
        <v>5</v>
      </c>
      <c r="Q3625" s="3">
        <f t="shared" si="397"/>
        <v>25</v>
      </c>
      <c r="R3625" s="4">
        <f t="shared" si="398"/>
        <v>214.23888000000002</v>
      </c>
    </row>
    <row r="3626" spans="2:18">
      <c r="B3626" s="2">
        <v>285.866514</v>
      </c>
      <c r="C3626" s="3">
        <f t="shared" si="393"/>
        <v>81719.663826512187</v>
      </c>
      <c r="D3626" s="3">
        <v>5</v>
      </c>
      <c r="E3626" s="3">
        <f t="shared" si="394"/>
        <v>25</v>
      </c>
      <c r="F3626" s="4">
        <f t="shared" si="395"/>
        <v>1429.33257</v>
      </c>
      <c r="N3626" s="2">
        <v>42.847776000000003</v>
      </c>
      <c r="O3626" s="3">
        <f t="shared" si="396"/>
        <v>1835.9319081461763</v>
      </c>
      <c r="P3626" s="3">
        <v>5</v>
      </c>
      <c r="Q3626" s="3">
        <f t="shared" si="397"/>
        <v>25</v>
      </c>
      <c r="R3626" s="4">
        <f t="shared" si="398"/>
        <v>214.23888000000002</v>
      </c>
    </row>
    <row r="3627" spans="2:18">
      <c r="B3627" s="2">
        <v>285.866514</v>
      </c>
      <c r="C3627" s="3">
        <f t="shared" si="393"/>
        <v>81719.663826512187</v>
      </c>
      <c r="D3627" s="3">
        <v>5</v>
      </c>
      <c r="E3627" s="3">
        <f t="shared" si="394"/>
        <v>25</v>
      </c>
      <c r="F3627" s="4">
        <f t="shared" si="395"/>
        <v>1429.33257</v>
      </c>
      <c r="N3627" s="2">
        <v>42.847776000000003</v>
      </c>
      <c r="O3627" s="3">
        <f t="shared" si="396"/>
        <v>1835.9319081461763</v>
      </c>
      <c r="P3627" s="3">
        <v>5</v>
      </c>
      <c r="Q3627" s="3">
        <f t="shared" si="397"/>
        <v>25</v>
      </c>
      <c r="R3627" s="4">
        <f t="shared" si="398"/>
        <v>214.23888000000002</v>
      </c>
    </row>
    <row r="3628" spans="2:18">
      <c r="B3628" s="2">
        <v>285.866514</v>
      </c>
      <c r="C3628" s="3">
        <f t="shared" si="393"/>
        <v>81719.663826512187</v>
      </c>
      <c r="D3628" s="3">
        <v>5</v>
      </c>
      <c r="E3628" s="3">
        <f t="shared" si="394"/>
        <v>25</v>
      </c>
      <c r="F3628" s="4">
        <f t="shared" si="395"/>
        <v>1429.33257</v>
      </c>
      <c r="N3628" s="2">
        <v>42.847776000000003</v>
      </c>
      <c r="O3628" s="3">
        <f t="shared" si="396"/>
        <v>1835.9319081461763</v>
      </c>
      <c r="P3628" s="3">
        <v>5</v>
      </c>
      <c r="Q3628" s="3">
        <f t="shared" si="397"/>
        <v>25</v>
      </c>
      <c r="R3628" s="4">
        <f t="shared" si="398"/>
        <v>214.23888000000002</v>
      </c>
    </row>
    <row r="3629" spans="2:18">
      <c r="B3629" s="2">
        <v>285.866514</v>
      </c>
      <c r="C3629" s="3">
        <f t="shared" si="393"/>
        <v>81719.663826512187</v>
      </c>
      <c r="D3629" s="3">
        <v>5</v>
      </c>
      <c r="E3629" s="3">
        <f t="shared" si="394"/>
        <v>25</v>
      </c>
      <c r="F3629" s="4">
        <f t="shared" si="395"/>
        <v>1429.33257</v>
      </c>
      <c r="N3629" s="2">
        <v>42.847776000000003</v>
      </c>
      <c r="O3629" s="3">
        <f t="shared" si="396"/>
        <v>1835.9319081461763</v>
      </c>
      <c r="P3629" s="3">
        <v>5</v>
      </c>
      <c r="Q3629" s="3">
        <f t="shared" si="397"/>
        <v>25</v>
      </c>
      <c r="R3629" s="4">
        <f t="shared" si="398"/>
        <v>214.23888000000002</v>
      </c>
    </row>
    <row r="3630" spans="2:18">
      <c r="B3630" s="2">
        <v>285.866514</v>
      </c>
      <c r="C3630" s="3">
        <f t="shared" si="393"/>
        <v>81719.663826512187</v>
      </c>
      <c r="D3630" s="3">
        <v>5</v>
      </c>
      <c r="E3630" s="3">
        <f t="shared" si="394"/>
        <v>25</v>
      </c>
      <c r="F3630" s="4">
        <f t="shared" si="395"/>
        <v>1429.33257</v>
      </c>
      <c r="N3630" s="2">
        <v>42.847776000000003</v>
      </c>
      <c r="O3630" s="3">
        <f t="shared" si="396"/>
        <v>1835.9319081461763</v>
      </c>
      <c r="P3630" s="3">
        <v>5</v>
      </c>
      <c r="Q3630" s="3">
        <f t="shared" si="397"/>
        <v>25</v>
      </c>
      <c r="R3630" s="4">
        <f t="shared" si="398"/>
        <v>214.23888000000002</v>
      </c>
    </row>
    <row r="3631" spans="2:18">
      <c r="B3631" s="2">
        <v>285.866514</v>
      </c>
      <c r="C3631" s="3">
        <f t="shared" si="393"/>
        <v>81719.663826512187</v>
      </c>
      <c r="D3631" s="3">
        <v>5</v>
      </c>
      <c r="E3631" s="3">
        <f t="shared" si="394"/>
        <v>25</v>
      </c>
      <c r="F3631" s="4">
        <f t="shared" si="395"/>
        <v>1429.33257</v>
      </c>
      <c r="N3631" s="2">
        <v>42.847776000000003</v>
      </c>
      <c r="O3631" s="3">
        <f t="shared" si="396"/>
        <v>1835.9319081461763</v>
      </c>
      <c r="P3631" s="3">
        <v>5</v>
      </c>
      <c r="Q3631" s="3">
        <f t="shared" si="397"/>
        <v>25</v>
      </c>
      <c r="R3631" s="4">
        <f t="shared" si="398"/>
        <v>214.23888000000002</v>
      </c>
    </row>
    <row r="3632" spans="2:18">
      <c r="B3632" s="2">
        <v>285.866514</v>
      </c>
      <c r="C3632" s="3">
        <f t="shared" si="393"/>
        <v>81719.663826512187</v>
      </c>
      <c r="D3632" s="3">
        <v>5</v>
      </c>
      <c r="E3632" s="3">
        <f t="shared" si="394"/>
        <v>25</v>
      </c>
      <c r="F3632" s="4">
        <f t="shared" si="395"/>
        <v>1429.33257</v>
      </c>
      <c r="N3632" s="2">
        <v>42.847776000000003</v>
      </c>
      <c r="O3632" s="3">
        <f t="shared" si="396"/>
        <v>1835.9319081461763</v>
      </c>
      <c r="P3632" s="3">
        <v>5</v>
      </c>
      <c r="Q3632" s="3">
        <f t="shared" si="397"/>
        <v>25</v>
      </c>
      <c r="R3632" s="4">
        <f t="shared" si="398"/>
        <v>214.23888000000002</v>
      </c>
    </row>
    <row r="3633" spans="2:18">
      <c r="B3633" s="2">
        <v>285.866514</v>
      </c>
      <c r="C3633" s="3">
        <f t="shared" si="393"/>
        <v>81719.663826512187</v>
      </c>
      <c r="D3633" s="3">
        <v>5</v>
      </c>
      <c r="E3633" s="3">
        <f t="shared" si="394"/>
        <v>25</v>
      </c>
      <c r="F3633" s="4">
        <f t="shared" si="395"/>
        <v>1429.33257</v>
      </c>
      <c r="N3633" s="2">
        <v>42.847776000000003</v>
      </c>
      <c r="O3633" s="3">
        <f t="shared" si="396"/>
        <v>1835.9319081461763</v>
      </c>
      <c r="P3633" s="3">
        <v>5</v>
      </c>
      <c r="Q3633" s="3">
        <f t="shared" si="397"/>
        <v>25</v>
      </c>
      <c r="R3633" s="4">
        <f t="shared" si="398"/>
        <v>214.23888000000002</v>
      </c>
    </row>
    <row r="3634" spans="2:18">
      <c r="B3634" s="2">
        <v>285.866514</v>
      </c>
      <c r="C3634" s="3">
        <f t="shared" si="393"/>
        <v>81719.663826512187</v>
      </c>
      <c r="D3634" s="3">
        <v>5</v>
      </c>
      <c r="E3634" s="3">
        <f t="shared" si="394"/>
        <v>25</v>
      </c>
      <c r="F3634" s="4">
        <f t="shared" si="395"/>
        <v>1429.33257</v>
      </c>
      <c r="N3634" s="2">
        <v>42.847776000000003</v>
      </c>
      <c r="O3634" s="3">
        <f t="shared" si="396"/>
        <v>1835.9319081461763</v>
      </c>
      <c r="P3634" s="3">
        <v>5</v>
      </c>
      <c r="Q3634" s="3">
        <f t="shared" si="397"/>
        <v>25</v>
      </c>
      <c r="R3634" s="4">
        <f t="shared" si="398"/>
        <v>214.23888000000002</v>
      </c>
    </row>
    <row r="3635" spans="2:18">
      <c r="B3635" s="2">
        <v>285.866514</v>
      </c>
      <c r="C3635" s="3">
        <f t="shared" si="393"/>
        <v>81719.663826512187</v>
      </c>
      <c r="D3635" s="3">
        <v>5</v>
      </c>
      <c r="E3635" s="3">
        <f t="shared" si="394"/>
        <v>25</v>
      </c>
      <c r="F3635" s="4">
        <f t="shared" si="395"/>
        <v>1429.33257</v>
      </c>
      <c r="N3635" s="2">
        <v>42.847776000000003</v>
      </c>
      <c r="O3635" s="3">
        <f t="shared" si="396"/>
        <v>1835.9319081461763</v>
      </c>
      <c r="P3635" s="3">
        <v>5</v>
      </c>
      <c r="Q3635" s="3">
        <f t="shared" si="397"/>
        <v>25</v>
      </c>
      <c r="R3635" s="4">
        <f t="shared" si="398"/>
        <v>214.23888000000002</v>
      </c>
    </row>
    <row r="3636" spans="2:18">
      <c r="B3636" s="2">
        <v>285.866514</v>
      </c>
      <c r="C3636" s="3">
        <f t="shared" si="393"/>
        <v>81719.663826512187</v>
      </c>
      <c r="D3636" s="3">
        <v>5</v>
      </c>
      <c r="E3636" s="3">
        <f t="shared" si="394"/>
        <v>25</v>
      </c>
      <c r="F3636" s="4">
        <f t="shared" si="395"/>
        <v>1429.33257</v>
      </c>
      <c r="N3636" s="2">
        <v>42.847776000000003</v>
      </c>
      <c r="O3636" s="3">
        <f t="shared" si="396"/>
        <v>1835.9319081461763</v>
      </c>
      <c r="P3636" s="3">
        <v>5</v>
      </c>
      <c r="Q3636" s="3">
        <f t="shared" si="397"/>
        <v>25</v>
      </c>
      <c r="R3636" s="4">
        <f t="shared" si="398"/>
        <v>214.23888000000002</v>
      </c>
    </row>
    <row r="3637" spans="2:18">
      <c r="B3637" s="2">
        <v>285.866514</v>
      </c>
      <c r="C3637" s="3">
        <f t="shared" si="393"/>
        <v>81719.663826512187</v>
      </c>
      <c r="D3637" s="3">
        <v>5</v>
      </c>
      <c r="E3637" s="3">
        <f t="shared" si="394"/>
        <v>25</v>
      </c>
      <c r="F3637" s="4">
        <f t="shared" si="395"/>
        <v>1429.33257</v>
      </c>
      <c r="N3637" s="2">
        <v>42.847776000000003</v>
      </c>
      <c r="O3637" s="3">
        <f t="shared" si="396"/>
        <v>1835.9319081461763</v>
      </c>
      <c r="P3637" s="3">
        <v>5</v>
      </c>
      <c r="Q3637" s="3">
        <f t="shared" si="397"/>
        <v>25</v>
      </c>
      <c r="R3637" s="4">
        <f t="shared" si="398"/>
        <v>214.23888000000002</v>
      </c>
    </row>
    <row r="3638" spans="2:18">
      <c r="B3638" s="2">
        <v>285.866514</v>
      </c>
      <c r="C3638" s="3">
        <f t="shared" si="393"/>
        <v>81719.663826512187</v>
      </c>
      <c r="D3638" s="3">
        <v>5</v>
      </c>
      <c r="E3638" s="3">
        <f t="shared" si="394"/>
        <v>25</v>
      </c>
      <c r="F3638" s="4">
        <f t="shared" si="395"/>
        <v>1429.33257</v>
      </c>
      <c r="N3638" s="2">
        <v>42.847776000000003</v>
      </c>
      <c r="O3638" s="3">
        <f t="shared" si="396"/>
        <v>1835.9319081461763</v>
      </c>
      <c r="P3638" s="3">
        <v>5</v>
      </c>
      <c r="Q3638" s="3">
        <f t="shared" si="397"/>
        <v>25</v>
      </c>
      <c r="R3638" s="4">
        <f t="shared" si="398"/>
        <v>214.23888000000002</v>
      </c>
    </row>
    <row r="3639" spans="2:18">
      <c r="B3639" s="2">
        <v>285.866514</v>
      </c>
      <c r="C3639" s="3">
        <f t="shared" si="393"/>
        <v>81719.663826512187</v>
      </c>
      <c r="D3639" s="3">
        <v>5</v>
      </c>
      <c r="E3639" s="3">
        <f t="shared" si="394"/>
        <v>25</v>
      </c>
      <c r="F3639" s="4">
        <f t="shared" si="395"/>
        <v>1429.33257</v>
      </c>
      <c r="N3639" s="2">
        <v>42.847776000000003</v>
      </c>
      <c r="O3639" s="3">
        <f t="shared" si="396"/>
        <v>1835.9319081461763</v>
      </c>
      <c r="P3639" s="3">
        <v>5</v>
      </c>
      <c r="Q3639" s="3">
        <f t="shared" si="397"/>
        <v>25</v>
      </c>
      <c r="R3639" s="4">
        <f t="shared" si="398"/>
        <v>214.23888000000002</v>
      </c>
    </row>
    <row r="3640" spans="2:18">
      <c r="B3640" s="2">
        <v>285.866514</v>
      </c>
      <c r="C3640" s="3">
        <f t="shared" si="393"/>
        <v>81719.663826512187</v>
      </c>
      <c r="D3640" s="3">
        <v>5</v>
      </c>
      <c r="E3640" s="3">
        <f t="shared" si="394"/>
        <v>25</v>
      </c>
      <c r="F3640" s="4">
        <f t="shared" si="395"/>
        <v>1429.33257</v>
      </c>
      <c r="N3640" s="2">
        <v>42.847776000000003</v>
      </c>
      <c r="O3640" s="3">
        <f t="shared" si="396"/>
        <v>1835.9319081461763</v>
      </c>
      <c r="P3640" s="3">
        <v>5</v>
      </c>
      <c r="Q3640" s="3">
        <f t="shared" si="397"/>
        <v>25</v>
      </c>
      <c r="R3640" s="4">
        <f t="shared" si="398"/>
        <v>214.23888000000002</v>
      </c>
    </row>
    <row r="3641" spans="2:18">
      <c r="B3641" s="2">
        <v>285.866514</v>
      </c>
      <c r="C3641" s="3">
        <f t="shared" si="393"/>
        <v>81719.663826512187</v>
      </c>
      <c r="D3641" s="3">
        <v>5</v>
      </c>
      <c r="E3641" s="3">
        <f t="shared" si="394"/>
        <v>25</v>
      </c>
      <c r="F3641" s="4">
        <f t="shared" si="395"/>
        <v>1429.33257</v>
      </c>
      <c r="N3641" s="2">
        <v>42.847776000000003</v>
      </c>
      <c r="O3641" s="3">
        <f t="shared" si="396"/>
        <v>1835.9319081461763</v>
      </c>
      <c r="P3641" s="3">
        <v>5</v>
      </c>
      <c r="Q3641" s="3">
        <f t="shared" si="397"/>
        <v>25</v>
      </c>
      <c r="R3641" s="4">
        <f t="shared" si="398"/>
        <v>214.23888000000002</v>
      </c>
    </row>
    <row r="3642" spans="2:18">
      <c r="B3642" s="2">
        <v>285.866514</v>
      </c>
      <c r="C3642" s="3">
        <f t="shared" si="393"/>
        <v>81719.663826512187</v>
      </c>
      <c r="D3642" s="3">
        <v>5</v>
      </c>
      <c r="E3642" s="3">
        <f t="shared" si="394"/>
        <v>25</v>
      </c>
      <c r="F3642" s="4">
        <f t="shared" si="395"/>
        <v>1429.33257</v>
      </c>
      <c r="N3642" s="2">
        <v>42.847776000000003</v>
      </c>
      <c r="O3642" s="3">
        <f t="shared" si="396"/>
        <v>1835.9319081461763</v>
      </c>
      <c r="P3642" s="3">
        <v>5</v>
      </c>
      <c r="Q3642" s="3">
        <f t="shared" si="397"/>
        <v>25</v>
      </c>
      <c r="R3642" s="4">
        <f t="shared" si="398"/>
        <v>214.23888000000002</v>
      </c>
    </row>
    <row r="3643" spans="2:18">
      <c r="B3643" s="2">
        <v>285.866514</v>
      </c>
      <c r="C3643" s="3">
        <f t="shared" si="393"/>
        <v>81719.663826512187</v>
      </c>
      <c r="D3643" s="3">
        <v>5</v>
      </c>
      <c r="E3643" s="3">
        <f t="shared" si="394"/>
        <v>25</v>
      </c>
      <c r="F3643" s="4">
        <f t="shared" si="395"/>
        <v>1429.33257</v>
      </c>
      <c r="N3643" s="2">
        <v>42.847776000000003</v>
      </c>
      <c r="O3643" s="3">
        <f t="shared" si="396"/>
        <v>1835.9319081461763</v>
      </c>
      <c r="P3643" s="3">
        <v>5</v>
      </c>
      <c r="Q3643" s="3">
        <f t="shared" si="397"/>
        <v>25</v>
      </c>
      <c r="R3643" s="4">
        <f t="shared" si="398"/>
        <v>214.23888000000002</v>
      </c>
    </row>
    <row r="3644" spans="2:18">
      <c r="B3644" s="2">
        <v>285.866514</v>
      </c>
      <c r="C3644" s="3">
        <f t="shared" si="393"/>
        <v>81719.663826512187</v>
      </c>
      <c r="D3644" s="3">
        <v>5</v>
      </c>
      <c r="E3644" s="3">
        <f t="shared" si="394"/>
        <v>25</v>
      </c>
      <c r="F3644" s="4">
        <f t="shared" si="395"/>
        <v>1429.33257</v>
      </c>
      <c r="N3644" s="2">
        <v>42.847776000000003</v>
      </c>
      <c r="O3644" s="3">
        <f t="shared" si="396"/>
        <v>1835.9319081461763</v>
      </c>
      <c r="P3644" s="3">
        <v>5</v>
      </c>
      <c r="Q3644" s="3">
        <f t="shared" si="397"/>
        <v>25</v>
      </c>
      <c r="R3644" s="4">
        <f t="shared" si="398"/>
        <v>214.23888000000002</v>
      </c>
    </row>
    <row r="3645" spans="2:18">
      <c r="B3645" s="2">
        <v>285.866514</v>
      </c>
      <c r="C3645" s="3">
        <f t="shared" si="393"/>
        <v>81719.663826512187</v>
      </c>
      <c r="D3645" s="3">
        <v>5</v>
      </c>
      <c r="E3645" s="3">
        <f t="shared" si="394"/>
        <v>25</v>
      </c>
      <c r="F3645" s="4">
        <f t="shared" si="395"/>
        <v>1429.33257</v>
      </c>
      <c r="N3645" s="2">
        <v>42.847776000000003</v>
      </c>
      <c r="O3645" s="3">
        <f t="shared" si="396"/>
        <v>1835.9319081461763</v>
      </c>
      <c r="P3645" s="3">
        <v>5</v>
      </c>
      <c r="Q3645" s="3">
        <f t="shared" si="397"/>
        <v>25</v>
      </c>
      <c r="R3645" s="4">
        <f t="shared" si="398"/>
        <v>214.23888000000002</v>
      </c>
    </row>
    <row r="3646" spans="2:18">
      <c r="B3646" s="2">
        <v>285.866514</v>
      </c>
      <c r="C3646" s="3">
        <f t="shared" si="393"/>
        <v>81719.663826512187</v>
      </c>
      <c r="D3646" s="3">
        <v>5</v>
      </c>
      <c r="E3646" s="3">
        <f t="shared" si="394"/>
        <v>25</v>
      </c>
      <c r="F3646" s="4">
        <f t="shared" si="395"/>
        <v>1429.33257</v>
      </c>
      <c r="N3646" s="2">
        <v>42.847776000000003</v>
      </c>
      <c r="O3646" s="3">
        <f t="shared" si="396"/>
        <v>1835.9319081461763</v>
      </c>
      <c r="P3646" s="3">
        <v>5</v>
      </c>
      <c r="Q3646" s="3">
        <f t="shared" si="397"/>
        <v>25</v>
      </c>
      <c r="R3646" s="4">
        <f t="shared" si="398"/>
        <v>214.23888000000002</v>
      </c>
    </row>
    <row r="3647" spans="2:18">
      <c r="B3647" s="2">
        <v>285.866514</v>
      </c>
      <c r="C3647" s="3">
        <f t="shared" si="393"/>
        <v>81719.663826512187</v>
      </c>
      <c r="D3647" s="3">
        <v>5</v>
      </c>
      <c r="E3647" s="3">
        <f t="shared" si="394"/>
        <v>25</v>
      </c>
      <c r="F3647" s="4">
        <f t="shared" si="395"/>
        <v>1429.33257</v>
      </c>
      <c r="N3647" s="2">
        <v>42.847776000000003</v>
      </c>
      <c r="O3647" s="3">
        <f t="shared" si="396"/>
        <v>1835.9319081461763</v>
      </c>
      <c r="P3647" s="3">
        <v>5</v>
      </c>
      <c r="Q3647" s="3">
        <f t="shared" si="397"/>
        <v>25</v>
      </c>
      <c r="R3647" s="4">
        <f t="shared" si="398"/>
        <v>214.23888000000002</v>
      </c>
    </row>
    <row r="3648" spans="2:18">
      <c r="B3648" s="2">
        <v>285.866514</v>
      </c>
      <c r="C3648" s="3">
        <f t="shared" si="393"/>
        <v>81719.663826512187</v>
      </c>
      <c r="D3648" s="3">
        <v>5</v>
      </c>
      <c r="E3648" s="3">
        <f t="shared" si="394"/>
        <v>25</v>
      </c>
      <c r="F3648" s="4">
        <f t="shared" si="395"/>
        <v>1429.33257</v>
      </c>
      <c r="N3648" s="2">
        <v>42.847776000000003</v>
      </c>
      <c r="O3648" s="3">
        <f t="shared" si="396"/>
        <v>1835.9319081461763</v>
      </c>
      <c r="P3648" s="3">
        <v>5</v>
      </c>
      <c r="Q3648" s="3">
        <f t="shared" si="397"/>
        <v>25</v>
      </c>
      <c r="R3648" s="4">
        <f t="shared" si="398"/>
        <v>214.23888000000002</v>
      </c>
    </row>
    <row r="3649" spans="2:18">
      <c r="B3649" s="2">
        <v>285.866514</v>
      </c>
      <c r="C3649" s="3">
        <f t="shared" si="393"/>
        <v>81719.663826512187</v>
      </c>
      <c r="D3649" s="3">
        <v>5</v>
      </c>
      <c r="E3649" s="3">
        <f t="shared" si="394"/>
        <v>25</v>
      </c>
      <c r="F3649" s="4">
        <f t="shared" si="395"/>
        <v>1429.33257</v>
      </c>
      <c r="N3649" s="2">
        <v>42.847776000000003</v>
      </c>
      <c r="O3649" s="3">
        <f t="shared" si="396"/>
        <v>1835.9319081461763</v>
      </c>
      <c r="P3649" s="3">
        <v>5</v>
      </c>
      <c r="Q3649" s="3">
        <f t="shared" si="397"/>
        <v>25</v>
      </c>
      <c r="R3649" s="4">
        <f t="shared" si="398"/>
        <v>214.23888000000002</v>
      </c>
    </row>
    <row r="3650" spans="2:18">
      <c r="B3650" s="2">
        <v>285.866514</v>
      </c>
      <c r="C3650" s="3">
        <f t="shared" si="393"/>
        <v>81719.663826512187</v>
      </c>
      <c r="D3650" s="3">
        <v>5</v>
      </c>
      <c r="E3650" s="3">
        <f t="shared" si="394"/>
        <v>25</v>
      </c>
      <c r="F3650" s="4">
        <f t="shared" si="395"/>
        <v>1429.33257</v>
      </c>
      <c r="N3650" s="2">
        <v>42.847776000000003</v>
      </c>
      <c r="O3650" s="3">
        <f t="shared" si="396"/>
        <v>1835.9319081461763</v>
      </c>
      <c r="P3650" s="3">
        <v>5</v>
      </c>
      <c r="Q3650" s="3">
        <f t="shared" si="397"/>
        <v>25</v>
      </c>
      <c r="R3650" s="4">
        <f t="shared" si="398"/>
        <v>214.23888000000002</v>
      </c>
    </row>
    <row r="3651" spans="2:18">
      <c r="B3651" s="2">
        <v>285.866514</v>
      </c>
      <c r="C3651" s="3">
        <f t="shared" si="393"/>
        <v>81719.663826512187</v>
      </c>
      <c r="D3651" s="3">
        <v>5</v>
      </c>
      <c r="E3651" s="3">
        <f t="shared" si="394"/>
        <v>25</v>
      </c>
      <c r="F3651" s="4">
        <f t="shared" si="395"/>
        <v>1429.33257</v>
      </c>
      <c r="N3651" s="2">
        <v>42.847776000000003</v>
      </c>
      <c r="O3651" s="3">
        <f t="shared" si="396"/>
        <v>1835.9319081461763</v>
      </c>
      <c r="P3651" s="3">
        <v>5</v>
      </c>
      <c r="Q3651" s="3">
        <f t="shared" si="397"/>
        <v>25</v>
      </c>
      <c r="R3651" s="4">
        <f t="shared" si="398"/>
        <v>214.23888000000002</v>
      </c>
    </row>
    <row r="3652" spans="2:18">
      <c r="B3652" s="2">
        <v>285.866514</v>
      </c>
      <c r="C3652" s="3">
        <f t="shared" si="393"/>
        <v>81719.663826512187</v>
      </c>
      <c r="D3652" s="3">
        <v>5</v>
      </c>
      <c r="E3652" s="3">
        <f t="shared" si="394"/>
        <v>25</v>
      </c>
      <c r="F3652" s="4">
        <f t="shared" si="395"/>
        <v>1429.33257</v>
      </c>
      <c r="N3652" s="2">
        <v>42.847776000000003</v>
      </c>
      <c r="O3652" s="3">
        <f t="shared" si="396"/>
        <v>1835.9319081461763</v>
      </c>
      <c r="P3652" s="3">
        <v>5</v>
      </c>
      <c r="Q3652" s="3">
        <f t="shared" si="397"/>
        <v>25</v>
      </c>
      <c r="R3652" s="4">
        <f t="shared" si="398"/>
        <v>214.23888000000002</v>
      </c>
    </row>
    <row r="3653" spans="2:18">
      <c r="B3653" s="2">
        <v>285.866514</v>
      </c>
      <c r="C3653" s="3">
        <f t="shared" si="393"/>
        <v>81719.663826512187</v>
      </c>
      <c r="D3653" s="3">
        <v>5</v>
      </c>
      <c r="E3653" s="3">
        <f t="shared" si="394"/>
        <v>25</v>
      </c>
      <c r="F3653" s="4">
        <f t="shared" si="395"/>
        <v>1429.33257</v>
      </c>
      <c r="N3653" s="2">
        <v>42.847776000000003</v>
      </c>
      <c r="O3653" s="3">
        <f t="shared" si="396"/>
        <v>1835.9319081461763</v>
      </c>
      <c r="P3653" s="3">
        <v>5</v>
      </c>
      <c r="Q3653" s="3">
        <f t="shared" si="397"/>
        <v>25</v>
      </c>
      <c r="R3653" s="4">
        <f t="shared" si="398"/>
        <v>214.23888000000002</v>
      </c>
    </row>
    <row r="3654" spans="2:18">
      <c r="B3654" s="2">
        <v>285.866514</v>
      </c>
      <c r="C3654" s="3">
        <f t="shared" si="393"/>
        <v>81719.663826512187</v>
      </c>
      <c r="D3654" s="3">
        <v>5</v>
      </c>
      <c r="E3654" s="3">
        <f t="shared" si="394"/>
        <v>25</v>
      </c>
      <c r="F3654" s="4">
        <f t="shared" si="395"/>
        <v>1429.33257</v>
      </c>
      <c r="N3654" s="2">
        <v>42.847776000000003</v>
      </c>
      <c r="O3654" s="3">
        <f t="shared" si="396"/>
        <v>1835.9319081461763</v>
      </c>
      <c r="P3654" s="3">
        <v>5</v>
      </c>
      <c r="Q3654" s="3">
        <f t="shared" si="397"/>
        <v>25</v>
      </c>
      <c r="R3654" s="4">
        <f t="shared" si="398"/>
        <v>214.23888000000002</v>
      </c>
    </row>
    <row r="3655" spans="2:18">
      <c r="B3655" s="2">
        <v>285.866514</v>
      </c>
      <c r="C3655" s="3">
        <f t="shared" si="393"/>
        <v>81719.663826512187</v>
      </c>
      <c r="D3655" s="3">
        <v>5</v>
      </c>
      <c r="E3655" s="3">
        <f t="shared" si="394"/>
        <v>25</v>
      </c>
      <c r="F3655" s="4">
        <f t="shared" si="395"/>
        <v>1429.33257</v>
      </c>
      <c r="N3655" s="2">
        <v>42.847776000000003</v>
      </c>
      <c r="O3655" s="3">
        <f t="shared" si="396"/>
        <v>1835.9319081461763</v>
      </c>
      <c r="P3655" s="3">
        <v>5</v>
      </c>
      <c r="Q3655" s="3">
        <f t="shared" si="397"/>
        <v>25</v>
      </c>
      <c r="R3655" s="4">
        <f t="shared" si="398"/>
        <v>214.23888000000002</v>
      </c>
    </row>
    <row r="3656" spans="2:18">
      <c r="B3656" s="2">
        <v>285.866514</v>
      </c>
      <c r="C3656" s="3">
        <f t="shared" si="393"/>
        <v>81719.663826512187</v>
      </c>
      <c r="D3656" s="3">
        <v>5</v>
      </c>
      <c r="E3656" s="3">
        <f t="shared" si="394"/>
        <v>25</v>
      </c>
      <c r="F3656" s="4">
        <f t="shared" si="395"/>
        <v>1429.33257</v>
      </c>
      <c r="N3656" s="2">
        <v>42.847776000000003</v>
      </c>
      <c r="O3656" s="3">
        <f t="shared" si="396"/>
        <v>1835.9319081461763</v>
      </c>
      <c r="P3656" s="3">
        <v>5</v>
      </c>
      <c r="Q3656" s="3">
        <f t="shared" si="397"/>
        <v>25</v>
      </c>
      <c r="R3656" s="4">
        <f t="shared" si="398"/>
        <v>214.23888000000002</v>
      </c>
    </row>
    <row r="3657" spans="2:18">
      <c r="B3657" s="2">
        <v>285.866514</v>
      </c>
      <c r="C3657" s="3">
        <f t="shared" si="393"/>
        <v>81719.663826512187</v>
      </c>
      <c r="D3657" s="3">
        <v>5</v>
      </c>
      <c r="E3657" s="3">
        <f t="shared" si="394"/>
        <v>25</v>
      </c>
      <c r="F3657" s="4">
        <f t="shared" si="395"/>
        <v>1429.33257</v>
      </c>
      <c r="N3657" s="2">
        <v>42.847776000000003</v>
      </c>
      <c r="O3657" s="3">
        <f t="shared" si="396"/>
        <v>1835.9319081461763</v>
      </c>
      <c r="P3657" s="3">
        <v>5</v>
      </c>
      <c r="Q3657" s="3">
        <f t="shared" si="397"/>
        <v>25</v>
      </c>
      <c r="R3657" s="4">
        <f t="shared" si="398"/>
        <v>214.23888000000002</v>
      </c>
    </row>
    <row r="3658" spans="2:18">
      <c r="B3658" s="2">
        <v>285.866514</v>
      </c>
      <c r="C3658" s="3">
        <f t="shared" si="393"/>
        <v>81719.663826512187</v>
      </c>
      <c r="D3658" s="3">
        <v>5</v>
      </c>
      <c r="E3658" s="3">
        <f t="shared" si="394"/>
        <v>25</v>
      </c>
      <c r="F3658" s="4">
        <f t="shared" si="395"/>
        <v>1429.33257</v>
      </c>
      <c r="N3658" s="2">
        <v>42.847776000000003</v>
      </c>
      <c r="O3658" s="3">
        <f t="shared" si="396"/>
        <v>1835.9319081461763</v>
      </c>
      <c r="P3658" s="3">
        <v>5</v>
      </c>
      <c r="Q3658" s="3">
        <f t="shared" si="397"/>
        <v>25</v>
      </c>
      <c r="R3658" s="4">
        <f t="shared" si="398"/>
        <v>214.23888000000002</v>
      </c>
    </row>
    <row r="3659" spans="2:18">
      <c r="B3659" s="2">
        <v>285.866514</v>
      </c>
      <c r="C3659" s="3">
        <f t="shared" si="393"/>
        <v>81719.663826512187</v>
      </c>
      <c r="D3659" s="3">
        <v>5</v>
      </c>
      <c r="E3659" s="3">
        <f t="shared" si="394"/>
        <v>25</v>
      </c>
      <c r="F3659" s="4">
        <f t="shared" si="395"/>
        <v>1429.33257</v>
      </c>
      <c r="N3659" s="2">
        <v>42.847776000000003</v>
      </c>
      <c r="O3659" s="3">
        <f t="shared" si="396"/>
        <v>1835.9319081461763</v>
      </c>
      <c r="P3659" s="3">
        <v>5</v>
      </c>
      <c r="Q3659" s="3">
        <f t="shared" si="397"/>
        <v>25</v>
      </c>
      <c r="R3659" s="4">
        <f t="shared" si="398"/>
        <v>214.23888000000002</v>
      </c>
    </row>
    <row r="3660" spans="2:18">
      <c r="B3660" s="2">
        <v>285.866514</v>
      </c>
      <c r="C3660" s="3">
        <f t="shared" si="393"/>
        <v>81719.663826512187</v>
      </c>
      <c r="D3660" s="3">
        <v>5</v>
      </c>
      <c r="E3660" s="3">
        <f t="shared" si="394"/>
        <v>25</v>
      </c>
      <c r="F3660" s="4">
        <f t="shared" si="395"/>
        <v>1429.33257</v>
      </c>
      <c r="N3660" s="2">
        <v>42.847776000000003</v>
      </c>
      <c r="O3660" s="3">
        <f t="shared" si="396"/>
        <v>1835.9319081461763</v>
      </c>
      <c r="P3660" s="3">
        <v>5</v>
      </c>
      <c r="Q3660" s="3">
        <f t="shared" si="397"/>
        <v>25</v>
      </c>
      <c r="R3660" s="4">
        <f t="shared" si="398"/>
        <v>214.23888000000002</v>
      </c>
    </row>
    <row r="3661" spans="2:18">
      <c r="B3661" s="2">
        <v>285.866514</v>
      </c>
      <c r="C3661" s="3">
        <f t="shared" si="393"/>
        <v>81719.663826512187</v>
      </c>
      <c r="D3661" s="3">
        <v>5</v>
      </c>
      <c r="E3661" s="3">
        <f t="shared" si="394"/>
        <v>25</v>
      </c>
      <c r="F3661" s="4">
        <f t="shared" si="395"/>
        <v>1429.33257</v>
      </c>
      <c r="N3661" s="2">
        <v>42.847776000000003</v>
      </c>
      <c r="O3661" s="3">
        <f t="shared" si="396"/>
        <v>1835.9319081461763</v>
      </c>
      <c r="P3661" s="3">
        <v>5</v>
      </c>
      <c r="Q3661" s="3">
        <f t="shared" si="397"/>
        <v>25</v>
      </c>
      <c r="R3661" s="4">
        <f t="shared" si="398"/>
        <v>214.23888000000002</v>
      </c>
    </row>
    <row r="3662" spans="2:18">
      <c r="B3662" s="2">
        <v>285.866514</v>
      </c>
      <c r="C3662" s="3">
        <f t="shared" si="393"/>
        <v>81719.663826512187</v>
      </c>
      <c r="D3662" s="3">
        <v>5</v>
      </c>
      <c r="E3662" s="3">
        <f t="shared" si="394"/>
        <v>25</v>
      </c>
      <c r="F3662" s="4">
        <f t="shared" si="395"/>
        <v>1429.33257</v>
      </c>
      <c r="N3662" s="2">
        <v>42.847776000000003</v>
      </c>
      <c r="O3662" s="3">
        <f t="shared" si="396"/>
        <v>1835.9319081461763</v>
      </c>
      <c r="P3662" s="3">
        <v>5</v>
      </c>
      <c r="Q3662" s="3">
        <f t="shared" si="397"/>
        <v>25</v>
      </c>
      <c r="R3662" s="4">
        <f t="shared" si="398"/>
        <v>214.23888000000002</v>
      </c>
    </row>
    <row r="3663" spans="2:18">
      <c r="B3663" s="2">
        <v>285.866514</v>
      </c>
      <c r="C3663" s="3">
        <f t="shared" si="393"/>
        <v>81719.663826512187</v>
      </c>
      <c r="D3663" s="3">
        <v>5</v>
      </c>
      <c r="E3663" s="3">
        <f t="shared" si="394"/>
        <v>25</v>
      </c>
      <c r="F3663" s="4">
        <f t="shared" si="395"/>
        <v>1429.33257</v>
      </c>
      <c r="N3663" s="2">
        <v>42.847776000000003</v>
      </c>
      <c r="O3663" s="3">
        <f t="shared" si="396"/>
        <v>1835.9319081461763</v>
      </c>
      <c r="P3663" s="3">
        <v>5</v>
      </c>
      <c r="Q3663" s="3">
        <f t="shared" si="397"/>
        <v>25</v>
      </c>
      <c r="R3663" s="4">
        <f t="shared" si="398"/>
        <v>214.23888000000002</v>
      </c>
    </row>
    <row r="3664" spans="2:18">
      <c r="B3664" s="2">
        <v>285.866514</v>
      </c>
      <c r="C3664" s="3">
        <f t="shared" si="393"/>
        <v>81719.663826512187</v>
      </c>
      <c r="D3664" s="3">
        <v>5</v>
      </c>
      <c r="E3664" s="3">
        <f t="shared" si="394"/>
        <v>25</v>
      </c>
      <c r="F3664" s="4">
        <f t="shared" si="395"/>
        <v>1429.33257</v>
      </c>
      <c r="N3664" s="2">
        <v>42.847776000000003</v>
      </c>
      <c r="O3664" s="3">
        <f t="shared" si="396"/>
        <v>1835.9319081461763</v>
      </c>
      <c r="P3664" s="3">
        <v>5</v>
      </c>
      <c r="Q3664" s="3">
        <f t="shared" si="397"/>
        <v>25</v>
      </c>
      <c r="R3664" s="4">
        <f t="shared" si="398"/>
        <v>214.23888000000002</v>
      </c>
    </row>
    <row r="3665" spans="2:18">
      <c r="B3665" s="2">
        <v>285.866514</v>
      </c>
      <c r="C3665" s="3">
        <f t="shared" ref="C3665:C3728" si="399">B3665*B3665</f>
        <v>81719.663826512187</v>
      </c>
      <c r="D3665" s="3">
        <v>5</v>
      </c>
      <c r="E3665" s="3">
        <f t="shared" ref="E3665:E3728" si="400">D3665*D3665</f>
        <v>25</v>
      </c>
      <c r="F3665" s="4">
        <f t="shared" ref="F3665:F3728" si="401">D3665*B3665</f>
        <v>1429.33257</v>
      </c>
      <c r="N3665" s="2">
        <v>42.847776000000003</v>
      </c>
      <c r="O3665" s="3">
        <f t="shared" ref="O3665:O3728" si="402">N3665*N3665</f>
        <v>1835.9319081461763</v>
      </c>
      <c r="P3665" s="3">
        <v>5</v>
      </c>
      <c r="Q3665" s="3">
        <f t="shared" ref="Q3665:Q3728" si="403">P3665*P3665</f>
        <v>25</v>
      </c>
      <c r="R3665" s="4">
        <f t="shared" ref="R3665:R3728" si="404">P3665*N3665</f>
        <v>214.23888000000002</v>
      </c>
    </row>
    <row r="3666" spans="2:18">
      <c r="B3666" s="2">
        <v>285.866514</v>
      </c>
      <c r="C3666" s="3">
        <f t="shared" si="399"/>
        <v>81719.663826512187</v>
      </c>
      <c r="D3666" s="3">
        <v>5</v>
      </c>
      <c r="E3666" s="3">
        <f t="shared" si="400"/>
        <v>25</v>
      </c>
      <c r="F3666" s="4">
        <f t="shared" si="401"/>
        <v>1429.33257</v>
      </c>
      <c r="N3666" s="2">
        <v>42.847776000000003</v>
      </c>
      <c r="O3666" s="3">
        <f t="shared" si="402"/>
        <v>1835.9319081461763</v>
      </c>
      <c r="P3666" s="3">
        <v>5</v>
      </c>
      <c r="Q3666" s="3">
        <f t="shared" si="403"/>
        <v>25</v>
      </c>
      <c r="R3666" s="4">
        <f t="shared" si="404"/>
        <v>214.23888000000002</v>
      </c>
    </row>
    <row r="3667" spans="2:18">
      <c r="B3667" s="2">
        <v>285.866514</v>
      </c>
      <c r="C3667" s="3">
        <f t="shared" si="399"/>
        <v>81719.663826512187</v>
      </c>
      <c r="D3667" s="3">
        <v>5</v>
      </c>
      <c r="E3667" s="3">
        <f t="shared" si="400"/>
        <v>25</v>
      </c>
      <c r="F3667" s="4">
        <f t="shared" si="401"/>
        <v>1429.33257</v>
      </c>
      <c r="N3667" s="2">
        <v>42.847776000000003</v>
      </c>
      <c r="O3667" s="3">
        <f t="shared" si="402"/>
        <v>1835.9319081461763</v>
      </c>
      <c r="P3667" s="3">
        <v>5</v>
      </c>
      <c r="Q3667" s="3">
        <f t="shared" si="403"/>
        <v>25</v>
      </c>
      <c r="R3667" s="4">
        <f t="shared" si="404"/>
        <v>214.23888000000002</v>
      </c>
    </row>
    <row r="3668" spans="2:18">
      <c r="B3668" s="2">
        <v>285.866514</v>
      </c>
      <c r="C3668" s="3">
        <f t="shared" si="399"/>
        <v>81719.663826512187</v>
      </c>
      <c r="D3668" s="3">
        <v>5</v>
      </c>
      <c r="E3668" s="3">
        <f t="shared" si="400"/>
        <v>25</v>
      </c>
      <c r="F3668" s="4">
        <f t="shared" si="401"/>
        <v>1429.33257</v>
      </c>
      <c r="N3668" s="2">
        <v>42.847776000000003</v>
      </c>
      <c r="O3668" s="3">
        <f t="shared" si="402"/>
        <v>1835.9319081461763</v>
      </c>
      <c r="P3668" s="3">
        <v>5</v>
      </c>
      <c r="Q3668" s="3">
        <f t="shared" si="403"/>
        <v>25</v>
      </c>
      <c r="R3668" s="4">
        <f t="shared" si="404"/>
        <v>214.23888000000002</v>
      </c>
    </row>
    <row r="3669" spans="2:18">
      <c r="B3669" s="2">
        <v>285.866514</v>
      </c>
      <c r="C3669" s="3">
        <f t="shared" si="399"/>
        <v>81719.663826512187</v>
      </c>
      <c r="D3669" s="3">
        <v>5</v>
      </c>
      <c r="E3669" s="3">
        <f t="shared" si="400"/>
        <v>25</v>
      </c>
      <c r="F3669" s="4">
        <f t="shared" si="401"/>
        <v>1429.33257</v>
      </c>
      <c r="N3669" s="2">
        <v>42.847776000000003</v>
      </c>
      <c r="O3669" s="3">
        <f t="shared" si="402"/>
        <v>1835.9319081461763</v>
      </c>
      <c r="P3669" s="3">
        <v>5</v>
      </c>
      <c r="Q3669" s="3">
        <f t="shared" si="403"/>
        <v>25</v>
      </c>
      <c r="R3669" s="4">
        <f t="shared" si="404"/>
        <v>214.23888000000002</v>
      </c>
    </row>
    <row r="3670" spans="2:18">
      <c r="B3670" s="2">
        <v>285.866514</v>
      </c>
      <c r="C3670" s="3">
        <f t="shared" si="399"/>
        <v>81719.663826512187</v>
      </c>
      <c r="D3670" s="3">
        <v>5</v>
      </c>
      <c r="E3670" s="3">
        <f t="shared" si="400"/>
        <v>25</v>
      </c>
      <c r="F3670" s="4">
        <f t="shared" si="401"/>
        <v>1429.33257</v>
      </c>
      <c r="N3670" s="2">
        <v>42.847776000000003</v>
      </c>
      <c r="O3670" s="3">
        <f t="shared" si="402"/>
        <v>1835.9319081461763</v>
      </c>
      <c r="P3670" s="3">
        <v>5</v>
      </c>
      <c r="Q3670" s="3">
        <f t="shared" si="403"/>
        <v>25</v>
      </c>
      <c r="R3670" s="4">
        <f t="shared" si="404"/>
        <v>214.23888000000002</v>
      </c>
    </row>
    <row r="3671" spans="2:18">
      <c r="B3671" s="2">
        <v>285.866514</v>
      </c>
      <c r="C3671" s="3">
        <f t="shared" si="399"/>
        <v>81719.663826512187</v>
      </c>
      <c r="D3671" s="3">
        <v>5</v>
      </c>
      <c r="E3671" s="3">
        <f t="shared" si="400"/>
        <v>25</v>
      </c>
      <c r="F3671" s="4">
        <f t="shared" si="401"/>
        <v>1429.33257</v>
      </c>
      <c r="N3671" s="2">
        <v>42.847776000000003</v>
      </c>
      <c r="O3671" s="3">
        <f t="shared" si="402"/>
        <v>1835.9319081461763</v>
      </c>
      <c r="P3671" s="3">
        <v>5</v>
      </c>
      <c r="Q3671" s="3">
        <f t="shared" si="403"/>
        <v>25</v>
      </c>
      <c r="R3671" s="4">
        <f t="shared" si="404"/>
        <v>214.23888000000002</v>
      </c>
    </row>
    <row r="3672" spans="2:18">
      <c r="B3672" s="2">
        <v>285.866514</v>
      </c>
      <c r="C3672" s="3">
        <f t="shared" si="399"/>
        <v>81719.663826512187</v>
      </c>
      <c r="D3672" s="3">
        <v>5</v>
      </c>
      <c r="E3672" s="3">
        <f t="shared" si="400"/>
        <v>25</v>
      </c>
      <c r="F3672" s="4">
        <f t="shared" si="401"/>
        <v>1429.33257</v>
      </c>
      <c r="N3672" s="2">
        <v>42.847776000000003</v>
      </c>
      <c r="O3672" s="3">
        <f t="shared" si="402"/>
        <v>1835.9319081461763</v>
      </c>
      <c r="P3672" s="3">
        <v>5</v>
      </c>
      <c r="Q3672" s="3">
        <f t="shared" si="403"/>
        <v>25</v>
      </c>
      <c r="R3672" s="4">
        <f t="shared" si="404"/>
        <v>214.23888000000002</v>
      </c>
    </row>
    <row r="3673" spans="2:18">
      <c r="B3673" s="2">
        <v>285.866514</v>
      </c>
      <c r="C3673" s="3">
        <f t="shared" si="399"/>
        <v>81719.663826512187</v>
      </c>
      <c r="D3673" s="3">
        <v>5</v>
      </c>
      <c r="E3673" s="3">
        <f t="shared" si="400"/>
        <v>25</v>
      </c>
      <c r="F3673" s="4">
        <f t="shared" si="401"/>
        <v>1429.33257</v>
      </c>
      <c r="N3673" s="2">
        <v>42.847776000000003</v>
      </c>
      <c r="O3673" s="3">
        <f t="shared" si="402"/>
        <v>1835.9319081461763</v>
      </c>
      <c r="P3673" s="3">
        <v>5</v>
      </c>
      <c r="Q3673" s="3">
        <f t="shared" si="403"/>
        <v>25</v>
      </c>
      <c r="R3673" s="4">
        <f t="shared" si="404"/>
        <v>214.23888000000002</v>
      </c>
    </row>
    <row r="3674" spans="2:18">
      <c r="B3674" s="2">
        <v>285.866514</v>
      </c>
      <c r="C3674" s="3">
        <f t="shared" si="399"/>
        <v>81719.663826512187</v>
      </c>
      <c r="D3674" s="3">
        <v>5</v>
      </c>
      <c r="E3674" s="3">
        <f t="shared" si="400"/>
        <v>25</v>
      </c>
      <c r="F3674" s="4">
        <f t="shared" si="401"/>
        <v>1429.33257</v>
      </c>
      <c r="N3674" s="2">
        <v>42.847776000000003</v>
      </c>
      <c r="O3674" s="3">
        <f t="shared" si="402"/>
        <v>1835.9319081461763</v>
      </c>
      <c r="P3674" s="3">
        <v>5</v>
      </c>
      <c r="Q3674" s="3">
        <f t="shared" si="403"/>
        <v>25</v>
      </c>
      <c r="R3674" s="4">
        <f t="shared" si="404"/>
        <v>214.23888000000002</v>
      </c>
    </row>
    <row r="3675" spans="2:18">
      <c r="B3675" s="2">
        <v>285.866514</v>
      </c>
      <c r="C3675" s="3">
        <f t="shared" si="399"/>
        <v>81719.663826512187</v>
      </c>
      <c r="D3675" s="3">
        <v>5</v>
      </c>
      <c r="E3675" s="3">
        <f t="shared" si="400"/>
        <v>25</v>
      </c>
      <c r="F3675" s="4">
        <f t="shared" si="401"/>
        <v>1429.33257</v>
      </c>
      <c r="N3675" s="2">
        <v>42.847776000000003</v>
      </c>
      <c r="O3675" s="3">
        <f t="shared" si="402"/>
        <v>1835.9319081461763</v>
      </c>
      <c r="P3675" s="3">
        <v>5</v>
      </c>
      <c r="Q3675" s="3">
        <f t="shared" si="403"/>
        <v>25</v>
      </c>
      <c r="R3675" s="4">
        <f t="shared" si="404"/>
        <v>214.23888000000002</v>
      </c>
    </row>
    <row r="3676" spans="2:18">
      <c r="B3676" s="2">
        <v>285.866514</v>
      </c>
      <c r="C3676" s="3">
        <f t="shared" si="399"/>
        <v>81719.663826512187</v>
      </c>
      <c r="D3676" s="3">
        <v>5</v>
      </c>
      <c r="E3676" s="3">
        <f t="shared" si="400"/>
        <v>25</v>
      </c>
      <c r="F3676" s="4">
        <f t="shared" si="401"/>
        <v>1429.33257</v>
      </c>
      <c r="N3676" s="2">
        <v>42.847776000000003</v>
      </c>
      <c r="O3676" s="3">
        <f t="shared" si="402"/>
        <v>1835.9319081461763</v>
      </c>
      <c r="P3676" s="3">
        <v>5</v>
      </c>
      <c r="Q3676" s="3">
        <f t="shared" si="403"/>
        <v>25</v>
      </c>
      <c r="R3676" s="4">
        <f t="shared" si="404"/>
        <v>214.23888000000002</v>
      </c>
    </row>
    <row r="3677" spans="2:18">
      <c r="B3677" s="2">
        <v>285.866514</v>
      </c>
      <c r="C3677" s="3">
        <f t="shared" si="399"/>
        <v>81719.663826512187</v>
      </c>
      <c r="D3677" s="3">
        <v>5</v>
      </c>
      <c r="E3677" s="3">
        <f t="shared" si="400"/>
        <v>25</v>
      </c>
      <c r="F3677" s="4">
        <f t="shared" si="401"/>
        <v>1429.33257</v>
      </c>
      <c r="N3677" s="2">
        <v>42.847776000000003</v>
      </c>
      <c r="O3677" s="3">
        <f t="shared" si="402"/>
        <v>1835.9319081461763</v>
      </c>
      <c r="P3677" s="3">
        <v>5</v>
      </c>
      <c r="Q3677" s="3">
        <f t="shared" si="403"/>
        <v>25</v>
      </c>
      <c r="R3677" s="4">
        <f t="shared" si="404"/>
        <v>214.23888000000002</v>
      </c>
    </row>
    <row r="3678" spans="2:18">
      <c r="B3678" s="2">
        <v>285.866514</v>
      </c>
      <c r="C3678" s="3">
        <f t="shared" si="399"/>
        <v>81719.663826512187</v>
      </c>
      <c r="D3678" s="3">
        <v>5</v>
      </c>
      <c r="E3678" s="3">
        <f t="shared" si="400"/>
        <v>25</v>
      </c>
      <c r="F3678" s="4">
        <f t="shared" si="401"/>
        <v>1429.33257</v>
      </c>
      <c r="N3678" s="2">
        <v>42.847776000000003</v>
      </c>
      <c r="O3678" s="3">
        <f t="shared" si="402"/>
        <v>1835.9319081461763</v>
      </c>
      <c r="P3678" s="3">
        <v>5</v>
      </c>
      <c r="Q3678" s="3">
        <f t="shared" si="403"/>
        <v>25</v>
      </c>
      <c r="R3678" s="4">
        <f t="shared" si="404"/>
        <v>214.23888000000002</v>
      </c>
    </row>
    <row r="3679" spans="2:18">
      <c r="B3679" s="2">
        <v>285.866514</v>
      </c>
      <c r="C3679" s="3">
        <f t="shared" si="399"/>
        <v>81719.663826512187</v>
      </c>
      <c r="D3679" s="3">
        <v>5</v>
      </c>
      <c r="E3679" s="3">
        <f t="shared" si="400"/>
        <v>25</v>
      </c>
      <c r="F3679" s="4">
        <f t="shared" si="401"/>
        <v>1429.33257</v>
      </c>
      <c r="N3679" s="2">
        <v>42.847776000000003</v>
      </c>
      <c r="O3679" s="3">
        <f t="shared" si="402"/>
        <v>1835.9319081461763</v>
      </c>
      <c r="P3679" s="3">
        <v>5</v>
      </c>
      <c r="Q3679" s="3">
        <f t="shared" si="403"/>
        <v>25</v>
      </c>
      <c r="R3679" s="4">
        <f t="shared" si="404"/>
        <v>214.23888000000002</v>
      </c>
    </row>
    <row r="3680" spans="2:18">
      <c r="B3680" s="2">
        <v>285.866514</v>
      </c>
      <c r="C3680" s="3">
        <f t="shared" si="399"/>
        <v>81719.663826512187</v>
      </c>
      <c r="D3680" s="3">
        <v>5</v>
      </c>
      <c r="E3680" s="3">
        <f t="shared" si="400"/>
        <v>25</v>
      </c>
      <c r="F3680" s="4">
        <f t="shared" si="401"/>
        <v>1429.33257</v>
      </c>
      <c r="N3680" s="2">
        <v>42.847776000000003</v>
      </c>
      <c r="O3680" s="3">
        <f t="shared" si="402"/>
        <v>1835.9319081461763</v>
      </c>
      <c r="P3680" s="3">
        <v>5</v>
      </c>
      <c r="Q3680" s="3">
        <f t="shared" si="403"/>
        <v>25</v>
      </c>
      <c r="R3680" s="4">
        <f t="shared" si="404"/>
        <v>214.23888000000002</v>
      </c>
    </row>
    <row r="3681" spans="2:18">
      <c r="B3681" s="2">
        <v>285.866514</v>
      </c>
      <c r="C3681" s="3">
        <f t="shared" si="399"/>
        <v>81719.663826512187</v>
      </c>
      <c r="D3681" s="3">
        <v>5</v>
      </c>
      <c r="E3681" s="3">
        <f t="shared" si="400"/>
        <v>25</v>
      </c>
      <c r="F3681" s="4">
        <f t="shared" si="401"/>
        <v>1429.33257</v>
      </c>
      <c r="N3681" s="2">
        <v>42.847776000000003</v>
      </c>
      <c r="O3681" s="3">
        <f t="shared" si="402"/>
        <v>1835.9319081461763</v>
      </c>
      <c r="P3681" s="3">
        <v>5</v>
      </c>
      <c r="Q3681" s="3">
        <f t="shared" si="403"/>
        <v>25</v>
      </c>
      <c r="R3681" s="4">
        <f t="shared" si="404"/>
        <v>214.23888000000002</v>
      </c>
    </row>
    <row r="3682" spans="2:18">
      <c r="B3682" s="2">
        <v>285.866514</v>
      </c>
      <c r="C3682" s="3">
        <f t="shared" si="399"/>
        <v>81719.663826512187</v>
      </c>
      <c r="D3682" s="3">
        <v>5</v>
      </c>
      <c r="E3682" s="3">
        <f t="shared" si="400"/>
        <v>25</v>
      </c>
      <c r="F3682" s="4">
        <f t="shared" si="401"/>
        <v>1429.33257</v>
      </c>
      <c r="N3682" s="2">
        <v>42.847776000000003</v>
      </c>
      <c r="O3682" s="3">
        <f t="shared" si="402"/>
        <v>1835.9319081461763</v>
      </c>
      <c r="P3682" s="3">
        <v>5</v>
      </c>
      <c r="Q3682" s="3">
        <f t="shared" si="403"/>
        <v>25</v>
      </c>
      <c r="R3682" s="4">
        <f t="shared" si="404"/>
        <v>214.23888000000002</v>
      </c>
    </row>
    <row r="3683" spans="2:18">
      <c r="B3683" s="2">
        <v>285.866514</v>
      </c>
      <c r="C3683" s="3">
        <f t="shared" si="399"/>
        <v>81719.663826512187</v>
      </c>
      <c r="D3683" s="3">
        <v>5</v>
      </c>
      <c r="E3683" s="3">
        <f t="shared" si="400"/>
        <v>25</v>
      </c>
      <c r="F3683" s="4">
        <f t="shared" si="401"/>
        <v>1429.33257</v>
      </c>
      <c r="N3683" s="2">
        <v>42.847776000000003</v>
      </c>
      <c r="O3683" s="3">
        <f t="shared" si="402"/>
        <v>1835.9319081461763</v>
      </c>
      <c r="P3683" s="3">
        <v>5</v>
      </c>
      <c r="Q3683" s="3">
        <f t="shared" si="403"/>
        <v>25</v>
      </c>
      <c r="R3683" s="4">
        <f t="shared" si="404"/>
        <v>214.23888000000002</v>
      </c>
    </row>
    <row r="3684" spans="2:18">
      <c r="B3684" s="2">
        <v>285.866514</v>
      </c>
      <c r="C3684" s="3">
        <f t="shared" si="399"/>
        <v>81719.663826512187</v>
      </c>
      <c r="D3684" s="3">
        <v>5</v>
      </c>
      <c r="E3684" s="3">
        <f t="shared" si="400"/>
        <v>25</v>
      </c>
      <c r="F3684" s="4">
        <f t="shared" si="401"/>
        <v>1429.33257</v>
      </c>
      <c r="N3684" s="2">
        <v>42.847776000000003</v>
      </c>
      <c r="O3684" s="3">
        <f t="shared" si="402"/>
        <v>1835.9319081461763</v>
      </c>
      <c r="P3684" s="3">
        <v>5</v>
      </c>
      <c r="Q3684" s="3">
        <f t="shared" si="403"/>
        <v>25</v>
      </c>
      <c r="R3684" s="4">
        <f t="shared" si="404"/>
        <v>214.23888000000002</v>
      </c>
    </row>
    <row r="3685" spans="2:18">
      <c r="B3685" s="2">
        <v>285.866514</v>
      </c>
      <c r="C3685" s="3">
        <f t="shared" si="399"/>
        <v>81719.663826512187</v>
      </c>
      <c r="D3685" s="3">
        <v>5</v>
      </c>
      <c r="E3685" s="3">
        <f t="shared" si="400"/>
        <v>25</v>
      </c>
      <c r="F3685" s="4">
        <f t="shared" si="401"/>
        <v>1429.33257</v>
      </c>
      <c r="N3685" s="2">
        <v>42.847776000000003</v>
      </c>
      <c r="O3685" s="3">
        <f t="shared" si="402"/>
        <v>1835.9319081461763</v>
      </c>
      <c r="P3685" s="3">
        <v>5</v>
      </c>
      <c r="Q3685" s="3">
        <f t="shared" si="403"/>
        <v>25</v>
      </c>
      <c r="R3685" s="4">
        <f t="shared" si="404"/>
        <v>214.23888000000002</v>
      </c>
    </row>
    <row r="3686" spans="2:18">
      <c r="B3686" s="2">
        <v>285.866514</v>
      </c>
      <c r="C3686" s="3">
        <f t="shared" si="399"/>
        <v>81719.663826512187</v>
      </c>
      <c r="D3686" s="3">
        <v>5</v>
      </c>
      <c r="E3686" s="3">
        <f t="shared" si="400"/>
        <v>25</v>
      </c>
      <c r="F3686" s="4">
        <f t="shared" si="401"/>
        <v>1429.33257</v>
      </c>
      <c r="N3686" s="2">
        <v>42.847776000000003</v>
      </c>
      <c r="O3686" s="3">
        <f t="shared" si="402"/>
        <v>1835.9319081461763</v>
      </c>
      <c r="P3686" s="3">
        <v>5</v>
      </c>
      <c r="Q3686" s="3">
        <f t="shared" si="403"/>
        <v>25</v>
      </c>
      <c r="R3686" s="4">
        <f t="shared" si="404"/>
        <v>214.23888000000002</v>
      </c>
    </row>
    <row r="3687" spans="2:18">
      <c r="B3687" s="2">
        <v>285.866514</v>
      </c>
      <c r="C3687" s="3">
        <f t="shared" si="399"/>
        <v>81719.663826512187</v>
      </c>
      <c r="D3687" s="3">
        <v>5</v>
      </c>
      <c r="E3687" s="3">
        <f t="shared" si="400"/>
        <v>25</v>
      </c>
      <c r="F3687" s="4">
        <f t="shared" si="401"/>
        <v>1429.33257</v>
      </c>
      <c r="N3687" s="2">
        <v>42.847776000000003</v>
      </c>
      <c r="O3687" s="3">
        <f t="shared" si="402"/>
        <v>1835.9319081461763</v>
      </c>
      <c r="P3687" s="3">
        <v>5</v>
      </c>
      <c r="Q3687" s="3">
        <f t="shared" si="403"/>
        <v>25</v>
      </c>
      <c r="R3687" s="4">
        <f t="shared" si="404"/>
        <v>214.23888000000002</v>
      </c>
    </row>
    <row r="3688" spans="2:18">
      <c r="B3688" s="2">
        <v>285.866514</v>
      </c>
      <c r="C3688" s="3">
        <f t="shared" si="399"/>
        <v>81719.663826512187</v>
      </c>
      <c r="D3688" s="3">
        <v>5</v>
      </c>
      <c r="E3688" s="3">
        <f t="shared" si="400"/>
        <v>25</v>
      </c>
      <c r="F3688" s="4">
        <f t="shared" si="401"/>
        <v>1429.33257</v>
      </c>
      <c r="N3688" s="2">
        <v>42.847776000000003</v>
      </c>
      <c r="O3688" s="3">
        <f t="shared" si="402"/>
        <v>1835.9319081461763</v>
      </c>
      <c r="P3688" s="3">
        <v>5</v>
      </c>
      <c r="Q3688" s="3">
        <f t="shared" si="403"/>
        <v>25</v>
      </c>
      <c r="R3688" s="4">
        <f t="shared" si="404"/>
        <v>214.23888000000002</v>
      </c>
    </row>
    <row r="3689" spans="2:18">
      <c r="B3689" s="2">
        <v>285.866514</v>
      </c>
      <c r="C3689" s="3">
        <f t="shared" si="399"/>
        <v>81719.663826512187</v>
      </c>
      <c r="D3689" s="3">
        <v>5</v>
      </c>
      <c r="E3689" s="3">
        <f t="shared" si="400"/>
        <v>25</v>
      </c>
      <c r="F3689" s="4">
        <f t="shared" si="401"/>
        <v>1429.33257</v>
      </c>
      <c r="N3689" s="2">
        <v>42.847776000000003</v>
      </c>
      <c r="O3689" s="3">
        <f t="shared" si="402"/>
        <v>1835.9319081461763</v>
      </c>
      <c r="P3689" s="3">
        <v>5</v>
      </c>
      <c r="Q3689" s="3">
        <f t="shared" si="403"/>
        <v>25</v>
      </c>
      <c r="R3689" s="4">
        <f t="shared" si="404"/>
        <v>214.23888000000002</v>
      </c>
    </row>
    <row r="3690" spans="2:18">
      <c r="B3690" s="2">
        <v>285.866514</v>
      </c>
      <c r="C3690" s="3">
        <f t="shared" si="399"/>
        <v>81719.663826512187</v>
      </c>
      <c r="D3690" s="3">
        <v>5</v>
      </c>
      <c r="E3690" s="3">
        <f t="shared" si="400"/>
        <v>25</v>
      </c>
      <c r="F3690" s="4">
        <f t="shared" si="401"/>
        <v>1429.33257</v>
      </c>
      <c r="N3690" s="2">
        <v>42.847776000000003</v>
      </c>
      <c r="O3690" s="3">
        <f t="shared" si="402"/>
        <v>1835.9319081461763</v>
      </c>
      <c r="P3690" s="3">
        <v>5</v>
      </c>
      <c r="Q3690" s="3">
        <f t="shared" si="403"/>
        <v>25</v>
      </c>
      <c r="R3690" s="4">
        <f t="shared" si="404"/>
        <v>214.23888000000002</v>
      </c>
    </row>
    <row r="3691" spans="2:18">
      <c r="B3691" s="2">
        <v>285.866514</v>
      </c>
      <c r="C3691" s="3">
        <f t="shared" si="399"/>
        <v>81719.663826512187</v>
      </c>
      <c r="D3691" s="3">
        <v>5</v>
      </c>
      <c r="E3691" s="3">
        <f t="shared" si="400"/>
        <v>25</v>
      </c>
      <c r="F3691" s="4">
        <f t="shared" si="401"/>
        <v>1429.33257</v>
      </c>
      <c r="N3691" s="2">
        <v>42.847776000000003</v>
      </c>
      <c r="O3691" s="3">
        <f t="shared" si="402"/>
        <v>1835.9319081461763</v>
      </c>
      <c r="P3691" s="3">
        <v>5</v>
      </c>
      <c r="Q3691" s="3">
        <f t="shared" si="403"/>
        <v>25</v>
      </c>
      <c r="R3691" s="4">
        <f t="shared" si="404"/>
        <v>214.23888000000002</v>
      </c>
    </row>
    <row r="3692" spans="2:18">
      <c r="B3692" s="2">
        <v>285.866514</v>
      </c>
      <c r="C3692" s="3">
        <f t="shared" si="399"/>
        <v>81719.663826512187</v>
      </c>
      <c r="D3692" s="3">
        <v>5</v>
      </c>
      <c r="E3692" s="3">
        <f t="shared" si="400"/>
        <v>25</v>
      </c>
      <c r="F3692" s="4">
        <f t="shared" si="401"/>
        <v>1429.33257</v>
      </c>
      <c r="N3692" s="2">
        <v>42.847776000000003</v>
      </c>
      <c r="O3692" s="3">
        <f t="shared" si="402"/>
        <v>1835.9319081461763</v>
      </c>
      <c r="P3692" s="3">
        <v>5</v>
      </c>
      <c r="Q3692" s="3">
        <f t="shared" si="403"/>
        <v>25</v>
      </c>
      <c r="R3692" s="4">
        <f t="shared" si="404"/>
        <v>214.23888000000002</v>
      </c>
    </row>
    <row r="3693" spans="2:18">
      <c r="B3693" s="2">
        <v>285.866514</v>
      </c>
      <c r="C3693" s="3">
        <f t="shared" si="399"/>
        <v>81719.663826512187</v>
      </c>
      <c r="D3693" s="3">
        <v>5</v>
      </c>
      <c r="E3693" s="3">
        <f t="shared" si="400"/>
        <v>25</v>
      </c>
      <c r="F3693" s="4">
        <f t="shared" si="401"/>
        <v>1429.33257</v>
      </c>
      <c r="N3693" s="2">
        <v>42.847776000000003</v>
      </c>
      <c r="O3693" s="3">
        <f t="shared" si="402"/>
        <v>1835.9319081461763</v>
      </c>
      <c r="P3693" s="3">
        <v>5</v>
      </c>
      <c r="Q3693" s="3">
        <f t="shared" si="403"/>
        <v>25</v>
      </c>
      <c r="R3693" s="4">
        <f t="shared" si="404"/>
        <v>214.23888000000002</v>
      </c>
    </row>
    <row r="3694" spans="2:18">
      <c r="B3694" s="2">
        <v>285.866514</v>
      </c>
      <c r="C3694" s="3">
        <f t="shared" si="399"/>
        <v>81719.663826512187</v>
      </c>
      <c r="D3694" s="3">
        <v>5</v>
      </c>
      <c r="E3694" s="3">
        <f t="shared" si="400"/>
        <v>25</v>
      </c>
      <c r="F3694" s="4">
        <f t="shared" si="401"/>
        <v>1429.33257</v>
      </c>
      <c r="N3694" s="2">
        <v>42.847776000000003</v>
      </c>
      <c r="O3694" s="3">
        <f t="shared" si="402"/>
        <v>1835.9319081461763</v>
      </c>
      <c r="P3694" s="3">
        <v>5</v>
      </c>
      <c r="Q3694" s="3">
        <f t="shared" si="403"/>
        <v>25</v>
      </c>
      <c r="R3694" s="4">
        <f t="shared" si="404"/>
        <v>214.23888000000002</v>
      </c>
    </row>
    <row r="3695" spans="2:18">
      <c r="B3695" s="2">
        <v>285.866514</v>
      </c>
      <c r="C3695" s="3">
        <f t="shared" si="399"/>
        <v>81719.663826512187</v>
      </c>
      <c r="D3695" s="3">
        <v>5</v>
      </c>
      <c r="E3695" s="3">
        <f t="shared" si="400"/>
        <v>25</v>
      </c>
      <c r="F3695" s="4">
        <f t="shared" si="401"/>
        <v>1429.33257</v>
      </c>
      <c r="N3695" s="2">
        <v>42.847776000000003</v>
      </c>
      <c r="O3695" s="3">
        <f t="shared" si="402"/>
        <v>1835.9319081461763</v>
      </c>
      <c r="P3695" s="3">
        <v>5</v>
      </c>
      <c r="Q3695" s="3">
        <f t="shared" si="403"/>
        <v>25</v>
      </c>
      <c r="R3695" s="4">
        <f t="shared" si="404"/>
        <v>214.23888000000002</v>
      </c>
    </row>
    <row r="3696" spans="2:18">
      <c r="B3696" s="2">
        <v>285.866514</v>
      </c>
      <c r="C3696" s="3">
        <f t="shared" si="399"/>
        <v>81719.663826512187</v>
      </c>
      <c r="D3696" s="3">
        <v>5</v>
      </c>
      <c r="E3696" s="3">
        <f t="shared" si="400"/>
        <v>25</v>
      </c>
      <c r="F3696" s="4">
        <f t="shared" si="401"/>
        <v>1429.33257</v>
      </c>
      <c r="N3696" s="2">
        <v>42.847776000000003</v>
      </c>
      <c r="O3696" s="3">
        <f t="shared" si="402"/>
        <v>1835.9319081461763</v>
      </c>
      <c r="P3696" s="3">
        <v>5</v>
      </c>
      <c r="Q3696" s="3">
        <f t="shared" si="403"/>
        <v>25</v>
      </c>
      <c r="R3696" s="4">
        <f t="shared" si="404"/>
        <v>214.23888000000002</v>
      </c>
    </row>
    <row r="3697" spans="2:18">
      <c r="B3697" s="2">
        <v>285.866514</v>
      </c>
      <c r="C3697" s="3">
        <f t="shared" si="399"/>
        <v>81719.663826512187</v>
      </c>
      <c r="D3697" s="3">
        <v>5</v>
      </c>
      <c r="E3697" s="3">
        <f t="shared" si="400"/>
        <v>25</v>
      </c>
      <c r="F3697" s="4">
        <f t="shared" si="401"/>
        <v>1429.33257</v>
      </c>
      <c r="N3697" s="2">
        <v>42.847776000000003</v>
      </c>
      <c r="O3697" s="3">
        <f t="shared" si="402"/>
        <v>1835.9319081461763</v>
      </c>
      <c r="P3697" s="3">
        <v>5</v>
      </c>
      <c r="Q3697" s="3">
        <f t="shared" si="403"/>
        <v>25</v>
      </c>
      <c r="R3697" s="4">
        <f t="shared" si="404"/>
        <v>214.23888000000002</v>
      </c>
    </row>
    <row r="3698" spans="2:18">
      <c r="B3698" s="2">
        <v>285.866514</v>
      </c>
      <c r="C3698" s="3">
        <f t="shared" si="399"/>
        <v>81719.663826512187</v>
      </c>
      <c r="D3698" s="3">
        <v>5</v>
      </c>
      <c r="E3698" s="3">
        <f t="shared" si="400"/>
        <v>25</v>
      </c>
      <c r="F3698" s="4">
        <f t="shared" si="401"/>
        <v>1429.33257</v>
      </c>
      <c r="N3698" s="2">
        <v>42.847776000000003</v>
      </c>
      <c r="O3698" s="3">
        <f t="shared" si="402"/>
        <v>1835.9319081461763</v>
      </c>
      <c r="P3698" s="3">
        <v>5</v>
      </c>
      <c r="Q3698" s="3">
        <f t="shared" si="403"/>
        <v>25</v>
      </c>
      <c r="R3698" s="4">
        <f t="shared" si="404"/>
        <v>214.23888000000002</v>
      </c>
    </row>
    <row r="3699" spans="2:18">
      <c r="B3699" s="2">
        <v>285.866514</v>
      </c>
      <c r="C3699" s="3">
        <f t="shared" si="399"/>
        <v>81719.663826512187</v>
      </c>
      <c r="D3699" s="3">
        <v>5</v>
      </c>
      <c r="E3699" s="3">
        <f t="shared" si="400"/>
        <v>25</v>
      </c>
      <c r="F3699" s="4">
        <f t="shared" si="401"/>
        <v>1429.33257</v>
      </c>
      <c r="N3699" s="2">
        <v>42.847776000000003</v>
      </c>
      <c r="O3699" s="3">
        <f t="shared" si="402"/>
        <v>1835.9319081461763</v>
      </c>
      <c r="P3699" s="3">
        <v>5</v>
      </c>
      <c r="Q3699" s="3">
        <f t="shared" si="403"/>
        <v>25</v>
      </c>
      <c r="R3699" s="4">
        <f t="shared" si="404"/>
        <v>214.23888000000002</v>
      </c>
    </row>
    <row r="3700" spans="2:18">
      <c r="B3700" s="2">
        <v>285.866514</v>
      </c>
      <c r="C3700" s="3">
        <f t="shared" si="399"/>
        <v>81719.663826512187</v>
      </c>
      <c r="D3700" s="3">
        <v>5</v>
      </c>
      <c r="E3700" s="3">
        <f t="shared" si="400"/>
        <v>25</v>
      </c>
      <c r="F3700" s="4">
        <f t="shared" si="401"/>
        <v>1429.33257</v>
      </c>
      <c r="N3700" s="2">
        <v>42.847776000000003</v>
      </c>
      <c r="O3700" s="3">
        <f t="shared" si="402"/>
        <v>1835.9319081461763</v>
      </c>
      <c r="P3700" s="3">
        <v>5</v>
      </c>
      <c r="Q3700" s="3">
        <f t="shared" si="403"/>
        <v>25</v>
      </c>
      <c r="R3700" s="4">
        <f t="shared" si="404"/>
        <v>214.23888000000002</v>
      </c>
    </row>
    <row r="3701" spans="2:18">
      <c r="B3701" s="2">
        <v>285.866514</v>
      </c>
      <c r="C3701" s="3">
        <f t="shared" si="399"/>
        <v>81719.663826512187</v>
      </c>
      <c r="D3701" s="3">
        <v>5</v>
      </c>
      <c r="E3701" s="3">
        <f t="shared" si="400"/>
        <v>25</v>
      </c>
      <c r="F3701" s="4">
        <f t="shared" si="401"/>
        <v>1429.33257</v>
      </c>
      <c r="N3701" s="2">
        <v>42.847776000000003</v>
      </c>
      <c r="O3701" s="3">
        <f t="shared" si="402"/>
        <v>1835.9319081461763</v>
      </c>
      <c r="P3701" s="3">
        <v>5</v>
      </c>
      <c r="Q3701" s="3">
        <f t="shared" si="403"/>
        <v>25</v>
      </c>
      <c r="R3701" s="4">
        <f t="shared" si="404"/>
        <v>214.23888000000002</v>
      </c>
    </row>
    <row r="3702" spans="2:18">
      <c r="B3702" s="2">
        <v>285.866514</v>
      </c>
      <c r="C3702" s="3">
        <f t="shared" si="399"/>
        <v>81719.663826512187</v>
      </c>
      <c r="D3702" s="3">
        <v>5</v>
      </c>
      <c r="E3702" s="3">
        <f t="shared" si="400"/>
        <v>25</v>
      </c>
      <c r="F3702" s="4">
        <f t="shared" si="401"/>
        <v>1429.33257</v>
      </c>
      <c r="N3702" s="2">
        <v>42.847776000000003</v>
      </c>
      <c r="O3702" s="3">
        <f t="shared" si="402"/>
        <v>1835.9319081461763</v>
      </c>
      <c r="P3702" s="3">
        <v>5</v>
      </c>
      <c r="Q3702" s="3">
        <f t="shared" si="403"/>
        <v>25</v>
      </c>
      <c r="R3702" s="4">
        <f t="shared" si="404"/>
        <v>214.23888000000002</v>
      </c>
    </row>
    <row r="3703" spans="2:18">
      <c r="B3703" s="2">
        <v>285.866514</v>
      </c>
      <c r="C3703" s="3">
        <f t="shared" si="399"/>
        <v>81719.663826512187</v>
      </c>
      <c r="D3703" s="3">
        <v>5</v>
      </c>
      <c r="E3703" s="3">
        <f t="shared" si="400"/>
        <v>25</v>
      </c>
      <c r="F3703" s="4">
        <f t="shared" si="401"/>
        <v>1429.33257</v>
      </c>
      <c r="N3703" s="2">
        <v>42.847776000000003</v>
      </c>
      <c r="O3703" s="3">
        <f t="shared" si="402"/>
        <v>1835.9319081461763</v>
      </c>
      <c r="P3703" s="3">
        <v>5</v>
      </c>
      <c r="Q3703" s="3">
        <f t="shared" si="403"/>
        <v>25</v>
      </c>
      <c r="R3703" s="4">
        <f t="shared" si="404"/>
        <v>214.23888000000002</v>
      </c>
    </row>
    <row r="3704" spans="2:18">
      <c r="B3704" s="2">
        <v>285.866514</v>
      </c>
      <c r="C3704" s="3">
        <f t="shared" si="399"/>
        <v>81719.663826512187</v>
      </c>
      <c r="D3704" s="3">
        <v>5</v>
      </c>
      <c r="E3704" s="3">
        <f t="shared" si="400"/>
        <v>25</v>
      </c>
      <c r="F3704" s="4">
        <f t="shared" si="401"/>
        <v>1429.33257</v>
      </c>
      <c r="N3704" s="2">
        <v>42.847776000000003</v>
      </c>
      <c r="O3704" s="3">
        <f t="shared" si="402"/>
        <v>1835.9319081461763</v>
      </c>
      <c r="P3704" s="3">
        <v>5</v>
      </c>
      <c r="Q3704" s="3">
        <f t="shared" si="403"/>
        <v>25</v>
      </c>
      <c r="R3704" s="4">
        <f t="shared" si="404"/>
        <v>214.23888000000002</v>
      </c>
    </row>
    <row r="3705" spans="2:18">
      <c r="B3705" s="2">
        <v>285.866514</v>
      </c>
      <c r="C3705" s="3">
        <f t="shared" si="399"/>
        <v>81719.663826512187</v>
      </c>
      <c r="D3705" s="3">
        <v>5</v>
      </c>
      <c r="E3705" s="3">
        <f t="shared" si="400"/>
        <v>25</v>
      </c>
      <c r="F3705" s="4">
        <f t="shared" si="401"/>
        <v>1429.33257</v>
      </c>
      <c r="N3705" s="2">
        <v>42.847776000000003</v>
      </c>
      <c r="O3705" s="3">
        <f t="shared" si="402"/>
        <v>1835.9319081461763</v>
      </c>
      <c r="P3705" s="3">
        <v>5</v>
      </c>
      <c r="Q3705" s="3">
        <f t="shared" si="403"/>
        <v>25</v>
      </c>
      <c r="R3705" s="4">
        <f t="shared" si="404"/>
        <v>214.23888000000002</v>
      </c>
    </row>
    <row r="3706" spans="2:18">
      <c r="B3706" s="2">
        <v>285.866514</v>
      </c>
      <c r="C3706" s="3">
        <f t="shared" si="399"/>
        <v>81719.663826512187</v>
      </c>
      <c r="D3706" s="3">
        <v>5</v>
      </c>
      <c r="E3706" s="3">
        <f t="shared" si="400"/>
        <v>25</v>
      </c>
      <c r="F3706" s="4">
        <f t="shared" si="401"/>
        <v>1429.33257</v>
      </c>
      <c r="N3706" s="2">
        <v>42.847776000000003</v>
      </c>
      <c r="O3706" s="3">
        <f t="shared" si="402"/>
        <v>1835.9319081461763</v>
      </c>
      <c r="P3706" s="3">
        <v>5</v>
      </c>
      <c r="Q3706" s="3">
        <f t="shared" si="403"/>
        <v>25</v>
      </c>
      <c r="R3706" s="4">
        <f t="shared" si="404"/>
        <v>214.23888000000002</v>
      </c>
    </row>
    <row r="3707" spans="2:18">
      <c r="B3707" s="2">
        <v>285.866514</v>
      </c>
      <c r="C3707" s="3">
        <f t="shared" si="399"/>
        <v>81719.663826512187</v>
      </c>
      <c r="D3707" s="3">
        <v>5</v>
      </c>
      <c r="E3707" s="3">
        <f t="shared" si="400"/>
        <v>25</v>
      </c>
      <c r="F3707" s="4">
        <f t="shared" si="401"/>
        <v>1429.33257</v>
      </c>
      <c r="N3707" s="2">
        <v>42.847776000000003</v>
      </c>
      <c r="O3707" s="3">
        <f t="shared" si="402"/>
        <v>1835.9319081461763</v>
      </c>
      <c r="P3707" s="3">
        <v>5</v>
      </c>
      <c r="Q3707" s="3">
        <f t="shared" si="403"/>
        <v>25</v>
      </c>
      <c r="R3707" s="4">
        <f t="shared" si="404"/>
        <v>214.23888000000002</v>
      </c>
    </row>
    <row r="3708" spans="2:18">
      <c r="B3708" s="2">
        <v>285.866514</v>
      </c>
      <c r="C3708" s="3">
        <f t="shared" si="399"/>
        <v>81719.663826512187</v>
      </c>
      <c r="D3708" s="3">
        <v>5</v>
      </c>
      <c r="E3708" s="3">
        <f t="shared" si="400"/>
        <v>25</v>
      </c>
      <c r="F3708" s="4">
        <f t="shared" si="401"/>
        <v>1429.33257</v>
      </c>
      <c r="N3708" s="2">
        <v>42.847776000000003</v>
      </c>
      <c r="O3708" s="3">
        <f t="shared" si="402"/>
        <v>1835.9319081461763</v>
      </c>
      <c r="P3708" s="3">
        <v>5</v>
      </c>
      <c r="Q3708" s="3">
        <f t="shared" si="403"/>
        <v>25</v>
      </c>
      <c r="R3708" s="4">
        <f t="shared" si="404"/>
        <v>214.23888000000002</v>
      </c>
    </row>
    <row r="3709" spans="2:18">
      <c r="B3709" s="2">
        <v>285.866514</v>
      </c>
      <c r="C3709" s="3">
        <f t="shared" si="399"/>
        <v>81719.663826512187</v>
      </c>
      <c r="D3709" s="3">
        <v>5</v>
      </c>
      <c r="E3709" s="3">
        <f t="shared" si="400"/>
        <v>25</v>
      </c>
      <c r="F3709" s="4">
        <f t="shared" si="401"/>
        <v>1429.33257</v>
      </c>
      <c r="N3709" s="2">
        <v>42.847776000000003</v>
      </c>
      <c r="O3709" s="3">
        <f t="shared" si="402"/>
        <v>1835.9319081461763</v>
      </c>
      <c r="P3709" s="3">
        <v>5</v>
      </c>
      <c r="Q3709" s="3">
        <f t="shared" si="403"/>
        <v>25</v>
      </c>
      <c r="R3709" s="4">
        <f t="shared" si="404"/>
        <v>214.23888000000002</v>
      </c>
    </row>
    <row r="3710" spans="2:18">
      <c r="B3710" s="2">
        <v>285.866514</v>
      </c>
      <c r="C3710" s="3">
        <f t="shared" si="399"/>
        <v>81719.663826512187</v>
      </c>
      <c r="D3710" s="3">
        <v>5</v>
      </c>
      <c r="E3710" s="3">
        <f t="shared" si="400"/>
        <v>25</v>
      </c>
      <c r="F3710" s="4">
        <f t="shared" si="401"/>
        <v>1429.33257</v>
      </c>
      <c r="N3710" s="2">
        <v>42.847776000000003</v>
      </c>
      <c r="O3710" s="3">
        <f t="shared" si="402"/>
        <v>1835.9319081461763</v>
      </c>
      <c r="P3710" s="3">
        <v>5</v>
      </c>
      <c r="Q3710" s="3">
        <f t="shared" si="403"/>
        <v>25</v>
      </c>
      <c r="R3710" s="4">
        <f t="shared" si="404"/>
        <v>214.23888000000002</v>
      </c>
    </row>
    <row r="3711" spans="2:18">
      <c r="B3711" s="2">
        <v>285.866514</v>
      </c>
      <c r="C3711" s="3">
        <f t="shared" si="399"/>
        <v>81719.663826512187</v>
      </c>
      <c r="D3711" s="3">
        <v>5</v>
      </c>
      <c r="E3711" s="3">
        <f t="shared" si="400"/>
        <v>25</v>
      </c>
      <c r="F3711" s="4">
        <f t="shared" si="401"/>
        <v>1429.33257</v>
      </c>
      <c r="N3711" s="2">
        <v>42.847776000000003</v>
      </c>
      <c r="O3711" s="3">
        <f t="shared" si="402"/>
        <v>1835.9319081461763</v>
      </c>
      <c r="P3711" s="3">
        <v>5</v>
      </c>
      <c r="Q3711" s="3">
        <f t="shared" si="403"/>
        <v>25</v>
      </c>
      <c r="R3711" s="4">
        <f t="shared" si="404"/>
        <v>214.23888000000002</v>
      </c>
    </row>
    <row r="3712" spans="2:18">
      <c r="B3712" s="2">
        <v>285.866514</v>
      </c>
      <c r="C3712" s="3">
        <f t="shared" si="399"/>
        <v>81719.663826512187</v>
      </c>
      <c r="D3712" s="3">
        <v>5</v>
      </c>
      <c r="E3712" s="3">
        <f t="shared" si="400"/>
        <v>25</v>
      </c>
      <c r="F3712" s="4">
        <f t="shared" si="401"/>
        <v>1429.33257</v>
      </c>
      <c r="N3712" s="2">
        <v>42.847776000000003</v>
      </c>
      <c r="O3712" s="3">
        <f t="shared" si="402"/>
        <v>1835.9319081461763</v>
      </c>
      <c r="P3712" s="3">
        <v>5</v>
      </c>
      <c r="Q3712" s="3">
        <f t="shared" si="403"/>
        <v>25</v>
      </c>
      <c r="R3712" s="4">
        <f t="shared" si="404"/>
        <v>214.23888000000002</v>
      </c>
    </row>
    <row r="3713" spans="2:18">
      <c r="B3713" s="2">
        <v>285.866514</v>
      </c>
      <c r="C3713" s="3">
        <f t="shared" si="399"/>
        <v>81719.663826512187</v>
      </c>
      <c r="D3713" s="3">
        <v>5</v>
      </c>
      <c r="E3713" s="3">
        <f t="shared" si="400"/>
        <v>25</v>
      </c>
      <c r="F3713" s="4">
        <f t="shared" si="401"/>
        <v>1429.33257</v>
      </c>
      <c r="N3713" s="2">
        <v>42.847776000000003</v>
      </c>
      <c r="O3713" s="3">
        <f t="shared" si="402"/>
        <v>1835.9319081461763</v>
      </c>
      <c r="P3713" s="3">
        <v>5</v>
      </c>
      <c r="Q3713" s="3">
        <f t="shared" si="403"/>
        <v>25</v>
      </c>
      <c r="R3713" s="4">
        <f t="shared" si="404"/>
        <v>214.23888000000002</v>
      </c>
    </row>
    <row r="3714" spans="2:18">
      <c r="B3714" s="2">
        <v>285.866514</v>
      </c>
      <c r="C3714" s="3">
        <f t="shared" si="399"/>
        <v>81719.663826512187</v>
      </c>
      <c r="D3714" s="3">
        <v>5</v>
      </c>
      <c r="E3714" s="3">
        <f t="shared" si="400"/>
        <v>25</v>
      </c>
      <c r="F3714" s="4">
        <f t="shared" si="401"/>
        <v>1429.33257</v>
      </c>
      <c r="N3714" s="2">
        <v>42.847776000000003</v>
      </c>
      <c r="O3714" s="3">
        <f t="shared" si="402"/>
        <v>1835.9319081461763</v>
      </c>
      <c r="P3714" s="3">
        <v>5</v>
      </c>
      <c r="Q3714" s="3">
        <f t="shared" si="403"/>
        <v>25</v>
      </c>
      <c r="R3714" s="4">
        <f t="shared" si="404"/>
        <v>214.23888000000002</v>
      </c>
    </row>
    <row r="3715" spans="2:18">
      <c r="B3715" s="2">
        <v>285.866514</v>
      </c>
      <c r="C3715" s="3">
        <f t="shared" si="399"/>
        <v>81719.663826512187</v>
      </c>
      <c r="D3715" s="3">
        <v>5</v>
      </c>
      <c r="E3715" s="3">
        <f t="shared" si="400"/>
        <v>25</v>
      </c>
      <c r="F3715" s="4">
        <f t="shared" si="401"/>
        <v>1429.33257</v>
      </c>
      <c r="N3715" s="2">
        <v>42.847776000000003</v>
      </c>
      <c r="O3715" s="3">
        <f t="shared" si="402"/>
        <v>1835.9319081461763</v>
      </c>
      <c r="P3715" s="3">
        <v>5</v>
      </c>
      <c r="Q3715" s="3">
        <f t="shared" si="403"/>
        <v>25</v>
      </c>
      <c r="R3715" s="4">
        <f t="shared" si="404"/>
        <v>214.23888000000002</v>
      </c>
    </row>
    <row r="3716" spans="2:18">
      <c r="B3716" s="2">
        <v>285.866514</v>
      </c>
      <c r="C3716" s="3">
        <f t="shared" si="399"/>
        <v>81719.663826512187</v>
      </c>
      <c r="D3716" s="3">
        <v>5</v>
      </c>
      <c r="E3716" s="3">
        <f t="shared" si="400"/>
        <v>25</v>
      </c>
      <c r="F3716" s="4">
        <f t="shared" si="401"/>
        <v>1429.33257</v>
      </c>
      <c r="N3716" s="2">
        <v>42.847776000000003</v>
      </c>
      <c r="O3716" s="3">
        <f t="shared" si="402"/>
        <v>1835.9319081461763</v>
      </c>
      <c r="P3716" s="3">
        <v>5</v>
      </c>
      <c r="Q3716" s="3">
        <f t="shared" si="403"/>
        <v>25</v>
      </c>
      <c r="R3716" s="4">
        <f t="shared" si="404"/>
        <v>214.23888000000002</v>
      </c>
    </row>
    <row r="3717" spans="2:18">
      <c r="B3717" s="2">
        <v>285.866514</v>
      </c>
      <c r="C3717" s="3">
        <f t="shared" si="399"/>
        <v>81719.663826512187</v>
      </c>
      <c r="D3717" s="3">
        <v>5</v>
      </c>
      <c r="E3717" s="3">
        <f t="shared" si="400"/>
        <v>25</v>
      </c>
      <c r="F3717" s="4">
        <f t="shared" si="401"/>
        <v>1429.33257</v>
      </c>
      <c r="N3717" s="2">
        <v>42.847776000000003</v>
      </c>
      <c r="O3717" s="3">
        <f t="shared" si="402"/>
        <v>1835.9319081461763</v>
      </c>
      <c r="P3717" s="3">
        <v>5</v>
      </c>
      <c r="Q3717" s="3">
        <f t="shared" si="403"/>
        <v>25</v>
      </c>
      <c r="R3717" s="4">
        <f t="shared" si="404"/>
        <v>214.23888000000002</v>
      </c>
    </row>
    <row r="3718" spans="2:18">
      <c r="B3718" s="2">
        <v>285.866514</v>
      </c>
      <c r="C3718" s="3">
        <f t="shared" si="399"/>
        <v>81719.663826512187</v>
      </c>
      <c r="D3718" s="3">
        <v>5</v>
      </c>
      <c r="E3718" s="3">
        <f t="shared" si="400"/>
        <v>25</v>
      </c>
      <c r="F3718" s="4">
        <f t="shared" si="401"/>
        <v>1429.33257</v>
      </c>
      <c r="N3718" s="2">
        <v>42.847776000000003</v>
      </c>
      <c r="O3718" s="3">
        <f t="shared" si="402"/>
        <v>1835.9319081461763</v>
      </c>
      <c r="P3718" s="3">
        <v>5</v>
      </c>
      <c r="Q3718" s="3">
        <f t="shared" si="403"/>
        <v>25</v>
      </c>
      <c r="R3718" s="4">
        <f t="shared" si="404"/>
        <v>214.23888000000002</v>
      </c>
    </row>
    <row r="3719" spans="2:18">
      <c r="B3719" s="2">
        <v>285.866514</v>
      </c>
      <c r="C3719" s="3">
        <f t="shared" si="399"/>
        <v>81719.663826512187</v>
      </c>
      <c r="D3719" s="3">
        <v>5</v>
      </c>
      <c r="E3719" s="3">
        <f t="shared" si="400"/>
        <v>25</v>
      </c>
      <c r="F3719" s="4">
        <f t="shared" si="401"/>
        <v>1429.33257</v>
      </c>
      <c r="N3719" s="2">
        <v>42.847776000000003</v>
      </c>
      <c r="O3719" s="3">
        <f t="shared" si="402"/>
        <v>1835.9319081461763</v>
      </c>
      <c r="P3719" s="3">
        <v>5</v>
      </c>
      <c r="Q3719" s="3">
        <f t="shared" si="403"/>
        <v>25</v>
      </c>
      <c r="R3719" s="4">
        <f t="shared" si="404"/>
        <v>214.23888000000002</v>
      </c>
    </row>
    <row r="3720" spans="2:18">
      <c r="B3720" s="2">
        <v>285.866514</v>
      </c>
      <c r="C3720" s="3">
        <f t="shared" si="399"/>
        <v>81719.663826512187</v>
      </c>
      <c r="D3720" s="3">
        <v>5</v>
      </c>
      <c r="E3720" s="3">
        <f t="shared" si="400"/>
        <v>25</v>
      </c>
      <c r="F3720" s="4">
        <f t="shared" si="401"/>
        <v>1429.33257</v>
      </c>
      <c r="N3720" s="2">
        <v>42.847776000000003</v>
      </c>
      <c r="O3720" s="3">
        <f t="shared" si="402"/>
        <v>1835.9319081461763</v>
      </c>
      <c r="P3720" s="3">
        <v>5</v>
      </c>
      <c r="Q3720" s="3">
        <f t="shared" si="403"/>
        <v>25</v>
      </c>
      <c r="R3720" s="4">
        <f t="shared" si="404"/>
        <v>214.23888000000002</v>
      </c>
    </row>
    <row r="3721" spans="2:18">
      <c r="B3721" s="2">
        <v>285.866514</v>
      </c>
      <c r="C3721" s="3">
        <f t="shared" si="399"/>
        <v>81719.663826512187</v>
      </c>
      <c r="D3721" s="3">
        <v>5</v>
      </c>
      <c r="E3721" s="3">
        <f t="shared" si="400"/>
        <v>25</v>
      </c>
      <c r="F3721" s="4">
        <f t="shared" si="401"/>
        <v>1429.33257</v>
      </c>
      <c r="N3721" s="2">
        <v>42.847776000000003</v>
      </c>
      <c r="O3721" s="3">
        <f t="shared" si="402"/>
        <v>1835.9319081461763</v>
      </c>
      <c r="P3721" s="3">
        <v>5</v>
      </c>
      <c r="Q3721" s="3">
        <f t="shared" si="403"/>
        <v>25</v>
      </c>
      <c r="R3721" s="4">
        <f t="shared" si="404"/>
        <v>214.23888000000002</v>
      </c>
    </row>
    <row r="3722" spans="2:18">
      <c r="B3722" s="2">
        <v>285.866514</v>
      </c>
      <c r="C3722" s="3">
        <f t="shared" si="399"/>
        <v>81719.663826512187</v>
      </c>
      <c r="D3722" s="3">
        <v>5</v>
      </c>
      <c r="E3722" s="3">
        <f t="shared" si="400"/>
        <v>25</v>
      </c>
      <c r="F3722" s="4">
        <f t="shared" si="401"/>
        <v>1429.33257</v>
      </c>
      <c r="N3722" s="2">
        <v>42.847776000000003</v>
      </c>
      <c r="O3722" s="3">
        <f t="shared" si="402"/>
        <v>1835.9319081461763</v>
      </c>
      <c r="P3722" s="3">
        <v>5</v>
      </c>
      <c r="Q3722" s="3">
        <f t="shared" si="403"/>
        <v>25</v>
      </c>
      <c r="R3722" s="4">
        <f t="shared" si="404"/>
        <v>214.23888000000002</v>
      </c>
    </row>
    <row r="3723" spans="2:18">
      <c r="B3723" s="2">
        <v>285.866514</v>
      </c>
      <c r="C3723" s="3">
        <f t="shared" si="399"/>
        <v>81719.663826512187</v>
      </c>
      <c r="D3723" s="3">
        <v>5</v>
      </c>
      <c r="E3723" s="3">
        <f t="shared" si="400"/>
        <v>25</v>
      </c>
      <c r="F3723" s="4">
        <f t="shared" si="401"/>
        <v>1429.33257</v>
      </c>
      <c r="N3723" s="2">
        <v>42.847776000000003</v>
      </c>
      <c r="O3723" s="3">
        <f t="shared" si="402"/>
        <v>1835.9319081461763</v>
      </c>
      <c r="P3723" s="3">
        <v>5</v>
      </c>
      <c r="Q3723" s="3">
        <f t="shared" si="403"/>
        <v>25</v>
      </c>
      <c r="R3723" s="4">
        <f t="shared" si="404"/>
        <v>214.23888000000002</v>
      </c>
    </row>
    <row r="3724" spans="2:18">
      <c r="B3724" s="2">
        <v>285.866514</v>
      </c>
      <c r="C3724" s="3">
        <f t="shared" si="399"/>
        <v>81719.663826512187</v>
      </c>
      <c r="D3724" s="3">
        <v>5</v>
      </c>
      <c r="E3724" s="3">
        <f t="shared" si="400"/>
        <v>25</v>
      </c>
      <c r="F3724" s="4">
        <f t="shared" si="401"/>
        <v>1429.33257</v>
      </c>
      <c r="N3724" s="2">
        <v>42.847776000000003</v>
      </c>
      <c r="O3724" s="3">
        <f t="shared" si="402"/>
        <v>1835.9319081461763</v>
      </c>
      <c r="P3724" s="3">
        <v>5</v>
      </c>
      <c r="Q3724" s="3">
        <f t="shared" si="403"/>
        <v>25</v>
      </c>
      <c r="R3724" s="4">
        <f t="shared" si="404"/>
        <v>214.23888000000002</v>
      </c>
    </row>
    <row r="3725" spans="2:18">
      <c r="B3725" s="2">
        <v>285.866514</v>
      </c>
      <c r="C3725" s="3">
        <f t="shared" si="399"/>
        <v>81719.663826512187</v>
      </c>
      <c r="D3725" s="3">
        <v>5</v>
      </c>
      <c r="E3725" s="3">
        <f t="shared" si="400"/>
        <v>25</v>
      </c>
      <c r="F3725" s="4">
        <f t="shared" si="401"/>
        <v>1429.33257</v>
      </c>
      <c r="N3725" s="2">
        <v>42.847776000000003</v>
      </c>
      <c r="O3725" s="3">
        <f t="shared" si="402"/>
        <v>1835.9319081461763</v>
      </c>
      <c r="P3725" s="3">
        <v>5</v>
      </c>
      <c r="Q3725" s="3">
        <f t="shared" si="403"/>
        <v>25</v>
      </c>
      <c r="R3725" s="4">
        <f t="shared" si="404"/>
        <v>214.23888000000002</v>
      </c>
    </row>
    <row r="3726" spans="2:18">
      <c r="B3726" s="2">
        <v>285.866514</v>
      </c>
      <c r="C3726" s="3">
        <f t="shared" si="399"/>
        <v>81719.663826512187</v>
      </c>
      <c r="D3726" s="3">
        <v>5</v>
      </c>
      <c r="E3726" s="3">
        <f t="shared" si="400"/>
        <v>25</v>
      </c>
      <c r="F3726" s="4">
        <f t="shared" si="401"/>
        <v>1429.33257</v>
      </c>
      <c r="N3726" s="2">
        <v>42.847776000000003</v>
      </c>
      <c r="O3726" s="3">
        <f t="shared" si="402"/>
        <v>1835.9319081461763</v>
      </c>
      <c r="P3726" s="3">
        <v>5</v>
      </c>
      <c r="Q3726" s="3">
        <f t="shared" si="403"/>
        <v>25</v>
      </c>
      <c r="R3726" s="4">
        <f t="shared" si="404"/>
        <v>214.23888000000002</v>
      </c>
    </row>
    <row r="3727" spans="2:18">
      <c r="B3727" s="2">
        <v>285.866514</v>
      </c>
      <c r="C3727" s="3">
        <f t="shared" si="399"/>
        <v>81719.663826512187</v>
      </c>
      <c r="D3727" s="3">
        <v>5</v>
      </c>
      <c r="E3727" s="3">
        <f t="shared" si="400"/>
        <v>25</v>
      </c>
      <c r="F3727" s="4">
        <f t="shared" si="401"/>
        <v>1429.33257</v>
      </c>
      <c r="N3727" s="2">
        <v>42.847776000000003</v>
      </c>
      <c r="O3727" s="3">
        <f t="shared" si="402"/>
        <v>1835.9319081461763</v>
      </c>
      <c r="P3727" s="3">
        <v>5</v>
      </c>
      <c r="Q3727" s="3">
        <f t="shared" si="403"/>
        <v>25</v>
      </c>
      <c r="R3727" s="4">
        <f t="shared" si="404"/>
        <v>214.23888000000002</v>
      </c>
    </row>
    <row r="3728" spans="2:18">
      <c r="B3728" s="2">
        <v>285.866514</v>
      </c>
      <c r="C3728" s="3">
        <f t="shared" si="399"/>
        <v>81719.663826512187</v>
      </c>
      <c r="D3728" s="3">
        <v>5</v>
      </c>
      <c r="E3728" s="3">
        <f t="shared" si="400"/>
        <v>25</v>
      </c>
      <c r="F3728" s="4">
        <f t="shared" si="401"/>
        <v>1429.33257</v>
      </c>
      <c r="N3728" s="2">
        <v>42.847776000000003</v>
      </c>
      <c r="O3728" s="3">
        <f t="shared" si="402"/>
        <v>1835.9319081461763</v>
      </c>
      <c r="P3728" s="3">
        <v>5</v>
      </c>
      <c r="Q3728" s="3">
        <f t="shared" si="403"/>
        <v>25</v>
      </c>
      <c r="R3728" s="4">
        <f t="shared" si="404"/>
        <v>214.23888000000002</v>
      </c>
    </row>
    <row r="3729" spans="2:18">
      <c r="B3729" s="2">
        <v>285.866514</v>
      </c>
      <c r="C3729" s="3">
        <f t="shared" ref="C3729:C3792" si="405">B3729*B3729</f>
        <v>81719.663826512187</v>
      </c>
      <c r="D3729" s="3">
        <v>5</v>
      </c>
      <c r="E3729" s="3">
        <f t="shared" ref="E3729:E3792" si="406">D3729*D3729</f>
        <v>25</v>
      </c>
      <c r="F3729" s="4">
        <f t="shared" ref="F3729:F3792" si="407">D3729*B3729</f>
        <v>1429.33257</v>
      </c>
      <c r="N3729" s="2">
        <v>42.847776000000003</v>
      </c>
      <c r="O3729" s="3">
        <f t="shared" ref="O3729:O3792" si="408">N3729*N3729</f>
        <v>1835.9319081461763</v>
      </c>
      <c r="P3729" s="3">
        <v>5</v>
      </c>
      <c r="Q3729" s="3">
        <f t="shared" ref="Q3729:Q3792" si="409">P3729*P3729</f>
        <v>25</v>
      </c>
      <c r="R3729" s="4">
        <f t="shared" ref="R3729:R3792" si="410">P3729*N3729</f>
        <v>214.23888000000002</v>
      </c>
    </row>
    <row r="3730" spans="2:18">
      <c r="B3730" s="2">
        <v>285.866514</v>
      </c>
      <c r="C3730" s="3">
        <f t="shared" si="405"/>
        <v>81719.663826512187</v>
      </c>
      <c r="D3730" s="3">
        <v>5</v>
      </c>
      <c r="E3730" s="3">
        <f t="shared" si="406"/>
        <v>25</v>
      </c>
      <c r="F3730" s="4">
        <f t="shared" si="407"/>
        <v>1429.33257</v>
      </c>
      <c r="N3730" s="2">
        <v>42.847776000000003</v>
      </c>
      <c r="O3730" s="3">
        <f t="shared" si="408"/>
        <v>1835.9319081461763</v>
      </c>
      <c r="P3730" s="3">
        <v>5</v>
      </c>
      <c r="Q3730" s="3">
        <f t="shared" si="409"/>
        <v>25</v>
      </c>
      <c r="R3730" s="4">
        <f t="shared" si="410"/>
        <v>214.23888000000002</v>
      </c>
    </row>
    <row r="3731" spans="2:18">
      <c r="B3731" s="2">
        <v>285.866514</v>
      </c>
      <c r="C3731" s="3">
        <f t="shared" si="405"/>
        <v>81719.663826512187</v>
      </c>
      <c r="D3731" s="3">
        <v>5</v>
      </c>
      <c r="E3731" s="3">
        <f t="shared" si="406"/>
        <v>25</v>
      </c>
      <c r="F3731" s="4">
        <f t="shared" si="407"/>
        <v>1429.33257</v>
      </c>
      <c r="N3731" s="2">
        <v>42.847776000000003</v>
      </c>
      <c r="O3731" s="3">
        <f t="shared" si="408"/>
        <v>1835.9319081461763</v>
      </c>
      <c r="P3731" s="3">
        <v>5</v>
      </c>
      <c r="Q3731" s="3">
        <f t="shared" si="409"/>
        <v>25</v>
      </c>
      <c r="R3731" s="4">
        <f t="shared" si="410"/>
        <v>214.23888000000002</v>
      </c>
    </row>
    <row r="3732" spans="2:18">
      <c r="B3732" s="2">
        <v>285.866514</v>
      </c>
      <c r="C3732" s="3">
        <f t="shared" si="405"/>
        <v>81719.663826512187</v>
      </c>
      <c r="D3732" s="3">
        <v>5</v>
      </c>
      <c r="E3732" s="3">
        <f t="shared" si="406"/>
        <v>25</v>
      </c>
      <c r="F3732" s="4">
        <f t="shared" si="407"/>
        <v>1429.33257</v>
      </c>
      <c r="N3732" s="2">
        <v>42.847776000000003</v>
      </c>
      <c r="O3732" s="3">
        <f t="shared" si="408"/>
        <v>1835.9319081461763</v>
      </c>
      <c r="P3732" s="3">
        <v>5</v>
      </c>
      <c r="Q3732" s="3">
        <f t="shared" si="409"/>
        <v>25</v>
      </c>
      <c r="R3732" s="4">
        <f t="shared" si="410"/>
        <v>214.23888000000002</v>
      </c>
    </row>
    <row r="3733" spans="2:18">
      <c r="B3733" s="2">
        <v>285.866514</v>
      </c>
      <c r="C3733" s="3">
        <f t="shared" si="405"/>
        <v>81719.663826512187</v>
      </c>
      <c r="D3733" s="3">
        <v>5</v>
      </c>
      <c r="E3733" s="3">
        <f t="shared" si="406"/>
        <v>25</v>
      </c>
      <c r="F3733" s="4">
        <f t="shared" si="407"/>
        <v>1429.33257</v>
      </c>
      <c r="N3733" s="2">
        <v>42.847776000000003</v>
      </c>
      <c r="O3733" s="3">
        <f t="shared" si="408"/>
        <v>1835.9319081461763</v>
      </c>
      <c r="P3733" s="3">
        <v>5</v>
      </c>
      <c r="Q3733" s="3">
        <f t="shared" si="409"/>
        <v>25</v>
      </c>
      <c r="R3733" s="4">
        <f t="shared" si="410"/>
        <v>214.23888000000002</v>
      </c>
    </row>
    <row r="3734" spans="2:18">
      <c r="B3734" s="2">
        <v>285.866514</v>
      </c>
      <c r="C3734" s="3">
        <f t="shared" si="405"/>
        <v>81719.663826512187</v>
      </c>
      <c r="D3734" s="3">
        <v>5</v>
      </c>
      <c r="E3734" s="3">
        <f t="shared" si="406"/>
        <v>25</v>
      </c>
      <c r="F3734" s="4">
        <f t="shared" si="407"/>
        <v>1429.33257</v>
      </c>
      <c r="N3734" s="2">
        <v>42.847776000000003</v>
      </c>
      <c r="O3734" s="3">
        <f t="shared" si="408"/>
        <v>1835.9319081461763</v>
      </c>
      <c r="P3734" s="3">
        <v>5</v>
      </c>
      <c r="Q3734" s="3">
        <f t="shared" si="409"/>
        <v>25</v>
      </c>
      <c r="R3734" s="4">
        <f t="shared" si="410"/>
        <v>214.23888000000002</v>
      </c>
    </row>
    <row r="3735" spans="2:18">
      <c r="B3735" s="2">
        <v>285.866514</v>
      </c>
      <c r="C3735" s="3">
        <f t="shared" si="405"/>
        <v>81719.663826512187</v>
      </c>
      <c r="D3735" s="3">
        <v>5</v>
      </c>
      <c r="E3735" s="3">
        <f t="shared" si="406"/>
        <v>25</v>
      </c>
      <c r="F3735" s="4">
        <f t="shared" si="407"/>
        <v>1429.33257</v>
      </c>
      <c r="N3735" s="2">
        <v>42.847776000000003</v>
      </c>
      <c r="O3735" s="3">
        <f t="shared" si="408"/>
        <v>1835.9319081461763</v>
      </c>
      <c r="P3735" s="3">
        <v>5</v>
      </c>
      <c r="Q3735" s="3">
        <f t="shared" si="409"/>
        <v>25</v>
      </c>
      <c r="R3735" s="4">
        <f t="shared" si="410"/>
        <v>214.23888000000002</v>
      </c>
    </row>
    <row r="3736" spans="2:18">
      <c r="B3736" s="2">
        <v>285.866514</v>
      </c>
      <c r="C3736" s="3">
        <f t="shared" si="405"/>
        <v>81719.663826512187</v>
      </c>
      <c r="D3736" s="3">
        <v>5</v>
      </c>
      <c r="E3736" s="3">
        <f t="shared" si="406"/>
        <v>25</v>
      </c>
      <c r="F3736" s="4">
        <f t="shared" si="407"/>
        <v>1429.33257</v>
      </c>
      <c r="N3736" s="2">
        <v>42.847776000000003</v>
      </c>
      <c r="O3736" s="3">
        <f t="shared" si="408"/>
        <v>1835.9319081461763</v>
      </c>
      <c r="P3736" s="3">
        <v>5</v>
      </c>
      <c r="Q3736" s="3">
        <f t="shared" si="409"/>
        <v>25</v>
      </c>
      <c r="R3736" s="4">
        <f t="shared" si="410"/>
        <v>214.23888000000002</v>
      </c>
    </row>
    <row r="3737" spans="2:18">
      <c r="B3737" s="2">
        <v>285.866514</v>
      </c>
      <c r="C3737" s="3">
        <f t="shared" si="405"/>
        <v>81719.663826512187</v>
      </c>
      <c r="D3737" s="3">
        <v>5</v>
      </c>
      <c r="E3737" s="3">
        <f t="shared" si="406"/>
        <v>25</v>
      </c>
      <c r="F3737" s="4">
        <f t="shared" si="407"/>
        <v>1429.33257</v>
      </c>
      <c r="N3737" s="2">
        <v>42.847776000000003</v>
      </c>
      <c r="O3737" s="3">
        <f t="shared" si="408"/>
        <v>1835.9319081461763</v>
      </c>
      <c r="P3737" s="3">
        <v>5</v>
      </c>
      <c r="Q3737" s="3">
        <f t="shared" si="409"/>
        <v>25</v>
      </c>
      <c r="R3737" s="4">
        <f t="shared" si="410"/>
        <v>214.23888000000002</v>
      </c>
    </row>
    <row r="3738" spans="2:18">
      <c r="B3738" s="2">
        <v>285.866514</v>
      </c>
      <c r="C3738" s="3">
        <f t="shared" si="405"/>
        <v>81719.663826512187</v>
      </c>
      <c r="D3738" s="3">
        <v>5</v>
      </c>
      <c r="E3738" s="3">
        <f t="shared" si="406"/>
        <v>25</v>
      </c>
      <c r="F3738" s="4">
        <f t="shared" si="407"/>
        <v>1429.33257</v>
      </c>
      <c r="N3738" s="2">
        <v>42.847776000000003</v>
      </c>
      <c r="O3738" s="3">
        <f t="shared" si="408"/>
        <v>1835.9319081461763</v>
      </c>
      <c r="P3738" s="3">
        <v>5</v>
      </c>
      <c r="Q3738" s="3">
        <f t="shared" si="409"/>
        <v>25</v>
      </c>
      <c r="R3738" s="4">
        <f t="shared" si="410"/>
        <v>214.23888000000002</v>
      </c>
    </row>
    <row r="3739" spans="2:18">
      <c r="B3739" s="2">
        <v>285.866514</v>
      </c>
      <c r="C3739" s="3">
        <f t="shared" si="405"/>
        <v>81719.663826512187</v>
      </c>
      <c r="D3739" s="3">
        <v>5</v>
      </c>
      <c r="E3739" s="3">
        <f t="shared" si="406"/>
        <v>25</v>
      </c>
      <c r="F3739" s="4">
        <f t="shared" si="407"/>
        <v>1429.33257</v>
      </c>
      <c r="N3739" s="2">
        <v>42.847776000000003</v>
      </c>
      <c r="O3739" s="3">
        <f t="shared" si="408"/>
        <v>1835.9319081461763</v>
      </c>
      <c r="P3739" s="3">
        <v>5</v>
      </c>
      <c r="Q3739" s="3">
        <f t="shared" si="409"/>
        <v>25</v>
      </c>
      <c r="R3739" s="4">
        <f t="shared" si="410"/>
        <v>214.23888000000002</v>
      </c>
    </row>
    <row r="3740" spans="2:18">
      <c r="B3740" s="2">
        <v>285.866514</v>
      </c>
      <c r="C3740" s="3">
        <f t="shared" si="405"/>
        <v>81719.663826512187</v>
      </c>
      <c r="D3740" s="3">
        <v>5</v>
      </c>
      <c r="E3740" s="3">
        <f t="shared" si="406"/>
        <v>25</v>
      </c>
      <c r="F3740" s="4">
        <f t="shared" si="407"/>
        <v>1429.33257</v>
      </c>
      <c r="N3740" s="2">
        <v>42.847776000000003</v>
      </c>
      <c r="O3740" s="3">
        <f t="shared" si="408"/>
        <v>1835.9319081461763</v>
      </c>
      <c r="P3740" s="3">
        <v>5</v>
      </c>
      <c r="Q3740" s="3">
        <f t="shared" si="409"/>
        <v>25</v>
      </c>
      <c r="R3740" s="4">
        <f t="shared" si="410"/>
        <v>214.23888000000002</v>
      </c>
    </row>
    <row r="3741" spans="2:18">
      <c r="B3741" s="2">
        <v>285.866514</v>
      </c>
      <c r="C3741" s="3">
        <f t="shared" si="405"/>
        <v>81719.663826512187</v>
      </c>
      <c r="D3741" s="3">
        <v>5</v>
      </c>
      <c r="E3741" s="3">
        <f t="shared" si="406"/>
        <v>25</v>
      </c>
      <c r="F3741" s="4">
        <f t="shared" si="407"/>
        <v>1429.33257</v>
      </c>
      <c r="N3741" s="2">
        <v>42.847776000000003</v>
      </c>
      <c r="O3741" s="3">
        <f t="shared" si="408"/>
        <v>1835.9319081461763</v>
      </c>
      <c r="P3741" s="3">
        <v>5</v>
      </c>
      <c r="Q3741" s="3">
        <f t="shared" si="409"/>
        <v>25</v>
      </c>
      <c r="R3741" s="4">
        <f t="shared" si="410"/>
        <v>214.23888000000002</v>
      </c>
    </row>
    <row r="3742" spans="2:18">
      <c r="B3742" s="2">
        <v>285.866514</v>
      </c>
      <c r="C3742" s="3">
        <f t="shared" si="405"/>
        <v>81719.663826512187</v>
      </c>
      <c r="D3742" s="3">
        <v>5</v>
      </c>
      <c r="E3742" s="3">
        <f t="shared" si="406"/>
        <v>25</v>
      </c>
      <c r="F3742" s="4">
        <f t="shared" si="407"/>
        <v>1429.33257</v>
      </c>
      <c r="N3742" s="2">
        <v>42.847776000000003</v>
      </c>
      <c r="O3742" s="3">
        <f t="shared" si="408"/>
        <v>1835.9319081461763</v>
      </c>
      <c r="P3742" s="3">
        <v>5</v>
      </c>
      <c r="Q3742" s="3">
        <f t="shared" si="409"/>
        <v>25</v>
      </c>
      <c r="R3742" s="4">
        <f t="shared" si="410"/>
        <v>214.23888000000002</v>
      </c>
    </row>
    <row r="3743" spans="2:18">
      <c r="B3743" s="2">
        <v>285.866514</v>
      </c>
      <c r="C3743" s="3">
        <f t="shared" si="405"/>
        <v>81719.663826512187</v>
      </c>
      <c r="D3743" s="3">
        <v>5</v>
      </c>
      <c r="E3743" s="3">
        <f t="shared" si="406"/>
        <v>25</v>
      </c>
      <c r="F3743" s="4">
        <f t="shared" si="407"/>
        <v>1429.33257</v>
      </c>
      <c r="N3743" s="2">
        <v>42.847776000000003</v>
      </c>
      <c r="O3743" s="3">
        <f t="shared" si="408"/>
        <v>1835.9319081461763</v>
      </c>
      <c r="P3743" s="3">
        <v>5</v>
      </c>
      <c r="Q3743" s="3">
        <f t="shared" si="409"/>
        <v>25</v>
      </c>
      <c r="R3743" s="4">
        <f t="shared" si="410"/>
        <v>214.23888000000002</v>
      </c>
    </row>
    <row r="3744" spans="2:18">
      <c r="B3744" s="2">
        <v>285.866514</v>
      </c>
      <c r="C3744" s="3">
        <f t="shared" si="405"/>
        <v>81719.663826512187</v>
      </c>
      <c r="D3744" s="3">
        <v>5</v>
      </c>
      <c r="E3744" s="3">
        <f t="shared" si="406"/>
        <v>25</v>
      </c>
      <c r="F3744" s="4">
        <f t="shared" si="407"/>
        <v>1429.33257</v>
      </c>
      <c r="N3744" s="2">
        <v>42.847776000000003</v>
      </c>
      <c r="O3744" s="3">
        <f t="shared" si="408"/>
        <v>1835.9319081461763</v>
      </c>
      <c r="P3744" s="3">
        <v>5</v>
      </c>
      <c r="Q3744" s="3">
        <f t="shared" si="409"/>
        <v>25</v>
      </c>
      <c r="R3744" s="4">
        <f t="shared" si="410"/>
        <v>214.23888000000002</v>
      </c>
    </row>
    <row r="3745" spans="2:18">
      <c r="B3745" s="2">
        <v>285.866514</v>
      </c>
      <c r="C3745" s="3">
        <f t="shared" si="405"/>
        <v>81719.663826512187</v>
      </c>
      <c r="D3745" s="3">
        <v>5</v>
      </c>
      <c r="E3745" s="3">
        <f t="shared" si="406"/>
        <v>25</v>
      </c>
      <c r="F3745" s="4">
        <f t="shared" si="407"/>
        <v>1429.33257</v>
      </c>
      <c r="N3745" s="2">
        <v>42.847776000000003</v>
      </c>
      <c r="O3745" s="3">
        <f t="shared" si="408"/>
        <v>1835.9319081461763</v>
      </c>
      <c r="P3745" s="3">
        <v>5</v>
      </c>
      <c r="Q3745" s="3">
        <f t="shared" si="409"/>
        <v>25</v>
      </c>
      <c r="R3745" s="4">
        <f t="shared" si="410"/>
        <v>214.23888000000002</v>
      </c>
    </row>
    <row r="3746" spans="2:18">
      <c r="B3746" s="2">
        <v>285.866514</v>
      </c>
      <c r="C3746" s="3">
        <f t="shared" si="405"/>
        <v>81719.663826512187</v>
      </c>
      <c r="D3746" s="3">
        <v>5</v>
      </c>
      <c r="E3746" s="3">
        <f t="shared" si="406"/>
        <v>25</v>
      </c>
      <c r="F3746" s="4">
        <f t="shared" si="407"/>
        <v>1429.33257</v>
      </c>
      <c r="N3746" s="2">
        <v>42.847776000000003</v>
      </c>
      <c r="O3746" s="3">
        <f t="shared" si="408"/>
        <v>1835.9319081461763</v>
      </c>
      <c r="P3746" s="3">
        <v>5</v>
      </c>
      <c r="Q3746" s="3">
        <f t="shared" si="409"/>
        <v>25</v>
      </c>
      <c r="R3746" s="4">
        <f t="shared" si="410"/>
        <v>214.23888000000002</v>
      </c>
    </row>
    <row r="3747" spans="2:18">
      <c r="B3747" s="2">
        <v>285.866514</v>
      </c>
      <c r="C3747" s="3">
        <f t="shared" si="405"/>
        <v>81719.663826512187</v>
      </c>
      <c r="D3747" s="3">
        <v>5</v>
      </c>
      <c r="E3747" s="3">
        <f t="shared" si="406"/>
        <v>25</v>
      </c>
      <c r="F3747" s="4">
        <f t="shared" si="407"/>
        <v>1429.33257</v>
      </c>
      <c r="N3747" s="2">
        <v>42.847776000000003</v>
      </c>
      <c r="O3747" s="3">
        <f t="shared" si="408"/>
        <v>1835.9319081461763</v>
      </c>
      <c r="P3747" s="3">
        <v>5</v>
      </c>
      <c r="Q3747" s="3">
        <f t="shared" si="409"/>
        <v>25</v>
      </c>
      <c r="R3747" s="4">
        <f t="shared" si="410"/>
        <v>214.23888000000002</v>
      </c>
    </row>
    <row r="3748" spans="2:18">
      <c r="B3748" s="2">
        <v>285.866514</v>
      </c>
      <c r="C3748" s="3">
        <f t="shared" si="405"/>
        <v>81719.663826512187</v>
      </c>
      <c r="D3748" s="3">
        <v>5</v>
      </c>
      <c r="E3748" s="3">
        <f t="shared" si="406"/>
        <v>25</v>
      </c>
      <c r="F3748" s="4">
        <f t="shared" si="407"/>
        <v>1429.33257</v>
      </c>
      <c r="N3748" s="2">
        <v>42.847776000000003</v>
      </c>
      <c r="O3748" s="3">
        <f t="shared" si="408"/>
        <v>1835.9319081461763</v>
      </c>
      <c r="P3748" s="3">
        <v>5</v>
      </c>
      <c r="Q3748" s="3">
        <f t="shared" si="409"/>
        <v>25</v>
      </c>
      <c r="R3748" s="4">
        <f t="shared" si="410"/>
        <v>214.23888000000002</v>
      </c>
    </row>
    <row r="3749" spans="2:18">
      <c r="B3749" s="2">
        <v>285.866514</v>
      </c>
      <c r="C3749" s="3">
        <f t="shared" si="405"/>
        <v>81719.663826512187</v>
      </c>
      <c r="D3749" s="3">
        <v>5</v>
      </c>
      <c r="E3749" s="3">
        <f t="shared" si="406"/>
        <v>25</v>
      </c>
      <c r="F3749" s="4">
        <f t="shared" si="407"/>
        <v>1429.33257</v>
      </c>
      <c r="N3749" s="2">
        <v>42.847776000000003</v>
      </c>
      <c r="O3749" s="3">
        <f t="shared" si="408"/>
        <v>1835.9319081461763</v>
      </c>
      <c r="P3749" s="3">
        <v>5</v>
      </c>
      <c r="Q3749" s="3">
        <f t="shared" si="409"/>
        <v>25</v>
      </c>
      <c r="R3749" s="4">
        <f t="shared" si="410"/>
        <v>214.23888000000002</v>
      </c>
    </row>
    <row r="3750" spans="2:18">
      <c r="B3750" s="2">
        <v>285.866514</v>
      </c>
      <c r="C3750" s="3">
        <f t="shared" si="405"/>
        <v>81719.663826512187</v>
      </c>
      <c r="D3750" s="3">
        <v>5</v>
      </c>
      <c r="E3750" s="3">
        <f t="shared" si="406"/>
        <v>25</v>
      </c>
      <c r="F3750" s="4">
        <f t="shared" si="407"/>
        <v>1429.33257</v>
      </c>
      <c r="N3750" s="2">
        <v>42.847776000000003</v>
      </c>
      <c r="O3750" s="3">
        <f t="shared" si="408"/>
        <v>1835.9319081461763</v>
      </c>
      <c r="P3750" s="3">
        <v>5</v>
      </c>
      <c r="Q3750" s="3">
        <f t="shared" si="409"/>
        <v>25</v>
      </c>
      <c r="R3750" s="4">
        <f t="shared" si="410"/>
        <v>214.23888000000002</v>
      </c>
    </row>
    <row r="3751" spans="2:18">
      <c r="B3751" s="2">
        <v>285.866514</v>
      </c>
      <c r="C3751" s="3">
        <f t="shared" si="405"/>
        <v>81719.663826512187</v>
      </c>
      <c r="D3751" s="3">
        <v>5</v>
      </c>
      <c r="E3751" s="3">
        <f t="shared" si="406"/>
        <v>25</v>
      </c>
      <c r="F3751" s="4">
        <f t="shared" si="407"/>
        <v>1429.33257</v>
      </c>
      <c r="N3751" s="2">
        <v>42.847776000000003</v>
      </c>
      <c r="O3751" s="3">
        <f t="shared" si="408"/>
        <v>1835.9319081461763</v>
      </c>
      <c r="P3751" s="3">
        <v>5</v>
      </c>
      <c r="Q3751" s="3">
        <f t="shared" si="409"/>
        <v>25</v>
      </c>
      <c r="R3751" s="4">
        <f t="shared" si="410"/>
        <v>214.23888000000002</v>
      </c>
    </row>
    <row r="3752" spans="2:18">
      <c r="B3752" s="2">
        <v>285.866514</v>
      </c>
      <c r="C3752" s="3">
        <f t="shared" si="405"/>
        <v>81719.663826512187</v>
      </c>
      <c r="D3752" s="3">
        <v>5</v>
      </c>
      <c r="E3752" s="3">
        <f t="shared" si="406"/>
        <v>25</v>
      </c>
      <c r="F3752" s="4">
        <f t="shared" si="407"/>
        <v>1429.33257</v>
      </c>
      <c r="N3752" s="2">
        <v>42.847776000000003</v>
      </c>
      <c r="O3752" s="3">
        <f t="shared" si="408"/>
        <v>1835.9319081461763</v>
      </c>
      <c r="P3752" s="3">
        <v>5</v>
      </c>
      <c r="Q3752" s="3">
        <f t="shared" si="409"/>
        <v>25</v>
      </c>
      <c r="R3752" s="4">
        <f t="shared" si="410"/>
        <v>214.23888000000002</v>
      </c>
    </row>
    <row r="3753" spans="2:18">
      <c r="B3753" s="2">
        <v>285.866514</v>
      </c>
      <c r="C3753" s="3">
        <f t="shared" si="405"/>
        <v>81719.663826512187</v>
      </c>
      <c r="D3753" s="3">
        <v>5</v>
      </c>
      <c r="E3753" s="3">
        <f t="shared" si="406"/>
        <v>25</v>
      </c>
      <c r="F3753" s="4">
        <f t="shared" si="407"/>
        <v>1429.33257</v>
      </c>
      <c r="N3753" s="2">
        <v>42.847776000000003</v>
      </c>
      <c r="O3753" s="3">
        <f t="shared" si="408"/>
        <v>1835.9319081461763</v>
      </c>
      <c r="P3753" s="3">
        <v>5</v>
      </c>
      <c r="Q3753" s="3">
        <f t="shared" si="409"/>
        <v>25</v>
      </c>
      <c r="R3753" s="4">
        <f t="shared" si="410"/>
        <v>214.23888000000002</v>
      </c>
    </row>
    <row r="3754" spans="2:18">
      <c r="B3754" s="2">
        <v>285.866514</v>
      </c>
      <c r="C3754" s="3">
        <f t="shared" si="405"/>
        <v>81719.663826512187</v>
      </c>
      <c r="D3754" s="3">
        <v>5</v>
      </c>
      <c r="E3754" s="3">
        <f t="shared" si="406"/>
        <v>25</v>
      </c>
      <c r="F3754" s="4">
        <f t="shared" si="407"/>
        <v>1429.33257</v>
      </c>
      <c r="N3754" s="2">
        <v>42.847776000000003</v>
      </c>
      <c r="O3754" s="3">
        <f t="shared" si="408"/>
        <v>1835.9319081461763</v>
      </c>
      <c r="P3754" s="3">
        <v>5</v>
      </c>
      <c r="Q3754" s="3">
        <f t="shared" si="409"/>
        <v>25</v>
      </c>
      <c r="R3754" s="4">
        <f t="shared" si="410"/>
        <v>214.23888000000002</v>
      </c>
    </row>
    <row r="3755" spans="2:18">
      <c r="B3755" s="2">
        <v>285.866514</v>
      </c>
      <c r="C3755" s="3">
        <f t="shared" si="405"/>
        <v>81719.663826512187</v>
      </c>
      <c r="D3755" s="3">
        <v>5</v>
      </c>
      <c r="E3755" s="3">
        <f t="shared" si="406"/>
        <v>25</v>
      </c>
      <c r="F3755" s="4">
        <f t="shared" si="407"/>
        <v>1429.33257</v>
      </c>
      <c r="N3755" s="2">
        <v>42.847776000000003</v>
      </c>
      <c r="O3755" s="3">
        <f t="shared" si="408"/>
        <v>1835.9319081461763</v>
      </c>
      <c r="P3755" s="3">
        <v>5</v>
      </c>
      <c r="Q3755" s="3">
        <f t="shared" si="409"/>
        <v>25</v>
      </c>
      <c r="R3755" s="4">
        <f t="shared" si="410"/>
        <v>214.23888000000002</v>
      </c>
    </row>
    <row r="3756" spans="2:18">
      <c r="B3756" s="2">
        <v>285.866514</v>
      </c>
      <c r="C3756" s="3">
        <f t="shared" si="405"/>
        <v>81719.663826512187</v>
      </c>
      <c r="D3756" s="3">
        <v>5</v>
      </c>
      <c r="E3756" s="3">
        <f t="shared" si="406"/>
        <v>25</v>
      </c>
      <c r="F3756" s="4">
        <f t="shared" si="407"/>
        <v>1429.33257</v>
      </c>
      <c r="N3756" s="2">
        <v>42.847776000000003</v>
      </c>
      <c r="O3756" s="3">
        <f t="shared" si="408"/>
        <v>1835.9319081461763</v>
      </c>
      <c r="P3756" s="3">
        <v>5</v>
      </c>
      <c r="Q3756" s="3">
        <f t="shared" si="409"/>
        <v>25</v>
      </c>
      <c r="R3756" s="4">
        <f t="shared" si="410"/>
        <v>214.23888000000002</v>
      </c>
    </row>
    <row r="3757" spans="2:18">
      <c r="B3757" s="2">
        <v>285.866514</v>
      </c>
      <c r="C3757" s="3">
        <f t="shared" si="405"/>
        <v>81719.663826512187</v>
      </c>
      <c r="D3757" s="3">
        <v>5</v>
      </c>
      <c r="E3757" s="3">
        <f t="shared" si="406"/>
        <v>25</v>
      </c>
      <c r="F3757" s="4">
        <f t="shared" si="407"/>
        <v>1429.33257</v>
      </c>
      <c r="N3757" s="2">
        <v>42.847776000000003</v>
      </c>
      <c r="O3757" s="3">
        <f t="shared" si="408"/>
        <v>1835.9319081461763</v>
      </c>
      <c r="P3757" s="3">
        <v>5</v>
      </c>
      <c r="Q3757" s="3">
        <f t="shared" si="409"/>
        <v>25</v>
      </c>
      <c r="R3757" s="4">
        <f t="shared" si="410"/>
        <v>214.23888000000002</v>
      </c>
    </row>
    <row r="3758" spans="2:18">
      <c r="B3758" s="2">
        <v>285.866514</v>
      </c>
      <c r="C3758" s="3">
        <f t="shared" si="405"/>
        <v>81719.663826512187</v>
      </c>
      <c r="D3758" s="3">
        <v>5</v>
      </c>
      <c r="E3758" s="3">
        <f t="shared" si="406"/>
        <v>25</v>
      </c>
      <c r="F3758" s="4">
        <f t="shared" si="407"/>
        <v>1429.33257</v>
      </c>
      <c r="N3758" s="2">
        <v>42.847776000000003</v>
      </c>
      <c r="O3758" s="3">
        <f t="shared" si="408"/>
        <v>1835.9319081461763</v>
      </c>
      <c r="P3758" s="3">
        <v>5</v>
      </c>
      <c r="Q3758" s="3">
        <f t="shared" si="409"/>
        <v>25</v>
      </c>
      <c r="R3758" s="4">
        <f t="shared" si="410"/>
        <v>214.23888000000002</v>
      </c>
    </row>
    <row r="3759" spans="2:18">
      <c r="B3759" s="2">
        <v>285.866514</v>
      </c>
      <c r="C3759" s="3">
        <f t="shared" si="405"/>
        <v>81719.663826512187</v>
      </c>
      <c r="D3759" s="3">
        <v>5</v>
      </c>
      <c r="E3759" s="3">
        <f t="shared" si="406"/>
        <v>25</v>
      </c>
      <c r="F3759" s="4">
        <f t="shared" si="407"/>
        <v>1429.33257</v>
      </c>
      <c r="N3759" s="2">
        <v>42.847776000000003</v>
      </c>
      <c r="O3759" s="3">
        <f t="shared" si="408"/>
        <v>1835.9319081461763</v>
      </c>
      <c r="P3759" s="3">
        <v>5</v>
      </c>
      <c r="Q3759" s="3">
        <f t="shared" si="409"/>
        <v>25</v>
      </c>
      <c r="R3759" s="4">
        <f t="shared" si="410"/>
        <v>214.23888000000002</v>
      </c>
    </row>
    <row r="3760" spans="2:18">
      <c r="B3760" s="2">
        <v>285.866514</v>
      </c>
      <c r="C3760" s="3">
        <f t="shared" si="405"/>
        <v>81719.663826512187</v>
      </c>
      <c r="D3760" s="3">
        <v>5</v>
      </c>
      <c r="E3760" s="3">
        <f t="shared" si="406"/>
        <v>25</v>
      </c>
      <c r="F3760" s="4">
        <f t="shared" si="407"/>
        <v>1429.33257</v>
      </c>
      <c r="N3760" s="2">
        <v>42.847776000000003</v>
      </c>
      <c r="O3760" s="3">
        <f t="shared" si="408"/>
        <v>1835.9319081461763</v>
      </c>
      <c r="P3760" s="3">
        <v>5</v>
      </c>
      <c r="Q3760" s="3">
        <f t="shared" si="409"/>
        <v>25</v>
      </c>
      <c r="R3760" s="4">
        <f t="shared" si="410"/>
        <v>214.23888000000002</v>
      </c>
    </row>
    <row r="3761" spans="2:18">
      <c r="B3761" s="2">
        <v>285.866514</v>
      </c>
      <c r="C3761" s="3">
        <f t="shared" si="405"/>
        <v>81719.663826512187</v>
      </c>
      <c r="D3761" s="3">
        <v>5</v>
      </c>
      <c r="E3761" s="3">
        <f t="shared" si="406"/>
        <v>25</v>
      </c>
      <c r="F3761" s="4">
        <f t="shared" si="407"/>
        <v>1429.33257</v>
      </c>
      <c r="N3761" s="2">
        <v>42.847776000000003</v>
      </c>
      <c r="O3761" s="3">
        <f t="shared" si="408"/>
        <v>1835.9319081461763</v>
      </c>
      <c r="P3761" s="3">
        <v>5</v>
      </c>
      <c r="Q3761" s="3">
        <f t="shared" si="409"/>
        <v>25</v>
      </c>
      <c r="R3761" s="4">
        <f t="shared" si="410"/>
        <v>214.23888000000002</v>
      </c>
    </row>
    <row r="3762" spans="2:18">
      <c r="B3762" s="2">
        <v>285.866514</v>
      </c>
      <c r="C3762" s="3">
        <f t="shared" si="405"/>
        <v>81719.663826512187</v>
      </c>
      <c r="D3762" s="3">
        <v>5</v>
      </c>
      <c r="E3762" s="3">
        <f t="shared" si="406"/>
        <v>25</v>
      </c>
      <c r="F3762" s="4">
        <f t="shared" si="407"/>
        <v>1429.33257</v>
      </c>
      <c r="N3762" s="2">
        <v>42.847776000000003</v>
      </c>
      <c r="O3762" s="3">
        <f t="shared" si="408"/>
        <v>1835.9319081461763</v>
      </c>
      <c r="P3762" s="3">
        <v>5</v>
      </c>
      <c r="Q3762" s="3">
        <f t="shared" si="409"/>
        <v>25</v>
      </c>
      <c r="R3762" s="4">
        <f t="shared" si="410"/>
        <v>214.23888000000002</v>
      </c>
    </row>
    <row r="3763" spans="2:18">
      <c r="B3763" s="2">
        <v>285.866514</v>
      </c>
      <c r="C3763" s="3">
        <f t="shared" si="405"/>
        <v>81719.663826512187</v>
      </c>
      <c r="D3763" s="3">
        <v>5</v>
      </c>
      <c r="E3763" s="3">
        <f t="shared" si="406"/>
        <v>25</v>
      </c>
      <c r="F3763" s="4">
        <f t="shared" si="407"/>
        <v>1429.33257</v>
      </c>
      <c r="N3763" s="2">
        <v>42.847776000000003</v>
      </c>
      <c r="O3763" s="3">
        <f t="shared" si="408"/>
        <v>1835.9319081461763</v>
      </c>
      <c r="P3763" s="3">
        <v>5</v>
      </c>
      <c r="Q3763" s="3">
        <f t="shared" si="409"/>
        <v>25</v>
      </c>
      <c r="R3763" s="4">
        <f t="shared" si="410"/>
        <v>214.23888000000002</v>
      </c>
    </row>
    <row r="3764" spans="2:18">
      <c r="B3764" s="2">
        <v>285.866514</v>
      </c>
      <c r="C3764" s="3">
        <f t="shared" si="405"/>
        <v>81719.663826512187</v>
      </c>
      <c r="D3764" s="3">
        <v>5</v>
      </c>
      <c r="E3764" s="3">
        <f t="shared" si="406"/>
        <v>25</v>
      </c>
      <c r="F3764" s="4">
        <f t="shared" si="407"/>
        <v>1429.33257</v>
      </c>
      <c r="N3764" s="2">
        <v>42.847776000000003</v>
      </c>
      <c r="O3764" s="3">
        <f t="shared" si="408"/>
        <v>1835.9319081461763</v>
      </c>
      <c r="P3764" s="3">
        <v>5</v>
      </c>
      <c r="Q3764" s="3">
        <f t="shared" si="409"/>
        <v>25</v>
      </c>
      <c r="R3764" s="4">
        <f t="shared" si="410"/>
        <v>214.23888000000002</v>
      </c>
    </row>
    <row r="3765" spans="2:18">
      <c r="B3765" s="2">
        <v>285.866514</v>
      </c>
      <c r="C3765" s="3">
        <f t="shared" si="405"/>
        <v>81719.663826512187</v>
      </c>
      <c r="D3765" s="3">
        <v>5</v>
      </c>
      <c r="E3765" s="3">
        <f t="shared" si="406"/>
        <v>25</v>
      </c>
      <c r="F3765" s="4">
        <f t="shared" si="407"/>
        <v>1429.33257</v>
      </c>
      <c r="N3765" s="2">
        <v>42.847776000000003</v>
      </c>
      <c r="O3765" s="3">
        <f t="shared" si="408"/>
        <v>1835.9319081461763</v>
      </c>
      <c r="P3765" s="3">
        <v>5</v>
      </c>
      <c r="Q3765" s="3">
        <f t="shared" si="409"/>
        <v>25</v>
      </c>
      <c r="R3765" s="4">
        <f t="shared" si="410"/>
        <v>214.23888000000002</v>
      </c>
    </row>
    <row r="3766" spans="2:18">
      <c r="B3766" s="2">
        <v>285.866514</v>
      </c>
      <c r="C3766" s="3">
        <f t="shared" si="405"/>
        <v>81719.663826512187</v>
      </c>
      <c r="D3766" s="3">
        <v>5</v>
      </c>
      <c r="E3766" s="3">
        <f t="shared" si="406"/>
        <v>25</v>
      </c>
      <c r="F3766" s="4">
        <f t="shared" si="407"/>
        <v>1429.33257</v>
      </c>
      <c r="N3766" s="2">
        <v>42.847776000000003</v>
      </c>
      <c r="O3766" s="3">
        <f t="shared" si="408"/>
        <v>1835.9319081461763</v>
      </c>
      <c r="P3766" s="3">
        <v>5</v>
      </c>
      <c r="Q3766" s="3">
        <f t="shared" si="409"/>
        <v>25</v>
      </c>
      <c r="R3766" s="4">
        <f t="shared" si="410"/>
        <v>214.23888000000002</v>
      </c>
    </row>
    <row r="3767" spans="2:18">
      <c r="B3767" s="2">
        <v>285.866514</v>
      </c>
      <c r="C3767" s="3">
        <f t="shared" si="405"/>
        <v>81719.663826512187</v>
      </c>
      <c r="D3767" s="3">
        <v>5</v>
      </c>
      <c r="E3767" s="3">
        <f t="shared" si="406"/>
        <v>25</v>
      </c>
      <c r="F3767" s="4">
        <f t="shared" si="407"/>
        <v>1429.33257</v>
      </c>
      <c r="N3767" s="2">
        <v>42.847776000000003</v>
      </c>
      <c r="O3767" s="3">
        <f t="shared" si="408"/>
        <v>1835.9319081461763</v>
      </c>
      <c r="P3767" s="3">
        <v>5</v>
      </c>
      <c r="Q3767" s="3">
        <f t="shared" si="409"/>
        <v>25</v>
      </c>
      <c r="R3767" s="4">
        <f t="shared" si="410"/>
        <v>214.23888000000002</v>
      </c>
    </row>
    <row r="3768" spans="2:18">
      <c r="B3768" s="2">
        <v>285.866514</v>
      </c>
      <c r="C3768" s="3">
        <f t="shared" si="405"/>
        <v>81719.663826512187</v>
      </c>
      <c r="D3768" s="3">
        <v>5</v>
      </c>
      <c r="E3768" s="3">
        <f t="shared" si="406"/>
        <v>25</v>
      </c>
      <c r="F3768" s="4">
        <f t="shared" si="407"/>
        <v>1429.33257</v>
      </c>
      <c r="N3768" s="2">
        <v>42.847776000000003</v>
      </c>
      <c r="O3768" s="3">
        <f t="shared" si="408"/>
        <v>1835.9319081461763</v>
      </c>
      <c r="P3768" s="3">
        <v>5</v>
      </c>
      <c r="Q3768" s="3">
        <f t="shared" si="409"/>
        <v>25</v>
      </c>
      <c r="R3768" s="4">
        <f t="shared" si="410"/>
        <v>214.23888000000002</v>
      </c>
    </row>
    <row r="3769" spans="2:18">
      <c r="B3769" s="2">
        <v>285.866514</v>
      </c>
      <c r="C3769" s="3">
        <f t="shared" si="405"/>
        <v>81719.663826512187</v>
      </c>
      <c r="D3769" s="3">
        <v>5</v>
      </c>
      <c r="E3769" s="3">
        <f t="shared" si="406"/>
        <v>25</v>
      </c>
      <c r="F3769" s="4">
        <f t="shared" si="407"/>
        <v>1429.33257</v>
      </c>
      <c r="N3769" s="2">
        <v>42.847776000000003</v>
      </c>
      <c r="O3769" s="3">
        <f t="shared" si="408"/>
        <v>1835.9319081461763</v>
      </c>
      <c r="P3769" s="3">
        <v>5</v>
      </c>
      <c r="Q3769" s="3">
        <f t="shared" si="409"/>
        <v>25</v>
      </c>
      <c r="R3769" s="4">
        <f t="shared" si="410"/>
        <v>214.23888000000002</v>
      </c>
    </row>
    <row r="3770" spans="2:18">
      <c r="B3770" s="2">
        <v>285.866514</v>
      </c>
      <c r="C3770" s="3">
        <f t="shared" si="405"/>
        <v>81719.663826512187</v>
      </c>
      <c r="D3770" s="3">
        <v>5</v>
      </c>
      <c r="E3770" s="3">
        <f t="shared" si="406"/>
        <v>25</v>
      </c>
      <c r="F3770" s="4">
        <f t="shared" si="407"/>
        <v>1429.33257</v>
      </c>
      <c r="N3770" s="2">
        <v>42.847776000000003</v>
      </c>
      <c r="O3770" s="3">
        <f t="shared" si="408"/>
        <v>1835.9319081461763</v>
      </c>
      <c r="P3770" s="3">
        <v>5</v>
      </c>
      <c r="Q3770" s="3">
        <f t="shared" si="409"/>
        <v>25</v>
      </c>
      <c r="R3770" s="4">
        <f t="shared" si="410"/>
        <v>214.23888000000002</v>
      </c>
    </row>
    <row r="3771" spans="2:18">
      <c r="B3771" s="2">
        <v>285.866514</v>
      </c>
      <c r="C3771" s="3">
        <f t="shared" si="405"/>
        <v>81719.663826512187</v>
      </c>
      <c r="D3771" s="3">
        <v>5</v>
      </c>
      <c r="E3771" s="3">
        <f t="shared" si="406"/>
        <v>25</v>
      </c>
      <c r="F3771" s="4">
        <f t="shared" si="407"/>
        <v>1429.33257</v>
      </c>
      <c r="N3771" s="2">
        <v>42.847776000000003</v>
      </c>
      <c r="O3771" s="3">
        <f t="shared" si="408"/>
        <v>1835.9319081461763</v>
      </c>
      <c r="P3771" s="3">
        <v>5</v>
      </c>
      <c r="Q3771" s="3">
        <f t="shared" si="409"/>
        <v>25</v>
      </c>
      <c r="R3771" s="4">
        <f t="shared" si="410"/>
        <v>214.23888000000002</v>
      </c>
    </row>
    <row r="3772" spans="2:18">
      <c r="B3772" s="2">
        <v>285.866514</v>
      </c>
      <c r="C3772" s="3">
        <f t="shared" si="405"/>
        <v>81719.663826512187</v>
      </c>
      <c r="D3772" s="3">
        <v>5</v>
      </c>
      <c r="E3772" s="3">
        <f t="shared" si="406"/>
        <v>25</v>
      </c>
      <c r="F3772" s="4">
        <f t="shared" si="407"/>
        <v>1429.33257</v>
      </c>
      <c r="N3772" s="2">
        <v>42.847776000000003</v>
      </c>
      <c r="O3772" s="3">
        <f t="shared" si="408"/>
        <v>1835.9319081461763</v>
      </c>
      <c r="P3772" s="3">
        <v>5</v>
      </c>
      <c r="Q3772" s="3">
        <f t="shared" si="409"/>
        <v>25</v>
      </c>
      <c r="R3772" s="4">
        <f t="shared" si="410"/>
        <v>214.23888000000002</v>
      </c>
    </row>
    <row r="3773" spans="2:18">
      <c r="B3773" s="2">
        <v>285.866514</v>
      </c>
      <c r="C3773" s="3">
        <f t="shared" si="405"/>
        <v>81719.663826512187</v>
      </c>
      <c r="D3773" s="3">
        <v>5</v>
      </c>
      <c r="E3773" s="3">
        <f t="shared" si="406"/>
        <v>25</v>
      </c>
      <c r="F3773" s="4">
        <f t="shared" si="407"/>
        <v>1429.33257</v>
      </c>
      <c r="N3773" s="2">
        <v>42.847776000000003</v>
      </c>
      <c r="O3773" s="3">
        <f t="shared" si="408"/>
        <v>1835.9319081461763</v>
      </c>
      <c r="P3773" s="3">
        <v>5</v>
      </c>
      <c r="Q3773" s="3">
        <f t="shared" si="409"/>
        <v>25</v>
      </c>
      <c r="R3773" s="4">
        <f t="shared" si="410"/>
        <v>214.23888000000002</v>
      </c>
    </row>
    <row r="3774" spans="2:18">
      <c r="B3774" s="2">
        <v>285.866514</v>
      </c>
      <c r="C3774" s="3">
        <f t="shared" si="405"/>
        <v>81719.663826512187</v>
      </c>
      <c r="D3774" s="3">
        <v>5</v>
      </c>
      <c r="E3774" s="3">
        <f t="shared" si="406"/>
        <v>25</v>
      </c>
      <c r="F3774" s="4">
        <f t="shared" si="407"/>
        <v>1429.33257</v>
      </c>
      <c r="N3774" s="2">
        <v>42.847776000000003</v>
      </c>
      <c r="O3774" s="3">
        <f t="shared" si="408"/>
        <v>1835.9319081461763</v>
      </c>
      <c r="P3774" s="3">
        <v>5</v>
      </c>
      <c r="Q3774" s="3">
        <f t="shared" si="409"/>
        <v>25</v>
      </c>
      <c r="R3774" s="4">
        <f t="shared" si="410"/>
        <v>214.23888000000002</v>
      </c>
    </row>
    <row r="3775" spans="2:18">
      <c r="B3775" s="2">
        <v>285.866514</v>
      </c>
      <c r="C3775" s="3">
        <f t="shared" si="405"/>
        <v>81719.663826512187</v>
      </c>
      <c r="D3775" s="3">
        <v>5</v>
      </c>
      <c r="E3775" s="3">
        <f t="shared" si="406"/>
        <v>25</v>
      </c>
      <c r="F3775" s="4">
        <f t="shared" si="407"/>
        <v>1429.33257</v>
      </c>
      <c r="N3775" s="2">
        <v>42.847776000000003</v>
      </c>
      <c r="O3775" s="3">
        <f t="shared" si="408"/>
        <v>1835.9319081461763</v>
      </c>
      <c r="P3775" s="3">
        <v>5</v>
      </c>
      <c r="Q3775" s="3">
        <f t="shared" si="409"/>
        <v>25</v>
      </c>
      <c r="R3775" s="4">
        <f t="shared" si="410"/>
        <v>214.23888000000002</v>
      </c>
    </row>
    <row r="3776" spans="2:18">
      <c r="B3776" s="2">
        <v>285.866514</v>
      </c>
      <c r="C3776" s="3">
        <f t="shared" si="405"/>
        <v>81719.663826512187</v>
      </c>
      <c r="D3776" s="3">
        <v>5</v>
      </c>
      <c r="E3776" s="3">
        <f t="shared" si="406"/>
        <v>25</v>
      </c>
      <c r="F3776" s="4">
        <f t="shared" si="407"/>
        <v>1429.33257</v>
      </c>
      <c r="N3776" s="2">
        <v>42.847776000000003</v>
      </c>
      <c r="O3776" s="3">
        <f t="shared" si="408"/>
        <v>1835.9319081461763</v>
      </c>
      <c r="P3776" s="3">
        <v>5</v>
      </c>
      <c r="Q3776" s="3">
        <f t="shared" si="409"/>
        <v>25</v>
      </c>
      <c r="R3776" s="4">
        <f t="shared" si="410"/>
        <v>214.23888000000002</v>
      </c>
    </row>
    <row r="3777" spans="2:18">
      <c r="B3777" s="2">
        <v>285.866514</v>
      </c>
      <c r="C3777" s="3">
        <f t="shared" si="405"/>
        <v>81719.663826512187</v>
      </c>
      <c r="D3777" s="3">
        <v>5</v>
      </c>
      <c r="E3777" s="3">
        <f t="shared" si="406"/>
        <v>25</v>
      </c>
      <c r="F3777" s="4">
        <f t="shared" si="407"/>
        <v>1429.33257</v>
      </c>
      <c r="N3777" s="2">
        <v>42.847776000000003</v>
      </c>
      <c r="O3777" s="3">
        <f t="shared" si="408"/>
        <v>1835.9319081461763</v>
      </c>
      <c r="P3777" s="3">
        <v>5</v>
      </c>
      <c r="Q3777" s="3">
        <f t="shared" si="409"/>
        <v>25</v>
      </c>
      <c r="R3777" s="4">
        <f t="shared" si="410"/>
        <v>214.23888000000002</v>
      </c>
    </row>
    <row r="3778" spans="2:18">
      <c r="B3778" s="2">
        <v>285.866514</v>
      </c>
      <c r="C3778" s="3">
        <f t="shared" si="405"/>
        <v>81719.663826512187</v>
      </c>
      <c r="D3778" s="3">
        <v>5</v>
      </c>
      <c r="E3778" s="3">
        <f t="shared" si="406"/>
        <v>25</v>
      </c>
      <c r="F3778" s="4">
        <f t="shared" si="407"/>
        <v>1429.33257</v>
      </c>
      <c r="N3778" s="2">
        <v>42.847776000000003</v>
      </c>
      <c r="O3778" s="3">
        <f t="shared" si="408"/>
        <v>1835.9319081461763</v>
      </c>
      <c r="P3778" s="3">
        <v>5</v>
      </c>
      <c r="Q3778" s="3">
        <f t="shared" si="409"/>
        <v>25</v>
      </c>
      <c r="R3778" s="4">
        <f t="shared" si="410"/>
        <v>214.23888000000002</v>
      </c>
    </row>
    <row r="3779" spans="2:18">
      <c r="B3779" s="2">
        <v>285.866514</v>
      </c>
      <c r="C3779" s="3">
        <f t="shared" si="405"/>
        <v>81719.663826512187</v>
      </c>
      <c r="D3779" s="3">
        <v>5</v>
      </c>
      <c r="E3779" s="3">
        <f t="shared" si="406"/>
        <v>25</v>
      </c>
      <c r="F3779" s="4">
        <f t="shared" si="407"/>
        <v>1429.33257</v>
      </c>
      <c r="N3779" s="2">
        <v>42.847776000000003</v>
      </c>
      <c r="O3779" s="3">
        <f t="shared" si="408"/>
        <v>1835.9319081461763</v>
      </c>
      <c r="P3779" s="3">
        <v>5</v>
      </c>
      <c r="Q3779" s="3">
        <f t="shared" si="409"/>
        <v>25</v>
      </c>
      <c r="R3779" s="4">
        <f t="shared" si="410"/>
        <v>214.23888000000002</v>
      </c>
    </row>
    <row r="3780" spans="2:18">
      <c r="B3780" s="2">
        <v>285.866514</v>
      </c>
      <c r="C3780" s="3">
        <f t="shared" si="405"/>
        <v>81719.663826512187</v>
      </c>
      <c r="D3780" s="3">
        <v>5</v>
      </c>
      <c r="E3780" s="3">
        <f t="shared" si="406"/>
        <v>25</v>
      </c>
      <c r="F3780" s="4">
        <f t="shared" si="407"/>
        <v>1429.33257</v>
      </c>
      <c r="N3780" s="2">
        <v>42.847776000000003</v>
      </c>
      <c r="O3780" s="3">
        <f t="shared" si="408"/>
        <v>1835.9319081461763</v>
      </c>
      <c r="P3780" s="3">
        <v>5</v>
      </c>
      <c r="Q3780" s="3">
        <f t="shared" si="409"/>
        <v>25</v>
      </c>
      <c r="R3780" s="4">
        <f t="shared" si="410"/>
        <v>214.23888000000002</v>
      </c>
    </row>
    <row r="3781" spans="2:18">
      <c r="B3781" s="2">
        <v>285.866514</v>
      </c>
      <c r="C3781" s="3">
        <f t="shared" si="405"/>
        <v>81719.663826512187</v>
      </c>
      <c r="D3781" s="3">
        <v>5</v>
      </c>
      <c r="E3781" s="3">
        <f t="shared" si="406"/>
        <v>25</v>
      </c>
      <c r="F3781" s="4">
        <f t="shared" si="407"/>
        <v>1429.33257</v>
      </c>
      <c r="N3781" s="2">
        <v>42.847776000000003</v>
      </c>
      <c r="O3781" s="3">
        <f t="shared" si="408"/>
        <v>1835.9319081461763</v>
      </c>
      <c r="P3781" s="3">
        <v>5</v>
      </c>
      <c r="Q3781" s="3">
        <f t="shared" si="409"/>
        <v>25</v>
      </c>
      <c r="R3781" s="4">
        <f t="shared" si="410"/>
        <v>214.23888000000002</v>
      </c>
    </row>
    <row r="3782" spans="2:18">
      <c r="B3782" s="2">
        <v>285.866514</v>
      </c>
      <c r="C3782" s="3">
        <f t="shared" si="405"/>
        <v>81719.663826512187</v>
      </c>
      <c r="D3782" s="3">
        <v>5</v>
      </c>
      <c r="E3782" s="3">
        <f t="shared" si="406"/>
        <v>25</v>
      </c>
      <c r="F3782" s="4">
        <f t="shared" si="407"/>
        <v>1429.33257</v>
      </c>
      <c r="N3782" s="2">
        <v>42.847776000000003</v>
      </c>
      <c r="O3782" s="3">
        <f t="shared" si="408"/>
        <v>1835.9319081461763</v>
      </c>
      <c r="P3782" s="3">
        <v>5</v>
      </c>
      <c r="Q3782" s="3">
        <f t="shared" si="409"/>
        <v>25</v>
      </c>
      <c r="R3782" s="4">
        <f t="shared" si="410"/>
        <v>214.23888000000002</v>
      </c>
    </row>
    <row r="3783" spans="2:18">
      <c r="B3783" s="2">
        <v>285.866514</v>
      </c>
      <c r="C3783" s="3">
        <f t="shared" si="405"/>
        <v>81719.663826512187</v>
      </c>
      <c r="D3783" s="3">
        <v>5</v>
      </c>
      <c r="E3783" s="3">
        <f t="shared" si="406"/>
        <v>25</v>
      </c>
      <c r="F3783" s="4">
        <f t="shared" si="407"/>
        <v>1429.33257</v>
      </c>
      <c r="N3783" s="2">
        <v>42.847776000000003</v>
      </c>
      <c r="O3783" s="3">
        <f t="shared" si="408"/>
        <v>1835.9319081461763</v>
      </c>
      <c r="P3783" s="3">
        <v>5</v>
      </c>
      <c r="Q3783" s="3">
        <f t="shared" si="409"/>
        <v>25</v>
      </c>
      <c r="R3783" s="4">
        <f t="shared" si="410"/>
        <v>214.23888000000002</v>
      </c>
    </row>
    <row r="3784" spans="2:18">
      <c r="B3784" s="2">
        <v>285.866514</v>
      </c>
      <c r="C3784" s="3">
        <f t="shared" si="405"/>
        <v>81719.663826512187</v>
      </c>
      <c r="D3784" s="3">
        <v>5</v>
      </c>
      <c r="E3784" s="3">
        <f t="shared" si="406"/>
        <v>25</v>
      </c>
      <c r="F3784" s="4">
        <f t="shared" si="407"/>
        <v>1429.33257</v>
      </c>
      <c r="N3784" s="2">
        <v>42.847776000000003</v>
      </c>
      <c r="O3784" s="3">
        <f t="shared" si="408"/>
        <v>1835.9319081461763</v>
      </c>
      <c r="P3784" s="3">
        <v>5</v>
      </c>
      <c r="Q3784" s="3">
        <f t="shared" si="409"/>
        <v>25</v>
      </c>
      <c r="R3784" s="4">
        <f t="shared" si="410"/>
        <v>214.23888000000002</v>
      </c>
    </row>
    <row r="3785" spans="2:18">
      <c r="B3785" s="2">
        <v>285.866514</v>
      </c>
      <c r="C3785" s="3">
        <f t="shared" si="405"/>
        <v>81719.663826512187</v>
      </c>
      <c r="D3785" s="3">
        <v>5</v>
      </c>
      <c r="E3785" s="3">
        <f t="shared" si="406"/>
        <v>25</v>
      </c>
      <c r="F3785" s="4">
        <f t="shared" si="407"/>
        <v>1429.33257</v>
      </c>
      <c r="N3785" s="2">
        <v>42.847776000000003</v>
      </c>
      <c r="O3785" s="3">
        <f t="shared" si="408"/>
        <v>1835.9319081461763</v>
      </c>
      <c r="P3785" s="3">
        <v>5</v>
      </c>
      <c r="Q3785" s="3">
        <f t="shared" si="409"/>
        <v>25</v>
      </c>
      <c r="R3785" s="4">
        <f t="shared" si="410"/>
        <v>214.23888000000002</v>
      </c>
    </row>
    <row r="3786" spans="2:18">
      <c r="B3786" s="2">
        <v>285.866514</v>
      </c>
      <c r="C3786" s="3">
        <f t="shared" si="405"/>
        <v>81719.663826512187</v>
      </c>
      <c r="D3786" s="3">
        <v>5</v>
      </c>
      <c r="E3786" s="3">
        <f t="shared" si="406"/>
        <v>25</v>
      </c>
      <c r="F3786" s="4">
        <f t="shared" si="407"/>
        <v>1429.33257</v>
      </c>
      <c r="N3786" s="2">
        <v>42.847776000000003</v>
      </c>
      <c r="O3786" s="3">
        <f t="shared" si="408"/>
        <v>1835.9319081461763</v>
      </c>
      <c r="P3786" s="3">
        <v>5</v>
      </c>
      <c r="Q3786" s="3">
        <f t="shared" si="409"/>
        <v>25</v>
      </c>
      <c r="R3786" s="4">
        <f t="shared" si="410"/>
        <v>214.23888000000002</v>
      </c>
    </row>
    <row r="3787" spans="2:18">
      <c r="B3787" s="2">
        <v>285.866514</v>
      </c>
      <c r="C3787" s="3">
        <f t="shared" si="405"/>
        <v>81719.663826512187</v>
      </c>
      <c r="D3787" s="3">
        <v>5</v>
      </c>
      <c r="E3787" s="3">
        <f t="shared" si="406"/>
        <v>25</v>
      </c>
      <c r="F3787" s="4">
        <f t="shared" si="407"/>
        <v>1429.33257</v>
      </c>
      <c r="N3787" s="2">
        <v>42.847776000000003</v>
      </c>
      <c r="O3787" s="3">
        <f t="shared" si="408"/>
        <v>1835.9319081461763</v>
      </c>
      <c r="P3787" s="3">
        <v>5</v>
      </c>
      <c r="Q3787" s="3">
        <f t="shared" si="409"/>
        <v>25</v>
      </c>
      <c r="R3787" s="4">
        <f t="shared" si="410"/>
        <v>214.23888000000002</v>
      </c>
    </row>
    <row r="3788" spans="2:18">
      <c r="B3788" s="2">
        <v>285.866514</v>
      </c>
      <c r="C3788" s="3">
        <f t="shared" si="405"/>
        <v>81719.663826512187</v>
      </c>
      <c r="D3788" s="3">
        <v>5</v>
      </c>
      <c r="E3788" s="3">
        <f t="shared" si="406"/>
        <v>25</v>
      </c>
      <c r="F3788" s="4">
        <f t="shared" si="407"/>
        <v>1429.33257</v>
      </c>
      <c r="N3788" s="2">
        <v>42.847776000000003</v>
      </c>
      <c r="O3788" s="3">
        <f t="shared" si="408"/>
        <v>1835.9319081461763</v>
      </c>
      <c r="P3788" s="3">
        <v>5</v>
      </c>
      <c r="Q3788" s="3">
        <f t="shared" si="409"/>
        <v>25</v>
      </c>
      <c r="R3788" s="4">
        <f t="shared" si="410"/>
        <v>214.23888000000002</v>
      </c>
    </row>
    <row r="3789" spans="2:18">
      <c r="B3789" s="2">
        <v>285.866514</v>
      </c>
      <c r="C3789" s="3">
        <f t="shared" si="405"/>
        <v>81719.663826512187</v>
      </c>
      <c r="D3789" s="3">
        <v>5</v>
      </c>
      <c r="E3789" s="3">
        <f t="shared" si="406"/>
        <v>25</v>
      </c>
      <c r="F3789" s="4">
        <f t="shared" si="407"/>
        <v>1429.33257</v>
      </c>
      <c r="N3789" s="2">
        <v>42.847776000000003</v>
      </c>
      <c r="O3789" s="3">
        <f t="shared" si="408"/>
        <v>1835.9319081461763</v>
      </c>
      <c r="P3789" s="3">
        <v>5</v>
      </c>
      <c r="Q3789" s="3">
        <f t="shared" si="409"/>
        <v>25</v>
      </c>
      <c r="R3789" s="4">
        <f t="shared" si="410"/>
        <v>214.23888000000002</v>
      </c>
    </row>
    <row r="3790" spans="2:18">
      <c r="B3790" s="2">
        <v>285.866514</v>
      </c>
      <c r="C3790" s="3">
        <f t="shared" si="405"/>
        <v>81719.663826512187</v>
      </c>
      <c r="D3790" s="3">
        <v>5</v>
      </c>
      <c r="E3790" s="3">
        <f t="shared" si="406"/>
        <v>25</v>
      </c>
      <c r="F3790" s="4">
        <f t="shared" si="407"/>
        <v>1429.33257</v>
      </c>
      <c r="N3790" s="2">
        <v>42.847776000000003</v>
      </c>
      <c r="O3790" s="3">
        <f t="shared" si="408"/>
        <v>1835.9319081461763</v>
      </c>
      <c r="P3790" s="3">
        <v>5</v>
      </c>
      <c r="Q3790" s="3">
        <f t="shared" si="409"/>
        <v>25</v>
      </c>
      <c r="R3790" s="4">
        <f t="shared" si="410"/>
        <v>214.23888000000002</v>
      </c>
    </row>
    <row r="3791" spans="2:18">
      <c r="B3791" s="2">
        <v>285.866514</v>
      </c>
      <c r="C3791" s="3">
        <f t="shared" si="405"/>
        <v>81719.663826512187</v>
      </c>
      <c r="D3791" s="3">
        <v>5</v>
      </c>
      <c r="E3791" s="3">
        <f t="shared" si="406"/>
        <v>25</v>
      </c>
      <c r="F3791" s="4">
        <f t="shared" si="407"/>
        <v>1429.33257</v>
      </c>
      <c r="N3791" s="2">
        <v>42.847776000000003</v>
      </c>
      <c r="O3791" s="3">
        <f t="shared" si="408"/>
        <v>1835.9319081461763</v>
      </c>
      <c r="P3791" s="3">
        <v>5</v>
      </c>
      <c r="Q3791" s="3">
        <f t="shared" si="409"/>
        <v>25</v>
      </c>
      <c r="R3791" s="4">
        <f t="shared" si="410"/>
        <v>214.23888000000002</v>
      </c>
    </row>
    <row r="3792" spans="2:18">
      <c r="B3792" s="2">
        <v>285.866514</v>
      </c>
      <c r="C3792" s="3">
        <f t="shared" si="405"/>
        <v>81719.663826512187</v>
      </c>
      <c r="D3792" s="3">
        <v>5</v>
      </c>
      <c r="E3792" s="3">
        <f t="shared" si="406"/>
        <v>25</v>
      </c>
      <c r="F3792" s="4">
        <f t="shared" si="407"/>
        <v>1429.33257</v>
      </c>
      <c r="N3792" s="2">
        <v>42.847776000000003</v>
      </c>
      <c r="O3792" s="3">
        <f t="shared" si="408"/>
        <v>1835.9319081461763</v>
      </c>
      <c r="P3792" s="3">
        <v>5</v>
      </c>
      <c r="Q3792" s="3">
        <f t="shared" si="409"/>
        <v>25</v>
      </c>
      <c r="R3792" s="4">
        <f t="shared" si="410"/>
        <v>214.23888000000002</v>
      </c>
    </row>
    <row r="3793" spans="2:18">
      <c r="B3793" s="2">
        <v>285.866514</v>
      </c>
      <c r="C3793" s="3">
        <f t="shared" ref="C3793:C3856" si="411">B3793*B3793</f>
        <v>81719.663826512187</v>
      </c>
      <c r="D3793" s="3">
        <v>5</v>
      </c>
      <c r="E3793" s="3">
        <f t="shared" ref="E3793:E3856" si="412">D3793*D3793</f>
        <v>25</v>
      </c>
      <c r="F3793" s="4">
        <f t="shared" ref="F3793:F3856" si="413">D3793*B3793</f>
        <v>1429.33257</v>
      </c>
      <c r="N3793" s="2">
        <v>42.847776000000003</v>
      </c>
      <c r="O3793" s="3">
        <f t="shared" ref="O3793:O3856" si="414">N3793*N3793</f>
        <v>1835.9319081461763</v>
      </c>
      <c r="P3793" s="3">
        <v>5</v>
      </c>
      <c r="Q3793" s="3">
        <f t="shared" ref="Q3793:Q3856" si="415">P3793*P3793</f>
        <v>25</v>
      </c>
      <c r="R3793" s="4">
        <f t="shared" ref="R3793:R3856" si="416">P3793*N3793</f>
        <v>214.23888000000002</v>
      </c>
    </row>
    <row r="3794" spans="2:18">
      <c r="B3794" s="2">
        <v>285.866514</v>
      </c>
      <c r="C3794" s="3">
        <f t="shared" si="411"/>
        <v>81719.663826512187</v>
      </c>
      <c r="D3794" s="3">
        <v>5</v>
      </c>
      <c r="E3794" s="3">
        <f t="shared" si="412"/>
        <v>25</v>
      </c>
      <c r="F3794" s="4">
        <f t="shared" si="413"/>
        <v>1429.33257</v>
      </c>
      <c r="N3794" s="2">
        <v>42.847776000000003</v>
      </c>
      <c r="O3794" s="3">
        <f t="shared" si="414"/>
        <v>1835.9319081461763</v>
      </c>
      <c r="P3794" s="3">
        <v>5</v>
      </c>
      <c r="Q3794" s="3">
        <f t="shared" si="415"/>
        <v>25</v>
      </c>
      <c r="R3794" s="4">
        <f t="shared" si="416"/>
        <v>214.23888000000002</v>
      </c>
    </row>
    <row r="3795" spans="2:18">
      <c r="B3795" s="2">
        <v>285.866514</v>
      </c>
      <c r="C3795" s="3">
        <f t="shared" si="411"/>
        <v>81719.663826512187</v>
      </c>
      <c r="D3795" s="3">
        <v>5</v>
      </c>
      <c r="E3795" s="3">
        <f t="shared" si="412"/>
        <v>25</v>
      </c>
      <c r="F3795" s="4">
        <f t="shared" si="413"/>
        <v>1429.33257</v>
      </c>
      <c r="N3795" s="2">
        <v>42.847776000000003</v>
      </c>
      <c r="O3795" s="3">
        <f t="shared" si="414"/>
        <v>1835.9319081461763</v>
      </c>
      <c r="P3795" s="3">
        <v>5</v>
      </c>
      <c r="Q3795" s="3">
        <f t="shared" si="415"/>
        <v>25</v>
      </c>
      <c r="R3795" s="4">
        <f t="shared" si="416"/>
        <v>214.23888000000002</v>
      </c>
    </row>
    <row r="3796" spans="2:18">
      <c r="B3796" s="2">
        <v>285.866514</v>
      </c>
      <c r="C3796" s="3">
        <f t="shared" si="411"/>
        <v>81719.663826512187</v>
      </c>
      <c r="D3796" s="3">
        <v>5</v>
      </c>
      <c r="E3796" s="3">
        <f t="shared" si="412"/>
        <v>25</v>
      </c>
      <c r="F3796" s="4">
        <f t="shared" si="413"/>
        <v>1429.33257</v>
      </c>
      <c r="N3796" s="2">
        <v>42.847776000000003</v>
      </c>
      <c r="O3796" s="3">
        <f t="shared" si="414"/>
        <v>1835.9319081461763</v>
      </c>
      <c r="P3796" s="3">
        <v>5</v>
      </c>
      <c r="Q3796" s="3">
        <f t="shared" si="415"/>
        <v>25</v>
      </c>
      <c r="R3796" s="4">
        <f t="shared" si="416"/>
        <v>214.23888000000002</v>
      </c>
    </row>
    <row r="3797" spans="2:18">
      <c r="B3797" s="2">
        <v>285.866514</v>
      </c>
      <c r="C3797" s="3">
        <f t="shared" si="411"/>
        <v>81719.663826512187</v>
      </c>
      <c r="D3797" s="3">
        <v>5</v>
      </c>
      <c r="E3797" s="3">
        <f t="shared" si="412"/>
        <v>25</v>
      </c>
      <c r="F3797" s="4">
        <f t="shared" si="413"/>
        <v>1429.33257</v>
      </c>
      <c r="N3797" s="2">
        <v>42.847776000000003</v>
      </c>
      <c r="O3797" s="3">
        <f t="shared" si="414"/>
        <v>1835.9319081461763</v>
      </c>
      <c r="P3797" s="3">
        <v>5</v>
      </c>
      <c r="Q3797" s="3">
        <f t="shared" si="415"/>
        <v>25</v>
      </c>
      <c r="R3797" s="4">
        <f t="shared" si="416"/>
        <v>214.23888000000002</v>
      </c>
    </row>
    <row r="3798" spans="2:18">
      <c r="B3798" s="2">
        <v>285.866514</v>
      </c>
      <c r="C3798" s="3">
        <f t="shared" si="411"/>
        <v>81719.663826512187</v>
      </c>
      <c r="D3798" s="3">
        <v>5</v>
      </c>
      <c r="E3798" s="3">
        <f t="shared" si="412"/>
        <v>25</v>
      </c>
      <c r="F3798" s="4">
        <f t="shared" si="413"/>
        <v>1429.33257</v>
      </c>
      <c r="N3798" s="2">
        <v>42.847776000000003</v>
      </c>
      <c r="O3798" s="3">
        <f t="shared" si="414"/>
        <v>1835.9319081461763</v>
      </c>
      <c r="P3798" s="3">
        <v>5</v>
      </c>
      <c r="Q3798" s="3">
        <f t="shared" si="415"/>
        <v>25</v>
      </c>
      <c r="R3798" s="4">
        <f t="shared" si="416"/>
        <v>214.23888000000002</v>
      </c>
    </row>
    <row r="3799" spans="2:18">
      <c r="B3799" s="2">
        <v>285.866514</v>
      </c>
      <c r="C3799" s="3">
        <f t="shared" si="411"/>
        <v>81719.663826512187</v>
      </c>
      <c r="D3799" s="3">
        <v>5</v>
      </c>
      <c r="E3799" s="3">
        <f t="shared" si="412"/>
        <v>25</v>
      </c>
      <c r="F3799" s="4">
        <f t="shared" si="413"/>
        <v>1429.33257</v>
      </c>
      <c r="N3799" s="2">
        <v>42.847776000000003</v>
      </c>
      <c r="O3799" s="3">
        <f t="shared" si="414"/>
        <v>1835.9319081461763</v>
      </c>
      <c r="P3799" s="3">
        <v>5</v>
      </c>
      <c r="Q3799" s="3">
        <f t="shared" si="415"/>
        <v>25</v>
      </c>
      <c r="R3799" s="4">
        <f t="shared" si="416"/>
        <v>214.23888000000002</v>
      </c>
    </row>
    <row r="3800" spans="2:18">
      <c r="B3800" s="2">
        <v>285.866514</v>
      </c>
      <c r="C3800" s="3">
        <f t="shared" si="411"/>
        <v>81719.663826512187</v>
      </c>
      <c r="D3800" s="3">
        <v>5</v>
      </c>
      <c r="E3800" s="3">
        <f t="shared" si="412"/>
        <v>25</v>
      </c>
      <c r="F3800" s="4">
        <f t="shared" si="413"/>
        <v>1429.33257</v>
      </c>
      <c r="N3800" s="2">
        <v>42.847776000000003</v>
      </c>
      <c r="O3800" s="3">
        <f t="shared" si="414"/>
        <v>1835.9319081461763</v>
      </c>
      <c r="P3800" s="3">
        <v>5</v>
      </c>
      <c r="Q3800" s="3">
        <f t="shared" si="415"/>
        <v>25</v>
      </c>
      <c r="R3800" s="4">
        <f t="shared" si="416"/>
        <v>214.23888000000002</v>
      </c>
    </row>
    <row r="3801" spans="2:18">
      <c r="B3801" s="2">
        <v>285.866514</v>
      </c>
      <c r="C3801" s="3">
        <f t="shared" si="411"/>
        <v>81719.663826512187</v>
      </c>
      <c r="D3801" s="3">
        <v>5</v>
      </c>
      <c r="E3801" s="3">
        <f t="shared" si="412"/>
        <v>25</v>
      </c>
      <c r="F3801" s="4">
        <f t="shared" si="413"/>
        <v>1429.33257</v>
      </c>
      <c r="N3801" s="2">
        <v>42.847776000000003</v>
      </c>
      <c r="O3801" s="3">
        <f t="shared" si="414"/>
        <v>1835.9319081461763</v>
      </c>
      <c r="P3801" s="3">
        <v>5</v>
      </c>
      <c r="Q3801" s="3">
        <f t="shared" si="415"/>
        <v>25</v>
      </c>
      <c r="R3801" s="4">
        <f t="shared" si="416"/>
        <v>214.23888000000002</v>
      </c>
    </row>
    <row r="3802" spans="2:18">
      <c r="B3802" s="2">
        <v>285.866514</v>
      </c>
      <c r="C3802" s="3">
        <f t="shared" si="411"/>
        <v>81719.663826512187</v>
      </c>
      <c r="D3802" s="3">
        <v>5</v>
      </c>
      <c r="E3802" s="3">
        <f t="shared" si="412"/>
        <v>25</v>
      </c>
      <c r="F3802" s="4">
        <f t="shared" si="413"/>
        <v>1429.33257</v>
      </c>
      <c r="N3802" s="2">
        <v>42.847776000000003</v>
      </c>
      <c r="O3802" s="3">
        <f t="shared" si="414"/>
        <v>1835.9319081461763</v>
      </c>
      <c r="P3802" s="3">
        <v>5</v>
      </c>
      <c r="Q3802" s="3">
        <f t="shared" si="415"/>
        <v>25</v>
      </c>
      <c r="R3802" s="4">
        <f t="shared" si="416"/>
        <v>214.23888000000002</v>
      </c>
    </row>
    <row r="3803" spans="2:18">
      <c r="B3803" s="2">
        <v>285.866514</v>
      </c>
      <c r="C3803" s="3">
        <f t="shared" si="411"/>
        <v>81719.663826512187</v>
      </c>
      <c r="D3803" s="3">
        <v>5</v>
      </c>
      <c r="E3803" s="3">
        <f t="shared" si="412"/>
        <v>25</v>
      </c>
      <c r="F3803" s="4">
        <f t="shared" si="413"/>
        <v>1429.33257</v>
      </c>
      <c r="N3803" s="2">
        <v>42.847776000000003</v>
      </c>
      <c r="O3803" s="3">
        <f t="shared" si="414"/>
        <v>1835.9319081461763</v>
      </c>
      <c r="P3803" s="3">
        <v>5</v>
      </c>
      <c r="Q3803" s="3">
        <f t="shared" si="415"/>
        <v>25</v>
      </c>
      <c r="R3803" s="4">
        <f t="shared" si="416"/>
        <v>214.23888000000002</v>
      </c>
    </row>
    <row r="3804" spans="2:18">
      <c r="B3804" s="2">
        <v>285.866514</v>
      </c>
      <c r="C3804" s="3">
        <f t="shared" si="411"/>
        <v>81719.663826512187</v>
      </c>
      <c r="D3804" s="3">
        <v>5</v>
      </c>
      <c r="E3804" s="3">
        <f t="shared" si="412"/>
        <v>25</v>
      </c>
      <c r="F3804" s="4">
        <f t="shared" si="413"/>
        <v>1429.33257</v>
      </c>
      <c r="N3804" s="2">
        <v>42.847776000000003</v>
      </c>
      <c r="O3804" s="3">
        <f t="shared" si="414"/>
        <v>1835.9319081461763</v>
      </c>
      <c r="P3804" s="3">
        <v>5</v>
      </c>
      <c r="Q3804" s="3">
        <f t="shared" si="415"/>
        <v>25</v>
      </c>
      <c r="R3804" s="4">
        <f t="shared" si="416"/>
        <v>214.23888000000002</v>
      </c>
    </row>
    <row r="3805" spans="2:18">
      <c r="B3805" s="2">
        <v>285.866514</v>
      </c>
      <c r="C3805" s="3">
        <f t="shared" si="411"/>
        <v>81719.663826512187</v>
      </c>
      <c r="D3805" s="3">
        <v>5</v>
      </c>
      <c r="E3805" s="3">
        <f t="shared" si="412"/>
        <v>25</v>
      </c>
      <c r="F3805" s="4">
        <f t="shared" si="413"/>
        <v>1429.33257</v>
      </c>
      <c r="N3805" s="2">
        <v>42.847776000000003</v>
      </c>
      <c r="O3805" s="3">
        <f t="shared" si="414"/>
        <v>1835.9319081461763</v>
      </c>
      <c r="P3805" s="3">
        <v>5</v>
      </c>
      <c r="Q3805" s="3">
        <f t="shared" si="415"/>
        <v>25</v>
      </c>
      <c r="R3805" s="4">
        <f t="shared" si="416"/>
        <v>214.23888000000002</v>
      </c>
    </row>
    <row r="3806" spans="2:18">
      <c r="B3806" s="2">
        <v>285.866514</v>
      </c>
      <c r="C3806" s="3">
        <f t="shared" si="411"/>
        <v>81719.663826512187</v>
      </c>
      <c r="D3806" s="3">
        <v>5</v>
      </c>
      <c r="E3806" s="3">
        <f t="shared" si="412"/>
        <v>25</v>
      </c>
      <c r="F3806" s="4">
        <f t="shared" si="413"/>
        <v>1429.33257</v>
      </c>
      <c r="N3806" s="2">
        <v>42.847776000000003</v>
      </c>
      <c r="O3806" s="3">
        <f t="shared" si="414"/>
        <v>1835.9319081461763</v>
      </c>
      <c r="P3806" s="3">
        <v>5</v>
      </c>
      <c r="Q3806" s="3">
        <f t="shared" si="415"/>
        <v>25</v>
      </c>
      <c r="R3806" s="4">
        <f t="shared" si="416"/>
        <v>214.23888000000002</v>
      </c>
    </row>
    <row r="3807" spans="2:18">
      <c r="B3807" s="2">
        <v>285.866514</v>
      </c>
      <c r="C3807" s="3">
        <f t="shared" si="411"/>
        <v>81719.663826512187</v>
      </c>
      <c r="D3807" s="3">
        <v>5</v>
      </c>
      <c r="E3807" s="3">
        <f t="shared" si="412"/>
        <v>25</v>
      </c>
      <c r="F3807" s="4">
        <f t="shared" si="413"/>
        <v>1429.33257</v>
      </c>
      <c r="N3807" s="2">
        <v>42.847776000000003</v>
      </c>
      <c r="O3807" s="3">
        <f t="shared" si="414"/>
        <v>1835.9319081461763</v>
      </c>
      <c r="P3807" s="3">
        <v>5</v>
      </c>
      <c r="Q3807" s="3">
        <f t="shared" si="415"/>
        <v>25</v>
      </c>
      <c r="R3807" s="4">
        <f t="shared" si="416"/>
        <v>214.23888000000002</v>
      </c>
    </row>
    <row r="3808" spans="2:18">
      <c r="B3808" s="2">
        <v>285.866514</v>
      </c>
      <c r="C3808" s="3">
        <f t="shared" si="411"/>
        <v>81719.663826512187</v>
      </c>
      <c r="D3808" s="3">
        <v>5</v>
      </c>
      <c r="E3808" s="3">
        <f t="shared" si="412"/>
        <v>25</v>
      </c>
      <c r="F3808" s="4">
        <f t="shared" si="413"/>
        <v>1429.33257</v>
      </c>
      <c r="N3808" s="2">
        <v>42.847776000000003</v>
      </c>
      <c r="O3808" s="3">
        <f t="shared" si="414"/>
        <v>1835.9319081461763</v>
      </c>
      <c r="P3808" s="3">
        <v>5</v>
      </c>
      <c r="Q3808" s="3">
        <f t="shared" si="415"/>
        <v>25</v>
      </c>
      <c r="R3808" s="4">
        <f t="shared" si="416"/>
        <v>214.23888000000002</v>
      </c>
    </row>
    <row r="3809" spans="2:18">
      <c r="B3809" s="2">
        <v>285.866514</v>
      </c>
      <c r="C3809" s="3">
        <f t="shared" si="411"/>
        <v>81719.663826512187</v>
      </c>
      <c r="D3809" s="3">
        <v>5</v>
      </c>
      <c r="E3809" s="3">
        <f t="shared" si="412"/>
        <v>25</v>
      </c>
      <c r="F3809" s="4">
        <f t="shared" si="413"/>
        <v>1429.33257</v>
      </c>
      <c r="N3809" s="2">
        <v>42.847776000000003</v>
      </c>
      <c r="O3809" s="3">
        <f t="shared" si="414"/>
        <v>1835.9319081461763</v>
      </c>
      <c r="P3809" s="3">
        <v>5</v>
      </c>
      <c r="Q3809" s="3">
        <f t="shared" si="415"/>
        <v>25</v>
      </c>
      <c r="R3809" s="4">
        <f t="shared" si="416"/>
        <v>214.23888000000002</v>
      </c>
    </row>
    <row r="3810" spans="2:18">
      <c r="B3810" s="2">
        <v>285.866514</v>
      </c>
      <c r="C3810" s="3">
        <f t="shared" si="411"/>
        <v>81719.663826512187</v>
      </c>
      <c r="D3810" s="3">
        <v>5</v>
      </c>
      <c r="E3810" s="3">
        <f t="shared" si="412"/>
        <v>25</v>
      </c>
      <c r="F3810" s="4">
        <f t="shared" si="413"/>
        <v>1429.33257</v>
      </c>
      <c r="N3810" s="2">
        <v>42.847776000000003</v>
      </c>
      <c r="O3810" s="3">
        <f t="shared" si="414"/>
        <v>1835.9319081461763</v>
      </c>
      <c r="P3810" s="3">
        <v>5</v>
      </c>
      <c r="Q3810" s="3">
        <f t="shared" si="415"/>
        <v>25</v>
      </c>
      <c r="R3810" s="4">
        <f t="shared" si="416"/>
        <v>214.23888000000002</v>
      </c>
    </row>
    <row r="3811" spans="2:18">
      <c r="B3811" s="2">
        <v>285.866514</v>
      </c>
      <c r="C3811" s="3">
        <f t="shared" si="411"/>
        <v>81719.663826512187</v>
      </c>
      <c r="D3811" s="3">
        <v>10</v>
      </c>
      <c r="E3811" s="3">
        <f t="shared" si="412"/>
        <v>100</v>
      </c>
      <c r="F3811" s="4">
        <f t="shared" si="413"/>
        <v>2858.6651400000001</v>
      </c>
      <c r="N3811" s="2">
        <v>42.847776000000003</v>
      </c>
      <c r="O3811" s="3">
        <f t="shared" si="414"/>
        <v>1835.9319081461763</v>
      </c>
      <c r="P3811" s="3">
        <v>5</v>
      </c>
      <c r="Q3811" s="3">
        <f t="shared" si="415"/>
        <v>25</v>
      </c>
      <c r="R3811" s="4">
        <f t="shared" si="416"/>
        <v>214.23888000000002</v>
      </c>
    </row>
    <row r="3812" spans="2:18">
      <c r="B3812" s="2">
        <v>285.866514</v>
      </c>
      <c r="C3812" s="3">
        <f t="shared" si="411"/>
        <v>81719.663826512187</v>
      </c>
      <c r="D3812" s="3">
        <v>10</v>
      </c>
      <c r="E3812" s="3">
        <f t="shared" si="412"/>
        <v>100</v>
      </c>
      <c r="F3812" s="4">
        <f t="shared" si="413"/>
        <v>2858.6651400000001</v>
      </c>
      <c r="N3812" s="2">
        <v>42.847776000000003</v>
      </c>
      <c r="O3812" s="3">
        <f t="shared" si="414"/>
        <v>1835.9319081461763</v>
      </c>
      <c r="P3812" s="3">
        <v>5</v>
      </c>
      <c r="Q3812" s="3">
        <f t="shared" si="415"/>
        <v>25</v>
      </c>
      <c r="R3812" s="4">
        <f t="shared" si="416"/>
        <v>214.23888000000002</v>
      </c>
    </row>
    <row r="3813" spans="2:18">
      <c r="B3813" s="2">
        <v>285.866514</v>
      </c>
      <c r="C3813" s="3">
        <f t="shared" si="411"/>
        <v>81719.663826512187</v>
      </c>
      <c r="D3813" s="3">
        <v>10</v>
      </c>
      <c r="E3813" s="3">
        <f t="shared" si="412"/>
        <v>100</v>
      </c>
      <c r="F3813" s="4">
        <f t="shared" si="413"/>
        <v>2858.6651400000001</v>
      </c>
      <c r="N3813" s="2">
        <v>42.847776000000003</v>
      </c>
      <c r="O3813" s="3">
        <f t="shared" si="414"/>
        <v>1835.9319081461763</v>
      </c>
      <c r="P3813" s="3">
        <v>5</v>
      </c>
      <c r="Q3813" s="3">
        <f t="shared" si="415"/>
        <v>25</v>
      </c>
      <c r="R3813" s="4">
        <f t="shared" si="416"/>
        <v>214.23888000000002</v>
      </c>
    </row>
    <row r="3814" spans="2:18">
      <c r="B3814" s="2">
        <v>285.866514</v>
      </c>
      <c r="C3814" s="3">
        <f t="shared" si="411"/>
        <v>81719.663826512187</v>
      </c>
      <c r="D3814" s="3">
        <v>10</v>
      </c>
      <c r="E3814" s="3">
        <f t="shared" si="412"/>
        <v>100</v>
      </c>
      <c r="F3814" s="4">
        <f t="shared" si="413"/>
        <v>2858.6651400000001</v>
      </c>
      <c r="N3814" s="2">
        <v>42.847776000000003</v>
      </c>
      <c r="O3814" s="3">
        <f t="shared" si="414"/>
        <v>1835.9319081461763</v>
      </c>
      <c r="P3814" s="3">
        <v>5</v>
      </c>
      <c r="Q3814" s="3">
        <f t="shared" si="415"/>
        <v>25</v>
      </c>
      <c r="R3814" s="4">
        <f t="shared" si="416"/>
        <v>214.23888000000002</v>
      </c>
    </row>
    <row r="3815" spans="2:18">
      <c r="B3815" s="2">
        <v>285.866514</v>
      </c>
      <c r="C3815" s="3">
        <f t="shared" si="411"/>
        <v>81719.663826512187</v>
      </c>
      <c r="D3815" s="3">
        <v>10</v>
      </c>
      <c r="E3815" s="3">
        <f t="shared" si="412"/>
        <v>100</v>
      </c>
      <c r="F3815" s="4">
        <f t="shared" si="413"/>
        <v>2858.6651400000001</v>
      </c>
      <c r="N3815" s="2">
        <v>42.847776000000003</v>
      </c>
      <c r="O3815" s="3">
        <f t="shared" si="414"/>
        <v>1835.9319081461763</v>
      </c>
      <c r="P3815" s="3">
        <v>5</v>
      </c>
      <c r="Q3815" s="3">
        <f t="shared" si="415"/>
        <v>25</v>
      </c>
      <c r="R3815" s="4">
        <f t="shared" si="416"/>
        <v>214.23888000000002</v>
      </c>
    </row>
    <row r="3816" spans="2:18">
      <c r="B3816" s="2">
        <v>285.866514</v>
      </c>
      <c r="C3816" s="3">
        <f t="shared" si="411"/>
        <v>81719.663826512187</v>
      </c>
      <c r="D3816" s="3">
        <v>10</v>
      </c>
      <c r="E3816" s="3">
        <f t="shared" si="412"/>
        <v>100</v>
      </c>
      <c r="F3816" s="4">
        <f t="shared" si="413"/>
        <v>2858.6651400000001</v>
      </c>
      <c r="N3816" s="2">
        <v>42.847776000000003</v>
      </c>
      <c r="O3816" s="3">
        <f t="shared" si="414"/>
        <v>1835.9319081461763</v>
      </c>
      <c r="P3816" s="3">
        <v>5</v>
      </c>
      <c r="Q3816" s="3">
        <f t="shared" si="415"/>
        <v>25</v>
      </c>
      <c r="R3816" s="4">
        <f t="shared" si="416"/>
        <v>214.23888000000002</v>
      </c>
    </row>
    <row r="3817" spans="2:18">
      <c r="B3817" s="2">
        <v>285.866514</v>
      </c>
      <c r="C3817" s="3">
        <f t="shared" si="411"/>
        <v>81719.663826512187</v>
      </c>
      <c r="D3817" s="3">
        <v>10</v>
      </c>
      <c r="E3817" s="3">
        <f t="shared" si="412"/>
        <v>100</v>
      </c>
      <c r="F3817" s="4">
        <f t="shared" si="413"/>
        <v>2858.6651400000001</v>
      </c>
      <c r="N3817" s="2">
        <v>42.847776000000003</v>
      </c>
      <c r="O3817" s="3">
        <f t="shared" si="414"/>
        <v>1835.9319081461763</v>
      </c>
      <c r="P3817" s="3">
        <v>5</v>
      </c>
      <c r="Q3817" s="3">
        <f t="shared" si="415"/>
        <v>25</v>
      </c>
      <c r="R3817" s="4">
        <f t="shared" si="416"/>
        <v>214.23888000000002</v>
      </c>
    </row>
    <row r="3818" spans="2:18">
      <c r="B3818" s="2">
        <v>285.866514</v>
      </c>
      <c r="C3818" s="3">
        <f t="shared" si="411"/>
        <v>81719.663826512187</v>
      </c>
      <c r="D3818" s="3">
        <v>10</v>
      </c>
      <c r="E3818" s="3">
        <f t="shared" si="412"/>
        <v>100</v>
      </c>
      <c r="F3818" s="4">
        <f t="shared" si="413"/>
        <v>2858.6651400000001</v>
      </c>
      <c r="N3818" s="2">
        <v>42.847776000000003</v>
      </c>
      <c r="O3818" s="3">
        <f t="shared" si="414"/>
        <v>1835.9319081461763</v>
      </c>
      <c r="P3818" s="3">
        <v>5</v>
      </c>
      <c r="Q3818" s="3">
        <f t="shared" si="415"/>
        <v>25</v>
      </c>
      <c r="R3818" s="4">
        <f t="shared" si="416"/>
        <v>214.23888000000002</v>
      </c>
    </row>
    <row r="3819" spans="2:18">
      <c r="B3819" s="2">
        <v>285.866514</v>
      </c>
      <c r="C3819" s="3">
        <f t="shared" si="411"/>
        <v>81719.663826512187</v>
      </c>
      <c r="D3819" s="3">
        <v>10</v>
      </c>
      <c r="E3819" s="3">
        <f t="shared" si="412"/>
        <v>100</v>
      </c>
      <c r="F3819" s="4">
        <f t="shared" si="413"/>
        <v>2858.6651400000001</v>
      </c>
      <c r="N3819" s="2">
        <v>42.847776000000003</v>
      </c>
      <c r="O3819" s="3">
        <f t="shared" si="414"/>
        <v>1835.9319081461763</v>
      </c>
      <c r="P3819" s="3">
        <v>5</v>
      </c>
      <c r="Q3819" s="3">
        <f t="shared" si="415"/>
        <v>25</v>
      </c>
      <c r="R3819" s="4">
        <f t="shared" si="416"/>
        <v>214.23888000000002</v>
      </c>
    </row>
    <row r="3820" spans="2:18">
      <c r="B3820" s="2">
        <v>285.866514</v>
      </c>
      <c r="C3820" s="3">
        <f t="shared" si="411"/>
        <v>81719.663826512187</v>
      </c>
      <c r="D3820" s="3">
        <v>10</v>
      </c>
      <c r="E3820" s="3">
        <f t="shared" si="412"/>
        <v>100</v>
      </c>
      <c r="F3820" s="4">
        <f t="shared" si="413"/>
        <v>2858.6651400000001</v>
      </c>
      <c r="N3820" s="2">
        <v>42.847776000000003</v>
      </c>
      <c r="O3820" s="3">
        <f t="shared" si="414"/>
        <v>1835.9319081461763</v>
      </c>
      <c r="P3820" s="3">
        <v>5</v>
      </c>
      <c r="Q3820" s="3">
        <f t="shared" si="415"/>
        <v>25</v>
      </c>
      <c r="R3820" s="4">
        <f t="shared" si="416"/>
        <v>214.23888000000002</v>
      </c>
    </row>
    <row r="3821" spans="2:18">
      <c r="B3821" s="2">
        <v>285.866514</v>
      </c>
      <c r="C3821" s="3">
        <f t="shared" si="411"/>
        <v>81719.663826512187</v>
      </c>
      <c r="D3821" s="3">
        <v>10</v>
      </c>
      <c r="E3821" s="3">
        <f t="shared" si="412"/>
        <v>100</v>
      </c>
      <c r="F3821" s="4">
        <f t="shared" si="413"/>
        <v>2858.6651400000001</v>
      </c>
      <c r="N3821" s="2">
        <v>42.847776000000003</v>
      </c>
      <c r="O3821" s="3">
        <f t="shared" si="414"/>
        <v>1835.9319081461763</v>
      </c>
      <c r="P3821" s="3">
        <v>5</v>
      </c>
      <c r="Q3821" s="3">
        <f t="shared" si="415"/>
        <v>25</v>
      </c>
      <c r="R3821" s="4">
        <f t="shared" si="416"/>
        <v>214.23888000000002</v>
      </c>
    </row>
    <row r="3822" spans="2:18">
      <c r="B3822" s="2">
        <v>285.866514</v>
      </c>
      <c r="C3822" s="3">
        <f t="shared" si="411"/>
        <v>81719.663826512187</v>
      </c>
      <c r="D3822" s="3">
        <v>10</v>
      </c>
      <c r="E3822" s="3">
        <f t="shared" si="412"/>
        <v>100</v>
      </c>
      <c r="F3822" s="4">
        <f t="shared" si="413"/>
        <v>2858.6651400000001</v>
      </c>
      <c r="N3822" s="2">
        <v>42.847776000000003</v>
      </c>
      <c r="O3822" s="3">
        <f t="shared" si="414"/>
        <v>1835.9319081461763</v>
      </c>
      <c r="P3822" s="3">
        <v>5</v>
      </c>
      <c r="Q3822" s="3">
        <f t="shared" si="415"/>
        <v>25</v>
      </c>
      <c r="R3822" s="4">
        <f t="shared" si="416"/>
        <v>214.23888000000002</v>
      </c>
    </row>
    <row r="3823" spans="2:18">
      <c r="B3823" s="2">
        <v>285.866514</v>
      </c>
      <c r="C3823" s="3">
        <f t="shared" si="411"/>
        <v>81719.663826512187</v>
      </c>
      <c r="D3823" s="3">
        <v>10</v>
      </c>
      <c r="E3823" s="3">
        <f t="shared" si="412"/>
        <v>100</v>
      </c>
      <c r="F3823" s="4">
        <f t="shared" si="413"/>
        <v>2858.6651400000001</v>
      </c>
      <c r="N3823" s="2">
        <v>42.847776000000003</v>
      </c>
      <c r="O3823" s="3">
        <f t="shared" si="414"/>
        <v>1835.9319081461763</v>
      </c>
      <c r="P3823" s="3">
        <v>5</v>
      </c>
      <c r="Q3823" s="3">
        <f t="shared" si="415"/>
        <v>25</v>
      </c>
      <c r="R3823" s="4">
        <f t="shared" si="416"/>
        <v>214.23888000000002</v>
      </c>
    </row>
    <row r="3824" spans="2:18">
      <c r="B3824" s="2">
        <v>285.866514</v>
      </c>
      <c r="C3824" s="3">
        <f t="shared" si="411"/>
        <v>81719.663826512187</v>
      </c>
      <c r="D3824" s="3">
        <v>10</v>
      </c>
      <c r="E3824" s="3">
        <f t="shared" si="412"/>
        <v>100</v>
      </c>
      <c r="F3824" s="4">
        <f t="shared" si="413"/>
        <v>2858.6651400000001</v>
      </c>
      <c r="N3824" s="2">
        <v>42.847776000000003</v>
      </c>
      <c r="O3824" s="3">
        <f t="shared" si="414"/>
        <v>1835.9319081461763</v>
      </c>
      <c r="P3824" s="3">
        <v>5</v>
      </c>
      <c r="Q3824" s="3">
        <f t="shared" si="415"/>
        <v>25</v>
      </c>
      <c r="R3824" s="4">
        <f t="shared" si="416"/>
        <v>214.23888000000002</v>
      </c>
    </row>
    <row r="3825" spans="2:18">
      <c r="B3825" s="2">
        <v>285.866514</v>
      </c>
      <c r="C3825" s="3">
        <f t="shared" si="411"/>
        <v>81719.663826512187</v>
      </c>
      <c r="D3825" s="3">
        <v>10</v>
      </c>
      <c r="E3825" s="3">
        <f t="shared" si="412"/>
        <v>100</v>
      </c>
      <c r="F3825" s="4">
        <f t="shared" si="413"/>
        <v>2858.6651400000001</v>
      </c>
      <c r="N3825" s="2">
        <v>42.847776000000003</v>
      </c>
      <c r="O3825" s="3">
        <f t="shared" si="414"/>
        <v>1835.9319081461763</v>
      </c>
      <c r="P3825" s="3">
        <v>5</v>
      </c>
      <c r="Q3825" s="3">
        <f t="shared" si="415"/>
        <v>25</v>
      </c>
      <c r="R3825" s="4">
        <f t="shared" si="416"/>
        <v>214.23888000000002</v>
      </c>
    </row>
    <row r="3826" spans="2:18">
      <c r="B3826" s="2">
        <v>285.866514</v>
      </c>
      <c r="C3826" s="3">
        <f t="shared" si="411"/>
        <v>81719.663826512187</v>
      </c>
      <c r="D3826" s="3">
        <v>10</v>
      </c>
      <c r="E3826" s="3">
        <f t="shared" si="412"/>
        <v>100</v>
      </c>
      <c r="F3826" s="4">
        <f t="shared" si="413"/>
        <v>2858.6651400000001</v>
      </c>
      <c r="N3826" s="2">
        <v>42.847776000000003</v>
      </c>
      <c r="O3826" s="3">
        <f t="shared" si="414"/>
        <v>1835.9319081461763</v>
      </c>
      <c r="P3826" s="3">
        <v>5</v>
      </c>
      <c r="Q3826" s="3">
        <f t="shared" si="415"/>
        <v>25</v>
      </c>
      <c r="R3826" s="4">
        <f t="shared" si="416"/>
        <v>214.23888000000002</v>
      </c>
    </row>
    <row r="3827" spans="2:18">
      <c r="B3827" s="2">
        <v>285.866514</v>
      </c>
      <c r="C3827" s="3">
        <f t="shared" si="411"/>
        <v>81719.663826512187</v>
      </c>
      <c r="D3827" s="3">
        <v>10</v>
      </c>
      <c r="E3827" s="3">
        <f t="shared" si="412"/>
        <v>100</v>
      </c>
      <c r="F3827" s="4">
        <f t="shared" si="413"/>
        <v>2858.6651400000001</v>
      </c>
      <c r="N3827" s="2">
        <v>42.847776000000003</v>
      </c>
      <c r="O3827" s="3">
        <f t="shared" si="414"/>
        <v>1835.9319081461763</v>
      </c>
      <c r="P3827" s="3">
        <v>5</v>
      </c>
      <c r="Q3827" s="3">
        <f t="shared" si="415"/>
        <v>25</v>
      </c>
      <c r="R3827" s="4">
        <f t="shared" si="416"/>
        <v>214.23888000000002</v>
      </c>
    </row>
    <row r="3828" spans="2:18">
      <c r="B3828" s="2">
        <v>285.866514</v>
      </c>
      <c r="C3828" s="3">
        <f t="shared" si="411"/>
        <v>81719.663826512187</v>
      </c>
      <c r="D3828" s="3">
        <v>10</v>
      </c>
      <c r="E3828" s="3">
        <f t="shared" si="412"/>
        <v>100</v>
      </c>
      <c r="F3828" s="4">
        <f t="shared" si="413"/>
        <v>2858.6651400000001</v>
      </c>
      <c r="N3828" s="2">
        <v>42.847776000000003</v>
      </c>
      <c r="O3828" s="3">
        <f t="shared" si="414"/>
        <v>1835.9319081461763</v>
      </c>
      <c r="P3828" s="3">
        <v>5</v>
      </c>
      <c r="Q3828" s="3">
        <f t="shared" si="415"/>
        <v>25</v>
      </c>
      <c r="R3828" s="4">
        <f t="shared" si="416"/>
        <v>214.23888000000002</v>
      </c>
    </row>
    <row r="3829" spans="2:18">
      <c r="B3829" s="2">
        <v>285.866514</v>
      </c>
      <c r="C3829" s="3">
        <f t="shared" si="411"/>
        <v>81719.663826512187</v>
      </c>
      <c r="D3829" s="3">
        <v>10</v>
      </c>
      <c r="E3829" s="3">
        <f t="shared" si="412"/>
        <v>100</v>
      </c>
      <c r="F3829" s="4">
        <f t="shared" si="413"/>
        <v>2858.6651400000001</v>
      </c>
      <c r="N3829" s="2">
        <v>42.847776000000003</v>
      </c>
      <c r="O3829" s="3">
        <f t="shared" si="414"/>
        <v>1835.9319081461763</v>
      </c>
      <c r="P3829" s="3">
        <v>5</v>
      </c>
      <c r="Q3829" s="3">
        <f t="shared" si="415"/>
        <v>25</v>
      </c>
      <c r="R3829" s="4">
        <f t="shared" si="416"/>
        <v>214.23888000000002</v>
      </c>
    </row>
    <row r="3830" spans="2:18">
      <c r="B3830" s="2">
        <v>285.866514</v>
      </c>
      <c r="C3830" s="3">
        <f t="shared" si="411"/>
        <v>81719.663826512187</v>
      </c>
      <c r="D3830" s="3">
        <v>10</v>
      </c>
      <c r="E3830" s="3">
        <f t="shared" si="412"/>
        <v>100</v>
      </c>
      <c r="F3830" s="4">
        <f t="shared" si="413"/>
        <v>2858.6651400000001</v>
      </c>
      <c r="N3830" s="2">
        <v>42.847776000000003</v>
      </c>
      <c r="O3830" s="3">
        <f t="shared" si="414"/>
        <v>1835.9319081461763</v>
      </c>
      <c r="P3830" s="3">
        <v>5</v>
      </c>
      <c r="Q3830" s="3">
        <f t="shared" si="415"/>
        <v>25</v>
      </c>
      <c r="R3830" s="4">
        <f t="shared" si="416"/>
        <v>214.23888000000002</v>
      </c>
    </row>
    <row r="3831" spans="2:18">
      <c r="B3831" s="2">
        <v>285.866514</v>
      </c>
      <c r="C3831" s="3">
        <f t="shared" si="411"/>
        <v>81719.663826512187</v>
      </c>
      <c r="D3831" s="3">
        <v>15</v>
      </c>
      <c r="E3831" s="3">
        <f t="shared" si="412"/>
        <v>225</v>
      </c>
      <c r="F3831" s="4">
        <f t="shared" si="413"/>
        <v>4287.9977099999996</v>
      </c>
      <c r="N3831" s="2">
        <v>42.847776000000003</v>
      </c>
      <c r="O3831" s="3">
        <f t="shared" si="414"/>
        <v>1835.9319081461763</v>
      </c>
      <c r="P3831" s="3">
        <v>5</v>
      </c>
      <c r="Q3831" s="3">
        <f t="shared" si="415"/>
        <v>25</v>
      </c>
      <c r="R3831" s="4">
        <f t="shared" si="416"/>
        <v>214.23888000000002</v>
      </c>
    </row>
    <row r="3832" spans="2:18">
      <c r="B3832" s="2">
        <v>285.866514</v>
      </c>
      <c r="C3832" s="3">
        <f t="shared" si="411"/>
        <v>81719.663826512187</v>
      </c>
      <c r="D3832" s="3">
        <v>15</v>
      </c>
      <c r="E3832" s="3">
        <f t="shared" si="412"/>
        <v>225</v>
      </c>
      <c r="F3832" s="4">
        <f t="shared" si="413"/>
        <v>4287.9977099999996</v>
      </c>
      <c r="N3832" s="2">
        <v>42.847776000000003</v>
      </c>
      <c r="O3832" s="3">
        <f t="shared" si="414"/>
        <v>1835.9319081461763</v>
      </c>
      <c r="P3832" s="3">
        <v>5</v>
      </c>
      <c r="Q3832" s="3">
        <f t="shared" si="415"/>
        <v>25</v>
      </c>
      <c r="R3832" s="4">
        <f t="shared" si="416"/>
        <v>214.23888000000002</v>
      </c>
    </row>
    <row r="3833" spans="2:18">
      <c r="B3833" s="2">
        <v>285.866514</v>
      </c>
      <c r="C3833" s="3">
        <f t="shared" si="411"/>
        <v>81719.663826512187</v>
      </c>
      <c r="D3833" s="3">
        <v>15</v>
      </c>
      <c r="E3833" s="3">
        <f t="shared" si="412"/>
        <v>225</v>
      </c>
      <c r="F3833" s="4">
        <f t="shared" si="413"/>
        <v>4287.9977099999996</v>
      </c>
      <c r="N3833" s="2">
        <v>42.847776000000003</v>
      </c>
      <c r="O3833" s="3">
        <f t="shared" si="414"/>
        <v>1835.9319081461763</v>
      </c>
      <c r="P3833" s="3">
        <v>5</v>
      </c>
      <c r="Q3833" s="3">
        <f t="shared" si="415"/>
        <v>25</v>
      </c>
      <c r="R3833" s="4">
        <f t="shared" si="416"/>
        <v>214.23888000000002</v>
      </c>
    </row>
    <row r="3834" spans="2:18">
      <c r="B3834" s="2">
        <v>285.866514</v>
      </c>
      <c r="C3834" s="3">
        <f t="shared" si="411"/>
        <v>81719.663826512187</v>
      </c>
      <c r="D3834" s="3">
        <v>15</v>
      </c>
      <c r="E3834" s="3">
        <f t="shared" si="412"/>
        <v>225</v>
      </c>
      <c r="F3834" s="4">
        <f t="shared" si="413"/>
        <v>4287.9977099999996</v>
      </c>
      <c r="N3834" s="2">
        <v>42.847776000000003</v>
      </c>
      <c r="O3834" s="3">
        <f t="shared" si="414"/>
        <v>1835.9319081461763</v>
      </c>
      <c r="P3834" s="3">
        <v>5</v>
      </c>
      <c r="Q3834" s="3">
        <f t="shared" si="415"/>
        <v>25</v>
      </c>
      <c r="R3834" s="4">
        <f t="shared" si="416"/>
        <v>214.23888000000002</v>
      </c>
    </row>
    <row r="3835" spans="2:18">
      <c r="B3835" s="2">
        <v>285.866514</v>
      </c>
      <c r="C3835" s="3">
        <f t="shared" si="411"/>
        <v>81719.663826512187</v>
      </c>
      <c r="D3835" s="3">
        <v>15</v>
      </c>
      <c r="E3835" s="3">
        <f t="shared" si="412"/>
        <v>225</v>
      </c>
      <c r="F3835" s="4">
        <f t="shared" si="413"/>
        <v>4287.9977099999996</v>
      </c>
      <c r="N3835" s="2">
        <v>42.847776000000003</v>
      </c>
      <c r="O3835" s="3">
        <f t="shared" si="414"/>
        <v>1835.9319081461763</v>
      </c>
      <c r="P3835" s="3">
        <v>5</v>
      </c>
      <c r="Q3835" s="3">
        <f t="shared" si="415"/>
        <v>25</v>
      </c>
      <c r="R3835" s="4">
        <f t="shared" si="416"/>
        <v>214.23888000000002</v>
      </c>
    </row>
    <row r="3836" spans="2:18">
      <c r="B3836" s="2">
        <v>285.866514</v>
      </c>
      <c r="C3836" s="3">
        <f t="shared" si="411"/>
        <v>81719.663826512187</v>
      </c>
      <c r="D3836" s="3">
        <v>15</v>
      </c>
      <c r="E3836" s="3">
        <f t="shared" si="412"/>
        <v>225</v>
      </c>
      <c r="F3836" s="4">
        <f t="shared" si="413"/>
        <v>4287.9977099999996</v>
      </c>
      <c r="N3836" s="2">
        <v>42.847776000000003</v>
      </c>
      <c r="O3836" s="3">
        <f t="shared" si="414"/>
        <v>1835.9319081461763</v>
      </c>
      <c r="P3836" s="3">
        <v>5</v>
      </c>
      <c r="Q3836" s="3">
        <f t="shared" si="415"/>
        <v>25</v>
      </c>
      <c r="R3836" s="4">
        <f t="shared" si="416"/>
        <v>214.23888000000002</v>
      </c>
    </row>
    <row r="3837" spans="2:18">
      <c r="B3837" s="2">
        <v>285.866514</v>
      </c>
      <c r="C3837" s="3">
        <f t="shared" si="411"/>
        <v>81719.663826512187</v>
      </c>
      <c r="D3837" s="3">
        <v>15</v>
      </c>
      <c r="E3837" s="3">
        <f t="shared" si="412"/>
        <v>225</v>
      </c>
      <c r="F3837" s="4">
        <f t="shared" si="413"/>
        <v>4287.9977099999996</v>
      </c>
      <c r="N3837" s="2">
        <v>42.847776000000003</v>
      </c>
      <c r="O3837" s="3">
        <f t="shared" si="414"/>
        <v>1835.9319081461763</v>
      </c>
      <c r="P3837" s="3">
        <v>5</v>
      </c>
      <c r="Q3837" s="3">
        <f t="shared" si="415"/>
        <v>25</v>
      </c>
      <c r="R3837" s="4">
        <f t="shared" si="416"/>
        <v>214.23888000000002</v>
      </c>
    </row>
    <row r="3838" spans="2:18">
      <c r="B3838" s="2">
        <v>285.866514</v>
      </c>
      <c r="C3838" s="3">
        <f t="shared" si="411"/>
        <v>81719.663826512187</v>
      </c>
      <c r="D3838" s="3">
        <v>15</v>
      </c>
      <c r="E3838" s="3">
        <f t="shared" si="412"/>
        <v>225</v>
      </c>
      <c r="F3838" s="4">
        <f t="shared" si="413"/>
        <v>4287.9977099999996</v>
      </c>
      <c r="N3838" s="2">
        <v>42.847776000000003</v>
      </c>
      <c r="O3838" s="3">
        <f t="shared" si="414"/>
        <v>1835.9319081461763</v>
      </c>
      <c r="P3838" s="3">
        <v>5</v>
      </c>
      <c r="Q3838" s="3">
        <f t="shared" si="415"/>
        <v>25</v>
      </c>
      <c r="R3838" s="4">
        <f t="shared" si="416"/>
        <v>214.23888000000002</v>
      </c>
    </row>
    <row r="3839" spans="2:18">
      <c r="B3839" s="2">
        <v>285.866514</v>
      </c>
      <c r="C3839" s="3">
        <f t="shared" si="411"/>
        <v>81719.663826512187</v>
      </c>
      <c r="D3839" s="3">
        <v>10</v>
      </c>
      <c r="E3839" s="3">
        <f t="shared" si="412"/>
        <v>100</v>
      </c>
      <c r="F3839" s="4">
        <f t="shared" si="413"/>
        <v>2858.6651400000001</v>
      </c>
      <c r="N3839" s="2">
        <v>42.847776000000003</v>
      </c>
      <c r="O3839" s="3">
        <f t="shared" si="414"/>
        <v>1835.9319081461763</v>
      </c>
      <c r="P3839" s="3">
        <v>5</v>
      </c>
      <c r="Q3839" s="3">
        <f t="shared" si="415"/>
        <v>25</v>
      </c>
      <c r="R3839" s="4">
        <f t="shared" si="416"/>
        <v>214.23888000000002</v>
      </c>
    </row>
    <row r="3840" spans="2:18">
      <c r="B3840" s="2">
        <v>285.866514</v>
      </c>
      <c r="C3840" s="3">
        <f t="shared" si="411"/>
        <v>81719.663826512187</v>
      </c>
      <c r="D3840" s="3">
        <v>10</v>
      </c>
      <c r="E3840" s="3">
        <f t="shared" si="412"/>
        <v>100</v>
      </c>
      <c r="F3840" s="4">
        <f t="shared" si="413"/>
        <v>2858.6651400000001</v>
      </c>
      <c r="N3840" s="2">
        <v>42.847776000000003</v>
      </c>
      <c r="O3840" s="3">
        <f t="shared" si="414"/>
        <v>1835.9319081461763</v>
      </c>
      <c r="P3840" s="3">
        <v>5</v>
      </c>
      <c r="Q3840" s="3">
        <f t="shared" si="415"/>
        <v>25</v>
      </c>
      <c r="R3840" s="4">
        <f t="shared" si="416"/>
        <v>214.23888000000002</v>
      </c>
    </row>
    <row r="3841" spans="2:18">
      <c r="B3841" s="2">
        <v>285.866514</v>
      </c>
      <c r="C3841" s="3">
        <f t="shared" si="411"/>
        <v>81719.663826512187</v>
      </c>
      <c r="D3841" s="3">
        <v>5</v>
      </c>
      <c r="E3841" s="3">
        <f t="shared" si="412"/>
        <v>25</v>
      </c>
      <c r="F3841" s="4">
        <f t="shared" si="413"/>
        <v>1429.33257</v>
      </c>
      <c r="N3841" s="2">
        <v>42.847776000000003</v>
      </c>
      <c r="O3841" s="3">
        <f t="shared" si="414"/>
        <v>1835.9319081461763</v>
      </c>
      <c r="P3841" s="3">
        <v>5</v>
      </c>
      <c r="Q3841" s="3">
        <f t="shared" si="415"/>
        <v>25</v>
      </c>
      <c r="R3841" s="4">
        <f t="shared" si="416"/>
        <v>214.23888000000002</v>
      </c>
    </row>
    <row r="3842" spans="2:18">
      <c r="B3842" s="2">
        <v>285.866514</v>
      </c>
      <c r="C3842" s="3">
        <f t="shared" si="411"/>
        <v>81719.663826512187</v>
      </c>
      <c r="D3842" s="3">
        <v>5</v>
      </c>
      <c r="E3842" s="3">
        <f t="shared" si="412"/>
        <v>25</v>
      </c>
      <c r="F3842" s="4">
        <f t="shared" si="413"/>
        <v>1429.33257</v>
      </c>
      <c r="N3842" s="2">
        <v>42.847776000000003</v>
      </c>
      <c r="O3842" s="3">
        <f t="shared" si="414"/>
        <v>1835.9319081461763</v>
      </c>
      <c r="P3842" s="3">
        <v>5</v>
      </c>
      <c r="Q3842" s="3">
        <f t="shared" si="415"/>
        <v>25</v>
      </c>
      <c r="R3842" s="4">
        <f t="shared" si="416"/>
        <v>214.23888000000002</v>
      </c>
    </row>
    <row r="3843" spans="2:18">
      <c r="B3843" s="2">
        <v>285.866514</v>
      </c>
      <c r="C3843" s="3">
        <f t="shared" si="411"/>
        <v>81719.663826512187</v>
      </c>
      <c r="D3843" s="3">
        <v>10</v>
      </c>
      <c r="E3843" s="3">
        <f t="shared" si="412"/>
        <v>100</v>
      </c>
      <c r="F3843" s="4">
        <f t="shared" si="413"/>
        <v>2858.6651400000001</v>
      </c>
      <c r="N3843" s="2">
        <v>42.847776000000003</v>
      </c>
      <c r="O3843" s="3">
        <f t="shared" si="414"/>
        <v>1835.9319081461763</v>
      </c>
      <c r="P3843" s="3">
        <v>5</v>
      </c>
      <c r="Q3843" s="3">
        <f t="shared" si="415"/>
        <v>25</v>
      </c>
      <c r="R3843" s="4">
        <f t="shared" si="416"/>
        <v>214.23888000000002</v>
      </c>
    </row>
    <row r="3844" spans="2:18">
      <c r="B3844" s="2">
        <v>285.866514</v>
      </c>
      <c r="C3844" s="3">
        <f t="shared" si="411"/>
        <v>81719.663826512187</v>
      </c>
      <c r="D3844" s="3">
        <v>10</v>
      </c>
      <c r="E3844" s="3">
        <f t="shared" si="412"/>
        <v>100</v>
      </c>
      <c r="F3844" s="4">
        <f t="shared" si="413"/>
        <v>2858.6651400000001</v>
      </c>
      <c r="N3844" s="2">
        <v>42.847776000000003</v>
      </c>
      <c r="O3844" s="3">
        <f t="shared" si="414"/>
        <v>1835.9319081461763</v>
      </c>
      <c r="P3844" s="3">
        <v>5</v>
      </c>
      <c r="Q3844" s="3">
        <f t="shared" si="415"/>
        <v>25</v>
      </c>
      <c r="R3844" s="4">
        <f t="shared" si="416"/>
        <v>214.23888000000002</v>
      </c>
    </row>
    <row r="3845" spans="2:18">
      <c r="B3845" s="2">
        <v>285.866514</v>
      </c>
      <c r="C3845" s="3">
        <f t="shared" si="411"/>
        <v>81719.663826512187</v>
      </c>
      <c r="D3845" s="3">
        <v>10</v>
      </c>
      <c r="E3845" s="3">
        <f t="shared" si="412"/>
        <v>100</v>
      </c>
      <c r="F3845" s="4">
        <f t="shared" si="413"/>
        <v>2858.6651400000001</v>
      </c>
      <c r="N3845" s="2">
        <v>42.847776000000003</v>
      </c>
      <c r="O3845" s="3">
        <f t="shared" si="414"/>
        <v>1835.9319081461763</v>
      </c>
      <c r="P3845" s="3">
        <v>5</v>
      </c>
      <c r="Q3845" s="3">
        <f t="shared" si="415"/>
        <v>25</v>
      </c>
      <c r="R3845" s="4">
        <f t="shared" si="416"/>
        <v>214.23888000000002</v>
      </c>
    </row>
    <row r="3846" spans="2:18">
      <c r="B3846" s="2">
        <v>285.866514</v>
      </c>
      <c r="C3846" s="3">
        <f t="shared" si="411"/>
        <v>81719.663826512187</v>
      </c>
      <c r="D3846" s="3">
        <v>10</v>
      </c>
      <c r="E3846" s="3">
        <f t="shared" si="412"/>
        <v>100</v>
      </c>
      <c r="F3846" s="4">
        <f t="shared" si="413"/>
        <v>2858.6651400000001</v>
      </c>
      <c r="N3846" s="2">
        <v>42.847776000000003</v>
      </c>
      <c r="O3846" s="3">
        <f t="shared" si="414"/>
        <v>1835.9319081461763</v>
      </c>
      <c r="P3846" s="3">
        <v>5</v>
      </c>
      <c r="Q3846" s="3">
        <f t="shared" si="415"/>
        <v>25</v>
      </c>
      <c r="R3846" s="4">
        <f t="shared" si="416"/>
        <v>214.23888000000002</v>
      </c>
    </row>
    <row r="3847" spans="2:18">
      <c r="B3847" s="2">
        <v>285.866514</v>
      </c>
      <c r="C3847" s="3">
        <f t="shared" si="411"/>
        <v>81719.663826512187</v>
      </c>
      <c r="D3847" s="3">
        <v>10</v>
      </c>
      <c r="E3847" s="3">
        <f t="shared" si="412"/>
        <v>100</v>
      </c>
      <c r="F3847" s="4">
        <f t="shared" si="413"/>
        <v>2858.6651400000001</v>
      </c>
      <c r="N3847" s="2">
        <v>42.847776000000003</v>
      </c>
      <c r="O3847" s="3">
        <f t="shared" si="414"/>
        <v>1835.9319081461763</v>
      </c>
      <c r="P3847" s="3">
        <v>5</v>
      </c>
      <c r="Q3847" s="3">
        <f t="shared" si="415"/>
        <v>25</v>
      </c>
      <c r="R3847" s="4">
        <f t="shared" si="416"/>
        <v>214.23888000000002</v>
      </c>
    </row>
    <row r="3848" spans="2:18">
      <c r="B3848" s="2">
        <v>285.866514</v>
      </c>
      <c r="C3848" s="3">
        <f t="shared" si="411"/>
        <v>81719.663826512187</v>
      </c>
      <c r="D3848" s="3">
        <v>10</v>
      </c>
      <c r="E3848" s="3">
        <f t="shared" si="412"/>
        <v>100</v>
      </c>
      <c r="F3848" s="4">
        <f t="shared" si="413"/>
        <v>2858.6651400000001</v>
      </c>
      <c r="N3848" s="2">
        <v>42.847776000000003</v>
      </c>
      <c r="O3848" s="3">
        <f t="shared" si="414"/>
        <v>1835.9319081461763</v>
      </c>
      <c r="P3848" s="3">
        <v>5</v>
      </c>
      <c r="Q3848" s="3">
        <f t="shared" si="415"/>
        <v>25</v>
      </c>
      <c r="R3848" s="4">
        <f t="shared" si="416"/>
        <v>214.23888000000002</v>
      </c>
    </row>
    <row r="3849" spans="2:18">
      <c r="B3849" s="2">
        <v>285.866514</v>
      </c>
      <c r="C3849" s="3">
        <f t="shared" si="411"/>
        <v>81719.663826512187</v>
      </c>
      <c r="D3849" s="3">
        <v>10</v>
      </c>
      <c r="E3849" s="3">
        <f t="shared" si="412"/>
        <v>100</v>
      </c>
      <c r="F3849" s="4">
        <f t="shared" si="413"/>
        <v>2858.6651400000001</v>
      </c>
      <c r="N3849" s="2">
        <v>42.847776000000003</v>
      </c>
      <c r="O3849" s="3">
        <f t="shared" si="414"/>
        <v>1835.9319081461763</v>
      </c>
      <c r="P3849" s="3">
        <v>5</v>
      </c>
      <c r="Q3849" s="3">
        <f t="shared" si="415"/>
        <v>25</v>
      </c>
      <c r="R3849" s="4">
        <f t="shared" si="416"/>
        <v>214.23888000000002</v>
      </c>
    </row>
    <row r="3850" spans="2:18">
      <c r="B3850" s="2">
        <v>285.866514</v>
      </c>
      <c r="C3850" s="3">
        <f t="shared" si="411"/>
        <v>81719.663826512187</v>
      </c>
      <c r="D3850" s="3">
        <v>10</v>
      </c>
      <c r="E3850" s="3">
        <f t="shared" si="412"/>
        <v>100</v>
      </c>
      <c r="F3850" s="4">
        <f t="shared" si="413"/>
        <v>2858.6651400000001</v>
      </c>
      <c r="N3850" s="2">
        <v>42.847776000000003</v>
      </c>
      <c r="O3850" s="3">
        <f t="shared" si="414"/>
        <v>1835.9319081461763</v>
      </c>
      <c r="P3850" s="3">
        <v>5</v>
      </c>
      <c r="Q3850" s="3">
        <f t="shared" si="415"/>
        <v>25</v>
      </c>
      <c r="R3850" s="4">
        <f t="shared" si="416"/>
        <v>214.23888000000002</v>
      </c>
    </row>
    <row r="3851" spans="2:18">
      <c r="B3851" s="2">
        <v>285.866514</v>
      </c>
      <c r="C3851" s="3">
        <f t="shared" si="411"/>
        <v>81719.663826512187</v>
      </c>
      <c r="D3851" s="3">
        <v>10</v>
      </c>
      <c r="E3851" s="3">
        <f t="shared" si="412"/>
        <v>100</v>
      </c>
      <c r="F3851" s="4">
        <f t="shared" si="413"/>
        <v>2858.6651400000001</v>
      </c>
      <c r="N3851" s="2">
        <v>42.847776000000003</v>
      </c>
      <c r="O3851" s="3">
        <f t="shared" si="414"/>
        <v>1835.9319081461763</v>
      </c>
      <c r="P3851" s="3">
        <v>5</v>
      </c>
      <c r="Q3851" s="3">
        <f t="shared" si="415"/>
        <v>25</v>
      </c>
      <c r="R3851" s="4">
        <f t="shared" si="416"/>
        <v>214.23888000000002</v>
      </c>
    </row>
    <row r="3852" spans="2:18">
      <c r="B3852" s="2">
        <v>285.866514</v>
      </c>
      <c r="C3852" s="3">
        <f t="shared" si="411"/>
        <v>81719.663826512187</v>
      </c>
      <c r="D3852" s="3">
        <v>10</v>
      </c>
      <c r="E3852" s="3">
        <f t="shared" si="412"/>
        <v>100</v>
      </c>
      <c r="F3852" s="4">
        <f t="shared" si="413"/>
        <v>2858.6651400000001</v>
      </c>
      <c r="N3852" s="2">
        <v>42.847776000000003</v>
      </c>
      <c r="O3852" s="3">
        <f t="shared" si="414"/>
        <v>1835.9319081461763</v>
      </c>
      <c r="P3852" s="3">
        <v>5</v>
      </c>
      <c r="Q3852" s="3">
        <f t="shared" si="415"/>
        <v>25</v>
      </c>
      <c r="R3852" s="4">
        <f t="shared" si="416"/>
        <v>214.23888000000002</v>
      </c>
    </row>
    <row r="3853" spans="2:18">
      <c r="B3853" s="2">
        <v>285.866514</v>
      </c>
      <c r="C3853" s="3">
        <f t="shared" si="411"/>
        <v>81719.663826512187</v>
      </c>
      <c r="D3853" s="3">
        <v>10</v>
      </c>
      <c r="E3853" s="3">
        <f t="shared" si="412"/>
        <v>100</v>
      </c>
      <c r="F3853" s="4">
        <f t="shared" si="413"/>
        <v>2858.6651400000001</v>
      </c>
      <c r="N3853" s="2">
        <v>42.847776000000003</v>
      </c>
      <c r="O3853" s="3">
        <f t="shared" si="414"/>
        <v>1835.9319081461763</v>
      </c>
      <c r="P3853" s="3">
        <v>5</v>
      </c>
      <c r="Q3853" s="3">
        <f t="shared" si="415"/>
        <v>25</v>
      </c>
      <c r="R3853" s="4">
        <f t="shared" si="416"/>
        <v>214.23888000000002</v>
      </c>
    </row>
    <row r="3854" spans="2:18">
      <c r="B3854" s="2">
        <v>285.866514</v>
      </c>
      <c r="C3854" s="3">
        <f t="shared" si="411"/>
        <v>81719.663826512187</v>
      </c>
      <c r="D3854" s="3">
        <v>10</v>
      </c>
      <c r="E3854" s="3">
        <f t="shared" si="412"/>
        <v>100</v>
      </c>
      <c r="F3854" s="4">
        <f t="shared" si="413"/>
        <v>2858.6651400000001</v>
      </c>
      <c r="N3854" s="2">
        <v>42.847776000000003</v>
      </c>
      <c r="O3854" s="3">
        <f t="shared" si="414"/>
        <v>1835.9319081461763</v>
      </c>
      <c r="P3854" s="3">
        <v>5</v>
      </c>
      <c r="Q3854" s="3">
        <f t="shared" si="415"/>
        <v>25</v>
      </c>
      <c r="R3854" s="4">
        <f t="shared" si="416"/>
        <v>214.23888000000002</v>
      </c>
    </row>
    <row r="3855" spans="2:18">
      <c r="B3855" s="2">
        <v>285.866514</v>
      </c>
      <c r="C3855" s="3">
        <f t="shared" si="411"/>
        <v>81719.663826512187</v>
      </c>
      <c r="D3855" s="3">
        <v>10</v>
      </c>
      <c r="E3855" s="3">
        <f t="shared" si="412"/>
        <v>100</v>
      </c>
      <c r="F3855" s="4">
        <f t="shared" si="413"/>
        <v>2858.6651400000001</v>
      </c>
      <c r="N3855" s="2">
        <v>42.847776000000003</v>
      </c>
      <c r="O3855" s="3">
        <f t="shared" si="414"/>
        <v>1835.9319081461763</v>
      </c>
      <c r="P3855" s="3">
        <v>5</v>
      </c>
      <c r="Q3855" s="3">
        <f t="shared" si="415"/>
        <v>25</v>
      </c>
      <c r="R3855" s="4">
        <f t="shared" si="416"/>
        <v>214.23888000000002</v>
      </c>
    </row>
    <row r="3856" spans="2:18">
      <c r="B3856" s="2">
        <v>285.866514</v>
      </c>
      <c r="C3856" s="3">
        <f t="shared" si="411"/>
        <v>81719.663826512187</v>
      </c>
      <c r="D3856" s="3">
        <v>10</v>
      </c>
      <c r="E3856" s="3">
        <f t="shared" si="412"/>
        <v>100</v>
      </c>
      <c r="F3856" s="4">
        <f t="shared" si="413"/>
        <v>2858.6651400000001</v>
      </c>
      <c r="N3856" s="2">
        <v>42.847776000000003</v>
      </c>
      <c r="O3856" s="3">
        <f t="shared" si="414"/>
        <v>1835.9319081461763</v>
      </c>
      <c r="P3856" s="3">
        <v>5</v>
      </c>
      <c r="Q3856" s="3">
        <f t="shared" si="415"/>
        <v>25</v>
      </c>
      <c r="R3856" s="4">
        <f t="shared" si="416"/>
        <v>214.23888000000002</v>
      </c>
    </row>
    <row r="3857" spans="2:18">
      <c r="B3857" s="2">
        <v>285.866514</v>
      </c>
      <c r="C3857" s="3">
        <f t="shared" ref="C3857:C3920" si="417">B3857*B3857</f>
        <v>81719.663826512187</v>
      </c>
      <c r="D3857" s="3">
        <v>10</v>
      </c>
      <c r="E3857" s="3">
        <f t="shared" ref="E3857:E3920" si="418">D3857*D3857</f>
        <v>100</v>
      </c>
      <c r="F3857" s="4">
        <f t="shared" ref="F3857:F3920" si="419">D3857*B3857</f>
        <v>2858.6651400000001</v>
      </c>
      <c r="N3857" s="2">
        <v>42.847776000000003</v>
      </c>
      <c r="O3857" s="3">
        <f t="shared" ref="O3857:O3920" si="420">N3857*N3857</f>
        <v>1835.9319081461763</v>
      </c>
      <c r="P3857" s="3">
        <v>5</v>
      </c>
      <c r="Q3857" s="3">
        <f t="shared" ref="Q3857:Q3920" si="421">P3857*P3857</f>
        <v>25</v>
      </c>
      <c r="R3857" s="4">
        <f t="shared" ref="R3857:R3920" si="422">P3857*N3857</f>
        <v>214.23888000000002</v>
      </c>
    </row>
    <row r="3858" spans="2:18">
      <c r="B3858" s="2">
        <v>285.866514</v>
      </c>
      <c r="C3858" s="3">
        <f t="shared" si="417"/>
        <v>81719.663826512187</v>
      </c>
      <c r="D3858" s="3">
        <v>10</v>
      </c>
      <c r="E3858" s="3">
        <f t="shared" si="418"/>
        <v>100</v>
      </c>
      <c r="F3858" s="4">
        <f t="shared" si="419"/>
        <v>2858.6651400000001</v>
      </c>
      <c r="N3858" s="2">
        <v>42.847776000000003</v>
      </c>
      <c r="O3858" s="3">
        <f t="shared" si="420"/>
        <v>1835.9319081461763</v>
      </c>
      <c r="P3858" s="3">
        <v>5</v>
      </c>
      <c r="Q3858" s="3">
        <f t="shared" si="421"/>
        <v>25</v>
      </c>
      <c r="R3858" s="4">
        <f t="shared" si="422"/>
        <v>214.23888000000002</v>
      </c>
    </row>
    <row r="3859" spans="2:18">
      <c r="B3859" s="2">
        <v>285.866514</v>
      </c>
      <c r="C3859" s="3">
        <f t="shared" si="417"/>
        <v>81719.663826512187</v>
      </c>
      <c r="D3859" s="3">
        <v>10</v>
      </c>
      <c r="E3859" s="3">
        <f t="shared" si="418"/>
        <v>100</v>
      </c>
      <c r="F3859" s="4">
        <f t="shared" si="419"/>
        <v>2858.6651400000001</v>
      </c>
      <c r="N3859" s="2">
        <v>42.847776000000003</v>
      </c>
      <c r="O3859" s="3">
        <f t="shared" si="420"/>
        <v>1835.9319081461763</v>
      </c>
      <c r="P3859" s="3">
        <v>5</v>
      </c>
      <c r="Q3859" s="3">
        <f t="shared" si="421"/>
        <v>25</v>
      </c>
      <c r="R3859" s="4">
        <f t="shared" si="422"/>
        <v>214.23888000000002</v>
      </c>
    </row>
    <row r="3860" spans="2:18">
      <c r="B3860" s="2">
        <v>285.866514</v>
      </c>
      <c r="C3860" s="3">
        <f t="shared" si="417"/>
        <v>81719.663826512187</v>
      </c>
      <c r="D3860" s="3">
        <v>10</v>
      </c>
      <c r="E3860" s="3">
        <f t="shared" si="418"/>
        <v>100</v>
      </c>
      <c r="F3860" s="4">
        <f t="shared" si="419"/>
        <v>2858.6651400000001</v>
      </c>
      <c r="N3860" s="2">
        <v>42.847776000000003</v>
      </c>
      <c r="O3860" s="3">
        <f t="shared" si="420"/>
        <v>1835.9319081461763</v>
      </c>
      <c r="P3860" s="3">
        <v>5</v>
      </c>
      <c r="Q3860" s="3">
        <f t="shared" si="421"/>
        <v>25</v>
      </c>
      <c r="R3860" s="4">
        <f t="shared" si="422"/>
        <v>214.23888000000002</v>
      </c>
    </row>
    <row r="3861" spans="2:18">
      <c r="B3861" s="2">
        <v>285.866514</v>
      </c>
      <c r="C3861" s="3">
        <f t="shared" si="417"/>
        <v>81719.663826512187</v>
      </c>
      <c r="D3861" s="3">
        <v>10</v>
      </c>
      <c r="E3861" s="3">
        <f t="shared" si="418"/>
        <v>100</v>
      </c>
      <c r="F3861" s="4">
        <f t="shared" si="419"/>
        <v>2858.6651400000001</v>
      </c>
      <c r="N3861" s="2">
        <v>42.847776000000003</v>
      </c>
      <c r="O3861" s="3">
        <f t="shared" si="420"/>
        <v>1835.9319081461763</v>
      </c>
      <c r="P3861" s="3">
        <v>5</v>
      </c>
      <c r="Q3861" s="3">
        <f t="shared" si="421"/>
        <v>25</v>
      </c>
      <c r="R3861" s="4">
        <f t="shared" si="422"/>
        <v>214.23888000000002</v>
      </c>
    </row>
    <row r="3862" spans="2:18">
      <c r="B3862" s="2">
        <v>285.866514</v>
      </c>
      <c r="C3862" s="3">
        <f t="shared" si="417"/>
        <v>81719.663826512187</v>
      </c>
      <c r="D3862" s="3">
        <v>10</v>
      </c>
      <c r="E3862" s="3">
        <f t="shared" si="418"/>
        <v>100</v>
      </c>
      <c r="F3862" s="4">
        <f t="shared" si="419"/>
        <v>2858.6651400000001</v>
      </c>
      <c r="N3862" s="2">
        <v>42.847776000000003</v>
      </c>
      <c r="O3862" s="3">
        <f t="shared" si="420"/>
        <v>1835.9319081461763</v>
      </c>
      <c r="P3862" s="3">
        <v>5</v>
      </c>
      <c r="Q3862" s="3">
        <f t="shared" si="421"/>
        <v>25</v>
      </c>
      <c r="R3862" s="4">
        <f t="shared" si="422"/>
        <v>214.23888000000002</v>
      </c>
    </row>
    <row r="3863" spans="2:18">
      <c r="B3863" s="2">
        <v>285.866514</v>
      </c>
      <c r="C3863" s="3">
        <f t="shared" si="417"/>
        <v>81719.663826512187</v>
      </c>
      <c r="D3863" s="3">
        <v>10</v>
      </c>
      <c r="E3863" s="3">
        <f t="shared" si="418"/>
        <v>100</v>
      </c>
      <c r="F3863" s="4">
        <f t="shared" si="419"/>
        <v>2858.6651400000001</v>
      </c>
      <c r="N3863" s="2">
        <v>42.847776000000003</v>
      </c>
      <c r="O3863" s="3">
        <f t="shared" si="420"/>
        <v>1835.9319081461763</v>
      </c>
      <c r="P3863" s="3">
        <v>5</v>
      </c>
      <c r="Q3863" s="3">
        <f t="shared" si="421"/>
        <v>25</v>
      </c>
      <c r="R3863" s="4">
        <f t="shared" si="422"/>
        <v>214.23888000000002</v>
      </c>
    </row>
    <row r="3864" spans="2:18">
      <c r="B3864" s="2">
        <v>285.866514</v>
      </c>
      <c r="C3864" s="3">
        <f t="shared" si="417"/>
        <v>81719.663826512187</v>
      </c>
      <c r="D3864" s="3">
        <v>10</v>
      </c>
      <c r="E3864" s="3">
        <f t="shared" si="418"/>
        <v>100</v>
      </c>
      <c r="F3864" s="4">
        <f t="shared" si="419"/>
        <v>2858.6651400000001</v>
      </c>
      <c r="N3864" s="2">
        <v>42.847776000000003</v>
      </c>
      <c r="O3864" s="3">
        <f t="shared" si="420"/>
        <v>1835.9319081461763</v>
      </c>
      <c r="P3864" s="3">
        <v>5</v>
      </c>
      <c r="Q3864" s="3">
        <f t="shared" si="421"/>
        <v>25</v>
      </c>
      <c r="R3864" s="4">
        <f t="shared" si="422"/>
        <v>214.23888000000002</v>
      </c>
    </row>
    <row r="3865" spans="2:18">
      <c r="B3865" s="2">
        <v>285.866514</v>
      </c>
      <c r="C3865" s="3">
        <f t="shared" si="417"/>
        <v>81719.663826512187</v>
      </c>
      <c r="D3865" s="3">
        <v>10</v>
      </c>
      <c r="E3865" s="3">
        <f t="shared" si="418"/>
        <v>100</v>
      </c>
      <c r="F3865" s="4">
        <f t="shared" si="419"/>
        <v>2858.6651400000001</v>
      </c>
      <c r="N3865" s="2">
        <v>42.847776000000003</v>
      </c>
      <c r="O3865" s="3">
        <f t="shared" si="420"/>
        <v>1835.9319081461763</v>
      </c>
      <c r="P3865" s="3">
        <v>5</v>
      </c>
      <c r="Q3865" s="3">
        <f t="shared" si="421"/>
        <v>25</v>
      </c>
      <c r="R3865" s="4">
        <f t="shared" si="422"/>
        <v>214.23888000000002</v>
      </c>
    </row>
    <row r="3866" spans="2:18">
      <c r="B3866" s="2">
        <v>285.866514</v>
      </c>
      <c r="C3866" s="3">
        <f t="shared" si="417"/>
        <v>81719.663826512187</v>
      </c>
      <c r="D3866" s="3">
        <v>10</v>
      </c>
      <c r="E3866" s="3">
        <f t="shared" si="418"/>
        <v>100</v>
      </c>
      <c r="F3866" s="4">
        <f t="shared" si="419"/>
        <v>2858.6651400000001</v>
      </c>
      <c r="N3866" s="2">
        <v>42.847776000000003</v>
      </c>
      <c r="O3866" s="3">
        <f t="shared" si="420"/>
        <v>1835.9319081461763</v>
      </c>
      <c r="P3866" s="3">
        <v>5</v>
      </c>
      <c r="Q3866" s="3">
        <f t="shared" si="421"/>
        <v>25</v>
      </c>
      <c r="R3866" s="4">
        <f t="shared" si="422"/>
        <v>214.23888000000002</v>
      </c>
    </row>
    <row r="3867" spans="2:18">
      <c r="B3867" s="2">
        <v>285.866514</v>
      </c>
      <c r="C3867" s="3">
        <f t="shared" si="417"/>
        <v>81719.663826512187</v>
      </c>
      <c r="D3867" s="3">
        <v>10</v>
      </c>
      <c r="E3867" s="3">
        <f t="shared" si="418"/>
        <v>100</v>
      </c>
      <c r="F3867" s="4">
        <f t="shared" si="419"/>
        <v>2858.6651400000001</v>
      </c>
      <c r="N3867" s="2">
        <v>42.847776000000003</v>
      </c>
      <c r="O3867" s="3">
        <f t="shared" si="420"/>
        <v>1835.9319081461763</v>
      </c>
      <c r="P3867" s="3">
        <v>5</v>
      </c>
      <c r="Q3867" s="3">
        <f t="shared" si="421"/>
        <v>25</v>
      </c>
      <c r="R3867" s="4">
        <f t="shared" si="422"/>
        <v>214.23888000000002</v>
      </c>
    </row>
    <row r="3868" spans="2:18">
      <c r="B3868" s="2">
        <v>285.866514</v>
      </c>
      <c r="C3868" s="3">
        <f t="shared" si="417"/>
        <v>81719.663826512187</v>
      </c>
      <c r="D3868" s="3">
        <v>15</v>
      </c>
      <c r="E3868" s="3">
        <f t="shared" si="418"/>
        <v>225</v>
      </c>
      <c r="F3868" s="4">
        <f t="shared" si="419"/>
        <v>4287.9977099999996</v>
      </c>
      <c r="N3868" s="2">
        <v>42.847776000000003</v>
      </c>
      <c r="O3868" s="3">
        <f t="shared" si="420"/>
        <v>1835.9319081461763</v>
      </c>
      <c r="P3868" s="3">
        <v>5</v>
      </c>
      <c r="Q3868" s="3">
        <f t="shared" si="421"/>
        <v>25</v>
      </c>
      <c r="R3868" s="4">
        <f t="shared" si="422"/>
        <v>214.23888000000002</v>
      </c>
    </row>
    <row r="3869" spans="2:18">
      <c r="B3869" s="2">
        <v>285.866514</v>
      </c>
      <c r="C3869" s="3">
        <f t="shared" si="417"/>
        <v>81719.663826512187</v>
      </c>
      <c r="D3869" s="3">
        <v>15</v>
      </c>
      <c r="E3869" s="3">
        <f t="shared" si="418"/>
        <v>225</v>
      </c>
      <c r="F3869" s="4">
        <f t="shared" si="419"/>
        <v>4287.9977099999996</v>
      </c>
      <c r="N3869" s="2">
        <v>42.847776000000003</v>
      </c>
      <c r="O3869" s="3">
        <f t="shared" si="420"/>
        <v>1835.9319081461763</v>
      </c>
      <c r="P3869" s="3">
        <v>5</v>
      </c>
      <c r="Q3869" s="3">
        <f t="shared" si="421"/>
        <v>25</v>
      </c>
      <c r="R3869" s="4">
        <f t="shared" si="422"/>
        <v>214.23888000000002</v>
      </c>
    </row>
    <row r="3870" spans="2:18">
      <c r="B3870" s="2">
        <v>285.866514</v>
      </c>
      <c r="C3870" s="3">
        <f t="shared" si="417"/>
        <v>81719.663826512187</v>
      </c>
      <c r="D3870" s="3">
        <v>15</v>
      </c>
      <c r="E3870" s="3">
        <f t="shared" si="418"/>
        <v>225</v>
      </c>
      <c r="F3870" s="4">
        <f t="shared" si="419"/>
        <v>4287.9977099999996</v>
      </c>
      <c r="N3870" s="2">
        <v>42.847776000000003</v>
      </c>
      <c r="O3870" s="3">
        <f t="shared" si="420"/>
        <v>1835.9319081461763</v>
      </c>
      <c r="P3870" s="3">
        <v>5</v>
      </c>
      <c r="Q3870" s="3">
        <f t="shared" si="421"/>
        <v>25</v>
      </c>
      <c r="R3870" s="4">
        <f t="shared" si="422"/>
        <v>214.23888000000002</v>
      </c>
    </row>
    <row r="3871" spans="2:18">
      <c r="B3871" s="2">
        <v>285.866514</v>
      </c>
      <c r="C3871" s="3">
        <f t="shared" si="417"/>
        <v>81719.663826512187</v>
      </c>
      <c r="D3871" s="3">
        <v>15</v>
      </c>
      <c r="E3871" s="3">
        <f t="shared" si="418"/>
        <v>225</v>
      </c>
      <c r="F3871" s="4">
        <f t="shared" si="419"/>
        <v>4287.9977099999996</v>
      </c>
      <c r="N3871" s="2">
        <v>42.847776000000003</v>
      </c>
      <c r="O3871" s="3">
        <f t="shared" si="420"/>
        <v>1835.9319081461763</v>
      </c>
      <c r="P3871" s="3">
        <v>5</v>
      </c>
      <c r="Q3871" s="3">
        <f t="shared" si="421"/>
        <v>25</v>
      </c>
      <c r="R3871" s="4">
        <f t="shared" si="422"/>
        <v>214.23888000000002</v>
      </c>
    </row>
    <row r="3872" spans="2:18">
      <c r="B3872" s="2">
        <v>285.866514</v>
      </c>
      <c r="C3872" s="3">
        <f t="shared" si="417"/>
        <v>81719.663826512187</v>
      </c>
      <c r="D3872" s="3">
        <v>15</v>
      </c>
      <c r="E3872" s="3">
        <f t="shared" si="418"/>
        <v>225</v>
      </c>
      <c r="F3872" s="4">
        <f t="shared" si="419"/>
        <v>4287.9977099999996</v>
      </c>
      <c r="N3872" s="2">
        <v>42.847776000000003</v>
      </c>
      <c r="O3872" s="3">
        <f t="shared" si="420"/>
        <v>1835.9319081461763</v>
      </c>
      <c r="P3872" s="3">
        <v>5</v>
      </c>
      <c r="Q3872" s="3">
        <f t="shared" si="421"/>
        <v>25</v>
      </c>
      <c r="R3872" s="4">
        <f t="shared" si="422"/>
        <v>214.23888000000002</v>
      </c>
    </row>
    <row r="3873" spans="2:18">
      <c r="B3873" s="2">
        <v>285.866514</v>
      </c>
      <c r="C3873" s="3">
        <f t="shared" si="417"/>
        <v>81719.663826512187</v>
      </c>
      <c r="D3873" s="3">
        <v>15</v>
      </c>
      <c r="E3873" s="3">
        <f t="shared" si="418"/>
        <v>225</v>
      </c>
      <c r="F3873" s="4">
        <f t="shared" si="419"/>
        <v>4287.9977099999996</v>
      </c>
      <c r="N3873" s="2">
        <v>42.847776000000003</v>
      </c>
      <c r="O3873" s="3">
        <f t="shared" si="420"/>
        <v>1835.9319081461763</v>
      </c>
      <c r="P3873" s="3">
        <v>5</v>
      </c>
      <c r="Q3873" s="3">
        <f t="shared" si="421"/>
        <v>25</v>
      </c>
      <c r="R3873" s="4">
        <f t="shared" si="422"/>
        <v>214.23888000000002</v>
      </c>
    </row>
    <row r="3874" spans="2:18">
      <c r="B3874" s="2">
        <v>285.866514</v>
      </c>
      <c r="C3874" s="3">
        <f t="shared" si="417"/>
        <v>81719.663826512187</v>
      </c>
      <c r="D3874" s="3">
        <v>10</v>
      </c>
      <c r="E3874" s="3">
        <f t="shared" si="418"/>
        <v>100</v>
      </c>
      <c r="F3874" s="4">
        <f t="shared" si="419"/>
        <v>2858.6651400000001</v>
      </c>
      <c r="N3874" s="2">
        <v>42.847776000000003</v>
      </c>
      <c r="O3874" s="3">
        <f t="shared" si="420"/>
        <v>1835.9319081461763</v>
      </c>
      <c r="P3874" s="3">
        <v>5</v>
      </c>
      <c r="Q3874" s="3">
        <f t="shared" si="421"/>
        <v>25</v>
      </c>
      <c r="R3874" s="4">
        <f t="shared" si="422"/>
        <v>214.23888000000002</v>
      </c>
    </row>
    <row r="3875" spans="2:18">
      <c r="B3875" s="2">
        <v>285.866514</v>
      </c>
      <c r="C3875" s="3">
        <f t="shared" si="417"/>
        <v>81719.663826512187</v>
      </c>
      <c r="D3875" s="3">
        <v>10</v>
      </c>
      <c r="E3875" s="3">
        <f t="shared" si="418"/>
        <v>100</v>
      </c>
      <c r="F3875" s="4">
        <f t="shared" si="419"/>
        <v>2858.6651400000001</v>
      </c>
      <c r="N3875" s="2">
        <v>42.847776000000003</v>
      </c>
      <c r="O3875" s="3">
        <f t="shared" si="420"/>
        <v>1835.9319081461763</v>
      </c>
      <c r="P3875" s="3">
        <v>5</v>
      </c>
      <c r="Q3875" s="3">
        <f t="shared" si="421"/>
        <v>25</v>
      </c>
      <c r="R3875" s="4">
        <f t="shared" si="422"/>
        <v>214.23888000000002</v>
      </c>
    </row>
    <row r="3876" spans="2:18">
      <c r="B3876" s="2">
        <v>285.866514</v>
      </c>
      <c r="C3876" s="3">
        <f t="shared" si="417"/>
        <v>81719.663826512187</v>
      </c>
      <c r="D3876" s="3">
        <v>10</v>
      </c>
      <c r="E3876" s="3">
        <f t="shared" si="418"/>
        <v>100</v>
      </c>
      <c r="F3876" s="4">
        <f t="shared" si="419"/>
        <v>2858.6651400000001</v>
      </c>
      <c r="N3876" s="2">
        <v>42.847776000000003</v>
      </c>
      <c r="O3876" s="3">
        <f t="shared" si="420"/>
        <v>1835.9319081461763</v>
      </c>
      <c r="P3876" s="3">
        <v>5</v>
      </c>
      <c r="Q3876" s="3">
        <f t="shared" si="421"/>
        <v>25</v>
      </c>
      <c r="R3876" s="4">
        <f t="shared" si="422"/>
        <v>214.23888000000002</v>
      </c>
    </row>
    <row r="3877" spans="2:18">
      <c r="B3877" s="2">
        <v>285.866514</v>
      </c>
      <c r="C3877" s="3">
        <f t="shared" si="417"/>
        <v>81719.663826512187</v>
      </c>
      <c r="D3877" s="3">
        <v>10</v>
      </c>
      <c r="E3877" s="3">
        <f t="shared" si="418"/>
        <v>100</v>
      </c>
      <c r="F3877" s="4">
        <f t="shared" si="419"/>
        <v>2858.6651400000001</v>
      </c>
      <c r="N3877" s="2">
        <v>42.847776000000003</v>
      </c>
      <c r="O3877" s="3">
        <f t="shared" si="420"/>
        <v>1835.9319081461763</v>
      </c>
      <c r="P3877" s="3">
        <v>5</v>
      </c>
      <c r="Q3877" s="3">
        <f t="shared" si="421"/>
        <v>25</v>
      </c>
      <c r="R3877" s="4">
        <f t="shared" si="422"/>
        <v>214.23888000000002</v>
      </c>
    </row>
    <row r="3878" spans="2:18">
      <c r="B3878" s="2">
        <v>285.866514</v>
      </c>
      <c r="C3878" s="3">
        <f t="shared" si="417"/>
        <v>81719.663826512187</v>
      </c>
      <c r="D3878" s="3">
        <v>10</v>
      </c>
      <c r="E3878" s="3">
        <f t="shared" si="418"/>
        <v>100</v>
      </c>
      <c r="F3878" s="4">
        <f t="shared" si="419"/>
        <v>2858.6651400000001</v>
      </c>
      <c r="N3878" s="2">
        <v>42.847776000000003</v>
      </c>
      <c r="O3878" s="3">
        <f t="shared" si="420"/>
        <v>1835.9319081461763</v>
      </c>
      <c r="P3878" s="3">
        <v>5</v>
      </c>
      <c r="Q3878" s="3">
        <f t="shared" si="421"/>
        <v>25</v>
      </c>
      <c r="R3878" s="4">
        <f t="shared" si="422"/>
        <v>214.23888000000002</v>
      </c>
    </row>
    <row r="3879" spans="2:18">
      <c r="B3879" s="2">
        <v>285.866514</v>
      </c>
      <c r="C3879" s="3">
        <f t="shared" si="417"/>
        <v>81719.663826512187</v>
      </c>
      <c r="D3879" s="3">
        <v>10</v>
      </c>
      <c r="E3879" s="3">
        <f t="shared" si="418"/>
        <v>100</v>
      </c>
      <c r="F3879" s="4">
        <f t="shared" si="419"/>
        <v>2858.6651400000001</v>
      </c>
      <c r="N3879" s="2">
        <v>42.847776000000003</v>
      </c>
      <c r="O3879" s="3">
        <f t="shared" si="420"/>
        <v>1835.9319081461763</v>
      </c>
      <c r="P3879" s="3">
        <v>5</v>
      </c>
      <c r="Q3879" s="3">
        <f t="shared" si="421"/>
        <v>25</v>
      </c>
      <c r="R3879" s="4">
        <f t="shared" si="422"/>
        <v>214.23888000000002</v>
      </c>
    </row>
    <row r="3880" spans="2:18">
      <c r="B3880" s="2">
        <v>285.866514</v>
      </c>
      <c r="C3880" s="3">
        <f t="shared" si="417"/>
        <v>81719.663826512187</v>
      </c>
      <c r="D3880" s="3">
        <v>10</v>
      </c>
      <c r="E3880" s="3">
        <f t="shared" si="418"/>
        <v>100</v>
      </c>
      <c r="F3880" s="4">
        <f t="shared" si="419"/>
        <v>2858.6651400000001</v>
      </c>
      <c r="N3880" s="2">
        <v>42.847776000000003</v>
      </c>
      <c r="O3880" s="3">
        <f t="shared" si="420"/>
        <v>1835.9319081461763</v>
      </c>
      <c r="P3880" s="3">
        <v>5</v>
      </c>
      <c r="Q3880" s="3">
        <f t="shared" si="421"/>
        <v>25</v>
      </c>
      <c r="R3880" s="4">
        <f t="shared" si="422"/>
        <v>214.23888000000002</v>
      </c>
    </row>
    <row r="3881" spans="2:18">
      <c r="B3881" s="2">
        <v>285.866514</v>
      </c>
      <c r="C3881" s="3">
        <f t="shared" si="417"/>
        <v>81719.663826512187</v>
      </c>
      <c r="D3881" s="3">
        <v>10</v>
      </c>
      <c r="E3881" s="3">
        <f t="shared" si="418"/>
        <v>100</v>
      </c>
      <c r="F3881" s="4">
        <f t="shared" si="419"/>
        <v>2858.6651400000001</v>
      </c>
      <c r="N3881" s="2">
        <v>42.847776000000003</v>
      </c>
      <c r="O3881" s="3">
        <f t="shared" si="420"/>
        <v>1835.9319081461763</v>
      </c>
      <c r="P3881" s="3">
        <v>5</v>
      </c>
      <c r="Q3881" s="3">
        <f t="shared" si="421"/>
        <v>25</v>
      </c>
      <c r="R3881" s="4">
        <f t="shared" si="422"/>
        <v>214.23888000000002</v>
      </c>
    </row>
    <row r="3882" spans="2:18">
      <c r="B3882" s="2">
        <v>285.866514</v>
      </c>
      <c r="C3882" s="3">
        <f t="shared" si="417"/>
        <v>81719.663826512187</v>
      </c>
      <c r="D3882" s="3">
        <v>10</v>
      </c>
      <c r="E3882" s="3">
        <f t="shared" si="418"/>
        <v>100</v>
      </c>
      <c r="F3882" s="4">
        <f t="shared" si="419"/>
        <v>2858.6651400000001</v>
      </c>
      <c r="N3882" s="2">
        <v>42.847776000000003</v>
      </c>
      <c r="O3882" s="3">
        <f t="shared" si="420"/>
        <v>1835.9319081461763</v>
      </c>
      <c r="P3882" s="3">
        <v>5</v>
      </c>
      <c r="Q3882" s="3">
        <f t="shared" si="421"/>
        <v>25</v>
      </c>
      <c r="R3882" s="4">
        <f t="shared" si="422"/>
        <v>214.23888000000002</v>
      </c>
    </row>
    <row r="3883" spans="2:18">
      <c r="B3883" s="2">
        <v>285.866514</v>
      </c>
      <c r="C3883" s="3">
        <f t="shared" si="417"/>
        <v>81719.663826512187</v>
      </c>
      <c r="D3883" s="3">
        <v>10</v>
      </c>
      <c r="E3883" s="3">
        <f t="shared" si="418"/>
        <v>100</v>
      </c>
      <c r="F3883" s="4">
        <f t="shared" si="419"/>
        <v>2858.6651400000001</v>
      </c>
      <c r="N3883" s="2">
        <v>42.847776000000003</v>
      </c>
      <c r="O3883" s="3">
        <f t="shared" si="420"/>
        <v>1835.9319081461763</v>
      </c>
      <c r="P3883" s="3">
        <v>5</v>
      </c>
      <c r="Q3883" s="3">
        <f t="shared" si="421"/>
        <v>25</v>
      </c>
      <c r="R3883" s="4">
        <f t="shared" si="422"/>
        <v>214.23888000000002</v>
      </c>
    </row>
    <row r="3884" spans="2:18">
      <c r="B3884" s="2">
        <v>285.866514</v>
      </c>
      <c r="C3884" s="3">
        <f t="shared" si="417"/>
        <v>81719.663826512187</v>
      </c>
      <c r="D3884" s="3">
        <v>10</v>
      </c>
      <c r="E3884" s="3">
        <f t="shared" si="418"/>
        <v>100</v>
      </c>
      <c r="F3884" s="4">
        <f t="shared" si="419"/>
        <v>2858.6651400000001</v>
      </c>
      <c r="N3884" s="2">
        <v>42.847776000000003</v>
      </c>
      <c r="O3884" s="3">
        <f t="shared" si="420"/>
        <v>1835.9319081461763</v>
      </c>
      <c r="P3884" s="3">
        <v>5</v>
      </c>
      <c r="Q3884" s="3">
        <f t="shared" si="421"/>
        <v>25</v>
      </c>
      <c r="R3884" s="4">
        <f t="shared" si="422"/>
        <v>214.23888000000002</v>
      </c>
    </row>
    <row r="3885" spans="2:18">
      <c r="B3885" s="2">
        <v>285.866514</v>
      </c>
      <c r="C3885" s="3">
        <f t="shared" si="417"/>
        <v>81719.663826512187</v>
      </c>
      <c r="D3885" s="3">
        <v>10</v>
      </c>
      <c r="E3885" s="3">
        <f t="shared" si="418"/>
        <v>100</v>
      </c>
      <c r="F3885" s="4">
        <f t="shared" si="419"/>
        <v>2858.6651400000001</v>
      </c>
      <c r="N3885" s="2">
        <v>42.847776000000003</v>
      </c>
      <c r="O3885" s="3">
        <f t="shared" si="420"/>
        <v>1835.9319081461763</v>
      </c>
      <c r="P3885" s="3">
        <v>5</v>
      </c>
      <c r="Q3885" s="3">
        <f t="shared" si="421"/>
        <v>25</v>
      </c>
      <c r="R3885" s="4">
        <f t="shared" si="422"/>
        <v>214.23888000000002</v>
      </c>
    </row>
    <row r="3886" spans="2:18">
      <c r="B3886" s="2">
        <v>285.866514</v>
      </c>
      <c r="C3886" s="3">
        <f t="shared" si="417"/>
        <v>81719.663826512187</v>
      </c>
      <c r="D3886" s="3">
        <v>10</v>
      </c>
      <c r="E3886" s="3">
        <f t="shared" si="418"/>
        <v>100</v>
      </c>
      <c r="F3886" s="4">
        <f t="shared" si="419"/>
        <v>2858.6651400000001</v>
      </c>
      <c r="N3886" s="2">
        <v>42.847776000000003</v>
      </c>
      <c r="O3886" s="3">
        <f t="shared" si="420"/>
        <v>1835.9319081461763</v>
      </c>
      <c r="P3886" s="3">
        <v>5</v>
      </c>
      <c r="Q3886" s="3">
        <f t="shared" si="421"/>
        <v>25</v>
      </c>
      <c r="R3886" s="4">
        <f t="shared" si="422"/>
        <v>214.23888000000002</v>
      </c>
    </row>
    <row r="3887" spans="2:18">
      <c r="B3887" s="2">
        <v>285.866514</v>
      </c>
      <c r="C3887" s="3">
        <f t="shared" si="417"/>
        <v>81719.663826512187</v>
      </c>
      <c r="D3887" s="3">
        <v>10</v>
      </c>
      <c r="E3887" s="3">
        <f t="shared" si="418"/>
        <v>100</v>
      </c>
      <c r="F3887" s="4">
        <f t="shared" si="419"/>
        <v>2858.6651400000001</v>
      </c>
      <c r="N3887" s="2">
        <v>42.847776000000003</v>
      </c>
      <c r="O3887" s="3">
        <f t="shared" si="420"/>
        <v>1835.9319081461763</v>
      </c>
      <c r="P3887" s="3">
        <v>5</v>
      </c>
      <c r="Q3887" s="3">
        <f t="shared" si="421"/>
        <v>25</v>
      </c>
      <c r="R3887" s="4">
        <f t="shared" si="422"/>
        <v>214.23888000000002</v>
      </c>
    </row>
    <row r="3888" spans="2:18">
      <c r="B3888" s="2">
        <v>285.866514</v>
      </c>
      <c r="C3888" s="3">
        <f t="shared" si="417"/>
        <v>81719.663826512187</v>
      </c>
      <c r="D3888" s="3">
        <v>10</v>
      </c>
      <c r="E3888" s="3">
        <f t="shared" si="418"/>
        <v>100</v>
      </c>
      <c r="F3888" s="4">
        <f t="shared" si="419"/>
        <v>2858.6651400000001</v>
      </c>
      <c r="N3888" s="2">
        <v>42.847776000000003</v>
      </c>
      <c r="O3888" s="3">
        <f t="shared" si="420"/>
        <v>1835.9319081461763</v>
      </c>
      <c r="P3888" s="3">
        <v>5</v>
      </c>
      <c r="Q3888" s="3">
        <f t="shared" si="421"/>
        <v>25</v>
      </c>
      <c r="R3888" s="4">
        <f t="shared" si="422"/>
        <v>214.23888000000002</v>
      </c>
    </row>
    <row r="3889" spans="2:18">
      <c r="B3889" s="2">
        <v>285.866514</v>
      </c>
      <c r="C3889" s="3">
        <f t="shared" si="417"/>
        <v>81719.663826512187</v>
      </c>
      <c r="D3889" s="3">
        <v>10</v>
      </c>
      <c r="E3889" s="3">
        <f t="shared" si="418"/>
        <v>100</v>
      </c>
      <c r="F3889" s="4">
        <f t="shared" si="419"/>
        <v>2858.6651400000001</v>
      </c>
      <c r="N3889" s="2">
        <v>42.847776000000003</v>
      </c>
      <c r="O3889" s="3">
        <f t="shared" si="420"/>
        <v>1835.9319081461763</v>
      </c>
      <c r="P3889" s="3">
        <v>5</v>
      </c>
      <c r="Q3889" s="3">
        <f t="shared" si="421"/>
        <v>25</v>
      </c>
      <c r="R3889" s="4">
        <f t="shared" si="422"/>
        <v>214.23888000000002</v>
      </c>
    </row>
    <row r="3890" spans="2:18">
      <c r="B3890" s="2">
        <v>285.866514</v>
      </c>
      <c r="C3890" s="3">
        <f t="shared" si="417"/>
        <v>81719.663826512187</v>
      </c>
      <c r="D3890" s="3">
        <v>10</v>
      </c>
      <c r="E3890" s="3">
        <f t="shared" si="418"/>
        <v>100</v>
      </c>
      <c r="F3890" s="4">
        <f t="shared" si="419"/>
        <v>2858.6651400000001</v>
      </c>
      <c r="N3890" s="2">
        <v>42.847776000000003</v>
      </c>
      <c r="O3890" s="3">
        <f t="shared" si="420"/>
        <v>1835.9319081461763</v>
      </c>
      <c r="P3890" s="3">
        <v>5</v>
      </c>
      <c r="Q3890" s="3">
        <f t="shared" si="421"/>
        <v>25</v>
      </c>
      <c r="R3890" s="4">
        <f t="shared" si="422"/>
        <v>214.23888000000002</v>
      </c>
    </row>
    <row r="3891" spans="2:18">
      <c r="B3891" s="2">
        <v>285.866514</v>
      </c>
      <c r="C3891" s="3">
        <f t="shared" si="417"/>
        <v>81719.663826512187</v>
      </c>
      <c r="D3891" s="3">
        <v>10</v>
      </c>
      <c r="E3891" s="3">
        <f t="shared" si="418"/>
        <v>100</v>
      </c>
      <c r="F3891" s="4">
        <f t="shared" si="419"/>
        <v>2858.6651400000001</v>
      </c>
      <c r="N3891" s="2">
        <v>42.847776000000003</v>
      </c>
      <c r="O3891" s="3">
        <f t="shared" si="420"/>
        <v>1835.9319081461763</v>
      </c>
      <c r="P3891" s="3">
        <v>5</v>
      </c>
      <c r="Q3891" s="3">
        <f t="shared" si="421"/>
        <v>25</v>
      </c>
      <c r="R3891" s="4">
        <f t="shared" si="422"/>
        <v>214.23888000000002</v>
      </c>
    </row>
    <row r="3892" spans="2:18">
      <c r="B3892" s="2">
        <v>285.866514</v>
      </c>
      <c r="C3892" s="3">
        <f t="shared" si="417"/>
        <v>81719.663826512187</v>
      </c>
      <c r="D3892" s="3">
        <v>10</v>
      </c>
      <c r="E3892" s="3">
        <f t="shared" si="418"/>
        <v>100</v>
      </c>
      <c r="F3892" s="4">
        <f t="shared" si="419"/>
        <v>2858.6651400000001</v>
      </c>
      <c r="N3892" s="2">
        <v>42.847776000000003</v>
      </c>
      <c r="O3892" s="3">
        <f t="shared" si="420"/>
        <v>1835.9319081461763</v>
      </c>
      <c r="P3892" s="3">
        <v>5</v>
      </c>
      <c r="Q3892" s="3">
        <f t="shared" si="421"/>
        <v>25</v>
      </c>
      <c r="R3892" s="4">
        <f t="shared" si="422"/>
        <v>214.23888000000002</v>
      </c>
    </row>
    <row r="3893" spans="2:18">
      <c r="B3893" s="2">
        <v>285.866514</v>
      </c>
      <c r="C3893" s="3">
        <f t="shared" si="417"/>
        <v>81719.663826512187</v>
      </c>
      <c r="D3893" s="3">
        <v>10</v>
      </c>
      <c r="E3893" s="3">
        <f t="shared" si="418"/>
        <v>100</v>
      </c>
      <c r="F3893" s="4">
        <f t="shared" si="419"/>
        <v>2858.6651400000001</v>
      </c>
      <c r="N3893" s="2">
        <v>42.847776000000003</v>
      </c>
      <c r="O3893" s="3">
        <f t="shared" si="420"/>
        <v>1835.9319081461763</v>
      </c>
      <c r="P3893" s="3">
        <v>5</v>
      </c>
      <c r="Q3893" s="3">
        <f t="shared" si="421"/>
        <v>25</v>
      </c>
      <c r="R3893" s="4">
        <f t="shared" si="422"/>
        <v>214.23888000000002</v>
      </c>
    </row>
    <row r="3894" spans="2:18">
      <c r="B3894" s="2">
        <v>285.866514</v>
      </c>
      <c r="C3894" s="3">
        <f t="shared" si="417"/>
        <v>81719.663826512187</v>
      </c>
      <c r="D3894" s="3">
        <v>10</v>
      </c>
      <c r="E3894" s="3">
        <f t="shared" si="418"/>
        <v>100</v>
      </c>
      <c r="F3894" s="4">
        <f t="shared" si="419"/>
        <v>2858.6651400000001</v>
      </c>
      <c r="N3894" s="2">
        <v>42.847776000000003</v>
      </c>
      <c r="O3894" s="3">
        <f t="shared" si="420"/>
        <v>1835.9319081461763</v>
      </c>
      <c r="P3894" s="3">
        <v>5</v>
      </c>
      <c r="Q3894" s="3">
        <f t="shared" si="421"/>
        <v>25</v>
      </c>
      <c r="R3894" s="4">
        <f t="shared" si="422"/>
        <v>214.23888000000002</v>
      </c>
    </row>
    <row r="3895" spans="2:18">
      <c r="B3895" s="2">
        <v>285.866514</v>
      </c>
      <c r="C3895" s="3">
        <f t="shared" si="417"/>
        <v>81719.663826512187</v>
      </c>
      <c r="D3895" s="3">
        <v>10</v>
      </c>
      <c r="E3895" s="3">
        <f t="shared" si="418"/>
        <v>100</v>
      </c>
      <c r="F3895" s="4">
        <f t="shared" si="419"/>
        <v>2858.6651400000001</v>
      </c>
      <c r="N3895" s="2">
        <v>42.847776000000003</v>
      </c>
      <c r="O3895" s="3">
        <f t="shared" si="420"/>
        <v>1835.9319081461763</v>
      </c>
      <c r="P3895" s="3">
        <v>5</v>
      </c>
      <c r="Q3895" s="3">
        <f t="shared" si="421"/>
        <v>25</v>
      </c>
      <c r="R3895" s="4">
        <f t="shared" si="422"/>
        <v>214.23888000000002</v>
      </c>
    </row>
    <row r="3896" spans="2:18">
      <c r="B3896" s="2">
        <v>285.866514</v>
      </c>
      <c r="C3896" s="3">
        <f t="shared" si="417"/>
        <v>81719.663826512187</v>
      </c>
      <c r="D3896" s="3">
        <v>10</v>
      </c>
      <c r="E3896" s="3">
        <f t="shared" si="418"/>
        <v>100</v>
      </c>
      <c r="F3896" s="4">
        <f t="shared" si="419"/>
        <v>2858.6651400000001</v>
      </c>
      <c r="N3896" s="2">
        <v>42.847776000000003</v>
      </c>
      <c r="O3896" s="3">
        <f t="shared" si="420"/>
        <v>1835.9319081461763</v>
      </c>
      <c r="P3896" s="3">
        <v>5</v>
      </c>
      <c r="Q3896" s="3">
        <f t="shared" si="421"/>
        <v>25</v>
      </c>
      <c r="R3896" s="4">
        <f t="shared" si="422"/>
        <v>214.23888000000002</v>
      </c>
    </row>
    <row r="3897" spans="2:18">
      <c r="B3897" s="2">
        <v>285.866514</v>
      </c>
      <c r="C3897" s="3">
        <f t="shared" si="417"/>
        <v>81719.663826512187</v>
      </c>
      <c r="D3897" s="3">
        <v>10</v>
      </c>
      <c r="E3897" s="3">
        <f t="shared" si="418"/>
        <v>100</v>
      </c>
      <c r="F3897" s="4">
        <f t="shared" si="419"/>
        <v>2858.6651400000001</v>
      </c>
      <c r="N3897" s="2">
        <v>42.847776000000003</v>
      </c>
      <c r="O3897" s="3">
        <f t="shared" si="420"/>
        <v>1835.9319081461763</v>
      </c>
      <c r="P3897" s="3">
        <v>5</v>
      </c>
      <c r="Q3897" s="3">
        <f t="shared" si="421"/>
        <v>25</v>
      </c>
      <c r="R3897" s="4">
        <f t="shared" si="422"/>
        <v>214.23888000000002</v>
      </c>
    </row>
    <row r="3898" spans="2:18">
      <c r="B3898" s="2">
        <v>285.866514</v>
      </c>
      <c r="C3898" s="3">
        <f t="shared" si="417"/>
        <v>81719.663826512187</v>
      </c>
      <c r="D3898" s="3">
        <v>10</v>
      </c>
      <c r="E3898" s="3">
        <f t="shared" si="418"/>
        <v>100</v>
      </c>
      <c r="F3898" s="4">
        <f t="shared" si="419"/>
        <v>2858.6651400000001</v>
      </c>
      <c r="N3898" s="2">
        <v>42.847776000000003</v>
      </c>
      <c r="O3898" s="3">
        <f t="shared" si="420"/>
        <v>1835.9319081461763</v>
      </c>
      <c r="P3898" s="3">
        <v>5</v>
      </c>
      <c r="Q3898" s="3">
        <f t="shared" si="421"/>
        <v>25</v>
      </c>
      <c r="R3898" s="4">
        <f t="shared" si="422"/>
        <v>214.23888000000002</v>
      </c>
    </row>
    <row r="3899" spans="2:18">
      <c r="B3899" s="2">
        <v>285.866514</v>
      </c>
      <c r="C3899" s="3">
        <f t="shared" si="417"/>
        <v>81719.663826512187</v>
      </c>
      <c r="D3899" s="3">
        <v>10</v>
      </c>
      <c r="E3899" s="3">
        <f t="shared" si="418"/>
        <v>100</v>
      </c>
      <c r="F3899" s="4">
        <f t="shared" si="419"/>
        <v>2858.6651400000001</v>
      </c>
      <c r="N3899" s="2">
        <v>42.847776000000003</v>
      </c>
      <c r="O3899" s="3">
        <f t="shared" si="420"/>
        <v>1835.9319081461763</v>
      </c>
      <c r="P3899" s="3">
        <v>5</v>
      </c>
      <c r="Q3899" s="3">
        <f t="shared" si="421"/>
        <v>25</v>
      </c>
      <c r="R3899" s="4">
        <f t="shared" si="422"/>
        <v>214.23888000000002</v>
      </c>
    </row>
    <row r="3900" spans="2:18">
      <c r="B3900" s="2">
        <v>285.866514</v>
      </c>
      <c r="C3900" s="3">
        <f t="shared" si="417"/>
        <v>81719.663826512187</v>
      </c>
      <c r="D3900" s="3">
        <v>10</v>
      </c>
      <c r="E3900" s="3">
        <f t="shared" si="418"/>
        <v>100</v>
      </c>
      <c r="F3900" s="4">
        <f t="shared" si="419"/>
        <v>2858.6651400000001</v>
      </c>
      <c r="N3900" s="2">
        <v>42.847776000000003</v>
      </c>
      <c r="O3900" s="3">
        <f t="shared" si="420"/>
        <v>1835.9319081461763</v>
      </c>
      <c r="P3900" s="3">
        <v>5</v>
      </c>
      <c r="Q3900" s="3">
        <f t="shared" si="421"/>
        <v>25</v>
      </c>
      <c r="R3900" s="4">
        <f t="shared" si="422"/>
        <v>214.23888000000002</v>
      </c>
    </row>
    <row r="3901" spans="2:18">
      <c r="B3901" s="2">
        <v>285.866514</v>
      </c>
      <c r="C3901" s="3">
        <f t="shared" si="417"/>
        <v>81719.663826512187</v>
      </c>
      <c r="D3901" s="3">
        <v>10</v>
      </c>
      <c r="E3901" s="3">
        <f t="shared" si="418"/>
        <v>100</v>
      </c>
      <c r="F3901" s="4">
        <f t="shared" si="419"/>
        <v>2858.6651400000001</v>
      </c>
      <c r="N3901" s="2">
        <v>42.847776000000003</v>
      </c>
      <c r="O3901" s="3">
        <f t="shared" si="420"/>
        <v>1835.9319081461763</v>
      </c>
      <c r="P3901" s="3">
        <v>5</v>
      </c>
      <c r="Q3901" s="3">
        <f t="shared" si="421"/>
        <v>25</v>
      </c>
      <c r="R3901" s="4">
        <f t="shared" si="422"/>
        <v>214.23888000000002</v>
      </c>
    </row>
    <row r="3902" spans="2:18">
      <c r="B3902" s="2">
        <v>285.866514</v>
      </c>
      <c r="C3902" s="3">
        <f t="shared" si="417"/>
        <v>81719.663826512187</v>
      </c>
      <c r="D3902" s="3">
        <v>10</v>
      </c>
      <c r="E3902" s="3">
        <f t="shared" si="418"/>
        <v>100</v>
      </c>
      <c r="F3902" s="4">
        <f t="shared" si="419"/>
        <v>2858.6651400000001</v>
      </c>
      <c r="N3902" s="2">
        <v>42.847776000000003</v>
      </c>
      <c r="O3902" s="3">
        <f t="shared" si="420"/>
        <v>1835.9319081461763</v>
      </c>
      <c r="P3902" s="3">
        <v>5</v>
      </c>
      <c r="Q3902" s="3">
        <f t="shared" si="421"/>
        <v>25</v>
      </c>
      <c r="R3902" s="4">
        <f t="shared" si="422"/>
        <v>214.23888000000002</v>
      </c>
    </row>
    <row r="3903" spans="2:18">
      <c r="B3903" s="2">
        <v>285.866514</v>
      </c>
      <c r="C3903" s="3">
        <f t="shared" si="417"/>
        <v>81719.663826512187</v>
      </c>
      <c r="D3903" s="3">
        <v>10</v>
      </c>
      <c r="E3903" s="3">
        <f t="shared" si="418"/>
        <v>100</v>
      </c>
      <c r="F3903" s="4">
        <f t="shared" si="419"/>
        <v>2858.6651400000001</v>
      </c>
      <c r="N3903" s="2">
        <v>42.847776000000003</v>
      </c>
      <c r="O3903" s="3">
        <f t="shared" si="420"/>
        <v>1835.9319081461763</v>
      </c>
      <c r="P3903" s="3">
        <v>5</v>
      </c>
      <c r="Q3903" s="3">
        <f t="shared" si="421"/>
        <v>25</v>
      </c>
      <c r="R3903" s="4">
        <f t="shared" si="422"/>
        <v>214.23888000000002</v>
      </c>
    </row>
    <row r="3904" spans="2:18">
      <c r="B3904" s="2">
        <v>285.866514</v>
      </c>
      <c r="C3904" s="3">
        <f t="shared" si="417"/>
        <v>81719.663826512187</v>
      </c>
      <c r="D3904" s="3">
        <v>10</v>
      </c>
      <c r="E3904" s="3">
        <f t="shared" si="418"/>
        <v>100</v>
      </c>
      <c r="F3904" s="4">
        <f t="shared" si="419"/>
        <v>2858.6651400000001</v>
      </c>
      <c r="N3904" s="2">
        <v>42.847776000000003</v>
      </c>
      <c r="O3904" s="3">
        <f t="shared" si="420"/>
        <v>1835.9319081461763</v>
      </c>
      <c r="P3904" s="3">
        <v>5</v>
      </c>
      <c r="Q3904" s="3">
        <f t="shared" si="421"/>
        <v>25</v>
      </c>
      <c r="R3904" s="4">
        <f t="shared" si="422"/>
        <v>214.23888000000002</v>
      </c>
    </row>
    <row r="3905" spans="2:18">
      <c r="B3905" s="2">
        <v>285.866514</v>
      </c>
      <c r="C3905" s="3">
        <f t="shared" si="417"/>
        <v>81719.663826512187</v>
      </c>
      <c r="D3905" s="3">
        <v>10</v>
      </c>
      <c r="E3905" s="3">
        <f t="shared" si="418"/>
        <v>100</v>
      </c>
      <c r="F3905" s="4">
        <f t="shared" si="419"/>
        <v>2858.6651400000001</v>
      </c>
      <c r="N3905" s="2">
        <v>42.847776000000003</v>
      </c>
      <c r="O3905" s="3">
        <f t="shared" si="420"/>
        <v>1835.9319081461763</v>
      </c>
      <c r="P3905" s="3">
        <v>5</v>
      </c>
      <c r="Q3905" s="3">
        <f t="shared" si="421"/>
        <v>25</v>
      </c>
      <c r="R3905" s="4">
        <f t="shared" si="422"/>
        <v>214.23888000000002</v>
      </c>
    </row>
    <row r="3906" spans="2:18">
      <c r="B3906" s="2">
        <v>285.866514</v>
      </c>
      <c r="C3906" s="3">
        <f t="shared" si="417"/>
        <v>81719.663826512187</v>
      </c>
      <c r="D3906" s="3">
        <v>10</v>
      </c>
      <c r="E3906" s="3">
        <f t="shared" si="418"/>
        <v>100</v>
      </c>
      <c r="F3906" s="4">
        <f t="shared" si="419"/>
        <v>2858.6651400000001</v>
      </c>
      <c r="N3906" s="2">
        <v>42.847776000000003</v>
      </c>
      <c r="O3906" s="3">
        <f t="shared" si="420"/>
        <v>1835.9319081461763</v>
      </c>
      <c r="P3906" s="3">
        <v>5</v>
      </c>
      <c r="Q3906" s="3">
        <f t="shared" si="421"/>
        <v>25</v>
      </c>
      <c r="R3906" s="4">
        <f t="shared" si="422"/>
        <v>214.23888000000002</v>
      </c>
    </row>
    <row r="3907" spans="2:18">
      <c r="B3907" s="2">
        <v>285.866514</v>
      </c>
      <c r="C3907" s="3">
        <f t="shared" si="417"/>
        <v>81719.663826512187</v>
      </c>
      <c r="D3907" s="3">
        <v>10</v>
      </c>
      <c r="E3907" s="3">
        <f t="shared" si="418"/>
        <v>100</v>
      </c>
      <c r="F3907" s="4">
        <f t="shared" si="419"/>
        <v>2858.6651400000001</v>
      </c>
      <c r="N3907" s="2">
        <v>42.847776000000003</v>
      </c>
      <c r="O3907" s="3">
        <f t="shared" si="420"/>
        <v>1835.9319081461763</v>
      </c>
      <c r="P3907" s="3">
        <v>5</v>
      </c>
      <c r="Q3907" s="3">
        <f t="shared" si="421"/>
        <v>25</v>
      </c>
      <c r="R3907" s="4">
        <f t="shared" si="422"/>
        <v>214.23888000000002</v>
      </c>
    </row>
    <row r="3908" spans="2:18">
      <c r="B3908" s="2">
        <v>285.866514</v>
      </c>
      <c r="C3908" s="3">
        <f t="shared" si="417"/>
        <v>81719.663826512187</v>
      </c>
      <c r="D3908" s="3">
        <v>10</v>
      </c>
      <c r="E3908" s="3">
        <f t="shared" si="418"/>
        <v>100</v>
      </c>
      <c r="F3908" s="4">
        <f t="shared" si="419"/>
        <v>2858.6651400000001</v>
      </c>
      <c r="N3908" s="2">
        <v>42.847776000000003</v>
      </c>
      <c r="O3908" s="3">
        <f t="shared" si="420"/>
        <v>1835.9319081461763</v>
      </c>
      <c r="P3908" s="3">
        <v>5</v>
      </c>
      <c r="Q3908" s="3">
        <f t="shared" si="421"/>
        <v>25</v>
      </c>
      <c r="R3908" s="4">
        <f t="shared" si="422"/>
        <v>214.23888000000002</v>
      </c>
    </row>
    <row r="3909" spans="2:18">
      <c r="B3909" s="2">
        <v>285.866514</v>
      </c>
      <c r="C3909" s="3">
        <f t="shared" si="417"/>
        <v>81719.663826512187</v>
      </c>
      <c r="D3909" s="3">
        <v>10</v>
      </c>
      <c r="E3909" s="3">
        <f t="shared" si="418"/>
        <v>100</v>
      </c>
      <c r="F3909" s="4">
        <f t="shared" si="419"/>
        <v>2858.6651400000001</v>
      </c>
      <c r="N3909" s="2">
        <v>42.847776000000003</v>
      </c>
      <c r="O3909" s="3">
        <f t="shared" si="420"/>
        <v>1835.9319081461763</v>
      </c>
      <c r="P3909" s="3">
        <v>5</v>
      </c>
      <c r="Q3909" s="3">
        <f t="shared" si="421"/>
        <v>25</v>
      </c>
      <c r="R3909" s="4">
        <f t="shared" si="422"/>
        <v>214.23888000000002</v>
      </c>
    </row>
    <row r="3910" spans="2:18">
      <c r="B3910" s="2">
        <v>285.866514</v>
      </c>
      <c r="C3910" s="3">
        <f t="shared" si="417"/>
        <v>81719.663826512187</v>
      </c>
      <c r="D3910" s="3">
        <v>10</v>
      </c>
      <c r="E3910" s="3">
        <f t="shared" si="418"/>
        <v>100</v>
      </c>
      <c r="F3910" s="4">
        <f t="shared" si="419"/>
        <v>2858.6651400000001</v>
      </c>
      <c r="N3910" s="2">
        <v>42.847776000000003</v>
      </c>
      <c r="O3910" s="3">
        <f t="shared" si="420"/>
        <v>1835.9319081461763</v>
      </c>
      <c r="P3910" s="3">
        <v>5</v>
      </c>
      <c r="Q3910" s="3">
        <f t="shared" si="421"/>
        <v>25</v>
      </c>
      <c r="R3910" s="4">
        <f t="shared" si="422"/>
        <v>214.23888000000002</v>
      </c>
    </row>
    <row r="3911" spans="2:18">
      <c r="B3911" s="2">
        <v>285.866514</v>
      </c>
      <c r="C3911" s="3">
        <f t="shared" si="417"/>
        <v>81719.663826512187</v>
      </c>
      <c r="D3911" s="3">
        <v>10</v>
      </c>
      <c r="E3911" s="3">
        <f t="shared" si="418"/>
        <v>100</v>
      </c>
      <c r="F3911" s="4">
        <f t="shared" si="419"/>
        <v>2858.6651400000001</v>
      </c>
      <c r="N3911" s="2">
        <v>42.847776000000003</v>
      </c>
      <c r="O3911" s="3">
        <f t="shared" si="420"/>
        <v>1835.9319081461763</v>
      </c>
      <c r="P3911" s="3">
        <v>5</v>
      </c>
      <c r="Q3911" s="3">
        <f t="shared" si="421"/>
        <v>25</v>
      </c>
      <c r="R3911" s="4">
        <f t="shared" si="422"/>
        <v>214.23888000000002</v>
      </c>
    </row>
    <row r="3912" spans="2:18">
      <c r="B3912" s="2">
        <v>285.866514</v>
      </c>
      <c r="C3912" s="3">
        <f t="shared" si="417"/>
        <v>81719.663826512187</v>
      </c>
      <c r="D3912" s="3">
        <v>10</v>
      </c>
      <c r="E3912" s="3">
        <f t="shared" si="418"/>
        <v>100</v>
      </c>
      <c r="F3912" s="4">
        <f t="shared" si="419"/>
        <v>2858.6651400000001</v>
      </c>
      <c r="N3912" s="2">
        <v>42.847776000000003</v>
      </c>
      <c r="O3912" s="3">
        <f t="shared" si="420"/>
        <v>1835.9319081461763</v>
      </c>
      <c r="P3912" s="3">
        <v>5</v>
      </c>
      <c r="Q3912" s="3">
        <f t="shared" si="421"/>
        <v>25</v>
      </c>
      <c r="R3912" s="4">
        <f t="shared" si="422"/>
        <v>214.23888000000002</v>
      </c>
    </row>
    <row r="3913" spans="2:18">
      <c r="B3913" s="2">
        <v>285.866514</v>
      </c>
      <c r="C3913" s="3">
        <f t="shared" si="417"/>
        <v>81719.663826512187</v>
      </c>
      <c r="D3913" s="3">
        <v>10</v>
      </c>
      <c r="E3913" s="3">
        <f t="shared" si="418"/>
        <v>100</v>
      </c>
      <c r="F3913" s="4">
        <f t="shared" si="419"/>
        <v>2858.6651400000001</v>
      </c>
      <c r="N3913" s="2">
        <v>42.847776000000003</v>
      </c>
      <c r="O3913" s="3">
        <f t="shared" si="420"/>
        <v>1835.9319081461763</v>
      </c>
      <c r="P3913" s="3">
        <v>5</v>
      </c>
      <c r="Q3913" s="3">
        <f t="shared" si="421"/>
        <v>25</v>
      </c>
      <c r="R3913" s="4">
        <f t="shared" si="422"/>
        <v>214.23888000000002</v>
      </c>
    </row>
    <row r="3914" spans="2:18">
      <c r="B3914" s="2">
        <v>285.866514</v>
      </c>
      <c r="C3914" s="3">
        <f t="shared" si="417"/>
        <v>81719.663826512187</v>
      </c>
      <c r="D3914" s="3">
        <v>10</v>
      </c>
      <c r="E3914" s="3">
        <f t="shared" si="418"/>
        <v>100</v>
      </c>
      <c r="F3914" s="4">
        <f t="shared" si="419"/>
        <v>2858.6651400000001</v>
      </c>
      <c r="N3914" s="2">
        <v>42.847776000000003</v>
      </c>
      <c r="O3914" s="3">
        <f t="shared" si="420"/>
        <v>1835.9319081461763</v>
      </c>
      <c r="P3914" s="3">
        <v>5</v>
      </c>
      <c r="Q3914" s="3">
        <f t="shared" si="421"/>
        <v>25</v>
      </c>
      <c r="R3914" s="4">
        <f t="shared" si="422"/>
        <v>214.23888000000002</v>
      </c>
    </row>
    <row r="3915" spans="2:18">
      <c r="B3915" s="2">
        <v>285.866514</v>
      </c>
      <c r="C3915" s="3">
        <f t="shared" si="417"/>
        <v>81719.663826512187</v>
      </c>
      <c r="D3915" s="3">
        <v>10</v>
      </c>
      <c r="E3915" s="3">
        <f t="shared" si="418"/>
        <v>100</v>
      </c>
      <c r="F3915" s="4">
        <f t="shared" si="419"/>
        <v>2858.6651400000001</v>
      </c>
      <c r="N3915" s="2">
        <v>42.847776000000003</v>
      </c>
      <c r="O3915" s="3">
        <f t="shared" si="420"/>
        <v>1835.9319081461763</v>
      </c>
      <c r="P3915" s="3">
        <v>5</v>
      </c>
      <c r="Q3915" s="3">
        <f t="shared" si="421"/>
        <v>25</v>
      </c>
      <c r="R3915" s="4">
        <f t="shared" si="422"/>
        <v>214.23888000000002</v>
      </c>
    </row>
    <row r="3916" spans="2:18">
      <c r="B3916" s="2">
        <v>285.866514</v>
      </c>
      <c r="C3916" s="3">
        <f t="shared" si="417"/>
        <v>81719.663826512187</v>
      </c>
      <c r="D3916" s="3">
        <v>10</v>
      </c>
      <c r="E3916" s="3">
        <f t="shared" si="418"/>
        <v>100</v>
      </c>
      <c r="F3916" s="4">
        <f t="shared" si="419"/>
        <v>2858.6651400000001</v>
      </c>
      <c r="N3916" s="2">
        <v>42.847776000000003</v>
      </c>
      <c r="O3916" s="3">
        <f t="shared" si="420"/>
        <v>1835.9319081461763</v>
      </c>
      <c r="P3916" s="3">
        <v>5</v>
      </c>
      <c r="Q3916" s="3">
        <f t="shared" si="421"/>
        <v>25</v>
      </c>
      <c r="R3916" s="4">
        <f t="shared" si="422"/>
        <v>214.23888000000002</v>
      </c>
    </row>
    <row r="3917" spans="2:18">
      <c r="B3917" s="2">
        <v>285.866514</v>
      </c>
      <c r="C3917" s="3">
        <f t="shared" si="417"/>
        <v>81719.663826512187</v>
      </c>
      <c r="D3917" s="3">
        <v>10</v>
      </c>
      <c r="E3917" s="3">
        <f t="shared" si="418"/>
        <v>100</v>
      </c>
      <c r="F3917" s="4">
        <f t="shared" si="419"/>
        <v>2858.6651400000001</v>
      </c>
      <c r="N3917" s="2">
        <v>42.847776000000003</v>
      </c>
      <c r="O3917" s="3">
        <f t="shared" si="420"/>
        <v>1835.9319081461763</v>
      </c>
      <c r="P3917" s="3">
        <v>5</v>
      </c>
      <c r="Q3917" s="3">
        <f t="shared" si="421"/>
        <v>25</v>
      </c>
      <c r="R3917" s="4">
        <f t="shared" si="422"/>
        <v>214.23888000000002</v>
      </c>
    </row>
    <row r="3918" spans="2:18">
      <c r="B3918" s="2">
        <v>285.866514</v>
      </c>
      <c r="C3918" s="3">
        <f t="shared" si="417"/>
        <v>81719.663826512187</v>
      </c>
      <c r="D3918" s="3">
        <v>10</v>
      </c>
      <c r="E3918" s="3">
        <f t="shared" si="418"/>
        <v>100</v>
      </c>
      <c r="F3918" s="4">
        <f t="shared" si="419"/>
        <v>2858.6651400000001</v>
      </c>
      <c r="N3918" s="2">
        <v>42.847776000000003</v>
      </c>
      <c r="O3918" s="3">
        <f t="shared" si="420"/>
        <v>1835.9319081461763</v>
      </c>
      <c r="P3918" s="3">
        <v>5</v>
      </c>
      <c r="Q3918" s="3">
        <f t="shared" si="421"/>
        <v>25</v>
      </c>
      <c r="R3918" s="4">
        <f t="shared" si="422"/>
        <v>214.23888000000002</v>
      </c>
    </row>
    <row r="3919" spans="2:18">
      <c r="B3919" s="2">
        <v>285.866514</v>
      </c>
      <c r="C3919" s="3">
        <f t="shared" si="417"/>
        <v>81719.663826512187</v>
      </c>
      <c r="D3919" s="3">
        <v>10</v>
      </c>
      <c r="E3919" s="3">
        <f t="shared" si="418"/>
        <v>100</v>
      </c>
      <c r="F3919" s="4">
        <f t="shared" si="419"/>
        <v>2858.6651400000001</v>
      </c>
      <c r="N3919" s="2">
        <v>42.847776000000003</v>
      </c>
      <c r="O3919" s="3">
        <f t="shared" si="420"/>
        <v>1835.9319081461763</v>
      </c>
      <c r="P3919" s="3">
        <v>5</v>
      </c>
      <c r="Q3919" s="3">
        <f t="shared" si="421"/>
        <v>25</v>
      </c>
      <c r="R3919" s="4">
        <f t="shared" si="422"/>
        <v>214.23888000000002</v>
      </c>
    </row>
    <row r="3920" spans="2:18">
      <c r="B3920" s="2">
        <v>285.866514</v>
      </c>
      <c r="C3920" s="3">
        <f t="shared" si="417"/>
        <v>81719.663826512187</v>
      </c>
      <c r="D3920" s="3">
        <v>10</v>
      </c>
      <c r="E3920" s="3">
        <f t="shared" si="418"/>
        <v>100</v>
      </c>
      <c r="F3920" s="4">
        <f t="shared" si="419"/>
        <v>2858.6651400000001</v>
      </c>
      <c r="N3920" s="2">
        <v>42.847776000000003</v>
      </c>
      <c r="O3920" s="3">
        <f t="shared" si="420"/>
        <v>1835.9319081461763</v>
      </c>
      <c r="P3920" s="3">
        <v>5</v>
      </c>
      <c r="Q3920" s="3">
        <f t="shared" si="421"/>
        <v>25</v>
      </c>
      <c r="R3920" s="4">
        <f t="shared" si="422"/>
        <v>214.23888000000002</v>
      </c>
    </row>
    <row r="3921" spans="2:18">
      <c r="B3921" s="2">
        <v>285.866514</v>
      </c>
      <c r="C3921" s="3">
        <f t="shared" ref="C3921:C3984" si="423">B3921*B3921</f>
        <v>81719.663826512187</v>
      </c>
      <c r="D3921" s="3">
        <v>10</v>
      </c>
      <c r="E3921" s="3">
        <f t="shared" ref="E3921:E3984" si="424">D3921*D3921</f>
        <v>100</v>
      </c>
      <c r="F3921" s="4">
        <f t="shared" ref="F3921:F3984" si="425">D3921*B3921</f>
        <v>2858.6651400000001</v>
      </c>
      <c r="N3921" s="2">
        <v>42.847776000000003</v>
      </c>
      <c r="O3921" s="3">
        <f t="shared" ref="O3921:O3984" si="426">N3921*N3921</f>
        <v>1835.9319081461763</v>
      </c>
      <c r="P3921" s="3">
        <v>5</v>
      </c>
      <c r="Q3921" s="3">
        <f t="shared" ref="Q3921:Q3984" si="427">P3921*P3921</f>
        <v>25</v>
      </c>
      <c r="R3921" s="4">
        <f t="shared" ref="R3921:R3984" si="428">P3921*N3921</f>
        <v>214.23888000000002</v>
      </c>
    </row>
    <row r="3922" spans="2:18">
      <c r="B3922" s="2">
        <v>285.866514</v>
      </c>
      <c r="C3922" s="3">
        <f t="shared" si="423"/>
        <v>81719.663826512187</v>
      </c>
      <c r="D3922" s="3">
        <v>10</v>
      </c>
      <c r="E3922" s="3">
        <f t="shared" si="424"/>
        <v>100</v>
      </c>
      <c r="F3922" s="4">
        <f t="shared" si="425"/>
        <v>2858.6651400000001</v>
      </c>
      <c r="N3922" s="2">
        <v>42.847776000000003</v>
      </c>
      <c r="O3922" s="3">
        <f t="shared" si="426"/>
        <v>1835.9319081461763</v>
      </c>
      <c r="P3922" s="3">
        <v>5</v>
      </c>
      <c r="Q3922" s="3">
        <f t="shared" si="427"/>
        <v>25</v>
      </c>
      <c r="R3922" s="4">
        <f t="shared" si="428"/>
        <v>214.23888000000002</v>
      </c>
    </row>
    <row r="3923" spans="2:18">
      <c r="B3923" s="2">
        <v>285.866514</v>
      </c>
      <c r="C3923" s="3">
        <f t="shared" si="423"/>
        <v>81719.663826512187</v>
      </c>
      <c r="D3923" s="3">
        <v>10</v>
      </c>
      <c r="E3923" s="3">
        <f t="shared" si="424"/>
        <v>100</v>
      </c>
      <c r="F3923" s="4">
        <f t="shared" si="425"/>
        <v>2858.6651400000001</v>
      </c>
      <c r="N3923" s="2">
        <v>42.847776000000003</v>
      </c>
      <c r="O3923" s="3">
        <f t="shared" si="426"/>
        <v>1835.9319081461763</v>
      </c>
      <c r="P3923" s="3">
        <v>5</v>
      </c>
      <c r="Q3923" s="3">
        <f t="shared" si="427"/>
        <v>25</v>
      </c>
      <c r="R3923" s="4">
        <f t="shared" si="428"/>
        <v>214.23888000000002</v>
      </c>
    </row>
    <row r="3924" spans="2:18">
      <c r="B3924" s="2">
        <v>285.866514</v>
      </c>
      <c r="C3924" s="3">
        <f t="shared" si="423"/>
        <v>81719.663826512187</v>
      </c>
      <c r="D3924" s="3">
        <v>10</v>
      </c>
      <c r="E3924" s="3">
        <f t="shared" si="424"/>
        <v>100</v>
      </c>
      <c r="F3924" s="4">
        <f t="shared" si="425"/>
        <v>2858.6651400000001</v>
      </c>
      <c r="N3924" s="2">
        <v>42.847776000000003</v>
      </c>
      <c r="O3924" s="3">
        <f t="shared" si="426"/>
        <v>1835.9319081461763</v>
      </c>
      <c r="P3924" s="3">
        <v>5</v>
      </c>
      <c r="Q3924" s="3">
        <f t="shared" si="427"/>
        <v>25</v>
      </c>
      <c r="R3924" s="4">
        <f t="shared" si="428"/>
        <v>214.23888000000002</v>
      </c>
    </row>
    <row r="3925" spans="2:18">
      <c r="B3925" s="2">
        <v>285.866514</v>
      </c>
      <c r="C3925" s="3">
        <f t="shared" si="423"/>
        <v>81719.663826512187</v>
      </c>
      <c r="D3925" s="3">
        <v>10</v>
      </c>
      <c r="E3925" s="3">
        <f t="shared" si="424"/>
        <v>100</v>
      </c>
      <c r="F3925" s="4">
        <f t="shared" si="425"/>
        <v>2858.6651400000001</v>
      </c>
      <c r="N3925" s="2">
        <v>42.847776000000003</v>
      </c>
      <c r="O3925" s="3">
        <f t="shared" si="426"/>
        <v>1835.9319081461763</v>
      </c>
      <c r="P3925" s="3">
        <v>5</v>
      </c>
      <c r="Q3925" s="3">
        <f t="shared" si="427"/>
        <v>25</v>
      </c>
      <c r="R3925" s="4">
        <f t="shared" si="428"/>
        <v>214.23888000000002</v>
      </c>
    </row>
    <row r="3926" spans="2:18">
      <c r="B3926" s="2">
        <v>285.866514</v>
      </c>
      <c r="C3926" s="3">
        <f t="shared" si="423"/>
        <v>81719.663826512187</v>
      </c>
      <c r="D3926" s="3">
        <v>10</v>
      </c>
      <c r="E3926" s="3">
        <f t="shared" si="424"/>
        <v>100</v>
      </c>
      <c r="F3926" s="4">
        <f t="shared" si="425"/>
        <v>2858.6651400000001</v>
      </c>
      <c r="N3926" s="2">
        <v>42.847776000000003</v>
      </c>
      <c r="O3926" s="3">
        <f t="shared" si="426"/>
        <v>1835.9319081461763</v>
      </c>
      <c r="P3926" s="3">
        <v>5</v>
      </c>
      <c r="Q3926" s="3">
        <f t="shared" si="427"/>
        <v>25</v>
      </c>
      <c r="R3926" s="4">
        <f t="shared" si="428"/>
        <v>214.23888000000002</v>
      </c>
    </row>
    <row r="3927" spans="2:18">
      <c r="B3927" s="2">
        <v>285.866514</v>
      </c>
      <c r="C3927" s="3">
        <f t="shared" si="423"/>
        <v>81719.663826512187</v>
      </c>
      <c r="D3927" s="3">
        <v>10</v>
      </c>
      <c r="E3927" s="3">
        <f t="shared" si="424"/>
        <v>100</v>
      </c>
      <c r="F3927" s="4">
        <f t="shared" si="425"/>
        <v>2858.6651400000001</v>
      </c>
      <c r="N3927" s="2">
        <v>42.847776000000003</v>
      </c>
      <c r="O3927" s="3">
        <f t="shared" si="426"/>
        <v>1835.9319081461763</v>
      </c>
      <c r="P3927" s="3">
        <v>5</v>
      </c>
      <c r="Q3927" s="3">
        <f t="shared" si="427"/>
        <v>25</v>
      </c>
      <c r="R3927" s="4">
        <f t="shared" si="428"/>
        <v>214.23888000000002</v>
      </c>
    </row>
    <row r="3928" spans="2:18">
      <c r="B3928" s="2">
        <v>285.866514</v>
      </c>
      <c r="C3928" s="3">
        <f t="shared" si="423"/>
        <v>81719.663826512187</v>
      </c>
      <c r="D3928" s="3">
        <v>10</v>
      </c>
      <c r="E3928" s="3">
        <f t="shared" si="424"/>
        <v>100</v>
      </c>
      <c r="F3928" s="4">
        <f t="shared" si="425"/>
        <v>2858.6651400000001</v>
      </c>
      <c r="N3928" s="2">
        <v>42.847776000000003</v>
      </c>
      <c r="O3928" s="3">
        <f t="shared" si="426"/>
        <v>1835.9319081461763</v>
      </c>
      <c r="P3928" s="3">
        <v>5</v>
      </c>
      <c r="Q3928" s="3">
        <f t="shared" si="427"/>
        <v>25</v>
      </c>
      <c r="R3928" s="4">
        <f t="shared" si="428"/>
        <v>214.23888000000002</v>
      </c>
    </row>
    <row r="3929" spans="2:18">
      <c r="B3929" s="2">
        <v>285.866514</v>
      </c>
      <c r="C3929" s="3">
        <f t="shared" si="423"/>
        <v>81719.663826512187</v>
      </c>
      <c r="D3929" s="3">
        <v>15</v>
      </c>
      <c r="E3929" s="3">
        <f t="shared" si="424"/>
        <v>225</v>
      </c>
      <c r="F3929" s="4">
        <f t="shared" si="425"/>
        <v>4287.9977099999996</v>
      </c>
      <c r="N3929" s="2">
        <v>42.847776000000003</v>
      </c>
      <c r="O3929" s="3">
        <f t="shared" si="426"/>
        <v>1835.9319081461763</v>
      </c>
      <c r="P3929" s="3">
        <v>5</v>
      </c>
      <c r="Q3929" s="3">
        <f t="shared" si="427"/>
        <v>25</v>
      </c>
      <c r="R3929" s="4">
        <f t="shared" si="428"/>
        <v>214.23888000000002</v>
      </c>
    </row>
    <row r="3930" spans="2:18">
      <c r="B3930" s="2">
        <v>285.866514</v>
      </c>
      <c r="C3930" s="3">
        <f t="shared" si="423"/>
        <v>81719.663826512187</v>
      </c>
      <c r="D3930" s="3">
        <v>15</v>
      </c>
      <c r="E3930" s="3">
        <f t="shared" si="424"/>
        <v>225</v>
      </c>
      <c r="F3930" s="4">
        <f t="shared" si="425"/>
        <v>4287.9977099999996</v>
      </c>
      <c r="N3930" s="2">
        <v>42.847776000000003</v>
      </c>
      <c r="O3930" s="3">
        <f t="shared" si="426"/>
        <v>1835.9319081461763</v>
      </c>
      <c r="P3930" s="3">
        <v>5</v>
      </c>
      <c r="Q3930" s="3">
        <f t="shared" si="427"/>
        <v>25</v>
      </c>
      <c r="R3930" s="4">
        <f t="shared" si="428"/>
        <v>214.23888000000002</v>
      </c>
    </row>
    <row r="3931" spans="2:18">
      <c r="B3931" s="2">
        <v>285.866514</v>
      </c>
      <c r="C3931" s="3">
        <f t="shared" si="423"/>
        <v>81719.663826512187</v>
      </c>
      <c r="D3931" s="3">
        <v>15</v>
      </c>
      <c r="E3931" s="3">
        <f t="shared" si="424"/>
        <v>225</v>
      </c>
      <c r="F3931" s="4">
        <f t="shared" si="425"/>
        <v>4287.9977099999996</v>
      </c>
      <c r="N3931" s="2">
        <v>42.847776000000003</v>
      </c>
      <c r="O3931" s="3">
        <f t="shared" si="426"/>
        <v>1835.9319081461763</v>
      </c>
      <c r="P3931" s="3">
        <v>5</v>
      </c>
      <c r="Q3931" s="3">
        <f t="shared" si="427"/>
        <v>25</v>
      </c>
      <c r="R3931" s="4">
        <f t="shared" si="428"/>
        <v>214.23888000000002</v>
      </c>
    </row>
    <row r="3932" spans="2:18">
      <c r="B3932" s="2">
        <v>286.093842</v>
      </c>
      <c r="C3932" s="3">
        <f t="shared" si="423"/>
        <v>81849.686430320959</v>
      </c>
      <c r="D3932" s="3">
        <v>5</v>
      </c>
      <c r="E3932" s="3">
        <f t="shared" si="424"/>
        <v>25</v>
      </c>
      <c r="F3932" s="4">
        <f t="shared" si="425"/>
        <v>1430.46921</v>
      </c>
      <c r="N3932" s="2">
        <v>42.847776000000003</v>
      </c>
      <c r="O3932" s="3">
        <f t="shared" si="426"/>
        <v>1835.9319081461763</v>
      </c>
      <c r="P3932" s="3">
        <v>5</v>
      </c>
      <c r="Q3932" s="3">
        <f t="shared" si="427"/>
        <v>25</v>
      </c>
      <c r="R3932" s="4">
        <f t="shared" si="428"/>
        <v>214.23888000000002</v>
      </c>
    </row>
    <row r="3933" spans="2:18">
      <c r="B3933" s="2">
        <v>286.093842</v>
      </c>
      <c r="C3933" s="3">
        <f t="shared" si="423"/>
        <v>81849.686430320959</v>
      </c>
      <c r="D3933" s="3">
        <v>5</v>
      </c>
      <c r="E3933" s="3">
        <f t="shared" si="424"/>
        <v>25</v>
      </c>
      <c r="F3933" s="4">
        <f t="shared" si="425"/>
        <v>1430.46921</v>
      </c>
      <c r="N3933" s="2">
        <v>42.847776000000003</v>
      </c>
      <c r="O3933" s="3">
        <f t="shared" si="426"/>
        <v>1835.9319081461763</v>
      </c>
      <c r="P3933" s="3">
        <v>5</v>
      </c>
      <c r="Q3933" s="3">
        <f t="shared" si="427"/>
        <v>25</v>
      </c>
      <c r="R3933" s="4">
        <f t="shared" si="428"/>
        <v>214.23888000000002</v>
      </c>
    </row>
    <row r="3934" spans="2:18">
      <c r="B3934" s="2">
        <v>286.093842</v>
      </c>
      <c r="C3934" s="3">
        <f t="shared" si="423"/>
        <v>81849.686430320959</v>
      </c>
      <c r="D3934" s="3">
        <v>5</v>
      </c>
      <c r="E3934" s="3">
        <f t="shared" si="424"/>
        <v>25</v>
      </c>
      <c r="F3934" s="4">
        <f t="shared" si="425"/>
        <v>1430.46921</v>
      </c>
      <c r="N3934" s="2">
        <v>42.847776000000003</v>
      </c>
      <c r="O3934" s="3">
        <f t="shared" si="426"/>
        <v>1835.9319081461763</v>
      </c>
      <c r="P3934" s="3">
        <v>5</v>
      </c>
      <c r="Q3934" s="3">
        <f t="shared" si="427"/>
        <v>25</v>
      </c>
      <c r="R3934" s="4">
        <f t="shared" si="428"/>
        <v>214.23888000000002</v>
      </c>
    </row>
    <row r="3935" spans="2:18">
      <c r="B3935" s="2">
        <v>286.093842</v>
      </c>
      <c r="C3935" s="3">
        <f t="shared" si="423"/>
        <v>81849.686430320959</v>
      </c>
      <c r="D3935" s="3">
        <v>5</v>
      </c>
      <c r="E3935" s="3">
        <f t="shared" si="424"/>
        <v>25</v>
      </c>
      <c r="F3935" s="4">
        <f t="shared" si="425"/>
        <v>1430.46921</v>
      </c>
      <c r="N3935" s="2">
        <v>42.847776000000003</v>
      </c>
      <c r="O3935" s="3">
        <f t="shared" si="426"/>
        <v>1835.9319081461763</v>
      </c>
      <c r="P3935" s="3">
        <v>5</v>
      </c>
      <c r="Q3935" s="3">
        <f t="shared" si="427"/>
        <v>25</v>
      </c>
      <c r="R3935" s="4">
        <f t="shared" si="428"/>
        <v>214.23888000000002</v>
      </c>
    </row>
    <row r="3936" spans="2:18">
      <c r="B3936" s="2">
        <v>286.093842</v>
      </c>
      <c r="C3936" s="3">
        <f t="shared" si="423"/>
        <v>81849.686430320959</v>
      </c>
      <c r="D3936" s="3">
        <v>5</v>
      </c>
      <c r="E3936" s="3">
        <f t="shared" si="424"/>
        <v>25</v>
      </c>
      <c r="F3936" s="4">
        <f t="shared" si="425"/>
        <v>1430.46921</v>
      </c>
      <c r="N3936" s="2">
        <v>42.847776000000003</v>
      </c>
      <c r="O3936" s="3">
        <f t="shared" si="426"/>
        <v>1835.9319081461763</v>
      </c>
      <c r="P3936" s="3">
        <v>5</v>
      </c>
      <c r="Q3936" s="3">
        <f t="shared" si="427"/>
        <v>25</v>
      </c>
      <c r="R3936" s="4">
        <f t="shared" si="428"/>
        <v>214.23888000000002</v>
      </c>
    </row>
    <row r="3937" spans="2:18">
      <c r="B3937" s="2">
        <v>286.093842</v>
      </c>
      <c r="C3937" s="3">
        <f t="shared" si="423"/>
        <v>81849.686430320959</v>
      </c>
      <c r="D3937" s="3">
        <v>5</v>
      </c>
      <c r="E3937" s="3">
        <f t="shared" si="424"/>
        <v>25</v>
      </c>
      <c r="F3937" s="4">
        <f t="shared" si="425"/>
        <v>1430.46921</v>
      </c>
      <c r="N3937" s="2">
        <v>42.847776000000003</v>
      </c>
      <c r="O3937" s="3">
        <f t="shared" si="426"/>
        <v>1835.9319081461763</v>
      </c>
      <c r="P3937" s="3">
        <v>5</v>
      </c>
      <c r="Q3937" s="3">
        <f t="shared" si="427"/>
        <v>25</v>
      </c>
      <c r="R3937" s="4">
        <f t="shared" si="428"/>
        <v>214.23888000000002</v>
      </c>
    </row>
    <row r="3938" spans="2:18">
      <c r="B3938" s="2">
        <v>286.093842</v>
      </c>
      <c r="C3938" s="3">
        <f t="shared" si="423"/>
        <v>81849.686430320959</v>
      </c>
      <c r="D3938" s="3">
        <v>5</v>
      </c>
      <c r="E3938" s="3">
        <f t="shared" si="424"/>
        <v>25</v>
      </c>
      <c r="F3938" s="4">
        <f t="shared" si="425"/>
        <v>1430.46921</v>
      </c>
      <c r="N3938" s="2">
        <v>42.847776000000003</v>
      </c>
      <c r="O3938" s="3">
        <f t="shared" si="426"/>
        <v>1835.9319081461763</v>
      </c>
      <c r="P3938" s="3">
        <v>5</v>
      </c>
      <c r="Q3938" s="3">
        <f t="shared" si="427"/>
        <v>25</v>
      </c>
      <c r="R3938" s="4">
        <f t="shared" si="428"/>
        <v>214.23888000000002</v>
      </c>
    </row>
    <row r="3939" spans="2:18">
      <c r="B3939" s="2">
        <v>286.093842</v>
      </c>
      <c r="C3939" s="3">
        <f t="shared" si="423"/>
        <v>81849.686430320959</v>
      </c>
      <c r="D3939" s="3">
        <v>5</v>
      </c>
      <c r="E3939" s="3">
        <f t="shared" si="424"/>
        <v>25</v>
      </c>
      <c r="F3939" s="4">
        <f t="shared" si="425"/>
        <v>1430.46921</v>
      </c>
      <c r="N3939" s="2">
        <v>42.847776000000003</v>
      </c>
      <c r="O3939" s="3">
        <f t="shared" si="426"/>
        <v>1835.9319081461763</v>
      </c>
      <c r="P3939" s="3">
        <v>5</v>
      </c>
      <c r="Q3939" s="3">
        <f t="shared" si="427"/>
        <v>25</v>
      </c>
      <c r="R3939" s="4">
        <f t="shared" si="428"/>
        <v>214.23888000000002</v>
      </c>
    </row>
    <row r="3940" spans="2:18">
      <c r="B3940" s="2">
        <v>286.093842</v>
      </c>
      <c r="C3940" s="3">
        <f t="shared" si="423"/>
        <v>81849.686430320959</v>
      </c>
      <c r="D3940" s="3">
        <v>10</v>
      </c>
      <c r="E3940" s="3">
        <f t="shared" si="424"/>
        <v>100</v>
      </c>
      <c r="F3940" s="4">
        <f t="shared" si="425"/>
        <v>2860.93842</v>
      </c>
      <c r="N3940" s="2">
        <v>42.847776000000003</v>
      </c>
      <c r="O3940" s="3">
        <f t="shared" si="426"/>
        <v>1835.9319081461763</v>
      </c>
      <c r="P3940" s="3">
        <v>5</v>
      </c>
      <c r="Q3940" s="3">
        <f t="shared" si="427"/>
        <v>25</v>
      </c>
      <c r="R3940" s="4">
        <f t="shared" si="428"/>
        <v>214.23888000000002</v>
      </c>
    </row>
    <row r="3941" spans="2:18">
      <c r="B3941" s="2">
        <v>286.093842</v>
      </c>
      <c r="C3941" s="3">
        <f t="shared" si="423"/>
        <v>81849.686430320959</v>
      </c>
      <c r="D3941" s="3">
        <v>10</v>
      </c>
      <c r="E3941" s="3">
        <f t="shared" si="424"/>
        <v>100</v>
      </c>
      <c r="F3941" s="4">
        <f t="shared" si="425"/>
        <v>2860.93842</v>
      </c>
      <c r="N3941" s="2">
        <v>42.847776000000003</v>
      </c>
      <c r="O3941" s="3">
        <f t="shared" si="426"/>
        <v>1835.9319081461763</v>
      </c>
      <c r="P3941" s="3">
        <v>5</v>
      </c>
      <c r="Q3941" s="3">
        <f t="shared" si="427"/>
        <v>25</v>
      </c>
      <c r="R3941" s="4">
        <f t="shared" si="428"/>
        <v>214.23888000000002</v>
      </c>
    </row>
    <row r="3942" spans="2:18">
      <c r="B3942" s="2">
        <v>286.093842</v>
      </c>
      <c r="C3942" s="3">
        <f t="shared" si="423"/>
        <v>81849.686430320959</v>
      </c>
      <c r="D3942" s="3">
        <v>10</v>
      </c>
      <c r="E3942" s="3">
        <f t="shared" si="424"/>
        <v>100</v>
      </c>
      <c r="F3942" s="4">
        <f t="shared" si="425"/>
        <v>2860.93842</v>
      </c>
      <c r="N3942" s="2">
        <v>42.847776000000003</v>
      </c>
      <c r="O3942" s="3">
        <f t="shared" si="426"/>
        <v>1835.9319081461763</v>
      </c>
      <c r="P3942" s="3">
        <v>5</v>
      </c>
      <c r="Q3942" s="3">
        <f t="shared" si="427"/>
        <v>25</v>
      </c>
      <c r="R3942" s="4">
        <f t="shared" si="428"/>
        <v>214.23888000000002</v>
      </c>
    </row>
    <row r="3943" spans="2:18">
      <c r="B3943" s="2">
        <v>286.093842</v>
      </c>
      <c r="C3943" s="3">
        <f t="shared" si="423"/>
        <v>81849.686430320959</v>
      </c>
      <c r="D3943" s="3">
        <v>10</v>
      </c>
      <c r="E3943" s="3">
        <f t="shared" si="424"/>
        <v>100</v>
      </c>
      <c r="F3943" s="4">
        <f t="shared" si="425"/>
        <v>2860.93842</v>
      </c>
      <c r="N3943" s="2">
        <v>42.847776000000003</v>
      </c>
      <c r="O3943" s="3">
        <f t="shared" si="426"/>
        <v>1835.9319081461763</v>
      </c>
      <c r="P3943" s="3">
        <v>5</v>
      </c>
      <c r="Q3943" s="3">
        <f t="shared" si="427"/>
        <v>25</v>
      </c>
      <c r="R3943" s="4">
        <f t="shared" si="428"/>
        <v>214.23888000000002</v>
      </c>
    </row>
    <row r="3944" spans="2:18">
      <c r="B3944" s="2">
        <v>286.093842</v>
      </c>
      <c r="C3944" s="3">
        <f t="shared" si="423"/>
        <v>81849.686430320959</v>
      </c>
      <c r="D3944" s="3">
        <v>10</v>
      </c>
      <c r="E3944" s="3">
        <f t="shared" si="424"/>
        <v>100</v>
      </c>
      <c r="F3944" s="4">
        <f t="shared" si="425"/>
        <v>2860.93842</v>
      </c>
      <c r="N3944" s="2">
        <v>42.847776000000003</v>
      </c>
      <c r="O3944" s="3">
        <f t="shared" si="426"/>
        <v>1835.9319081461763</v>
      </c>
      <c r="P3944" s="3">
        <v>5</v>
      </c>
      <c r="Q3944" s="3">
        <f t="shared" si="427"/>
        <v>25</v>
      </c>
      <c r="R3944" s="4">
        <f t="shared" si="428"/>
        <v>214.23888000000002</v>
      </c>
    </row>
    <row r="3945" spans="2:18">
      <c r="B3945" s="2">
        <v>286.093842</v>
      </c>
      <c r="C3945" s="3">
        <f t="shared" si="423"/>
        <v>81849.686430320959</v>
      </c>
      <c r="D3945" s="3">
        <v>10</v>
      </c>
      <c r="E3945" s="3">
        <f t="shared" si="424"/>
        <v>100</v>
      </c>
      <c r="F3945" s="4">
        <f t="shared" si="425"/>
        <v>2860.93842</v>
      </c>
      <c r="N3945" s="2">
        <v>42.847776000000003</v>
      </c>
      <c r="O3945" s="3">
        <f t="shared" si="426"/>
        <v>1835.9319081461763</v>
      </c>
      <c r="P3945" s="3">
        <v>5</v>
      </c>
      <c r="Q3945" s="3">
        <f t="shared" si="427"/>
        <v>25</v>
      </c>
      <c r="R3945" s="4">
        <f t="shared" si="428"/>
        <v>214.23888000000002</v>
      </c>
    </row>
    <row r="3946" spans="2:18">
      <c r="B3946" s="2">
        <v>286.093842</v>
      </c>
      <c r="C3946" s="3">
        <f t="shared" si="423"/>
        <v>81849.686430320959</v>
      </c>
      <c r="D3946" s="3">
        <v>10</v>
      </c>
      <c r="E3946" s="3">
        <f t="shared" si="424"/>
        <v>100</v>
      </c>
      <c r="F3946" s="4">
        <f t="shared" si="425"/>
        <v>2860.93842</v>
      </c>
      <c r="N3946" s="2">
        <v>42.847776000000003</v>
      </c>
      <c r="O3946" s="3">
        <f t="shared" si="426"/>
        <v>1835.9319081461763</v>
      </c>
      <c r="P3946" s="3">
        <v>5</v>
      </c>
      <c r="Q3946" s="3">
        <f t="shared" si="427"/>
        <v>25</v>
      </c>
      <c r="R3946" s="4">
        <f t="shared" si="428"/>
        <v>214.23888000000002</v>
      </c>
    </row>
    <row r="3947" spans="2:18">
      <c r="B3947" s="2">
        <v>286.093842</v>
      </c>
      <c r="C3947" s="3">
        <f t="shared" si="423"/>
        <v>81849.686430320959</v>
      </c>
      <c r="D3947" s="3">
        <v>10</v>
      </c>
      <c r="E3947" s="3">
        <f t="shared" si="424"/>
        <v>100</v>
      </c>
      <c r="F3947" s="4">
        <f t="shared" si="425"/>
        <v>2860.93842</v>
      </c>
      <c r="N3947" s="2">
        <v>42.847776000000003</v>
      </c>
      <c r="O3947" s="3">
        <f t="shared" si="426"/>
        <v>1835.9319081461763</v>
      </c>
      <c r="P3947" s="3">
        <v>5</v>
      </c>
      <c r="Q3947" s="3">
        <f t="shared" si="427"/>
        <v>25</v>
      </c>
      <c r="R3947" s="4">
        <f t="shared" si="428"/>
        <v>214.23888000000002</v>
      </c>
    </row>
    <row r="3948" spans="2:18">
      <c r="B3948" s="2">
        <v>286.093842</v>
      </c>
      <c r="C3948" s="3">
        <f t="shared" si="423"/>
        <v>81849.686430320959</v>
      </c>
      <c r="D3948" s="3">
        <v>10</v>
      </c>
      <c r="E3948" s="3">
        <f t="shared" si="424"/>
        <v>100</v>
      </c>
      <c r="F3948" s="4">
        <f t="shared" si="425"/>
        <v>2860.93842</v>
      </c>
      <c r="N3948" s="2">
        <v>42.847776000000003</v>
      </c>
      <c r="O3948" s="3">
        <f t="shared" si="426"/>
        <v>1835.9319081461763</v>
      </c>
      <c r="P3948" s="3">
        <v>5</v>
      </c>
      <c r="Q3948" s="3">
        <f t="shared" si="427"/>
        <v>25</v>
      </c>
      <c r="R3948" s="4">
        <f t="shared" si="428"/>
        <v>214.23888000000002</v>
      </c>
    </row>
    <row r="3949" spans="2:18">
      <c r="B3949" s="2">
        <v>286.093842</v>
      </c>
      <c r="C3949" s="3">
        <f t="shared" si="423"/>
        <v>81849.686430320959</v>
      </c>
      <c r="D3949" s="3">
        <v>10</v>
      </c>
      <c r="E3949" s="3">
        <f t="shared" si="424"/>
        <v>100</v>
      </c>
      <c r="F3949" s="4">
        <f t="shared" si="425"/>
        <v>2860.93842</v>
      </c>
      <c r="N3949" s="2">
        <v>42.847776000000003</v>
      </c>
      <c r="O3949" s="3">
        <f t="shared" si="426"/>
        <v>1835.9319081461763</v>
      </c>
      <c r="P3949" s="3">
        <v>5</v>
      </c>
      <c r="Q3949" s="3">
        <f t="shared" si="427"/>
        <v>25</v>
      </c>
      <c r="R3949" s="4">
        <f t="shared" si="428"/>
        <v>214.23888000000002</v>
      </c>
    </row>
    <row r="3950" spans="2:18">
      <c r="B3950" s="2">
        <v>286.093842</v>
      </c>
      <c r="C3950" s="3">
        <f t="shared" si="423"/>
        <v>81849.686430320959</v>
      </c>
      <c r="D3950" s="3">
        <v>10</v>
      </c>
      <c r="E3950" s="3">
        <f t="shared" si="424"/>
        <v>100</v>
      </c>
      <c r="F3950" s="4">
        <f t="shared" si="425"/>
        <v>2860.93842</v>
      </c>
      <c r="N3950" s="2">
        <v>42.847776000000003</v>
      </c>
      <c r="O3950" s="3">
        <f t="shared" si="426"/>
        <v>1835.9319081461763</v>
      </c>
      <c r="P3950" s="3">
        <v>5</v>
      </c>
      <c r="Q3950" s="3">
        <f t="shared" si="427"/>
        <v>25</v>
      </c>
      <c r="R3950" s="4">
        <f t="shared" si="428"/>
        <v>214.23888000000002</v>
      </c>
    </row>
    <row r="3951" spans="2:18">
      <c r="B3951" s="2">
        <v>286.093842</v>
      </c>
      <c r="C3951" s="3">
        <f t="shared" si="423"/>
        <v>81849.686430320959</v>
      </c>
      <c r="D3951" s="3">
        <v>10</v>
      </c>
      <c r="E3951" s="3">
        <f t="shared" si="424"/>
        <v>100</v>
      </c>
      <c r="F3951" s="4">
        <f t="shared" si="425"/>
        <v>2860.93842</v>
      </c>
      <c r="N3951" s="2">
        <v>42.847776000000003</v>
      </c>
      <c r="O3951" s="3">
        <f t="shared" si="426"/>
        <v>1835.9319081461763</v>
      </c>
      <c r="P3951" s="3">
        <v>5</v>
      </c>
      <c r="Q3951" s="3">
        <f t="shared" si="427"/>
        <v>25</v>
      </c>
      <c r="R3951" s="4">
        <f t="shared" si="428"/>
        <v>214.23888000000002</v>
      </c>
    </row>
    <row r="3952" spans="2:18">
      <c r="B3952" s="2">
        <v>286.093842</v>
      </c>
      <c r="C3952" s="3">
        <f t="shared" si="423"/>
        <v>81849.686430320959</v>
      </c>
      <c r="D3952" s="3">
        <v>10</v>
      </c>
      <c r="E3952" s="3">
        <f t="shared" si="424"/>
        <v>100</v>
      </c>
      <c r="F3952" s="4">
        <f t="shared" si="425"/>
        <v>2860.93842</v>
      </c>
      <c r="N3952" s="2">
        <v>42.847776000000003</v>
      </c>
      <c r="O3952" s="3">
        <f t="shared" si="426"/>
        <v>1835.9319081461763</v>
      </c>
      <c r="P3952" s="3">
        <v>5</v>
      </c>
      <c r="Q3952" s="3">
        <f t="shared" si="427"/>
        <v>25</v>
      </c>
      <c r="R3952" s="4">
        <f t="shared" si="428"/>
        <v>214.23888000000002</v>
      </c>
    </row>
    <row r="3953" spans="2:18">
      <c r="B3953" s="2">
        <v>286.093842</v>
      </c>
      <c r="C3953" s="3">
        <f t="shared" si="423"/>
        <v>81849.686430320959</v>
      </c>
      <c r="D3953" s="3">
        <v>10</v>
      </c>
      <c r="E3953" s="3">
        <f t="shared" si="424"/>
        <v>100</v>
      </c>
      <c r="F3953" s="4">
        <f t="shared" si="425"/>
        <v>2860.93842</v>
      </c>
      <c r="N3953" s="2">
        <v>42.847776000000003</v>
      </c>
      <c r="O3953" s="3">
        <f t="shared" si="426"/>
        <v>1835.9319081461763</v>
      </c>
      <c r="P3953" s="3">
        <v>5</v>
      </c>
      <c r="Q3953" s="3">
        <f t="shared" si="427"/>
        <v>25</v>
      </c>
      <c r="R3953" s="4">
        <f t="shared" si="428"/>
        <v>214.23888000000002</v>
      </c>
    </row>
    <row r="3954" spans="2:18">
      <c r="B3954" s="2">
        <v>286.093842</v>
      </c>
      <c r="C3954" s="3">
        <f t="shared" si="423"/>
        <v>81849.686430320959</v>
      </c>
      <c r="D3954" s="3">
        <v>10</v>
      </c>
      <c r="E3954" s="3">
        <f t="shared" si="424"/>
        <v>100</v>
      </c>
      <c r="F3954" s="4">
        <f t="shared" si="425"/>
        <v>2860.93842</v>
      </c>
      <c r="N3954" s="2">
        <v>42.847776000000003</v>
      </c>
      <c r="O3954" s="3">
        <f t="shared" si="426"/>
        <v>1835.9319081461763</v>
      </c>
      <c r="P3954" s="3">
        <v>5</v>
      </c>
      <c r="Q3954" s="3">
        <f t="shared" si="427"/>
        <v>25</v>
      </c>
      <c r="R3954" s="4">
        <f t="shared" si="428"/>
        <v>214.23888000000002</v>
      </c>
    </row>
    <row r="3955" spans="2:18">
      <c r="B3955" s="2">
        <v>286.093842</v>
      </c>
      <c r="C3955" s="3">
        <f t="shared" si="423"/>
        <v>81849.686430320959</v>
      </c>
      <c r="D3955" s="3">
        <v>10</v>
      </c>
      <c r="E3955" s="3">
        <f t="shared" si="424"/>
        <v>100</v>
      </c>
      <c r="F3955" s="4">
        <f t="shared" si="425"/>
        <v>2860.93842</v>
      </c>
      <c r="N3955" s="2">
        <v>42.847776000000003</v>
      </c>
      <c r="O3955" s="3">
        <f t="shared" si="426"/>
        <v>1835.9319081461763</v>
      </c>
      <c r="P3955" s="3">
        <v>5</v>
      </c>
      <c r="Q3955" s="3">
        <f t="shared" si="427"/>
        <v>25</v>
      </c>
      <c r="R3955" s="4">
        <f t="shared" si="428"/>
        <v>214.23888000000002</v>
      </c>
    </row>
    <row r="3956" spans="2:18">
      <c r="B3956" s="2">
        <v>286.093842</v>
      </c>
      <c r="C3956" s="3">
        <f t="shared" si="423"/>
        <v>81849.686430320959</v>
      </c>
      <c r="D3956" s="3">
        <v>10</v>
      </c>
      <c r="E3956" s="3">
        <f t="shared" si="424"/>
        <v>100</v>
      </c>
      <c r="F3956" s="4">
        <f t="shared" si="425"/>
        <v>2860.93842</v>
      </c>
      <c r="N3956" s="2">
        <v>42.847776000000003</v>
      </c>
      <c r="O3956" s="3">
        <f t="shared" si="426"/>
        <v>1835.9319081461763</v>
      </c>
      <c r="P3956" s="3">
        <v>5</v>
      </c>
      <c r="Q3956" s="3">
        <f t="shared" si="427"/>
        <v>25</v>
      </c>
      <c r="R3956" s="4">
        <f t="shared" si="428"/>
        <v>214.23888000000002</v>
      </c>
    </row>
    <row r="3957" spans="2:18">
      <c r="B3957" s="2">
        <v>286.093842</v>
      </c>
      <c r="C3957" s="3">
        <f t="shared" si="423"/>
        <v>81849.686430320959</v>
      </c>
      <c r="D3957" s="3">
        <v>10</v>
      </c>
      <c r="E3957" s="3">
        <f t="shared" si="424"/>
        <v>100</v>
      </c>
      <c r="F3957" s="4">
        <f t="shared" si="425"/>
        <v>2860.93842</v>
      </c>
      <c r="N3957" s="2">
        <v>42.847776000000003</v>
      </c>
      <c r="O3957" s="3">
        <f t="shared" si="426"/>
        <v>1835.9319081461763</v>
      </c>
      <c r="P3957" s="3">
        <v>5</v>
      </c>
      <c r="Q3957" s="3">
        <f t="shared" si="427"/>
        <v>25</v>
      </c>
      <c r="R3957" s="4">
        <f t="shared" si="428"/>
        <v>214.23888000000002</v>
      </c>
    </row>
    <row r="3958" spans="2:18">
      <c r="B3958" s="2">
        <v>286.093842</v>
      </c>
      <c r="C3958" s="3">
        <f t="shared" si="423"/>
        <v>81849.686430320959</v>
      </c>
      <c r="D3958" s="3">
        <v>10</v>
      </c>
      <c r="E3958" s="3">
        <f t="shared" si="424"/>
        <v>100</v>
      </c>
      <c r="F3958" s="4">
        <f t="shared" si="425"/>
        <v>2860.93842</v>
      </c>
      <c r="N3958" s="2">
        <v>42.847776000000003</v>
      </c>
      <c r="O3958" s="3">
        <f t="shared" si="426"/>
        <v>1835.9319081461763</v>
      </c>
      <c r="P3958" s="3">
        <v>5</v>
      </c>
      <c r="Q3958" s="3">
        <f t="shared" si="427"/>
        <v>25</v>
      </c>
      <c r="R3958" s="4">
        <f t="shared" si="428"/>
        <v>214.23888000000002</v>
      </c>
    </row>
    <row r="3959" spans="2:18">
      <c r="B3959" s="2">
        <v>286.093842</v>
      </c>
      <c r="C3959" s="3">
        <f t="shared" si="423"/>
        <v>81849.686430320959</v>
      </c>
      <c r="D3959" s="3">
        <v>10</v>
      </c>
      <c r="E3959" s="3">
        <f t="shared" si="424"/>
        <v>100</v>
      </c>
      <c r="F3959" s="4">
        <f t="shared" si="425"/>
        <v>2860.93842</v>
      </c>
      <c r="N3959" s="2">
        <v>42.847776000000003</v>
      </c>
      <c r="O3959" s="3">
        <f t="shared" si="426"/>
        <v>1835.9319081461763</v>
      </c>
      <c r="P3959" s="3">
        <v>5</v>
      </c>
      <c r="Q3959" s="3">
        <f t="shared" si="427"/>
        <v>25</v>
      </c>
      <c r="R3959" s="4">
        <f t="shared" si="428"/>
        <v>214.23888000000002</v>
      </c>
    </row>
    <row r="3960" spans="2:18">
      <c r="B3960" s="2">
        <v>286.093842</v>
      </c>
      <c r="C3960" s="3">
        <f t="shared" si="423"/>
        <v>81849.686430320959</v>
      </c>
      <c r="D3960" s="3">
        <v>10</v>
      </c>
      <c r="E3960" s="3">
        <f t="shared" si="424"/>
        <v>100</v>
      </c>
      <c r="F3960" s="4">
        <f t="shared" si="425"/>
        <v>2860.93842</v>
      </c>
      <c r="N3960" s="2">
        <v>42.847776000000003</v>
      </c>
      <c r="O3960" s="3">
        <f t="shared" si="426"/>
        <v>1835.9319081461763</v>
      </c>
      <c r="P3960" s="3">
        <v>5</v>
      </c>
      <c r="Q3960" s="3">
        <f t="shared" si="427"/>
        <v>25</v>
      </c>
      <c r="R3960" s="4">
        <f t="shared" si="428"/>
        <v>214.23888000000002</v>
      </c>
    </row>
    <row r="3961" spans="2:18">
      <c r="B3961" s="2">
        <v>286.093842</v>
      </c>
      <c r="C3961" s="3">
        <f t="shared" si="423"/>
        <v>81849.686430320959</v>
      </c>
      <c r="D3961" s="3">
        <v>10</v>
      </c>
      <c r="E3961" s="3">
        <f t="shared" si="424"/>
        <v>100</v>
      </c>
      <c r="F3961" s="4">
        <f t="shared" si="425"/>
        <v>2860.93842</v>
      </c>
      <c r="N3961" s="2">
        <v>42.847776000000003</v>
      </c>
      <c r="O3961" s="3">
        <f t="shared" si="426"/>
        <v>1835.9319081461763</v>
      </c>
      <c r="P3961" s="3">
        <v>5</v>
      </c>
      <c r="Q3961" s="3">
        <f t="shared" si="427"/>
        <v>25</v>
      </c>
      <c r="R3961" s="4">
        <f t="shared" si="428"/>
        <v>214.23888000000002</v>
      </c>
    </row>
    <row r="3962" spans="2:18">
      <c r="B3962" s="2">
        <v>286.093842</v>
      </c>
      <c r="C3962" s="3">
        <f t="shared" si="423"/>
        <v>81849.686430320959</v>
      </c>
      <c r="D3962" s="3">
        <v>10</v>
      </c>
      <c r="E3962" s="3">
        <f t="shared" si="424"/>
        <v>100</v>
      </c>
      <c r="F3962" s="4">
        <f t="shared" si="425"/>
        <v>2860.93842</v>
      </c>
      <c r="N3962" s="2">
        <v>42.847776000000003</v>
      </c>
      <c r="O3962" s="3">
        <f t="shared" si="426"/>
        <v>1835.9319081461763</v>
      </c>
      <c r="P3962" s="3">
        <v>5</v>
      </c>
      <c r="Q3962" s="3">
        <f t="shared" si="427"/>
        <v>25</v>
      </c>
      <c r="R3962" s="4">
        <f t="shared" si="428"/>
        <v>214.23888000000002</v>
      </c>
    </row>
    <row r="3963" spans="2:18">
      <c r="B3963" s="2">
        <v>286.093842</v>
      </c>
      <c r="C3963" s="3">
        <f t="shared" si="423"/>
        <v>81849.686430320959</v>
      </c>
      <c r="D3963" s="3">
        <v>10</v>
      </c>
      <c r="E3963" s="3">
        <f t="shared" si="424"/>
        <v>100</v>
      </c>
      <c r="F3963" s="4">
        <f t="shared" si="425"/>
        <v>2860.93842</v>
      </c>
      <c r="N3963" s="2">
        <v>42.847776000000003</v>
      </c>
      <c r="O3963" s="3">
        <f t="shared" si="426"/>
        <v>1835.9319081461763</v>
      </c>
      <c r="P3963" s="3">
        <v>5</v>
      </c>
      <c r="Q3963" s="3">
        <f t="shared" si="427"/>
        <v>25</v>
      </c>
      <c r="R3963" s="4">
        <f t="shared" si="428"/>
        <v>214.23888000000002</v>
      </c>
    </row>
    <row r="3964" spans="2:18">
      <c r="B3964" s="2">
        <v>286.093842</v>
      </c>
      <c r="C3964" s="3">
        <f t="shared" si="423"/>
        <v>81849.686430320959</v>
      </c>
      <c r="D3964" s="3">
        <v>10</v>
      </c>
      <c r="E3964" s="3">
        <f t="shared" si="424"/>
        <v>100</v>
      </c>
      <c r="F3964" s="4">
        <f t="shared" si="425"/>
        <v>2860.93842</v>
      </c>
      <c r="N3964" s="2">
        <v>42.847776000000003</v>
      </c>
      <c r="O3964" s="3">
        <f t="shared" si="426"/>
        <v>1835.9319081461763</v>
      </c>
      <c r="P3964" s="3">
        <v>5</v>
      </c>
      <c r="Q3964" s="3">
        <f t="shared" si="427"/>
        <v>25</v>
      </c>
      <c r="R3964" s="4">
        <f t="shared" si="428"/>
        <v>214.23888000000002</v>
      </c>
    </row>
    <row r="3965" spans="2:18">
      <c r="B3965" s="2">
        <v>286.093842</v>
      </c>
      <c r="C3965" s="3">
        <f t="shared" si="423"/>
        <v>81849.686430320959</v>
      </c>
      <c r="D3965" s="3">
        <v>10</v>
      </c>
      <c r="E3965" s="3">
        <f t="shared" si="424"/>
        <v>100</v>
      </c>
      <c r="F3965" s="4">
        <f t="shared" si="425"/>
        <v>2860.93842</v>
      </c>
      <c r="N3965" s="2">
        <v>42.847776000000003</v>
      </c>
      <c r="O3965" s="3">
        <f t="shared" si="426"/>
        <v>1835.9319081461763</v>
      </c>
      <c r="P3965" s="3">
        <v>5</v>
      </c>
      <c r="Q3965" s="3">
        <f t="shared" si="427"/>
        <v>25</v>
      </c>
      <c r="R3965" s="4">
        <f t="shared" si="428"/>
        <v>214.23888000000002</v>
      </c>
    </row>
    <row r="3966" spans="2:18">
      <c r="B3966" s="2">
        <v>286.093842</v>
      </c>
      <c r="C3966" s="3">
        <f t="shared" si="423"/>
        <v>81849.686430320959</v>
      </c>
      <c r="D3966" s="3">
        <v>10</v>
      </c>
      <c r="E3966" s="3">
        <f t="shared" si="424"/>
        <v>100</v>
      </c>
      <c r="F3966" s="4">
        <f t="shared" si="425"/>
        <v>2860.93842</v>
      </c>
      <c r="N3966" s="2">
        <v>42.847776000000003</v>
      </c>
      <c r="O3966" s="3">
        <f t="shared" si="426"/>
        <v>1835.9319081461763</v>
      </c>
      <c r="P3966" s="3">
        <v>5</v>
      </c>
      <c r="Q3966" s="3">
        <f t="shared" si="427"/>
        <v>25</v>
      </c>
      <c r="R3966" s="4">
        <f t="shared" si="428"/>
        <v>214.23888000000002</v>
      </c>
    </row>
    <row r="3967" spans="2:18">
      <c r="B3967" s="2">
        <v>286.093842</v>
      </c>
      <c r="C3967" s="3">
        <f t="shared" si="423"/>
        <v>81849.686430320959</v>
      </c>
      <c r="D3967" s="3">
        <v>10</v>
      </c>
      <c r="E3967" s="3">
        <f t="shared" si="424"/>
        <v>100</v>
      </c>
      <c r="F3967" s="4">
        <f t="shared" si="425"/>
        <v>2860.93842</v>
      </c>
      <c r="N3967" s="2">
        <v>42.847776000000003</v>
      </c>
      <c r="O3967" s="3">
        <f t="shared" si="426"/>
        <v>1835.9319081461763</v>
      </c>
      <c r="P3967" s="3">
        <v>5</v>
      </c>
      <c r="Q3967" s="3">
        <f t="shared" si="427"/>
        <v>25</v>
      </c>
      <c r="R3967" s="4">
        <f t="shared" si="428"/>
        <v>214.23888000000002</v>
      </c>
    </row>
    <row r="3968" spans="2:18">
      <c r="B3968" s="2">
        <v>286.093842</v>
      </c>
      <c r="C3968" s="3">
        <f t="shared" si="423"/>
        <v>81849.686430320959</v>
      </c>
      <c r="D3968" s="3">
        <v>10</v>
      </c>
      <c r="E3968" s="3">
        <f t="shared" si="424"/>
        <v>100</v>
      </c>
      <c r="F3968" s="4">
        <f t="shared" si="425"/>
        <v>2860.93842</v>
      </c>
      <c r="N3968" s="2">
        <v>42.847776000000003</v>
      </c>
      <c r="O3968" s="3">
        <f t="shared" si="426"/>
        <v>1835.9319081461763</v>
      </c>
      <c r="P3968" s="3">
        <v>5</v>
      </c>
      <c r="Q3968" s="3">
        <f t="shared" si="427"/>
        <v>25</v>
      </c>
      <c r="R3968" s="4">
        <f t="shared" si="428"/>
        <v>214.23888000000002</v>
      </c>
    </row>
    <row r="3969" spans="2:18">
      <c r="B3969" s="2">
        <v>286.093842</v>
      </c>
      <c r="C3969" s="3">
        <f t="shared" si="423"/>
        <v>81849.686430320959</v>
      </c>
      <c r="D3969" s="3">
        <v>10</v>
      </c>
      <c r="E3969" s="3">
        <f t="shared" si="424"/>
        <v>100</v>
      </c>
      <c r="F3969" s="4">
        <f t="shared" si="425"/>
        <v>2860.93842</v>
      </c>
      <c r="N3969" s="2">
        <v>42.847776000000003</v>
      </c>
      <c r="O3969" s="3">
        <f t="shared" si="426"/>
        <v>1835.9319081461763</v>
      </c>
      <c r="P3969" s="3">
        <v>5</v>
      </c>
      <c r="Q3969" s="3">
        <f t="shared" si="427"/>
        <v>25</v>
      </c>
      <c r="R3969" s="4">
        <f t="shared" si="428"/>
        <v>214.23888000000002</v>
      </c>
    </row>
    <row r="3970" spans="2:18">
      <c r="B3970" s="2">
        <v>286.093842</v>
      </c>
      <c r="C3970" s="3">
        <f t="shared" si="423"/>
        <v>81849.686430320959</v>
      </c>
      <c r="D3970" s="3">
        <v>10</v>
      </c>
      <c r="E3970" s="3">
        <f t="shared" si="424"/>
        <v>100</v>
      </c>
      <c r="F3970" s="4">
        <f t="shared" si="425"/>
        <v>2860.93842</v>
      </c>
      <c r="N3970" s="2">
        <v>42.847776000000003</v>
      </c>
      <c r="O3970" s="3">
        <f t="shared" si="426"/>
        <v>1835.9319081461763</v>
      </c>
      <c r="P3970" s="3">
        <v>5</v>
      </c>
      <c r="Q3970" s="3">
        <f t="shared" si="427"/>
        <v>25</v>
      </c>
      <c r="R3970" s="4">
        <f t="shared" si="428"/>
        <v>214.23888000000002</v>
      </c>
    </row>
    <row r="3971" spans="2:18">
      <c r="B3971" s="2">
        <v>286.093842</v>
      </c>
      <c r="C3971" s="3">
        <f t="shared" si="423"/>
        <v>81849.686430320959</v>
      </c>
      <c r="D3971" s="3">
        <v>10</v>
      </c>
      <c r="E3971" s="3">
        <f t="shared" si="424"/>
        <v>100</v>
      </c>
      <c r="F3971" s="4">
        <f t="shared" si="425"/>
        <v>2860.93842</v>
      </c>
      <c r="N3971" s="2">
        <v>42.847776000000003</v>
      </c>
      <c r="O3971" s="3">
        <f t="shared" si="426"/>
        <v>1835.9319081461763</v>
      </c>
      <c r="P3971" s="3">
        <v>5</v>
      </c>
      <c r="Q3971" s="3">
        <f t="shared" si="427"/>
        <v>25</v>
      </c>
      <c r="R3971" s="4">
        <f t="shared" si="428"/>
        <v>214.23888000000002</v>
      </c>
    </row>
    <row r="3972" spans="2:18">
      <c r="B3972" s="2">
        <v>286.093842</v>
      </c>
      <c r="C3972" s="3">
        <f t="shared" si="423"/>
        <v>81849.686430320959</v>
      </c>
      <c r="D3972" s="3">
        <v>10</v>
      </c>
      <c r="E3972" s="3">
        <f t="shared" si="424"/>
        <v>100</v>
      </c>
      <c r="F3972" s="4">
        <f t="shared" si="425"/>
        <v>2860.93842</v>
      </c>
      <c r="N3972" s="2">
        <v>42.847776000000003</v>
      </c>
      <c r="O3972" s="3">
        <f t="shared" si="426"/>
        <v>1835.9319081461763</v>
      </c>
      <c r="P3972" s="3">
        <v>5</v>
      </c>
      <c r="Q3972" s="3">
        <f t="shared" si="427"/>
        <v>25</v>
      </c>
      <c r="R3972" s="4">
        <f t="shared" si="428"/>
        <v>214.23888000000002</v>
      </c>
    </row>
    <row r="3973" spans="2:18">
      <c r="B3973" s="2">
        <v>286.093842</v>
      </c>
      <c r="C3973" s="3">
        <f t="shared" si="423"/>
        <v>81849.686430320959</v>
      </c>
      <c r="D3973" s="3">
        <v>10</v>
      </c>
      <c r="E3973" s="3">
        <f t="shared" si="424"/>
        <v>100</v>
      </c>
      <c r="F3973" s="4">
        <f t="shared" si="425"/>
        <v>2860.93842</v>
      </c>
      <c r="N3973" s="2">
        <v>42.847776000000003</v>
      </c>
      <c r="O3973" s="3">
        <f t="shared" si="426"/>
        <v>1835.9319081461763</v>
      </c>
      <c r="P3973" s="3">
        <v>5</v>
      </c>
      <c r="Q3973" s="3">
        <f t="shared" si="427"/>
        <v>25</v>
      </c>
      <c r="R3973" s="4">
        <f t="shared" si="428"/>
        <v>214.23888000000002</v>
      </c>
    </row>
    <row r="3974" spans="2:18">
      <c r="B3974" s="2">
        <v>286.093842</v>
      </c>
      <c r="C3974" s="3">
        <f t="shared" si="423"/>
        <v>81849.686430320959</v>
      </c>
      <c r="D3974" s="3">
        <v>10</v>
      </c>
      <c r="E3974" s="3">
        <f t="shared" si="424"/>
        <v>100</v>
      </c>
      <c r="F3974" s="4">
        <f t="shared" si="425"/>
        <v>2860.93842</v>
      </c>
      <c r="N3974" s="2">
        <v>42.847776000000003</v>
      </c>
      <c r="O3974" s="3">
        <f t="shared" si="426"/>
        <v>1835.9319081461763</v>
      </c>
      <c r="P3974" s="3">
        <v>5</v>
      </c>
      <c r="Q3974" s="3">
        <f t="shared" si="427"/>
        <v>25</v>
      </c>
      <c r="R3974" s="4">
        <f t="shared" si="428"/>
        <v>214.23888000000002</v>
      </c>
    </row>
    <row r="3975" spans="2:18">
      <c r="B3975" s="2">
        <v>286.093842</v>
      </c>
      <c r="C3975" s="3">
        <f t="shared" si="423"/>
        <v>81849.686430320959</v>
      </c>
      <c r="D3975" s="3">
        <v>10</v>
      </c>
      <c r="E3975" s="3">
        <f t="shared" si="424"/>
        <v>100</v>
      </c>
      <c r="F3975" s="4">
        <f t="shared" si="425"/>
        <v>2860.93842</v>
      </c>
      <c r="N3975" s="2">
        <v>42.847776000000003</v>
      </c>
      <c r="O3975" s="3">
        <f t="shared" si="426"/>
        <v>1835.9319081461763</v>
      </c>
      <c r="P3975" s="3">
        <v>5</v>
      </c>
      <c r="Q3975" s="3">
        <f t="shared" si="427"/>
        <v>25</v>
      </c>
      <c r="R3975" s="4">
        <f t="shared" si="428"/>
        <v>214.23888000000002</v>
      </c>
    </row>
    <row r="3976" spans="2:18">
      <c r="B3976" s="2">
        <v>286.093842</v>
      </c>
      <c r="C3976" s="3">
        <f t="shared" si="423"/>
        <v>81849.686430320959</v>
      </c>
      <c r="D3976" s="3">
        <v>10</v>
      </c>
      <c r="E3976" s="3">
        <f t="shared" si="424"/>
        <v>100</v>
      </c>
      <c r="F3976" s="4">
        <f t="shared" si="425"/>
        <v>2860.93842</v>
      </c>
      <c r="N3976" s="2">
        <v>42.847776000000003</v>
      </c>
      <c r="O3976" s="3">
        <f t="shared" si="426"/>
        <v>1835.9319081461763</v>
      </c>
      <c r="P3976" s="3">
        <v>5</v>
      </c>
      <c r="Q3976" s="3">
        <f t="shared" si="427"/>
        <v>25</v>
      </c>
      <c r="R3976" s="4">
        <f t="shared" si="428"/>
        <v>214.23888000000002</v>
      </c>
    </row>
    <row r="3977" spans="2:18">
      <c r="B3977" s="2">
        <v>286.093842</v>
      </c>
      <c r="C3977" s="3">
        <f t="shared" si="423"/>
        <v>81849.686430320959</v>
      </c>
      <c r="D3977" s="3">
        <v>10</v>
      </c>
      <c r="E3977" s="3">
        <f t="shared" si="424"/>
        <v>100</v>
      </c>
      <c r="F3977" s="4">
        <f t="shared" si="425"/>
        <v>2860.93842</v>
      </c>
      <c r="N3977" s="2">
        <v>42.847776000000003</v>
      </c>
      <c r="O3977" s="3">
        <f t="shared" si="426"/>
        <v>1835.9319081461763</v>
      </c>
      <c r="P3977" s="3">
        <v>5</v>
      </c>
      <c r="Q3977" s="3">
        <f t="shared" si="427"/>
        <v>25</v>
      </c>
      <c r="R3977" s="4">
        <f t="shared" si="428"/>
        <v>214.23888000000002</v>
      </c>
    </row>
    <row r="3978" spans="2:18">
      <c r="B3978" s="2">
        <v>286.093842</v>
      </c>
      <c r="C3978" s="3">
        <f t="shared" si="423"/>
        <v>81849.686430320959</v>
      </c>
      <c r="D3978" s="3">
        <v>5</v>
      </c>
      <c r="E3978" s="3">
        <f t="shared" si="424"/>
        <v>25</v>
      </c>
      <c r="F3978" s="4">
        <f t="shared" si="425"/>
        <v>1430.46921</v>
      </c>
      <c r="N3978" s="2">
        <v>42.847776000000003</v>
      </c>
      <c r="O3978" s="3">
        <f t="shared" si="426"/>
        <v>1835.9319081461763</v>
      </c>
      <c r="P3978" s="3">
        <v>5</v>
      </c>
      <c r="Q3978" s="3">
        <f t="shared" si="427"/>
        <v>25</v>
      </c>
      <c r="R3978" s="4">
        <f t="shared" si="428"/>
        <v>214.23888000000002</v>
      </c>
    </row>
    <row r="3979" spans="2:18">
      <c r="B3979" s="2">
        <v>286.093842</v>
      </c>
      <c r="C3979" s="3">
        <f t="shared" si="423"/>
        <v>81849.686430320959</v>
      </c>
      <c r="D3979" s="3">
        <v>5</v>
      </c>
      <c r="E3979" s="3">
        <f t="shared" si="424"/>
        <v>25</v>
      </c>
      <c r="F3979" s="4">
        <f t="shared" si="425"/>
        <v>1430.46921</v>
      </c>
      <c r="N3979" s="2">
        <v>42.847776000000003</v>
      </c>
      <c r="O3979" s="3">
        <f t="shared" si="426"/>
        <v>1835.9319081461763</v>
      </c>
      <c r="P3979" s="3">
        <v>5</v>
      </c>
      <c r="Q3979" s="3">
        <f t="shared" si="427"/>
        <v>25</v>
      </c>
      <c r="R3979" s="4">
        <f t="shared" si="428"/>
        <v>214.23888000000002</v>
      </c>
    </row>
    <row r="3980" spans="2:18">
      <c r="B3980" s="2">
        <v>286.093842</v>
      </c>
      <c r="C3980" s="3">
        <f t="shared" si="423"/>
        <v>81849.686430320959</v>
      </c>
      <c r="D3980" s="3">
        <v>5</v>
      </c>
      <c r="E3980" s="3">
        <f t="shared" si="424"/>
        <v>25</v>
      </c>
      <c r="F3980" s="4">
        <f t="shared" si="425"/>
        <v>1430.46921</v>
      </c>
      <c r="N3980" s="2">
        <v>42.847776000000003</v>
      </c>
      <c r="O3980" s="3">
        <f t="shared" si="426"/>
        <v>1835.9319081461763</v>
      </c>
      <c r="P3980" s="3">
        <v>5</v>
      </c>
      <c r="Q3980" s="3">
        <f t="shared" si="427"/>
        <v>25</v>
      </c>
      <c r="R3980" s="4">
        <f t="shared" si="428"/>
        <v>214.23888000000002</v>
      </c>
    </row>
    <row r="3981" spans="2:18">
      <c r="B3981" s="2">
        <v>286.093842</v>
      </c>
      <c r="C3981" s="3">
        <f t="shared" si="423"/>
        <v>81849.686430320959</v>
      </c>
      <c r="D3981" s="3">
        <v>5</v>
      </c>
      <c r="E3981" s="3">
        <f t="shared" si="424"/>
        <v>25</v>
      </c>
      <c r="F3981" s="4">
        <f t="shared" si="425"/>
        <v>1430.46921</v>
      </c>
      <c r="N3981" s="2">
        <v>42.847776000000003</v>
      </c>
      <c r="O3981" s="3">
        <f t="shared" si="426"/>
        <v>1835.9319081461763</v>
      </c>
      <c r="P3981" s="3">
        <v>5</v>
      </c>
      <c r="Q3981" s="3">
        <f t="shared" si="427"/>
        <v>25</v>
      </c>
      <c r="R3981" s="4">
        <f t="shared" si="428"/>
        <v>214.23888000000002</v>
      </c>
    </row>
    <row r="3982" spans="2:18">
      <c r="B3982" s="2">
        <v>286.093842</v>
      </c>
      <c r="C3982" s="3">
        <f t="shared" si="423"/>
        <v>81849.686430320959</v>
      </c>
      <c r="D3982" s="3">
        <v>5</v>
      </c>
      <c r="E3982" s="3">
        <f t="shared" si="424"/>
        <v>25</v>
      </c>
      <c r="F3982" s="4">
        <f t="shared" si="425"/>
        <v>1430.46921</v>
      </c>
      <c r="N3982" s="2">
        <v>42.847776000000003</v>
      </c>
      <c r="O3982" s="3">
        <f t="shared" si="426"/>
        <v>1835.9319081461763</v>
      </c>
      <c r="P3982" s="3">
        <v>5</v>
      </c>
      <c r="Q3982" s="3">
        <f t="shared" si="427"/>
        <v>25</v>
      </c>
      <c r="R3982" s="4">
        <f t="shared" si="428"/>
        <v>214.23888000000002</v>
      </c>
    </row>
    <row r="3983" spans="2:18">
      <c r="B3983" s="2">
        <v>286.093842</v>
      </c>
      <c r="C3983" s="3">
        <f t="shared" si="423"/>
        <v>81849.686430320959</v>
      </c>
      <c r="D3983" s="3">
        <v>5</v>
      </c>
      <c r="E3983" s="3">
        <f t="shared" si="424"/>
        <v>25</v>
      </c>
      <c r="F3983" s="4">
        <f t="shared" si="425"/>
        <v>1430.46921</v>
      </c>
      <c r="N3983" s="2">
        <v>42.847776000000003</v>
      </c>
      <c r="O3983" s="3">
        <f t="shared" si="426"/>
        <v>1835.9319081461763</v>
      </c>
      <c r="P3983" s="3">
        <v>5</v>
      </c>
      <c r="Q3983" s="3">
        <f t="shared" si="427"/>
        <v>25</v>
      </c>
      <c r="R3983" s="4">
        <f t="shared" si="428"/>
        <v>214.23888000000002</v>
      </c>
    </row>
    <row r="3984" spans="2:18">
      <c r="B3984" s="2">
        <v>286.093842</v>
      </c>
      <c r="C3984" s="3">
        <f t="shared" si="423"/>
        <v>81849.686430320959</v>
      </c>
      <c r="D3984" s="3">
        <v>5</v>
      </c>
      <c r="E3984" s="3">
        <f t="shared" si="424"/>
        <v>25</v>
      </c>
      <c r="F3984" s="4">
        <f t="shared" si="425"/>
        <v>1430.46921</v>
      </c>
      <c r="N3984" s="2">
        <v>42.847776000000003</v>
      </c>
      <c r="O3984" s="3">
        <f t="shared" si="426"/>
        <v>1835.9319081461763</v>
      </c>
      <c r="P3984" s="3">
        <v>5</v>
      </c>
      <c r="Q3984" s="3">
        <f t="shared" si="427"/>
        <v>25</v>
      </c>
      <c r="R3984" s="4">
        <f t="shared" si="428"/>
        <v>214.23888000000002</v>
      </c>
    </row>
    <row r="3985" spans="2:18">
      <c r="B3985" s="2">
        <v>286.093842</v>
      </c>
      <c r="C3985" s="3">
        <f t="shared" ref="C3985:C4048" si="429">B3985*B3985</f>
        <v>81849.686430320959</v>
      </c>
      <c r="D3985" s="3">
        <v>5</v>
      </c>
      <c r="E3985" s="3">
        <f t="shared" ref="E3985:E4048" si="430">D3985*D3985</f>
        <v>25</v>
      </c>
      <c r="F3985" s="4">
        <f t="shared" ref="F3985:F4048" si="431">D3985*B3985</f>
        <v>1430.46921</v>
      </c>
      <c r="N3985" s="2">
        <v>42.847776000000003</v>
      </c>
      <c r="O3985" s="3">
        <f t="shared" ref="O3985:O4048" si="432">N3985*N3985</f>
        <v>1835.9319081461763</v>
      </c>
      <c r="P3985" s="3">
        <v>5</v>
      </c>
      <c r="Q3985" s="3">
        <f t="shared" ref="Q3985:Q4048" si="433">P3985*P3985</f>
        <v>25</v>
      </c>
      <c r="R3985" s="4">
        <f t="shared" ref="R3985:R4048" si="434">P3985*N3985</f>
        <v>214.23888000000002</v>
      </c>
    </row>
    <row r="3986" spans="2:18">
      <c r="B3986" s="2">
        <v>286.093842</v>
      </c>
      <c r="C3986" s="3">
        <f t="shared" si="429"/>
        <v>81849.686430320959</v>
      </c>
      <c r="D3986" s="3">
        <v>5</v>
      </c>
      <c r="E3986" s="3">
        <f t="shared" si="430"/>
        <v>25</v>
      </c>
      <c r="F3986" s="4">
        <f t="shared" si="431"/>
        <v>1430.46921</v>
      </c>
      <c r="N3986" s="2">
        <v>42.847776000000003</v>
      </c>
      <c r="O3986" s="3">
        <f t="shared" si="432"/>
        <v>1835.9319081461763</v>
      </c>
      <c r="P3986" s="3">
        <v>5</v>
      </c>
      <c r="Q3986" s="3">
        <f t="shared" si="433"/>
        <v>25</v>
      </c>
      <c r="R3986" s="4">
        <f t="shared" si="434"/>
        <v>214.23888000000002</v>
      </c>
    </row>
    <row r="3987" spans="2:18">
      <c r="B3987" s="2">
        <v>286.093842</v>
      </c>
      <c r="C3987" s="3">
        <f t="shared" si="429"/>
        <v>81849.686430320959</v>
      </c>
      <c r="D3987" s="3">
        <v>5</v>
      </c>
      <c r="E3987" s="3">
        <f t="shared" si="430"/>
        <v>25</v>
      </c>
      <c r="F3987" s="4">
        <f t="shared" si="431"/>
        <v>1430.46921</v>
      </c>
      <c r="N3987" s="2">
        <v>42.847776000000003</v>
      </c>
      <c r="O3987" s="3">
        <f t="shared" si="432"/>
        <v>1835.9319081461763</v>
      </c>
      <c r="P3987" s="3">
        <v>5</v>
      </c>
      <c r="Q3987" s="3">
        <f t="shared" si="433"/>
        <v>25</v>
      </c>
      <c r="R3987" s="4">
        <f t="shared" si="434"/>
        <v>214.23888000000002</v>
      </c>
    </row>
    <row r="3988" spans="2:18">
      <c r="B3988" s="2">
        <v>286.093842</v>
      </c>
      <c r="C3988" s="3">
        <f t="shared" si="429"/>
        <v>81849.686430320959</v>
      </c>
      <c r="D3988" s="3">
        <v>5</v>
      </c>
      <c r="E3988" s="3">
        <f t="shared" si="430"/>
        <v>25</v>
      </c>
      <c r="F3988" s="4">
        <f t="shared" si="431"/>
        <v>1430.46921</v>
      </c>
      <c r="N3988" s="2">
        <v>42.847776000000003</v>
      </c>
      <c r="O3988" s="3">
        <f t="shared" si="432"/>
        <v>1835.9319081461763</v>
      </c>
      <c r="P3988" s="3">
        <v>5</v>
      </c>
      <c r="Q3988" s="3">
        <f t="shared" si="433"/>
        <v>25</v>
      </c>
      <c r="R3988" s="4">
        <f t="shared" si="434"/>
        <v>214.23888000000002</v>
      </c>
    </row>
    <row r="3989" spans="2:18">
      <c r="B3989" s="2">
        <v>286.093842</v>
      </c>
      <c r="C3989" s="3">
        <f t="shared" si="429"/>
        <v>81849.686430320959</v>
      </c>
      <c r="D3989" s="3">
        <v>5</v>
      </c>
      <c r="E3989" s="3">
        <f t="shared" si="430"/>
        <v>25</v>
      </c>
      <c r="F3989" s="4">
        <f t="shared" si="431"/>
        <v>1430.46921</v>
      </c>
      <c r="N3989" s="2">
        <v>42.847776000000003</v>
      </c>
      <c r="O3989" s="3">
        <f t="shared" si="432"/>
        <v>1835.9319081461763</v>
      </c>
      <c r="P3989" s="3">
        <v>5</v>
      </c>
      <c r="Q3989" s="3">
        <f t="shared" si="433"/>
        <v>25</v>
      </c>
      <c r="R3989" s="4">
        <f t="shared" si="434"/>
        <v>214.23888000000002</v>
      </c>
    </row>
    <row r="3990" spans="2:18">
      <c r="B3990" s="2">
        <v>286.093842</v>
      </c>
      <c r="C3990" s="3">
        <f t="shared" si="429"/>
        <v>81849.686430320959</v>
      </c>
      <c r="D3990" s="3">
        <v>5</v>
      </c>
      <c r="E3990" s="3">
        <f t="shared" si="430"/>
        <v>25</v>
      </c>
      <c r="F3990" s="4">
        <f t="shared" si="431"/>
        <v>1430.46921</v>
      </c>
      <c r="N3990" s="2">
        <v>42.847776000000003</v>
      </c>
      <c r="O3990" s="3">
        <f t="shared" si="432"/>
        <v>1835.9319081461763</v>
      </c>
      <c r="P3990" s="3">
        <v>5</v>
      </c>
      <c r="Q3990" s="3">
        <f t="shared" si="433"/>
        <v>25</v>
      </c>
      <c r="R3990" s="4">
        <f t="shared" si="434"/>
        <v>214.23888000000002</v>
      </c>
    </row>
    <row r="3991" spans="2:18">
      <c r="B3991" s="2">
        <v>286.093842</v>
      </c>
      <c r="C3991" s="3">
        <f t="shared" si="429"/>
        <v>81849.686430320959</v>
      </c>
      <c r="D3991" s="3">
        <v>5</v>
      </c>
      <c r="E3991" s="3">
        <f t="shared" si="430"/>
        <v>25</v>
      </c>
      <c r="F3991" s="4">
        <f t="shared" si="431"/>
        <v>1430.46921</v>
      </c>
      <c r="N3991" s="2">
        <v>42.847776000000003</v>
      </c>
      <c r="O3991" s="3">
        <f t="shared" si="432"/>
        <v>1835.9319081461763</v>
      </c>
      <c r="P3991" s="3">
        <v>5</v>
      </c>
      <c r="Q3991" s="3">
        <f t="shared" si="433"/>
        <v>25</v>
      </c>
      <c r="R3991" s="4">
        <f t="shared" si="434"/>
        <v>214.23888000000002</v>
      </c>
    </row>
    <row r="3992" spans="2:18">
      <c r="B3992" s="2">
        <v>286.093842</v>
      </c>
      <c r="C3992" s="3">
        <f t="shared" si="429"/>
        <v>81849.686430320959</v>
      </c>
      <c r="D3992" s="3">
        <v>5</v>
      </c>
      <c r="E3992" s="3">
        <f t="shared" si="430"/>
        <v>25</v>
      </c>
      <c r="F3992" s="4">
        <f t="shared" si="431"/>
        <v>1430.46921</v>
      </c>
      <c r="N3992" s="2">
        <v>42.847776000000003</v>
      </c>
      <c r="O3992" s="3">
        <f t="shared" si="432"/>
        <v>1835.9319081461763</v>
      </c>
      <c r="P3992" s="3">
        <v>5</v>
      </c>
      <c r="Q3992" s="3">
        <f t="shared" si="433"/>
        <v>25</v>
      </c>
      <c r="R3992" s="4">
        <f t="shared" si="434"/>
        <v>214.23888000000002</v>
      </c>
    </row>
    <row r="3993" spans="2:18">
      <c r="B3993" s="2">
        <v>286.093842</v>
      </c>
      <c r="C3993" s="3">
        <f t="shared" si="429"/>
        <v>81849.686430320959</v>
      </c>
      <c r="D3993" s="3">
        <v>5</v>
      </c>
      <c r="E3993" s="3">
        <f t="shared" si="430"/>
        <v>25</v>
      </c>
      <c r="F3993" s="4">
        <f t="shared" si="431"/>
        <v>1430.46921</v>
      </c>
      <c r="N3993" s="2">
        <v>42.847776000000003</v>
      </c>
      <c r="O3993" s="3">
        <f t="shared" si="432"/>
        <v>1835.9319081461763</v>
      </c>
      <c r="P3993" s="3">
        <v>5</v>
      </c>
      <c r="Q3993" s="3">
        <f t="shared" si="433"/>
        <v>25</v>
      </c>
      <c r="R3993" s="4">
        <f t="shared" si="434"/>
        <v>214.23888000000002</v>
      </c>
    </row>
    <row r="3994" spans="2:18">
      <c r="B3994" s="2">
        <v>286.093842</v>
      </c>
      <c r="C3994" s="3">
        <f t="shared" si="429"/>
        <v>81849.686430320959</v>
      </c>
      <c r="D3994" s="3">
        <v>5</v>
      </c>
      <c r="E3994" s="3">
        <f t="shared" si="430"/>
        <v>25</v>
      </c>
      <c r="F3994" s="4">
        <f t="shared" si="431"/>
        <v>1430.46921</v>
      </c>
      <c r="N3994" s="2">
        <v>42.847776000000003</v>
      </c>
      <c r="O3994" s="3">
        <f t="shared" si="432"/>
        <v>1835.9319081461763</v>
      </c>
      <c r="P3994" s="3">
        <v>5</v>
      </c>
      <c r="Q3994" s="3">
        <f t="shared" si="433"/>
        <v>25</v>
      </c>
      <c r="R3994" s="4">
        <f t="shared" si="434"/>
        <v>214.23888000000002</v>
      </c>
    </row>
    <row r="3995" spans="2:18">
      <c r="B3995" s="2">
        <v>286.093842</v>
      </c>
      <c r="C3995" s="3">
        <f t="shared" si="429"/>
        <v>81849.686430320959</v>
      </c>
      <c r="D3995" s="3">
        <v>5</v>
      </c>
      <c r="E3995" s="3">
        <f t="shared" si="430"/>
        <v>25</v>
      </c>
      <c r="F3995" s="4">
        <f t="shared" si="431"/>
        <v>1430.46921</v>
      </c>
      <c r="N3995" s="2">
        <v>42.847776000000003</v>
      </c>
      <c r="O3995" s="3">
        <f t="shared" si="432"/>
        <v>1835.9319081461763</v>
      </c>
      <c r="P3995" s="3">
        <v>5</v>
      </c>
      <c r="Q3995" s="3">
        <f t="shared" si="433"/>
        <v>25</v>
      </c>
      <c r="R3995" s="4">
        <f t="shared" si="434"/>
        <v>214.23888000000002</v>
      </c>
    </row>
    <row r="3996" spans="2:18">
      <c r="B3996" s="2">
        <v>286.093842</v>
      </c>
      <c r="C3996" s="3">
        <f t="shared" si="429"/>
        <v>81849.686430320959</v>
      </c>
      <c r="D3996" s="3">
        <v>5</v>
      </c>
      <c r="E3996" s="3">
        <f t="shared" si="430"/>
        <v>25</v>
      </c>
      <c r="F3996" s="4">
        <f t="shared" si="431"/>
        <v>1430.46921</v>
      </c>
      <c r="N3996" s="2">
        <v>42.847776000000003</v>
      </c>
      <c r="O3996" s="3">
        <f t="shared" si="432"/>
        <v>1835.9319081461763</v>
      </c>
      <c r="P3996" s="3">
        <v>5</v>
      </c>
      <c r="Q3996" s="3">
        <f t="shared" si="433"/>
        <v>25</v>
      </c>
      <c r="R3996" s="4">
        <f t="shared" si="434"/>
        <v>214.23888000000002</v>
      </c>
    </row>
    <row r="3997" spans="2:18">
      <c r="B3997" s="2">
        <v>286.093842</v>
      </c>
      <c r="C3997" s="3">
        <f t="shared" si="429"/>
        <v>81849.686430320959</v>
      </c>
      <c r="D3997" s="3">
        <v>5</v>
      </c>
      <c r="E3997" s="3">
        <f t="shared" si="430"/>
        <v>25</v>
      </c>
      <c r="F3997" s="4">
        <f t="shared" si="431"/>
        <v>1430.46921</v>
      </c>
      <c r="N3997" s="2">
        <v>42.847776000000003</v>
      </c>
      <c r="O3997" s="3">
        <f t="shared" si="432"/>
        <v>1835.9319081461763</v>
      </c>
      <c r="P3997" s="3">
        <v>5</v>
      </c>
      <c r="Q3997" s="3">
        <f t="shared" si="433"/>
        <v>25</v>
      </c>
      <c r="R3997" s="4">
        <f t="shared" si="434"/>
        <v>214.23888000000002</v>
      </c>
    </row>
    <row r="3998" spans="2:18">
      <c r="B3998" s="2">
        <v>286.093842</v>
      </c>
      <c r="C3998" s="3">
        <f t="shared" si="429"/>
        <v>81849.686430320959</v>
      </c>
      <c r="D3998" s="3">
        <v>5</v>
      </c>
      <c r="E3998" s="3">
        <f t="shared" si="430"/>
        <v>25</v>
      </c>
      <c r="F3998" s="4">
        <f t="shared" si="431"/>
        <v>1430.46921</v>
      </c>
      <c r="N3998" s="2">
        <v>42.847776000000003</v>
      </c>
      <c r="O3998" s="3">
        <f t="shared" si="432"/>
        <v>1835.9319081461763</v>
      </c>
      <c r="P3998" s="3">
        <v>15</v>
      </c>
      <c r="Q3998" s="3">
        <f t="shared" si="433"/>
        <v>225</v>
      </c>
      <c r="R3998" s="4">
        <f t="shared" si="434"/>
        <v>642.7166400000001</v>
      </c>
    </row>
    <row r="3999" spans="2:18">
      <c r="B3999" s="2">
        <v>286.093842</v>
      </c>
      <c r="C3999" s="3">
        <f t="shared" si="429"/>
        <v>81849.686430320959</v>
      </c>
      <c r="D3999" s="3">
        <v>5</v>
      </c>
      <c r="E3999" s="3">
        <f t="shared" si="430"/>
        <v>25</v>
      </c>
      <c r="F3999" s="4">
        <f t="shared" si="431"/>
        <v>1430.46921</v>
      </c>
      <c r="N3999" s="2">
        <v>42.847776000000003</v>
      </c>
      <c r="O3999" s="3">
        <f t="shared" si="432"/>
        <v>1835.9319081461763</v>
      </c>
      <c r="P3999" s="3">
        <v>15</v>
      </c>
      <c r="Q3999" s="3">
        <f t="shared" si="433"/>
        <v>225</v>
      </c>
      <c r="R3999" s="4">
        <f t="shared" si="434"/>
        <v>642.7166400000001</v>
      </c>
    </row>
    <row r="4000" spans="2:18">
      <c r="B4000" s="2">
        <v>286.093842</v>
      </c>
      <c r="C4000" s="3">
        <f t="shared" si="429"/>
        <v>81849.686430320959</v>
      </c>
      <c r="D4000" s="3">
        <v>5</v>
      </c>
      <c r="E4000" s="3">
        <f t="shared" si="430"/>
        <v>25</v>
      </c>
      <c r="F4000" s="4">
        <f t="shared" si="431"/>
        <v>1430.46921</v>
      </c>
      <c r="N4000" s="2">
        <v>42.847776000000003</v>
      </c>
      <c r="O4000" s="3">
        <f t="shared" si="432"/>
        <v>1835.9319081461763</v>
      </c>
      <c r="P4000" s="3">
        <v>15</v>
      </c>
      <c r="Q4000" s="3">
        <f t="shared" si="433"/>
        <v>225</v>
      </c>
      <c r="R4000" s="4">
        <f t="shared" si="434"/>
        <v>642.7166400000001</v>
      </c>
    </row>
    <row r="4001" spans="2:18">
      <c r="B4001" s="2">
        <v>286.093842</v>
      </c>
      <c r="C4001" s="3">
        <f t="shared" si="429"/>
        <v>81849.686430320959</v>
      </c>
      <c r="D4001" s="3">
        <v>5</v>
      </c>
      <c r="E4001" s="3">
        <f t="shared" si="430"/>
        <v>25</v>
      </c>
      <c r="F4001" s="4">
        <f t="shared" si="431"/>
        <v>1430.46921</v>
      </c>
      <c r="N4001" s="2">
        <v>42.847776000000003</v>
      </c>
      <c r="O4001" s="3">
        <f t="shared" si="432"/>
        <v>1835.9319081461763</v>
      </c>
      <c r="P4001" s="3">
        <v>20</v>
      </c>
      <c r="Q4001" s="3">
        <f t="shared" si="433"/>
        <v>400</v>
      </c>
      <c r="R4001" s="4">
        <f t="shared" si="434"/>
        <v>856.95552000000009</v>
      </c>
    </row>
    <row r="4002" spans="2:18">
      <c r="B4002" s="2">
        <v>286.093842</v>
      </c>
      <c r="C4002" s="3">
        <f t="shared" si="429"/>
        <v>81849.686430320959</v>
      </c>
      <c r="D4002" s="3">
        <v>5</v>
      </c>
      <c r="E4002" s="3">
        <f t="shared" si="430"/>
        <v>25</v>
      </c>
      <c r="F4002" s="4">
        <f t="shared" si="431"/>
        <v>1430.46921</v>
      </c>
      <c r="N4002" s="2">
        <v>42.847776000000003</v>
      </c>
      <c r="O4002" s="3">
        <f t="shared" si="432"/>
        <v>1835.9319081461763</v>
      </c>
      <c r="P4002" s="3">
        <v>20</v>
      </c>
      <c r="Q4002" s="3">
        <f t="shared" si="433"/>
        <v>400</v>
      </c>
      <c r="R4002" s="4">
        <f t="shared" si="434"/>
        <v>856.95552000000009</v>
      </c>
    </row>
    <row r="4003" spans="2:18">
      <c r="B4003" s="2">
        <v>286.093842</v>
      </c>
      <c r="C4003" s="3">
        <f t="shared" si="429"/>
        <v>81849.686430320959</v>
      </c>
      <c r="D4003" s="3">
        <v>5</v>
      </c>
      <c r="E4003" s="3">
        <f t="shared" si="430"/>
        <v>25</v>
      </c>
      <c r="F4003" s="4">
        <f t="shared" si="431"/>
        <v>1430.46921</v>
      </c>
      <c r="N4003" s="2">
        <v>42.847776000000003</v>
      </c>
      <c r="O4003" s="3">
        <f t="shared" si="432"/>
        <v>1835.9319081461763</v>
      </c>
      <c r="P4003" s="3">
        <v>20</v>
      </c>
      <c r="Q4003" s="3">
        <f t="shared" si="433"/>
        <v>400</v>
      </c>
      <c r="R4003" s="4">
        <f t="shared" si="434"/>
        <v>856.95552000000009</v>
      </c>
    </row>
    <row r="4004" spans="2:18">
      <c r="B4004" s="2">
        <v>286.093842</v>
      </c>
      <c r="C4004" s="3">
        <f t="shared" si="429"/>
        <v>81849.686430320959</v>
      </c>
      <c r="D4004" s="3">
        <v>5</v>
      </c>
      <c r="E4004" s="3">
        <f t="shared" si="430"/>
        <v>25</v>
      </c>
      <c r="F4004" s="4">
        <f t="shared" si="431"/>
        <v>1430.46921</v>
      </c>
      <c r="N4004" s="2">
        <v>42.847776000000003</v>
      </c>
      <c r="O4004" s="3">
        <f t="shared" si="432"/>
        <v>1835.9319081461763</v>
      </c>
      <c r="P4004" s="3">
        <v>20</v>
      </c>
      <c r="Q4004" s="3">
        <f t="shared" si="433"/>
        <v>400</v>
      </c>
      <c r="R4004" s="4">
        <f t="shared" si="434"/>
        <v>856.95552000000009</v>
      </c>
    </row>
    <row r="4005" spans="2:18">
      <c r="B4005" s="2">
        <v>286.093842</v>
      </c>
      <c r="C4005" s="3">
        <f t="shared" si="429"/>
        <v>81849.686430320959</v>
      </c>
      <c r="D4005" s="3">
        <v>5</v>
      </c>
      <c r="E4005" s="3">
        <f t="shared" si="430"/>
        <v>25</v>
      </c>
      <c r="F4005" s="4">
        <f t="shared" si="431"/>
        <v>1430.46921</v>
      </c>
      <c r="N4005" s="2">
        <v>42.847776000000003</v>
      </c>
      <c r="O4005" s="3">
        <f t="shared" si="432"/>
        <v>1835.9319081461763</v>
      </c>
      <c r="P4005" s="3">
        <v>20</v>
      </c>
      <c r="Q4005" s="3">
        <f t="shared" si="433"/>
        <v>400</v>
      </c>
      <c r="R4005" s="4">
        <f t="shared" si="434"/>
        <v>856.95552000000009</v>
      </c>
    </row>
    <row r="4006" spans="2:18">
      <c r="B4006" s="2">
        <v>286.093842</v>
      </c>
      <c r="C4006" s="3">
        <f t="shared" si="429"/>
        <v>81849.686430320959</v>
      </c>
      <c r="D4006" s="3">
        <v>5</v>
      </c>
      <c r="E4006" s="3">
        <f t="shared" si="430"/>
        <v>25</v>
      </c>
      <c r="F4006" s="4">
        <f t="shared" si="431"/>
        <v>1430.46921</v>
      </c>
      <c r="N4006" s="2">
        <v>42.847776000000003</v>
      </c>
      <c r="O4006" s="3">
        <f t="shared" si="432"/>
        <v>1835.9319081461763</v>
      </c>
      <c r="P4006" s="3">
        <v>20</v>
      </c>
      <c r="Q4006" s="3">
        <f t="shared" si="433"/>
        <v>400</v>
      </c>
      <c r="R4006" s="4">
        <f t="shared" si="434"/>
        <v>856.95552000000009</v>
      </c>
    </row>
    <row r="4007" spans="2:18">
      <c r="B4007" s="2">
        <v>286.093842</v>
      </c>
      <c r="C4007" s="3">
        <f t="shared" si="429"/>
        <v>81849.686430320959</v>
      </c>
      <c r="D4007" s="3">
        <v>5</v>
      </c>
      <c r="E4007" s="3">
        <f t="shared" si="430"/>
        <v>25</v>
      </c>
      <c r="F4007" s="4">
        <f t="shared" si="431"/>
        <v>1430.46921</v>
      </c>
      <c r="N4007" s="2">
        <v>42.847776000000003</v>
      </c>
      <c r="O4007" s="3">
        <f t="shared" si="432"/>
        <v>1835.9319081461763</v>
      </c>
      <c r="P4007" s="3">
        <v>20</v>
      </c>
      <c r="Q4007" s="3">
        <f t="shared" si="433"/>
        <v>400</v>
      </c>
      <c r="R4007" s="4">
        <f t="shared" si="434"/>
        <v>856.95552000000009</v>
      </c>
    </row>
    <row r="4008" spans="2:18">
      <c r="B4008" s="2">
        <v>286.093842</v>
      </c>
      <c r="C4008" s="3">
        <f t="shared" si="429"/>
        <v>81849.686430320959</v>
      </c>
      <c r="D4008" s="3">
        <v>5</v>
      </c>
      <c r="E4008" s="3">
        <f t="shared" si="430"/>
        <v>25</v>
      </c>
      <c r="F4008" s="4">
        <f t="shared" si="431"/>
        <v>1430.46921</v>
      </c>
      <c r="N4008" s="2">
        <v>42.847776000000003</v>
      </c>
      <c r="O4008" s="3">
        <f t="shared" si="432"/>
        <v>1835.9319081461763</v>
      </c>
      <c r="P4008" s="3">
        <v>20</v>
      </c>
      <c r="Q4008" s="3">
        <f t="shared" si="433"/>
        <v>400</v>
      </c>
      <c r="R4008" s="4">
        <f t="shared" si="434"/>
        <v>856.95552000000009</v>
      </c>
    </row>
    <row r="4009" spans="2:18">
      <c r="B4009" s="2">
        <v>286.093842</v>
      </c>
      <c r="C4009" s="3">
        <f t="shared" si="429"/>
        <v>81849.686430320959</v>
      </c>
      <c r="D4009" s="3">
        <v>5</v>
      </c>
      <c r="E4009" s="3">
        <f t="shared" si="430"/>
        <v>25</v>
      </c>
      <c r="F4009" s="4">
        <f t="shared" si="431"/>
        <v>1430.46921</v>
      </c>
      <c r="N4009" s="2">
        <v>42.847776000000003</v>
      </c>
      <c r="O4009" s="3">
        <f t="shared" si="432"/>
        <v>1835.9319081461763</v>
      </c>
      <c r="P4009" s="3">
        <v>20</v>
      </c>
      <c r="Q4009" s="3">
        <f t="shared" si="433"/>
        <v>400</v>
      </c>
      <c r="R4009" s="4">
        <f t="shared" si="434"/>
        <v>856.95552000000009</v>
      </c>
    </row>
    <row r="4010" spans="2:18">
      <c r="B4010" s="2">
        <v>286.093842</v>
      </c>
      <c r="C4010" s="3">
        <f t="shared" si="429"/>
        <v>81849.686430320959</v>
      </c>
      <c r="D4010" s="3">
        <v>5</v>
      </c>
      <c r="E4010" s="3">
        <f t="shared" si="430"/>
        <v>25</v>
      </c>
      <c r="F4010" s="4">
        <f t="shared" si="431"/>
        <v>1430.46921</v>
      </c>
      <c r="N4010" s="2">
        <v>42.847776000000003</v>
      </c>
      <c r="O4010" s="3">
        <f t="shared" si="432"/>
        <v>1835.9319081461763</v>
      </c>
      <c r="P4010" s="3">
        <v>20</v>
      </c>
      <c r="Q4010" s="3">
        <f t="shared" si="433"/>
        <v>400</v>
      </c>
      <c r="R4010" s="4">
        <f t="shared" si="434"/>
        <v>856.95552000000009</v>
      </c>
    </row>
    <row r="4011" spans="2:18">
      <c r="B4011" s="2">
        <v>286.093842</v>
      </c>
      <c r="C4011" s="3">
        <f t="shared" si="429"/>
        <v>81849.686430320959</v>
      </c>
      <c r="D4011" s="3">
        <v>5</v>
      </c>
      <c r="E4011" s="3">
        <f t="shared" si="430"/>
        <v>25</v>
      </c>
      <c r="F4011" s="4">
        <f t="shared" si="431"/>
        <v>1430.46921</v>
      </c>
      <c r="N4011" s="2">
        <v>42.847776000000003</v>
      </c>
      <c r="O4011" s="3">
        <f t="shared" si="432"/>
        <v>1835.9319081461763</v>
      </c>
      <c r="P4011" s="3">
        <v>20</v>
      </c>
      <c r="Q4011" s="3">
        <f t="shared" si="433"/>
        <v>400</v>
      </c>
      <c r="R4011" s="4">
        <f t="shared" si="434"/>
        <v>856.95552000000009</v>
      </c>
    </row>
    <row r="4012" spans="2:18">
      <c r="B4012" s="2">
        <v>286.093842</v>
      </c>
      <c r="C4012" s="3">
        <f t="shared" si="429"/>
        <v>81849.686430320959</v>
      </c>
      <c r="D4012" s="3">
        <v>5</v>
      </c>
      <c r="E4012" s="3">
        <f t="shared" si="430"/>
        <v>25</v>
      </c>
      <c r="F4012" s="4">
        <f t="shared" si="431"/>
        <v>1430.46921</v>
      </c>
      <c r="N4012" s="2">
        <v>42.847776000000003</v>
      </c>
      <c r="O4012" s="3">
        <f t="shared" si="432"/>
        <v>1835.9319081461763</v>
      </c>
      <c r="P4012" s="3">
        <v>20</v>
      </c>
      <c r="Q4012" s="3">
        <f t="shared" si="433"/>
        <v>400</v>
      </c>
      <c r="R4012" s="4">
        <f t="shared" si="434"/>
        <v>856.95552000000009</v>
      </c>
    </row>
    <row r="4013" spans="2:18">
      <c r="B4013" s="2">
        <v>286.093842</v>
      </c>
      <c r="C4013" s="3">
        <f t="shared" si="429"/>
        <v>81849.686430320959</v>
      </c>
      <c r="D4013" s="3">
        <v>5</v>
      </c>
      <c r="E4013" s="3">
        <f t="shared" si="430"/>
        <v>25</v>
      </c>
      <c r="F4013" s="4">
        <f t="shared" si="431"/>
        <v>1430.46921</v>
      </c>
      <c r="N4013" s="2">
        <v>42.847776000000003</v>
      </c>
      <c r="O4013" s="3">
        <f t="shared" si="432"/>
        <v>1835.9319081461763</v>
      </c>
      <c r="P4013" s="3">
        <v>20</v>
      </c>
      <c r="Q4013" s="3">
        <f t="shared" si="433"/>
        <v>400</v>
      </c>
      <c r="R4013" s="4">
        <f t="shared" si="434"/>
        <v>856.95552000000009</v>
      </c>
    </row>
    <row r="4014" spans="2:18">
      <c r="B4014" s="2">
        <v>286.093842</v>
      </c>
      <c r="C4014" s="3">
        <f t="shared" si="429"/>
        <v>81849.686430320959</v>
      </c>
      <c r="D4014" s="3">
        <v>5</v>
      </c>
      <c r="E4014" s="3">
        <f t="shared" si="430"/>
        <v>25</v>
      </c>
      <c r="F4014" s="4">
        <f t="shared" si="431"/>
        <v>1430.46921</v>
      </c>
      <c r="N4014" s="2">
        <v>42.847776000000003</v>
      </c>
      <c r="O4014" s="3">
        <f t="shared" si="432"/>
        <v>1835.9319081461763</v>
      </c>
      <c r="P4014" s="3">
        <v>20</v>
      </c>
      <c r="Q4014" s="3">
        <f t="shared" si="433"/>
        <v>400</v>
      </c>
      <c r="R4014" s="4">
        <f t="shared" si="434"/>
        <v>856.95552000000009</v>
      </c>
    </row>
    <row r="4015" spans="2:18">
      <c r="B4015" s="2">
        <v>286.093842</v>
      </c>
      <c r="C4015" s="3">
        <f t="shared" si="429"/>
        <v>81849.686430320959</v>
      </c>
      <c r="D4015" s="3">
        <v>5</v>
      </c>
      <c r="E4015" s="3">
        <f t="shared" si="430"/>
        <v>25</v>
      </c>
      <c r="F4015" s="4">
        <f t="shared" si="431"/>
        <v>1430.46921</v>
      </c>
      <c r="N4015" s="2">
        <v>42.847776000000003</v>
      </c>
      <c r="O4015" s="3">
        <f t="shared" si="432"/>
        <v>1835.9319081461763</v>
      </c>
      <c r="P4015" s="3">
        <v>20</v>
      </c>
      <c r="Q4015" s="3">
        <f t="shared" si="433"/>
        <v>400</v>
      </c>
      <c r="R4015" s="4">
        <f t="shared" si="434"/>
        <v>856.95552000000009</v>
      </c>
    </row>
    <row r="4016" spans="2:18">
      <c r="B4016" s="2">
        <v>286.093842</v>
      </c>
      <c r="C4016" s="3">
        <f t="shared" si="429"/>
        <v>81849.686430320959</v>
      </c>
      <c r="D4016" s="3">
        <v>5</v>
      </c>
      <c r="E4016" s="3">
        <f t="shared" si="430"/>
        <v>25</v>
      </c>
      <c r="F4016" s="4">
        <f t="shared" si="431"/>
        <v>1430.46921</v>
      </c>
      <c r="N4016" s="2">
        <v>42.847776000000003</v>
      </c>
      <c r="O4016" s="3">
        <f t="shared" si="432"/>
        <v>1835.9319081461763</v>
      </c>
      <c r="P4016" s="3">
        <v>20</v>
      </c>
      <c r="Q4016" s="3">
        <f t="shared" si="433"/>
        <v>400</v>
      </c>
      <c r="R4016" s="4">
        <f t="shared" si="434"/>
        <v>856.95552000000009</v>
      </c>
    </row>
    <row r="4017" spans="2:18">
      <c r="B4017" s="2">
        <v>286.093842</v>
      </c>
      <c r="C4017" s="3">
        <f t="shared" si="429"/>
        <v>81849.686430320959</v>
      </c>
      <c r="D4017" s="3">
        <v>5</v>
      </c>
      <c r="E4017" s="3">
        <f t="shared" si="430"/>
        <v>25</v>
      </c>
      <c r="F4017" s="4">
        <f t="shared" si="431"/>
        <v>1430.46921</v>
      </c>
      <c r="N4017" s="2">
        <v>42.847776000000003</v>
      </c>
      <c r="O4017" s="3">
        <f t="shared" si="432"/>
        <v>1835.9319081461763</v>
      </c>
      <c r="P4017" s="3">
        <v>20</v>
      </c>
      <c r="Q4017" s="3">
        <f t="shared" si="433"/>
        <v>400</v>
      </c>
      <c r="R4017" s="4">
        <f t="shared" si="434"/>
        <v>856.95552000000009</v>
      </c>
    </row>
    <row r="4018" spans="2:18">
      <c r="B4018" s="2">
        <v>286.093842</v>
      </c>
      <c r="C4018" s="3">
        <f t="shared" si="429"/>
        <v>81849.686430320959</v>
      </c>
      <c r="D4018" s="3">
        <v>5</v>
      </c>
      <c r="E4018" s="3">
        <f t="shared" si="430"/>
        <v>25</v>
      </c>
      <c r="F4018" s="4">
        <f t="shared" si="431"/>
        <v>1430.46921</v>
      </c>
      <c r="N4018" s="2">
        <v>42.847776000000003</v>
      </c>
      <c r="O4018" s="3">
        <f t="shared" si="432"/>
        <v>1835.9319081461763</v>
      </c>
      <c r="P4018" s="3">
        <v>5</v>
      </c>
      <c r="Q4018" s="3">
        <f t="shared" si="433"/>
        <v>25</v>
      </c>
      <c r="R4018" s="4">
        <f t="shared" si="434"/>
        <v>214.23888000000002</v>
      </c>
    </row>
    <row r="4019" spans="2:18">
      <c r="B4019" s="2">
        <v>286.093842</v>
      </c>
      <c r="C4019" s="3">
        <f t="shared" si="429"/>
        <v>81849.686430320959</v>
      </c>
      <c r="D4019" s="3">
        <v>5</v>
      </c>
      <c r="E4019" s="3">
        <f t="shared" si="430"/>
        <v>25</v>
      </c>
      <c r="F4019" s="4">
        <f t="shared" si="431"/>
        <v>1430.46921</v>
      </c>
      <c r="N4019" s="2">
        <v>42.847776000000003</v>
      </c>
      <c r="O4019" s="3">
        <f t="shared" si="432"/>
        <v>1835.9319081461763</v>
      </c>
      <c r="P4019" s="3">
        <v>20</v>
      </c>
      <c r="Q4019" s="3">
        <f t="shared" si="433"/>
        <v>400</v>
      </c>
      <c r="R4019" s="4">
        <f t="shared" si="434"/>
        <v>856.95552000000009</v>
      </c>
    </row>
    <row r="4020" spans="2:18">
      <c r="B4020" s="2">
        <v>286.093842</v>
      </c>
      <c r="C4020" s="3">
        <f t="shared" si="429"/>
        <v>81849.686430320959</v>
      </c>
      <c r="D4020" s="3">
        <v>5</v>
      </c>
      <c r="E4020" s="3">
        <f t="shared" si="430"/>
        <v>25</v>
      </c>
      <c r="F4020" s="4">
        <f t="shared" si="431"/>
        <v>1430.46921</v>
      </c>
      <c r="N4020" s="2">
        <v>42.847776000000003</v>
      </c>
      <c r="O4020" s="3">
        <f t="shared" si="432"/>
        <v>1835.9319081461763</v>
      </c>
      <c r="P4020" s="3">
        <v>20</v>
      </c>
      <c r="Q4020" s="3">
        <f t="shared" si="433"/>
        <v>400</v>
      </c>
      <c r="R4020" s="4">
        <f t="shared" si="434"/>
        <v>856.95552000000009</v>
      </c>
    </row>
    <row r="4021" spans="2:18">
      <c r="B4021" s="2">
        <v>286.093842</v>
      </c>
      <c r="C4021" s="3">
        <f t="shared" si="429"/>
        <v>81849.686430320959</v>
      </c>
      <c r="D4021" s="3">
        <v>5</v>
      </c>
      <c r="E4021" s="3">
        <f t="shared" si="430"/>
        <v>25</v>
      </c>
      <c r="F4021" s="4">
        <f t="shared" si="431"/>
        <v>1430.46921</v>
      </c>
      <c r="N4021" s="2">
        <v>42.847776000000003</v>
      </c>
      <c r="O4021" s="3">
        <f t="shared" si="432"/>
        <v>1835.9319081461763</v>
      </c>
      <c r="P4021" s="3">
        <v>20</v>
      </c>
      <c r="Q4021" s="3">
        <f t="shared" si="433"/>
        <v>400</v>
      </c>
      <c r="R4021" s="4">
        <f t="shared" si="434"/>
        <v>856.95552000000009</v>
      </c>
    </row>
    <row r="4022" spans="2:18">
      <c r="B4022" s="2">
        <v>286.093842</v>
      </c>
      <c r="C4022" s="3">
        <f t="shared" si="429"/>
        <v>81849.686430320959</v>
      </c>
      <c r="D4022" s="3">
        <v>5</v>
      </c>
      <c r="E4022" s="3">
        <f t="shared" si="430"/>
        <v>25</v>
      </c>
      <c r="F4022" s="4">
        <f t="shared" si="431"/>
        <v>1430.46921</v>
      </c>
      <c r="N4022" s="2">
        <v>51.323847000000001</v>
      </c>
      <c r="O4022" s="3">
        <f t="shared" si="432"/>
        <v>2634.1372708794092</v>
      </c>
      <c r="P4022" s="3">
        <v>15</v>
      </c>
      <c r="Q4022" s="3">
        <f t="shared" si="433"/>
        <v>225</v>
      </c>
      <c r="R4022" s="4">
        <f t="shared" si="434"/>
        <v>769.85770500000001</v>
      </c>
    </row>
    <row r="4023" spans="2:18">
      <c r="B4023" s="2">
        <v>286.093842</v>
      </c>
      <c r="C4023" s="3">
        <f t="shared" si="429"/>
        <v>81849.686430320959</v>
      </c>
      <c r="D4023" s="3">
        <v>5</v>
      </c>
      <c r="E4023" s="3">
        <f t="shared" si="430"/>
        <v>25</v>
      </c>
      <c r="F4023" s="4">
        <f t="shared" si="431"/>
        <v>1430.46921</v>
      </c>
      <c r="N4023" s="2">
        <v>51.323847000000001</v>
      </c>
      <c r="O4023" s="3">
        <f t="shared" si="432"/>
        <v>2634.1372708794092</v>
      </c>
      <c r="P4023" s="3">
        <v>15</v>
      </c>
      <c r="Q4023" s="3">
        <f t="shared" si="433"/>
        <v>225</v>
      </c>
      <c r="R4023" s="4">
        <f t="shared" si="434"/>
        <v>769.85770500000001</v>
      </c>
    </row>
    <row r="4024" spans="2:18">
      <c r="B4024" s="2">
        <v>286.093842</v>
      </c>
      <c r="C4024" s="3">
        <f t="shared" si="429"/>
        <v>81849.686430320959</v>
      </c>
      <c r="D4024" s="3">
        <v>5</v>
      </c>
      <c r="E4024" s="3">
        <f t="shared" si="430"/>
        <v>25</v>
      </c>
      <c r="F4024" s="4">
        <f t="shared" si="431"/>
        <v>1430.46921</v>
      </c>
      <c r="N4024" s="2">
        <v>51.323847000000001</v>
      </c>
      <c r="O4024" s="3">
        <f t="shared" si="432"/>
        <v>2634.1372708794092</v>
      </c>
      <c r="P4024" s="3">
        <v>20</v>
      </c>
      <c r="Q4024" s="3">
        <f t="shared" si="433"/>
        <v>400</v>
      </c>
      <c r="R4024" s="4">
        <f t="shared" si="434"/>
        <v>1026.47694</v>
      </c>
    </row>
    <row r="4025" spans="2:18">
      <c r="B4025" s="2">
        <v>286.093842</v>
      </c>
      <c r="C4025" s="3">
        <f t="shared" si="429"/>
        <v>81849.686430320959</v>
      </c>
      <c r="D4025" s="3">
        <v>5</v>
      </c>
      <c r="E4025" s="3">
        <f t="shared" si="430"/>
        <v>25</v>
      </c>
      <c r="F4025" s="4">
        <f t="shared" si="431"/>
        <v>1430.46921</v>
      </c>
      <c r="N4025" s="2">
        <v>51.323847000000001</v>
      </c>
      <c r="O4025" s="3">
        <f t="shared" si="432"/>
        <v>2634.1372708794092</v>
      </c>
      <c r="P4025" s="3">
        <v>20</v>
      </c>
      <c r="Q4025" s="3">
        <f t="shared" si="433"/>
        <v>400</v>
      </c>
      <c r="R4025" s="4">
        <f t="shared" si="434"/>
        <v>1026.47694</v>
      </c>
    </row>
    <row r="4026" spans="2:18">
      <c r="B4026" s="2">
        <v>286.093842</v>
      </c>
      <c r="C4026" s="3">
        <f t="shared" si="429"/>
        <v>81849.686430320959</v>
      </c>
      <c r="D4026" s="3">
        <v>5</v>
      </c>
      <c r="E4026" s="3">
        <f t="shared" si="430"/>
        <v>25</v>
      </c>
      <c r="F4026" s="4">
        <f t="shared" si="431"/>
        <v>1430.46921</v>
      </c>
      <c r="N4026" s="2">
        <v>51.323847000000001</v>
      </c>
      <c r="O4026" s="3">
        <f t="shared" si="432"/>
        <v>2634.1372708794092</v>
      </c>
      <c r="P4026" s="3">
        <v>15</v>
      </c>
      <c r="Q4026" s="3">
        <f t="shared" si="433"/>
        <v>225</v>
      </c>
      <c r="R4026" s="4">
        <f t="shared" si="434"/>
        <v>769.85770500000001</v>
      </c>
    </row>
    <row r="4027" spans="2:18">
      <c r="B4027" s="2">
        <v>286.093842</v>
      </c>
      <c r="C4027" s="3">
        <f t="shared" si="429"/>
        <v>81849.686430320959</v>
      </c>
      <c r="D4027" s="3">
        <v>5</v>
      </c>
      <c r="E4027" s="3">
        <f t="shared" si="430"/>
        <v>25</v>
      </c>
      <c r="F4027" s="4">
        <f t="shared" si="431"/>
        <v>1430.46921</v>
      </c>
      <c r="N4027" s="2">
        <v>51.323847000000001</v>
      </c>
      <c r="O4027" s="3">
        <f t="shared" si="432"/>
        <v>2634.1372708794092</v>
      </c>
      <c r="P4027" s="3">
        <v>15</v>
      </c>
      <c r="Q4027" s="3">
        <f t="shared" si="433"/>
        <v>225</v>
      </c>
      <c r="R4027" s="4">
        <f t="shared" si="434"/>
        <v>769.85770500000001</v>
      </c>
    </row>
    <row r="4028" spans="2:18">
      <c r="B4028" s="2">
        <v>286.093842</v>
      </c>
      <c r="C4028" s="3">
        <f t="shared" si="429"/>
        <v>81849.686430320959</v>
      </c>
      <c r="D4028" s="3">
        <v>5</v>
      </c>
      <c r="E4028" s="3">
        <f t="shared" si="430"/>
        <v>25</v>
      </c>
      <c r="F4028" s="4">
        <f t="shared" si="431"/>
        <v>1430.46921</v>
      </c>
      <c r="N4028" s="2">
        <v>51.323847000000001</v>
      </c>
      <c r="O4028" s="3">
        <f t="shared" si="432"/>
        <v>2634.1372708794092</v>
      </c>
      <c r="P4028" s="3">
        <v>15</v>
      </c>
      <c r="Q4028" s="3">
        <f t="shared" si="433"/>
        <v>225</v>
      </c>
      <c r="R4028" s="4">
        <f t="shared" si="434"/>
        <v>769.85770500000001</v>
      </c>
    </row>
    <row r="4029" spans="2:18">
      <c r="B4029" s="2">
        <v>286.093842</v>
      </c>
      <c r="C4029" s="3">
        <f t="shared" si="429"/>
        <v>81849.686430320959</v>
      </c>
      <c r="D4029" s="3">
        <v>5</v>
      </c>
      <c r="E4029" s="3">
        <f t="shared" si="430"/>
        <v>25</v>
      </c>
      <c r="F4029" s="4">
        <f t="shared" si="431"/>
        <v>1430.46921</v>
      </c>
      <c r="N4029" s="2">
        <v>51.323847000000001</v>
      </c>
      <c r="O4029" s="3">
        <f t="shared" si="432"/>
        <v>2634.1372708794092</v>
      </c>
      <c r="P4029" s="3">
        <v>10</v>
      </c>
      <c r="Q4029" s="3">
        <f t="shared" si="433"/>
        <v>100</v>
      </c>
      <c r="R4029" s="4">
        <f t="shared" si="434"/>
        <v>513.23847000000001</v>
      </c>
    </row>
    <row r="4030" spans="2:18">
      <c r="B4030" s="2">
        <v>286.093842</v>
      </c>
      <c r="C4030" s="3">
        <f t="shared" si="429"/>
        <v>81849.686430320959</v>
      </c>
      <c r="D4030" s="3">
        <v>5</v>
      </c>
      <c r="E4030" s="3">
        <f t="shared" si="430"/>
        <v>25</v>
      </c>
      <c r="F4030" s="4">
        <f t="shared" si="431"/>
        <v>1430.46921</v>
      </c>
      <c r="N4030" s="2">
        <v>51.323847000000001</v>
      </c>
      <c r="O4030" s="3">
        <f t="shared" si="432"/>
        <v>2634.1372708794092</v>
      </c>
      <c r="P4030" s="3">
        <v>15</v>
      </c>
      <c r="Q4030" s="3">
        <f t="shared" si="433"/>
        <v>225</v>
      </c>
      <c r="R4030" s="4">
        <f t="shared" si="434"/>
        <v>769.85770500000001</v>
      </c>
    </row>
    <row r="4031" spans="2:18">
      <c r="B4031" s="2">
        <v>286.093842</v>
      </c>
      <c r="C4031" s="3">
        <f t="shared" si="429"/>
        <v>81849.686430320959</v>
      </c>
      <c r="D4031" s="3">
        <v>5</v>
      </c>
      <c r="E4031" s="3">
        <f t="shared" si="430"/>
        <v>25</v>
      </c>
      <c r="F4031" s="4">
        <f t="shared" si="431"/>
        <v>1430.46921</v>
      </c>
      <c r="N4031" s="2">
        <v>51.323847000000001</v>
      </c>
      <c r="O4031" s="3">
        <f t="shared" si="432"/>
        <v>2634.1372708794092</v>
      </c>
      <c r="P4031" s="3">
        <v>15</v>
      </c>
      <c r="Q4031" s="3">
        <f t="shared" si="433"/>
        <v>225</v>
      </c>
      <c r="R4031" s="4">
        <f t="shared" si="434"/>
        <v>769.85770500000001</v>
      </c>
    </row>
    <row r="4032" spans="2:18">
      <c r="B4032" s="2">
        <v>286.093842</v>
      </c>
      <c r="C4032" s="3">
        <f t="shared" si="429"/>
        <v>81849.686430320959</v>
      </c>
      <c r="D4032" s="3">
        <v>5</v>
      </c>
      <c r="E4032" s="3">
        <f t="shared" si="430"/>
        <v>25</v>
      </c>
      <c r="F4032" s="4">
        <f t="shared" si="431"/>
        <v>1430.46921</v>
      </c>
      <c r="N4032" s="2">
        <v>51.323847000000001</v>
      </c>
      <c r="O4032" s="3">
        <f t="shared" si="432"/>
        <v>2634.1372708794092</v>
      </c>
      <c r="P4032" s="3">
        <v>15</v>
      </c>
      <c r="Q4032" s="3">
        <f t="shared" si="433"/>
        <v>225</v>
      </c>
      <c r="R4032" s="4">
        <f t="shared" si="434"/>
        <v>769.85770500000001</v>
      </c>
    </row>
    <row r="4033" spans="2:18">
      <c r="B4033" s="2">
        <v>286.093842</v>
      </c>
      <c r="C4033" s="3">
        <f t="shared" si="429"/>
        <v>81849.686430320959</v>
      </c>
      <c r="D4033" s="3">
        <v>5</v>
      </c>
      <c r="E4033" s="3">
        <f t="shared" si="430"/>
        <v>25</v>
      </c>
      <c r="F4033" s="4">
        <f t="shared" si="431"/>
        <v>1430.46921</v>
      </c>
      <c r="N4033" s="2">
        <v>51.323847000000001</v>
      </c>
      <c r="O4033" s="3">
        <f t="shared" si="432"/>
        <v>2634.1372708794092</v>
      </c>
      <c r="P4033" s="3">
        <v>15</v>
      </c>
      <c r="Q4033" s="3">
        <f t="shared" si="433"/>
        <v>225</v>
      </c>
      <c r="R4033" s="4">
        <f t="shared" si="434"/>
        <v>769.85770500000001</v>
      </c>
    </row>
    <row r="4034" spans="2:18">
      <c r="B4034" s="2">
        <v>286.093842</v>
      </c>
      <c r="C4034" s="3">
        <f t="shared" si="429"/>
        <v>81849.686430320959</v>
      </c>
      <c r="D4034" s="3">
        <v>5</v>
      </c>
      <c r="E4034" s="3">
        <f t="shared" si="430"/>
        <v>25</v>
      </c>
      <c r="F4034" s="4">
        <f t="shared" si="431"/>
        <v>1430.46921</v>
      </c>
      <c r="N4034" s="2">
        <v>51.323847000000001</v>
      </c>
      <c r="O4034" s="3">
        <f t="shared" si="432"/>
        <v>2634.1372708794092</v>
      </c>
      <c r="P4034" s="3">
        <v>15</v>
      </c>
      <c r="Q4034" s="3">
        <f t="shared" si="433"/>
        <v>225</v>
      </c>
      <c r="R4034" s="4">
        <f t="shared" si="434"/>
        <v>769.85770500000001</v>
      </c>
    </row>
    <row r="4035" spans="2:18">
      <c r="B4035" s="2">
        <v>286.093842</v>
      </c>
      <c r="C4035" s="3">
        <f t="shared" si="429"/>
        <v>81849.686430320959</v>
      </c>
      <c r="D4035" s="3">
        <v>5</v>
      </c>
      <c r="E4035" s="3">
        <f t="shared" si="430"/>
        <v>25</v>
      </c>
      <c r="F4035" s="4">
        <f t="shared" si="431"/>
        <v>1430.46921</v>
      </c>
      <c r="N4035" s="2">
        <v>51.323847000000001</v>
      </c>
      <c r="O4035" s="3">
        <f t="shared" si="432"/>
        <v>2634.1372708794092</v>
      </c>
      <c r="P4035" s="3">
        <v>15</v>
      </c>
      <c r="Q4035" s="3">
        <f t="shared" si="433"/>
        <v>225</v>
      </c>
      <c r="R4035" s="4">
        <f t="shared" si="434"/>
        <v>769.85770500000001</v>
      </c>
    </row>
    <row r="4036" spans="2:18">
      <c r="B4036" s="2">
        <v>286.093842</v>
      </c>
      <c r="C4036" s="3">
        <f t="shared" si="429"/>
        <v>81849.686430320959</v>
      </c>
      <c r="D4036" s="3">
        <v>5</v>
      </c>
      <c r="E4036" s="3">
        <f t="shared" si="430"/>
        <v>25</v>
      </c>
      <c r="F4036" s="4">
        <f t="shared" si="431"/>
        <v>1430.46921</v>
      </c>
      <c r="N4036" s="2">
        <v>51.323847000000001</v>
      </c>
      <c r="O4036" s="3">
        <f t="shared" si="432"/>
        <v>2634.1372708794092</v>
      </c>
      <c r="P4036" s="3">
        <v>15</v>
      </c>
      <c r="Q4036" s="3">
        <f t="shared" si="433"/>
        <v>225</v>
      </c>
      <c r="R4036" s="4">
        <f t="shared" si="434"/>
        <v>769.85770500000001</v>
      </c>
    </row>
    <row r="4037" spans="2:18">
      <c r="B4037" s="2">
        <v>286.093842</v>
      </c>
      <c r="C4037" s="3">
        <f t="shared" si="429"/>
        <v>81849.686430320959</v>
      </c>
      <c r="D4037" s="3">
        <v>5</v>
      </c>
      <c r="E4037" s="3">
        <f t="shared" si="430"/>
        <v>25</v>
      </c>
      <c r="F4037" s="4">
        <f t="shared" si="431"/>
        <v>1430.46921</v>
      </c>
      <c r="N4037" s="2">
        <v>51.323847000000001</v>
      </c>
      <c r="O4037" s="3">
        <f t="shared" si="432"/>
        <v>2634.1372708794092</v>
      </c>
      <c r="P4037" s="3">
        <v>15</v>
      </c>
      <c r="Q4037" s="3">
        <f t="shared" si="433"/>
        <v>225</v>
      </c>
      <c r="R4037" s="4">
        <f t="shared" si="434"/>
        <v>769.85770500000001</v>
      </c>
    </row>
    <row r="4038" spans="2:18">
      <c r="B4038" s="2">
        <v>286.093842</v>
      </c>
      <c r="C4038" s="3">
        <f t="shared" si="429"/>
        <v>81849.686430320959</v>
      </c>
      <c r="D4038" s="3">
        <v>5</v>
      </c>
      <c r="E4038" s="3">
        <f t="shared" si="430"/>
        <v>25</v>
      </c>
      <c r="F4038" s="4">
        <f t="shared" si="431"/>
        <v>1430.46921</v>
      </c>
      <c r="N4038" s="2">
        <v>51.323847000000001</v>
      </c>
      <c r="O4038" s="3">
        <f t="shared" si="432"/>
        <v>2634.1372708794092</v>
      </c>
      <c r="P4038" s="3">
        <v>15</v>
      </c>
      <c r="Q4038" s="3">
        <f t="shared" si="433"/>
        <v>225</v>
      </c>
      <c r="R4038" s="4">
        <f t="shared" si="434"/>
        <v>769.85770500000001</v>
      </c>
    </row>
    <row r="4039" spans="2:18">
      <c r="B4039" s="2">
        <v>286.093842</v>
      </c>
      <c r="C4039" s="3">
        <f t="shared" si="429"/>
        <v>81849.686430320959</v>
      </c>
      <c r="D4039" s="3">
        <v>5</v>
      </c>
      <c r="E4039" s="3">
        <f t="shared" si="430"/>
        <v>25</v>
      </c>
      <c r="F4039" s="4">
        <f t="shared" si="431"/>
        <v>1430.46921</v>
      </c>
      <c r="N4039" s="2">
        <v>51.323847000000001</v>
      </c>
      <c r="O4039" s="3">
        <f t="shared" si="432"/>
        <v>2634.1372708794092</v>
      </c>
      <c r="P4039" s="3">
        <v>15</v>
      </c>
      <c r="Q4039" s="3">
        <f t="shared" si="433"/>
        <v>225</v>
      </c>
      <c r="R4039" s="4">
        <f t="shared" si="434"/>
        <v>769.85770500000001</v>
      </c>
    </row>
    <row r="4040" spans="2:18">
      <c r="B4040" s="2">
        <v>286.093842</v>
      </c>
      <c r="C4040" s="3">
        <f t="shared" si="429"/>
        <v>81849.686430320959</v>
      </c>
      <c r="D4040" s="3">
        <v>5</v>
      </c>
      <c r="E4040" s="3">
        <f t="shared" si="430"/>
        <v>25</v>
      </c>
      <c r="F4040" s="4">
        <f t="shared" si="431"/>
        <v>1430.46921</v>
      </c>
      <c r="N4040" s="2">
        <v>51.323847000000001</v>
      </c>
      <c r="O4040" s="3">
        <f t="shared" si="432"/>
        <v>2634.1372708794092</v>
      </c>
      <c r="P4040" s="3">
        <v>15</v>
      </c>
      <c r="Q4040" s="3">
        <f t="shared" si="433"/>
        <v>225</v>
      </c>
      <c r="R4040" s="4">
        <f t="shared" si="434"/>
        <v>769.85770500000001</v>
      </c>
    </row>
    <row r="4041" spans="2:18">
      <c r="B4041" s="2">
        <v>286.093842</v>
      </c>
      <c r="C4041" s="3">
        <f t="shared" si="429"/>
        <v>81849.686430320959</v>
      </c>
      <c r="D4041" s="3">
        <v>5</v>
      </c>
      <c r="E4041" s="3">
        <f t="shared" si="430"/>
        <v>25</v>
      </c>
      <c r="F4041" s="4">
        <f t="shared" si="431"/>
        <v>1430.46921</v>
      </c>
      <c r="N4041" s="2">
        <v>51.323847000000001</v>
      </c>
      <c r="O4041" s="3">
        <f t="shared" si="432"/>
        <v>2634.1372708794092</v>
      </c>
      <c r="P4041" s="3">
        <v>15</v>
      </c>
      <c r="Q4041" s="3">
        <f t="shared" si="433"/>
        <v>225</v>
      </c>
      <c r="R4041" s="4">
        <f t="shared" si="434"/>
        <v>769.85770500000001</v>
      </c>
    </row>
    <row r="4042" spans="2:18">
      <c r="B4042" s="2">
        <v>286.093842</v>
      </c>
      <c r="C4042" s="3">
        <f t="shared" si="429"/>
        <v>81849.686430320959</v>
      </c>
      <c r="D4042" s="3">
        <v>5</v>
      </c>
      <c r="E4042" s="3">
        <f t="shared" si="430"/>
        <v>25</v>
      </c>
      <c r="F4042" s="4">
        <f t="shared" si="431"/>
        <v>1430.46921</v>
      </c>
      <c r="N4042" s="2">
        <v>51.323847000000001</v>
      </c>
      <c r="O4042" s="3">
        <f t="shared" si="432"/>
        <v>2634.1372708794092</v>
      </c>
      <c r="P4042" s="3">
        <v>15</v>
      </c>
      <c r="Q4042" s="3">
        <f t="shared" si="433"/>
        <v>225</v>
      </c>
      <c r="R4042" s="4">
        <f t="shared" si="434"/>
        <v>769.85770500000001</v>
      </c>
    </row>
    <row r="4043" spans="2:18">
      <c r="B4043" s="2">
        <v>286.093842</v>
      </c>
      <c r="C4043" s="3">
        <f t="shared" si="429"/>
        <v>81849.686430320959</v>
      </c>
      <c r="D4043" s="3">
        <v>5</v>
      </c>
      <c r="E4043" s="3">
        <f t="shared" si="430"/>
        <v>25</v>
      </c>
      <c r="F4043" s="4">
        <f t="shared" si="431"/>
        <v>1430.46921</v>
      </c>
      <c r="N4043" s="2">
        <v>51.323847000000001</v>
      </c>
      <c r="O4043" s="3">
        <f t="shared" si="432"/>
        <v>2634.1372708794092</v>
      </c>
      <c r="P4043" s="3">
        <v>15</v>
      </c>
      <c r="Q4043" s="3">
        <f t="shared" si="433"/>
        <v>225</v>
      </c>
      <c r="R4043" s="4">
        <f t="shared" si="434"/>
        <v>769.85770500000001</v>
      </c>
    </row>
    <row r="4044" spans="2:18">
      <c r="B4044" s="2">
        <v>286.093842</v>
      </c>
      <c r="C4044" s="3">
        <f t="shared" si="429"/>
        <v>81849.686430320959</v>
      </c>
      <c r="D4044" s="3">
        <v>5</v>
      </c>
      <c r="E4044" s="3">
        <f t="shared" si="430"/>
        <v>25</v>
      </c>
      <c r="F4044" s="4">
        <f t="shared" si="431"/>
        <v>1430.46921</v>
      </c>
      <c r="N4044" s="2">
        <v>51.323847000000001</v>
      </c>
      <c r="O4044" s="3">
        <f t="shared" si="432"/>
        <v>2634.1372708794092</v>
      </c>
      <c r="P4044" s="3">
        <v>15</v>
      </c>
      <c r="Q4044" s="3">
        <f t="shared" si="433"/>
        <v>225</v>
      </c>
      <c r="R4044" s="4">
        <f t="shared" si="434"/>
        <v>769.85770500000001</v>
      </c>
    </row>
    <row r="4045" spans="2:18">
      <c r="B4045" s="2">
        <v>286.093842</v>
      </c>
      <c r="C4045" s="3">
        <f t="shared" si="429"/>
        <v>81849.686430320959</v>
      </c>
      <c r="D4045" s="3">
        <v>5</v>
      </c>
      <c r="E4045" s="3">
        <f t="shared" si="430"/>
        <v>25</v>
      </c>
      <c r="F4045" s="4">
        <f t="shared" si="431"/>
        <v>1430.46921</v>
      </c>
      <c r="N4045" s="2">
        <v>51.323847000000001</v>
      </c>
      <c r="O4045" s="3">
        <f t="shared" si="432"/>
        <v>2634.1372708794092</v>
      </c>
      <c r="P4045" s="3">
        <v>15</v>
      </c>
      <c r="Q4045" s="3">
        <f t="shared" si="433"/>
        <v>225</v>
      </c>
      <c r="R4045" s="4">
        <f t="shared" si="434"/>
        <v>769.85770500000001</v>
      </c>
    </row>
    <row r="4046" spans="2:18">
      <c r="B4046" s="2">
        <v>286.093842</v>
      </c>
      <c r="C4046" s="3">
        <f t="shared" si="429"/>
        <v>81849.686430320959</v>
      </c>
      <c r="D4046" s="3">
        <v>5</v>
      </c>
      <c r="E4046" s="3">
        <f t="shared" si="430"/>
        <v>25</v>
      </c>
      <c r="F4046" s="4">
        <f t="shared" si="431"/>
        <v>1430.46921</v>
      </c>
      <c r="N4046" s="2">
        <v>51.323847000000001</v>
      </c>
      <c r="O4046" s="3">
        <f t="shared" si="432"/>
        <v>2634.1372708794092</v>
      </c>
      <c r="P4046" s="3">
        <v>15</v>
      </c>
      <c r="Q4046" s="3">
        <f t="shared" si="433"/>
        <v>225</v>
      </c>
      <c r="R4046" s="4">
        <f t="shared" si="434"/>
        <v>769.85770500000001</v>
      </c>
    </row>
    <row r="4047" spans="2:18">
      <c r="B4047" s="2">
        <v>286.093842</v>
      </c>
      <c r="C4047" s="3">
        <f t="shared" si="429"/>
        <v>81849.686430320959</v>
      </c>
      <c r="D4047" s="3">
        <v>5</v>
      </c>
      <c r="E4047" s="3">
        <f t="shared" si="430"/>
        <v>25</v>
      </c>
      <c r="F4047" s="4">
        <f t="shared" si="431"/>
        <v>1430.46921</v>
      </c>
      <c r="N4047" s="2">
        <v>51.323847000000001</v>
      </c>
      <c r="O4047" s="3">
        <f t="shared" si="432"/>
        <v>2634.1372708794092</v>
      </c>
      <c r="P4047" s="3">
        <v>15</v>
      </c>
      <c r="Q4047" s="3">
        <f t="shared" si="433"/>
        <v>225</v>
      </c>
      <c r="R4047" s="4">
        <f t="shared" si="434"/>
        <v>769.85770500000001</v>
      </c>
    </row>
    <row r="4048" spans="2:18">
      <c r="B4048" s="2">
        <v>286.093842</v>
      </c>
      <c r="C4048" s="3">
        <f t="shared" si="429"/>
        <v>81849.686430320959</v>
      </c>
      <c r="D4048" s="3">
        <v>5</v>
      </c>
      <c r="E4048" s="3">
        <f t="shared" si="430"/>
        <v>25</v>
      </c>
      <c r="F4048" s="4">
        <f t="shared" si="431"/>
        <v>1430.46921</v>
      </c>
      <c r="N4048" s="2">
        <v>51.323847000000001</v>
      </c>
      <c r="O4048" s="3">
        <f t="shared" si="432"/>
        <v>2634.1372708794092</v>
      </c>
      <c r="P4048" s="3">
        <v>15</v>
      </c>
      <c r="Q4048" s="3">
        <f t="shared" si="433"/>
        <v>225</v>
      </c>
      <c r="R4048" s="4">
        <f t="shared" si="434"/>
        <v>769.85770500000001</v>
      </c>
    </row>
    <row r="4049" spans="2:18">
      <c r="B4049" s="2">
        <v>286.093842</v>
      </c>
      <c r="C4049" s="3">
        <f t="shared" ref="C4049:C4112" si="435">B4049*B4049</f>
        <v>81849.686430320959</v>
      </c>
      <c r="D4049" s="3">
        <v>5</v>
      </c>
      <c r="E4049" s="3">
        <f t="shared" ref="E4049:E4112" si="436">D4049*D4049</f>
        <v>25</v>
      </c>
      <c r="F4049" s="4">
        <f t="shared" ref="F4049:F4112" si="437">D4049*B4049</f>
        <v>1430.46921</v>
      </c>
      <c r="N4049" s="2">
        <v>51.323847000000001</v>
      </c>
      <c r="O4049" s="3">
        <f t="shared" ref="O4049:O4112" si="438">N4049*N4049</f>
        <v>2634.1372708794092</v>
      </c>
      <c r="P4049" s="3">
        <v>15</v>
      </c>
      <c r="Q4049" s="3">
        <f t="shared" ref="Q4049:Q4112" si="439">P4049*P4049</f>
        <v>225</v>
      </c>
      <c r="R4049" s="4">
        <f t="shared" ref="R4049:R4112" si="440">P4049*N4049</f>
        <v>769.85770500000001</v>
      </c>
    </row>
    <row r="4050" spans="2:18">
      <c r="B4050" s="2">
        <v>286.093842</v>
      </c>
      <c r="C4050" s="3">
        <f t="shared" si="435"/>
        <v>81849.686430320959</v>
      </c>
      <c r="D4050" s="3">
        <v>5</v>
      </c>
      <c r="E4050" s="3">
        <f t="shared" si="436"/>
        <v>25</v>
      </c>
      <c r="F4050" s="4">
        <f t="shared" si="437"/>
        <v>1430.46921</v>
      </c>
      <c r="N4050" s="2">
        <v>51.323847000000001</v>
      </c>
      <c r="O4050" s="3">
        <f t="shared" si="438"/>
        <v>2634.1372708794092</v>
      </c>
      <c r="P4050" s="3">
        <v>15</v>
      </c>
      <c r="Q4050" s="3">
        <f t="shared" si="439"/>
        <v>225</v>
      </c>
      <c r="R4050" s="4">
        <f t="shared" si="440"/>
        <v>769.85770500000001</v>
      </c>
    </row>
    <row r="4051" spans="2:18">
      <c r="B4051" s="2">
        <v>286.093842</v>
      </c>
      <c r="C4051" s="3">
        <f t="shared" si="435"/>
        <v>81849.686430320959</v>
      </c>
      <c r="D4051" s="3">
        <v>5</v>
      </c>
      <c r="E4051" s="3">
        <f t="shared" si="436"/>
        <v>25</v>
      </c>
      <c r="F4051" s="4">
        <f t="shared" si="437"/>
        <v>1430.46921</v>
      </c>
      <c r="N4051" s="2">
        <v>51.323847000000001</v>
      </c>
      <c r="O4051" s="3">
        <f t="shared" si="438"/>
        <v>2634.1372708794092</v>
      </c>
      <c r="P4051" s="3">
        <v>15</v>
      </c>
      <c r="Q4051" s="3">
        <f t="shared" si="439"/>
        <v>225</v>
      </c>
      <c r="R4051" s="4">
        <f t="shared" si="440"/>
        <v>769.85770500000001</v>
      </c>
    </row>
    <row r="4052" spans="2:18">
      <c r="B4052" s="2">
        <v>286.093842</v>
      </c>
      <c r="C4052" s="3">
        <f t="shared" si="435"/>
        <v>81849.686430320959</v>
      </c>
      <c r="D4052" s="3">
        <v>5</v>
      </c>
      <c r="E4052" s="3">
        <f t="shared" si="436"/>
        <v>25</v>
      </c>
      <c r="F4052" s="4">
        <f t="shared" si="437"/>
        <v>1430.46921</v>
      </c>
      <c r="N4052" s="2">
        <v>51.323847000000001</v>
      </c>
      <c r="O4052" s="3">
        <f t="shared" si="438"/>
        <v>2634.1372708794092</v>
      </c>
      <c r="P4052" s="3">
        <v>15</v>
      </c>
      <c r="Q4052" s="3">
        <f t="shared" si="439"/>
        <v>225</v>
      </c>
      <c r="R4052" s="4">
        <f t="shared" si="440"/>
        <v>769.85770500000001</v>
      </c>
    </row>
    <row r="4053" spans="2:18">
      <c r="B4053" s="2">
        <v>286.093842</v>
      </c>
      <c r="C4053" s="3">
        <f t="shared" si="435"/>
        <v>81849.686430320959</v>
      </c>
      <c r="D4053" s="3">
        <v>5</v>
      </c>
      <c r="E4053" s="3">
        <f t="shared" si="436"/>
        <v>25</v>
      </c>
      <c r="F4053" s="4">
        <f t="shared" si="437"/>
        <v>1430.46921</v>
      </c>
      <c r="N4053" s="2">
        <v>51.323847000000001</v>
      </c>
      <c r="O4053" s="3">
        <f t="shared" si="438"/>
        <v>2634.1372708794092</v>
      </c>
      <c r="P4053" s="3">
        <v>15</v>
      </c>
      <c r="Q4053" s="3">
        <f t="shared" si="439"/>
        <v>225</v>
      </c>
      <c r="R4053" s="4">
        <f t="shared" si="440"/>
        <v>769.85770500000001</v>
      </c>
    </row>
    <row r="4054" spans="2:18">
      <c r="B4054" s="2">
        <v>286.093842</v>
      </c>
      <c r="C4054" s="3">
        <f t="shared" si="435"/>
        <v>81849.686430320959</v>
      </c>
      <c r="D4054" s="3">
        <v>5</v>
      </c>
      <c r="E4054" s="3">
        <f t="shared" si="436"/>
        <v>25</v>
      </c>
      <c r="F4054" s="4">
        <f t="shared" si="437"/>
        <v>1430.46921</v>
      </c>
      <c r="N4054" s="2">
        <v>51.323847000000001</v>
      </c>
      <c r="O4054" s="3">
        <f t="shared" si="438"/>
        <v>2634.1372708794092</v>
      </c>
      <c r="P4054" s="3">
        <v>15</v>
      </c>
      <c r="Q4054" s="3">
        <f t="shared" si="439"/>
        <v>225</v>
      </c>
      <c r="R4054" s="4">
        <f t="shared" si="440"/>
        <v>769.85770500000001</v>
      </c>
    </row>
    <row r="4055" spans="2:18">
      <c r="B4055" s="2">
        <v>286.093842</v>
      </c>
      <c r="C4055" s="3">
        <f t="shared" si="435"/>
        <v>81849.686430320959</v>
      </c>
      <c r="D4055" s="3">
        <v>5</v>
      </c>
      <c r="E4055" s="3">
        <f t="shared" si="436"/>
        <v>25</v>
      </c>
      <c r="F4055" s="4">
        <f t="shared" si="437"/>
        <v>1430.46921</v>
      </c>
      <c r="N4055" s="2">
        <v>51.323847000000001</v>
      </c>
      <c r="O4055" s="3">
        <f t="shared" si="438"/>
        <v>2634.1372708794092</v>
      </c>
      <c r="P4055" s="3">
        <v>15</v>
      </c>
      <c r="Q4055" s="3">
        <f t="shared" si="439"/>
        <v>225</v>
      </c>
      <c r="R4055" s="4">
        <f t="shared" si="440"/>
        <v>769.85770500000001</v>
      </c>
    </row>
    <row r="4056" spans="2:18">
      <c r="B4056" s="2">
        <v>286.093842</v>
      </c>
      <c r="C4056" s="3">
        <f t="shared" si="435"/>
        <v>81849.686430320959</v>
      </c>
      <c r="D4056" s="3">
        <v>5</v>
      </c>
      <c r="E4056" s="3">
        <f t="shared" si="436"/>
        <v>25</v>
      </c>
      <c r="F4056" s="4">
        <f t="shared" si="437"/>
        <v>1430.46921</v>
      </c>
      <c r="N4056" s="2">
        <v>51.323847000000001</v>
      </c>
      <c r="O4056" s="3">
        <f t="shared" si="438"/>
        <v>2634.1372708794092</v>
      </c>
      <c r="P4056" s="3">
        <v>15</v>
      </c>
      <c r="Q4056" s="3">
        <f t="shared" si="439"/>
        <v>225</v>
      </c>
      <c r="R4056" s="4">
        <f t="shared" si="440"/>
        <v>769.85770500000001</v>
      </c>
    </row>
    <row r="4057" spans="2:18">
      <c r="B4057" s="2">
        <v>286.093842</v>
      </c>
      <c r="C4057" s="3">
        <f t="shared" si="435"/>
        <v>81849.686430320959</v>
      </c>
      <c r="D4057" s="3">
        <v>5</v>
      </c>
      <c r="E4057" s="3">
        <f t="shared" si="436"/>
        <v>25</v>
      </c>
      <c r="F4057" s="4">
        <f t="shared" si="437"/>
        <v>1430.46921</v>
      </c>
      <c r="N4057" s="2">
        <v>51.323847000000001</v>
      </c>
      <c r="O4057" s="3">
        <f t="shared" si="438"/>
        <v>2634.1372708794092</v>
      </c>
      <c r="P4057" s="3">
        <v>15</v>
      </c>
      <c r="Q4057" s="3">
        <f t="shared" si="439"/>
        <v>225</v>
      </c>
      <c r="R4057" s="4">
        <f t="shared" si="440"/>
        <v>769.85770500000001</v>
      </c>
    </row>
    <row r="4058" spans="2:18">
      <c r="B4058" s="2">
        <v>286.093842</v>
      </c>
      <c r="C4058" s="3">
        <f t="shared" si="435"/>
        <v>81849.686430320959</v>
      </c>
      <c r="D4058" s="3">
        <v>10</v>
      </c>
      <c r="E4058" s="3">
        <f t="shared" si="436"/>
        <v>100</v>
      </c>
      <c r="F4058" s="4">
        <f t="shared" si="437"/>
        <v>2860.93842</v>
      </c>
      <c r="N4058" s="2">
        <v>51.323847000000001</v>
      </c>
      <c r="O4058" s="3">
        <f t="shared" si="438"/>
        <v>2634.1372708794092</v>
      </c>
      <c r="P4058" s="3">
        <v>15</v>
      </c>
      <c r="Q4058" s="3">
        <f t="shared" si="439"/>
        <v>225</v>
      </c>
      <c r="R4058" s="4">
        <f t="shared" si="440"/>
        <v>769.85770500000001</v>
      </c>
    </row>
    <row r="4059" spans="2:18">
      <c r="B4059" s="2">
        <v>286.093842</v>
      </c>
      <c r="C4059" s="3">
        <f t="shared" si="435"/>
        <v>81849.686430320959</v>
      </c>
      <c r="D4059" s="3">
        <v>10</v>
      </c>
      <c r="E4059" s="3">
        <f t="shared" si="436"/>
        <v>100</v>
      </c>
      <c r="F4059" s="4">
        <f t="shared" si="437"/>
        <v>2860.93842</v>
      </c>
      <c r="N4059" s="2">
        <v>51.323847000000001</v>
      </c>
      <c r="O4059" s="3">
        <f t="shared" si="438"/>
        <v>2634.1372708794092</v>
      </c>
      <c r="P4059" s="3">
        <v>15</v>
      </c>
      <c r="Q4059" s="3">
        <f t="shared" si="439"/>
        <v>225</v>
      </c>
      <c r="R4059" s="4">
        <f t="shared" si="440"/>
        <v>769.85770500000001</v>
      </c>
    </row>
    <row r="4060" spans="2:18">
      <c r="B4060" s="2">
        <v>286.093842</v>
      </c>
      <c r="C4060" s="3">
        <f t="shared" si="435"/>
        <v>81849.686430320959</v>
      </c>
      <c r="D4060" s="3">
        <v>10</v>
      </c>
      <c r="E4060" s="3">
        <f t="shared" si="436"/>
        <v>100</v>
      </c>
      <c r="F4060" s="4">
        <f t="shared" si="437"/>
        <v>2860.93842</v>
      </c>
      <c r="N4060" s="2">
        <v>51.323847000000001</v>
      </c>
      <c r="O4060" s="3">
        <f t="shared" si="438"/>
        <v>2634.1372708794092</v>
      </c>
      <c r="P4060" s="3">
        <v>15</v>
      </c>
      <c r="Q4060" s="3">
        <f t="shared" si="439"/>
        <v>225</v>
      </c>
      <c r="R4060" s="4">
        <f t="shared" si="440"/>
        <v>769.85770500000001</v>
      </c>
    </row>
    <row r="4061" spans="2:18">
      <c r="B4061" s="2">
        <v>286.093842</v>
      </c>
      <c r="C4061" s="3">
        <f t="shared" si="435"/>
        <v>81849.686430320959</v>
      </c>
      <c r="D4061" s="3">
        <v>10</v>
      </c>
      <c r="E4061" s="3">
        <f t="shared" si="436"/>
        <v>100</v>
      </c>
      <c r="F4061" s="4">
        <f t="shared" si="437"/>
        <v>2860.93842</v>
      </c>
      <c r="N4061" s="2">
        <v>51.323847000000001</v>
      </c>
      <c r="O4061" s="3">
        <f t="shared" si="438"/>
        <v>2634.1372708794092</v>
      </c>
      <c r="P4061" s="3">
        <v>15</v>
      </c>
      <c r="Q4061" s="3">
        <f t="shared" si="439"/>
        <v>225</v>
      </c>
      <c r="R4061" s="4">
        <f t="shared" si="440"/>
        <v>769.85770500000001</v>
      </c>
    </row>
    <row r="4062" spans="2:18">
      <c r="B4062" s="2">
        <v>286.093842</v>
      </c>
      <c r="C4062" s="3">
        <f t="shared" si="435"/>
        <v>81849.686430320959</v>
      </c>
      <c r="D4062" s="3">
        <v>10</v>
      </c>
      <c r="E4062" s="3">
        <f t="shared" si="436"/>
        <v>100</v>
      </c>
      <c r="F4062" s="4">
        <f t="shared" si="437"/>
        <v>2860.93842</v>
      </c>
      <c r="N4062" s="2">
        <v>51.323847000000001</v>
      </c>
      <c r="O4062" s="3">
        <f t="shared" si="438"/>
        <v>2634.1372708794092</v>
      </c>
      <c r="P4062" s="3">
        <v>15</v>
      </c>
      <c r="Q4062" s="3">
        <f t="shared" si="439"/>
        <v>225</v>
      </c>
      <c r="R4062" s="4">
        <f t="shared" si="440"/>
        <v>769.85770500000001</v>
      </c>
    </row>
    <row r="4063" spans="2:18">
      <c r="B4063" s="2">
        <v>286.093842</v>
      </c>
      <c r="C4063" s="3">
        <f t="shared" si="435"/>
        <v>81849.686430320959</v>
      </c>
      <c r="D4063" s="3">
        <v>10</v>
      </c>
      <c r="E4063" s="3">
        <f t="shared" si="436"/>
        <v>100</v>
      </c>
      <c r="F4063" s="4">
        <f t="shared" si="437"/>
        <v>2860.93842</v>
      </c>
      <c r="N4063" s="2">
        <v>51.323847000000001</v>
      </c>
      <c r="O4063" s="3">
        <f t="shared" si="438"/>
        <v>2634.1372708794092</v>
      </c>
      <c r="P4063" s="3">
        <v>15</v>
      </c>
      <c r="Q4063" s="3">
        <f t="shared" si="439"/>
        <v>225</v>
      </c>
      <c r="R4063" s="4">
        <f t="shared" si="440"/>
        <v>769.85770500000001</v>
      </c>
    </row>
    <row r="4064" spans="2:18">
      <c r="B4064" s="2">
        <v>286.093842</v>
      </c>
      <c r="C4064" s="3">
        <f t="shared" si="435"/>
        <v>81849.686430320959</v>
      </c>
      <c r="D4064" s="3">
        <v>5</v>
      </c>
      <c r="E4064" s="3">
        <f t="shared" si="436"/>
        <v>25</v>
      </c>
      <c r="F4064" s="4">
        <f t="shared" si="437"/>
        <v>1430.46921</v>
      </c>
      <c r="N4064" s="2">
        <v>51.323847000000001</v>
      </c>
      <c r="O4064" s="3">
        <f t="shared" si="438"/>
        <v>2634.1372708794092</v>
      </c>
      <c r="P4064" s="3">
        <v>15</v>
      </c>
      <c r="Q4064" s="3">
        <f t="shared" si="439"/>
        <v>225</v>
      </c>
      <c r="R4064" s="4">
        <f t="shared" si="440"/>
        <v>769.85770500000001</v>
      </c>
    </row>
    <row r="4065" spans="2:18">
      <c r="B4065" s="2">
        <v>286.093842</v>
      </c>
      <c r="C4065" s="3">
        <f t="shared" si="435"/>
        <v>81849.686430320959</v>
      </c>
      <c r="D4065" s="3">
        <v>5</v>
      </c>
      <c r="E4065" s="3">
        <f t="shared" si="436"/>
        <v>25</v>
      </c>
      <c r="F4065" s="4">
        <f t="shared" si="437"/>
        <v>1430.46921</v>
      </c>
      <c r="N4065" s="2">
        <v>51.323847000000001</v>
      </c>
      <c r="O4065" s="3">
        <f t="shared" si="438"/>
        <v>2634.1372708794092</v>
      </c>
      <c r="P4065" s="3">
        <v>15</v>
      </c>
      <c r="Q4065" s="3">
        <f t="shared" si="439"/>
        <v>225</v>
      </c>
      <c r="R4065" s="4">
        <f t="shared" si="440"/>
        <v>769.85770500000001</v>
      </c>
    </row>
    <row r="4066" spans="2:18">
      <c r="B4066" s="2">
        <v>286.093842</v>
      </c>
      <c r="C4066" s="3">
        <f t="shared" si="435"/>
        <v>81849.686430320959</v>
      </c>
      <c r="D4066" s="3">
        <v>5</v>
      </c>
      <c r="E4066" s="3">
        <f t="shared" si="436"/>
        <v>25</v>
      </c>
      <c r="F4066" s="4">
        <f t="shared" si="437"/>
        <v>1430.46921</v>
      </c>
      <c r="N4066" s="2">
        <v>51.323847000000001</v>
      </c>
      <c r="O4066" s="3">
        <f t="shared" si="438"/>
        <v>2634.1372708794092</v>
      </c>
      <c r="P4066" s="3">
        <v>15</v>
      </c>
      <c r="Q4066" s="3">
        <f t="shared" si="439"/>
        <v>225</v>
      </c>
      <c r="R4066" s="4">
        <f t="shared" si="440"/>
        <v>769.85770500000001</v>
      </c>
    </row>
    <row r="4067" spans="2:18">
      <c r="B4067" s="2">
        <v>286.093842</v>
      </c>
      <c r="C4067" s="3">
        <f t="shared" si="435"/>
        <v>81849.686430320959</v>
      </c>
      <c r="D4067" s="3">
        <v>5</v>
      </c>
      <c r="E4067" s="3">
        <f t="shared" si="436"/>
        <v>25</v>
      </c>
      <c r="F4067" s="4">
        <f t="shared" si="437"/>
        <v>1430.46921</v>
      </c>
      <c r="N4067" s="2">
        <v>51.323847000000001</v>
      </c>
      <c r="O4067" s="3">
        <f t="shared" si="438"/>
        <v>2634.1372708794092</v>
      </c>
      <c r="P4067" s="3">
        <v>15</v>
      </c>
      <c r="Q4067" s="3">
        <f t="shared" si="439"/>
        <v>225</v>
      </c>
      <c r="R4067" s="4">
        <f t="shared" si="440"/>
        <v>769.85770500000001</v>
      </c>
    </row>
    <row r="4068" spans="2:18">
      <c r="B4068" s="2">
        <v>286.093842</v>
      </c>
      <c r="C4068" s="3">
        <f t="shared" si="435"/>
        <v>81849.686430320959</v>
      </c>
      <c r="D4068" s="3">
        <v>5</v>
      </c>
      <c r="E4068" s="3">
        <f t="shared" si="436"/>
        <v>25</v>
      </c>
      <c r="F4068" s="4">
        <f t="shared" si="437"/>
        <v>1430.46921</v>
      </c>
      <c r="N4068" s="2">
        <v>51.323847000000001</v>
      </c>
      <c r="O4068" s="3">
        <f t="shared" si="438"/>
        <v>2634.1372708794092</v>
      </c>
      <c r="P4068" s="3">
        <v>15</v>
      </c>
      <c r="Q4068" s="3">
        <f t="shared" si="439"/>
        <v>225</v>
      </c>
      <c r="R4068" s="4">
        <f t="shared" si="440"/>
        <v>769.85770500000001</v>
      </c>
    </row>
    <row r="4069" spans="2:18">
      <c r="B4069" s="2">
        <v>286.093842</v>
      </c>
      <c r="C4069" s="3">
        <f t="shared" si="435"/>
        <v>81849.686430320959</v>
      </c>
      <c r="D4069" s="3">
        <v>5</v>
      </c>
      <c r="E4069" s="3">
        <f t="shared" si="436"/>
        <v>25</v>
      </c>
      <c r="F4069" s="4">
        <f t="shared" si="437"/>
        <v>1430.46921</v>
      </c>
      <c r="N4069" s="2">
        <v>51.323847000000001</v>
      </c>
      <c r="O4069" s="3">
        <f t="shared" si="438"/>
        <v>2634.1372708794092</v>
      </c>
      <c r="P4069" s="3">
        <v>15</v>
      </c>
      <c r="Q4069" s="3">
        <f t="shared" si="439"/>
        <v>225</v>
      </c>
      <c r="R4069" s="4">
        <f t="shared" si="440"/>
        <v>769.85770500000001</v>
      </c>
    </row>
    <row r="4070" spans="2:18">
      <c r="B4070" s="2">
        <v>286.093842</v>
      </c>
      <c r="C4070" s="3">
        <f t="shared" si="435"/>
        <v>81849.686430320959</v>
      </c>
      <c r="D4070" s="3">
        <v>5</v>
      </c>
      <c r="E4070" s="3">
        <f t="shared" si="436"/>
        <v>25</v>
      </c>
      <c r="F4070" s="4">
        <f t="shared" si="437"/>
        <v>1430.46921</v>
      </c>
      <c r="N4070" s="2">
        <v>51.323847000000001</v>
      </c>
      <c r="O4070" s="3">
        <f t="shared" si="438"/>
        <v>2634.1372708794092</v>
      </c>
      <c r="P4070" s="3">
        <v>15</v>
      </c>
      <c r="Q4070" s="3">
        <f t="shared" si="439"/>
        <v>225</v>
      </c>
      <c r="R4070" s="4">
        <f t="shared" si="440"/>
        <v>769.85770500000001</v>
      </c>
    </row>
    <row r="4071" spans="2:18">
      <c r="B4071" s="2">
        <v>286.093842</v>
      </c>
      <c r="C4071" s="3">
        <f t="shared" si="435"/>
        <v>81849.686430320959</v>
      </c>
      <c r="D4071" s="3">
        <v>5</v>
      </c>
      <c r="E4071" s="3">
        <f t="shared" si="436"/>
        <v>25</v>
      </c>
      <c r="F4071" s="4">
        <f t="shared" si="437"/>
        <v>1430.46921</v>
      </c>
      <c r="N4071" s="2">
        <v>51.323847000000001</v>
      </c>
      <c r="O4071" s="3">
        <f t="shared" si="438"/>
        <v>2634.1372708794092</v>
      </c>
      <c r="P4071" s="3">
        <v>15</v>
      </c>
      <c r="Q4071" s="3">
        <f t="shared" si="439"/>
        <v>225</v>
      </c>
      <c r="R4071" s="4">
        <f t="shared" si="440"/>
        <v>769.85770500000001</v>
      </c>
    </row>
    <row r="4072" spans="2:18">
      <c r="B4072" s="2">
        <v>286.093842</v>
      </c>
      <c r="C4072" s="3">
        <f t="shared" si="435"/>
        <v>81849.686430320959</v>
      </c>
      <c r="D4072" s="3">
        <v>5</v>
      </c>
      <c r="E4072" s="3">
        <f t="shared" si="436"/>
        <v>25</v>
      </c>
      <c r="F4072" s="4">
        <f t="shared" si="437"/>
        <v>1430.46921</v>
      </c>
      <c r="N4072" s="2">
        <v>51.323847000000001</v>
      </c>
      <c r="O4072" s="3">
        <f t="shared" si="438"/>
        <v>2634.1372708794092</v>
      </c>
      <c r="P4072" s="3">
        <v>15</v>
      </c>
      <c r="Q4072" s="3">
        <f t="shared" si="439"/>
        <v>225</v>
      </c>
      <c r="R4072" s="4">
        <f t="shared" si="440"/>
        <v>769.85770500000001</v>
      </c>
    </row>
    <row r="4073" spans="2:18">
      <c r="B4073" s="2">
        <v>286.093842</v>
      </c>
      <c r="C4073" s="3">
        <f t="shared" si="435"/>
        <v>81849.686430320959</v>
      </c>
      <c r="D4073" s="3">
        <v>5</v>
      </c>
      <c r="E4073" s="3">
        <f t="shared" si="436"/>
        <v>25</v>
      </c>
      <c r="F4073" s="4">
        <f t="shared" si="437"/>
        <v>1430.46921</v>
      </c>
      <c r="N4073" s="2">
        <v>51.323847000000001</v>
      </c>
      <c r="O4073" s="3">
        <f t="shared" si="438"/>
        <v>2634.1372708794092</v>
      </c>
      <c r="P4073" s="3">
        <v>15</v>
      </c>
      <c r="Q4073" s="3">
        <f t="shared" si="439"/>
        <v>225</v>
      </c>
      <c r="R4073" s="4">
        <f t="shared" si="440"/>
        <v>769.85770500000001</v>
      </c>
    </row>
    <row r="4074" spans="2:18">
      <c r="B4074" s="2">
        <v>286.093842</v>
      </c>
      <c r="C4074" s="3">
        <f t="shared" si="435"/>
        <v>81849.686430320959</v>
      </c>
      <c r="D4074" s="3">
        <v>5</v>
      </c>
      <c r="E4074" s="3">
        <f t="shared" si="436"/>
        <v>25</v>
      </c>
      <c r="F4074" s="4">
        <f t="shared" si="437"/>
        <v>1430.46921</v>
      </c>
      <c r="N4074" s="2">
        <v>51.323847000000001</v>
      </c>
      <c r="O4074" s="3">
        <f t="shared" si="438"/>
        <v>2634.1372708794092</v>
      </c>
      <c r="P4074" s="3">
        <v>15</v>
      </c>
      <c r="Q4074" s="3">
        <f t="shared" si="439"/>
        <v>225</v>
      </c>
      <c r="R4074" s="4">
        <f t="shared" si="440"/>
        <v>769.85770500000001</v>
      </c>
    </row>
    <row r="4075" spans="2:18">
      <c r="B4075" s="2">
        <v>286.093842</v>
      </c>
      <c r="C4075" s="3">
        <f t="shared" si="435"/>
        <v>81849.686430320959</v>
      </c>
      <c r="D4075" s="3">
        <v>5</v>
      </c>
      <c r="E4075" s="3">
        <f t="shared" si="436"/>
        <v>25</v>
      </c>
      <c r="F4075" s="4">
        <f t="shared" si="437"/>
        <v>1430.46921</v>
      </c>
      <c r="N4075" s="2">
        <v>51.323847000000001</v>
      </c>
      <c r="O4075" s="3">
        <f t="shared" si="438"/>
        <v>2634.1372708794092</v>
      </c>
      <c r="P4075" s="3">
        <v>15</v>
      </c>
      <c r="Q4075" s="3">
        <f t="shared" si="439"/>
        <v>225</v>
      </c>
      <c r="R4075" s="4">
        <f t="shared" si="440"/>
        <v>769.85770500000001</v>
      </c>
    </row>
    <row r="4076" spans="2:18">
      <c r="B4076" s="2">
        <v>286.093842</v>
      </c>
      <c r="C4076" s="3">
        <f t="shared" si="435"/>
        <v>81849.686430320959</v>
      </c>
      <c r="D4076" s="3">
        <v>5</v>
      </c>
      <c r="E4076" s="3">
        <f t="shared" si="436"/>
        <v>25</v>
      </c>
      <c r="F4076" s="4">
        <f t="shared" si="437"/>
        <v>1430.46921</v>
      </c>
      <c r="N4076" s="2">
        <v>51.323847000000001</v>
      </c>
      <c r="O4076" s="3">
        <f t="shared" si="438"/>
        <v>2634.1372708794092</v>
      </c>
      <c r="P4076" s="3">
        <v>15</v>
      </c>
      <c r="Q4076" s="3">
        <f t="shared" si="439"/>
        <v>225</v>
      </c>
      <c r="R4076" s="4">
        <f t="shared" si="440"/>
        <v>769.85770500000001</v>
      </c>
    </row>
    <row r="4077" spans="2:18">
      <c r="B4077" s="2">
        <v>286.093842</v>
      </c>
      <c r="C4077" s="3">
        <f t="shared" si="435"/>
        <v>81849.686430320959</v>
      </c>
      <c r="D4077" s="3">
        <v>5</v>
      </c>
      <c r="E4077" s="3">
        <f t="shared" si="436"/>
        <v>25</v>
      </c>
      <c r="F4077" s="4">
        <f t="shared" si="437"/>
        <v>1430.46921</v>
      </c>
      <c r="N4077" s="2">
        <v>51.323847000000001</v>
      </c>
      <c r="O4077" s="3">
        <f t="shared" si="438"/>
        <v>2634.1372708794092</v>
      </c>
      <c r="P4077" s="3">
        <v>15</v>
      </c>
      <c r="Q4077" s="3">
        <f t="shared" si="439"/>
        <v>225</v>
      </c>
      <c r="R4077" s="4">
        <f t="shared" si="440"/>
        <v>769.85770500000001</v>
      </c>
    </row>
    <row r="4078" spans="2:18">
      <c r="B4078" s="2">
        <v>286.093842</v>
      </c>
      <c r="C4078" s="3">
        <f t="shared" si="435"/>
        <v>81849.686430320959</v>
      </c>
      <c r="D4078" s="3">
        <v>5</v>
      </c>
      <c r="E4078" s="3">
        <f t="shared" si="436"/>
        <v>25</v>
      </c>
      <c r="F4078" s="4">
        <f t="shared" si="437"/>
        <v>1430.46921</v>
      </c>
      <c r="N4078" s="2">
        <v>51.323847000000001</v>
      </c>
      <c r="O4078" s="3">
        <f t="shared" si="438"/>
        <v>2634.1372708794092</v>
      </c>
      <c r="P4078" s="3">
        <v>15</v>
      </c>
      <c r="Q4078" s="3">
        <f t="shared" si="439"/>
        <v>225</v>
      </c>
      <c r="R4078" s="4">
        <f t="shared" si="440"/>
        <v>769.85770500000001</v>
      </c>
    </row>
    <row r="4079" spans="2:18">
      <c r="B4079" s="2">
        <v>286.093842</v>
      </c>
      <c r="C4079" s="3">
        <f t="shared" si="435"/>
        <v>81849.686430320959</v>
      </c>
      <c r="D4079" s="3">
        <v>5</v>
      </c>
      <c r="E4079" s="3">
        <f t="shared" si="436"/>
        <v>25</v>
      </c>
      <c r="F4079" s="4">
        <f t="shared" si="437"/>
        <v>1430.46921</v>
      </c>
      <c r="N4079" s="2">
        <v>51.323847000000001</v>
      </c>
      <c r="O4079" s="3">
        <f t="shared" si="438"/>
        <v>2634.1372708794092</v>
      </c>
      <c r="P4079" s="3">
        <v>15</v>
      </c>
      <c r="Q4079" s="3">
        <f t="shared" si="439"/>
        <v>225</v>
      </c>
      <c r="R4079" s="4">
        <f t="shared" si="440"/>
        <v>769.85770500000001</v>
      </c>
    </row>
    <row r="4080" spans="2:18">
      <c r="B4080" s="2">
        <v>286.093842</v>
      </c>
      <c r="C4080" s="3">
        <f t="shared" si="435"/>
        <v>81849.686430320959</v>
      </c>
      <c r="D4080" s="3">
        <v>5</v>
      </c>
      <c r="E4080" s="3">
        <f t="shared" si="436"/>
        <v>25</v>
      </c>
      <c r="F4080" s="4">
        <f t="shared" si="437"/>
        <v>1430.46921</v>
      </c>
      <c r="N4080" s="2">
        <v>51.323847000000001</v>
      </c>
      <c r="O4080" s="3">
        <f t="shared" si="438"/>
        <v>2634.1372708794092</v>
      </c>
      <c r="P4080" s="3">
        <v>15</v>
      </c>
      <c r="Q4080" s="3">
        <f t="shared" si="439"/>
        <v>225</v>
      </c>
      <c r="R4080" s="4">
        <f t="shared" si="440"/>
        <v>769.85770500000001</v>
      </c>
    </row>
    <row r="4081" spans="2:18">
      <c r="B4081" s="2">
        <v>286.093842</v>
      </c>
      <c r="C4081" s="3">
        <f t="shared" si="435"/>
        <v>81849.686430320959</v>
      </c>
      <c r="D4081" s="3">
        <v>5</v>
      </c>
      <c r="E4081" s="3">
        <f t="shared" si="436"/>
        <v>25</v>
      </c>
      <c r="F4081" s="4">
        <f t="shared" si="437"/>
        <v>1430.46921</v>
      </c>
      <c r="N4081" s="2">
        <v>51.323847000000001</v>
      </c>
      <c r="O4081" s="3">
        <f t="shared" si="438"/>
        <v>2634.1372708794092</v>
      </c>
      <c r="P4081" s="3">
        <v>5</v>
      </c>
      <c r="Q4081" s="3">
        <f t="shared" si="439"/>
        <v>25</v>
      </c>
      <c r="R4081" s="4">
        <f t="shared" si="440"/>
        <v>256.619235</v>
      </c>
    </row>
    <row r="4082" spans="2:18">
      <c r="B4082" s="2">
        <v>286.093842</v>
      </c>
      <c r="C4082" s="3">
        <f t="shared" si="435"/>
        <v>81849.686430320959</v>
      </c>
      <c r="D4082" s="3">
        <v>5</v>
      </c>
      <c r="E4082" s="3">
        <f t="shared" si="436"/>
        <v>25</v>
      </c>
      <c r="F4082" s="4">
        <f t="shared" si="437"/>
        <v>1430.46921</v>
      </c>
      <c r="N4082" s="2">
        <v>51.323847000000001</v>
      </c>
      <c r="O4082" s="3">
        <f t="shared" si="438"/>
        <v>2634.1372708794092</v>
      </c>
      <c r="P4082" s="3">
        <v>15</v>
      </c>
      <c r="Q4082" s="3">
        <f t="shared" si="439"/>
        <v>225</v>
      </c>
      <c r="R4082" s="4">
        <f t="shared" si="440"/>
        <v>769.85770500000001</v>
      </c>
    </row>
    <row r="4083" spans="2:18">
      <c r="B4083" s="2">
        <v>286.093842</v>
      </c>
      <c r="C4083" s="3">
        <f t="shared" si="435"/>
        <v>81849.686430320959</v>
      </c>
      <c r="D4083" s="3">
        <v>5</v>
      </c>
      <c r="E4083" s="3">
        <f t="shared" si="436"/>
        <v>25</v>
      </c>
      <c r="F4083" s="4">
        <f t="shared" si="437"/>
        <v>1430.46921</v>
      </c>
      <c r="N4083" s="2">
        <v>51.323847000000001</v>
      </c>
      <c r="O4083" s="3">
        <f t="shared" si="438"/>
        <v>2634.1372708794092</v>
      </c>
      <c r="P4083" s="3">
        <v>15</v>
      </c>
      <c r="Q4083" s="3">
        <f t="shared" si="439"/>
        <v>225</v>
      </c>
      <c r="R4083" s="4">
        <f t="shared" si="440"/>
        <v>769.85770500000001</v>
      </c>
    </row>
    <row r="4084" spans="2:18">
      <c r="B4084" s="2">
        <v>286.093842</v>
      </c>
      <c r="C4084" s="3">
        <f t="shared" si="435"/>
        <v>81849.686430320959</v>
      </c>
      <c r="D4084" s="3">
        <v>5</v>
      </c>
      <c r="E4084" s="3">
        <f t="shared" si="436"/>
        <v>25</v>
      </c>
      <c r="F4084" s="4">
        <f t="shared" si="437"/>
        <v>1430.46921</v>
      </c>
      <c r="N4084" s="2">
        <v>51.323847000000001</v>
      </c>
      <c r="O4084" s="3">
        <f t="shared" si="438"/>
        <v>2634.1372708794092</v>
      </c>
      <c r="P4084" s="3">
        <v>15</v>
      </c>
      <c r="Q4084" s="3">
        <f t="shared" si="439"/>
        <v>225</v>
      </c>
      <c r="R4084" s="4">
        <f t="shared" si="440"/>
        <v>769.85770500000001</v>
      </c>
    </row>
    <row r="4085" spans="2:18">
      <c r="B4085" s="2">
        <v>286.093842</v>
      </c>
      <c r="C4085" s="3">
        <f t="shared" si="435"/>
        <v>81849.686430320959</v>
      </c>
      <c r="D4085" s="3">
        <v>5</v>
      </c>
      <c r="E4085" s="3">
        <f t="shared" si="436"/>
        <v>25</v>
      </c>
      <c r="F4085" s="4">
        <f t="shared" si="437"/>
        <v>1430.46921</v>
      </c>
      <c r="N4085" s="2">
        <v>51.323847000000001</v>
      </c>
      <c r="O4085" s="3">
        <f t="shared" si="438"/>
        <v>2634.1372708794092</v>
      </c>
      <c r="P4085" s="3">
        <v>15</v>
      </c>
      <c r="Q4085" s="3">
        <f t="shared" si="439"/>
        <v>225</v>
      </c>
      <c r="R4085" s="4">
        <f t="shared" si="440"/>
        <v>769.85770500000001</v>
      </c>
    </row>
    <row r="4086" spans="2:18">
      <c r="B4086" s="2">
        <v>286.093842</v>
      </c>
      <c r="C4086" s="3">
        <f t="shared" si="435"/>
        <v>81849.686430320959</v>
      </c>
      <c r="D4086" s="3">
        <v>5</v>
      </c>
      <c r="E4086" s="3">
        <f t="shared" si="436"/>
        <v>25</v>
      </c>
      <c r="F4086" s="4">
        <f t="shared" si="437"/>
        <v>1430.46921</v>
      </c>
      <c r="N4086" s="2">
        <v>51.323847000000001</v>
      </c>
      <c r="O4086" s="3">
        <f t="shared" si="438"/>
        <v>2634.1372708794092</v>
      </c>
      <c r="P4086" s="3">
        <v>15</v>
      </c>
      <c r="Q4086" s="3">
        <f t="shared" si="439"/>
        <v>225</v>
      </c>
      <c r="R4086" s="4">
        <f t="shared" si="440"/>
        <v>769.85770500000001</v>
      </c>
    </row>
    <row r="4087" spans="2:18">
      <c r="B4087" s="2">
        <v>286.093842</v>
      </c>
      <c r="C4087" s="3">
        <f t="shared" si="435"/>
        <v>81849.686430320959</v>
      </c>
      <c r="D4087" s="3">
        <v>5</v>
      </c>
      <c r="E4087" s="3">
        <f t="shared" si="436"/>
        <v>25</v>
      </c>
      <c r="F4087" s="4">
        <f t="shared" si="437"/>
        <v>1430.46921</v>
      </c>
      <c r="N4087" s="2">
        <v>51.323847000000001</v>
      </c>
      <c r="O4087" s="3">
        <f t="shared" si="438"/>
        <v>2634.1372708794092</v>
      </c>
      <c r="P4087" s="3">
        <v>15</v>
      </c>
      <c r="Q4087" s="3">
        <f t="shared" si="439"/>
        <v>225</v>
      </c>
      <c r="R4087" s="4">
        <f t="shared" si="440"/>
        <v>769.85770500000001</v>
      </c>
    </row>
    <row r="4088" spans="2:18">
      <c r="B4088" s="2">
        <v>286.093842</v>
      </c>
      <c r="C4088" s="3">
        <f t="shared" si="435"/>
        <v>81849.686430320959</v>
      </c>
      <c r="D4088" s="3">
        <v>5</v>
      </c>
      <c r="E4088" s="3">
        <f t="shared" si="436"/>
        <v>25</v>
      </c>
      <c r="F4088" s="4">
        <f t="shared" si="437"/>
        <v>1430.46921</v>
      </c>
      <c r="N4088" s="2">
        <v>51.323847000000001</v>
      </c>
      <c r="O4088" s="3">
        <f t="shared" si="438"/>
        <v>2634.1372708794092</v>
      </c>
      <c r="P4088" s="3">
        <v>15</v>
      </c>
      <c r="Q4088" s="3">
        <f t="shared" si="439"/>
        <v>225</v>
      </c>
      <c r="R4088" s="4">
        <f t="shared" si="440"/>
        <v>769.85770500000001</v>
      </c>
    </row>
    <row r="4089" spans="2:18">
      <c r="B4089" s="2">
        <v>286.093842</v>
      </c>
      <c r="C4089" s="3">
        <f t="shared" si="435"/>
        <v>81849.686430320959</v>
      </c>
      <c r="D4089" s="3">
        <v>5</v>
      </c>
      <c r="E4089" s="3">
        <f t="shared" si="436"/>
        <v>25</v>
      </c>
      <c r="F4089" s="4">
        <f t="shared" si="437"/>
        <v>1430.46921</v>
      </c>
      <c r="N4089" s="2">
        <v>51.323847000000001</v>
      </c>
      <c r="O4089" s="3">
        <f t="shared" si="438"/>
        <v>2634.1372708794092</v>
      </c>
      <c r="P4089" s="3">
        <v>15</v>
      </c>
      <c r="Q4089" s="3">
        <f t="shared" si="439"/>
        <v>225</v>
      </c>
      <c r="R4089" s="4">
        <f t="shared" si="440"/>
        <v>769.85770500000001</v>
      </c>
    </row>
    <row r="4090" spans="2:18">
      <c r="B4090" s="2">
        <v>286.093842</v>
      </c>
      <c r="C4090" s="3">
        <f t="shared" si="435"/>
        <v>81849.686430320959</v>
      </c>
      <c r="D4090" s="3">
        <v>5</v>
      </c>
      <c r="E4090" s="3">
        <f t="shared" si="436"/>
        <v>25</v>
      </c>
      <c r="F4090" s="4">
        <f t="shared" si="437"/>
        <v>1430.46921</v>
      </c>
      <c r="N4090" s="2">
        <v>51.323847000000001</v>
      </c>
      <c r="O4090" s="3">
        <f t="shared" si="438"/>
        <v>2634.1372708794092</v>
      </c>
      <c r="P4090" s="3">
        <v>15</v>
      </c>
      <c r="Q4090" s="3">
        <f t="shared" si="439"/>
        <v>225</v>
      </c>
      <c r="R4090" s="4">
        <f t="shared" si="440"/>
        <v>769.85770500000001</v>
      </c>
    </row>
    <row r="4091" spans="2:18">
      <c r="B4091" s="2">
        <v>286.093842</v>
      </c>
      <c r="C4091" s="3">
        <f t="shared" si="435"/>
        <v>81849.686430320959</v>
      </c>
      <c r="D4091" s="3">
        <v>5</v>
      </c>
      <c r="E4091" s="3">
        <f t="shared" si="436"/>
        <v>25</v>
      </c>
      <c r="F4091" s="4">
        <f t="shared" si="437"/>
        <v>1430.46921</v>
      </c>
      <c r="N4091" s="2">
        <v>51.323847000000001</v>
      </c>
      <c r="O4091" s="3">
        <f t="shared" si="438"/>
        <v>2634.1372708794092</v>
      </c>
      <c r="P4091" s="3">
        <v>15</v>
      </c>
      <c r="Q4091" s="3">
        <f t="shared" si="439"/>
        <v>225</v>
      </c>
      <c r="R4091" s="4">
        <f t="shared" si="440"/>
        <v>769.85770500000001</v>
      </c>
    </row>
    <row r="4092" spans="2:18">
      <c r="B4092" s="2">
        <v>286.093842</v>
      </c>
      <c r="C4092" s="3">
        <f t="shared" si="435"/>
        <v>81849.686430320959</v>
      </c>
      <c r="D4092" s="3">
        <v>5</v>
      </c>
      <c r="E4092" s="3">
        <f t="shared" si="436"/>
        <v>25</v>
      </c>
      <c r="F4092" s="4">
        <f t="shared" si="437"/>
        <v>1430.46921</v>
      </c>
      <c r="N4092" s="2">
        <v>51.323847000000001</v>
      </c>
      <c r="O4092" s="3">
        <f t="shared" si="438"/>
        <v>2634.1372708794092</v>
      </c>
      <c r="P4092" s="3">
        <v>15</v>
      </c>
      <c r="Q4092" s="3">
        <f t="shared" si="439"/>
        <v>225</v>
      </c>
      <c r="R4092" s="4">
        <f t="shared" si="440"/>
        <v>769.85770500000001</v>
      </c>
    </row>
    <row r="4093" spans="2:18">
      <c r="B4093" s="2">
        <v>286.093842</v>
      </c>
      <c r="C4093" s="3">
        <f t="shared" si="435"/>
        <v>81849.686430320959</v>
      </c>
      <c r="D4093" s="3">
        <v>5</v>
      </c>
      <c r="E4093" s="3">
        <f t="shared" si="436"/>
        <v>25</v>
      </c>
      <c r="F4093" s="4">
        <f t="shared" si="437"/>
        <v>1430.46921</v>
      </c>
      <c r="N4093" s="2">
        <v>51.323847000000001</v>
      </c>
      <c r="O4093" s="3">
        <f t="shared" si="438"/>
        <v>2634.1372708794092</v>
      </c>
      <c r="P4093" s="3">
        <v>15</v>
      </c>
      <c r="Q4093" s="3">
        <f t="shared" si="439"/>
        <v>225</v>
      </c>
      <c r="R4093" s="4">
        <f t="shared" si="440"/>
        <v>769.85770500000001</v>
      </c>
    </row>
    <row r="4094" spans="2:18">
      <c r="B4094" s="2">
        <v>286.093842</v>
      </c>
      <c r="C4094" s="3">
        <f t="shared" si="435"/>
        <v>81849.686430320959</v>
      </c>
      <c r="D4094" s="3">
        <v>5</v>
      </c>
      <c r="E4094" s="3">
        <f t="shared" si="436"/>
        <v>25</v>
      </c>
      <c r="F4094" s="4">
        <f t="shared" si="437"/>
        <v>1430.46921</v>
      </c>
      <c r="N4094" s="2">
        <v>51.323847000000001</v>
      </c>
      <c r="O4094" s="3">
        <f t="shared" si="438"/>
        <v>2634.1372708794092</v>
      </c>
      <c r="P4094" s="3">
        <v>15</v>
      </c>
      <c r="Q4094" s="3">
        <f t="shared" si="439"/>
        <v>225</v>
      </c>
      <c r="R4094" s="4">
        <f t="shared" si="440"/>
        <v>769.85770500000001</v>
      </c>
    </row>
    <row r="4095" spans="2:18">
      <c r="B4095" s="2">
        <v>286.093842</v>
      </c>
      <c r="C4095" s="3">
        <f t="shared" si="435"/>
        <v>81849.686430320959</v>
      </c>
      <c r="D4095" s="3">
        <v>5</v>
      </c>
      <c r="E4095" s="3">
        <f t="shared" si="436"/>
        <v>25</v>
      </c>
      <c r="F4095" s="4">
        <f t="shared" si="437"/>
        <v>1430.46921</v>
      </c>
      <c r="N4095" s="2">
        <v>51.323847000000001</v>
      </c>
      <c r="O4095" s="3">
        <f t="shared" si="438"/>
        <v>2634.1372708794092</v>
      </c>
      <c r="P4095" s="3">
        <v>15</v>
      </c>
      <c r="Q4095" s="3">
        <f t="shared" si="439"/>
        <v>225</v>
      </c>
      <c r="R4095" s="4">
        <f t="shared" si="440"/>
        <v>769.85770500000001</v>
      </c>
    </row>
    <row r="4096" spans="2:18">
      <c r="B4096" s="2">
        <v>286.093842</v>
      </c>
      <c r="C4096" s="3">
        <f t="shared" si="435"/>
        <v>81849.686430320959</v>
      </c>
      <c r="D4096" s="3">
        <v>5</v>
      </c>
      <c r="E4096" s="3">
        <f t="shared" si="436"/>
        <v>25</v>
      </c>
      <c r="F4096" s="4">
        <f t="shared" si="437"/>
        <v>1430.46921</v>
      </c>
      <c r="N4096" s="2">
        <v>51.323847000000001</v>
      </c>
      <c r="O4096" s="3">
        <f t="shared" si="438"/>
        <v>2634.1372708794092</v>
      </c>
      <c r="P4096" s="3">
        <v>15</v>
      </c>
      <c r="Q4096" s="3">
        <f t="shared" si="439"/>
        <v>225</v>
      </c>
      <c r="R4096" s="4">
        <f t="shared" si="440"/>
        <v>769.85770500000001</v>
      </c>
    </row>
    <row r="4097" spans="2:18">
      <c r="B4097" s="2">
        <v>286.093842</v>
      </c>
      <c r="C4097" s="3">
        <f t="shared" si="435"/>
        <v>81849.686430320959</v>
      </c>
      <c r="D4097" s="3">
        <v>5</v>
      </c>
      <c r="E4097" s="3">
        <f t="shared" si="436"/>
        <v>25</v>
      </c>
      <c r="F4097" s="4">
        <f t="shared" si="437"/>
        <v>1430.46921</v>
      </c>
      <c r="N4097" s="2">
        <v>51.323847000000001</v>
      </c>
      <c r="O4097" s="3">
        <f t="shared" si="438"/>
        <v>2634.1372708794092</v>
      </c>
      <c r="P4097" s="3">
        <v>15</v>
      </c>
      <c r="Q4097" s="3">
        <f t="shared" si="439"/>
        <v>225</v>
      </c>
      <c r="R4097" s="4">
        <f t="shared" si="440"/>
        <v>769.85770500000001</v>
      </c>
    </row>
    <row r="4098" spans="2:18">
      <c r="B4098" s="2">
        <v>286.093842</v>
      </c>
      <c r="C4098" s="3">
        <f t="shared" si="435"/>
        <v>81849.686430320959</v>
      </c>
      <c r="D4098" s="3">
        <v>5</v>
      </c>
      <c r="E4098" s="3">
        <f t="shared" si="436"/>
        <v>25</v>
      </c>
      <c r="F4098" s="4">
        <f t="shared" si="437"/>
        <v>1430.46921</v>
      </c>
      <c r="N4098" s="2">
        <v>51.323847000000001</v>
      </c>
      <c r="O4098" s="3">
        <f t="shared" si="438"/>
        <v>2634.1372708794092</v>
      </c>
      <c r="P4098" s="3">
        <v>15</v>
      </c>
      <c r="Q4098" s="3">
        <f t="shared" si="439"/>
        <v>225</v>
      </c>
      <c r="R4098" s="4">
        <f t="shared" si="440"/>
        <v>769.85770500000001</v>
      </c>
    </row>
    <row r="4099" spans="2:18">
      <c r="B4099" s="2">
        <v>286.093842</v>
      </c>
      <c r="C4099" s="3">
        <f t="shared" si="435"/>
        <v>81849.686430320959</v>
      </c>
      <c r="D4099" s="3">
        <v>5</v>
      </c>
      <c r="E4099" s="3">
        <f t="shared" si="436"/>
        <v>25</v>
      </c>
      <c r="F4099" s="4">
        <f t="shared" si="437"/>
        <v>1430.46921</v>
      </c>
      <c r="N4099" s="2">
        <v>51.323847000000001</v>
      </c>
      <c r="O4099" s="3">
        <f t="shared" si="438"/>
        <v>2634.1372708794092</v>
      </c>
      <c r="P4099" s="3">
        <v>15</v>
      </c>
      <c r="Q4099" s="3">
        <f t="shared" si="439"/>
        <v>225</v>
      </c>
      <c r="R4099" s="4">
        <f t="shared" si="440"/>
        <v>769.85770500000001</v>
      </c>
    </row>
    <row r="4100" spans="2:18">
      <c r="B4100" s="2">
        <v>286.093842</v>
      </c>
      <c r="C4100" s="3">
        <f t="shared" si="435"/>
        <v>81849.686430320959</v>
      </c>
      <c r="D4100" s="3">
        <v>5</v>
      </c>
      <c r="E4100" s="3">
        <f t="shared" si="436"/>
        <v>25</v>
      </c>
      <c r="F4100" s="4">
        <f t="shared" si="437"/>
        <v>1430.46921</v>
      </c>
      <c r="N4100" s="2">
        <v>51.323847000000001</v>
      </c>
      <c r="O4100" s="3">
        <f t="shared" si="438"/>
        <v>2634.1372708794092</v>
      </c>
      <c r="P4100" s="3">
        <v>15</v>
      </c>
      <c r="Q4100" s="3">
        <f t="shared" si="439"/>
        <v>225</v>
      </c>
      <c r="R4100" s="4">
        <f t="shared" si="440"/>
        <v>769.85770500000001</v>
      </c>
    </row>
    <row r="4101" spans="2:18">
      <c r="B4101" s="2">
        <v>286.093842</v>
      </c>
      <c r="C4101" s="3">
        <f t="shared" si="435"/>
        <v>81849.686430320959</v>
      </c>
      <c r="D4101" s="3">
        <v>5</v>
      </c>
      <c r="E4101" s="3">
        <f t="shared" si="436"/>
        <v>25</v>
      </c>
      <c r="F4101" s="4">
        <f t="shared" si="437"/>
        <v>1430.46921</v>
      </c>
      <c r="N4101" s="2">
        <v>51.323847000000001</v>
      </c>
      <c r="O4101" s="3">
        <f t="shared" si="438"/>
        <v>2634.1372708794092</v>
      </c>
      <c r="P4101" s="3">
        <v>15</v>
      </c>
      <c r="Q4101" s="3">
        <f t="shared" si="439"/>
        <v>225</v>
      </c>
      <c r="R4101" s="4">
        <f t="shared" si="440"/>
        <v>769.85770500000001</v>
      </c>
    </row>
    <row r="4102" spans="2:18">
      <c r="B4102" s="2">
        <v>286.093842</v>
      </c>
      <c r="C4102" s="3">
        <f t="shared" si="435"/>
        <v>81849.686430320959</v>
      </c>
      <c r="D4102" s="3">
        <v>5</v>
      </c>
      <c r="E4102" s="3">
        <f t="shared" si="436"/>
        <v>25</v>
      </c>
      <c r="F4102" s="4">
        <f t="shared" si="437"/>
        <v>1430.46921</v>
      </c>
      <c r="N4102" s="2">
        <v>51.323847000000001</v>
      </c>
      <c r="O4102" s="3">
        <f t="shared" si="438"/>
        <v>2634.1372708794092</v>
      </c>
      <c r="P4102" s="3">
        <v>15</v>
      </c>
      <c r="Q4102" s="3">
        <f t="shared" si="439"/>
        <v>225</v>
      </c>
      <c r="R4102" s="4">
        <f t="shared" si="440"/>
        <v>769.85770500000001</v>
      </c>
    </row>
    <row r="4103" spans="2:18">
      <c r="B4103" s="2">
        <v>286.093842</v>
      </c>
      <c r="C4103" s="3">
        <f t="shared" si="435"/>
        <v>81849.686430320959</v>
      </c>
      <c r="D4103" s="3">
        <v>5</v>
      </c>
      <c r="E4103" s="3">
        <f t="shared" si="436"/>
        <v>25</v>
      </c>
      <c r="F4103" s="4">
        <f t="shared" si="437"/>
        <v>1430.46921</v>
      </c>
      <c r="N4103" s="2">
        <v>51.323847000000001</v>
      </c>
      <c r="O4103" s="3">
        <f t="shared" si="438"/>
        <v>2634.1372708794092</v>
      </c>
      <c r="P4103" s="3">
        <v>20</v>
      </c>
      <c r="Q4103" s="3">
        <f t="shared" si="439"/>
        <v>400</v>
      </c>
      <c r="R4103" s="4">
        <f t="shared" si="440"/>
        <v>1026.47694</v>
      </c>
    </row>
    <row r="4104" spans="2:18">
      <c r="B4104" s="2">
        <v>286.093842</v>
      </c>
      <c r="C4104" s="3">
        <f t="shared" si="435"/>
        <v>81849.686430320959</v>
      </c>
      <c r="D4104" s="3">
        <v>5</v>
      </c>
      <c r="E4104" s="3">
        <f t="shared" si="436"/>
        <v>25</v>
      </c>
      <c r="F4104" s="4">
        <f t="shared" si="437"/>
        <v>1430.46921</v>
      </c>
      <c r="N4104" s="2">
        <v>51.323847000000001</v>
      </c>
      <c r="O4104" s="3">
        <f t="shared" si="438"/>
        <v>2634.1372708794092</v>
      </c>
      <c r="P4104" s="3">
        <v>15</v>
      </c>
      <c r="Q4104" s="3">
        <f t="shared" si="439"/>
        <v>225</v>
      </c>
      <c r="R4104" s="4">
        <f t="shared" si="440"/>
        <v>769.85770500000001</v>
      </c>
    </row>
    <row r="4105" spans="2:18">
      <c r="B4105" s="2">
        <v>286.093842</v>
      </c>
      <c r="C4105" s="3">
        <f t="shared" si="435"/>
        <v>81849.686430320959</v>
      </c>
      <c r="D4105" s="3">
        <v>5</v>
      </c>
      <c r="E4105" s="3">
        <f t="shared" si="436"/>
        <v>25</v>
      </c>
      <c r="F4105" s="4">
        <f t="shared" si="437"/>
        <v>1430.46921</v>
      </c>
      <c r="N4105" s="2">
        <v>51.323847000000001</v>
      </c>
      <c r="O4105" s="3">
        <f t="shared" si="438"/>
        <v>2634.1372708794092</v>
      </c>
      <c r="P4105" s="3">
        <v>15</v>
      </c>
      <c r="Q4105" s="3">
        <f t="shared" si="439"/>
        <v>225</v>
      </c>
      <c r="R4105" s="4">
        <f t="shared" si="440"/>
        <v>769.85770500000001</v>
      </c>
    </row>
    <row r="4106" spans="2:18">
      <c r="B4106" s="2">
        <v>286.093842</v>
      </c>
      <c r="C4106" s="3">
        <f t="shared" si="435"/>
        <v>81849.686430320959</v>
      </c>
      <c r="D4106" s="3">
        <v>5</v>
      </c>
      <c r="E4106" s="3">
        <f t="shared" si="436"/>
        <v>25</v>
      </c>
      <c r="F4106" s="4">
        <f t="shared" si="437"/>
        <v>1430.46921</v>
      </c>
      <c r="N4106" s="2">
        <v>51.323847000000001</v>
      </c>
      <c r="O4106" s="3">
        <f t="shared" si="438"/>
        <v>2634.1372708794092</v>
      </c>
      <c r="P4106" s="3">
        <v>15</v>
      </c>
      <c r="Q4106" s="3">
        <f t="shared" si="439"/>
        <v>225</v>
      </c>
      <c r="R4106" s="4">
        <f t="shared" si="440"/>
        <v>769.85770500000001</v>
      </c>
    </row>
    <row r="4107" spans="2:18">
      <c r="B4107" s="2">
        <v>286.093842</v>
      </c>
      <c r="C4107" s="3">
        <f t="shared" si="435"/>
        <v>81849.686430320959</v>
      </c>
      <c r="D4107" s="3">
        <v>5</v>
      </c>
      <c r="E4107" s="3">
        <f t="shared" si="436"/>
        <v>25</v>
      </c>
      <c r="F4107" s="4">
        <f t="shared" si="437"/>
        <v>1430.46921</v>
      </c>
      <c r="N4107" s="2">
        <v>51.323847000000001</v>
      </c>
      <c r="O4107" s="3">
        <f t="shared" si="438"/>
        <v>2634.1372708794092</v>
      </c>
      <c r="P4107" s="3">
        <v>15</v>
      </c>
      <c r="Q4107" s="3">
        <f t="shared" si="439"/>
        <v>225</v>
      </c>
      <c r="R4107" s="4">
        <f t="shared" si="440"/>
        <v>769.85770500000001</v>
      </c>
    </row>
    <row r="4108" spans="2:18">
      <c r="B4108" s="2">
        <v>286.093842</v>
      </c>
      <c r="C4108" s="3">
        <f t="shared" si="435"/>
        <v>81849.686430320959</v>
      </c>
      <c r="D4108" s="3">
        <v>5</v>
      </c>
      <c r="E4108" s="3">
        <f t="shared" si="436"/>
        <v>25</v>
      </c>
      <c r="F4108" s="4">
        <f t="shared" si="437"/>
        <v>1430.46921</v>
      </c>
      <c r="N4108" s="2">
        <v>51.323847000000001</v>
      </c>
      <c r="O4108" s="3">
        <f t="shared" si="438"/>
        <v>2634.1372708794092</v>
      </c>
      <c r="P4108" s="3">
        <v>15</v>
      </c>
      <c r="Q4108" s="3">
        <f t="shared" si="439"/>
        <v>225</v>
      </c>
      <c r="R4108" s="4">
        <f t="shared" si="440"/>
        <v>769.85770500000001</v>
      </c>
    </row>
    <row r="4109" spans="2:18">
      <c r="B4109" s="2">
        <v>286.093842</v>
      </c>
      <c r="C4109" s="3">
        <f t="shared" si="435"/>
        <v>81849.686430320959</v>
      </c>
      <c r="D4109" s="3">
        <v>5</v>
      </c>
      <c r="E4109" s="3">
        <f t="shared" si="436"/>
        <v>25</v>
      </c>
      <c r="F4109" s="4">
        <f t="shared" si="437"/>
        <v>1430.46921</v>
      </c>
      <c r="N4109" s="2">
        <v>51.323847000000001</v>
      </c>
      <c r="O4109" s="3">
        <f t="shared" si="438"/>
        <v>2634.1372708794092</v>
      </c>
      <c r="P4109" s="3">
        <v>15</v>
      </c>
      <c r="Q4109" s="3">
        <f t="shared" si="439"/>
        <v>225</v>
      </c>
      <c r="R4109" s="4">
        <f t="shared" si="440"/>
        <v>769.85770500000001</v>
      </c>
    </row>
    <row r="4110" spans="2:18">
      <c r="B4110" s="2">
        <v>286.093842</v>
      </c>
      <c r="C4110" s="3">
        <f t="shared" si="435"/>
        <v>81849.686430320959</v>
      </c>
      <c r="D4110" s="3">
        <v>5</v>
      </c>
      <c r="E4110" s="3">
        <f t="shared" si="436"/>
        <v>25</v>
      </c>
      <c r="F4110" s="4">
        <f t="shared" si="437"/>
        <v>1430.46921</v>
      </c>
      <c r="N4110" s="2">
        <v>51.323847000000001</v>
      </c>
      <c r="O4110" s="3">
        <f t="shared" si="438"/>
        <v>2634.1372708794092</v>
      </c>
      <c r="P4110" s="3">
        <v>15</v>
      </c>
      <c r="Q4110" s="3">
        <f t="shared" si="439"/>
        <v>225</v>
      </c>
      <c r="R4110" s="4">
        <f t="shared" si="440"/>
        <v>769.85770500000001</v>
      </c>
    </row>
    <row r="4111" spans="2:18">
      <c r="B4111" s="2">
        <v>286.093842</v>
      </c>
      <c r="C4111" s="3">
        <f t="shared" si="435"/>
        <v>81849.686430320959</v>
      </c>
      <c r="D4111" s="3">
        <v>5</v>
      </c>
      <c r="E4111" s="3">
        <f t="shared" si="436"/>
        <v>25</v>
      </c>
      <c r="F4111" s="4">
        <f t="shared" si="437"/>
        <v>1430.46921</v>
      </c>
      <c r="N4111" s="2">
        <v>51.323847000000001</v>
      </c>
      <c r="O4111" s="3">
        <f t="shared" si="438"/>
        <v>2634.1372708794092</v>
      </c>
      <c r="P4111" s="3">
        <v>15</v>
      </c>
      <c r="Q4111" s="3">
        <f t="shared" si="439"/>
        <v>225</v>
      </c>
      <c r="R4111" s="4">
        <f t="shared" si="440"/>
        <v>769.85770500000001</v>
      </c>
    </row>
    <row r="4112" spans="2:18">
      <c r="B4112" s="2">
        <v>286.093842</v>
      </c>
      <c r="C4112" s="3">
        <f t="shared" si="435"/>
        <v>81849.686430320959</v>
      </c>
      <c r="D4112" s="3">
        <v>5</v>
      </c>
      <c r="E4112" s="3">
        <f t="shared" si="436"/>
        <v>25</v>
      </c>
      <c r="F4112" s="4">
        <f t="shared" si="437"/>
        <v>1430.46921</v>
      </c>
      <c r="N4112" s="2">
        <v>51.323847000000001</v>
      </c>
      <c r="O4112" s="3">
        <f t="shared" si="438"/>
        <v>2634.1372708794092</v>
      </c>
      <c r="P4112" s="3">
        <v>15</v>
      </c>
      <c r="Q4112" s="3">
        <f t="shared" si="439"/>
        <v>225</v>
      </c>
      <c r="R4112" s="4">
        <f t="shared" si="440"/>
        <v>769.85770500000001</v>
      </c>
    </row>
    <row r="4113" spans="2:18">
      <c r="B4113" s="2">
        <v>286.093842</v>
      </c>
      <c r="C4113" s="3">
        <f t="shared" ref="C4113:C4176" si="441">B4113*B4113</f>
        <v>81849.686430320959</v>
      </c>
      <c r="D4113" s="3">
        <v>5</v>
      </c>
      <c r="E4113" s="3">
        <f t="shared" ref="E4113:E4176" si="442">D4113*D4113</f>
        <v>25</v>
      </c>
      <c r="F4113" s="4">
        <f t="shared" ref="F4113:F4176" si="443">D4113*B4113</f>
        <v>1430.46921</v>
      </c>
      <c r="N4113" s="2">
        <v>51.323847000000001</v>
      </c>
      <c r="O4113" s="3">
        <f t="shared" ref="O4113:O4176" si="444">N4113*N4113</f>
        <v>2634.1372708794092</v>
      </c>
      <c r="P4113" s="3">
        <v>15</v>
      </c>
      <c r="Q4113" s="3">
        <f t="shared" ref="Q4113:Q4176" si="445">P4113*P4113</f>
        <v>225</v>
      </c>
      <c r="R4113" s="4">
        <f t="shared" ref="R4113:R4176" si="446">P4113*N4113</f>
        <v>769.85770500000001</v>
      </c>
    </row>
    <row r="4114" spans="2:18">
      <c r="B4114" s="2">
        <v>286.093842</v>
      </c>
      <c r="C4114" s="3">
        <f t="shared" si="441"/>
        <v>81849.686430320959</v>
      </c>
      <c r="D4114" s="3">
        <v>5</v>
      </c>
      <c r="E4114" s="3">
        <f t="shared" si="442"/>
        <v>25</v>
      </c>
      <c r="F4114" s="4">
        <f t="shared" si="443"/>
        <v>1430.46921</v>
      </c>
      <c r="N4114" s="2">
        <v>51.323847000000001</v>
      </c>
      <c r="O4114" s="3">
        <f t="shared" si="444"/>
        <v>2634.1372708794092</v>
      </c>
      <c r="P4114" s="3">
        <v>15</v>
      </c>
      <c r="Q4114" s="3">
        <f t="shared" si="445"/>
        <v>225</v>
      </c>
      <c r="R4114" s="4">
        <f t="shared" si="446"/>
        <v>769.85770500000001</v>
      </c>
    </row>
    <row r="4115" spans="2:18">
      <c r="B4115" s="2">
        <v>286.093842</v>
      </c>
      <c r="C4115" s="3">
        <f t="shared" si="441"/>
        <v>81849.686430320959</v>
      </c>
      <c r="D4115" s="3">
        <v>5</v>
      </c>
      <c r="E4115" s="3">
        <f t="shared" si="442"/>
        <v>25</v>
      </c>
      <c r="F4115" s="4">
        <f t="shared" si="443"/>
        <v>1430.46921</v>
      </c>
      <c r="N4115" s="2">
        <v>51.323847000000001</v>
      </c>
      <c r="O4115" s="3">
        <f t="shared" si="444"/>
        <v>2634.1372708794092</v>
      </c>
      <c r="P4115" s="3">
        <v>15</v>
      </c>
      <c r="Q4115" s="3">
        <f t="shared" si="445"/>
        <v>225</v>
      </c>
      <c r="R4115" s="4">
        <f t="shared" si="446"/>
        <v>769.85770500000001</v>
      </c>
    </row>
    <row r="4116" spans="2:18">
      <c r="B4116" s="2">
        <v>286.093842</v>
      </c>
      <c r="C4116" s="3">
        <f t="shared" si="441"/>
        <v>81849.686430320959</v>
      </c>
      <c r="D4116" s="3">
        <v>5</v>
      </c>
      <c r="E4116" s="3">
        <f t="shared" si="442"/>
        <v>25</v>
      </c>
      <c r="F4116" s="4">
        <f t="shared" si="443"/>
        <v>1430.46921</v>
      </c>
      <c r="N4116" s="2">
        <v>51.323847000000001</v>
      </c>
      <c r="O4116" s="3">
        <f t="shared" si="444"/>
        <v>2634.1372708794092</v>
      </c>
      <c r="P4116" s="3">
        <v>15</v>
      </c>
      <c r="Q4116" s="3">
        <f t="shared" si="445"/>
        <v>225</v>
      </c>
      <c r="R4116" s="4">
        <f t="shared" si="446"/>
        <v>769.85770500000001</v>
      </c>
    </row>
    <row r="4117" spans="2:18">
      <c r="B4117" s="2">
        <v>286.093842</v>
      </c>
      <c r="C4117" s="3">
        <f t="shared" si="441"/>
        <v>81849.686430320959</v>
      </c>
      <c r="D4117" s="3">
        <v>5</v>
      </c>
      <c r="E4117" s="3">
        <f t="shared" si="442"/>
        <v>25</v>
      </c>
      <c r="F4117" s="4">
        <f t="shared" si="443"/>
        <v>1430.46921</v>
      </c>
      <c r="N4117" s="2">
        <v>51.323847000000001</v>
      </c>
      <c r="O4117" s="3">
        <f t="shared" si="444"/>
        <v>2634.1372708794092</v>
      </c>
      <c r="P4117" s="3">
        <v>15</v>
      </c>
      <c r="Q4117" s="3">
        <f t="shared" si="445"/>
        <v>225</v>
      </c>
      <c r="R4117" s="4">
        <f t="shared" si="446"/>
        <v>769.85770500000001</v>
      </c>
    </row>
    <row r="4118" spans="2:18">
      <c r="B4118" s="2">
        <v>286.093842</v>
      </c>
      <c r="C4118" s="3">
        <f t="shared" si="441"/>
        <v>81849.686430320959</v>
      </c>
      <c r="D4118" s="3">
        <v>5</v>
      </c>
      <c r="E4118" s="3">
        <f t="shared" si="442"/>
        <v>25</v>
      </c>
      <c r="F4118" s="4">
        <f t="shared" si="443"/>
        <v>1430.46921</v>
      </c>
      <c r="N4118" s="2">
        <v>51.323847000000001</v>
      </c>
      <c r="O4118" s="3">
        <f t="shared" si="444"/>
        <v>2634.1372708794092</v>
      </c>
      <c r="P4118" s="3">
        <v>15</v>
      </c>
      <c r="Q4118" s="3">
        <f t="shared" si="445"/>
        <v>225</v>
      </c>
      <c r="R4118" s="4">
        <f t="shared" si="446"/>
        <v>769.85770500000001</v>
      </c>
    </row>
    <row r="4119" spans="2:18">
      <c r="B4119" s="2">
        <v>286.093842</v>
      </c>
      <c r="C4119" s="3">
        <f t="shared" si="441"/>
        <v>81849.686430320959</v>
      </c>
      <c r="D4119" s="3">
        <v>5</v>
      </c>
      <c r="E4119" s="3">
        <f t="shared" si="442"/>
        <v>25</v>
      </c>
      <c r="F4119" s="4">
        <f t="shared" si="443"/>
        <v>1430.46921</v>
      </c>
      <c r="N4119" s="2">
        <v>51.323847000000001</v>
      </c>
      <c r="O4119" s="3">
        <f t="shared" si="444"/>
        <v>2634.1372708794092</v>
      </c>
      <c r="P4119" s="3">
        <v>15</v>
      </c>
      <c r="Q4119" s="3">
        <f t="shared" si="445"/>
        <v>225</v>
      </c>
      <c r="R4119" s="4">
        <f t="shared" si="446"/>
        <v>769.85770500000001</v>
      </c>
    </row>
    <row r="4120" spans="2:18">
      <c r="B4120" s="2">
        <v>286.093842</v>
      </c>
      <c r="C4120" s="3">
        <f t="shared" si="441"/>
        <v>81849.686430320959</v>
      </c>
      <c r="D4120" s="3">
        <v>5</v>
      </c>
      <c r="E4120" s="3">
        <f t="shared" si="442"/>
        <v>25</v>
      </c>
      <c r="F4120" s="4">
        <f t="shared" si="443"/>
        <v>1430.46921</v>
      </c>
      <c r="N4120" s="2">
        <v>51.323847000000001</v>
      </c>
      <c r="O4120" s="3">
        <f t="shared" si="444"/>
        <v>2634.1372708794092</v>
      </c>
      <c r="P4120" s="3">
        <v>15</v>
      </c>
      <c r="Q4120" s="3">
        <f t="shared" si="445"/>
        <v>225</v>
      </c>
      <c r="R4120" s="4">
        <f t="shared" si="446"/>
        <v>769.85770500000001</v>
      </c>
    </row>
    <row r="4121" spans="2:18">
      <c r="B4121" s="2">
        <v>286.093842</v>
      </c>
      <c r="C4121" s="3">
        <f t="shared" si="441"/>
        <v>81849.686430320959</v>
      </c>
      <c r="D4121" s="3">
        <v>5</v>
      </c>
      <c r="E4121" s="3">
        <f t="shared" si="442"/>
        <v>25</v>
      </c>
      <c r="F4121" s="4">
        <f t="shared" si="443"/>
        <v>1430.46921</v>
      </c>
      <c r="N4121" s="2">
        <v>51.323847000000001</v>
      </c>
      <c r="O4121" s="3">
        <f t="shared" si="444"/>
        <v>2634.1372708794092</v>
      </c>
      <c r="P4121" s="3">
        <v>15</v>
      </c>
      <c r="Q4121" s="3">
        <f t="shared" si="445"/>
        <v>225</v>
      </c>
      <c r="R4121" s="4">
        <f t="shared" si="446"/>
        <v>769.85770500000001</v>
      </c>
    </row>
    <row r="4122" spans="2:18">
      <c r="B4122" s="2">
        <v>286.093842</v>
      </c>
      <c r="C4122" s="3">
        <f t="shared" si="441"/>
        <v>81849.686430320959</v>
      </c>
      <c r="D4122" s="3">
        <v>5</v>
      </c>
      <c r="E4122" s="3">
        <f t="shared" si="442"/>
        <v>25</v>
      </c>
      <c r="F4122" s="4">
        <f t="shared" si="443"/>
        <v>1430.46921</v>
      </c>
      <c r="N4122" s="2">
        <v>51.323847000000001</v>
      </c>
      <c r="O4122" s="3">
        <f t="shared" si="444"/>
        <v>2634.1372708794092</v>
      </c>
      <c r="P4122" s="3">
        <v>15</v>
      </c>
      <c r="Q4122" s="3">
        <f t="shared" si="445"/>
        <v>225</v>
      </c>
      <c r="R4122" s="4">
        <f t="shared" si="446"/>
        <v>769.85770500000001</v>
      </c>
    </row>
    <row r="4123" spans="2:18">
      <c r="B4123" s="2">
        <v>286.093842</v>
      </c>
      <c r="C4123" s="3">
        <f t="shared" si="441"/>
        <v>81849.686430320959</v>
      </c>
      <c r="D4123" s="3">
        <v>5</v>
      </c>
      <c r="E4123" s="3">
        <f t="shared" si="442"/>
        <v>25</v>
      </c>
      <c r="F4123" s="4">
        <f t="shared" si="443"/>
        <v>1430.46921</v>
      </c>
      <c r="N4123" s="2">
        <v>51.323847000000001</v>
      </c>
      <c r="O4123" s="3">
        <f t="shared" si="444"/>
        <v>2634.1372708794092</v>
      </c>
      <c r="P4123" s="3">
        <v>15</v>
      </c>
      <c r="Q4123" s="3">
        <f t="shared" si="445"/>
        <v>225</v>
      </c>
      <c r="R4123" s="4">
        <f t="shared" si="446"/>
        <v>769.85770500000001</v>
      </c>
    </row>
    <row r="4124" spans="2:18">
      <c r="B4124" s="2">
        <v>286.093842</v>
      </c>
      <c r="C4124" s="3">
        <f t="shared" si="441"/>
        <v>81849.686430320959</v>
      </c>
      <c r="D4124" s="3">
        <v>5</v>
      </c>
      <c r="E4124" s="3">
        <f t="shared" si="442"/>
        <v>25</v>
      </c>
      <c r="F4124" s="4">
        <f t="shared" si="443"/>
        <v>1430.46921</v>
      </c>
      <c r="N4124" s="2">
        <v>51.323847000000001</v>
      </c>
      <c r="O4124" s="3">
        <f t="shared" si="444"/>
        <v>2634.1372708794092</v>
      </c>
      <c r="P4124" s="3">
        <v>15</v>
      </c>
      <c r="Q4124" s="3">
        <f t="shared" si="445"/>
        <v>225</v>
      </c>
      <c r="R4124" s="4">
        <f t="shared" si="446"/>
        <v>769.85770500000001</v>
      </c>
    </row>
    <row r="4125" spans="2:18">
      <c r="B4125" s="2">
        <v>286.093842</v>
      </c>
      <c r="C4125" s="3">
        <f t="shared" si="441"/>
        <v>81849.686430320959</v>
      </c>
      <c r="D4125" s="3">
        <v>5</v>
      </c>
      <c r="E4125" s="3">
        <f t="shared" si="442"/>
        <v>25</v>
      </c>
      <c r="F4125" s="4">
        <f t="shared" si="443"/>
        <v>1430.46921</v>
      </c>
      <c r="N4125" s="2">
        <v>51.323847000000001</v>
      </c>
      <c r="O4125" s="3">
        <f t="shared" si="444"/>
        <v>2634.1372708794092</v>
      </c>
      <c r="P4125" s="3">
        <v>10</v>
      </c>
      <c r="Q4125" s="3">
        <f t="shared" si="445"/>
        <v>100</v>
      </c>
      <c r="R4125" s="4">
        <f t="shared" si="446"/>
        <v>513.23847000000001</v>
      </c>
    </row>
    <row r="4126" spans="2:18">
      <c r="B4126" s="2">
        <v>286.093842</v>
      </c>
      <c r="C4126" s="3">
        <f t="shared" si="441"/>
        <v>81849.686430320959</v>
      </c>
      <c r="D4126" s="3">
        <v>5</v>
      </c>
      <c r="E4126" s="3">
        <f t="shared" si="442"/>
        <v>25</v>
      </c>
      <c r="F4126" s="4">
        <f t="shared" si="443"/>
        <v>1430.46921</v>
      </c>
      <c r="N4126" s="2">
        <v>51.323847000000001</v>
      </c>
      <c r="O4126" s="3">
        <f t="shared" si="444"/>
        <v>2634.1372708794092</v>
      </c>
      <c r="P4126" s="3">
        <v>10</v>
      </c>
      <c r="Q4126" s="3">
        <f t="shared" si="445"/>
        <v>100</v>
      </c>
      <c r="R4126" s="4">
        <f t="shared" si="446"/>
        <v>513.23847000000001</v>
      </c>
    </row>
    <row r="4127" spans="2:18">
      <c r="B4127" s="2">
        <v>286.093842</v>
      </c>
      <c r="C4127" s="3">
        <f t="shared" si="441"/>
        <v>81849.686430320959</v>
      </c>
      <c r="D4127" s="3">
        <v>5</v>
      </c>
      <c r="E4127" s="3">
        <f t="shared" si="442"/>
        <v>25</v>
      </c>
      <c r="F4127" s="4">
        <f t="shared" si="443"/>
        <v>1430.46921</v>
      </c>
      <c r="N4127" s="2">
        <v>51.323847000000001</v>
      </c>
      <c r="O4127" s="3">
        <f t="shared" si="444"/>
        <v>2634.1372708794092</v>
      </c>
      <c r="P4127" s="3">
        <v>10</v>
      </c>
      <c r="Q4127" s="3">
        <f t="shared" si="445"/>
        <v>100</v>
      </c>
      <c r="R4127" s="4">
        <f t="shared" si="446"/>
        <v>513.23847000000001</v>
      </c>
    </row>
    <row r="4128" spans="2:18">
      <c r="B4128" s="2">
        <v>286.093842</v>
      </c>
      <c r="C4128" s="3">
        <f t="shared" si="441"/>
        <v>81849.686430320959</v>
      </c>
      <c r="D4128" s="3">
        <v>5</v>
      </c>
      <c r="E4128" s="3">
        <f t="shared" si="442"/>
        <v>25</v>
      </c>
      <c r="F4128" s="4">
        <f t="shared" si="443"/>
        <v>1430.46921</v>
      </c>
      <c r="N4128" s="2">
        <v>51.323847000000001</v>
      </c>
      <c r="O4128" s="3">
        <f t="shared" si="444"/>
        <v>2634.1372708794092</v>
      </c>
      <c r="P4128" s="3">
        <v>10</v>
      </c>
      <c r="Q4128" s="3">
        <f t="shared" si="445"/>
        <v>100</v>
      </c>
      <c r="R4128" s="4">
        <f t="shared" si="446"/>
        <v>513.23847000000001</v>
      </c>
    </row>
    <row r="4129" spans="2:18">
      <c r="B4129" s="2">
        <v>286.093842</v>
      </c>
      <c r="C4129" s="3">
        <f t="shared" si="441"/>
        <v>81849.686430320959</v>
      </c>
      <c r="D4129" s="3">
        <v>5</v>
      </c>
      <c r="E4129" s="3">
        <f t="shared" si="442"/>
        <v>25</v>
      </c>
      <c r="F4129" s="4">
        <f t="shared" si="443"/>
        <v>1430.46921</v>
      </c>
      <c r="N4129" s="2">
        <v>51.323847000000001</v>
      </c>
      <c r="O4129" s="3">
        <f t="shared" si="444"/>
        <v>2634.1372708794092</v>
      </c>
      <c r="P4129" s="3">
        <v>10</v>
      </c>
      <c r="Q4129" s="3">
        <f t="shared" si="445"/>
        <v>100</v>
      </c>
      <c r="R4129" s="4">
        <f t="shared" si="446"/>
        <v>513.23847000000001</v>
      </c>
    </row>
    <row r="4130" spans="2:18">
      <c r="B4130" s="2">
        <v>286.093842</v>
      </c>
      <c r="C4130" s="3">
        <f t="shared" si="441"/>
        <v>81849.686430320959</v>
      </c>
      <c r="D4130" s="3">
        <v>5</v>
      </c>
      <c r="E4130" s="3">
        <f t="shared" si="442"/>
        <v>25</v>
      </c>
      <c r="F4130" s="4">
        <f t="shared" si="443"/>
        <v>1430.46921</v>
      </c>
      <c r="N4130" s="2">
        <v>51.323847000000001</v>
      </c>
      <c r="O4130" s="3">
        <f t="shared" si="444"/>
        <v>2634.1372708794092</v>
      </c>
      <c r="P4130" s="3">
        <v>10</v>
      </c>
      <c r="Q4130" s="3">
        <f t="shared" si="445"/>
        <v>100</v>
      </c>
      <c r="R4130" s="4">
        <f t="shared" si="446"/>
        <v>513.23847000000001</v>
      </c>
    </row>
    <row r="4131" spans="2:18">
      <c r="B4131" s="2">
        <v>286.093842</v>
      </c>
      <c r="C4131" s="3">
        <f t="shared" si="441"/>
        <v>81849.686430320959</v>
      </c>
      <c r="D4131" s="3">
        <v>5</v>
      </c>
      <c r="E4131" s="3">
        <f t="shared" si="442"/>
        <v>25</v>
      </c>
      <c r="F4131" s="4">
        <f t="shared" si="443"/>
        <v>1430.46921</v>
      </c>
      <c r="N4131" s="2">
        <v>51.323847000000001</v>
      </c>
      <c r="O4131" s="3">
        <f t="shared" si="444"/>
        <v>2634.1372708794092</v>
      </c>
      <c r="P4131" s="3">
        <v>10</v>
      </c>
      <c r="Q4131" s="3">
        <f t="shared" si="445"/>
        <v>100</v>
      </c>
      <c r="R4131" s="4">
        <f t="shared" si="446"/>
        <v>513.23847000000001</v>
      </c>
    </row>
    <row r="4132" spans="2:18">
      <c r="B4132" s="2">
        <v>286.093842</v>
      </c>
      <c r="C4132" s="3">
        <f t="shared" si="441"/>
        <v>81849.686430320959</v>
      </c>
      <c r="D4132" s="3">
        <v>5</v>
      </c>
      <c r="E4132" s="3">
        <f t="shared" si="442"/>
        <v>25</v>
      </c>
      <c r="F4132" s="4">
        <f t="shared" si="443"/>
        <v>1430.46921</v>
      </c>
      <c r="N4132" s="2">
        <v>51.323847000000001</v>
      </c>
      <c r="O4132" s="3">
        <f t="shared" si="444"/>
        <v>2634.1372708794092</v>
      </c>
      <c r="P4132" s="3">
        <v>10</v>
      </c>
      <c r="Q4132" s="3">
        <f t="shared" si="445"/>
        <v>100</v>
      </c>
      <c r="R4132" s="4">
        <f t="shared" si="446"/>
        <v>513.23847000000001</v>
      </c>
    </row>
    <row r="4133" spans="2:18">
      <c r="B4133" s="2">
        <v>286.093842</v>
      </c>
      <c r="C4133" s="3">
        <f t="shared" si="441"/>
        <v>81849.686430320959</v>
      </c>
      <c r="D4133" s="3">
        <v>5</v>
      </c>
      <c r="E4133" s="3">
        <f t="shared" si="442"/>
        <v>25</v>
      </c>
      <c r="F4133" s="4">
        <f t="shared" si="443"/>
        <v>1430.46921</v>
      </c>
      <c r="N4133" s="2">
        <v>51.323847000000001</v>
      </c>
      <c r="O4133" s="3">
        <f t="shared" si="444"/>
        <v>2634.1372708794092</v>
      </c>
      <c r="P4133" s="3">
        <v>15</v>
      </c>
      <c r="Q4133" s="3">
        <f t="shared" si="445"/>
        <v>225</v>
      </c>
      <c r="R4133" s="4">
        <f t="shared" si="446"/>
        <v>769.85770500000001</v>
      </c>
    </row>
    <row r="4134" spans="2:18">
      <c r="B4134" s="2">
        <v>286.093842</v>
      </c>
      <c r="C4134" s="3">
        <f t="shared" si="441"/>
        <v>81849.686430320959</v>
      </c>
      <c r="D4134" s="3">
        <v>5</v>
      </c>
      <c r="E4134" s="3">
        <f t="shared" si="442"/>
        <v>25</v>
      </c>
      <c r="F4134" s="4">
        <f t="shared" si="443"/>
        <v>1430.46921</v>
      </c>
      <c r="N4134" s="2">
        <v>51.323847000000001</v>
      </c>
      <c r="O4134" s="3">
        <f t="shared" si="444"/>
        <v>2634.1372708794092</v>
      </c>
      <c r="P4134" s="3">
        <v>15</v>
      </c>
      <c r="Q4134" s="3">
        <f t="shared" si="445"/>
        <v>225</v>
      </c>
      <c r="R4134" s="4">
        <f t="shared" si="446"/>
        <v>769.85770500000001</v>
      </c>
    </row>
    <row r="4135" spans="2:18">
      <c r="B4135" s="2">
        <v>286.093842</v>
      </c>
      <c r="C4135" s="3">
        <f t="shared" si="441"/>
        <v>81849.686430320959</v>
      </c>
      <c r="D4135" s="3">
        <v>5</v>
      </c>
      <c r="E4135" s="3">
        <f t="shared" si="442"/>
        <v>25</v>
      </c>
      <c r="F4135" s="4">
        <f t="shared" si="443"/>
        <v>1430.46921</v>
      </c>
      <c r="N4135" s="2">
        <v>51.323847000000001</v>
      </c>
      <c r="O4135" s="3">
        <f t="shared" si="444"/>
        <v>2634.1372708794092</v>
      </c>
      <c r="P4135" s="3">
        <v>15</v>
      </c>
      <c r="Q4135" s="3">
        <f t="shared" si="445"/>
        <v>225</v>
      </c>
      <c r="R4135" s="4">
        <f t="shared" si="446"/>
        <v>769.85770500000001</v>
      </c>
    </row>
    <row r="4136" spans="2:18">
      <c r="B4136" s="2">
        <v>286.093842</v>
      </c>
      <c r="C4136" s="3">
        <f t="shared" si="441"/>
        <v>81849.686430320959</v>
      </c>
      <c r="D4136" s="3">
        <v>5</v>
      </c>
      <c r="E4136" s="3">
        <f t="shared" si="442"/>
        <v>25</v>
      </c>
      <c r="F4136" s="4">
        <f t="shared" si="443"/>
        <v>1430.46921</v>
      </c>
      <c r="N4136" s="2">
        <v>51.323847000000001</v>
      </c>
      <c r="O4136" s="3">
        <f t="shared" si="444"/>
        <v>2634.1372708794092</v>
      </c>
      <c r="P4136" s="3">
        <v>15</v>
      </c>
      <c r="Q4136" s="3">
        <f t="shared" si="445"/>
        <v>225</v>
      </c>
      <c r="R4136" s="4">
        <f t="shared" si="446"/>
        <v>769.85770500000001</v>
      </c>
    </row>
    <row r="4137" spans="2:18">
      <c r="B4137" s="2">
        <v>286.093842</v>
      </c>
      <c r="C4137" s="3">
        <f t="shared" si="441"/>
        <v>81849.686430320959</v>
      </c>
      <c r="D4137" s="3">
        <v>5</v>
      </c>
      <c r="E4137" s="3">
        <f t="shared" si="442"/>
        <v>25</v>
      </c>
      <c r="F4137" s="4">
        <f t="shared" si="443"/>
        <v>1430.46921</v>
      </c>
      <c r="N4137" s="2">
        <v>51.323847000000001</v>
      </c>
      <c r="O4137" s="3">
        <f t="shared" si="444"/>
        <v>2634.1372708794092</v>
      </c>
      <c r="P4137" s="3">
        <v>15</v>
      </c>
      <c r="Q4137" s="3">
        <f t="shared" si="445"/>
        <v>225</v>
      </c>
      <c r="R4137" s="4">
        <f t="shared" si="446"/>
        <v>769.85770500000001</v>
      </c>
    </row>
    <row r="4138" spans="2:18">
      <c r="B4138" s="2">
        <v>286.093842</v>
      </c>
      <c r="C4138" s="3">
        <f t="shared" si="441"/>
        <v>81849.686430320959</v>
      </c>
      <c r="D4138" s="3">
        <v>5</v>
      </c>
      <c r="E4138" s="3">
        <f t="shared" si="442"/>
        <v>25</v>
      </c>
      <c r="F4138" s="4">
        <f t="shared" si="443"/>
        <v>1430.46921</v>
      </c>
      <c r="N4138" s="2">
        <v>51.323847000000001</v>
      </c>
      <c r="O4138" s="3">
        <f t="shared" si="444"/>
        <v>2634.1372708794092</v>
      </c>
      <c r="P4138" s="3">
        <v>15</v>
      </c>
      <c r="Q4138" s="3">
        <f t="shared" si="445"/>
        <v>225</v>
      </c>
      <c r="R4138" s="4">
        <f t="shared" si="446"/>
        <v>769.85770500000001</v>
      </c>
    </row>
    <row r="4139" spans="2:18">
      <c r="B4139" s="2">
        <v>286.093842</v>
      </c>
      <c r="C4139" s="3">
        <f t="shared" si="441"/>
        <v>81849.686430320959</v>
      </c>
      <c r="D4139" s="3">
        <v>5</v>
      </c>
      <c r="E4139" s="3">
        <f t="shared" si="442"/>
        <v>25</v>
      </c>
      <c r="F4139" s="4">
        <f t="shared" si="443"/>
        <v>1430.46921</v>
      </c>
      <c r="N4139" s="2">
        <v>51.323847000000001</v>
      </c>
      <c r="O4139" s="3">
        <f t="shared" si="444"/>
        <v>2634.1372708794092</v>
      </c>
      <c r="P4139" s="3">
        <v>15</v>
      </c>
      <c r="Q4139" s="3">
        <f t="shared" si="445"/>
        <v>225</v>
      </c>
      <c r="R4139" s="4">
        <f t="shared" si="446"/>
        <v>769.85770500000001</v>
      </c>
    </row>
    <row r="4140" spans="2:18">
      <c r="B4140" s="2">
        <v>286.093842</v>
      </c>
      <c r="C4140" s="3">
        <f t="shared" si="441"/>
        <v>81849.686430320959</v>
      </c>
      <c r="D4140" s="3">
        <v>5</v>
      </c>
      <c r="E4140" s="3">
        <f t="shared" si="442"/>
        <v>25</v>
      </c>
      <c r="F4140" s="4">
        <f t="shared" si="443"/>
        <v>1430.46921</v>
      </c>
      <c r="N4140" s="2">
        <v>51.323847000000001</v>
      </c>
      <c r="O4140" s="3">
        <f t="shared" si="444"/>
        <v>2634.1372708794092</v>
      </c>
      <c r="P4140" s="3">
        <v>15</v>
      </c>
      <c r="Q4140" s="3">
        <f t="shared" si="445"/>
        <v>225</v>
      </c>
      <c r="R4140" s="4">
        <f t="shared" si="446"/>
        <v>769.85770500000001</v>
      </c>
    </row>
    <row r="4141" spans="2:18">
      <c r="B4141" s="2">
        <v>286.093842</v>
      </c>
      <c r="C4141" s="3">
        <f t="shared" si="441"/>
        <v>81849.686430320959</v>
      </c>
      <c r="D4141" s="3">
        <v>5</v>
      </c>
      <c r="E4141" s="3">
        <f t="shared" si="442"/>
        <v>25</v>
      </c>
      <c r="F4141" s="4">
        <f t="shared" si="443"/>
        <v>1430.46921</v>
      </c>
      <c r="N4141" s="2">
        <v>51.323847000000001</v>
      </c>
      <c r="O4141" s="3">
        <f t="shared" si="444"/>
        <v>2634.1372708794092</v>
      </c>
      <c r="P4141" s="3">
        <v>15</v>
      </c>
      <c r="Q4141" s="3">
        <f t="shared" si="445"/>
        <v>225</v>
      </c>
      <c r="R4141" s="4">
        <f t="shared" si="446"/>
        <v>769.85770500000001</v>
      </c>
    </row>
    <row r="4142" spans="2:18">
      <c r="B4142" s="2">
        <v>286.093842</v>
      </c>
      <c r="C4142" s="3">
        <f t="shared" si="441"/>
        <v>81849.686430320959</v>
      </c>
      <c r="D4142" s="3">
        <v>5</v>
      </c>
      <c r="E4142" s="3">
        <f t="shared" si="442"/>
        <v>25</v>
      </c>
      <c r="F4142" s="4">
        <f t="shared" si="443"/>
        <v>1430.46921</v>
      </c>
      <c r="N4142" s="2">
        <v>51.323847000000001</v>
      </c>
      <c r="O4142" s="3">
        <f t="shared" si="444"/>
        <v>2634.1372708794092</v>
      </c>
      <c r="P4142" s="3">
        <v>15</v>
      </c>
      <c r="Q4142" s="3">
        <f t="shared" si="445"/>
        <v>225</v>
      </c>
      <c r="R4142" s="4">
        <f t="shared" si="446"/>
        <v>769.85770500000001</v>
      </c>
    </row>
    <row r="4143" spans="2:18">
      <c r="B4143" s="2">
        <v>286.093842</v>
      </c>
      <c r="C4143" s="3">
        <f t="shared" si="441"/>
        <v>81849.686430320959</v>
      </c>
      <c r="D4143" s="3">
        <v>5</v>
      </c>
      <c r="E4143" s="3">
        <f t="shared" si="442"/>
        <v>25</v>
      </c>
      <c r="F4143" s="4">
        <f t="shared" si="443"/>
        <v>1430.46921</v>
      </c>
      <c r="N4143" s="2">
        <v>51.323847000000001</v>
      </c>
      <c r="O4143" s="3">
        <f t="shared" si="444"/>
        <v>2634.1372708794092</v>
      </c>
      <c r="P4143" s="3">
        <v>15</v>
      </c>
      <c r="Q4143" s="3">
        <f t="shared" si="445"/>
        <v>225</v>
      </c>
      <c r="R4143" s="4">
        <f t="shared" si="446"/>
        <v>769.85770500000001</v>
      </c>
    </row>
    <row r="4144" spans="2:18">
      <c r="B4144" s="2">
        <v>286.093842</v>
      </c>
      <c r="C4144" s="3">
        <f t="shared" si="441"/>
        <v>81849.686430320959</v>
      </c>
      <c r="D4144" s="3">
        <v>5</v>
      </c>
      <c r="E4144" s="3">
        <f t="shared" si="442"/>
        <v>25</v>
      </c>
      <c r="F4144" s="4">
        <f t="shared" si="443"/>
        <v>1430.46921</v>
      </c>
      <c r="N4144" s="2">
        <v>51.323847000000001</v>
      </c>
      <c r="O4144" s="3">
        <f t="shared" si="444"/>
        <v>2634.1372708794092</v>
      </c>
      <c r="P4144" s="3">
        <v>15</v>
      </c>
      <c r="Q4144" s="3">
        <f t="shared" si="445"/>
        <v>225</v>
      </c>
      <c r="R4144" s="4">
        <f t="shared" si="446"/>
        <v>769.85770500000001</v>
      </c>
    </row>
    <row r="4145" spans="2:18">
      <c r="B4145" s="2">
        <v>286.093842</v>
      </c>
      <c r="C4145" s="3">
        <f t="shared" si="441"/>
        <v>81849.686430320959</v>
      </c>
      <c r="D4145" s="3">
        <v>5</v>
      </c>
      <c r="E4145" s="3">
        <f t="shared" si="442"/>
        <v>25</v>
      </c>
      <c r="F4145" s="4">
        <f t="shared" si="443"/>
        <v>1430.46921</v>
      </c>
      <c r="N4145" s="2">
        <v>51.323847000000001</v>
      </c>
      <c r="O4145" s="3">
        <f t="shared" si="444"/>
        <v>2634.1372708794092</v>
      </c>
      <c r="P4145" s="3">
        <v>15</v>
      </c>
      <c r="Q4145" s="3">
        <f t="shared" si="445"/>
        <v>225</v>
      </c>
      <c r="R4145" s="4">
        <f t="shared" si="446"/>
        <v>769.85770500000001</v>
      </c>
    </row>
    <row r="4146" spans="2:18">
      <c r="B4146" s="2">
        <v>286.093842</v>
      </c>
      <c r="C4146" s="3">
        <f t="shared" si="441"/>
        <v>81849.686430320959</v>
      </c>
      <c r="D4146" s="3">
        <v>5</v>
      </c>
      <c r="E4146" s="3">
        <f t="shared" si="442"/>
        <v>25</v>
      </c>
      <c r="F4146" s="4">
        <f t="shared" si="443"/>
        <v>1430.46921</v>
      </c>
      <c r="N4146" s="2">
        <v>51.323847000000001</v>
      </c>
      <c r="O4146" s="3">
        <f t="shared" si="444"/>
        <v>2634.1372708794092</v>
      </c>
      <c r="P4146" s="3">
        <v>15</v>
      </c>
      <c r="Q4146" s="3">
        <f t="shared" si="445"/>
        <v>225</v>
      </c>
      <c r="R4146" s="4">
        <f t="shared" si="446"/>
        <v>769.85770500000001</v>
      </c>
    </row>
    <row r="4147" spans="2:18">
      <c r="B4147" s="2">
        <v>286.093842</v>
      </c>
      <c r="C4147" s="3">
        <f t="shared" si="441"/>
        <v>81849.686430320959</v>
      </c>
      <c r="D4147" s="3">
        <v>5</v>
      </c>
      <c r="E4147" s="3">
        <f t="shared" si="442"/>
        <v>25</v>
      </c>
      <c r="F4147" s="4">
        <f t="shared" si="443"/>
        <v>1430.46921</v>
      </c>
      <c r="N4147" s="2">
        <v>51.323847000000001</v>
      </c>
      <c r="O4147" s="3">
        <f t="shared" si="444"/>
        <v>2634.1372708794092</v>
      </c>
      <c r="P4147" s="3">
        <v>15</v>
      </c>
      <c r="Q4147" s="3">
        <f t="shared" si="445"/>
        <v>225</v>
      </c>
      <c r="R4147" s="4">
        <f t="shared" si="446"/>
        <v>769.85770500000001</v>
      </c>
    </row>
    <row r="4148" spans="2:18">
      <c r="B4148" s="2">
        <v>286.093842</v>
      </c>
      <c r="C4148" s="3">
        <f t="shared" si="441"/>
        <v>81849.686430320959</v>
      </c>
      <c r="D4148" s="3">
        <v>5</v>
      </c>
      <c r="E4148" s="3">
        <f t="shared" si="442"/>
        <v>25</v>
      </c>
      <c r="F4148" s="4">
        <f t="shared" si="443"/>
        <v>1430.46921</v>
      </c>
      <c r="N4148" s="2">
        <v>51.323847000000001</v>
      </c>
      <c r="O4148" s="3">
        <f t="shared" si="444"/>
        <v>2634.1372708794092</v>
      </c>
      <c r="P4148" s="3">
        <v>15</v>
      </c>
      <c r="Q4148" s="3">
        <f t="shared" si="445"/>
        <v>225</v>
      </c>
      <c r="R4148" s="4">
        <f t="shared" si="446"/>
        <v>769.85770500000001</v>
      </c>
    </row>
    <row r="4149" spans="2:18">
      <c r="B4149" s="2">
        <v>286.093842</v>
      </c>
      <c r="C4149" s="3">
        <f t="shared" si="441"/>
        <v>81849.686430320959</v>
      </c>
      <c r="D4149" s="3">
        <v>5</v>
      </c>
      <c r="E4149" s="3">
        <f t="shared" si="442"/>
        <v>25</v>
      </c>
      <c r="F4149" s="4">
        <f t="shared" si="443"/>
        <v>1430.46921</v>
      </c>
      <c r="N4149" s="2">
        <v>51.323847000000001</v>
      </c>
      <c r="O4149" s="3">
        <f t="shared" si="444"/>
        <v>2634.1372708794092</v>
      </c>
      <c r="P4149" s="3">
        <v>15</v>
      </c>
      <c r="Q4149" s="3">
        <f t="shared" si="445"/>
        <v>225</v>
      </c>
      <c r="R4149" s="4">
        <f t="shared" si="446"/>
        <v>769.85770500000001</v>
      </c>
    </row>
    <row r="4150" spans="2:18">
      <c r="B4150" s="2">
        <v>286.093842</v>
      </c>
      <c r="C4150" s="3">
        <f t="shared" si="441"/>
        <v>81849.686430320959</v>
      </c>
      <c r="D4150" s="3">
        <v>5</v>
      </c>
      <c r="E4150" s="3">
        <f t="shared" si="442"/>
        <v>25</v>
      </c>
      <c r="F4150" s="4">
        <f t="shared" si="443"/>
        <v>1430.46921</v>
      </c>
      <c r="N4150" s="2">
        <v>51.323847000000001</v>
      </c>
      <c r="O4150" s="3">
        <f t="shared" si="444"/>
        <v>2634.1372708794092</v>
      </c>
      <c r="P4150" s="3">
        <v>15</v>
      </c>
      <c r="Q4150" s="3">
        <f t="shared" si="445"/>
        <v>225</v>
      </c>
      <c r="R4150" s="4">
        <f t="shared" si="446"/>
        <v>769.85770500000001</v>
      </c>
    </row>
    <row r="4151" spans="2:18">
      <c r="B4151" s="2">
        <v>286.093842</v>
      </c>
      <c r="C4151" s="3">
        <f t="shared" si="441"/>
        <v>81849.686430320959</v>
      </c>
      <c r="D4151" s="3">
        <v>5</v>
      </c>
      <c r="E4151" s="3">
        <f t="shared" si="442"/>
        <v>25</v>
      </c>
      <c r="F4151" s="4">
        <f t="shared" si="443"/>
        <v>1430.46921</v>
      </c>
      <c r="N4151" s="2">
        <v>51.323847000000001</v>
      </c>
      <c r="O4151" s="3">
        <f t="shared" si="444"/>
        <v>2634.1372708794092</v>
      </c>
      <c r="P4151" s="3">
        <v>15</v>
      </c>
      <c r="Q4151" s="3">
        <f t="shared" si="445"/>
        <v>225</v>
      </c>
      <c r="R4151" s="4">
        <f t="shared" si="446"/>
        <v>769.85770500000001</v>
      </c>
    </row>
    <row r="4152" spans="2:18">
      <c r="B4152" s="2">
        <v>286.093842</v>
      </c>
      <c r="C4152" s="3">
        <f t="shared" si="441"/>
        <v>81849.686430320959</v>
      </c>
      <c r="D4152" s="3">
        <v>5</v>
      </c>
      <c r="E4152" s="3">
        <f t="shared" si="442"/>
        <v>25</v>
      </c>
      <c r="F4152" s="4">
        <f t="shared" si="443"/>
        <v>1430.46921</v>
      </c>
      <c r="N4152" s="2">
        <v>51.323847000000001</v>
      </c>
      <c r="O4152" s="3">
        <f t="shared" si="444"/>
        <v>2634.1372708794092</v>
      </c>
      <c r="P4152" s="3">
        <v>15</v>
      </c>
      <c r="Q4152" s="3">
        <f t="shared" si="445"/>
        <v>225</v>
      </c>
      <c r="R4152" s="4">
        <f t="shared" si="446"/>
        <v>769.85770500000001</v>
      </c>
    </row>
    <row r="4153" spans="2:18">
      <c r="B4153" s="2">
        <v>286.093842</v>
      </c>
      <c r="C4153" s="3">
        <f t="shared" si="441"/>
        <v>81849.686430320959</v>
      </c>
      <c r="D4153" s="3">
        <v>5</v>
      </c>
      <c r="E4153" s="3">
        <f t="shared" si="442"/>
        <v>25</v>
      </c>
      <c r="F4153" s="4">
        <f t="shared" si="443"/>
        <v>1430.46921</v>
      </c>
      <c r="N4153" s="2">
        <v>51.323847000000001</v>
      </c>
      <c r="O4153" s="3">
        <f t="shared" si="444"/>
        <v>2634.1372708794092</v>
      </c>
      <c r="P4153" s="3">
        <v>15</v>
      </c>
      <c r="Q4153" s="3">
        <f t="shared" si="445"/>
        <v>225</v>
      </c>
      <c r="R4153" s="4">
        <f t="shared" si="446"/>
        <v>769.85770500000001</v>
      </c>
    </row>
    <row r="4154" spans="2:18">
      <c r="B4154" s="2">
        <v>286.093842</v>
      </c>
      <c r="C4154" s="3">
        <f t="shared" si="441"/>
        <v>81849.686430320959</v>
      </c>
      <c r="D4154" s="3">
        <v>5</v>
      </c>
      <c r="E4154" s="3">
        <f t="shared" si="442"/>
        <v>25</v>
      </c>
      <c r="F4154" s="4">
        <f t="shared" si="443"/>
        <v>1430.46921</v>
      </c>
      <c r="N4154" s="2">
        <v>51.323847000000001</v>
      </c>
      <c r="O4154" s="3">
        <f t="shared" si="444"/>
        <v>2634.1372708794092</v>
      </c>
      <c r="P4154" s="3">
        <v>15</v>
      </c>
      <c r="Q4154" s="3">
        <f t="shared" si="445"/>
        <v>225</v>
      </c>
      <c r="R4154" s="4">
        <f t="shared" si="446"/>
        <v>769.85770500000001</v>
      </c>
    </row>
    <row r="4155" spans="2:18">
      <c r="B4155" s="2">
        <v>286.093842</v>
      </c>
      <c r="C4155" s="3">
        <f t="shared" si="441"/>
        <v>81849.686430320959</v>
      </c>
      <c r="D4155" s="3">
        <v>5</v>
      </c>
      <c r="E4155" s="3">
        <f t="shared" si="442"/>
        <v>25</v>
      </c>
      <c r="F4155" s="4">
        <f t="shared" si="443"/>
        <v>1430.46921</v>
      </c>
      <c r="N4155" s="2">
        <v>51.323847000000001</v>
      </c>
      <c r="O4155" s="3">
        <f t="shared" si="444"/>
        <v>2634.1372708794092</v>
      </c>
      <c r="P4155" s="3">
        <v>15</v>
      </c>
      <c r="Q4155" s="3">
        <f t="shared" si="445"/>
        <v>225</v>
      </c>
      <c r="R4155" s="4">
        <f t="shared" si="446"/>
        <v>769.85770500000001</v>
      </c>
    </row>
    <row r="4156" spans="2:18">
      <c r="B4156" s="2">
        <v>286.093842</v>
      </c>
      <c r="C4156" s="3">
        <f t="shared" si="441"/>
        <v>81849.686430320959</v>
      </c>
      <c r="D4156" s="3">
        <v>5</v>
      </c>
      <c r="E4156" s="3">
        <f t="shared" si="442"/>
        <v>25</v>
      </c>
      <c r="F4156" s="4">
        <f t="shared" si="443"/>
        <v>1430.46921</v>
      </c>
      <c r="N4156" s="2">
        <v>51.323847000000001</v>
      </c>
      <c r="O4156" s="3">
        <f t="shared" si="444"/>
        <v>2634.1372708794092</v>
      </c>
      <c r="P4156" s="3">
        <v>15</v>
      </c>
      <c r="Q4156" s="3">
        <f t="shared" si="445"/>
        <v>225</v>
      </c>
      <c r="R4156" s="4">
        <f t="shared" si="446"/>
        <v>769.85770500000001</v>
      </c>
    </row>
    <row r="4157" spans="2:18">
      <c r="B4157" s="2">
        <v>286.093842</v>
      </c>
      <c r="C4157" s="3">
        <f t="shared" si="441"/>
        <v>81849.686430320959</v>
      </c>
      <c r="D4157" s="3">
        <v>5</v>
      </c>
      <c r="E4157" s="3">
        <f t="shared" si="442"/>
        <v>25</v>
      </c>
      <c r="F4157" s="4">
        <f t="shared" si="443"/>
        <v>1430.46921</v>
      </c>
      <c r="N4157" s="2">
        <v>51.323847000000001</v>
      </c>
      <c r="O4157" s="3">
        <f t="shared" si="444"/>
        <v>2634.1372708794092</v>
      </c>
      <c r="P4157" s="3">
        <v>15</v>
      </c>
      <c r="Q4157" s="3">
        <f t="shared" si="445"/>
        <v>225</v>
      </c>
      <c r="R4157" s="4">
        <f t="shared" si="446"/>
        <v>769.85770500000001</v>
      </c>
    </row>
    <row r="4158" spans="2:18">
      <c r="B4158" s="2">
        <v>286.093842</v>
      </c>
      <c r="C4158" s="3">
        <f t="shared" si="441"/>
        <v>81849.686430320959</v>
      </c>
      <c r="D4158" s="3">
        <v>5</v>
      </c>
      <c r="E4158" s="3">
        <f t="shared" si="442"/>
        <v>25</v>
      </c>
      <c r="F4158" s="4">
        <f t="shared" si="443"/>
        <v>1430.46921</v>
      </c>
      <c r="N4158" s="2">
        <v>51.323847000000001</v>
      </c>
      <c r="O4158" s="3">
        <f t="shared" si="444"/>
        <v>2634.1372708794092</v>
      </c>
      <c r="P4158" s="3">
        <v>15</v>
      </c>
      <c r="Q4158" s="3">
        <f t="shared" si="445"/>
        <v>225</v>
      </c>
      <c r="R4158" s="4">
        <f t="shared" si="446"/>
        <v>769.85770500000001</v>
      </c>
    </row>
    <row r="4159" spans="2:18">
      <c r="B4159" s="2">
        <v>286.093842</v>
      </c>
      <c r="C4159" s="3">
        <f t="shared" si="441"/>
        <v>81849.686430320959</v>
      </c>
      <c r="D4159" s="3">
        <v>5</v>
      </c>
      <c r="E4159" s="3">
        <f t="shared" si="442"/>
        <v>25</v>
      </c>
      <c r="F4159" s="4">
        <f t="shared" si="443"/>
        <v>1430.46921</v>
      </c>
      <c r="N4159" s="2">
        <v>51.323847000000001</v>
      </c>
      <c r="O4159" s="3">
        <f t="shared" si="444"/>
        <v>2634.1372708794092</v>
      </c>
      <c r="P4159" s="3">
        <v>15</v>
      </c>
      <c r="Q4159" s="3">
        <f t="shared" si="445"/>
        <v>225</v>
      </c>
      <c r="R4159" s="4">
        <f t="shared" si="446"/>
        <v>769.85770500000001</v>
      </c>
    </row>
    <row r="4160" spans="2:18">
      <c r="B4160" s="2">
        <v>286.093842</v>
      </c>
      <c r="C4160" s="3">
        <f t="shared" si="441"/>
        <v>81849.686430320959</v>
      </c>
      <c r="D4160" s="3">
        <v>5</v>
      </c>
      <c r="E4160" s="3">
        <f t="shared" si="442"/>
        <v>25</v>
      </c>
      <c r="F4160" s="4">
        <f t="shared" si="443"/>
        <v>1430.46921</v>
      </c>
      <c r="N4160" s="2">
        <v>51.323847000000001</v>
      </c>
      <c r="O4160" s="3">
        <f t="shared" si="444"/>
        <v>2634.1372708794092</v>
      </c>
      <c r="P4160" s="3">
        <v>15</v>
      </c>
      <c r="Q4160" s="3">
        <f t="shared" si="445"/>
        <v>225</v>
      </c>
      <c r="R4160" s="4">
        <f t="shared" si="446"/>
        <v>769.85770500000001</v>
      </c>
    </row>
    <row r="4161" spans="2:18">
      <c r="B4161" s="2">
        <v>286.093842</v>
      </c>
      <c r="C4161" s="3">
        <f t="shared" si="441"/>
        <v>81849.686430320959</v>
      </c>
      <c r="D4161" s="3">
        <v>5</v>
      </c>
      <c r="E4161" s="3">
        <f t="shared" si="442"/>
        <v>25</v>
      </c>
      <c r="F4161" s="4">
        <f t="shared" si="443"/>
        <v>1430.46921</v>
      </c>
      <c r="N4161" s="2">
        <v>51.323847000000001</v>
      </c>
      <c r="O4161" s="3">
        <f t="shared" si="444"/>
        <v>2634.1372708794092</v>
      </c>
      <c r="P4161" s="3">
        <v>15</v>
      </c>
      <c r="Q4161" s="3">
        <f t="shared" si="445"/>
        <v>225</v>
      </c>
      <c r="R4161" s="4">
        <f t="shared" si="446"/>
        <v>769.85770500000001</v>
      </c>
    </row>
    <row r="4162" spans="2:18">
      <c r="B4162" s="2">
        <v>286.093842</v>
      </c>
      <c r="C4162" s="3">
        <f t="shared" si="441"/>
        <v>81849.686430320959</v>
      </c>
      <c r="D4162" s="3">
        <v>5</v>
      </c>
      <c r="E4162" s="3">
        <f t="shared" si="442"/>
        <v>25</v>
      </c>
      <c r="F4162" s="4">
        <f t="shared" si="443"/>
        <v>1430.46921</v>
      </c>
      <c r="N4162" s="2">
        <v>51.323847000000001</v>
      </c>
      <c r="O4162" s="3">
        <f t="shared" si="444"/>
        <v>2634.1372708794092</v>
      </c>
      <c r="P4162" s="3">
        <v>15</v>
      </c>
      <c r="Q4162" s="3">
        <f t="shared" si="445"/>
        <v>225</v>
      </c>
      <c r="R4162" s="4">
        <f t="shared" si="446"/>
        <v>769.85770500000001</v>
      </c>
    </row>
    <row r="4163" spans="2:18">
      <c r="B4163" s="2">
        <v>286.093842</v>
      </c>
      <c r="C4163" s="3">
        <f t="shared" si="441"/>
        <v>81849.686430320959</v>
      </c>
      <c r="D4163" s="3">
        <v>5</v>
      </c>
      <c r="E4163" s="3">
        <f t="shared" si="442"/>
        <v>25</v>
      </c>
      <c r="F4163" s="4">
        <f t="shared" si="443"/>
        <v>1430.46921</v>
      </c>
      <c r="N4163" s="2">
        <v>51.323847000000001</v>
      </c>
      <c r="O4163" s="3">
        <f t="shared" si="444"/>
        <v>2634.1372708794092</v>
      </c>
      <c r="P4163" s="3">
        <v>15</v>
      </c>
      <c r="Q4163" s="3">
        <f t="shared" si="445"/>
        <v>225</v>
      </c>
      <c r="R4163" s="4">
        <f t="shared" si="446"/>
        <v>769.85770500000001</v>
      </c>
    </row>
    <row r="4164" spans="2:18">
      <c r="B4164" s="2">
        <v>286.093842</v>
      </c>
      <c r="C4164" s="3">
        <f t="shared" si="441"/>
        <v>81849.686430320959</v>
      </c>
      <c r="D4164" s="3">
        <v>20</v>
      </c>
      <c r="E4164" s="3">
        <f t="shared" si="442"/>
        <v>400</v>
      </c>
      <c r="F4164" s="4">
        <f t="shared" si="443"/>
        <v>5721.8768399999999</v>
      </c>
      <c r="N4164" s="2">
        <v>51.323847000000001</v>
      </c>
      <c r="O4164" s="3">
        <f t="shared" si="444"/>
        <v>2634.1372708794092</v>
      </c>
      <c r="P4164" s="3">
        <v>15</v>
      </c>
      <c r="Q4164" s="3">
        <f t="shared" si="445"/>
        <v>225</v>
      </c>
      <c r="R4164" s="4">
        <f t="shared" si="446"/>
        <v>769.85770500000001</v>
      </c>
    </row>
    <row r="4165" spans="2:18">
      <c r="B4165" s="2">
        <v>286.093842</v>
      </c>
      <c r="C4165" s="3">
        <f t="shared" si="441"/>
        <v>81849.686430320959</v>
      </c>
      <c r="D4165" s="3">
        <v>20</v>
      </c>
      <c r="E4165" s="3">
        <f t="shared" si="442"/>
        <v>400</v>
      </c>
      <c r="F4165" s="4">
        <f t="shared" si="443"/>
        <v>5721.8768399999999</v>
      </c>
      <c r="N4165" s="2">
        <v>51.323847000000001</v>
      </c>
      <c r="O4165" s="3">
        <f t="shared" si="444"/>
        <v>2634.1372708794092</v>
      </c>
      <c r="P4165" s="3">
        <v>15</v>
      </c>
      <c r="Q4165" s="3">
        <f t="shared" si="445"/>
        <v>225</v>
      </c>
      <c r="R4165" s="4">
        <f t="shared" si="446"/>
        <v>769.85770500000001</v>
      </c>
    </row>
    <row r="4166" spans="2:18">
      <c r="B4166" s="2">
        <v>291.94753800000001</v>
      </c>
      <c r="C4166" s="3">
        <f t="shared" si="441"/>
        <v>85233.364944261455</v>
      </c>
      <c r="D4166" s="3">
        <v>10</v>
      </c>
      <c r="E4166" s="3">
        <f t="shared" si="442"/>
        <v>100</v>
      </c>
      <c r="F4166" s="4">
        <f t="shared" si="443"/>
        <v>2919.4753799999999</v>
      </c>
      <c r="N4166" s="2">
        <v>51.323847000000001</v>
      </c>
      <c r="O4166" s="3">
        <f t="shared" si="444"/>
        <v>2634.1372708794092</v>
      </c>
      <c r="P4166" s="3">
        <v>15</v>
      </c>
      <c r="Q4166" s="3">
        <f t="shared" si="445"/>
        <v>225</v>
      </c>
      <c r="R4166" s="4">
        <f t="shared" si="446"/>
        <v>769.85770500000001</v>
      </c>
    </row>
    <row r="4167" spans="2:18">
      <c r="B4167" s="2">
        <v>291.94753800000001</v>
      </c>
      <c r="C4167" s="3">
        <f t="shared" si="441"/>
        <v>85233.364944261455</v>
      </c>
      <c r="D4167" s="3">
        <v>10</v>
      </c>
      <c r="E4167" s="3">
        <f t="shared" si="442"/>
        <v>100</v>
      </c>
      <c r="F4167" s="4">
        <f t="shared" si="443"/>
        <v>2919.4753799999999</v>
      </c>
      <c r="N4167" s="2">
        <v>51.323847000000001</v>
      </c>
      <c r="O4167" s="3">
        <f t="shared" si="444"/>
        <v>2634.1372708794092</v>
      </c>
      <c r="P4167" s="3">
        <v>15</v>
      </c>
      <c r="Q4167" s="3">
        <f t="shared" si="445"/>
        <v>225</v>
      </c>
      <c r="R4167" s="4">
        <f t="shared" si="446"/>
        <v>769.85770500000001</v>
      </c>
    </row>
    <row r="4168" spans="2:18">
      <c r="B4168" s="2">
        <v>291.94753800000001</v>
      </c>
      <c r="C4168" s="3">
        <f t="shared" si="441"/>
        <v>85233.364944261455</v>
      </c>
      <c r="D4168" s="3">
        <v>10</v>
      </c>
      <c r="E4168" s="3">
        <f t="shared" si="442"/>
        <v>100</v>
      </c>
      <c r="F4168" s="4">
        <f t="shared" si="443"/>
        <v>2919.4753799999999</v>
      </c>
      <c r="N4168" s="2">
        <v>51.323847000000001</v>
      </c>
      <c r="O4168" s="3">
        <f t="shared" si="444"/>
        <v>2634.1372708794092</v>
      </c>
      <c r="P4168" s="3">
        <v>15</v>
      </c>
      <c r="Q4168" s="3">
        <f t="shared" si="445"/>
        <v>225</v>
      </c>
      <c r="R4168" s="4">
        <f t="shared" si="446"/>
        <v>769.85770500000001</v>
      </c>
    </row>
    <row r="4169" spans="2:18">
      <c r="B4169" s="2">
        <v>291.94753800000001</v>
      </c>
      <c r="C4169" s="3">
        <f t="shared" si="441"/>
        <v>85233.364944261455</v>
      </c>
      <c r="D4169" s="3">
        <v>10</v>
      </c>
      <c r="E4169" s="3">
        <f t="shared" si="442"/>
        <v>100</v>
      </c>
      <c r="F4169" s="4">
        <f t="shared" si="443"/>
        <v>2919.4753799999999</v>
      </c>
      <c r="N4169" s="2">
        <v>51.323847000000001</v>
      </c>
      <c r="O4169" s="3">
        <f t="shared" si="444"/>
        <v>2634.1372708794092</v>
      </c>
      <c r="P4169" s="3">
        <v>15</v>
      </c>
      <c r="Q4169" s="3">
        <f t="shared" si="445"/>
        <v>225</v>
      </c>
      <c r="R4169" s="4">
        <f t="shared" si="446"/>
        <v>769.85770500000001</v>
      </c>
    </row>
    <row r="4170" spans="2:18">
      <c r="B4170" s="2">
        <v>291.94753800000001</v>
      </c>
      <c r="C4170" s="3">
        <f t="shared" si="441"/>
        <v>85233.364944261455</v>
      </c>
      <c r="D4170" s="3">
        <v>10</v>
      </c>
      <c r="E4170" s="3">
        <f t="shared" si="442"/>
        <v>100</v>
      </c>
      <c r="F4170" s="4">
        <f t="shared" si="443"/>
        <v>2919.4753799999999</v>
      </c>
      <c r="N4170" s="2">
        <v>51.323847000000001</v>
      </c>
      <c r="O4170" s="3">
        <f t="shared" si="444"/>
        <v>2634.1372708794092</v>
      </c>
      <c r="P4170" s="3">
        <v>15</v>
      </c>
      <c r="Q4170" s="3">
        <f t="shared" si="445"/>
        <v>225</v>
      </c>
      <c r="R4170" s="4">
        <f t="shared" si="446"/>
        <v>769.85770500000001</v>
      </c>
    </row>
    <row r="4171" spans="2:18">
      <c r="B4171" s="2">
        <v>291.94753800000001</v>
      </c>
      <c r="C4171" s="3">
        <f t="shared" si="441"/>
        <v>85233.364944261455</v>
      </c>
      <c r="D4171" s="3">
        <v>10</v>
      </c>
      <c r="E4171" s="3">
        <f t="shared" si="442"/>
        <v>100</v>
      </c>
      <c r="F4171" s="4">
        <f t="shared" si="443"/>
        <v>2919.4753799999999</v>
      </c>
      <c r="N4171" s="2">
        <v>51.323847000000001</v>
      </c>
      <c r="O4171" s="3">
        <f t="shared" si="444"/>
        <v>2634.1372708794092</v>
      </c>
      <c r="P4171" s="3">
        <v>15</v>
      </c>
      <c r="Q4171" s="3">
        <f t="shared" si="445"/>
        <v>225</v>
      </c>
      <c r="R4171" s="4">
        <f t="shared" si="446"/>
        <v>769.85770500000001</v>
      </c>
    </row>
    <row r="4172" spans="2:18">
      <c r="B4172" s="2">
        <v>291.94753800000001</v>
      </c>
      <c r="C4172" s="3">
        <f t="shared" si="441"/>
        <v>85233.364944261455</v>
      </c>
      <c r="D4172" s="3">
        <v>10</v>
      </c>
      <c r="E4172" s="3">
        <f t="shared" si="442"/>
        <v>100</v>
      </c>
      <c r="F4172" s="4">
        <f t="shared" si="443"/>
        <v>2919.4753799999999</v>
      </c>
      <c r="N4172" s="2">
        <v>51.323847000000001</v>
      </c>
      <c r="O4172" s="3">
        <f t="shared" si="444"/>
        <v>2634.1372708794092</v>
      </c>
      <c r="P4172" s="3">
        <v>15</v>
      </c>
      <c r="Q4172" s="3">
        <f t="shared" si="445"/>
        <v>225</v>
      </c>
      <c r="R4172" s="4">
        <f t="shared" si="446"/>
        <v>769.85770500000001</v>
      </c>
    </row>
    <row r="4173" spans="2:18">
      <c r="B4173" s="2">
        <v>291.94753800000001</v>
      </c>
      <c r="C4173" s="3">
        <f t="shared" si="441"/>
        <v>85233.364944261455</v>
      </c>
      <c r="D4173" s="3">
        <v>10</v>
      </c>
      <c r="E4173" s="3">
        <f t="shared" si="442"/>
        <v>100</v>
      </c>
      <c r="F4173" s="4">
        <f t="shared" si="443"/>
        <v>2919.4753799999999</v>
      </c>
      <c r="N4173" s="2">
        <v>51.323847000000001</v>
      </c>
      <c r="O4173" s="3">
        <f t="shared" si="444"/>
        <v>2634.1372708794092</v>
      </c>
      <c r="P4173" s="3">
        <v>15</v>
      </c>
      <c r="Q4173" s="3">
        <f t="shared" si="445"/>
        <v>225</v>
      </c>
      <c r="R4173" s="4">
        <f t="shared" si="446"/>
        <v>769.85770500000001</v>
      </c>
    </row>
    <row r="4174" spans="2:18">
      <c r="B4174" s="2">
        <v>291.94753800000001</v>
      </c>
      <c r="C4174" s="3">
        <f t="shared" si="441"/>
        <v>85233.364944261455</v>
      </c>
      <c r="D4174" s="3">
        <v>10</v>
      </c>
      <c r="E4174" s="3">
        <f t="shared" si="442"/>
        <v>100</v>
      </c>
      <c r="F4174" s="4">
        <f t="shared" si="443"/>
        <v>2919.4753799999999</v>
      </c>
      <c r="N4174" s="2">
        <v>51.323847000000001</v>
      </c>
      <c r="O4174" s="3">
        <f t="shared" si="444"/>
        <v>2634.1372708794092</v>
      </c>
      <c r="P4174" s="3">
        <v>15</v>
      </c>
      <c r="Q4174" s="3">
        <f t="shared" si="445"/>
        <v>225</v>
      </c>
      <c r="R4174" s="4">
        <f t="shared" si="446"/>
        <v>769.85770500000001</v>
      </c>
    </row>
    <row r="4175" spans="2:18">
      <c r="B4175" s="2">
        <v>291.94753800000001</v>
      </c>
      <c r="C4175" s="3">
        <f t="shared" si="441"/>
        <v>85233.364944261455</v>
      </c>
      <c r="D4175" s="3">
        <v>10</v>
      </c>
      <c r="E4175" s="3">
        <f t="shared" si="442"/>
        <v>100</v>
      </c>
      <c r="F4175" s="4">
        <f t="shared" si="443"/>
        <v>2919.4753799999999</v>
      </c>
      <c r="N4175" s="2">
        <v>51.323847000000001</v>
      </c>
      <c r="O4175" s="3">
        <f t="shared" si="444"/>
        <v>2634.1372708794092</v>
      </c>
      <c r="P4175" s="3">
        <v>15</v>
      </c>
      <c r="Q4175" s="3">
        <f t="shared" si="445"/>
        <v>225</v>
      </c>
      <c r="R4175" s="4">
        <f t="shared" si="446"/>
        <v>769.85770500000001</v>
      </c>
    </row>
    <row r="4176" spans="2:18">
      <c r="B4176" s="2">
        <v>291.94753800000001</v>
      </c>
      <c r="C4176" s="3">
        <f t="shared" si="441"/>
        <v>85233.364944261455</v>
      </c>
      <c r="D4176" s="3">
        <v>10</v>
      </c>
      <c r="E4176" s="3">
        <f t="shared" si="442"/>
        <v>100</v>
      </c>
      <c r="F4176" s="4">
        <f t="shared" si="443"/>
        <v>2919.4753799999999</v>
      </c>
      <c r="N4176" s="2">
        <v>51.323847000000001</v>
      </c>
      <c r="O4176" s="3">
        <f t="shared" si="444"/>
        <v>2634.1372708794092</v>
      </c>
      <c r="P4176" s="3">
        <v>15</v>
      </c>
      <c r="Q4176" s="3">
        <f t="shared" si="445"/>
        <v>225</v>
      </c>
      <c r="R4176" s="4">
        <f t="shared" si="446"/>
        <v>769.85770500000001</v>
      </c>
    </row>
    <row r="4177" spans="2:18">
      <c r="B4177" s="2">
        <v>291.94753800000001</v>
      </c>
      <c r="C4177" s="3">
        <f t="shared" ref="C4177:C4240" si="447">B4177*B4177</f>
        <v>85233.364944261455</v>
      </c>
      <c r="D4177" s="3">
        <v>10</v>
      </c>
      <c r="E4177" s="3">
        <f t="shared" ref="E4177:E4240" si="448">D4177*D4177</f>
        <v>100</v>
      </c>
      <c r="F4177" s="4">
        <f t="shared" ref="F4177:F4240" si="449">D4177*B4177</f>
        <v>2919.4753799999999</v>
      </c>
      <c r="N4177" s="2">
        <v>51.323847000000001</v>
      </c>
      <c r="O4177" s="3">
        <f t="shared" ref="O4177:O4240" si="450">N4177*N4177</f>
        <v>2634.1372708794092</v>
      </c>
      <c r="P4177" s="3">
        <v>15</v>
      </c>
      <c r="Q4177" s="3">
        <f t="shared" ref="Q4177:Q4240" si="451">P4177*P4177</f>
        <v>225</v>
      </c>
      <c r="R4177" s="4">
        <f t="shared" ref="R4177:R4240" si="452">P4177*N4177</f>
        <v>769.85770500000001</v>
      </c>
    </row>
    <row r="4178" spans="2:18">
      <c r="B4178" s="2">
        <v>291.94753800000001</v>
      </c>
      <c r="C4178" s="3">
        <f t="shared" si="447"/>
        <v>85233.364944261455</v>
      </c>
      <c r="D4178" s="3">
        <v>10</v>
      </c>
      <c r="E4178" s="3">
        <f t="shared" si="448"/>
        <v>100</v>
      </c>
      <c r="F4178" s="4">
        <f t="shared" si="449"/>
        <v>2919.4753799999999</v>
      </c>
      <c r="N4178" s="2">
        <v>51.323847000000001</v>
      </c>
      <c r="O4178" s="3">
        <f t="shared" si="450"/>
        <v>2634.1372708794092</v>
      </c>
      <c r="P4178" s="3">
        <v>15</v>
      </c>
      <c r="Q4178" s="3">
        <f t="shared" si="451"/>
        <v>225</v>
      </c>
      <c r="R4178" s="4">
        <f t="shared" si="452"/>
        <v>769.85770500000001</v>
      </c>
    </row>
    <row r="4179" spans="2:18">
      <c r="B4179" s="2">
        <v>291.94753800000001</v>
      </c>
      <c r="C4179" s="3">
        <f t="shared" si="447"/>
        <v>85233.364944261455</v>
      </c>
      <c r="D4179" s="3">
        <v>10</v>
      </c>
      <c r="E4179" s="3">
        <f t="shared" si="448"/>
        <v>100</v>
      </c>
      <c r="F4179" s="4">
        <f t="shared" si="449"/>
        <v>2919.4753799999999</v>
      </c>
      <c r="N4179" s="2">
        <v>51.323847000000001</v>
      </c>
      <c r="O4179" s="3">
        <f t="shared" si="450"/>
        <v>2634.1372708794092</v>
      </c>
      <c r="P4179" s="3">
        <v>15</v>
      </c>
      <c r="Q4179" s="3">
        <f t="shared" si="451"/>
        <v>225</v>
      </c>
      <c r="R4179" s="4">
        <f t="shared" si="452"/>
        <v>769.85770500000001</v>
      </c>
    </row>
    <row r="4180" spans="2:18">
      <c r="B4180" s="2">
        <v>291.94753800000001</v>
      </c>
      <c r="C4180" s="3">
        <f t="shared" si="447"/>
        <v>85233.364944261455</v>
      </c>
      <c r="D4180" s="3">
        <v>5</v>
      </c>
      <c r="E4180" s="3">
        <f t="shared" si="448"/>
        <v>25</v>
      </c>
      <c r="F4180" s="4">
        <f t="shared" si="449"/>
        <v>1459.7376899999999</v>
      </c>
      <c r="N4180" s="2">
        <v>51.323847000000001</v>
      </c>
      <c r="O4180" s="3">
        <f t="shared" si="450"/>
        <v>2634.1372708794092</v>
      </c>
      <c r="P4180" s="3">
        <v>15</v>
      </c>
      <c r="Q4180" s="3">
        <f t="shared" si="451"/>
        <v>225</v>
      </c>
      <c r="R4180" s="4">
        <f t="shared" si="452"/>
        <v>769.85770500000001</v>
      </c>
    </row>
    <row r="4181" spans="2:18">
      <c r="B4181" s="2">
        <v>291.94753800000001</v>
      </c>
      <c r="C4181" s="3">
        <f t="shared" si="447"/>
        <v>85233.364944261455</v>
      </c>
      <c r="D4181" s="3">
        <v>5</v>
      </c>
      <c r="E4181" s="3">
        <f t="shared" si="448"/>
        <v>25</v>
      </c>
      <c r="F4181" s="4">
        <f t="shared" si="449"/>
        <v>1459.7376899999999</v>
      </c>
      <c r="N4181" s="2">
        <v>51.323847000000001</v>
      </c>
      <c r="O4181" s="3">
        <f t="shared" si="450"/>
        <v>2634.1372708794092</v>
      </c>
      <c r="P4181" s="3">
        <v>15</v>
      </c>
      <c r="Q4181" s="3">
        <f t="shared" si="451"/>
        <v>225</v>
      </c>
      <c r="R4181" s="4">
        <f t="shared" si="452"/>
        <v>769.85770500000001</v>
      </c>
    </row>
    <row r="4182" spans="2:18">
      <c r="B4182" s="2">
        <v>291.94753800000001</v>
      </c>
      <c r="C4182" s="3">
        <f t="shared" si="447"/>
        <v>85233.364944261455</v>
      </c>
      <c r="D4182" s="3">
        <v>5</v>
      </c>
      <c r="E4182" s="3">
        <f t="shared" si="448"/>
        <v>25</v>
      </c>
      <c r="F4182" s="4">
        <f t="shared" si="449"/>
        <v>1459.7376899999999</v>
      </c>
      <c r="N4182" s="2">
        <v>51.323847000000001</v>
      </c>
      <c r="O4182" s="3">
        <f t="shared" si="450"/>
        <v>2634.1372708794092</v>
      </c>
      <c r="P4182" s="3">
        <v>15</v>
      </c>
      <c r="Q4182" s="3">
        <f t="shared" si="451"/>
        <v>225</v>
      </c>
      <c r="R4182" s="4">
        <f t="shared" si="452"/>
        <v>769.85770500000001</v>
      </c>
    </row>
    <row r="4183" spans="2:18">
      <c r="B4183" s="2">
        <v>291.94753800000001</v>
      </c>
      <c r="C4183" s="3">
        <f t="shared" si="447"/>
        <v>85233.364944261455</v>
      </c>
      <c r="D4183" s="3">
        <v>10</v>
      </c>
      <c r="E4183" s="3">
        <f t="shared" si="448"/>
        <v>100</v>
      </c>
      <c r="F4183" s="4">
        <f t="shared" si="449"/>
        <v>2919.4753799999999</v>
      </c>
      <c r="N4183" s="2">
        <v>51.323847000000001</v>
      </c>
      <c r="O4183" s="3">
        <f t="shared" si="450"/>
        <v>2634.1372708794092</v>
      </c>
      <c r="P4183" s="3">
        <v>15</v>
      </c>
      <c r="Q4183" s="3">
        <f t="shared" si="451"/>
        <v>225</v>
      </c>
      <c r="R4183" s="4">
        <f t="shared" si="452"/>
        <v>769.85770500000001</v>
      </c>
    </row>
    <row r="4184" spans="2:18">
      <c r="B4184" s="2">
        <v>291.94753800000001</v>
      </c>
      <c r="C4184" s="3">
        <f t="shared" si="447"/>
        <v>85233.364944261455</v>
      </c>
      <c r="D4184" s="3">
        <v>10</v>
      </c>
      <c r="E4184" s="3">
        <f t="shared" si="448"/>
        <v>100</v>
      </c>
      <c r="F4184" s="4">
        <f t="shared" si="449"/>
        <v>2919.4753799999999</v>
      </c>
      <c r="N4184" s="2">
        <v>51.323847000000001</v>
      </c>
      <c r="O4184" s="3">
        <f t="shared" si="450"/>
        <v>2634.1372708794092</v>
      </c>
      <c r="P4184" s="3">
        <v>15</v>
      </c>
      <c r="Q4184" s="3">
        <f t="shared" si="451"/>
        <v>225</v>
      </c>
      <c r="R4184" s="4">
        <f t="shared" si="452"/>
        <v>769.85770500000001</v>
      </c>
    </row>
    <row r="4185" spans="2:18">
      <c r="B4185" s="2">
        <v>291.94753800000001</v>
      </c>
      <c r="C4185" s="3">
        <f t="shared" si="447"/>
        <v>85233.364944261455</v>
      </c>
      <c r="D4185" s="3">
        <v>10</v>
      </c>
      <c r="E4185" s="3">
        <f t="shared" si="448"/>
        <v>100</v>
      </c>
      <c r="F4185" s="4">
        <f t="shared" si="449"/>
        <v>2919.4753799999999</v>
      </c>
      <c r="N4185" s="2">
        <v>51.323847000000001</v>
      </c>
      <c r="O4185" s="3">
        <f t="shared" si="450"/>
        <v>2634.1372708794092</v>
      </c>
      <c r="P4185" s="3">
        <v>15</v>
      </c>
      <c r="Q4185" s="3">
        <f t="shared" si="451"/>
        <v>225</v>
      </c>
      <c r="R4185" s="4">
        <f t="shared" si="452"/>
        <v>769.85770500000001</v>
      </c>
    </row>
    <row r="4186" spans="2:18">
      <c r="B4186" s="2">
        <v>291.94753800000001</v>
      </c>
      <c r="C4186" s="3">
        <f t="shared" si="447"/>
        <v>85233.364944261455</v>
      </c>
      <c r="D4186" s="3">
        <v>10</v>
      </c>
      <c r="E4186" s="3">
        <f t="shared" si="448"/>
        <v>100</v>
      </c>
      <c r="F4186" s="4">
        <f t="shared" si="449"/>
        <v>2919.4753799999999</v>
      </c>
      <c r="N4186" s="2">
        <v>51.323847000000001</v>
      </c>
      <c r="O4186" s="3">
        <f t="shared" si="450"/>
        <v>2634.1372708794092</v>
      </c>
      <c r="P4186" s="3">
        <v>15</v>
      </c>
      <c r="Q4186" s="3">
        <f t="shared" si="451"/>
        <v>225</v>
      </c>
      <c r="R4186" s="4">
        <f t="shared" si="452"/>
        <v>769.85770500000001</v>
      </c>
    </row>
    <row r="4187" spans="2:18">
      <c r="B4187" s="2">
        <v>291.94753800000001</v>
      </c>
      <c r="C4187" s="3">
        <f t="shared" si="447"/>
        <v>85233.364944261455</v>
      </c>
      <c r="D4187" s="3">
        <v>10</v>
      </c>
      <c r="E4187" s="3">
        <f t="shared" si="448"/>
        <v>100</v>
      </c>
      <c r="F4187" s="4">
        <f t="shared" si="449"/>
        <v>2919.4753799999999</v>
      </c>
      <c r="N4187" s="2">
        <v>51.323847000000001</v>
      </c>
      <c r="O4187" s="3">
        <f t="shared" si="450"/>
        <v>2634.1372708794092</v>
      </c>
      <c r="P4187" s="3">
        <v>15</v>
      </c>
      <c r="Q4187" s="3">
        <f t="shared" si="451"/>
        <v>225</v>
      </c>
      <c r="R4187" s="4">
        <f t="shared" si="452"/>
        <v>769.85770500000001</v>
      </c>
    </row>
    <row r="4188" spans="2:18">
      <c r="B4188" s="2">
        <v>291.94753800000001</v>
      </c>
      <c r="C4188" s="3">
        <f t="shared" si="447"/>
        <v>85233.364944261455</v>
      </c>
      <c r="D4188" s="3">
        <v>10</v>
      </c>
      <c r="E4188" s="3">
        <f t="shared" si="448"/>
        <v>100</v>
      </c>
      <c r="F4188" s="4">
        <f t="shared" si="449"/>
        <v>2919.4753799999999</v>
      </c>
      <c r="N4188" s="2">
        <v>51.323847000000001</v>
      </c>
      <c r="O4188" s="3">
        <f t="shared" si="450"/>
        <v>2634.1372708794092</v>
      </c>
      <c r="P4188" s="3">
        <v>15</v>
      </c>
      <c r="Q4188" s="3">
        <f t="shared" si="451"/>
        <v>225</v>
      </c>
      <c r="R4188" s="4">
        <f t="shared" si="452"/>
        <v>769.85770500000001</v>
      </c>
    </row>
    <row r="4189" spans="2:18">
      <c r="B4189" s="2">
        <v>291.94753800000001</v>
      </c>
      <c r="C4189" s="3">
        <f t="shared" si="447"/>
        <v>85233.364944261455</v>
      </c>
      <c r="D4189" s="3">
        <v>10</v>
      </c>
      <c r="E4189" s="3">
        <f t="shared" si="448"/>
        <v>100</v>
      </c>
      <c r="F4189" s="4">
        <f t="shared" si="449"/>
        <v>2919.4753799999999</v>
      </c>
      <c r="N4189" s="2">
        <v>51.323847000000001</v>
      </c>
      <c r="O4189" s="3">
        <f t="shared" si="450"/>
        <v>2634.1372708794092</v>
      </c>
      <c r="P4189" s="3">
        <v>15</v>
      </c>
      <c r="Q4189" s="3">
        <f t="shared" si="451"/>
        <v>225</v>
      </c>
      <c r="R4189" s="4">
        <f t="shared" si="452"/>
        <v>769.85770500000001</v>
      </c>
    </row>
    <row r="4190" spans="2:18">
      <c r="B4190" s="2">
        <v>291.94753800000001</v>
      </c>
      <c r="C4190" s="3">
        <f t="shared" si="447"/>
        <v>85233.364944261455</v>
      </c>
      <c r="D4190" s="3">
        <v>10</v>
      </c>
      <c r="E4190" s="3">
        <f t="shared" si="448"/>
        <v>100</v>
      </c>
      <c r="F4190" s="4">
        <f t="shared" si="449"/>
        <v>2919.4753799999999</v>
      </c>
      <c r="N4190" s="2">
        <v>51.323847000000001</v>
      </c>
      <c r="O4190" s="3">
        <f t="shared" si="450"/>
        <v>2634.1372708794092</v>
      </c>
      <c r="P4190" s="3">
        <v>15</v>
      </c>
      <c r="Q4190" s="3">
        <f t="shared" si="451"/>
        <v>225</v>
      </c>
      <c r="R4190" s="4">
        <f t="shared" si="452"/>
        <v>769.85770500000001</v>
      </c>
    </row>
    <row r="4191" spans="2:18">
      <c r="B4191" s="2">
        <v>291.94753800000001</v>
      </c>
      <c r="C4191" s="3">
        <f t="shared" si="447"/>
        <v>85233.364944261455</v>
      </c>
      <c r="D4191" s="3">
        <v>10</v>
      </c>
      <c r="E4191" s="3">
        <f t="shared" si="448"/>
        <v>100</v>
      </c>
      <c r="F4191" s="4">
        <f t="shared" si="449"/>
        <v>2919.4753799999999</v>
      </c>
      <c r="N4191" s="2">
        <v>51.323847000000001</v>
      </c>
      <c r="O4191" s="3">
        <f t="shared" si="450"/>
        <v>2634.1372708794092</v>
      </c>
      <c r="P4191" s="3">
        <v>15</v>
      </c>
      <c r="Q4191" s="3">
        <f t="shared" si="451"/>
        <v>225</v>
      </c>
      <c r="R4191" s="4">
        <f t="shared" si="452"/>
        <v>769.85770500000001</v>
      </c>
    </row>
    <row r="4192" spans="2:18">
      <c r="B4192" s="2">
        <v>291.94753800000001</v>
      </c>
      <c r="C4192" s="3">
        <f t="shared" si="447"/>
        <v>85233.364944261455</v>
      </c>
      <c r="D4192" s="3">
        <v>10</v>
      </c>
      <c r="E4192" s="3">
        <f t="shared" si="448"/>
        <v>100</v>
      </c>
      <c r="F4192" s="4">
        <f t="shared" si="449"/>
        <v>2919.4753799999999</v>
      </c>
      <c r="N4192" s="2">
        <v>51.323847000000001</v>
      </c>
      <c r="O4192" s="3">
        <f t="shared" si="450"/>
        <v>2634.1372708794092</v>
      </c>
      <c r="P4192" s="3">
        <v>15</v>
      </c>
      <c r="Q4192" s="3">
        <f t="shared" si="451"/>
        <v>225</v>
      </c>
      <c r="R4192" s="4">
        <f t="shared" si="452"/>
        <v>769.85770500000001</v>
      </c>
    </row>
    <row r="4193" spans="2:18">
      <c r="B4193" s="2">
        <v>291.94753800000001</v>
      </c>
      <c r="C4193" s="3">
        <f t="shared" si="447"/>
        <v>85233.364944261455</v>
      </c>
      <c r="D4193" s="3">
        <v>10</v>
      </c>
      <c r="E4193" s="3">
        <f t="shared" si="448"/>
        <v>100</v>
      </c>
      <c r="F4193" s="4">
        <f t="shared" si="449"/>
        <v>2919.4753799999999</v>
      </c>
      <c r="N4193" s="2">
        <v>51.323847000000001</v>
      </c>
      <c r="O4193" s="3">
        <f t="shared" si="450"/>
        <v>2634.1372708794092</v>
      </c>
      <c r="P4193" s="3">
        <v>15</v>
      </c>
      <c r="Q4193" s="3">
        <f t="shared" si="451"/>
        <v>225</v>
      </c>
      <c r="R4193" s="4">
        <f t="shared" si="452"/>
        <v>769.85770500000001</v>
      </c>
    </row>
    <row r="4194" spans="2:18">
      <c r="B4194" s="2">
        <v>291.94753800000001</v>
      </c>
      <c r="C4194" s="3">
        <f t="shared" si="447"/>
        <v>85233.364944261455</v>
      </c>
      <c r="D4194" s="3">
        <v>10</v>
      </c>
      <c r="E4194" s="3">
        <f t="shared" si="448"/>
        <v>100</v>
      </c>
      <c r="F4194" s="4">
        <f t="shared" si="449"/>
        <v>2919.4753799999999</v>
      </c>
      <c r="N4194" s="2">
        <v>51.323847000000001</v>
      </c>
      <c r="O4194" s="3">
        <f t="shared" si="450"/>
        <v>2634.1372708794092</v>
      </c>
      <c r="P4194" s="3">
        <v>15</v>
      </c>
      <c r="Q4194" s="3">
        <f t="shared" si="451"/>
        <v>225</v>
      </c>
      <c r="R4194" s="4">
        <f t="shared" si="452"/>
        <v>769.85770500000001</v>
      </c>
    </row>
    <row r="4195" spans="2:18">
      <c r="B4195" s="2">
        <v>291.94753800000001</v>
      </c>
      <c r="C4195" s="3">
        <f t="shared" si="447"/>
        <v>85233.364944261455</v>
      </c>
      <c r="D4195" s="3">
        <v>10</v>
      </c>
      <c r="E4195" s="3">
        <f t="shared" si="448"/>
        <v>100</v>
      </c>
      <c r="F4195" s="4">
        <f t="shared" si="449"/>
        <v>2919.4753799999999</v>
      </c>
      <c r="N4195" s="2">
        <v>51.323847000000001</v>
      </c>
      <c r="O4195" s="3">
        <f t="shared" si="450"/>
        <v>2634.1372708794092</v>
      </c>
      <c r="P4195" s="3">
        <v>15</v>
      </c>
      <c r="Q4195" s="3">
        <f t="shared" si="451"/>
        <v>225</v>
      </c>
      <c r="R4195" s="4">
        <f t="shared" si="452"/>
        <v>769.85770500000001</v>
      </c>
    </row>
    <row r="4196" spans="2:18">
      <c r="B4196" s="2">
        <v>291.94753800000001</v>
      </c>
      <c r="C4196" s="3">
        <f t="shared" si="447"/>
        <v>85233.364944261455</v>
      </c>
      <c r="D4196" s="3">
        <v>10</v>
      </c>
      <c r="E4196" s="3">
        <f t="shared" si="448"/>
        <v>100</v>
      </c>
      <c r="F4196" s="4">
        <f t="shared" si="449"/>
        <v>2919.4753799999999</v>
      </c>
      <c r="N4196" s="2">
        <v>51.323847000000001</v>
      </c>
      <c r="O4196" s="3">
        <f t="shared" si="450"/>
        <v>2634.1372708794092</v>
      </c>
      <c r="P4196" s="3">
        <v>15</v>
      </c>
      <c r="Q4196" s="3">
        <f t="shared" si="451"/>
        <v>225</v>
      </c>
      <c r="R4196" s="4">
        <f t="shared" si="452"/>
        <v>769.85770500000001</v>
      </c>
    </row>
    <row r="4197" spans="2:18">
      <c r="B4197" s="2">
        <v>291.94753800000001</v>
      </c>
      <c r="C4197" s="3">
        <f t="shared" si="447"/>
        <v>85233.364944261455</v>
      </c>
      <c r="D4197" s="3">
        <v>10</v>
      </c>
      <c r="E4197" s="3">
        <f t="shared" si="448"/>
        <v>100</v>
      </c>
      <c r="F4197" s="4">
        <f t="shared" si="449"/>
        <v>2919.4753799999999</v>
      </c>
      <c r="N4197" s="2">
        <v>51.323847000000001</v>
      </c>
      <c r="O4197" s="3">
        <f t="shared" si="450"/>
        <v>2634.1372708794092</v>
      </c>
      <c r="P4197" s="3">
        <v>15</v>
      </c>
      <c r="Q4197" s="3">
        <f t="shared" si="451"/>
        <v>225</v>
      </c>
      <c r="R4197" s="4">
        <f t="shared" si="452"/>
        <v>769.85770500000001</v>
      </c>
    </row>
    <row r="4198" spans="2:18">
      <c r="B4198" s="2">
        <v>291.94753800000001</v>
      </c>
      <c r="C4198" s="3">
        <f t="shared" si="447"/>
        <v>85233.364944261455</v>
      </c>
      <c r="D4198" s="3">
        <v>10</v>
      </c>
      <c r="E4198" s="3">
        <f t="shared" si="448"/>
        <v>100</v>
      </c>
      <c r="F4198" s="4">
        <f t="shared" si="449"/>
        <v>2919.4753799999999</v>
      </c>
      <c r="N4198" s="2">
        <v>51.323847000000001</v>
      </c>
      <c r="O4198" s="3">
        <f t="shared" si="450"/>
        <v>2634.1372708794092</v>
      </c>
      <c r="P4198" s="3">
        <v>15</v>
      </c>
      <c r="Q4198" s="3">
        <f t="shared" si="451"/>
        <v>225</v>
      </c>
      <c r="R4198" s="4">
        <f t="shared" si="452"/>
        <v>769.85770500000001</v>
      </c>
    </row>
    <row r="4199" spans="2:18">
      <c r="B4199" s="2">
        <v>291.94753800000001</v>
      </c>
      <c r="C4199" s="3">
        <f t="shared" si="447"/>
        <v>85233.364944261455</v>
      </c>
      <c r="D4199" s="3">
        <v>10</v>
      </c>
      <c r="E4199" s="3">
        <f t="shared" si="448"/>
        <v>100</v>
      </c>
      <c r="F4199" s="4">
        <f t="shared" si="449"/>
        <v>2919.4753799999999</v>
      </c>
      <c r="N4199" s="2">
        <v>51.323847000000001</v>
      </c>
      <c r="O4199" s="3">
        <f t="shared" si="450"/>
        <v>2634.1372708794092</v>
      </c>
      <c r="P4199" s="3">
        <v>15</v>
      </c>
      <c r="Q4199" s="3">
        <f t="shared" si="451"/>
        <v>225</v>
      </c>
      <c r="R4199" s="4">
        <f t="shared" si="452"/>
        <v>769.85770500000001</v>
      </c>
    </row>
    <row r="4200" spans="2:18">
      <c r="B4200" s="2">
        <v>291.94753800000001</v>
      </c>
      <c r="C4200" s="3">
        <f t="shared" si="447"/>
        <v>85233.364944261455</v>
      </c>
      <c r="D4200" s="3">
        <v>10</v>
      </c>
      <c r="E4200" s="3">
        <f t="shared" si="448"/>
        <v>100</v>
      </c>
      <c r="F4200" s="4">
        <f t="shared" si="449"/>
        <v>2919.4753799999999</v>
      </c>
      <c r="N4200" s="2">
        <v>51.323847000000001</v>
      </c>
      <c r="O4200" s="3">
        <f t="shared" si="450"/>
        <v>2634.1372708794092</v>
      </c>
      <c r="P4200" s="3">
        <v>15</v>
      </c>
      <c r="Q4200" s="3">
        <f t="shared" si="451"/>
        <v>225</v>
      </c>
      <c r="R4200" s="4">
        <f t="shared" si="452"/>
        <v>769.85770500000001</v>
      </c>
    </row>
    <row r="4201" spans="2:18">
      <c r="B4201" s="2">
        <v>291.94753800000001</v>
      </c>
      <c r="C4201" s="3">
        <f t="shared" si="447"/>
        <v>85233.364944261455</v>
      </c>
      <c r="D4201" s="3">
        <v>10</v>
      </c>
      <c r="E4201" s="3">
        <f t="shared" si="448"/>
        <v>100</v>
      </c>
      <c r="F4201" s="4">
        <f t="shared" si="449"/>
        <v>2919.4753799999999</v>
      </c>
      <c r="N4201" s="2">
        <v>51.323847000000001</v>
      </c>
      <c r="O4201" s="3">
        <f t="shared" si="450"/>
        <v>2634.1372708794092</v>
      </c>
      <c r="P4201" s="3">
        <v>15</v>
      </c>
      <c r="Q4201" s="3">
        <f t="shared" si="451"/>
        <v>225</v>
      </c>
      <c r="R4201" s="4">
        <f t="shared" si="452"/>
        <v>769.85770500000001</v>
      </c>
    </row>
    <row r="4202" spans="2:18">
      <c r="B4202" s="2">
        <v>291.94753800000001</v>
      </c>
      <c r="C4202" s="3">
        <f t="shared" si="447"/>
        <v>85233.364944261455</v>
      </c>
      <c r="D4202" s="3">
        <v>20</v>
      </c>
      <c r="E4202" s="3">
        <f t="shared" si="448"/>
        <v>400</v>
      </c>
      <c r="F4202" s="4">
        <f t="shared" si="449"/>
        <v>5838.9507599999997</v>
      </c>
      <c r="N4202" s="2">
        <v>51.323847000000001</v>
      </c>
      <c r="O4202" s="3">
        <f t="shared" si="450"/>
        <v>2634.1372708794092</v>
      </c>
      <c r="P4202" s="3">
        <v>15</v>
      </c>
      <c r="Q4202" s="3">
        <f t="shared" si="451"/>
        <v>225</v>
      </c>
      <c r="R4202" s="4">
        <f t="shared" si="452"/>
        <v>769.85770500000001</v>
      </c>
    </row>
    <row r="4203" spans="2:18">
      <c r="B4203" s="2">
        <v>291.94753800000001</v>
      </c>
      <c r="C4203" s="3">
        <f t="shared" si="447"/>
        <v>85233.364944261455</v>
      </c>
      <c r="D4203" s="3">
        <v>10</v>
      </c>
      <c r="E4203" s="3">
        <f t="shared" si="448"/>
        <v>100</v>
      </c>
      <c r="F4203" s="4">
        <f t="shared" si="449"/>
        <v>2919.4753799999999</v>
      </c>
      <c r="N4203" s="2">
        <v>51.323847000000001</v>
      </c>
      <c r="O4203" s="3">
        <f t="shared" si="450"/>
        <v>2634.1372708794092</v>
      </c>
      <c r="P4203" s="3">
        <v>15</v>
      </c>
      <c r="Q4203" s="3">
        <f t="shared" si="451"/>
        <v>225</v>
      </c>
      <c r="R4203" s="4">
        <f t="shared" si="452"/>
        <v>769.85770500000001</v>
      </c>
    </row>
    <row r="4204" spans="2:18">
      <c r="B4204" s="2">
        <v>291.94753800000001</v>
      </c>
      <c r="C4204" s="3">
        <f t="shared" si="447"/>
        <v>85233.364944261455</v>
      </c>
      <c r="D4204" s="3">
        <v>10</v>
      </c>
      <c r="E4204" s="3">
        <f t="shared" si="448"/>
        <v>100</v>
      </c>
      <c r="F4204" s="4">
        <f t="shared" si="449"/>
        <v>2919.4753799999999</v>
      </c>
      <c r="N4204" s="2">
        <v>51.323847000000001</v>
      </c>
      <c r="O4204" s="3">
        <f t="shared" si="450"/>
        <v>2634.1372708794092</v>
      </c>
      <c r="P4204" s="3">
        <v>15</v>
      </c>
      <c r="Q4204" s="3">
        <f t="shared" si="451"/>
        <v>225</v>
      </c>
      <c r="R4204" s="4">
        <f t="shared" si="452"/>
        <v>769.85770500000001</v>
      </c>
    </row>
    <row r="4205" spans="2:18">
      <c r="B4205" s="2">
        <v>291.94753800000001</v>
      </c>
      <c r="C4205" s="3">
        <f t="shared" si="447"/>
        <v>85233.364944261455</v>
      </c>
      <c r="D4205" s="3">
        <v>10</v>
      </c>
      <c r="E4205" s="3">
        <f t="shared" si="448"/>
        <v>100</v>
      </c>
      <c r="F4205" s="4">
        <f t="shared" si="449"/>
        <v>2919.4753799999999</v>
      </c>
      <c r="N4205" s="2">
        <v>51.323847000000001</v>
      </c>
      <c r="O4205" s="3">
        <f t="shared" si="450"/>
        <v>2634.1372708794092</v>
      </c>
      <c r="P4205" s="3">
        <v>15</v>
      </c>
      <c r="Q4205" s="3">
        <f t="shared" si="451"/>
        <v>225</v>
      </c>
      <c r="R4205" s="4">
        <f t="shared" si="452"/>
        <v>769.85770500000001</v>
      </c>
    </row>
    <row r="4206" spans="2:18">
      <c r="B4206" s="2">
        <v>291.94753800000001</v>
      </c>
      <c r="C4206" s="3">
        <f t="shared" si="447"/>
        <v>85233.364944261455</v>
      </c>
      <c r="D4206" s="3">
        <v>10</v>
      </c>
      <c r="E4206" s="3">
        <f t="shared" si="448"/>
        <v>100</v>
      </c>
      <c r="F4206" s="4">
        <f t="shared" si="449"/>
        <v>2919.4753799999999</v>
      </c>
      <c r="N4206" s="2">
        <v>51.323847000000001</v>
      </c>
      <c r="O4206" s="3">
        <f t="shared" si="450"/>
        <v>2634.1372708794092</v>
      </c>
      <c r="P4206" s="3">
        <v>15</v>
      </c>
      <c r="Q4206" s="3">
        <f t="shared" si="451"/>
        <v>225</v>
      </c>
      <c r="R4206" s="4">
        <f t="shared" si="452"/>
        <v>769.85770500000001</v>
      </c>
    </row>
    <row r="4207" spans="2:18">
      <c r="B4207" s="2">
        <v>291.94753800000001</v>
      </c>
      <c r="C4207" s="3">
        <f t="shared" si="447"/>
        <v>85233.364944261455</v>
      </c>
      <c r="D4207" s="3">
        <v>10</v>
      </c>
      <c r="E4207" s="3">
        <f t="shared" si="448"/>
        <v>100</v>
      </c>
      <c r="F4207" s="4">
        <f t="shared" si="449"/>
        <v>2919.4753799999999</v>
      </c>
      <c r="N4207" s="2">
        <v>51.323847000000001</v>
      </c>
      <c r="O4207" s="3">
        <f t="shared" si="450"/>
        <v>2634.1372708794092</v>
      </c>
      <c r="P4207" s="3">
        <v>15</v>
      </c>
      <c r="Q4207" s="3">
        <f t="shared" si="451"/>
        <v>225</v>
      </c>
      <c r="R4207" s="4">
        <f t="shared" si="452"/>
        <v>769.85770500000001</v>
      </c>
    </row>
    <row r="4208" spans="2:18">
      <c r="B4208" s="2">
        <v>291.94753800000001</v>
      </c>
      <c r="C4208" s="3">
        <f t="shared" si="447"/>
        <v>85233.364944261455</v>
      </c>
      <c r="D4208" s="3">
        <v>10</v>
      </c>
      <c r="E4208" s="3">
        <f t="shared" si="448"/>
        <v>100</v>
      </c>
      <c r="F4208" s="4">
        <f t="shared" si="449"/>
        <v>2919.4753799999999</v>
      </c>
      <c r="N4208" s="2">
        <v>51.323847000000001</v>
      </c>
      <c r="O4208" s="3">
        <f t="shared" si="450"/>
        <v>2634.1372708794092</v>
      </c>
      <c r="P4208" s="3">
        <v>5</v>
      </c>
      <c r="Q4208" s="3">
        <f t="shared" si="451"/>
        <v>25</v>
      </c>
      <c r="R4208" s="4">
        <f t="shared" si="452"/>
        <v>256.619235</v>
      </c>
    </row>
    <row r="4209" spans="2:18">
      <c r="B4209" s="2">
        <v>291.94753800000001</v>
      </c>
      <c r="C4209" s="3">
        <f t="shared" si="447"/>
        <v>85233.364944261455</v>
      </c>
      <c r="D4209" s="3">
        <v>10</v>
      </c>
      <c r="E4209" s="3">
        <f t="shared" si="448"/>
        <v>100</v>
      </c>
      <c r="F4209" s="4">
        <f t="shared" si="449"/>
        <v>2919.4753799999999</v>
      </c>
      <c r="N4209" s="2">
        <v>51.323847000000001</v>
      </c>
      <c r="O4209" s="3">
        <f t="shared" si="450"/>
        <v>2634.1372708794092</v>
      </c>
      <c r="P4209" s="3">
        <v>5</v>
      </c>
      <c r="Q4209" s="3">
        <f t="shared" si="451"/>
        <v>25</v>
      </c>
      <c r="R4209" s="4">
        <f t="shared" si="452"/>
        <v>256.619235</v>
      </c>
    </row>
    <row r="4210" spans="2:18">
      <c r="B4210" s="2">
        <v>291.94753800000001</v>
      </c>
      <c r="C4210" s="3">
        <f t="shared" si="447"/>
        <v>85233.364944261455</v>
      </c>
      <c r="D4210" s="3">
        <v>10</v>
      </c>
      <c r="E4210" s="3">
        <f t="shared" si="448"/>
        <v>100</v>
      </c>
      <c r="F4210" s="4">
        <f t="shared" si="449"/>
        <v>2919.4753799999999</v>
      </c>
      <c r="N4210" s="2">
        <v>51.323847000000001</v>
      </c>
      <c r="O4210" s="3">
        <f t="shared" si="450"/>
        <v>2634.1372708794092</v>
      </c>
      <c r="P4210" s="3">
        <v>5</v>
      </c>
      <c r="Q4210" s="3">
        <f t="shared" si="451"/>
        <v>25</v>
      </c>
      <c r="R4210" s="4">
        <f t="shared" si="452"/>
        <v>256.619235</v>
      </c>
    </row>
    <row r="4211" spans="2:18">
      <c r="B4211" s="2">
        <v>291.94753800000001</v>
      </c>
      <c r="C4211" s="3">
        <f t="shared" si="447"/>
        <v>85233.364944261455</v>
      </c>
      <c r="D4211" s="3">
        <v>10</v>
      </c>
      <c r="E4211" s="3">
        <f t="shared" si="448"/>
        <v>100</v>
      </c>
      <c r="F4211" s="4">
        <f t="shared" si="449"/>
        <v>2919.4753799999999</v>
      </c>
      <c r="N4211" s="2">
        <v>51.323847000000001</v>
      </c>
      <c r="O4211" s="3">
        <f t="shared" si="450"/>
        <v>2634.1372708794092</v>
      </c>
      <c r="P4211" s="3">
        <v>5</v>
      </c>
      <c r="Q4211" s="3">
        <f t="shared" si="451"/>
        <v>25</v>
      </c>
      <c r="R4211" s="4">
        <f t="shared" si="452"/>
        <v>256.619235</v>
      </c>
    </row>
    <row r="4212" spans="2:18">
      <c r="B4212" s="2">
        <v>291.94753800000001</v>
      </c>
      <c r="C4212" s="3">
        <f t="shared" si="447"/>
        <v>85233.364944261455</v>
      </c>
      <c r="D4212" s="3">
        <v>10</v>
      </c>
      <c r="E4212" s="3">
        <f t="shared" si="448"/>
        <v>100</v>
      </c>
      <c r="F4212" s="4">
        <f t="shared" si="449"/>
        <v>2919.4753799999999</v>
      </c>
      <c r="N4212" s="2">
        <v>51.323847000000001</v>
      </c>
      <c r="O4212" s="3">
        <f t="shared" si="450"/>
        <v>2634.1372708794092</v>
      </c>
      <c r="P4212" s="3">
        <v>5</v>
      </c>
      <c r="Q4212" s="3">
        <f t="shared" si="451"/>
        <v>25</v>
      </c>
      <c r="R4212" s="4">
        <f t="shared" si="452"/>
        <v>256.619235</v>
      </c>
    </row>
    <row r="4213" spans="2:18">
      <c r="B4213" s="2">
        <v>291.94753800000001</v>
      </c>
      <c r="C4213" s="3">
        <f t="shared" si="447"/>
        <v>85233.364944261455</v>
      </c>
      <c r="D4213" s="3">
        <v>10</v>
      </c>
      <c r="E4213" s="3">
        <f t="shared" si="448"/>
        <v>100</v>
      </c>
      <c r="F4213" s="4">
        <f t="shared" si="449"/>
        <v>2919.4753799999999</v>
      </c>
      <c r="N4213" s="2">
        <v>51.323847000000001</v>
      </c>
      <c r="O4213" s="3">
        <f t="shared" si="450"/>
        <v>2634.1372708794092</v>
      </c>
      <c r="P4213" s="3">
        <v>5</v>
      </c>
      <c r="Q4213" s="3">
        <f t="shared" si="451"/>
        <v>25</v>
      </c>
      <c r="R4213" s="4">
        <f t="shared" si="452"/>
        <v>256.619235</v>
      </c>
    </row>
    <row r="4214" spans="2:18">
      <c r="B4214" s="2">
        <v>291.94753800000001</v>
      </c>
      <c r="C4214" s="3">
        <f t="shared" si="447"/>
        <v>85233.364944261455</v>
      </c>
      <c r="D4214" s="3">
        <v>10</v>
      </c>
      <c r="E4214" s="3">
        <f t="shared" si="448"/>
        <v>100</v>
      </c>
      <c r="F4214" s="4">
        <f t="shared" si="449"/>
        <v>2919.4753799999999</v>
      </c>
      <c r="N4214" s="2">
        <v>51.323847000000001</v>
      </c>
      <c r="O4214" s="3">
        <f t="shared" si="450"/>
        <v>2634.1372708794092</v>
      </c>
      <c r="P4214" s="3">
        <v>5</v>
      </c>
      <c r="Q4214" s="3">
        <f t="shared" si="451"/>
        <v>25</v>
      </c>
      <c r="R4214" s="4">
        <f t="shared" si="452"/>
        <v>256.619235</v>
      </c>
    </row>
    <row r="4215" spans="2:18">
      <c r="B4215" s="2">
        <v>291.94753800000001</v>
      </c>
      <c r="C4215" s="3">
        <f t="shared" si="447"/>
        <v>85233.364944261455</v>
      </c>
      <c r="D4215" s="3">
        <v>10</v>
      </c>
      <c r="E4215" s="3">
        <f t="shared" si="448"/>
        <v>100</v>
      </c>
      <c r="F4215" s="4">
        <f t="shared" si="449"/>
        <v>2919.4753799999999</v>
      </c>
      <c r="N4215" s="2">
        <v>51.323847000000001</v>
      </c>
      <c r="O4215" s="3">
        <f t="shared" si="450"/>
        <v>2634.1372708794092</v>
      </c>
      <c r="P4215" s="3">
        <v>5</v>
      </c>
      <c r="Q4215" s="3">
        <f t="shared" si="451"/>
        <v>25</v>
      </c>
      <c r="R4215" s="4">
        <f t="shared" si="452"/>
        <v>256.619235</v>
      </c>
    </row>
    <row r="4216" spans="2:18">
      <c r="B4216" s="2">
        <v>291.94753800000001</v>
      </c>
      <c r="C4216" s="3">
        <f t="shared" si="447"/>
        <v>85233.364944261455</v>
      </c>
      <c r="D4216" s="3">
        <v>10</v>
      </c>
      <c r="E4216" s="3">
        <f t="shared" si="448"/>
        <v>100</v>
      </c>
      <c r="F4216" s="4">
        <f t="shared" si="449"/>
        <v>2919.4753799999999</v>
      </c>
      <c r="N4216" s="2">
        <v>51.323847000000001</v>
      </c>
      <c r="O4216" s="3">
        <f t="shared" si="450"/>
        <v>2634.1372708794092</v>
      </c>
      <c r="P4216" s="3">
        <v>5</v>
      </c>
      <c r="Q4216" s="3">
        <f t="shared" si="451"/>
        <v>25</v>
      </c>
      <c r="R4216" s="4">
        <f t="shared" si="452"/>
        <v>256.619235</v>
      </c>
    </row>
    <row r="4217" spans="2:18">
      <c r="B4217" s="2">
        <v>291.94753800000001</v>
      </c>
      <c r="C4217" s="3">
        <f t="shared" si="447"/>
        <v>85233.364944261455</v>
      </c>
      <c r="D4217" s="3">
        <v>10</v>
      </c>
      <c r="E4217" s="3">
        <f t="shared" si="448"/>
        <v>100</v>
      </c>
      <c r="F4217" s="4">
        <f t="shared" si="449"/>
        <v>2919.4753799999999</v>
      </c>
      <c r="N4217" s="2">
        <v>51.323847000000001</v>
      </c>
      <c r="O4217" s="3">
        <f t="shared" si="450"/>
        <v>2634.1372708794092</v>
      </c>
      <c r="P4217" s="3">
        <v>5</v>
      </c>
      <c r="Q4217" s="3">
        <f t="shared" si="451"/>
        <v>25</v>
      </c>
      <c r="R4217" s="4">
        <f t="shared" si="452"/>
        <v>256.619235</v>
      </c>
    </row>
    <row r="4218" spans="2:18">
      <c r="B4218" s="2">
        <v>291.94753800000001</v>
      </c>
      <c r="C4218" s="3">
        <f t="shared" si="447"/>
        <v>85233.364944261455</v>
      </c>
      <c r="D4218" s="3">
        <v>10</v>
      </c>
      <c r="E4218" s="3">
        <f t="shared" si="448"/>
        <v>100</v>
      </c>
      <c r="F4218" s="4">
        <f t="shared" si="449"/>
        <v>2919.4753799999999</v>
      </c>
      <c r="N4218" s="2">
        <v>51.323847000000001</v>
      </c>
      <c r="O4218" s="3">
        <f t="shared" si="450"/>
        <v>2634.1372708794092</v>
      </c>
      <c r="P4218" s="3">
        <v>5</v>
      </c>
      <c r="Q4218" s="3">
        <f t="shared" si="451"/>
        <v>25</v>
      </c>
      <c r="R4218" s="4">
        <f t="shared" si="452"/>
        <v>256.619235</v>
      </c>
    </row>
    <row r="4219" spans="2:18">
      <c r="B4219" s="2">
        <v>291.94753800000001</v>
      </c>
      <c r="C4219" s="3">
        <f t="shared" si="447"/>
        <v>85233.364944261455</v>
      </c>
      <c r="D4219" s="3">
        <v>10</v>
      </c>
      <c r="E4219" s="3">
        <f t="shared" si="448"/>
        <v>100</v>
      </c>
      <c r="F4219" s="4">
        <f t="shared" si="449"/>
        <v>2919.4753799999999</v>
      </c>
      <c r="N4219" s="2">
        <v>51.323847000000001</v>
      </c>
      <c r="O4219" s="3">
        <f t="shared" si="450"/>
        <v>2634.1372708794092</v>
      </c>
      <c r="P4219" s="3">
        <v>5</v>
      </c>
      <c r="Q4219" s="3">
        <f t="shared" si="451"/>
        <v>25</v>
      </c>
      <c r="R4219" s="4">
        <f t="shared" si="452"/>
        <v>256.619235</v>
      </c>
    </row>
    <row r="4220" spans="2:18">
      <c r="B4220" s="2">
        <v>291.94753800000001</v>
      </c>
      <c r="C4220" s="3">
        <f t="shared" si="447"/>
        <v>85233.364944261455</v>
      </c>
      <c r="D4220" s="3">
        <v>10</v>
      </c>
      <c r="E4220" s="3">
        <f t="shared" si="448"/>
        <v>100</v>
      </c>
      <c r="F4220" s="4">
        <f t="shared" si="449"/>
        <v>2919.4753799999999</v>
      </c>
      <c r="N4220" s="2">
        <v>51.323847000000001</v>
      </c>
      <c r="O4220" s="3">
        <f t="shared" si="450"/>
        <v>2634.1372708794092</v>
      </c>
      <c r="P4220" s="3">
        <v>5</v>
      </c>
      <c r="Q4220" s="3">
        <f t="shared" si="451"/>
        <v>25</v>
      </c>
      <c r="R4220" s="4">
        <f t="shared" si="452"/>
        <v>256.619235</v>
      </c>
    </row>
    <row r="4221" spans="2:18">
      <c r="B4221" s="2">
        <v>291.94753800000001</v>
      </c>
      <c r="C4221" s="3">
        <f t="shared" si="447"/>
        <v>85233.364944261455</v>
      </c>
      <c r="D4221" s="3">
        <v>10</v>
      </c>
      <c r="E4221" s="3">
        <f t="shared" si="448"/>
        <v>100</v>
      </c>
      <c r="F4221" s="4">
        <f t="shared" si="449"/>
        <v>2919.4753799999999</v>
      </c>
      <c r="N4221" s="2">
        <v>51.323847000000001</v>
      </c>
      <c r="O4221" s="3">
        <f t="shared" si="450"/>
        <v>2634.1372708794092</v>
      </c>
      <c r="P4221" s="3">
        <v>5</v>
      </c>
      <c r="Q4221" s="3">
        <f t="shared" si="451"/>
        <v>25</v>
      </c>
      <c r="R4221" s="4">
        <f t="shared" si="452"/>
        <v>256.619235</v>
      </c>
    </row>
    <row r="4222" spans="2:18">
      <c r="B4222" s="2">
        <v>291.94753800000001</v>
      </c>
      <c r="C4222" s="3">
        <f t="shared" si="447"/>
        <v>85233.364944261455</v>
      </c>
      <c r="D4222" s="3">
        <v>10</v>
      </c>
      <c r="E4222" s="3">
        <f t="shared" si="448"/>
        <v>100</v>
      </c>
      <c r="F4222" s="4">
        <f t="shared" si="449"/>
        <v>2919.4753799999999</v>
      </c>
      <c r="N4222" s="2">
        <v>51.323847000000001</v>
      </c>
      <c r="O4222" s="3">
        <f t="shared" si="450"/>
        <v>2634.1372708794092</v>
      </c>
      <c r="P4222" s="3">
        <v>5</v>
      </c>
      <c r="Q4222" s="3">
        <f t="shared" si="451"/>
        <v>25</v>
      </c>
      <c r="R4222" s="4">
        <f t="shared" si="452"/>
        <v>256.619235</v>
      </c>
    </row>
    <row r="4223" spans="2:18">
      <c r="B4223" s="2">
        <v>291.94753800000001</v>
      </c>
      <c r="C4223" s="3">
        <f t="shared" si="447"/>
        <v>85233.364944261455</v>
      </c>
      <c r="D4223" s="3">
        <v>10</v>
      </c>
      <c r="E4223" s="3">
        <f t="shared" si="448"/>
        <v>100</v>
      </c>
      <c r="F4223" s="4">
        <f t="shared" si="449"/>
        <v>2919.4753799999999</v>
      </c>
      <c r="N4223" s="2">
        <v>51.323847000000001</v>
      </c>
      <c r="O4223" s="3">
        <f t="shared" si="450"/>
        <v>2634.1372708794092</v>
      </c>
      <c r="P4223" s="3">
        <v>5</v>
      </c>
      <c r="Q4223" s="3">
        <f t="shared" si="451"/>
        <v>25</v>
      </c>
      <c r="R4223" s="4">
        <f t="shared" si="452"/>
        <v>256.619235</v>
      </c>
    </row>
    <row r="4224" spans="2:18">
      <c r="B4224" s="2">
        <v>291.94753800000001</v>
      </c>
      <c r="C4224" s="3">
        <f t="shared" si="447"/>
        <v>85233.364944261455</v>
      </c>
      <c r="D4224" s="3">
        <v>10</v>
      </c>
      <c r="E4224" s="3">
        <f t="shared" si="448"/>
        <v>100</v>
      </c>
      <c r="F4224" s="4">
        <f t="shared" si="449"/>
        <v>2919.4753799999999</v>
      </c>
      <c r="N4224" s="2">
        <v>51.323847000000001</v>
      </c>
      <c r="O4224" s="3">
        <f t="shared" si="450"/>
        <v>2634.1372708794092</v>
      </c>
      <c r="P4224" s="3">
        <v>5</v>
      </c>
      <c r="Q4224" s="3">
        <f t="shared" si="451"/>
        <v>25</v>
      </c>
      <c r="R4224" s="4">
        <f t="shared" si="452"/>
        <v>256.619235</v>
      </c>
    </row>
    <row r="4225" spans="2:18">
      <c r="B4225" s="2">
        <v>291.94753800000001</v>
      </c>
      <c r="C4225" s="3">
        <f t="shared" si="447"/>
        <v>85233.364944261455</v>
      </c>
      <c r="D4225" s="3">
        <v>10</v>
      </c>
      <c r="E4225" s="3">
        <f t="shared" si="448"/>
        <v>100</v>
      </c>
      <c r="F4225" s="4">
        <f t="shared" si="449"/>
        <v>2919.4753799999999</v>
      </c>
      <c r="N4225" s="2">
        <v>51.323847000000001</v>
      </c>
      <c r="O4225" s="3">
        <f t="shared" si="450"/>
        <v>2634.1372708794092</v>
      </c>
      <c r="P4225" s="3">
        <v>5</v>
      </c>
      <c r="Q4225" s="3">
        <f t="shared" si="451"/>
        <v>25</v>
      </c>
      <c r="R4225" s="4">
        <f t="shared" si="452"/>
        <v>256.619235</v>
      </c>
    </row>
    <row r="4226" spans="2:18">
      <c r="B4226" s="2">
        <v>291.94753800000001</v>
      </c>
      <c r="C4226" s="3">
        <f t="shared" si="447"/>
        <v>85233.364944261455</v>
      </c>
      <c r="D4226" s="3">
        <v>10</v>
      </c>
      <c r="E4226" s="3">
        <f t="shared" si="448"/>
        <v>100</v>
      </c>
      <c r="F4226" s="4">
        <f t="shared" si="449"/>
        <v>2919.4753799999999</v>
      </c>
      <c r="N4226" s="2">
        <v>51.323847000000001</v>
      </c>
      <c r="O4226" s="3">
        <f t="shared" si="450"/>
        <v>2634.1372708794092</v>
      </c>
      <c r="P4226" s="3">
        <v>5</v>
      </c>
      <c r="Q4226" s="3">
        <f t="shared" si="451"/>
        <v>25</v>
      </c>
      <c r="R4226" s="4">
        <f t="shared" si="452"/>
        <v>256.619235</v>
      </c>
    </row>
    <row r="4227" spans="2:18">
      <c r="B4227" s="2">
        <v>291.94753800000001</v>
      </c>
      <c r="C4227" s="3">
        <f t="shared" si="447"/>
        <v>85233.364944261455</v>
      </c>
      <c r="D4227" s="3">
        <v>10</v>
      </c>
      <c r="E4227" s="3">
        <f t="shared" si="448"/>
        <v>100</v>
      </c>
      <c r="F4227" s="4">
        <f t="shared" si="449"/>
        <v>2919.4753799999999</v>
      </c>
      <c r="N4227" s="2">
        <v>51.323847000000001</v>
      </c>
      <c r="O4227" s="3">
        <f t="shared" si="450"/>
        <v>2634.1372708794092</v>
      </c>
      <c r="P4227" s="3">
        <v>5</v>
      </c>
      <c r="Q4227" s="3">
        <f t="shared" si="451"/>
        <v>25</v>
      </c>
      <c r="R4227" s="4">
        <f t="shared" si="452"/>
        <v>256.619235</v>
      </c>
    </row>
    <row r="4228" spans="2:18">
      <c r="B4228" s="2">
        <v>291.94753800000001</v>
      </c>
      <c r="C4228" s="3">
        <f t="shared" si="447"/>
        <v>85233.364944261455</v>
      </c>
      <c r="D4228" s="3">
        <v>5</v>
      </c>
      <c r="E4228" s="3">
        <f t="shared" si="448"/>
        <v>25</v>
      </c>
      <c r="F4228" s="4">
        <f t="shared" si="449"/>
        <v>1459.7376899999999</v>
      </c>
      <c r="N4228" s="2">
        <v>51.323847000000001</v>
      </c>
      <c r="O4228" s="3">
        <f t="shared" si="450"/>
        <v>2634.1372708794092</v>
      </c>
      <c r="P4228" s="3">
        <v>5</v>
      </c>
      <c r="Q4228" s="3">
        <f t="shared" si="451"/>
        <v>25</v>
      </c>
      <c r="R4228" s="4">
        <f t="shared" si="452"/>
        <v>256.619235</v>
      </c>
    </row>
    <row r="4229" spans="2:18">
      <c r="B4229" s="2">
        <v>291.94753800000001</v>
      </c>
      <c r="C4229" s="3">
        <f t="shared" si="447"/>
        <v>85233.364944261455</v>
      </c>
      <c r="D4229" s="3">
        <v>5</v>
      </c>
      <c r="E4229" s="3">
        <f t="shared" si="448"/>
        <v>25</v>
      </c>
      <c r="F4229" s="4">
        <f t="shared" si="449"/>
        <v>1459.7376899999999</v>
      </c>
      <c r="N4229" s="2">
        <v>51.323847000000001</v>
      </c>
      <c r="O4229" s="3">
        <f t="shared" si="450"/>
        <v>2634.1372708794092</v>
      </c>
      <c r="P4229" s="3">
        <v>5</v>
      </c>
      <c r="Q4229" s="3">
        <f t="shared" si="451"/>
        <v>25</v>
      </c>
      <c r="R4229" s="4">
        <f t="shared" si="452"/>
        <v>256.619235</v>
      </c>
    </row>
    <row r="4230" spans="2:18">
      <c r="B4230" s="2">
        <v>291.94753800000001</v>
      </c>
      <c r="C4230" s="3">
        <f t="shared" si="447"/>
        <v>85233.364944261455</v>
      </c>
      <c r="D4230" s="3">
        <v>5</v>
      </c>
      <c r="E4230" s="3">
        <f t="shared" si="448"/>
        <v>25</v>
      </c>
      <c r="F4230" s="4">
        <f t="shared" si="449"/>
        <v>1459.7376899999999</v>
      </c>
      <c r="N4230" s="2">
        <v>51.323847000000001</v>
      </c>
      <c r="O4230" s="3">
        <f t="shared" si="450"/>
        <v>2634.1372708794092</v>
      </c>
      <c r="P4230" s="3">
        <v>5</v>
      </c>
      <c r="Q4230" s="3">
        <f t="shared" si="451"/>
        <v>25</v>
      </c>
      <c r="R4230" s="4">
        <f t="shared" si="452"/>
        <v>256.619235</v>
      </c>
    </row>
    <row r="4231" spans="2:18">
      <c r="B4231" s="2">
        <v>291.94753800000001</v>
      </c>
      <c r="C4231" s="3">
        <f t="shared" si="447"/>
        <v>85233.364944261455</v>
      </c>
      <c r="D4231" s="3">
        <v>5</v>
      </c>
      <c r="E4231" s="3">
        <f t="shared" si="448"/>
        <v>25</v>
      </c>
      <c r="F4231" s="4">
        <f t="shared" si="449"/>
        <v>1459.7376899999999</v>
      </c>
      <c r="N4231" s="2">
        <v>51.323847000000001</v>
      </c>
      <c r="O4231" s="3">
        <f t="shared" si="450"/>
        <v>2634.1372708794092</v>
      </c>
      <c r="P4231" s="3">
        <v>5</v>
      </c>
      <c r="Q4231" s="3">
        <f t="shared" si="451"/>
        <v>25</v>
      </c>
      <c r="R4231" s="4">
        <f t="shared" si="452"/>
        <v>256.619235</v>
      </c>
    </row>
    <row r="4232" spans="2:18">
      <c r="B4232" s="2">
        <v>291.94753800000001</v>
      </c>
      <c r="C4232" s="3">
        <f t="shared" si="447"/>
        <v>85233.364944261455</v>
      </c>
      <c r="D4232" s="3">
        <v>5</v>
      </c>
      <c r="E4232" s="3">
        <f t="shared" si="448"/>
        <v>25</v>
      </c>
      <c r="F4232" s="4">
        <f t="shared" si="449"/>
        <v>1459.7376899999999</v>
      </c>
      <c r="N4232" s="2">
        <v>51.323847000000001</v>
      </c>
      <c r="O4232" s="3">
        <f t="shared" si="450"/>
        <v>2634.1372708794092</v>
      </c>
      <c r="P4232" s="3">
        <v>5</v>
      </c>
      <c r="Q4232" s="3">
        <f t="shared" si="451"/>
        <v>25</v>
      </c>
      <c r="R4232" s="4">
        <f t="shared" si="452"/>
        <v>256.619235</v>
      </c>
    </row>
    <row r="4233" spans="2:18">
      <c r="B4233" s="2">
        <v>291.94753800000001</v>
      </c>
      <c r="C4233" s="3">
        <f t="shared" si="447"/>
        <v>85233.364944261455</v>
      </c>
      <c r="D4233" s="3">
        <v>5</v>
      </c>
      <c r="E4233" s="3">
        <f t="shared" si="448"/>
        <v>25</v>
      </c>
      <c r="F4233" s="4">
        <f t="shared" si="449"/>
        <v>1459.7376899999999</v>
      </c>
      <c r="N4233" s="2">
        <v>51.323847000000001</v>
      </c>
      <c r="O4233" s="3">
        <f t="shared" si="450"/>
        <v>2634.1372708794092</v>
      </c>
      <c r="P4233" s="3">
        <v>5</v>
      </c>
      <c r="Q4233" s="3">
        <f t="shared" si="451"/>
        <v>25</v>
      </c>
      <c r="R4233" s="4">
        <f t="shared" si="452"/>
        <v>256.619235</v>
      </c>
    </row>
    <row r="4234" spans="2:18">
      <c r="B4234" s="2">
        <v>291.94753800000001</v>
      </c>
      <c r="C4234" s="3">
        <f t="shared" si="447"/>
        <v>85233.364944261455</v>
      </c>
      <c r="D4234" s="3">
        <v>5</v>
      </c>
      <c r="E4234" s="3">
        <f t="shared" si="448"/>
        <v>25</v>
      </c>
      <c r="F4234" s="4">
        <f t="shared" si="449"/>
        <v>1459.7376899999999</v>
      </c>
      <c r="N4234" s="2">
        <v>51.323847000000001</v>
      </c>
      <c r="O4234" s="3">
        <f t="shared" si="450"/>
        <v>2634.1372708794092</v>
      </c>
      <c r="P4234" s="3">
        <v>5</v>
      </c>
      <c r="Q4234" s="3">
        <f t="shared" si="451"/>
        <v>25</v>
      </c>
      <c r="R4234" s="4">
        <f t="shared" si="452"/>
        <v>256.619235</v>
      </c>
    </row>
    <row r="4235" spans="2:18">
      <c r="B4235" s="2">
        <v>291.94753800000001</v>
      </c>
      <c r="C4235" s="3">
        <f t="shared" si="447"/>
        <v>85233.364944261455</v>
      </c>
      <c r="D4235" s="3">
        <v>5</v>
      </c>
      <c r="E4235" s="3">
        <f t="shared" si="448"/>
        <v>25</v>
      </c>
      <c r="F4235" s="4">
        <f t="shared" si="449"/>
        <v>1459.7376899999999</v>
      </c>
      <c r="N4235" s="2">
        <v>51.323847000000001</v>
      </c>
      <c r="O4235" s="3">
        <f t="shared" si="450"/>
        <v>2634.1372708794092</v>
      </c>
      <c r="P4235" s="3">
        <v>5</v>
      </c>
      <c r="Q4235" s="3">
        <f t="shared" si="451"/>
        <v>25</v>
      </c>
      <c r="R4235" s="4">
        <f t="shared" si="452"/>
        <v>256.619235</v>
      </c>
    </row>
    <row r="4236" spans="2:18">
      <c r="B4236" s="2">
        <v>291.94753800000001</v>
      </c>
      <c r="C4236" s="3">
        <f t="shared" si="447"/>
        <v>85233.364944261455</v>
      </c>
      <c r="D4236" s="3">
        <v>5</v>
      </c>
      <c r="E4236" s="3">
        <f t="shared" si="448"/>
        <v>25</v>
      </c>
      <c r="F4236" s="4">
        <f t="shared" si="449"/>
        <v>1459.7376899999999</v>
      </c>
      <c r="N4236" s="2">
        <v>51.323847000000001</v>
      </c>
      <c r="O4236" s="3">
        <f t="shared" si="450"/>
        <v>2634.1372708794092</v>
      </c>
      <c r="P4236" s="3">
        <v>5</v>
      </c>
      <c r="Q4236" s="3">
        <f t="shared" si="451"/>
        <v>25</v>
      </c>
      <c r="R4236" s="4">
        <f t="shared" si="452"/>
        <v>256.619235</v>
      </c>
    </row>
    <row r="4237" spans="2:18">
      <c r="B4237" s="2">
        <v>291.94753800000001</v>
      </c>
      <c r="C4237" s="3">
        <f t="shared" si="447"/>
        <v>85233.364944261455</v>
      </c>
      <c r="D4237" s="3">
        <v>5</v>
      </c>
      <c r="E4237" s="3">
        <f t="shared" si="448"/>
        <v>25</v>
      </c>
      <c r="F4237" s="4">
        <f t="shared" si="449"/>
        <v>1459.7376899999999</v>
      </c>
      <c r="N4237" s="2">
        <v>51.323847000000001</v>
      </c>
      <c r="O4237" s="3">
        <f t="shared" si="450"/>
        <v>2634.1372708794092</v>
      </c>
      <c r="P4237" s="3">
        <v>5</v>
      </c>
      <c r="Q4237" s="3">
        <f t="shared" si="451"/>
        <v>25</v>
      </c>
      <c r="R4237" s="4">
        <f t="shared" si="452"/>
        <v>256.619235</v>
      </c>
    </row>
    <row r="4238" spans="2:18">
      <c r="B4238" s="2">
        <v>291.94753800000001</v>
      </c>
      <c r="C4238" s="3">
        <f t="shared" si="447"/>
        <v>85233.364944261455</v>
      </c>
      <c r="D4238" s="3">
        <v>5</v>
      </c>
      <c r="E4238" s="3">
        <f t="shared" si="448"/>
        <v>25</v>
      </c>
      <c r="F4238" s="4">
        <f t="shared" si="449"/>
        <v>1459.7376899999999</v>
      </c>
      <c r="N4238" s="2">
        <v>51.323847000000001</v>
      </c>
      <c r="O4238" s="3">
        <f t="shared" si="450"/>
        <v>2634.1372708794092</v>
      </c>
      <c r="P4238" s="3">
        <v>5</v>
      </c>
      <c r="Q4238" s="3">
        <f t="shared" si="451"/>
        <v>25</v>
      </c>
      <c r="R4238" s="4">
        <f t="shared" si="452"/>
        <v>256.619235</v>
      </c>
    </row>
    <row r="4239" spans="2:18">
      <c r="B4239" s="2">
        <v>291.94753800000001</v>
      </c>
      <c r="C4239" s="3">
        <f t="shared" si="447"/>
        <v>85233.364944261455</v>
      </c>
      <c r="D4239" s="3">
        <v>5</v>
      </c>
      <c r="E4239" s="3">
        <f t="shared" si="448"/>
        <v>25</v>
      </c>
      <c r="F4239" s="4">
        <f t="shared" si="449"/>
        <v>1459.7376899999999</v>
      </c>
      <c r="N4239" s="2">
        <v>51.323847000000001</v>
      </c>
      <c r="O4239" s="3">
        <f t="shared" si="450"/>
        <v>2634.1372708794092</v>
      </c>
      <c r="P4239" s="3">
        <v>5</v>
      </c>
      <c r="Q4239" s="3">
        <f t="shared" si="451"/>
        <v>25</v>
      </c>
      <c r="R4239" s="4">
        <f t="shared" si="452"/>
        <v>256.619235</v>
      </c>
    </row>
    <row r="4240" spans="2:18">
      <c r="B4240" s="2">
        <v>291.94753800000001</v>
      </c>
      <c r="C4240" s="3">
        <f t="shared" si="447"/>
        <v>85233.364944261455</v>
      </c>
      <c r="D4240" s="3">
        <v>5</v>
      </c>
      <c r="E4240" s="3">
        <f t="shared" si="448"/>
        <v>25</v>
      </c>
      <c r="F4240" s="4">
        <f t="shared" si="449"/>
        <v>1459.7376899999999</v>
      </c>
      <c r="N4240" s="2">
        <v>51.323847000000001</v>
      </c>
      <c r="O4240" s="3">
        <f t="shared" si="450"/>
        <v>2634.1372708794092</v>
      </c>
      <c r="P4240" s="3">
        <v>5</v>
      </c>
      <c r="Q4240" s="3">
        <f t="shared" si="451"/>
        <v>25</v>
      </c>
      <c r="R4240" s="4">
        <f t="shared" si="452"/>
        <v>256.619235</v>
      </c>
    </row>
    <row r="4241" spans="2:18">
      <c r="B4241" s="2">
        <v>291.94753800000001</v>
      </c>
      <c r="C4241" s="3">
        <f t="shared" ref="C4241:C4304" si="453">B4241*B4241</f>
        <v>85233.364944261455</v>
      </c>
      <c r="D4241" s="3">
        <v>5</v>
      </c>
      <c r="E4241" s="3">
        <f t="shared" ref="E4241:E4304" si="454">D4241*D4241</f>
        <v>25</v>
      </c>
      <c r="F4241" s="4">
        <f t="shared" ref="F4241:F4304" si="455">D4241*B4241</f>
        <v>1459.7376899999999</v>
      </c>
      <c r="N4241" s="2">
        <v>51.323847000000001</v>
      </c>
      <c r="O4241" s="3">
        <f t="shared" ref="O4241:O4304" si="456">N4241*N4241</f>
        <v>2634.1372708794092</v>
      </c>
      <c r="P4241" s="3">
        <v>5</v>
      </c>
      <c r="Q4241" s="3">
        <f t="shared" ref="Q4241:Q4304" si="457">P4241*P4241</f>
        <v>25</v>
      </c>
      <c r="R4241" s="4">
        <f t="shared" ref="R4241:R4304" si="458">P4241*N4241</f>
        <v>256.619235</v>
      </c>
    </row>
    <row r="4242" spans="2:18">
      <c r="B4242" s="2">
        <v>291.94753800000001</v>
      </c>
      <c r="C4242" s="3">
        <f t="shared" si="453"/>
        <v>85233.364944261455</v>
      </c>
      <c r="D4242" s="3">
        <v>5</v>
      </c>
      <c r="E4242" s="3">
        <f t="shared" si="454"/>
        <v>25</v>
      </c>
      <c r="F4242" s="4">
        <f t="shared" si="455"/>
        <v>1459.7376899999999</v>
      </c>
      <c r="N4242" s="2">
        <v>51.323847000000001</v>
      </c>
      <c r="O4242" s="3">
        <f t="shared" si="456"/>
        <v>2634.1372708794092</v>
      </c>
      <c r="P4242" s="3">
        <v>5</v>
      </c>
      <c r="Q4242" s="3">
        <f t="shared" si="457"/>
        <v>25</v>
      </c>
      <c r="R4242" s="4">
        <f t="shared" si="458"/>
        <v>256.619235</v>
      </c>
    </row>
    <row r="4243" spans="2:18">
      <c r="B4243" s="2">
        <v>291.94753800000001</v>
      </c>
      <c r="C4243" s="3">
        <f t="shared" si="453"/>
        <v>85233.364944261455</v>
      </c>
      <c r="D4243" s="3">
        <v>5</v>
      </c>
      <c r="E4243" s="3">
        <f t="shared" si="454"/>
        <v>25</v>
      </c>
      <c r="F4243" s="4">
        <f t="shared" si="455"/>
        <v>1459.7376899999999</v>
      </c>
      <c r="N4243" s="2">
        <v>51.323847000000001</v>
      </c>
      <c r="O4243" s="3">
        <f t="shared" si="456"/>
        <v>2634.1372708794092</v>
      </c>
      <c r="P4243" s="3">
        <v>5</v>
      </c>
      <c r="Q4243" s="3">
        <f t="shared" si="457"/>
        <v>25</v>
      </c>
      <c r="R4243" s="4">
        <f t="shared" si="458"/>
        <v>256.619235</v>
      </c>
    </row>
    <row r="4244" spans="2:18">
      <c r="B4244" s="2">
        <v>291.94753800000001</v>
      </c>
      <c r="C4244" s="3">
        <f t="shared" si="453"/>
        <v>85233.364944261455</v>
      </c>
      <c r="D4244" s="3">
        <v>5</v>
      </c>
      <c r="E4244" s="3">
        <f t="shared" si="454"/>
        <v>25</v>
      </c>
      <c r="F4244" s="4">
        <f t="shared" si="455"/>
        <v>1459.7376899999999</v>
      </c>
      <c r="N4244" s="2">
        <v>51.323847000000001</v>
      </c>
      <c r="O4244" s="3">
        <f t="shared" si="456"/>
        <v>2634.1372708794092</v>
      </c>
      <c r="P4244" s="3">
        <v>5</v>
      </c>
      <c r="Q4244" s="3">
        <f t="shared" si="457"/>
        <v>25</v>
      </c>
      <c r="R4244" s="4">
        <f t="shared" si="458"/>
        <v>256.619235</v>
      </c>
    </row>
    <row r="4245" spans="2:18">
      <c r="B4245" s="2">
        <v>291.94753800000001</v>
      </c>
      <c r="C4245" s="3">
        <f t="shared" si="453"/>
        <v>85233.364944261455</v>
      </c>
      <c r="D4245" s="3">
        <v>5</v>
      </c>
      <c r="E4245" s="3">
        <f t="shared" si="454"/>
        <v>25</v>
      </c>
      <c r="F4245" s="4">
        <f t="shared" si="455"/>
        <v>1459.7376899999999</v>
      </c>
      <c r="N4245" s="2">
        <v>51.323847000000001</v>
      </c>
      <c r="O4245" s="3">
        <f t="shared" si="456"/>
        <v>2634.1372708794092</v>
      </c>
      <c r="P4245" s="3">
        <v>5</v>
      </c>
      <c r="Q4245" s="3">
        <f t="shared" si="457"/>
        <v>25</v>
      </c>
      <c r="R4245" s="4">
        <f t="shared" si="458"/>
        <v>256.619235</v>
      </c>
    </row>
    <row r="4246" spans="2:18">
      <c r="B4246" s="2">
        <v>291.94753800000001</v>
      </c>
      <c r="C4246" s="3">
        <f t="shared" si="453"/>
        <v>85233.364944261455</v>
      </c>
      <c r="D4246" s="3">
        <v>5</v>
      </c>
      <c r="E4246" s="3">
        <f t="shared" si="454"/>
        <v>25</v>
      </c>
      <c r="F4246" s="4">
        <f t="shared" si="455"/>
        <v>1459.7376899999999</v>
      </c>
      <c r="N4246" s="2">
        <v>51.323847000000001</v>
      </c>
      <c r="O4246" s="3">
        <f t="shared" si="456"/>
        <v>2634.1372708794092</v>
      </c>
      <c r="P4246" s="3">
        <v>5</v>
      </c>
      <c r="Q4246" s="3">
        <f t="shared" si="457"/>
        <v>25</v>
      </c>
      <c r="R4246" s="4">
        <f t="shared" si="458"/>
        <v>256.619235</v>
      </c>
    </row>
    <row r="4247" spans="2:18">
      <c r="B4247" s="2">
        <v>291.94753800000001</v>
      </c>
      <c r="C4247" s="3">
        <f t="shared" si="453"/>
        <v>85233.364944261455</v>
      </c>
      <c r="D4247" s="3">
        <v>5</v>
      </c>
      <c r="E4247" s="3">
        <f t="shared" si="454"/>
        <v>25</v>
      </c>
      <c r="F4247" s="4">
        <f t="shared" si="455"/>
        <v>1459.7376899999999</v>
      </c>
      <c r="N4247" s="2">
        <v>51.323847000000001</v>
      </c>
      <c r="O4247" s="3">
        <f t="shared" si="456"/>
        <v>2634.1372708794092</v>
      </c>
      <c r="P4247" s="3">
        <v>5</v>
      </c>
      <c r="Q4247" s="3">
        <f t="shared" si="457"/>
        <v>25</v>
      </c>
      <c r="R4247" s="4">
        <f t="shared" si="458"/>
        <v>256.619235</v>
      </c>
    </row>
    <row r="4248" spans="2:18">
      <c r="B4248" s="2">
        <v>291.94753800000001</v>
      </c>
      <c r="C4248" s="3">
        <f t="shared" si="453"/>
        <v>85233.364944261455</v>
      </c>
      <c r="D4248" s="3">
        <v>5</v>
      </c>
      <c r="E4248" s="3">
        <f t="shared" si="454"/>
        <v>25</v>
      </c>
      <c r="F4248" s="4">
        <f t="shared" si="455"/>
        <v>1459.7376899999999</v>
      </c>
      <c r="N4248" s="2">
        <v>51.323847000000001</v>
      </c>
      <c r="O4248" s="3">
        <f t="shared" si="456"/>
        <v>2634.1372708794092</v>
      </c>
      <c r="P4248" s="3">
        <v>5</v>
      </c>
      <c r="Q4248" s="3">
        <f t="shared" si="457"/>
        <v>25</v>
      </c>
      <c r="R4248" s="4">
        <f t="shared" si="458"/>
        <v>256.619235</v>
      </c>
    </row>
    <row r="4249" spans="2:18">
      <c r="B4249" s="2">
        <v>291.94753800000001</v>
      </c>
      <c r="C4249" s="3">
        <f t="shared" si="453"/>
        <v>85233.364944261455</v>
      </c>
      <c r="D4249" s="3">
        <v>5</v>
      </c>
      <c r="E4249" s="3">
        <f t="shared" si="454"/>
        <v>25</v>
      </c>
      <c r="F4249" s="4">
        <f t="shared" si="455"/>
        <v>1459.7376899999999</v>
      </c>
      <c r="N4249" s="2">
        <v>51.323847000000001</v>
      </c>
      <c r="O4249" s="3">
        <f t="shared" si="456"/>
        <v>2634.1372708794092</v>
      </c>
      <c r="P4249" s="3">
        <v>5</v>
      </c>
      <c r="Q4249" s="3">
        <f t="shared" si="457"/>
        <v>25</v>
      </c>
      <c r="R4249" s="4">
        <f t="shared" si="458"/>
        <v>256.619235</v>
      </c>
    </row>
    <row r="4250" spans="2:18">
      <c r="B4250" s="2">
        <v>291.94753800000001</v>
      </c>
      <c r="C4250" s="3">
        <f t="shared" si="453"/>
        <v>85233.364944261455</v>
      </c>
      <c r="D4250" s="3">
        <v>5</v>
      </c>
      <c r="E4250" s="3">
        <f t="shared" si="454"/>
        <v>25</v>
      </c>
      <c r="F4250" s="4">
        <f t="shared" si="455"/>
        <v>1459.7376899999999</v>
      </c>
      <c r="N4250" s="2">
        <v>51.323847000000001</v>
      </c>
      <c r="O4250" s="3">
        <f t="shared" si="456"/>
        <v>2634.1372708794092</v>
      </c>
      <c r="P4250" s="3">
        <v>5</v>
      </c>
      <c r="Q4250" s="3">
        <f t="shared" si="457"/>
        <v>25</v>
      </c>
      <c r="R4250" s="4">
        <f t="shared" si="458"/>
        <v>256.619235</v>
      </c>
    </row>
    <row r="4251" spans="2:18">
      <c r="B4251" s="2">
        <v>291.94753800000001</v>
      </c>
      <c r="C4251" s="3">
        <f t="shared" si="453"/>
        <v>85233.364944261455</v>
      </c>
      <c r="D4251" s="3">
        <v>5</v>
      </c>
      <c r="E4251" s="3">
        <f t="shared" si="454"/>
        <v>25</v>
      </c>
      <c r="F4251" s="4">
        <f t="shared" si="455"/>
        <v>1459.7376899999999</v>
      </c>
      <c r="N4251" s="2">
        <v>51.323847000000001</v>
      </c>
      <c r="O4251" s="3">
        <f t="shared" si="456"/>
        <v>2634.1372708794092</v>
      </c>
      <c r="P4251" s="3">
        <v>5</v>
      </c>
      <c r="Q4251" s="3">
        <f t="shared" si="457"/>
        <v>25</v>
      </c>
      <c r="R4251" s="4">
        <f t="shared" si="458"/>
        <v>256.619235</v>
      </c>
    </row>
    <row r="4252" spans="2:18">
      <c r="B4252" s="2">
        <v>291.94753800000001</v>
      </c>
      <c r="C4252" s="3">
        <f t="shared" si="453"/>
        <v>85233.364944261455</v>
      </c>
      <c r="D4252" s="3">
        <v>5</v>
      </c>
      <c r="E4252" s="3">
        <f t="shared" si="454"/>
        <v>25</v>
      </c>
      <c r="F4252" s="4">
        <f t="shared" si="455"/>
        <v>1459.7376899999999</v>
      </c>
      <c r="N4252" s="2">
        <v>51.323847000000001</v>
      </c>
      <c r="O4252" s="3">
        <f t="shared" si="456"/>
        <v>2634.1372708794092</v>
      </c>
      <c r="P4252" s="3">
        <v>5</v>
      </c>
      <c r="Q4252" s="3">
        <f t="shared" si="457"/>
        <v>25</v>
      </c>
      <c r="R4252" s="4">
        <f t="shared" si="458"/>
        <v>256.619235</v>
      </c>
    </row>
    <row r="4253" spans="2:18">
      <c r="B4253" s="2">
        <v>291.94753800000001</v>
      </c>
      <c r="C4253" s="3">
        <f t="shared" si="453"/>
        <v>85233.364944261455</v>
      </c>
      <c r="D4253" s="3">
        <v>5</v>
      </c>
      <c r="E4253" s="3">
        <f t="shared" si="454"/>
        <v>25</v>
      </c>
      <c r="F4253" s="4">
        <f t="shared" si="455"/>
        <v>1459.7376899999999</v>
      </c>
      <c r="N4253" s="2">
        <v>51.323847000000001</v>
      </c>
      <c r="O4253" s="3">
        <f t="shared" si="456"/>
        <v>2634.1372708794092</v>
      </c>
      <c r="P4253" s="3">
        <v>5</v>
      </c>
      <c r="Q4253" s="3">
        <f t="shared" si="457"/>
        <v>25</v>
      </c>
      <c r="R4253" s="4">
        <f t="shared" si="458"/>
        <v>256.619235</v>
      </c>
    </row>
    <row r="4254" spans="2:18">
      <c r="B4254" s="2">
        <v>291.94753800000001</v>
      </c>
      <c r="C4254" s="3">
        <f t="shared" si="453"/>
        <v>85233.364944261455</v>
      </c>
      <c r="D4254" s="3">
        <v>5</v>
      </c>
      <c r="E4254" s="3">
        <f t="shared" si="454"/>
        <v>25</v>
      </c>
      <c r="F4254" s="4">
        <f t="shared" si="455"/>
        <v>1459.7376899999999</v>
      </c>
      <c r="N4254" s="2">
        <v>51.323847000000001</v>
      </c>
      <c r="O4254" s="3">
        <f t="shared" si="456"/>
        <v>2634.1372708794092</v>
      </c>
      <c r="P4254" s="3">
        <v>5</v>
      </c>
      <c r="Q4254" s="3">
        <f t="shared" si="457"/>
        <v>25</v>
      </c>
      <c r="R4254" s="4">
        <f t="shared" si="458"/>
        <v>256.619235</v>
      </c>
    </row>
    <row r="4255" spans="2:18">
      <c r="B4255" s="2">
        <v>291.94753800000001</v>
      </c>
      <c r="C4255" s="3">
        <f t="shared" si="453"/>
        <v>85233.364944261455</v>
      </c>
      <c r="D4255" s="3">
        <v>5</v>
      </c>
      <c r="E4255" s="3">
        <f t="shared" si="454"/>
        <v>25</v>
      </c>
      <c r="F4255" s="4">
        <f t="shared" si="455"/>
        <v>1459.7376899999999</v>
      </c>
      <c r="N4255" s="2">
        <v>51.323847000000001</v>
      </c>
      <c r="O4255" s="3">
        <f t="shared" si="456"/>
        <v>2634.1372708794092</v>
      </c>
      <c r="P4255" s="3">
        <v>5</v>
      </c>
      <c r="Q4255" s="3">
        <f t="shared" si="457"/>
        <v>25</v>
      </c>
      <c r="R4255" s="4">
        <f t="shared" si="458"/>
        <v>256.619235</v>
      </c>
    </row>
    <row r="4256" spans="2:18">
      <c r="B4256" s="2">
        <v>291.94753800000001</v>
      </c>
      <c r="C4256" s="3">
        <f t="shared" si="453"/>
        <v>85233.364944261455</v>
      </c>
      <c r="D4256" s="3">
        <v>5</v>
      </c>
      <c r="E4256" s="3">
        <f t="shared" si="454"/>
        <v>25</v>
      </c>
      <c r="F4256" s="4">
        <f t="shared" si="455"/>
        <v>1459.7376899999999</v>
      </c>
      <c r="N4256" s="2">
        <v>51.323847000000001</v>
      </c>
      <c r="O4256" s="3">
        <f t="shared" si="456"/>
        <v>2634.1372708794092</v>
      </c>
      <c r="P4256" s="3">
        <v>5</v>
      </c>
      <c r="Q4256" s="3">
        <f t="shared" si="457"/>
        <v>25</v>
      </c>
      <c r="R4256" s="4">
        <f t="shared" si="458"/>
        <v>256.619235</v>
      </c>
    </row>
    <row r="4257" spans="2:18">
      <c r="B4257" s="2">
        <v>291.94753800000001</v>
      </c>
      <c r="C4257" s="3">
        <f t="shared" si="453"/>
        <v>85233.364944261455</v>
      </c>
      <c r="D4257" s="3">
        <v>5</v>
      </c>
      <c r="E4257" s="3">
        <f t="shared" si="454"/>
        <v>25</v>
      </c>
      <c r="F4257" s="4">
        <f t="shared" si="455"/>
        <v>1459.7376899999999</v>
      </c>
      <c r="N4257" s="2">
        <v>51.323847000000001</v>
      </c>
      <c r="O4257" s="3">
        <f t="shared" si="456"/>
        <v>2634.1372708794092</v>
      </c>
      <c r="P4257" s="3">
        <v>5</v>
      </c>
      <c r="Q4257" s="3">
        <f t="shared" si="457"/>
        <v>25</v>
      </c>
      <c r="R4257" s="4">
        <f t="shared" si="458"/>
        <v>256.619235</v>
      </c>
    </row>
    <row r="4258" spans="2:18">
      <c r="B4258" s="2">
        <v>291.94753800000001</v>
      </c>
      <c r="C4258" s="3">
        <f t="shared" si="453"/>
        <v>85233.364944261455</v>
      </c>
      <c r="D4258" s="3">
        <v>5</v>
      </c>
      <c r="E4258" s="3">
        <f t="shared" si="454"/>
        <v>25</v>
      </c>
      <c r="F4258" s="4">
        <f t="shared" si="455"/>
        <v>1459.7376899999999</v>
      </c>
      <c r="N4258" s="2">
        <v>51.323847000000001</v>
      </c>
      <c r="O4258" s="3">
        <f t="shared" si="456"/>
        <v>2634.1372708794092</v>
      </c>
      <c r="P4258" s="3">
        <v>5</v>
      </c>
      <c r="Q4258" s="3">
        <f t="shared" si="457"/>
        <v>25</v>
      </c>
      <c r="R4258" s="4">
        <f t="shared" si="458"/>
        <v>256.619235</v>
      </c>
    </row>
    <row r="4259" spans="2:18">
      <c r="B4259" s="2">
        <v>291.94753800000001</v>
      </c>
      <c r="C4259" s="3">
        <f t="shared" si="453"/>
        <v>85233.364944261455</v>
      </c>
      <c r="D4259" s="3">
        <v>5</v>
      </c>
      <c r="E4259" s="3">
        <f t="shared" si="454"/>
        <v>25</v>
      </c>
      <c r="F4259" s="4">
        <f t="shared" si="455"/>
        <v>1459.7376899999999</v>
      </c>
      <c r="N4259" s="2">
        <v>51.323847000000001</v>
      </c>
      <c r="O4259" s="3">
        <f t="shared" si="456"/>
        <v>2634.1372708794092</v>
      </c>
      <c r="P4259" s="3">
        <v>5</v>
      </c>
      <c r="Q4259" s="3">
        <f t="shared" si="457"/>
        <v>25</v>
      </c>
      <c r="R4259" s="4">
        <f t="shared" si="458"/>
        <v>256.619235</v>
      </c>
    </row>
    <row r="4260" spans="2:18">
      <c r="B4260" s="2">
        <v>291.94753800000001</v>
      </c>
      <c r="C4260" s="3">
        <f t="shared" si="453"/>
        <v>85233.364944261455</v>
      </c>
      <c r="D4260" s="3">
        <v>5</v>
      </c>
      <c r="E4260" s="3">
        <f t="shared" si="454"/>
        <v>25</v>
      </c>
      <c r="F4260" s="4">
        <f t="shared" si="455"/>
        <v>1459.7376899999999</v>
      </c>
      <c r="N4260" s="2">
        <v>51.323847000000001</v>
      </c>
      <c r="O4260" s="3">
        <f t="shared" si="456"/>
        <v>2634.1372708794092</v>
      </c>
      <c r="P4260" s="3">
        <v>5</v>
      </c>
      <c r="Q4260" s="3">
        <f t="shared" si="457"/>
        <v>25</v>
      </c>
      <c r="R4260" s="4">
        <f t="shared" si="458"/>
        <v>256.619235</v>
      </c>
    </row>
    <row r="4261" spans="2:18">
      <c r="B4261" s="2">
        <v>291.94753800000001</v>
      </c>
      <c r="C4261" s="3">
        <f t="shared" si="453"/>
        <v>85233.364944261455</v>
      </c>
      <c r="D4261" s="3">
        <v>5</v>
      </c>
      <c r="E4261" s="3">
        <f t="shared" si="454"/>
        <v>25</v>
      </c>
      <c r="F4261" s="4">
        <f t="shared" si="455"/>
        <v>1459.7376899999999</v>
      </c>
      <c r="N4261" s="2">
        <v>51.323847000000001</v>
      </c>
      <c r="O4261" s="3">
        <f t="shared" si="456"/>
        <v>2634.1372708794092</v>
      </c>
      <c r="P4261" s="3">
        <v>5</v>
      </c>
      <c r="Q4261" s="3">
        <f t="shared" si="457"/>
        <v>25</v>
      </c>
      <c r="R4261" s="4">
        <f t="shared" si="458"/>
        <v>256.619235</v>
      </c>
    </row>
    <row r="4262" spans="2:18">
      <c r="B4262" s="2">
        <v>291.94753800000001</v>
      </c>
      <c r="C4262" s="3">
        <f t="shared" si="453"/>
        <v>85233.364944261455</v>
      </c>
      <c r="D4262" s="3">
        <v>5</v>
      </c>
      <c r="E4262" s="3">
        <f t="shared" si="454"/>
        <v>25</v>
      </c>
      <c r="F4262" s="4">
        <f t="shared" si="455"/>
        <v>1459.7376899999999</v>
      </c>
      <c r="N4262" s="2">
        <v>51.323847000000001</v>
      </c>
      <c r="O4262" s="3">
        <f t="shared" si="456"/>
        <v>2634.1372708794092</v>
      </c>
      <c r="P4262" s="3">
        <v>5</v>
      </c>
      <c r="Q4262" s="3">
        <f t="shared" si="457"/>
        <v>25</v>
      </c>
      <c r="R4262" s="4">
        <f t="shared" si="458"/>
        <v>256.619235</v>
      </c>
    </row>
    <row r="4263" spans="2:18">
      <c r="B4263" s="2">
        <v>291.94753800000001</v>
      </c>
      <c r="C4263" s="3">
        <f t="shared" si="453"/>
        <v>85233.364944261455</v>
      </c>
      <c r="D4263" s="3">
        <v>5</v>
      </c>
      <c r="E4263" s="3">
        <f t="shared" si="454"/>
        <v>25</v>
      </c>
      <c r="F4263" s="4">
        <f t="shared" si="455"/>
        <v>1459.7376899999999</v>
      </c>
      <c r="N4263" s="2">
        <v>51.323847000000001</v>
      </c>
      <c r="O4263" s="3">
        <f t="shared" si="456"/>
        <v>2634.1372708794092</v>
      </c>
      <c r="P4263" s="3">
        <v>5</v>
      </c>
      <c r="Q4263" s="3">
        <f t="shared" si="457"/>
        <v>25</v>
      </c>
      <c r="R4263" s="4">
        <f t="shared" si="458"/>
        <v>256.619235</v>
      </c>
    </row>
    <row r="4264" spans="2:18">
      <c r="B4264" s="2">
        <v>291.94753800000001</v>
      </c>
      <c r="C4264" s="3">
        <f t="shared" si="453"/>
        <v>85233.364944261455</v>
      </c>
      <c r="D4264" s="3">
        <v>5</v>
      </c>
      <c r="E4264" s="3">
        <f t="shared" si="454"/>
        <v>25</v>
      </c>
      <c r="F4264" s="4">
        <f t="shared" si="455"/>
        <v>1459.7376899999999</v>
      </c>
      <c r="N4264" s="2">
        <v>51.323847000000001</v>
      </c>
      <c r="O4264" s="3">
        <f t="shared" si="456"/>
        <v>2634.1372708794092</v>
      </c>
      <c r="P4264" s="3">
        <v>5</v>
      </c>
      <c r="Q4264" s="3">
        <f t="shared" si="457"/>
        <v>25</v>
      </c>
      <c r="R4264" s="4">
        <f t="shared" si="458"/>
        <v>256.619235</v>
      </c>
    </row>
    <row r="4265" spans="2:18">
      <c r="B4265" s="2">
        <v>291.94753800000001</v>
      </c>
      <c r="C4265" s="3">
        <f t="shared" si="453"/>
        <v>85233.364944261455</v>
      </c>
      <c r="D4265" s="3">
        <v>5</v>
      </c>
      <c r="E4265" s="3">
        <f t="shared" si="454"/>
        <v>25</v>
      </c>
      <c r="F4265" s="4">
        <f t="shared" si="455"/>
        <v>1459.7376899999999</v>
      </c>
      <c r="N4265" s="2">
        <v>51.323847000000001</v>
      </c>
      <c r="O4265" s="3">
        <f t="shared" si="456"/>
        <v>2634.1372708794092</v>
      </c>
      <c r="P4265" s="3">
        <v>5</v>
      </c>
      <c r="Q4265" s="3">
        <f t="shared" si="457"/>
        <v>25</v>
      </c>
      <c r="R4265" s="4">
        <f t="shared" si="458"/>
        <v>256.619235</v>
      </c>
    </row>
    <row r="4266" spans="2:18">
      <c r="B4266" s="2">
        <v>291.94753800000001</v>
      </c>
      <c r="C4266" s="3">
        <f t="shared" si="453"/>
        <v>85233.364944261455</v>
      </c>
      <c r="D4266" s="3">
        <v>5</v>
      </c>
      <c r="E4266" s="3">
        <f t="shared" si="454"/>
        <v>25</v>
      </c>
      <c r="F4266" s="4">
        <f t="shared" si="455"/>
        <v>1459.7376899999999</v>
      </c>
      <c r="N4266" s="2">
        <v>51.323847000000001</v>
      </c>
      <c r="O4266" s="3">
        <f t="shared" si="456"/>
        <v>2634.1372708794092</v>
      </c>
      <c r="P4266" s="3">
        <v>5</v>
      </c>
      <c r="Q4266" s="3">
        <f t="shared" si="457"/>
        <v>25</v>
      </c>
      <c r="R4266" s="4">
        <f t="shared" si="458"/>
        <v>256.619235</v>
      </c>
    </row>
    <row r="4267" spans="2:18">
      <c r="B4267" s="2">
        <v>291.94753800000001</v>
      </c>
      <c r="C4267" s="3">
        <f t="shared" si="453"/>
        <v>85233.364944261455</v>
      </c>
      <c r="D4267" s="3">
        <v>5</v>
      </c>
      <c r="E4267" s="3">
        <f t="shared" si="454"/>
        <v>25</v>
      </c>
      <c r="F4267" s="4">
        <f t="shared" si="455"/>
        <v>1459.7376899999999</v>
      </c>
      <c r="N4267" s="2">
        <v>51.323847000000001</v>
      </c>
      <c r="O4267" s="3">
        <f t="shared" si="456"/>
        <v>2634.1372708794092</v>
      </c>
      <c r="P4267" s="3">
        <v>5</v>
      </c>
      <c r="Q4267" s="3">
        <f t="shared" si="457"/>
        <v>25</v>
      </c>
      <c r="R4267" s="4">
        <f t="shared" si="458"/>
        <v>256.619235</v>
      </c>
    </row>
    <row r="4268" spans="2:18">
      <c r="B4268" s="2">
        <v>291.94753800000001</v>
      </c>
      <c r="C4268" s="3">
        <f t="shared" si="453"/>
        <v>85233.364944261455</v>
      </c>
      <c r="D4268" s="3">
        <v>5</v>
      </c>
      <c r="E4268" s="3">
        <f t="shared" si="454"/>
        <v>25</v>
      </c>
      <c r="F4268" s="4">
        <f t="shared" si="455"/>
        <v>1459.7376899999999</v>
      </c>
      <c r="N4268" s="2">
        <v>51.323847000000001</v>
      </c>
      <c r="O4268" s="3">
        <f t="shared" si="456"/>
        <v>2634.1372708794092</v>
      </c>
      <c r="P4268" s="3">
        <v>5</v>
      </c>
      <c r="Q4268" s="3">
        <f t="shared" si="457"/>
        <v>25</v>
      </c>
      <c r="R4268" s="4">
        <f t="shared" si="458"/>
        <v>256.619235</v>
      </c>
    </row>
    <row r="4269" spans="2:18">
      <c r="B4269" s="2">
        <v>291.94753800000001</v>
      </c>
      <c r="C4269" s="3">
        <f t="shared" si="453"/>
        <v>85233.364944261455</v>
      </c>
      <c r="D4269" s="3">
        <v>5</v>
      </c>
      <c r="E4269" s="3">
        <f t="shared" si="454"/>
        <v>25</v>
      </c>
      <c r="F4269" s="4">
        <f t="shared" si="455"/>
        <v>1459.7376899999999</v>
      </c>
      <c r="N4269" s="2">
        <v>51.323847000000001</v>
      </c>
      <c r="O4269" s="3">
        <f t="shared" si="456"/>
        <v>2634.1372708794092</v>
      </c>
      <c r="P4269" s="3">
        <v>5</v>
      </c>
      <c r="Q4269" s="3">
        <f t="shared" si="457"/>
        <v>25</v>
      </c>
      <c r="R4269" s="4">
        <f t="shared" si="458"/>
        <v>256.619235</v>
      </c>
    </row>
    <row r="4270" spans="2:18">
      <c r="B4270" s="2">
        <v>291.94753800000001</v>
      </c>
      <c r="C4270" s="3">
        <f t="shared" si="453"/>
        <v>85233.364944261455</v>
      </c>
      <c r="D4270" s="3">
        <v>5</v>
      </c>
      <c r="E4270" s="3">
        <f t="shared" si="454"/>
        <v>25</v>
      </c>
      <c r="F4270" s="4">
        <f t="shared" si="455"/>
        <v>1459.7376899999999</v>
      </c>
      <c r="N4270" s="2">
        <v>51.323847000000001</v>
      </c>
      <c r="O4270" s="3">
        <f t="shared" si="456"/>
        <v>2634.1372708794092</v>
      </c>
      <c r="P4270" s="3">
        <v>5</v>
      </c>
      <c r="Q4270" s="3">
        <f t="shared" si="457"/>
        <v>25</v>
      </c>
      <c r="R4270" s="4">
        <f t="shared" si="458"/>
        <v>256.619235</v>
      </c>
    </row>
    <row r="4271" spans="2:18">
      <c r="B4271" s="2">
        <v>291.94753800000001</v>
      </c>
      <c r="C4271" s="3">
        <f t="shared" si="453"/>
        <v>85233.364944261455</v>
      </c>
      <c r="D4271" s="3">
        <v>5</v>
      </c>
      <c r="E4271" s="3">
        <f t="shared" si="454"/>
        <v>25</v>
      </c>
      <c r="F4271" s="4">
        <f t="shared" si="455"/>
        <v>1459.7376899999999</v>
      </c>
      <c r="N4271" s="2">
        <v>51.323847000000001</v>
      </c>
      <c r="O4271" s="3">
        <f t="shared" si="456"/>
        <v>2634.1372708794092</v>
      </c>
      <c r="P4271" s="3">
        <v>5</v>
      </c>
      <c r="Q4271" s="3">
        <f t="shared" si="457"/>
        <v>25</v>
      </c>
      <c r="R4271" s="4">
        <f t="shared" si="458"/>
        <v>256.619235</v>
      </c>
    </row>
    <row r="4272" spans="2:18">
      <c r="B4272" s="2">
        <v>291.94753800000001</v>
      </c>
      <c r="C4272" s="3">
        <f t="shared" si="453"/>
        <v>85233.364944261455</v>
      </c>
      <c r="D4272" s="3">
        <v>5</v>
      </c>
      <c r="E4272" s="3">
        <f t="shared" si="454"/>
        <v>25</v>
      </c>
      <c r="F4272" s="4">
        <f t="shared" si="455"/>
        <v>1459.7376899999999</v>
      </c>
      <c r="N4272" s="2">
        <v>51.323847000000001</v>
      </c>
      <c r="O4272" s="3">
        <f t="shared" si="456"/>
        <v>2634.1372708794092</v>
      </c>
      <c r="P4272" s="3">
        <v>5</v>
      </c>
      <c r="Q4272" s="3">
        <f t="shared" si="457"/>
        <v>25</v>
      </c>
      <c r="R4272" s="4">
        <f t="shared" si="458"/>
        <v>256.619235</v>
      </c>
    </row>
    <row r="4273" spans="2:18">
      <c r="B4273" s="2">
        <v>291.94753800000001</v>
      </c>
      <c r="C4273" s="3">
        <f t="shared" si="453"/>
        <v>85233.364944261455</v>
      </c>
      <c r="D4273" s="3">
        <v>5</v>
      </c>
      <c r="E4273" s="3">
        <f t="shared" si="454"/>
        <v>25</v>
      </c>
      <c r="F4273" s="4">
        <f t="shared" si="455"/>
        <v>1459.7376899999999</v>
      </c>
      <c r="N4273" s="2">
        <v>51.323847000000001</v>
      </c>
      <c r="O4273" s="3">
        <f t="shared" si="456"/>
        <v>2634.1372708794092</v>
      </c>
      <c r="P4273" s="3">
        <v>5</v>
      </c>
      <c r="Q4273" s="3">
        <f t="shared" si="457"/>
        <v>25</v>
      </c>
      <c r="R4273" s="4">
        <f t="shared" si="458"/>
        <v>256.619235</v>
      </c>
    </row>
    <row r="4274" spans="2:18">
      <c r="B4274" s="2">
        <v>291.94753800000001</v>
      </c>
      <c r="C4274" s="3">
        <f t="shared" si="453"/>
        <v>85233.364944261455</v>
      </c>
      <c r="D4274" s="3">
        <v>5</v>
      </c>
      <c r="E4274" s="3">
        <f t="shared" si="454"/>
        <v>25</v>
      </c>
      <c r="F4274" s="4">
        <f t="shared" si="455"/>
        <v>1459.7376899999999</v>
      </c>
      <c r="N4274" s="2">
        <v>51.323847000000001</v>
      </c>
      <c r="O4274" s="3">
        <f t="shared" si="456"/>
        <v>2634.1372708794092</v>
      </c>
      <c r="P4274" s="3">
        <v>5</v>
      </c>
      <c r="Q4274" s="3">
        <f t="shared" si="457"/>
        <v>25</v>
      </c>
      <c r="R4274" s="4">
        <f t="shared" si="458"/>
        <v>256.619235</v>
      </c>
    </row>
    <row r="4275" spans="2:18">
      <c r="B4275" s="2">
        <v>291.94753800000001</v>
      </c>
      <c r="C4275" s="3">
        <f t="shared" si="453"/>
        <v>85233.364944261455</v>
      </c>
      <c r="D4275" s="3">
        <v>5</v>
      </c>
      <c r="E4275" s="3">
        <f t="shared" si="454"/>
        <v>25</v>
      </c>
      <c r="F4275" s="4">
        <f t="shared" si="455"/>
        <v>1459.7376899999999</v>
      </c>
      <c r="N4275" s="2">
        <v>51.323847000000001</v>
      </c>
      <c r="O4275" s="3">
        <f t="shared" si="456"/>
        <v>2634.1372708794092</v>
      </c>
      <c r="P4275" s="3">
        <v>5</v>
      </c>
      <c r="Q4275" s="3">
        <f t="shared" si="457"/>
        <v>25</v>
      </c>
      <c r="R4275" s="4">
        <f t="shared" si="458"/>
        <v>256.619235</v>
      </c>
    </row>
    <row r="4276" spans="2:18">
      <c r="B4276" s="2">
        <v>291.94753800000001</v>
      </c>
      <c r="C4276" s="3">
        <f t="shared" si="453"/>
        <v>85233.364944261455</v>
      </c>
      <c r="D4276" s="3">
        <v>5</v>
      </c>
      <c r="E4276" s="3">
        <f t="shared" si="454"/>
        <v>25</v>
      </c>
      <c r="F4276" s="4">
        <f t="shared" si="455"/>
        <v>1459.7376899999999</v>
      </c>
      <c r="N4276" s="2">
        <v>51.323847000000001</v>
      </c>
      <c r="O4276" s="3">
        <f t="shared" si="456"/>
        <v>2634.1372708794092</v>
      </c>
      <c r="P4276" s="3">
        <v>5</v>
      </c>
      <c r="Q4276" s="3">
        <f t="shared" si="457"/>
        <v>25</v>
      </c>
      <c r="R4276" s="4">
        <f t="shared" si="458"/>
        <v>256.619235</v>
      </c>
    </row>
    <row r="4277" spans="2:18">
      <c r="B4277" s="2">
        <v>291.94753800000001</v>
      </c>
      <c r="C4277" s="3">
        <f t="shared" si="453"/>
        <v>85233.364944261455</v>
      </c>
      <c r="D4277" s="3">
        <v>5</v>
      </c>
      <c r="E4277" s="3">
        <f t="shared" si="454"/>
        <v>25</v>
      </c>
      <c r="F4277" s="4">
        <f t="shared" si="455"/>
        <v>1459.7376899999999</v>
      </c>
      <c r="N4277" s="2">
        <v>51.323847000000001</v>
      </c>
      <c r="O4277" s="3">
        <f t="shared" si="456"/>
        <v>2634.1372708794092</v>
      </c>
      <c r="P4277" s="3">
        <v>5</v>
      </c>
      <c r="Q4277" s="3">
        <f t="shared" si="457"/>
        <v>25</v>
      </c>
      <c r="R4277" s="4">
        <f t="shared" si="458"/>
        <v>256.619235</v>
      </c>
    </row>
    <row r="4278" spans="2:18">
      <c r="B4278" s="2">
        <v>291.94753800000001</v>
      </c>
      <c r="C4278" s="3">
        <f t="shared" si="453"/>
        <v>85233.364944261455</v>
      </c>
      <c r="D4278" s="3">
        <v>5</v>
      </c>
      <c r="E4278" s="3">
        <f t="shared" si="454"/>
        <v>25</v>
      </c>
      <c r="F4278" s="4">
        <f t="shared" si="455"/>
        <v>1459.7376899999999</v>
      </c>
      <c r="N4278" s="2">
        <v>51.323847000000001</v>
      </c>
      <c r="O4278" s="3">
        <f t="shared" si="456"/>
        <v>2634.1372708794092</v>
      </c>
      <c r="P4278" s="3">
        <v>5</v>
      </c>
      <c r="Q4278" s="3">
        <f t="shared" si="457"/>
        <v>25</v>
      </c>
      <c r="R4278" s="4">
        <f t="shared" si="458"/>
        <v>256.619235</v>
      </c>
    </row>
    <row r="4279" spans="2:18">
      <c r="B4279" s="2">
        <v>291.94753800000001</v>
      </c>
      <c r="C4279" s="3">
        <f t="shared" si="453"/>
        <v>85233.364944261455</v>
      </c>
      <c r="D4279" s="3">
        <v>5</v>
      </c>
      <c r="E4279" s="3">
        <f t="shared" si="454"/>
        <v>25</v>
      </c>
      <c r="F4279" s="4">
        <f t="shared" si="455"/>
        <v>1459.7376899999999</v>
      </c>
      <c r="N4279" s="2">
        <v>51.323847000000001</v>
      </c>
      <c r="O4279" s="3">
        <f t="shared" si="456"/>
        <v>2634.1372708794092</v>
      </c>
      <c r="P4279" s="3">
        <v>5</v>
      </c>
      <c r="Q4279" s="3">
        <f t="shared" si="457"/>
        <v>25</v>
      </c>
      <c r="R4279" s="4">
        <f t="shared" si="458"/>
        <v>256.619235</v>
      </c>
    </row>
    <row r="4280" spans="2:18">
      <c r="B4280" s="2">
        <v>291.94753800000001</v>
      </c>
      <c r="C4280" s="3">
        <f t="shared" si="453"/>
        <v>85233.364944261455</v>
      </c>
      <c r="D4280" s="3">
        <v>5</v>
      </c>
      <c r="E4280" s="3">
        <f t="shared" si="454"/>
        <v>25</v>
      </c>
      <c r="F4280" s="4">
        <f t="shared" si="455"/>
        <v>1459.7376899999999</v>
      </c>
      <c r="N4280" s="2">
        <v>51.323847000000001</v>
      </c>
      <c r="O4280" s="3">
        <f t="shared" si="456"/>
        <v>2634.1372708794092</v>
      </c>
      <c r="P4280" s="3">
        <v>5</v>
      </c>
      <c r="Q4280" s="3">
        <f t="shared" si="457"/>
        <v>25</v>
      </c>
      <c r="R4280" s="4">
        <f t="shared" si="458"/>
        <v>256.619235</v>
      </c>
    </row>
    <row r="4281" spans="2:18">
      <c r="B4281" s="2">
        <v>291.94753800000001</v>
      </c>
      <c r="C4281" s="3">
        <f t="shared" si="453"/>
        <v>85233.364944261455</v>
      </c>
      <c r="D4281" s="3">
        <v>5</v>
      </c>
      <c r="E4281" s="3">
        <f t="shared" si="454"/>
        <v>25</v>
      </c>
      <c r="F4281" s="4">
        <f t="shared" si="455"/>
        <v>1459.7376899999999</v>
      </c>
      <c r="N4281" s="2">
        <v>51.323847000000001</v>
      </c>
      <c r="O4281" s="3">
        <f t="shared" si="456"/>
        <v>2634.1372708794092</v>
      </c>
      <c r="P4281" s="3">
        <v>5</v>
      </c>
      <c r="Q4281" s="3">
        <f t="shared" si="457"/>
        <v>25</v>
      </c>
      <c r="R4281" s="4">
        <f t="shared" si="458"/>
        <v>256.619235</v>
      </c>
    </row>
    <row r="4282" spans="2:18">
      <c r="B4282" s="2">
        <v>291.94753800000001</v>
      </c>
      <c r="C4282" s="3">
        <f t="shared" si="453"/>
        <v>85233.364944261455</v>
      </c>
      <c r="D4282" s="3">
        <v>5</v>
      </c>
      <c r="E4282" s="3">
        <f t="shared" si="454"/>
        <v>25</v>
      </c>
      <c r="F4282" s="4">
        <f t="shared" si="455"/>
        <v>1459.7376899999999</v>
      </c>
      <c r="N4282" s="2">
        <v>51.323847000000001</v>
      </c>
      <c r="O4282" s="3">
        <f t="shared" si="456"/>
        <v>2634.1372708794092</v>
      </c>
      <c r="P4282" s="3">
        <v>5</v>
      </c>
      <c r="Q4282" s="3">
        <f t="shared" si="457"/>
        <v>25</v>
      </c>
      <c r="R4282" s="4">
        <f t="shared" si="458"/>
        <v>256.619235</v>
      </c>
    </row>
    <row r="4283" spans="2:18">
      <c r="B4283" s="2">
        <v>291.94753800000001</v>
      </c>
      <c r="C4283" s="3">
        <f t="shared" si="453"/>
        <v>85233.364944261455</v>
      </c>
      <c r="D4283" s="3">
        <v>5</v>
      </c>
      <c r="E4283" s="3">
        <f t="shared" si="454"/>
        <v>25</v>
      </c>
      <c r="F4283" s="4">
        <f t="shared" si="455"/>
        <v>1459.7376899999999</v>
      </c>
      <c r="N4283" s="2">
        <v>51.323847000000001</v>
      </c>
      <c r="O4283" s="3">
        <f t="shared" si="456"/>
        <v>2634.1372708794092</v>
      </c>
      <c r="P4283" s="3">
        <v>5</v>
      </c>
      <c r="Q4283" s="3">
        <f t="shared" si="457"/>
        <v>25</v>
      </c>
      <c r="R4283" s="4">
        <f t="shared" si="458"/>
        <v>256.619235</v>
      </c>
    </row>
    <row r="4284" spans="2:18">
      <c r="B4284" s="2">
        <v>291.94753800000001</v>
      </c>
      <c r="C4284" s="3">
        <f t="shared" si="453"/>
        <v>85233.364944261455</v>
      </c>
      <c r="D4284" s="3">
        <v>5</v>
      </c>
      <c r="E4284" s="3">
        <f t="shared" si="454"/>
        <v>25</v>
      </c>
      <c r="F4284" s="4">
        <f t="shared" si="455"/>
        <v>1459.7376899999999</v>
      </c>
      <c r="N4284" s="2">
        <v>51.323847000000001</v>
      </c>
      <c r="O4284" s="3">
        <f t="shared" si="456"/>
        <v>2634.1372708794092</v>
      </c>
      <c r="P4284" s="3">
        <v>5</v>
      </c>
      <c r="Q4284" s="3">
        <f t="shared" si="457"/>
        <v>25</v>
      </c>
      <c r="R4284" s="4">
        <f t="shared" si="458"/>
        <v>256.619235</v>
      </c>
    </row>
    <row r="4285" spans="2:18">
      <c r="B4285" s="2">
        <v>291.94753800000001</v>
      </c>
      <c r="C4285" s="3">
        <f t="shared" si="453"/>
        <v>85233.364944261455</v>
      </c>
      <c r="D4285" s="3">
        <v>5</v>
      </c>
      <c r="E4285" s="3">
        <f t="shared" si="454"/>
        <v>25</v>
      </c>
      <c r="F4285" s="4">
        <f t="shared" si="455"/>
        <v>1459.7376899999999</v>
      </c>
      <c r="N4285" s="2">
        <v>51.323847000000001</v>
      </c>
      <c r="O4285" s="3">
        <f t="shared" si="456"/>
        <v>2634.1372708794092</v>
      </c>
      <c r="P4285" s="3">
        <v>5</v>
      </c>
      <c r="Q4285" s="3">
        <f t="shared" si="457"/>
        <v>25</v>
      </c>
      <c r="R4285" s="4">
        <f t="shared" si="458"/>
        <v>256.619235</v>
      </c>
    </row>
    <row r="4286" spans="2:18">
      <c r="B4286" s="2">
        <v>291.94753800000001</v>
      </c>
      <c r="C4286" s="3">
        <f t="shared" si="453"/>
        <v>85233.364944261455</v>
      </c>
      <c r="D4286" s="3">
        <v>5</v>
      </c>
      <c r="E4286" s="3">
        <f t="shared" si="454"/>
        <v>25</v>
      </c>
      <c r="F4286" s="4">
        <f t="shared" si="455"/>
        <v>1459.7376899999999</v>
      </c>
      <c r="N4286" s="2">
        <v>51.323847000000001</v>
      </c>
      <c r="O4286" s="3">
        <f t="shared" si="456"/>
        <v>2634.1372708794092</v>
      </c>
      <c r="P4286" s="3">
        <v>5</v>
      </c>
      <c r="Q4286" s="3">
        <f t="shared" si="457"/>
        <v>25</v>
      </c>
      <c r="R4286" s="4">
        <f t="shared" si="458"/>
        <v>256.619235</v>
      </c>
    </row>
    <row r="4287" spans="2:18">
      <c r="B4287" s="2">
        <v>291.94753800000001</v>
      </c>
      <c r="C4287" s="3">
        <f t="shared" si="453"/>
        <v>85233.364944261455</v>
      </c>
      <c r="D4287" s="3">
        <v>5</v>
      </c>
      <c r="E4287" s="3">
        <f t="shared" si="454"/>
        <v>25</v>
      </c>
      <c r="F4287" s="4">
        <f t="shared" si="455"/>
        <v>1459.7376899999999</v>
      </c>
      <c r="N4287" s="2">
        <v>51.323847000000001</v>
      </c>
      <c r="O4287" s="3">
        <f t="shared" si="456"/>
        <v>2634.1372708794092</v>
      </c>
      <c r="P4287" s="3">
        <v>5</v>
      </c>
      <c r="Q4287" s="3">
        <f t="shared" si="457"/>
        <v>25</v>
      </c>
      <c r="R4287" s="4">
        <f t="shared" si="458"/>
        <v>256.619235</v>
      </c>
    </row>
    <row r="4288" spans="2:18">
      <c r="B4288" s="2">
        <v>291.94753800000001</v>
      </c>
      <c r="C4288" s="3">
        <f t="shared" si="453"/>
        <v>85233.364944261455</v>
      </c>
      <c r="D4288" s="3">
        <v>5</v>
      </c>
      <c r="E4288" s="3">
        <f t="shared" si="454"/>
        <v>25</v>
      </c>
      <c r="F4288" s="4">
        <f t="shared" si="455"/>
        <v>1459.7376899999999</v>
      </c>
      <c r="N4288" s="2">
        <v>51.323847000000001</v>
      </c>
      <c r="O4288" s="3">
        <f t="shared" si="456"/>
        <v>2634.1372708794092</v>
      </c>
      <c r="P4288" s="3">
        <v>5</v>
      </c>
      <c r="Q4288" s="3">
        <f t="shared" si="457"/>
        <v>25</v>
      </c>
      <c r="R4288" s="4">
        <f t="shared" si="458"/>
        <v>256.619235</v>
      </c>
    </row>
    <row r="4289" spans="2:18">
      <c r="B4289" s="2">
        <v>291.94753800000001</v>
      </c>
      <c r="C4289" s="3">
        <f t="shared" si="453"/>
        <v>85233.364944261455</v>
      </c>
      <c r="D4289" s="3">
        <v>5</v>
      </c>
      <c r="E4289" s="3">
        <f t="shared" si="454"/>
        <v>25</v>
      </c>
      <c r="F4289" s="4">
        <f t="shared" si="455"/>
        <v>1459.7376899999999</v>
      </c>
      <c r="N4289" s="2">
        <v>51.323847000000001</v>
      </c>
      <c r="O4289" s="3">
        <f t="shared" si="456"/>
        <v>2634.1372708794092</v>
      </c>
      <c r="P4289" s="3">
        <v>5</v>
      </c>
      <c r="Q4289" s="3">
        <f t="shared" si="457"/>
        <v>25</v>
      </c>
      <c r="R4289" s="4">
        <f t="shared" si="458"/>
        <v>256.619235</v>
      </c>
    </row>
    <row r="4290" spans="2:18">
      <c r="B4290" s="2">
        <v>291.94753800000001</v>
      </c>
      <c r="C4290" s="3">
        <f t="shared" si="453"/>
        <v>85233.364944261455</v>
      </c>
      <c r="D4290" s="3">
        <v>5</v>
      </c>
      <c r="E4290" s="3">
        <f t="shared" si="454"/>
        <v>25</v>
      </c>
      <c r="F4290" s="4">
        <f t="shared" si="455"/>
        <v>1459.7376899999999</v>
      </c>
      <c r="N4290" s="2">
        <v>51.323847000000001</v>
      </c>
      <c r="O4290" s="3">
        <f t="shared" si="456"/>
        <v>2634.1372708794092</v>
      </c>
      <c r="P4290" s="3">
        <v>5</v>
      </c>
      <c r="Q4290" s="3">
        <f t="shared" si="457"/>
        <v>25</v>
      </c>
      <c r="R4290" s="4">
        <f t="shared" si="458"/>
        <v>256.619235</v>
      </c>
    </row>
    <row r="4291" spans="2:18">
      <c r="B4291" s="2">
        <v>291.94753800000001</v>
      </c>
      <c r="C4291" s="3">
        <f t="shared" si="453"/>
        <v>85233.364944261455</v>
      </c>
      <c r="D4291" s="3">
        <v>5</v>
      </c>
      <c r="E4291" s="3">
        <f t="shared" si="454"/>
        <v>25</v>
      </c>
      <c r="F4291" s="4">
        <f t="shared" si="455"/>
        <v>1459.7376899999999</v>
      </c>
      <c r="N4291" s="2">
        <v>51.323847000000001</v>
      </c>
      <c r="O4291" s="3">
        <f t="shared" si="456"/>
        <v>2634.1372708794092</v>
      </c>
      <c r="P4291" s="3">
        <v>5</v>
      </c>
      <c r="Q4291" s="3">
        <f t="shared" si="457"/>
        <v>25</v>
      </c>
      <c r="R4291" s="4">
        <f t="shared" si="458"/>
        <v>256.619235</v>
      </c>
    </row>
    <row r="4292" spans="2:18">
      <c r="B4292" s="2">
        <v>291.94753800000001</v>
      </c>
      <c r="C4292" s="3">
        <f t="shared" si="453"/>
        <v>85233.364944261455</v>
      </c>
      <c r="D4292" s="3">
        <v>5</v>
      </c>
      <c r="E4292" s="3">
        <f t="shared" si="454"/>
        <v>25</v>
      </c>
      <c r="F4292" s="4">
        <f t="shared" si="455"/>
        <v>1459.7376899999999</v>
      </c>
      <c r="N4292" s="2">
        <v>51.323847000000001</v>
      </c>
      <c r="O4292" s="3">
        <f t="shared" si="456"/>
        <v>2634.1372708794092</v>
      </c>
      <c r="P4292" s="3">
        <v>5</v>
      </c>
      <c r="Q4292" s="3">
        <f t="shared" si="457"/>
        <v>25</v>
      </c>
      <c r="R4292" s="4">
        <f t="shared" si="458"/>
        <v>256.619235</v>
      </c>
    </row>
    <row r="4293" spans="2:18">
      <c r="B4293" s="2">
        <v>291.94753800000001</v>
      </c>
      <c r="C4293" s="3">
        <f t="shared" si="453"/>
        <v>85233.364944261455</v>
      </c>
      <c r="D4293" s="3">
        <v>5</v>
      </c>
      <c r="E4293" s="3">
        <f t="shared" si="454"/>
        <v>25</v>
      </c>
      <c r="F4293" s="4">
        <f t="shared" si="455"/>
        <v>1459.7376899999999</v>
      </c>
      <c r="N4293" s="2">
        <v>51.323847000000001</v>
      </c>
      <c r="O4293" s="3">
        <f t="shared" si="456"/>
        <v>2634.1372708794092</v>
      </c>
      <c r="P4293" s="3">
        <v>5</v>
      </c>
      <c r="Q4293" s="3">
        <f t="shared" si="457"/>
        <v>25</v>
      </c>
      <c r="R4293" s="4">
        <f t="shared" si="458"/>
        <v>256.619235</v>
      </c>
    </row>
    <row r="4294" spans="2:18">
      <c r="B4294" s="2">
        <v>291.94753800000001</v>
      </c>
      <c r="C4294" s="3">
        <f t="shared" si="453"/>
        <v>85233.364944261455</v>
      </c>
      <c r="D4294" s="3">
        <v>5</v>
      </c>
      <c r="E4294" s="3">
        <f t="shared" si="454"/>
        <v>25</v>
      </c>
      <c r="F4294" s="4">
        <f t="shared" si="455"/>
        <v>1459.7376899999999</v>
      </c>
      <c r="N4294" s="2">
        <v>51.323847000000001</v>
      </c>
      <c r="O4294" s="3">
        <f t="shared" si="456"/>
        <v>2634.1372708794092</v>
      </c>
      <c r="P4294" s="3">
        <v>5</v>
      </c>
      <c r="Q4294" s="3">
        <f t="shared" si="457"/>
        <v>25</v>
      </c>
      <c r="R4294" s="4">
        <f t="shared" si="458"/>
        <v>256.619235</v>
      </c>
    </row>
    <row r="4295" spans="2:18">
      <c r="B4295" s="2">
        <v>291.94753800000001</v>
      </c>
      <c r="C4295" s="3">
        <f t="shared" si="453"/>
        <v>85233.364944261455</v>
      </c>
      <c r="D4295" s="3">
        <v>5</v>
      </c>
      <c r="E4295" s="3">
        <f t="shared" si="454"/>
        <v>25</v>
      </c>
      <c r="F4295" s="4">
        <f t="shared" si="455"/>
        <v>1459.7376899999999</v>
      </c>
      <c r="N4295" s="2">
        <v>51.323847000000001</v>
      </c>
      <c r="O4295" s="3">
        <f t="shared" si="456"/>
        <v>2634.1372708794092</v>
      </c>
      <c r="P4295" s="3">
        <v>5</v>
      </c>
      <c r="Q4295" s="3">
        <f t="shared" si="457"/>
        <v>25</v>
      </c>
      <c r="R4295" s="4">
        <f t="shared" si="458"/>
        <v>256.619235</v>
      </c>
    </row>
    <row r="4296" spans="2:18">
      <c r="B4296" s="2">
        <v>291.94753800000001</v>
      </c>
      <c r="C4296" s="3">
        <f t="shared" si="453"/>
        <v>85233.364944261455</v>
      </c>
      <c r="D4296" s="3">
        <v>5</v>
      </c>
      <c r="E4296" s="3">
        <f t="shared" si="454"/>
        <v>25</v>
      </c>
      <c r="F4296" s="4">
        <f t="shared" si="455"/>
        <v>1459.7376899999999</v>
      </c>
      <c r="N4296" s="2">
        <v>51.323847000000001</v>
      </c>
      <c r="O4296" s="3">
        <f t="shared" si="456"/>
        <v>2634.1372708794092</v>
      </c>
      <c r="P4296" s="3">
        <v>5</v>
      </c>
      <c r="Q4296" s="3">
        <f t="shared" si="457"/>
        <v>25</v>
      </c>
      <c r="R4296" s="4">
        <f t="shared" si="458"/>
        <v>256.619235</v>
      </c>
    </row>
    <row r="4297" spans="2:18">
      <c r="B4297" s="2">
        <v>291.94753800000001</v>
      </c>
      <c r="C4297" s="3">
        <f t="shared" si="453"/>
        <v>85233.364944261455</v>
      </c>
      <c r="D4297" s="3">
        <v>5</v>
      </c>
      <c r="E4297" s="3">
        <f t="shared" si="454"/>
        <v>25</v>
      </c>
      <c r="F4297" s="4">
        <f t="shared" si="455"/>
        <v>1459.7376899999999</v>
      </c>
      <c r="N4297" s="2">
        <v>51.323847000000001</v>
      </c>
      <c r="O4297" s="3">
        <f t="shared" si="456"/>
        <v>2634.1372708794092</v>
      </c>
      <c r="P4297" s="3">
        <v>5</v>
      </c>
      <c r="Q4297" s="3">
        <f t="shared" si="457"/>
        <v>25</v>
      </c>
      <c r="R4297" s="4">
        <f t="shared" si="458"/>
        <v>256.619235</v>
      </c>
    </row>
    <row r="4298" spans="2:18">
      <c r="B4298" s="2">
        <v>291.94753800000001</v>
      </c>
      <c r="C4298" s="3">
        <f t="shared" si="453"/>
        <v>85233.364944261455</v>
      </c>
      <c r="D4298" s="3">
        <v>5</v>
      </c>
      <c r="E4298" s="3">
        <f t="shared" si="454"/>
        <v>25</v>
      </c>
      <c r="F4298" s="4">
        <f t="shared" si="455"/>
        <v>1459.7376899999999</v>
      </c>
      <c r="N4298" s="2">
        <v>51.323847000000001</v>
      </c>
      <c r="O4298" s="3">
        <f t="shared" si="456"/>
        <v>2634.1372708794092</v>
      </c>
      <c r="P4298" s="3">
        <v>5</v>
      </c>
      <c r="Q4298" s="3">
        <f t="shared" si="457"/>
        <v>25</v>
      </c>
      <c r="R4298" s="4">
        <f t="shared" si="458"/>
        <v>256.619235</v>
      </c>
    </row>
    <row r="4299" spans="2:18">
      <c r="B4299" s="2">
        <v>291.94753800000001</v>
      </c>
      <c r="C4299" s="3">
        <f t="shared" si="453"/>
        <v>85233.364944261455</v>
      </c>
      <c r="D4299" s="3">
        <v>5</v>
      </c>
      <c r="E4299" s="3">
        <f t="shared" si="454"/>
        <v>25</v>
      </c>
      <c r="F4299" s="4">
        <f t="shared" si="455"/>
        <v>1459.7376899999999</v>
      </c>
      <c r="N4299" s="2">
        <v>51.323847000000001</v>
      </c>
      <c r="O4299" s="3">
        <f t="shared" si="456"/>
        <v>2634.1372708794092</v>
      </c>
      <c r="P4299" s="3">
        <v>5</v>
      </c>
      <c r="Q4299" s="3">
        <f t="shared" si="457"/>
        <v>25</v>
      </c>
      <c r="R4299" s="4">
        <f t="shared" si="458"/>
        <v>256.619235</v>
      </c>
    </row>
    <row r="4300" spans="2:18">
      <c r="B4300" s="2">
        <v>291.94753800000001</v>
      </c>
      <c r="C4300" s="3">
        <f t="shared" si="453"/>
        <v>85233.364944261455</v>
      </c>
      <c r="D4300" s="3">
        <v>5</v>
      </c>
      <c r="E4300" s="3">
        <f t="shared" si="454"/>
        <v>25</v>
      </c>
      <c r="F4300" s="4">
        <f t="shared" si="455"/>
        <v>1459.7376899999999</v>
      </c>
      <c r="N4300" s="2">
        <v>51.323847000000001</v>
      </c>
      <c r="O4300" s="3">
        <f t="shared" si="456"/>
        <v>2634.1372708794092</v>
      </c>
      <c r="P4300" s="3">
        <v>5</v>
      </c>
      <c r="Q4300" s="3">
        <f t="shared" si="457"/>
        <v>25</v>
      </c>
      <c r="R4300" s="4">
        <f t="shared" si="458"/>
        <v>256.619235</v>
      </c>
    </row>
    <row r="4301" spans="2:18">
      <c r="B4301" s="2">
        <v>291.94753800000001</v>
      </c>
      <c r="C4301" s="3">
        <f t="shared" si="453"/>
        <v>85233.364944261455</v>
      </c>
      <c r="D4301" s="3">
        <v>5</v>
      </c>
      <c r="E4301" s="3">
        <f t="shared" si="454"/>
        <v>25</v>
      </c>
      <c r="F4301" s="4">
        <f t="shared" si="455"/>
        <v>1459.7376899999999</v>
      </c>
      <c r="N4301" s="2">
        <v>51.323847000000001</v>
      </c>
      <c r="O4301" s="3">
        <f t="shared" si="456"/>
        <v>2634.1372708794092</v>
      </c>
      <c r="P4301" s="3">
        <v>5</v>
      </c>
      <c r="Q4301" s="3">
        <f t="shared" si="457"/>
        <v>25</v>
      </c>
      <c r="R4301" s="4">
        <f t="shared" si="458"/>
        <v>256.619235</v>
      </c>
    </row>
    <row r="4302" spans="2:18">
      <c r="B4302" s="2">
        <v>291.94753800000001</v>
      </c>
      <c r="C4302" s="3">
        <f t="shared" si="453"/>
        <v>85233.364944261455</v>
      </c>
      <c r="D4302" s="3">
        <v>5</v>
      </c>
      <c r="E4302" s="3">
        <f t="shared" si="454"/>
        <v>25</v>
      </c>
      <c r="F4302" s="4">
        <f t="shared" si="455"/>
        <v>1459.7376899999999</v>
      </c>
      <c r="N4302" s="2">
        <v>51.323847000000001</v>
      </c>
      <c r="O4302" s="3">
        <f t="shared" si="456"/>
        <v>2634.1372708794092</v>
      </c>
      <c r="P4302" s="3">
        <v>5</v>
      </c>
      <c r="Q4302" s="3">
        <f t="shared" si="457"/>
        <v>25</v>
      </c>
      <c r="R4302" s="4">
        <f t="shared" si="458"/>
        <v>256.619235</v>
      </c>
    </row>
    <row r="4303" spans="2:18">
      <c r="B4303" s="2">
        <v>291.94753800000001</v>
      </c>
      <c r="C4303" s="3">
        <f t="shared" si="453"/>
        <v>85233.364944261455</v>
      </c>
      <c r="D4303" s="3">
        <v>5</v>
      </c>
      <c r="E4303" s="3">
        <f t="shared" si="454"/>
        <v>25</v>
      </c>
      <c r="F4303" s="4">
        <f t="shared" si="455"/>
        <v>1459.7376899999999</v>
      </c>
      <c r="N4303" s="2">
        <v>51.323847000000001</v>
      </c>
      <c r="O4303" s="3">
        <f t="shared" si="456"/>
        <v>2634.1372708794092</v>
      </c>
      <c r="P4303" s="3">
        <v>5</v>
      </c>
      <c r="Q4303" s="3">
        <f t="shared" si="457"/>
        <v>25</v>
      </c>
      <c r="R4303" s="4">
        <f t="shared" si="458"/>
        <v>256.619235</v>
      </c>
    </row>
    <row r="4304" spans="2:18">
      <c r="B4304" s="2">
        <v>291.94753800000001</v>
      </c>
      <c r="C4304" s="3">
        <f t="shared" si="453"/>
        <v>85233.364944261455</v>
      </c>
      <c r="D4304" s="3">
        <v>5</v>
      </c>
      <c r="E4304" s="3">
        <f t="shared" si="454"/>
        <v>25</v>
      </c>
      <c r="F4304" s="4">
        <f t="shared" si="455"/>
        <v>1459.7376899999999</v>
      </c>
      <c r="N4304" s="2">
        <v>51.323847000000001</v>
      </c>
      <c r="O4304" s="3">
        <f t="shared" si="456"/>
        <v>2634.1372708794092</v>
      </c>
      <c r="P4304" s="3">
        <v>5</v>
      </c>
      <c r="Q4304" s="3">
        <f t="shared" si="457"/>
        <v>25</v>
      </c>
      <c r="R4304" s="4">
        <f t="shared" si="458"/>
        <v>256.619235</v>
      </c>
    </row>
    <row r="4305" spans="2:18">
      <c r="B4305" s="2">
        <v>291.94753800000001</v>
      </c>
      <c r="C4305" s="3">
        <f t="shared" ref="C4305:C4368" si="459">B4305*B4305</f>
        <v>85233.364944261455</v>
      </c>
      <c r="D4305" s="3">
        <v>5</v>
      </c>
      <c r="E4305" s="3">
        <f t="shared" ref="E4305:E4368" si="460">D4305*D4305</f>
        <v>25</v>
      </c>
      <c r="F4305" s="4">
        <f t="shared" ref="F4305:F4368" si="461">D4305*B4305</f>
        <v>1459.7376899999999</v>
      </c>
      <c r="N4305" s="2">
        <v>51.323847000000001</v>
      </c>
      <c r="O4305" s="3">
        <f t="shared" ref="O4305:O4368" si="462">N4305*N4305</f>
        <v>2634.1372708794092</v>
      </c>
      <c r="P4305" s="3">
        <v>5</v>
      </c>
      <c r="Q4305" s="3">
        <f t="shared" ref="Q4305:Q4368" si="463">P4305*P4305</f>
        <v>25</v>
      </c>
      <c r="R4305" s="4">
        <f t="shared" ref="R4305:R4368" si="464">P4305*N4305</f>
        <v>256.619235</v>
      </c>
    </row>
    <row r="4306" spans="2:18">
      <c r="B4306" s="2">
        <v>291.94753800000001</v>
      </c>
      <c r="C4306" s="3">
        <f t="shared" si="459"/>
        <v>85233.364944261455</v>
      </c>
      <c r="D4306" s="3">
        <v>5</v>
      </c>
      <c r="E4306" s="3">
        <f t="shared" si="460"/>
        <v>25</v>
      </c>
      <c r="F4306" s="4">
        <f t="shared" si="461"/>
        <v>1459.7376899999999</v>
      </c>
      <c r="N4306" s="2">
        <v>51.323847000000001</v>
      </c>
      <c r="O4306" s="3">
        <f t="shared" si="462"/>
        <v>2634.1372708794092</v>
      </c>
      <c r="P4306" s="3">
        <v>5</v>
      </c>
      <c r="Q4306" s="3">
        <f t="shared" si="463"/>
        <v>25</v>
      </c>
      <c r="R4306" s="4">
        <f t="shared" si="464"/>
        <v>256.619235</v>
      </c>
    </row>
    <row r="4307" spans="2:18">
      <c r="B4307" s="2">
        <v>291.94753800000001</v>
      </c>
      <c r="C4307" s="3">
        <f t="shared" si="459"/>
        <v>85233.364944261455</v>
      </c>
      <c r="D4307" s="3">
        <v>5</v>
      </c>
      <c r="E4307" s="3">
        <f t="shared" si="460"/>
        <v>25</v>
      </c>
      <c r="F4307" s="4">
        <f t="shared" si="461"/>
        <v>1459.7376899999999</v>
      </c>
      <c r="N4307" s="2">
        <v>51.323847000000001</v>
      </c>
      <c r="O4307" s="3">
        <f t="shared" si="462"/>
        <v>2634.1372708794092</v>
      </c>
      <c r="P4307" s="3">
        <v>5</v>
      </c>
      <c r="Q4307" s="3">
        <f t="shared" si="463"/>
        <v>25</v>
      </c>
      <c r="R4307" s="4">
        <f t="shared" si="464"/>
        <v>256.619235</v>
      </c>
    </row>
    <row r="4308" spans="2:18">
      <c r="B4308" s="2">
        <v>291.94753800000001</v>
      </c>
      <c r="C4308" s="3">
        <f t="shared" si="459"/>
        <v>85233.364944261455</v>
      </c>
      <c r="D4308" s="3">
        <v>5</v>
      </c>
      <c r="E4308" s="3">
        <f t="shared" si="460"/>
        <v>25</v>
      </c>
      <c r="F4308" s="4">
        <f t="shared" si="461"/>
        <v>1459.7376899999999</v>
      </c>
      <c r="N4308" s="2">
        <v>51.323847000000001</v>
      </c>
      <c r="O4308" s="3">
        <f t="shared" si="462"/>
        <v>2634.1372708794092</v>
      </c>
      <c r="P4308" s="3">
        <v>5</v>
      </c>
      <c r="Q4308" s="3">
        <f t="shared" si="463"/>
        <v>25</v>
      </c>
      <c r="R4308" s="4">
        <f t="shared" si="464"/>
        <v>256.619235</v>
      </c>
    </row>
    <row r="4309" spans="2:18">
      <c r="B4309" s="2">
        <v>291.94753800000001</v>
      </c>
      <c r="C4309" s="3">
        <f t="shared" si="459"/>
        <v>85233.364944261455</v>
      </c>
      <c r="D4309" s="3">
        <v>5</v>
      </c>
      <c r="E4309" s="3">
        <f t="shared" si="460"/>
        <v>25</v>
      </c>
      <c r="F4309" s="4">
        <f t="shared" si="461"/>
        <v>1459.7376899999999</v>
      </c>
      <c r="N4309" s="2">
        <v>51.323847000000001</v>
      </c>
      <c r="O4309" s="3">
        <f t="shared" si="462"/>
        <v>2634.1372708794092</v>
      </c>
      <c r="P4309" s="3">
        <v>5</v>
      </c>
      <c r="Q4309" s="3">
        <f t="shared" si="463"/>
        <v>25</v>
      </c>
      <c r="R4309" s="4">
        <f t="shared" si="464"/>
        <v>256.619235</v>
      </c>
    </row>
    <row r="4310" spans="2:18">
      <c r="B4310" s="2">
        <v>291.94753800000001</v>
      </c>
      <c r="C4310" s="3">
        <f t="shared" si="459"/>
        <v>85233.364944261455</v>
      </c>
      <c r="D4310" s="3">
        <v>5</v>
      </c>
      <c r="E4310" s="3">
        <f t="shared" si="460"/>
        <v>25</v>
      </c>
      <c r="F4310" s="4">
        <f t="shared" si="461"/>
        <v>1459.7376899999999</v>
      </c>
      <c r="N4310" s="2">
        <v>51.323847000000001</v>
      </c>
      <c r="O4310" s="3">
        <f t="shared" si="462"/>
        <v>2634.1372708794092</v>
      </c>
      <c r="P4310" s="3">
        <v>5</v>
      </c>
      <c r="Q4310" s="3">
        <f t="shared" si="463"/>
        <v>25</v>
      </c>
      <c r="R4310" s="4">
        <f t="shared" si="464"/>
        <v>256.619235</v>
      </c>
    </row>
    <row r="4311" spans="2:18">
      <c r="B4311" s="2">
        <v>291.94753800000001</v>
      </c>
      <c r="C4311" s="3">
        <f t="shared" si="459"/>
        <v>85233.364944261455</v>
      </c>
      <c r="D4311" s="3">
        <v>5</v>
      </c>
      <c r="E4311" s="3">
        <f t="shared" si="460"/>
        <v>25</v>
      </c>
      <c r="F4311" s="4">
        <f t="shared" si="461"/>
        <v>1459.7376899999999</v>
      </c>
      <c r="N4311" s="2">
        <v>51.323847000000001</v>
      </c>
      <c r="O4311" s="3">
        <f t="shared" si="462"/>
        <v>2634.1372708794092</v>
      </c>
      <c r="P4311" s="3">
        <v>5</v>
      </c>
      <c r="Q4311" s="3">
        <f t="shared" si="463"/>
        <v>25</v>
      </c>
      <c r="R4311" s="4">
        <f t="shared" si="464"/>
        <v>256.619235</v>
      </c>
    </row>
    <row r="4312" spans="2:18">
      <c r="B4312" s="2">
        <v>291.94753800000001</v>
      </c>
      <c r="C4312" s="3">
        <f t="shared" si="459"/>
        <v>85233.364944261455</v>
      </c>
      <c r="D4312" s="3">
        <v>5</v>
      </c>
      <c r="E4312" s="3">
        <f t="shared" si="460"/>
        <v>25</v>
      </c>
      <c r="F4312" s="4">
        <f t="shared" si="461"/>
        <v>1459.7376899999999</v>
      </c>
      <c r="N4312" s="2">
        <v>51.323847000000001</v>
      </c>
      <c r="O4312" s="3">
        <f t="shared" si="462"/>
        <v>2634.1372708794092</v>
      </c>
      <c r="P4312" s="3">
        <v>5</v>
      </c>
      <c r="Q4312" s="3">
        <f t="shared" si="463"/>
        <v>25</v>
      </c>
      <c r="R4312" s="4">
        <f t="shared" si="464"/>
        <v>256.619235</v>
      </c>
    </row>
    <row r="4313" spans="2:18">
      <c r="B4313" s="2">
        <v>291.94753800000001</v>
      </c>
      <c r="C4313" s="3">
        <f t="shared" si="459"/>
        <v>85233.364944261455</v>
      </c>
      <c r="D4313" s="3">
        <v>5</v>
      </c>
      <c r="E4313" s="3">
        <f t="shared" si="460"/>
        <v>25</v>
      </c>
      <c r="F4313" s="4">
        <f t="shared" si="461"/>
        <v>1459.7376899999999</v>
      </c>
      <c r="N4313" s="2">
        <v>51.323847000000001</v>
      </c>
      <c r="O4313" s="3">
        <f t="shared" si="462"/>
        <v>2634.1372708794092</v>
      </c>
      <c r="P4313" s="3">
        <v>5</v>
      </c>
      <c r="Q4313" s="3">
        <f t="shared" si="463"/>
        <v>25</v>
      </c>
      <c r="R4313" s="4">
        <f t="shared" si="464"/>
        <v>256.619235</v>
      </c>
    </row>
    <row r="4314" spans="2:18">
      <c r="B4314" s="2">
        <v>291.94753800000001</v>
      </c>
      <c r="C4314" s="3">
        <f t="shared" si="459"/>
        <v>85233.364944261455</v>
      </c>
      <c r="D4314" s="3">
        <v>5</v>
      </c>
      <c r="E4314" s="3">
        <f t="shared" si="460"/>
        <v>25</v>
      </c>
      <c r="F4314" s="4">
        <f t="shared" si="461"/>
        <v>1459.7376899999999</v>
      </c>
      <c r="N4314" s="2">
        <v>51.323847000000001</v>
      </c>
      <c r="O4314" s="3">
        <f t="shared" si="462"/>
        <v>2634.1372708794092</v>
      </c>
      <c r="P4314" s="3">
        <v>5</v>
      </c>
      <c r="Q4314" s="3">
        <f t="shared" si="463"/>
        <v>25</v>
      </c>
      <c r="R4314" s="4">
        <f t="shared" si="464"/>
        <v>256.619235</v>
      </c>
    </row>
    <row r="4315" spans="2:18">
      <c r="B4315" s="2">
        <v>291.94753800000001</v>
      </c>
      <c r="C4315" s="3">
        <f t="shared" si="459"/>
        <v>85233.364944261455</v>
      </c>
      <c r="D4315" s="3">
        <v>5</v>
      </c>
      <c r="E4315" s="3">
        <f t="shared" si="460"/>
        <v>25</v>
      </c>
      <c r="F4315" s="4">
        <f t="shared" si="461"/>
        <v>1459.7376899999999</v>
      </c>
      <c r="N4315" s="2">
        <v>51.323847000000001</v>
      </c>
      <c r="O4315" s="3">
        <f t="shared" si="462"/>
        <v>2634.1372708794092</v>
      </c>
      <c r="P4315" s="3">
        <v>5</v>
      </c>
      <c r="Q4315" s="3">
        <f t="shared" si="463"/>
        <v>25</v>
      </c>
      <c r="R4315" s="4">
        <f t="shared" si="464"/>
        <v>256.619235</v>
      </c>
    </row>
    <row r="4316" spans="2:18">
      <c r="B4316" s="2">
        <v>291.94753800000001</v>
      </c>
      <c r="C4316" s="3">
        <f t="shared" si="459"/>
        <v>85233.364944261455</v>
      </c>
      <c r="D4316" s="3">
        <v>5</v>
      </c>
      <c r="E4316" s="3">
        <f t="shared" si="460"/>
        <v>25</v>
      </c>
      <c r="F4316" s="4">
        <f t="shared" si="461"/>
        <v>1459.7376899999999</v>
      </c>
      <c r="N4316" s="2">
        <v>51.323847000000001</v>
      </c>
      <c r="O4316" s="3">
        <f t="shared" si="462"/>
        <v>2634.1372708794092</v>
      </c>
      <c r="P4316" s="3">
        <v>5</v>
      </c>
      <c r="Q4316" s="3">
        <f t="shared" si="463"/>
        <v>25</v>
      </c>
      <c r="R4316" s="4">
        <f t="shared" si="464"/>
        <v>256.619235</v>
      </c>
    </row>
    <row r="4317" spans="2:18">
      <c r="B4317" s="2">
        <v>291.94753800000001</v>
      </c>
      <c r="C4317" s="3">
        <f t="shared" si="459"/>
        <v>85233.364944261455</v>
      </c>
      <c r="D4317" s="3">
        <v>5</v>
      </c>
      <c r="E4317" s="3">
        <f t="shared" si="460"/>
        <v>25</v>
      </c>
      <c r="F4317" s="4">
        <f t="shared" si="461"/>
        <v>1459.7376899999999</v>
      </c>
      <c r="N4317" s="2">
        <v>51.323847000000001</v>
      </c>
      <c r="O4317" s="3">
        <f t="shared" si="462"/>
        <v>2634.1372708794092</v>
      </c>
      <c r="P4317" s="3">
        <v>5</v>
      </c>
      <c r="Q4317" s="3">
        <f t="shared" si="463"/>
        <v>25</v>
      </c>
      <c r="R4317" s="4">
        <f t="shared" si="464"/>
        <v>256.619235</v>
      </c>
    </row>
    <row r="4318" spans="2:18">
      <c r="B4318" s="2">
        <v>291.94753800000001</v>
      </c>
      <c r="C4318" s="3">
        <f t="shared" si="459"/>
        <v>85233.364944261455</v>
      </c>
      <c r="D4318" s="3">
        <v>5</v>
      </c>
      <c r="E4318" s="3">
        <f t="shared" si="460"/>
        <v>25</v>
      </c>
      <c r="F4318" s="4">
        <f t="shared" si="461"/>
        <v>1459.7376899999999</v>
      </c>
      <c r="N4318" s="2">
        <v>51.323847000000001</v>
      </c>
      <c r="O4318" s="3">
        <f t="shared" si="462"/>
        <v>2634.1372708794092</v>
      </c>
      <c r="P4318" s="3">
        <v>5</v>
      </c>
      <c r="Q4318" s="3">
        <f t="shared" si="463"/>
        <v>25</v>
      </c>
      <c r="R4318" s="4">
        <f t="shared" si="464"/>
        <v>256.619235</v>
      </c>
    </row>
    <row r="4319" spans="2:18">
      <c r="B4319" s="2">
        <v>291.94753800000001</v>
      </c>
      <c r="C4319" s="3">
        <f t="shared" si="459"/>
        <v>85233.364944261455</v>
      </c>
      <c r="D4319" s="3">
        <v>5</v>
      </c>
      <c r="E4319" s="3">
        <f t="shared" si="460"/>
        <v>25</v>
      </c>
      <c r="F4319" s="4">
        <f t="shared" si="461"/>
        <v>1459.7376899999999</v>
      </c>
      <c r="N4319" s="2">
        <v>51.323847000000001</v>
      </c>
      <c r="O4319" s="3">
        <f t="shared" si="462"/>
        <v>2634.1372708794092</v>
      </c>
      <c r="P4319" s="3">
        <v>5</v>
      </c>
      <c r="Q4319" s="3">
        <f t="shared" si="463"/>
        <v>25</v>
      </c>
      <c r="R4319" s="4">
        <f t="shared" si="464"/>
        <v>256.619235</v>
      </c>
    </row>
    <row r="4320" spans="2:18">
      <c r="B4320" s="2">
        <v>291.94753800000001</v>
      </c>
      <c r="C4320" s="3">
        <f t="shared" si="459"/>
        <v>85233.364944261455</v>
      </c>
      <c r="D4320" s="3">
        <v>5</v>
      </c>
      <c r="E4320" s="3">
        <f t="shared" si="460"/>
        <v>25</v>
      </c>
      <c r="F4320" s="4">
        <f t="shared" si="461"/>
        <v>1459.7376899999999</v>
      </c>
      <c r="N4320" s="2">
        <v>51.323847000000001</v>
      </c>
      <c r="O4320" s="3">
        <f t="shared" si="462"/>
        <v>2634.1372708794092</v>
      </c>
      <c r="P4320" s="3">
        <v>5</v>
      </c>
      <c r="Q4320" s="3">
        <f t="shared" si="463"/>
        <v>25</v>
      </c>
      <c r="R4320" s="4">
        <f t="shared" si="464"/>
        <v>256.619235</v>
      </c>
    </row>
    <row r="4321" spans="2:18">
      <c r="B4321" s="2">
        <v>291.94753800000001</v>
      </c>
      <c r="C4321" s="3">
        <f t="shared" si="459"/>
        <v>85233.364944261455</v>
      </c>
      <c r="D4321" s="3">
        <v>5</v>
      </c>
      <c r="E4321" s="3">
        <f t="shared" si="460"/>
        <v>25</v>
      </c>
      <c r="F4321" s="4">
        <f t="shared" si="461"/>
        <v>1459.7376899999999</v>
      </c>
      <c r="N4321" s="2">
        <v>51.323847000000001</v>
      </c>
      <c r="O4321" s="3">
        <f t="shared" si="462"/>
        <v>2634.1372708794092</v>
      </c>
      <c r="P4321" s="3">
        <v>5</v>
      </c>
      <c r="Q4321" s="3">
        <f t="shared" si="463"/>
        <v>25</v>
      </c>
      <c r="R4321" s="4">
        <f t="shared" si="464"/>
        <v>256.619235</v>
      </c>
    </row>
    <row r="4322" spans="2:18">
      <c r="B4322" s="2">
        <v>291.94753800000001</v>
      </c>
      <c r="C4322" s="3">
        <f t="shared" si="459"/>
        <v>85233.364944261455</v>
      </c>
      <c r="D4322" s="3">
        <v>5</v>
      </c>
      <c r="E4322" s="3">
        <f t="shared" si="460"/>
        <v>25</v>
      </c>
      <c r="F4322" s="4">
        <f t="shared" si="461"/>
        <v>1459.7376899999999</v>
      </c>
      <c r="N4322" s="2">
        <v>51.323847000000001</v>
      </c>
      <c r="O4322" s="3">
        <f t="shared" si="462"/>
        <v>2634.1372708794092</v>
      </c>
      <c r="P4322" s="3">
        <v>5</v>
      </c>
      <c r="Q4322" s="3">
        <f t="shared" si="463"/>
        <v>25</v>
      </c>
      <c r="R4322" s="4">
        <f t="shared" si="464"/>
        <v>256.619235</v>
      </c>
    </row>
    <row r="4323" spans="2:18">
      <c r="B4323" s="2">
        <v>291.94753800000001</v>
      </c>
      <c r="C4323" s="3">
        <f t="shared" si="459"/>
        <v>85233.364944261455</v>
      </c>
      <c r="D4323" s="3">
        <v>5</v>
      </c>
      <c r="E4323" s="3">
        <f t="shared" si="460"/>
        <v>25</v>
      </c>
      <c r="F4323" s="4">
        <f t="shared" si="461"/>
        <v>1459.7376899999999</v>
      </c>
      <c r="N4323" s="2">
        <v>51.323847000000001</v>
      </c>
      <c r="O4323" s="3">
        <f t="shared" si="462"/>
        <v>2634.1372708794092</v>
      </c>
      <c r="P4323" s="3">
        <v>5</v>
      </c>
      <c r="Q4323" s="3">
        <f t="shared" si="463"/>
        <v>25</v>
      </c>
      <c r="R4323" s="4">
        <f t="shared" si="464"/>
        <v>256.619235</v>
      </c>
    </row>
    <row r="4324" spans="2:18">
      <c r="B4324" s="2">
        <v>291.94753800000001</v>
      </c>
      <c r="C4324" s="3">
        <f t="shared" si="459"/>
        <v>85233.364944261455</v>
      </c>
      <c r="D4324" s="3">
        <v>5</v>
      </c>
      <c r="E4324" s="3">
        <f t="shared" si="460"/>
        <v>25</v>
      </c>
      <c r="F4324" s="4">
        <f t="shared" si="461"/>
        <v>1459.7376899999999</v>
      </c>
      <c r="N4324" s="2">
        <v>51.323847000000001</v>
      </c>
      <c r="O4324" s="3">
        <f t="shared" si="462"/>
        <v>2634.1372708794092</v>
      </c>
      <c r="P4324" s="3">
        <v>5</v>
      </c>
      <c r="Q4324" s="3">
        <f t="shared" si="463"/>
        <v>25</v>
      </c>
      <c r="R4324" s="4">
        <f t="shared" si="464"/>
        <v>256.619235</v>
      </c>
    </row>
    <row r="4325" spans="2:18">
      <c r="B4325" s="2">
        <v>291.94753800000001</v>
      </c>
      <c r="C4325" s="3">
        <f t="shared" si="459"/>
        <v>85233.364944261455</v>
      </c>
      <c r="D4325" s="3">
        <v>5</v>
      </c>
      <c r="E4325" s="3">
        <f t="shared" si="460"/>
        <v>25</v>
      </c>
      <c r="F4325" s="4">
        <f t="shared" si="461"/>
        <v>1459.7376899999999</v>
      </c>
      <c r="N4325" s="2">
        <v>51.323847000000001</v>
      </c>
      <c r="O4325" s="3">
        <f t="shared" si="462"/>
        <v>2634.1372708794092</v>
      </c>
      <c r="P4325" s="3">
        <v>5</v>
      </c>
      <c r="Q4325" s="3">
        <f t="shared" si="463"/>
        <v>25</v>
      </c>
      <c r="R4325" s="4">
        <f t="shared" si="464"/>
        <v>256.619235</v>
      </c>
    </row>
    <row r="4326" spans="2:18">
      <c r="B4326" s="2">
        <v>291.94753800000001</v>
      </c>
      <c r="C4326" s="3">
        <f t="shared" si="459"/>
        <v>85233.364944261455</v>
      </c>
      <c r="D4326" s="3">
        <v>5</v>
      </c>
      <c r="E4326" s="3">
        <f t="shared" si="460"/>
        <v>25</v>
      </c>
      <c r="F4326" s="4">
        <f t="shared" si="461"/>
        <v>1459.7376899999999</v>
      </c>
      <c r="N4326" s="2">
        <v>51.323847000000001</v>
      </c>
      <c r="O4326" s="3">
        <f t="shared" si="462"/>
        <v>2634.1372708794092</v>
      </c>
      <c r="P4326" s="3">
        <v>5</v>
      </c>
      <c r="Q4326" s="3">
        <f t="shared" si="463"/>
        <v>25</v>
      </c>
      <c r="R4326" s="4">
        <f t="shared" si="464"/>
        <v>256.619235</v>
      </c>
    </row>
    <row r="4327" spans="2:18">
      <c r="B4327" s="2">
        <v>291.94753800000001</v>
      </c>
      <c r="C4327" s="3">
        <f t="shared" si="459"/>
        <v>85233.364944261455</v>
      </c>
      <c r="D4327" s="3">
        <v>5</v>
      </c>
      <c r="E4327" s="3">
        <f t="shared" si="460"/>
        <v>25</v>
      </c>
      <c r="F4327" s="4">
        <f t="shared" si="461"/>
        <v>1459.7376899999999</v>
      </c>
      <c r="N4327" s="2">
        <v>51.323847000000001</v>
      </c>
      <c r="O4327" s="3">
        <f t="shared" si="462"/>
        <v>2634.1372708794092</v>
      </c>
      <c r="P4327" s="3">
        <v>5</v>
      </c>
      <c r="Q4327" s="3">
        <f t="shared" si="463"/>
        <v>25</v>
      </c>
      <c r="R4327" s="4">
        <f t="shared" si="464"/>
        <v>256.619235</v>
      </c>
    </row>
    <row r="4328" spans="2:18">
      <c r="B4328" s="2">
        <v>291.94753800000001</v>
      </c>
      <c r="C4328" s="3">
        <f t="shared" si="459"/>
        <v>85233.364944261455</v>
      </c>
      <c r="D4328" s="3">
        <v>5</v>
      </c>
      <c r="E4328" s="3">
        <f t="shared" si="460"/>
        <v>25</v>
      </c>
      <c r="F4328" s="4">
        <f t="shared" si="461"/>
        <v>1459.7376899999999</v>
      </c>
      <c r="N4328" s="2">
        <v>51.323847000000001</v>
      </c>
      <c r="O4328" s="3">
        <f t="shared" si="462"/>
        <v>2634.1372708794092</v>
      </c>
      <c r="P4328" s="3">
        <v>5</v>
      </c>
      <c r="Q4328" s="3">
        <f t="shared" si="463"/>
        <v>25</v>
      </c>
      <c r="R4328" s="4">
        <f t="shared" si="464"/>
        <v>256.619235</v>
      </c>
    </row>
    <row r="4329" spans="2:18">
      <c r="B4329" s="2">
        <v>291.94753800000001</v>
      </c>
      <c r="C4329" s="3">
        <f t="shared" si="459"/>
        <v>85233.364944261455</v>
      </c>
      <c r="D4329" s="3">
        <v>5</v>
      </c>
      <c r="E4329" s="3">
        <f t="shared" si="460"/>
        <v>25</v>
      </c>
      <c r="F4329" s="4">
        <f t="shared" si="461"/>
        <v>1459.7376899999999</v>
      </c>
      <c r="N4329" s="2">
        <v>51.323847000000001</v>
      </c>
      <c r="O4329" s="3">
        <f t="shared" si="462"/>
        <v>2634.1372708794092</v>
      </c>
      <c r="P4329" s="3">
        <v>5</v>
      </c>
      <c r="Q4329" s="3">
        <f t="shared" si="463"/>
        <v>25</v>
      </c>
      <c r="R4329" s="4">
        <f t="shared" si="464"/>
        <v>256.619235</v>
      </c>
    </row>
    <row r="4330" spans="2:18">
      <c r="B4330" s="2">
        <v>291.94753800000001</v>
      </c>
      <c r="C4330" s="3">
        <f t="shared" si="459"/>
        <v>85233.364944261455</v>
      </c>
      <c r="D4330" s="3">
        <v>5</v>
      </c>
      <c r="E4330" s="3">
        <f t="shared" si="460"/>
        <v>25</v>
      </c>
      <c r="F4330" s="4">
        <f t="shared" si="461"/>
        <v>1459.7376899999999</v>
      </c>
      <c r="N4330" s="2">
        <v>51.323847000000001</v>
      </c>
      <c r="O4330" s="3">
        <f t="shared" si="462"/>
        <v>2634.1372708794092</v>
      </c>
      <c r="P4330" s="3">
        <v>5</v>
      </c>
      <c r="Q4330" s="3">
        <f t="shared" si="463"/>
        <v>25</v>
      </c>
      <c r="R4330" s="4">
        <f t="shared" si="464"/>
        <v>256.619235</v>
      </c>
    </row>
    <row r="4331" spans="2:18">
      <c r="B4331" s="2">
        <v>291.94753800000001</v>
      </c>
      <c r="C4331" s="3">
        <f t="shared" si="459"/>
        <v>85233.364944261455</v>
      </c>
      <c r="D4331" s="3">
        <v>5</v>
      </c>
      <c r="E4331" s="3">
        <f t="shared" si="460"/>
        <v>25</v>
      </c>
      <c r="F4331" s="4">
        <f t="shared" si="461"/>
        <v>1459.7376899999999</v>
      </c>
      <c r="N4331" s="2">
        <v>51.323847000000001</v>
      </c>
      <c r="O4331" s="3">
        <f t="shared" si="462"/>
        <v>2634.1372708794092</v>
      </c>
      <c r="P4331" s="3">
        <v>5</v>
      </c>
      <c r="Q4331" s="3">
        <f t="shared" si="463"/>
        <v>25</v>
      </c>
      <c r="R4331" s="4">
        <f t="shared" si="464"/>
        <v>256.619235</v>
      </c>
    </row>
    <row r="4332" spans="2:18">
      <c r="B4332" s="2">
        <v>291.94753800000001</v>
      </c>
      <c r="C4332" s="3">
        <f t="shared" si="459"/>
        <v>85233.364944261455</v>
      </c>
      <c r="D4332" s="3">
        <v>5</v>
      </c>
      <c r="E4332" s="3">
        <f t="shared" si="460"/>
        <v>25</v>
      </c>
      <c r="F4332" s="4">
        <f t="shared" si="461"/>
        <v>1459.7376899999999</v>
      </c>
      <c r="N4332" s="2">
        <v>51.323847000000001</v>
      </c>
      <c r="O4332" s="3">
        <f t="shared" si="462"/>
        <v>2634.1372708794092</v>
      </c>
      <c r="P4332" s="3">
        <v>5</v>
      </c>
      <c r="Q4332" s="3">
        <f t="shared" si="463"/>
        <v>25</v>
      </c>
      <c r="R4332" s="4">
        <f t="shared" si="464"/>
        <v>256.619235</v>
      </c>
    </row>
    <row r="4333" spans="2:18">
      <c r="B4333" s="2">
        <v>291.94753800000001</v>
      </c>
      <c r="C4333" s="3">
        <f t="shared" si="459"/>
        <v>85233.364944261455</v>
      </c>
      <c r="D4333" s="3">
        <v>5</v>
      </c>
      <c r="E4333" s="3">
        <f t="shared" si="460"/>
        <v>25</v>
      </c>
      <c r="F4333" s="4">
        <f t="shared" si="461"/>
        <v>1459.7376899999999</v>
      </c>
      <c r="N4333" s="2">
        <v>51.323847000000001</v>
      </c>
      <c r="O4333" s="3">
        <f t="shared" si="462"/>
        <v>2634.1372708794092</v>
      </c>
      <c r="P4333" s="3">
        <v>5</v>
      </c>
      <c r="Q4333" s="3">
        <f t="shared" si="463"/>
        <v>25</v>
      </c>
      <c r="R4333" s="4">
        <f t="shared" si="464"/>
        <v>256.619235</v>
      </c>
    </row>
    <row r="4334" spans="2:18">
      <c r="B4334" s="2">
        <v>291.94753800000001</v>
      </c>
      <c r="C4334" s="3">
        <f t="shared" si="459"/>
        <v>85233.364944261455</v>
      </c>
      <c r="D4334" s="3">
        <v>5</v>
      </c>
      <c r="E4334" s="3">
        <f t="shared" si="460"/>
        <v>25</v>
      </c>
      <c r="F4334" s="4">
        <f t="shared" si="461"/>
        <v>1459.7376899999999</v>
      </c>
      <c r="N4334" s="2">
        <v>51.323847000000001</v>
      </c>
      <c r="O4334" s="3">
        <f t="shared" si="462"/>
        <v>2634.1372708794092</v>
      </c>
      <c r="P4334" s="3">
        <v>5</v>
      </c>
      <c r="Q4334" s="3">
        <f t="shared" si="463"/>
        <v>25</v>
      </c>
      <c r="R4334" s="4">
        <f t="shared" si="464"/>
        <v>256.619235</v>
      </c>
    </row>
    <row r="4335" spans="2:18">
      <c r="B4335" s="2">
        <v>291.94753800000001</v>
      </c>
      <c r="C4335" s="3">
        <f t="shared" si="459"/>
        <v>85233.364944261455</v>
      </c>
      <c r="D4335" s="3">
        <v>5</v>
      </c>
      <c r="E4335" s="3">
        <f t="shared" si="460"/>
        <v>25</v>
      </c>
      <c r="F4335" s="4">
        <f t="shared" si="461"/>
        <v>1459.7376899999999</v>
      </c>
      <c r="N4335" s="2">
        <v>51.323847000000001</v>
      </c>
      <c r="O4335" s="3">
        <f t="shared" si="462"/>
        <v>2634.1372708794092</v>
      </c>
      <c r="P4335" s="3">
        <v>5</v>
      </c>
      <c r="Q4335" s="3">
        <f t="shared" si="463"/>
        <v>25</v>
      </c>
      <c r="R4335" s="4">
        <f t="shared" si="464"/>
        <v>256.619235</v>
      </c>
    </row>
    <row r="4336" spans="2:18">
      <c r="B4336" s="2">
        <v>291.94753800000001</v>
      </c>
      <c r="C4336" s="3">
        <f t="shared" si="459"/>
        <v>85233.364944261455</v>
      </c>
      <c r="D4336" s="3">
        <v>5</v>
      </c>
      <c r="E4336" s="3">
        <f t="shared" si="460"/>
        <v>25</v>
      </c>
      <c r="F4336" s="4">
        <f t="shared" si="461"/>
        <v>1459.7376899999999</v>
      </c>
      <c r="N4336" s="2">
        <v>51.323847000000001</v>
      </c>
      <c r="O4336" s="3">
        <f t="shared" si="462"/>
        <v>2634.1372708794092</v>
      </c>
      <c r="P4336" s="3">
        <v>5</v>
      </c>
      <c r="Q4336" s="3">
        <f t="shared" si="463"/>
        <v>25</v>
      </c>
      <c r="R4336" s="4">
        <f t="shared" si="464"/>
        <v>256.619235</v>
      </c>
    </row>
    <row r="4337" spans="2:18">
      <c r="B4337" s="2">
        <v>291.94753800000001</v>
      </c>
      <c r="C4337" s="3">
        <f t="shared" si="459"/>
        <v>85233.364944261455</v>
      </c>
      <c r="D4337" s="3">
        <v>5</v>
      </c>
      <c r="E4337" s="3">
        <f t="shared" si="460"/>
        <v>25</v>
      </c>
      <c r="F4337" s="4">
        <f t="shared" si="461"/>
        <v>1459.7376899999999</v>
      </c>
      <c r="N4337" s="2">
        <v>51.323847000000001</v>
      </c>
      <c r="O4337" s="3">
        <f t="shared" si="462"/>
        <v>2634.1372708794092</v>
      </c>
      <c r="P4337" s="3">
        <v>5</v>
      </c>
      <c r="Q4337" s="3">
        <f t="shared" si="463"/>
        <v>25</v>
      </c>
      <c r="R4337" s="4">
        <f t="shared" si="464"/>
        <v>256.619235</v>
      </c>
    </row>
    <row r="4338" spans="2:18">
      <c r="B4338" s="2">
        <v>291.94753800000001</v>
      </c>
      <c r="C4338" s="3">
        <f t="shared" si="459"/>
        <v>85233.364944261455</v>
      </c>
      <c r="D4338" s="3">
        <v>5</v>
      </c>
      <c r="E4338" s="3">
        <f t="shared" si="460"/>
        <v>25</v>
      </c>
      <c r="F4338" s="4">
        <f t="shared" si="461"/>
        <v>1459.7376899999999</v>
      </c>
      <c r="N4338" s="2">
        <v>51.323847000000001</v>
      </c>
      <c r="O4338" s="3">
        <f t="shared" si="462"/>
        <v>2634.1372708794092</v>
      </c>
      <c r="P4338" s="3">
        <v>5</v>
      </c>
      <c r="Q4338" s="3">
        <f t="shared" si="463"/>
        <v>25</v>
      </c>
      <c r="R4338" s="4">
        <f t="shared" si="464"/>
        <v>256.619235</v>
      </c>
    </row>
    <row r="4339" spans="2:18">
      <c r="B4339" s="2">
        <v>291.94753800000001</v>
      </c>
      <c r="C4339" s="3">
        <f t="shared" si="459"/>
        <v>85233.364944261455</v>
      </c>
      <c r="D4339" s="3">
        <v>5</v>
      </c>
      <c r="E4339" s="3">
        <f t="shared" si="460"/>
        <v>25</v>
      </c>
      <c r="F4339" s="4">
        <f t="shared" si="461"/>
        <v>1459.7376899999999</v>
      </c>
      <c r="N4339" s="2">
        <v>51.323847000000001</v>
      </c>
      <c r="O4339" s="3">
        <f t="shared" si="462"/>
        <v>2634.1372708794092</v>
      </c>
      <c r="P4339" s="3">
        <v>5</v>
      </c>
      <c r="Q4339" s="3">
        <f t="shared" si="463"/>
        <v>25</v>
      </c>
      <c r="R4339" s="4">
        <f t="shared" si="464"/>
        <v>256.619235</v>
      </c>
    </row>
    <row r="4340" spans="2:18">
      <c r="B4340" s="2">
        <v>291.94753800000001</v>
      </c>
      <c r="C4340" s="3">
        <f t="shared" si="459"/>
        <v>85233.364944261455</v>
      </c>
      <c r="D4340" s="3">
        <v>5</v>
      </c>
      <c r="E4340" s="3">
        <f t="shared" si="460"/>
        <v>25</v>
      </c>
      <c r="F4340" s="4">
        <f t="shared" si="461"/>
        <v>1459.7376899999999</v>
      </c>
      <c r="N4340" s="2">
        <v>51.323847000000001</v>
      </c>
      <c r="O4340" s="3">
        <f t="shared" si="462"/>
        <v>2634.1372708794092</v>
      </c>
      <c r="P4340" s="3">
        <v>5</v>
      </c>
      <c r="Q4340" s="3">
        <f t="shared" si="463"/>
        <v>25</v>
      </c>
      <c r="R4340" s="4">
        <f t="shared" si="464"/>
        <v>256.619235</v>
      </c>
    </row>
    <row r="4341" spans="2:18">
      <c r="B4341" s="2">
        <v>291.94753800000001</v>
      </c>
      <c r="C4341" s="3">
        <f t="shared" si="459"/>
        <v>85233.364944261455</v>
      </c>
      <c r="D4341" s="3">
        <v>5</v>
      </c>
      <c r="E4341" s="3">
        <f t="shared" si="460"/>
        <v>25</v>
      </c>
      <c r="F4341" s="4">
        <f t="shared" si="461"/>
        <v>1459.7376899999999</v>
      </c>
      <c r="N4341" s="2">
        <v>51.323847000000001</v>
      </c>
      <c r="O4341" s="3">
        <f t="shared" si="462"/>
        <v>2634.1372708794092</v>
      </c>
      <c r="P4341" s="3">
        <v>5</v>
      </c>
      <c r="Q4341" s="3">
        <f t="shared" si="463"/>
        <v>25</v>
      </c>
      <c r="R4341" s="4">
        <f t="shared" si="464"/>
        <v>256.619235</v>
      </c>
    </row>
    <row r="4342" spans="2:18">
      <c r="B4342" s="2">
        <v>291.94753800000001</v>
      </c>
      <c r="C4342" s="3">
        <f t="shared" si="459"/>
        <v>85233.364944261455</v>
      </c>
      <c r="D4342" s="3">
        <v>5</v>
      </c>
      <c r="E4342" s="3">
        <f t="shared" si="460"/>
        <v>25</v>
      </c>
      <c r="F4342" s="4">
        <f t="shared" si="461"/>
        <v>1459.7376899999999</v>
      </c>
      <c r="N4342" s="2">
        <v>51.323847000000001</v>
      </c>
      <c r="O4342" s="3">
        <f t="shared" si="462"/>
        <v>2634.1372708794092</v>
      </c>
      <c r="P4342" s="3">
        <v>5</v>
      </c>
      <c r="Q4342" s="3">
        <f t="shared" si="463"/>
        <v>25</v>
      </c>
      <c r="R4342" s="4">
        <f t="shared" si="464"/>
        <v>256.619235</v>
      </c>
    </row>
    <row r="4343" spans="2:18">
      <c r="B4343" s="2">
        <v>291.94753800000001</v>
      </c>
      <c r="C4343" s="3">
        <f t="shared" si="459"/>
        <v>85233.364944261455</v>
      </c>
      <c r="D4343" s="3">
        <v>5</v>
      </c>
      <c r="E4343" s="3">
        <f t="shared" si="460"/>
        <v>25</v>
      </c>
      <c r="F4343" s="4">
        <f t="shared" si="461"/>
        <v>1459.7376899999999</v>
      </c>
      <c r="N4343" s="2">
        <v>51.323847000000001</v>
      </c>
      <c r="O4343" s="3">
        <f t="shared" si="462"/>
        <v>2634.1372708794092</v>
      </c>
      <c r="P4343" s="3">
        <v>5</v>
      </c>
      <c r="Q4343" s="3">
        <f t="shared" si="463"/>
        <v>25</v>
      </c>
      <c r="R4343" s="4">
        <f t="shared" si="464"/>
        <v>256.619235</v>
      </c>
    </row>
    <row r="4344" spans="2:18">
      <c r="B4344" s="2">
        <v>291.94753800000001</v>
      </c>
      <c r="C4344" s="3">
        <f t="shared" si="459"/>
        <v>85233.364944261455</v>
      </c>
      <c r="D4344" s="3">
        <v>5</v>
      </c>
      <c r="E4344" s="3">
        <f t="shared" si="460"/>
        <v>25</v>
      </c>
      <c r="F4344" s="4">
        <f t="shared" si="461"/>
        <v>1459.7376899999999</v>
      </c>
      <c r="N4344" s="2">
        <v>51.323847000000001</v>
      </c>
      <c r="O4344" s="3">
        <f t="shared" si="462"/>
        <v>2634.1372708794092</v>
      </c>
      <c r="P4344" s="3">
        <v>5</v>
      </c>
      <c r="Q4344" s="3">
        <f t="shared" si="463"/>
        <v>25</v>
      </c>
      <c r="R4344" s="4">
        <f t="shared" si="464"/>
        <v>256.619235</v>
      </c>
    </row>
    <row r="4345" spans="2:18">
      <c r="B4345" s="2">
        <v>291.94753800000001</v>
      </c>
      <c r="C4345" s="3">
        <f t="shared" si="459"/>
        <v>85233.364944261455</v>
      </c>
      <c r="D4345" s="3">
        <v>5</v>
      </c>
      <c r="E4345" s="3">
        <f t="shared" si="460"/>
        <v>25</v>
      </c>
      <c r="F4345" s="4">
        <f t="shared" si="461"/>
        <v>1459.7376899999999</v>
      </c>
      <c r="N4345" s="2">
        <v>51.323847000000001</v>
      </c>
      <c r="O4345" s="3">
        <f t="shared" si="462"/>
        <v>2634.1372708794092</v>
      </c>
      <c r="P4345" s="3">
        <v>5</v>
      </c>
      <c r="Q4345" s="3">
        <f t="shared" si="463"/>
        <v>25</v>
      </c>
      <c r="R4345" s="4">
        <f t="shared" si="464"/>
        <v>256.619235</v>
      </c>
    </row>
    <row r="4346" spans="2:18">
      <c r="B4346" s="2">
        <v>291.94753800000001</v>
      </c>
      <c r="C4346" s="3">
        <f t="shared" si="459"/>
        <v>85233.364944261455</v>
      </c>
      <c r="D4346" s="3">
        <v>5</v>
      </c>
      <c r="E4346" s="3">
        <f t="shared" si="460"/>
        <v>25</v>
      </c>
      <c r="F4346" s="4">
        <f t="shared" si="461"/>
        <v>1459.7376899999999</v>
      </c>
      <c r="N4346" s="2">
        <v>51.323847000000001</v>
      </c>
      <c r="O4346" s="3">
        <f t="shared" si="462"/>
        <v>2634.1372708794092</v>
      </c>
      <c r="P4346" s="3">
        <v>5</v>
      </c>
      <c r="Q4346" s="3">
        <f t="shared" si="463"/>
        <v>25</v>
      </c>
      <c r="R4346" s="4">
        <f t="shared" si="464"/>
        <v>256.619235</v>
      </c>
    </row>
    <row r="4347" spans="2:18">
      <c r="B4347" s="2">
        <v>291.94753800000001</v>
      </c>
      <c r="C4347" s="3">
        <f t="shared" si="459"/>
        <v>85233.364944261455</v>
      </c>
      <c r="D4347" s="3">
        <v>5</v>
      </c>
      <c r="E4347" s="3">
        <f t="shared" si="460"/>
        <v>25</v>
      </c>
      <c r="F4347" s="4">
        <f t="shared" si="461"/>
        <v>1459.7376899999999</v>
      </c>
      <c r="N4347" s="2">
        <v>51.323847000000001</v>
      </c>
      <c r="O4347" s="3">
        <f t="shared" si="462"/>
        <v>2634.1372708794092</v>
      </c>
      <c r="P4347" s="3">
        <v>5</v>
      </c>
      <c r="Q4347" s="3">
        <f t="shared" si="463"/>
        <v>25</v>
      </c>
      <c r="R4347" s="4">
        <f t="shared" si="464"/>
        <v>256.619235</v>
      </c>
    </row>
    <row r="4348" spans="2:18">
      <c r="B4348" s="2">
        <v>291.94753800000001</v>
      </c>
      <c r="C4348" s="3">
        <f t="shared" si="459"/>
        <v>85233.364944261455</v>
      </c>
      <c r="D4348" s="3">
        <v>5</v>
      </c>
      <c r="E4348" s="3">
        <f t="shared" si="460"/>
        <v>25</v>
      </c>
      <c r="F4348" s="4">
        <f t="shared" si="461"/>
        <v>1459.7376899999999</v>
      </c>
      <c r="N4348" s="2">
        <v>51.323847000000001</v>
      </c>
      <c r="O4348" s="3">
        <f t="shared" si="462"/>
        <v>2634.1372708794092</v>
      </c>
      <c r="P4348" s="3">
        <v>5</v>
      </c>
      <c r="Q4348" s="3">
        <f t="shared" si="463"/>
        <v>25</v>
      </c>
      <c r="R4348" s="4">
        <f t="shared" si="464"/>
        <v>256.619235</v>
      </c>
    </row>
    <row r="4349" spans="2:18">
      <c r="B4349" s="2">
        <v>291.94753800000001</v>
      </c>
      <c r="C4349" s="3">
        <f t="shared" si="459"/>
        <v>85233.364944261455</v>
      </c>
      <c r="D4349" s="3">
        <v>5</v>
      </c>
      <c r="E4349" s="3">
        <f t="shared" si="460"/>
        <v>25</v>
      </c>
      <c r="F4349" s="4">
        <f t="shared" si="461"/>
        <v>1459.7376899999999</v>
      </c>
      <c r="N4349" s="2">
        <v>51.323847000000001</v>
      </c>
      <c r="O4349" s="3">
        <f t="shared" si="462"/>
        <v>2634.1372708794092</v>
      </c>
      <c r="P4349" s="3">
        <v>5</v>
      </c>
      <c r="Q4349" s="3">
        <f t="shared" si="463"/>
        <v>25</v>
      </c>
      <c r="R4349" s="4">
        <f t="shared" si="464"/>
        <v>256.619235</v>
      </c>
    </row>
    <row r="4350" spans="2:18">
      <c r="B4350" s="2">
        <v>291.94753800000001</v>
      </c>
      <c r="C4350" s="3">
        <f t="shared" si="459"/>
        <v>85233.364944261455</v>
      </c>
      <c r="D4350" s="3">
        <v>5</v>
      </c>
      <c r="E4350" s="3">
        <f t="shared" si="460"/>
        <v>25</v>
      </c>
      <c r="F4350" s="4">
        <f t="shared" si="461"/>
        <v>1459.7376899999999</v>
      </c>
      <c r="N4350" s="2">
        <v>51.323847000000001</v>
      </c>
      <c r="O4350" s="3">
        <f t="shared" si="462"/>
        <v>2634.1372708794092</v>
      </c>
      <c r="P4350" s="3">
        <v>5</v>
      </c>
      <c r="Q4350" s="3">
        <f t="shared" si="463"/>
        <v>25</v>
      </c>
      <c r="R4350" s="4">
        <f t="shared" si="464"/>
        <v>256.619235</v>
      </c>
    </row>
    <row r="4351" spans="2:18">
      <c r="B4351" s="2">
        <v>291.94753800000001</v>
      </c>
      <c r="C4351" s="3">
        <f t="shared" si="459"/>
        <v>85233.364944261455</v>
      </c>
      <c r="D4351" s="3">
        <v>5</v>
      </c>
      <c r="E4351" s="3">
        <f t="shared" si="460"/>
        <v>25</v>
      </c>
      <c r="F4351" s="4">
        <f t="shared" si="461"/>
        <v>1459.7376899999999</v>
      </c>
      <c r="N4351" s="2">
        <v>51.323847000000001</v>
      </c>
      <c r="O4351" s="3">
        <f t="shared" si="462"/>
        <v>2634.1372708794092</v>
      </c>
      <c r="P4351" s="3">
        <v>5</v>
      </c>
      <c r="Q4351" s="3">
        <f t="shared" si="463"/>
        <v>25</v>
      </c>
      <c r="R4351" s="4">
        <f t="shared" si="464"/>
        <v>256.619235</v>
      </c>
    </row>
    <row r="4352" spans="2:18">
      <c r="B4352" s="2">
        <v>291.94753800000001</v>
      </c>
      <c r="C4352" s="3">
        <f t="shared" si="459"/>
        <v>85233.364944261455</v>
      </c>
      <c r="D4352" s="3">
        <v>5</v>
      </c>
      <c r="E4352" s="3">
        <f t="shared" si="460"/>
        <v>25</v>
      </c>
      <c r="F4352" s="4">
        <f t="shared" si="461"/>
        <v>1459.7376899999999</v>
      </c>
      <c r="N4352" s="2">
        <v>51.323847000000001</v>
      </c>
      <c r="O4352" s="3">
        <f t="shared" si="462"/>
        <v>2634.1372708794092</v>
      </c>
      <c r="P4352" s="3">
        <v>5</v>
      </c>
      <c r="Q4352" s="3">
        <f t="shared" si="463"/>
        <v>25</v>
      </c>
      <c r="R4352" s="4">
        <f t="shared" si="464"/>
        <v>256.619235</v>
      </c>
    </row>
    <row r="4353" spans="2:18">
      <c r="B4353" s="2">
        <v>291.94753800000001</v>
      </c>
      <c r="C4353" s="3">
        <f t="shared" si="459"/>
        <v>85233.364944261455</v>
      </c>
      <c r="D4353" s="3">
        <v>5</v>
      </c>
      <c r="E4353" s="3">
        <f t="shared" si="460"/>
        <v>25</v>
      </c>
      <c r="F4353" s="4">
        <f t="shared" si="461"/>
        <v>1459.7376899999999</v>
      </c>
      <c r="N4353" s="2">
        <v>51.323847000000001</v>
      </c>
      <c r="O4353" s="3">
        <f t="shared" si="462"/>
        <v>2634.1372708794092</v>
      </c>
      <c r="P4353" s="3">
        <v>5</v>
      </c>
      <c r="Q4353" s="3">
        <f t="shared" si="463"/>
        <v>25</v>
      </c>
      <c r="R4353" s="4">
        <f t="shared" si="464"/>
        <v>256.619235</v>
      </c>
    </row>
    <row r="4354" spans="2:18">
      <c r="B4354" s="2">
        <v>291.94753800000001</v>
      </c>
      <c r="C4354" s="3">
        <f t="shared" si="459"/>
        <v>85233.364944261455</v>
      </c>
      <c r="D4354" s="3">
        <v>5</v>
      </c>
      <c r="E4354" s="3">
        <f t="shared" si="460"/>
        <v>25</v>
      </c>
      <c r="F4354" s="4">
        <f t="shared" si="461"/>
        <v>1459.7376899999999</v>
      </c>
      <c r="N4354" s="2">
        <v>51.323847000000001</v>
      </c>
      <c r="O4354" s="3">
        <f t="shared" si="462"/>
        <v>2634.1372708794092</v>
      </c>
      <c r="P4354" s="3">
        <v>5</v>
      </c>
      <c r="Q4354" s="3">
        <f t="shared" si="463"/>
        <v>25</v>
      </c>
      <c r="R4354" s="4">
        <f t="shared" si="464"/>
        <v>256.619235</v>
      </c>
    </row>
    <row r="4355" spans="2:18">
      <c r="B4355" s="2">
        <v>291.94753800000001</v>
      </c>
      <c r="C4355" s="3">
        <f t="shared" si="459"/>
        <v>85233.364944261455</v>
      </c>
      <c r="D4355" s="3">
        <v>5</v>
      </c>
      <c r="E4355" s="3">
        <f t="shared" si="460"/>
        <v>25</v>
      </c>
      <c r="F4355" s="4">
        <f t="shared" si="461"/>
        <v>1459.7376899999999</v>
      </c>
      <c r="N4355" s="2">
        <v>51.323847000000001</v>
      </c>
      <c r="O4355" s="3">
        <f t="shared" si="462"/>
        <v>2634.1372708794092</v>
      </c>
      <c r="P4355" s="3">
        <v>5</v>
      </c>
      <c r="Q4355" s="3">
        <f t="shared" si="463"/>
        <v>25</v>
      </c>
      <c r="R4355" s="4">
        <f t="shared" si="464"/>
        <v>256.619235</v>
      </c>
    </row>
    <row r="4356" spans="2:18">
      <c r="B4356" s="2">
        <v>291.94753800000001</v>
      </c>
      <c r="C4356" s="3">
        <f t="shared" si="459"/>
        <v>85233.364944261455</v>
      </c>
      <c r="D4356" s="3">
        <v>5</v>
      </c>
      <c r="E4356" s="3">
        <f t="shared" si="460"/>
        <v>25</v>
      </c>
      <c r="F4356" s="4">
        <f t="shared" si="461"/>
        <v>1459.7376899999999</v>
      </c>
      <c r="N4356" s="2">
        <v>51.323847000000001</v>
      </c>
      <c r="O4356" s="3">
        <f t="shared" si="462"/>
        <v>2634.1372708794092</v>
      </c>
      <c r="P4356" s="3">
        <v>5</v>
      </c>
      <c r="Q4356" s="3">
        <f t="shared" si="463"/>
        <v>25</v>
      </c>
      <c r="R4356" s="4">
        <f t="shared" si="464"/>
        <v>256.619235</v>
      </c>
    </row>
    <row r="4357" spans="2:18">
      <c r="B4357" s="2">
        <v>291.94753800000001</v>
      </c>
      <c r="C4357" s="3">
        <f t="shared" si="459"/>
        <v>85233.364944261455</v>
      </c>
      <c r="D4357" s="3">
        <v>5</v>
      </c>
      <c r="E4357" s="3">
        <f t="shared" si="460"/>
        <v>25</v>
      </c>
      <c r="F4357" s="4">
        <f t="shared" si="461"/>
        <v>1459.7376899999999</v>
      </c>
      <c r="N4357" s="2">
        <v>51.323847000000001</v>
      </c>
      <c r="O4357" s="3">
        <f t="shared" si="462"/>
        <v>2634.1372708794092</v>
      </c>
      <c r="P4357" s="3">
        <v>5</v>
      </c>
      <c r="Q4357" s="3">
        <f t="shared" si="463"/>
        <v>25</v>
      </c>
      <c r="R4357" s="4">
        <f t="shared" si="464"/>
        <v>256.619235</v>
      </c>
    </row>
    <row r="4358" spans="2:18">
      <c r="B4358" s="2">
        <v>291.94753800000001</v>
      </c>
      <c r="C4358" s="3">
        <f t="shared" si="459"/>
        <v>85233.364944261455</v>
      </c>
      <c r="D4358" s="3">
        <v>5</v>
      </c>
      <c r="E4358" s="3">
        <f t="shared" si="460"/>
        <v>25</v>
      </c>
      <c r="F4358" s="4">
        <f t="shared" si="461"/>
        <v>1459.7376899999999</v>
      </c>
      <c r="N4358" s="2">
        <v>51.323847000000001</v>
      </c>
      <c r="O4358" s="3">
        <f t="shared" si="462"/>
        <v>2634.1372708794092</v>
      </c>
      <c r="P4358" s="3">
        <v>10</v>
      </c>
      <c r="Q4358" s="3">
        <f t="shared" si="463"/>
        <v>100</v>
      </c>
      <c r="R4358" s="4">
        <f t="shared" si="464"/>
        <v>513.23847000000001</v>
      </c>
    </row>
    <row r="4359" spans="2:18">
      <c r="B4359" s="2">
        <v>291.94753800000001</v>
      </c>
      <c r="C4359" s="3">
        <f t="shared" si="459"/>
        <v>85233.364944261455</v>
      </c>
      <c r="D4359" s="3">
        <v>5</v>
      </c>
      <c r="E4359" s="3">
        <f t="shared" si="460"/>
        <v>25</v>
      </c>
      <c r="F4359" s="4">
        <f t="shared" si="461"/>
        <v>1459.7376899999999</v>
      </c>
      <c r="N4359" s="2">
        <v>51.323847000000001</v>
      </c>
      <c r="O4359" s="3">
        <f t="shared" si="462"/>
        <v>2634.1372708794092</v>
      </c>
      <c r="P4359" s="3">
        <v>15</v>
      </c>
      <c r="Q4359" s="3">
        <f t="shared" si="463"/>
        <v>225</v>
      </c>
      <c r="R4359" s="4">
        <f t="shared" si="464"/>
        <v>769.85770500000001</v>
      </c>
    </row>
    <row r="4360" spans="2:18">
      <c r="B4360" s="2">
        <v>291.94753800000001</v>
      </c>
      <c r="C4360" s="3">
        <f t="shared" si="459"/>
        <v>85233.364944261455</v>
      </c>
      <c r="D4360" s="3">
        <v>5</v>
      </c>
      <c r="E4360" s="3">
        <f t="shared" si="460"/>
        <v>25</v>
      </c>
      <c r="F4360" s="4">
        <f t="shared" si="461"/>
        <v>1459.7376899999999</v>
      </c>
      <c r="N4360" s="2">
        <v>51.323847000000001</v>
      </c>
      <c r="O4360" s="3">
        <f t="shared" si="462"/>
        <v>2634.1372708794092</v>
      </c>
      <c r="P4360" s="3">
        <v>15</v>
      </c>
      <c r="Q4360" s="3">
        <f t="shared" si="463"/>
        <v>225</v>
      </c>
      <c r="R4360" s="4">
        <f t="shared" si="464"/>
        <v>769.85770500000001</v>
      </c>
    </row>
    <row r="4361" spans="2:18">
      <c r="B4361" s="2">
        <v>291.94753800000001</v>
      </c>
      <c r="C4361" s="3">
        <f t="shared" si="459"/>
        <v>85233.364944261455</v>
      </c>
      <c r="D4361" s="3">
        <v>5</v>
      </c>
      <c r="E4361" s="3">
        <f t="shared" si="460"/>
        <v>25</v>
      </c>
      <c r="F4361" s="4">
        <f t="shared" si="461"/>
        <v>1459.7376899999999</v>
      </c>
      <c r="N4361" s="2">
        <v>51.323847000000001</v>
      </c>
      <c r="O4361" s="3">
        <f t="shared" si="462"/>
        <v>2634.1372708794092</v>
      </c>
      <c r="P4361" s="3">
        <v>15</v>
      </c>
      <c r="Q4361" s="3">
        <f t="shared" si="463"/>
        <v>225</v>
      </c>
      <c r="R4361" s="4">
        <f t="shared" si="464"/>
        <v>769.85770500000001</v>
      </c>
    </row>
    <row r="4362" spans="2:18">
      <c r="B4362" s="2">
        <v>291.94753800000001</v>
      </c>
      <c r="C4362" s="3">
        <f t="shared" si="459"/>
        <v>85233.364944261455</v>
      </c>
      <c r="D4362" s="3">
        <v>5</v>
      </c>
      <c r="E4362" s="3">
        <f t="shared" si="460"/>
        <v>25</v>
      </c>
      <c r="F4362" s="4">
        <f t="shared" si="461"/>
        <v>1459.7376899999999</v>
      </c>
      <c r="N4362" s="2">
        <v>51.323847000000001</v>
      </c>
      <c r="O4362" s="3">
        <f t="shared" si="462"/>
        <v>2634.1372708794092</v>
      </c>
      <c r="P4362" s="3">
        <v>15</v>
      </c>
      <c r="Q4362" s="3">
        <f t="shared" si="463"/>
        <v>225</v>
      </c>
      <c r="R4362" s="4">
        <f t="shared" si="464"/>
        <v>769.85770500000001</v>
      </c>
    </row>
    <row r="4363" spans="2:18">
      <c r="B4363" s="2">
        <v>291.94753800000001</v>
      </c>
      <c r="C4363" s="3">
        <f t="shared" si="459"/>
        <v>85233.364944261455</v>
      </c>
      <c r="D4363" s="3">
        <v>5</v>
      </c>
      <c r="E4363" s="3">
        <f t="shared" si="460"/>
        <v>25</v>
      </c>
      <c r="F4363" s="4">
        <f t="shared" si="461"/>
        <v>1459.7376899999999</v>
      </c>
      <c r="N4363" s="2">
        <v>51.323847000000001</v>
      </c>
      <c r="O4363" s="3">
        <f t="shared" si="462"/>
        <v>2634.1372708794092</v>
      </c>
      <c r="P4363" s="3">
        <v>15</v>
      </c>
      <c r="Q4363" s="3">
        <f t="shared" si="463"/>
        <v>225</v>
      </c>
      <c r="R4363" s="4">
        <f t="shared" si="464"/>
        <v>769.85770500000001</v>
      </c>
    </row>
    <row r="4364" spans="2:18">
      <c r="B4364" s="2">
        <v>291.94753800000001</v>
      </c>
      <c r="C4364" s="3">
        <f t="shared" si="459"/>
        <v>85233.364944261455</v>
      </c>
      <c r="D4364" s="3">
        <v>5</v>
      </c>
      <c r="E4364" s="3">
        <f t="shared" si="460"/>
        <v>25</v>
      </c>
      <c r="F4364" s="4">
        <f t="shared" si="461"/>
        <v>1459.7376899999999</v>
      </c>
      <c r="N4364" s="2">
        <v>51.323847000000001</v>
      </c>
      <c r="O4364" s="3">
        <f t="shared" si="462"/>
        <v>2634.1372708794092</v>
      </c>
      <c r="P4364" s="3">
        <v>15</v>
      </c>
      <c r="Q4364" s="3">
        <f t="shared" si="463"/>
        <v>225</v>
      </c>
      <c r="R4364" s="4">
        <f t="shared" si="464"/>
        <v>769.85770500000001</v>
      </c>
    </row>
    <row r="4365" spans="2:18">
      <c r="B4365" s="2">
        <v>291.94753800000001</v>
      </c>
      <c r="C4365" s="3">
        <f t="shared" si="459"/>
        <v>85233.364944261455</v>
      </c>
      <c r="D4365" s="3">
        <v>5</v>
      </c>
      <c r="E4365" s="3">
        <f t="shared" si="460"/>
        <v>25</v>
      </c>
      <c r="F4365" s="4">
        <f t="shared" si="461"/>
        <v>1459.7376899999999</v>
      </c>
      <c r="N4365" s="2">
        <v>51.323847000000001</v>
      </c>
      <c r="O4365" s="3">
        <f t="shared" si="462"/>
        <v>2634.1372708794092</v>
      </c>
      <c r="P4365" s="3">
        <v>15</v>
      </c>
      <c r="Q4365" s="3">
        <f t="shared" si="463"/>
        <v>225</v>
      </c>
      <c r="R4365" s="4">
        <f t="shared" si="464"/>
        <v>769.85770500000001</v>
      </c>
    </row>
    <row r="4366" spans="2:18">
      <c r="B4366" s="2">
        <v>291.94753800000001</v>
      </c>
      <c r="C4366" s="3">
        <f t="shared" si="459"/>
        <v>85233.364944261455</v>
      </c>
      <c r="D4366" s="3">
        <v>5</v>
      </c>
      <c r="E4366" s="3">
        <f t="shared" si="460"/>
        <v>25</v>
      </c>
      <c r="F4366" s="4">
        <f t="shared" si="461"/>
        <v>1459.7376899999999</v>
      </c>
      <c r="N4366" s="2">
        <v>51.323847000000001</v>
      </c>
      <c r="O4366" s="3">
        <f t="shared" si="462"/>
        <v>2634.1372708794092</v>
      </c>
      <c r="P4366" s="3">
        <v>15</v>
      </c>
      <c r="Q4366" s="3">
        <f t="shared" si="463"/>
        <v>225</v>
      </c>
      <c r="R4366" s="4">
        <f t="shared" si="464"/>
        <v>769.85770500000001</v>
      </c>
    </row>
    <row r="4367" spans="2:18">
      <c r="B4367" s="2">
        <v>291.94753800000001</v>
      </c>
      <c r="C4367" s="3">
        <f t="shared" si="459"/>
        <v>85233.364944261455</v>
      </c>
      <c r="D4367" s="3">
        <v>5</v>
      </c>
      <c r="E4367" s="3">
        <f t="shared" si="460"/>
        <v>25</v>
      </c>
      <c r="F4367" s="4">
        <f t="shared" si="461"/>
        <v>1459.7376899999999</v>
      </c>
      <c r="N4367" s="2">
        <v>51.323847000000001</v>
      </c>
      <c r="O4367" s="3">
        <f t="shared" si="462"/>
        <v>2634.1372708794092</v>
      </c>
      <c r="P4367" s="3">
        <v>15</v>
      </c>
      <c r="Q4367" s="3">
        <f t="shared" si="463"/>
        <v>225</v>
      </c>
      <c r="R4367" s="4">
        <f t="shared" si="464"/>
        <v>769.85770500000001</v>
      </c>
    </row>
    <row r="4368" spans="2:18">
      <c r="B4368" s="2">
        <v>291.94753800000001</v>
      </c>
      <c r="C4368" s="3">
        <f t="shared" si="459"/>
        <v>85233.364944261455</v>
      </c>
      <c r="D4368" s="3">
        <v>5</v>
      </c>
      <c r="E4368" s="3">
        <f t="shared" si="460"/>
        <v>25</v>
      </c>
      <c r="F4368" s="4">
        <f t="shared" si="461"/>
        <v>1459.7376899999999</v>
      </c>
      <c r="N4368" s="2">
        <v>51.323847000000001</v>
      </c>
      <c r="O4368" s="3">
        <f t="shared" si="462"/>
        <v>2634.1372708794092</v>
      </c>
      <c r="P4368" s="3">
        <v>15</v>
      </c>
      <c r="Q4368" s="3">
        <f t="shared" si="463"/>
        <v>225</v>
      </c>
      <c r="R4368" s="4">
        <f t="shared" si="464"/>
        <v>769.85770500000001</v>
      </c>
    </row>
    <row r="4369" spans="2:18">
      <c r="B4369" s="2">
        <v>291.94753800000001</v>
      </c>
      <c r="C4369" s="3">
        <f t="shared" ref="C4369:C4432" si="465">B4369*B4369</f>
        <v>85233.364944261455</v>
      </c>
      <c r="D4369" s="3">
        <v>5</v>
      </c>
      <c r="E4369" s="3">
        <f t="shared" ref="E4369:E4432" si="466">D4369*D4369</f>
        <v>25</v>
      </c>
      <c r="F4369" s="4">
        <f t="shared" ref="F4369:F4432" si="467">D4369*B4369</f>
        <v>1459.7376899999999</v>
      </c>
      <c r="N4369" s="2">
        <v>51.323847000000001</v>
      </c>
      <c r="O4369" s="3">
        <f t="shared" ref="O4369:O4432" si="468">N4369*N4369</f>
        <v>2634.1372708794092</v>
      </c>
      <c r="P4369" s="3">
        <v>15</v>
      </c>
      <c r="Q4369" s="3">
        <f t="shared" ref="Q4369:Q4432" si="469">P4369*P4369</f>
        <v>225</v>
      </c>
      <c r="R4369" s="4">
        <f t="shared" ref="R4369:R4432" si="470">P4369*N4369</f>
        <v>769.85770500000001</v>
      </c>
    </row>
    <row r="4370" spans="2:18">
      <c r="B4370" s="2">
        <v>291.94753800000001</v>
      </c>
      <c r="C4370" s="3">
        <f t="shared" si="465"/>
        <v>85233.364944261455</v>
      </c>
      <c r="D4370" s="3">
        <v>5</v>
      </c>
      <c r="E4370" s="3">
        <f t="shared" si="466"/>
        <v>25</v>
      </c>
      <c r="F4370" s="4">
        <f t="shared" si="467"/>
        <v>1459.7376899999999</v>
      </c>
      <c r="N4370" s="2">
        <v>51.323847000000001</v>
      </c>
      <c r="O4370" s="3">
        <f t="shared" si="468"/>
        <v>2634.1372708794092</v>
      </c>
      <c r="P4370" s="3">
        <v>15</v>
      </c>
      <c r="Q4370" s="3">
        <f t="shared" si="469"/>
        <v>225</v>
      </c>
      <c r="R4370" s="4">
        <f t="shared" si="470"/>
        <v>769.85770500000001</v>
      </c>
    </row>
    <row r="4371" spans="2:18">
      <c r="B4371" s="2">
        <v>291.94753800000001</v>
      </c>
      <c r="C4371" s="3">
        <f t="shared" si="465"/>
        <v>85233.364944261455</v>
      </c>
      <c r="D4371" s="3">
        <v>5</v>
      </c>
      <c r="E4371" s="3">
        <f t="shared" si="466"/>
        <v>25</v>
      </c>
      <c r="F4371" s="4">
        <f t="shared" si="467"/>
        <v>1459.7376899999999</v>
      </c>
      <c r="N4371" s="2">
        <v>51.323847000000001</v>
      </c>
      <c r="O4371" s="3">
        <f t="shared" si="468"/>
        <v>2634.1372708794092</v>
      </c>
      <c r="P4371" s="3">
        <v>15</v>
      </c>
      <c r="Q4371" s="3">
        <f t="shared" si="469"/>
        <v>225</v>
      </c>
      <c r="R4371" s="4">
        <f t="shared" si="470"/>
        <v>769.85770500000001</v>
      </c>
    </row>
    <row r="4372" spans="2:18">
      <c r="B4372" s="2">
        <v>291.94753800000001</v>
      </c>
      <c r="C4372" s="3">
        <f t="shared" si="465"/>
        <v>85233.364944261455</v>
      </c>
      <c r="D4372" s="3">
        <v>5</v>
      </c>
      <c r="E4372" s="3">
        <f t="shared" si="466"/>
        <v>25</v>
      </c>
      <c r="F4372" s="4">
        <f t="shared" si="467"/>
        <v>1459.7376899999999</v>
      </c>
      <c r="N4372" s="2">
        <v>51.323847000000001</v>
      </c>
      <c r="O4372" s="3">
        <f t="shared" si="468"/>
        <v>2634.1372708794092</v>
      </c>
      <c r="P4372" s="3">
        <v>15</v>
      </c>
      <c r="Q4372" s="3">
        <f t="shared" si="469"/>
        <v>225</v>
      </c>
      <c r="R4372" s="4">
        <f t="shared" si="470"/>
        <v>769.85770500000001</v>
      </c>
    </row>
    <row r="4373" spans="2:18">
      <c r="B4373" s="2">
        <v>291.94753800000001</v>
      </c>
      <c r="C4373" s="3">
        <f t="shared" si="465"/>
        <v>85233.364944261455</v>
      </c>
      <c r="D4373" s="3">
        <v>5</v>
      </c>
      <c r="E4373" s="3">
        <f t="shared" si="466"/>
        <v>25</v>
      </c>
      <c r="F4373" s="4">
        <f t="shared" si="467"/>
        <v>1459.7376899999999</v>
      </c>
      <c r="N4373" s="2">
        <v>51.323847000000001</v>
      </c>
      <c r="O4373" s="3">
        <f t="shared" si="468"/>
        <v>2634.1372708794092</v>
      </c>
      <c r="P4373" s="3">
        <v>15</v>
      </c>
      <c r="Q4373" s="3">
        <f t="shared" si="469"/>
        <v>225</v>
      </c>
      <c r="R4373" s="4">
        <f t="shared" si="470"/>
        <v>769.85770500000001</v>
      </c>
    </row>
    <row r="4374" spans="2:18">
      <c r="B4374" s="2">
        <v>291.94753800000001</v>
      </c>
      <c r="C4374" s="3">
        <f t="shared" si="465"/>
        <v>85233.364944261455</v>
      </c>
      <c r="D4374" s="3">
        <v>5</v>
      </c>
      <c r="E4374" s="3">
        <f t="shared" si="466"/>
        <v>25</v>
      </c>
      <c r="F4374" s="4">
        <f t="shared" si="467"/>
        <v>1459.7376899999999</v>
      </c>
      <c r="N4374" s="2">
        <v>51.323847000000001</v>
      </c>
      <c r="O4374" s="3">
        <f t="shared" si="468"/>
        <v>2634.1372708794092</v>
      </c>
      <c r="P4374" s="3">
        <v>15</v>
      </c>
      <c r="Q4374" s="3">
        <f t="shared" si="469"/>
        <v>225</v>
      </c>
      <c r="R4374" s="4">
        <f t="shared" si="470"/>
        <v>769.85770500000001</v>
      </c>
    </row>
    <row r="4375" spans="2:18">
      <c r="B4375" s="2">
        <v>291.94753800000001</v>
      </c>
      <c r="C4375" s="3">
        <f t="shared" si="465"/>
        <v>85233.364944261455</v>
      </c>
      <c r="D4375" s="3">
        <v>5</v>
      </c>
      <c r="E4375" s="3">
        <f t="shared" si="466"/>
        <v>25</v>
      </c>
      <c r="F4375" s="4">
        <f t="shared" si="467"/>
        <v>1459.7376899999999</v>
      </c>
      <c r="N4375" s="2">
        <v>51.323847000000001</v>
      </c>
      <c r="O4375" s="3">
        <f t="shared" si="468"/>
        <v>2634.1372708794092</v>
      </c>
      <c r="P4375" s="3">
        <v>15</v>
      </c>
      <c r="Q4375" s="3">
        <f t="shared" si="469"/>
        <v>225</v>
      </c>
      <c r="R4375" s="4">
        <f t="shared" si="470"/>
        <v>769.85770500000001</v>
      </c>
    </row>
    <row r="4376" spans="2:18">
      <c r="B4376" s="2">
        <v>291.94753800000001</v>
      </c>
      <c r="C4376" s="3">
        <f t="shared" si="465"/>
        <v>85233.364944261455</v>
      </c>
      <c r="D4376" s="3">
        <v>5</v>
      </c>
      <c r="E4376" s="3">
        <f t="shared" si="466"/>
        <v>25</v>
      </c>
      <c r="F4376" s="4">
        <f t="shared" si="467"/>
        <v>1459.7376899999999</v>
      </c>
      <c r="N4376" s="2">
        <v>51.323847000000001</v>
      </c>
      <c r="O4376" s="3">
        <f t="shared" si="468"/>
        <v>2634.1372708794092</v>
      </c>
      <c r="P4376" s="3">
        <v>15</v>
      </c>
      <c r="Q4376" s="3">
        <f t="shared" si="469"/>
        <v>225</v>
      </c>
      <c r="R4376" s="4">
        <f t="shared" si="470"/>
        <v>769.85770500000001</v>
      </c>
    </row>
    <row r="4377" spans="2:18">
      <c r="B4377" s="2">
        <v>291.94753800000001</v>
      </c>
      <c r="C4377" s="3">
        <f t="shared" si="465"/>
        <v>85233.364944261455</v>
      </c>
      <c r="D4377" s="3">
        <v>5</v>
      </c>
      <c r="E4377" s="3">
        <f t="shared" si="466"/>
        <v>25</v>
      </c>
      <c r="F4377" s="4">
        <f t="shared" si="467"/>
        <v>1459.7376899999999</v>
      </c>
      <c r="N4377" s="2">
        <v>51.323847000000001</v>
      </c>
      <c r="O4377" s="3">
        <f t="shared" si="468"/>
        <v>2634.1372708794092</v>
      </c>
      <c r="P4377" s="3">
        <v>15</v>
      </c>
      <c r="Q4377" s="3">
        <f t="shared" si="469"/>
        <v>225</v>
      </c>
      <c r="R4377" s="4">
        <f t="shared" si="470"/>
        <v>769.85770500000001</v>
      </c>
    </row>
    <row r="4378" spans="2:18">
      <c r="B4378" s="2">
        <v>291.94753800000001</v>
      </c>
      <c r="C4378" s="3">
        <f t="shared" si="465"/>
        <v>85233.364944261455</v>
      </c>
      <c r="D4378" s="3">
        <v>5</v>
      </c>
      <c r="E4378" s="3">
        <f t="shared" si="466"/>
        <v>25</v>
      </c>
      <c r="F4378" s="4">
        <f t="shared" si="467"/>
        <v>1459.7376899999999</v>
      </c>
      <c r="N4378" s="2">
        <v>51.323847000000001</v>
      </c>
      <c r="O4378" s="3">
        <f t="shared" si="468"/>
        <v>2634.1372708794092</v>
      </c>
      <c r="P4378" s="3">
        <v>15</v>
      </c>
      <c r="Q4378" s="3">
        <f t="shared" si="469"/>
        <v>225</v>
      </c>
      <c r="R4378" s="4">
        <f t="shared" si="470"/>
        <v>769.85770500000001</v>
      </c>
    </row>
    <row r="4379" spans="2:18">
      <c r="B4379" s="2">
        <v>291.94753800000001</v>
      </c>
      <c r="C4379" s="3">
        <f t="shared" si="465"/>
        <v>85233.364944261455</v>
      </c>
      <c r="D4379" s="3">
        <v>5</v>
      </c>
      <c r="E4379" s="3">
        <f t="shared" si="466"/>
        <v>25</v>
      </c>
      <c r="F4379" s="4">
        <f t="shared" si="467"/>
        <v>1459.7376899999999</v>
      </c>
      <c r="N4379" s="2">
        <v>51.323847000000001</v>
      </c>
      <c r="O4379" s="3">
        <f t="shared" si="468"/>
        <v>2634.1372708794092</v>
      </c>
      <c r="P4379" s="3">
        <v>15</v>
      </c>
      <c r="Q4379" s="3">
        <f t="shared" si="469"/>
        <v>225</v>
      </c>
      <c r="R4379" s="4">
        <f t="shared" si="470"/>
        <v>769.85770500000001</v>
      </c>
    </row>
    <row r="4380" spans="2:18">
      <c r="B4380" s="2">
        <v>291.94753800000001</v>
      </c>
      <c r="C4380" s="3">
        <f t="shared" si="465"/>
        <v>85233.364944261455</v>
      </c>
      <c r="D4380" s="3">
        <v>5</v>
      </c>
      <c r="E4380" s="3">
        <f t="shared" si="466"/>
        <v>25</v>
      </c>
      <c r="F4380" s="4">
        <f t="shared" si="467"/>
        <v>1459.7376899999999</v>
      </c>
      <c r="N4380" s="2">
        <v>51.323847000000001</v>
      </c>
      <c r="O4380" s="3">
        <f t="shared" si="468"/>
        <v>2634.1372708794092</v>
      </c>
      <c r="P4380" s="3">
        <v>15</v>
      </c>
      <c r="Q4380" s="3">
        <f t="shared" si="469"/>
        <v>225</v>
      </c>
      <c r="R4380" s="4">
        <f t="shared" si="470"/>
        <v>769.85770500000001</v>
      </c>
    </row>
    <row r="4381" spans="2:18">
      <c r="B4381" s="2">
        <v>291.94753800000001</v>
      </c>
      <c r="C4381" s="3">
        <f t="shared" si="465"/>
        <v>85233.364944261455</v>
      </c>
      <c r="D4381" s="3">
        <v>5</v>
      </c>
      <c r="E4381" s="3">
        <f t="shared" si="466"/>
        <v>25</v>
      </c>
      <c r="F4381" s="4">
        <f t="shared" si="467"/>
        <v>1459.7376899999999</v>
      </c>
      <c r="N4381" s="2">
        <v>51.323847000000001</v>
      </c>
      <c r="O4381" s="3">
        <f t="shared" si="468"/>
        <v>2634.1372708794092</v>
      </c>
      <c r="P4381" s="3">
        <v>15</v>
      </c>
      <c r="Q4381" s="3">
        <f t="shared" si="469"/>
        <v>225</v>
      </c>
      <c r="R4381" s="4">
        <f t="shared" si="470"/>
        <v>769.85770500000001</v>
      </c>
    </row>
    <row r="4382" spans="2:18">
      <c r="B4382" s="2">
        <v>291.94753800000001</v>
      </c>
      <c r="C4382" s="3">
        <f t="shared" si="465"/>
        <v>85233.364944261455</v>
      </c>
      <c r="D4382" s="3">
        <v>5</v>
      </c>
      <c r="E4382" s="3">
        <f t="shared" si="466"/>
        <v>25</v>
      </c>
      <c r="F4382" s="4">
        <f t="shared" si="467"/>
        <v>1459.7376899999999</v>
      </c>
      <c r="N4382" s="2">
        <v>51.323847000000001</v>
      </c>
      <c r="O4382" s="3">
        <f t="shared" si="468"/>
        <v>2634.1372708794092</v>
      </c>
      <c r="P4382" s="3">
        <v>15</v>
      </c>
      <c r="Q4382" s="3">
        <f t="shared" si="469"/>
        <v>225</v>
      </c>
      <c r="R4382" s="4">
        <f t="shared" si="470"/>
        <v>769.85770500000001</v>
      </c>
    </row>
    <row r="4383" spans="2:18">
      <c r="B4383" s="2">
        <v>291.94753800000001</v>
      </c>
      <c r="C4383" s="3">
        <f t="shared" si="465"/>
        <v>85233.364944261455</v>
      </c>
      <c r="D4383" s="3">
        <v>5</v>
      </c>
      <c r="E4383" s="3">
        <f t="shared" si="466"/>
        <v>25</v>
      </c>
      <c r="F4383" s="4">
        <f t="shared" si="467"/>
        <v>1459.7376899999999</v>
      </c>
      <c r="N4383" s="2">
        <v>51.323847000000001</v>
      </c>
      <c r="O4383" s="3">
        <f t="shared" si="468"/>
        <v>2634.1372708794092</v>
      </c>
      <c r="P4383" s="3">
        <v>15</v>
      </c>
      <c r="Q4383" s="3">
        <f t="shared" si="469"/>
        <v>225</v>
      </c>
      <c r="R4383" s="4">
        <f t="shared" si="470"/>
        <v>769.85770500000001</v>
      </c>
    </row>
    <row r="4384" spans="2:18">
      <c r="B4384" s="2">
        <v>291.94753800000001</v>
      </c>
      <c r="C4384" s="3">
        <f t="shared" si="465"/>
        <v>85233.364944261455</v>
      </c>
      <c r="D4384" s="3">
        <v>5</v>
      </c>
      <c r="E4384" s="3">
        <f t="shared" si="466"/>
        <v>25</v>
      </c>
      <c r="F4384" s="4">
        <f t="shared" si="467"/>
        <v>1459.7376899999999</v>
      </c>
      <c r="N4384" s="2">
        <v>51.323847000000001</v>
      </c>
      <c r="O4384" s="3">
        <f t="shared" si="468"/>
        <v>2634.1372708794092</v>
      </c>
      <c r="P4384" s="3">
        <v>15</v>
      </c>
      <c r="Q4384" s="3">
        <f t="shared" si="469"/>
        <v>225</v>
      </c>
      <c r="R4384" s="4">
        <f t="shared" si="470"/>
        <v>769.85770500000001</v>
      </c>
    </row>
    <row r="4385" spans="2:18">
      <c r="B4385" s="2">
        <v>291.94753800000001</v>
      </c>
      <c r="C4385" s="3">
        <f t="shared" si="465"/>
        <v>85233.364944261455</v>
      </c>
      <c r="D4385" s="3">
        <v>5</v>
      </c>
      <c r="E4385" s="3">
        <f t="shared" si="466"/>
        <v>25</v>
      </c>
      <c r="F4385" s="4">
        <f t="shared" si="467"/>
        <v>1459.7376899999999</v>
      </c>
      <c r="N4385" s="2">
        <v>51.323847000000001</v>
      </c>
      <c r="O4385" s="3">
        <f t="shared" si="468"/>
        <v>2634.1372708794092</v>
      </c>
      <c r="P4385" s="3">
        <v>15</v>
      </c>
      <c r="Q4385" s="3">
        <f t="shared" si="469"/>
        <v>225</v>
      </c>
      <c r="R4385" s="4">
        <f t="shared" si="470"/>
        <v>769.85770500000001</v>
      </c>
    </row>
    <row r="4386" spans="2:18">
      <c r="B4386" s="2">
        <v>291.94753800000001</v>
      </c>
      <c r="C4386" s="3">
        <f t="shared" si="465"/>
        <v>85233.364944261455</v>
      </c>
      <c r="D4386" s="3">
        <v>5</v>
      </c>
      <c r="E4386" s="3">
        <f t="shared" si="466"/>
        <v>25</v>
      </c>
      <c r="F4386" s="4">
        <f t="shared" si="467"/>
        <v>1459.7376899999999</v>
      </c>
      <c r="N4386" s="2">
        <v>51.323847000000001</v>
      </c>
      <c r="O4386" s="3">
        <f t="shared" si="468"/>
        <v>2634.1372708794092</v>
      </c>
      <c r="P4386" s="3">
        <v>15</v>
      </c>
      <c r="Q4386" s="3">
        <f t="shared" si="469"/>
        <v>225</v>
      </c>
      <c r="R4386" s="4">
        <f t="shared" si="470"/>
        <v>769.85770500000001</v>
      </c>
    </row>
    <row r="4387" spans="2:18">
      <c r="B4387" s="2">
        <v>291.94753800000001</v>
      </c>
      <c r="C4387" s="3">
        <f t="shared" si="465"/>
        <v>85233.364944261455</v>
      </c>
      <c r="D4387" s="3">
        <v>5</v>
      </c>
      <c r="E4387" s="3">
        <f t="shared" si="466"/>
        <v>25</v>
      </c>
      <c r="F4387" s="4">
        <f t="shared" si="467"/>
        <v>1459.7376899999999</v>
      </c>
      <c r="N4387" s="2">
        <v>51.323847000000001</v>
      </c>
      <c r="O4387" s="3">
        <f t="shared" si="468"/>
        <v>2634.1372708794092</v>
      </c>
      <c r="P4387" s="3">
        <v>15</v>
      </c>
      <c r="Q4387" s="3">
        <f t="shared" si="469"/>
        <v>225</v>
      </c>
      <c r="R4387" s="4">
        <f t="shared" si="470"/>
        <v>769.85770500000001</v>
      </c>
    </row>
    <row r="4388" spans="2:18">
      <c r="B4388" s="2">
        <v>291.94753800000001</v>
      </c>
      <c r="C4388" s="3">
        <f t="shared" si="465"/>
        <v>85233.364944261455</v>
      </c>
      <c r="D4388" s="3">
        <v>5</v>
      </c>
      <c r="E4388" s="3">
        <f t="shared" si="466"/>
        <v>25</v>
      </c>
      <c r="F4388" s="4">
        <f t="shared" si="467"/>
        <v>1459.7376899999999</v>
      </c>
      <c r="N4388" s="2">
        <v>51.323847000000001</v>
      </c>
      <c r="O4388" s="3">
        <f t="shared" si="468"/>
        <v>2634.1372708794092</v>
      </c>
      <c r="P4388" s="3">
        <v>15</v>
      </c>
      <c r="Q4388" s="3">
        <f t="shared" si="469"/>
        <v>225</v>
      </c>
      <c r="R4388" s="4">
        <f t="shared" si="470"/>
        <v>769.85770500000001</v>
      </c>
    </row>
    <row r="4389" spans="2:18">
      <c r="B4389" s="2">
        <v>291.94753800000001</v>
      </c>
      <c r="C4389" s="3">
        <f t="shared" si="465"/>
        <v>85233.364944261455</v>
      </c>
      <c r="D4389" s="3">
        <v>5</v>
      </c>
      <c r="E4389" s="3">
        <f t="shared" si="466"/>
        <v>25</v>
      </c>
      <c r="F4389" s="4">
        <f t="shared" si="467"/>
        <v>1459.7376899999999</v>
      </c>
      <c r="N4389" s="2">
        <v>51.323847000000001</v>
      </c>
      <c r="O4389" s="3">
        <f t="shared" si="468"/>
        <v>2634.1372708794092</v>
      </c>
      <c r="P4389" s="3">
        <v>15</v>
      </c>
      <c r="Q4389" s="3">
        <f t="shared" si="469"/>
        <v>225</v>
      </c>
      <c r="R4389" s="4">
        <f t="shared" si="470"/>
        <v>769.85770500000001</v>
      </c>
    </row>
    <row r="4390" spans="2:18">
      <c r="B4390" s="2">
        <v>291.94753800000001</v>
      </c>
      <c r="C4390" s="3">
        <f t="shared" si="465"/>
        <v>85233.364944261455</v>
      </c>
      <c r="D4390" s="3">
        <v>5</v>
      </c>
      <c r="E4390" s="3">
        <f t="shared" si="466"/>
        <v>25</v>
      </c>
      <c r="F4390" s="4">
        <f t="shared" si="467"/>
        <v>1459.7376899999999</v>
      </c>
      <c r="N4390" s="2">
        <v>51.323847000000001</v>
      </c>
      <c r="O4390" s="3">
        <f t="shared" si="468"/>
        <v>2634.1372708794092</v>
      </c>
      <c r="P4390" s="3">
        <v>15</v>
      </c>
      <c r="Q4390" s="3">
        <f t="shared" si="469"/>
        <v>225</v>
      </c>
      <c r="R4390" s="4">
        <f t="shared" si="470"/>
        <v>769.85770500000001</v>
      </c>
    </row>
    <row r="4391" spans="2:18">
      <c r="B4391" s="2">
        <v>291.94753800000001</v>
      </c>
      <c r="C4391" s="3">
        <f t="shared" si="465"/>
        <v>85233.364944261455</v>
      </c>
      <c r="D4391" s="3">
        <v>5</v>
      </c>
      <c r="E4391" s="3">
        <f t="shared" si="466"/>
        <v>25</v>
      </c>
      <c r="F4391" s="4">
        <f t="shared" si="467"/>
        <v>1459.7376899999999</v>
      </c>
      <c r="N4391" s="2">
        <v>51.323847000000001</v>
      </c>
      <c r="O4391" s="3">
        <f t="shared" si="468"/>
        <v>2634.1372708794092</v>
      </c>
      <c r="P4391" s="3">
        <v>15</v>
      </c>
      <c r="Q4391" s="3">
        <f t="shared" si="469"/>
        <v>225</v>
      </c>
      <c r="R4391" s="4">
        <f t="shared" si="470"/>
        <v>769.85770500000001</v>
      </c>
    </row>
    <row r="4392" spans="2:18">
      <c r="B4392" s="2">
        <v>291.94753800000001</v>
      </c>
      <c r="C4392" s="3">
        <f t="shared" si="465"/>
        <v>85233.364944261455</v>
      </c>
      <c r="D4392" s="3">
        <v>5</v>
      </c>
      <c r="E4392" s="3">
        <f t="shared" si="466"/>
        <v>25</v>
      </c>
      <c r="F4392" s="4">
        <f t="shared" si="467"/>
        <v>1459.7376899999999</v>
      </c>
      <c r="N4392" s="2">
        <v>51.323847000000001</v>
      </c>
      <c r="O4392" s="3">
        <f t="shared" si="468"/>
        <v>2634.1372708794092</v>
      </c>
      <c r="P4392" s="3">
        <v>15</v>
      </c>
      <c r="Q4392" s="3">
        <f t="shared" si="469"/>
        <v>225</v>
      </c>
      <c r="R4392" s="4">
        <f t="shared" si="470"/>
        <v>769.85770500000001</v>
      </c>
    </row>
    <row r="4393" spans="2:18">
      <c r="B4393" s="2">
        <v>291.94753800000001</v>
      </c>
      <c r="C4393" s="3">
        <f t="shared" si="465"/>
        <v>85233.364944261455</v>
      </c>
      <c r="D4393" s="3">
        <v>5</v>
      </c>
      <c r="E4393" s="3">
        <f t="shared" si="466"/>
        <v>25</v>
      </c>
      <c r="F4393" s="4">
        <f t="shared" si="467"/>
        <v>1459.7376899999999</v>
      </c>
      <c r="N4393" s="2">
        <v>51.323847000000001</v>
      </c>
      <c r="O4393" s="3">
        <f t="shared" si="468"/>
        <v>2634.1372708794092</v>
      </c>
      <c r="P4393" s="3">
        <v>15</v>
      </c>
      <c r="Q4393" s="3">
        <f t="shared" si="469"/>
        <v>225</v>
      </c>
      <c r="R4393" s="4">
        <f t="shared" si="470"/>
        <v>769.85770500000001</v>
      </c>
    </row>
    <row r="4394" spans="2:18">
      <c r="B4394" s="2">
        <v>291.94753800000001</v>
      </c>
      <c r="C4394" s="3">
        <f t="shared" si="465"/>
        <v>85233.364944261455</v>
      </c>
      <c r="D4394" s="3">
        <v>5</v>
      </c>
      <c r="E4394" s="3">
        <f t="shared" si="466"/>
        <v>25</v>
      </c>
      <c r="F4394" s="4">
        <f t="shared" si="467"/>
        <v>1459.7376899999999</v>
      </c>
      <c r="N4394" s="2">
        <v>51.323847000000001</v>
      </c>
      <c r="O4394" s="3">
        <f t="shared" si="468"/>
        <v>2634.1372708794092</v>
      </c>
      <c r="P4394" s="3">
        <v>15</v>
      </c>
      <c r="Q4394" s="3">
        <f t="shared" si="469"/>
        <v>225</v>
      </c>
      <c r="R4394" s="4">
        <f t="shared" si="470"/>
        <v>769.85770500000001</v>
      </c>
    </row>
    <row r="4395" spans="2:18">
      <c r="B4395" s="2">
        <v>291.94753800000001</v>
      </c>
      <c r="C4395" s="3">
        <f t="shared" si="465"/>
        <v>85233.364944261455</v>
      </c>
      <c r="D4395" s="3">
        <v>5</v>
      </c>
      <c r="E4395" s="3">
        <f t="shared" si="466"/>
        <v>25</v>
      </c>
      <c r="F4395" s="4">
        <f t="shared" si="467"/>
        <v>1459.7376899999999</v>
      </c>
      <c r="N4395" s="2">
        <v>51.323847000000001</v>
      </c>
      <c r="O4395" s="3">
        <f t="shared" si="468"/>
        <v>2634.1372708794092</v>
      </c>
      <c r="P4395" s="3">
        <v>15</v>
      </c>
      <c r="Q4395" s="3">
        <f t="shared" si="469"/>
        <v>225</v>
      </c>
      <c r="R4395" s="4">
        <f t="shared" si="470"/>
        <v>769.85770500000001</v>
      </c>
    </row>
    <row r="4396" spans="2:18">
      <c r="B4396" s="2">
        <v>291.94753800000001</v>
      </c>
      <c r="C4396" s="3">
        <f t="shared" si="465"/>
        <v>85233.364944261455</v>
      </c>
      <c r="D4396" s="3">
        <v>5</v>
      </c>
      <c r="E4396" s="3">
        <f t="shared" si="466"/>
        <v>25</v>
      </c>
      <c r="F4396" s="4">
        <f t="shared" si="467"/>
        <v>1459.7376899999999</v>
      </c>
      <c r="N4396" s="2">
        <v>51.323847000000001</v>
      </c>
      <c r="O4396" s="3">
        <f t="shared" si="468"/>
        <v>2634.1372708794092</v>
      </c>
      <c r="P4396" s="3">
        <v>15</v>
      </c>
      <c r="Q4396" s="3">
        <f t="shared" si="469"/>
        <v>225</v>
      </c>
      <c r="R4396" s="4">
        <f t="shared" si="470"/>
        <v>769.85770500000001</v>
      </c>
    </row>
    <row r="4397" spans="2:18">
      <c r="B4397" s="2">
        <v>291.94753800000001</v>
      </c>
      <c r="C4397" s="3">
        <f t="shared" si="465"/>
        <v>85233.364944261455</v>
      </c>
      <c r="D4397" s="3">
        <v>5</v>
      </c>
      <c r="E4397" s="3">
        <f t="shared" si="466"/>
        <v>25</v>
      </c>
      <c r="F4397" s="4">
        <f t="shared" si="467"/>
        <v>1459.7376899999999</v>
      </c>
      <c r="N4397" s="2">
        <v>51.323847000000001</v>
      </c>
      <c r="O4397" s="3">
        <f t="shared" si="468"/>
        <v>2634.1372708794092</v>
      </c>
      <c r="P4397" s="3">
        <v>15</v>
      </c>
      <c r="Q4397" s="3">
        <f t="shared" si="469"/>
        <v>225</v>
      </c>
      <c r="R4397" s="4">
        <f t="shared" si="470"/>
        <v>769.85770500000001</v>
      </c>
    </row>
    <row r="4398" spans="2:18">
      <c r="B4398" s="2">
        <v>291.94753800000001</v>
      </c>
      <c r="C4398" s="3">
        <f t="shared" si="465"/>
        <v>85233.364944261455</v>
      </c>
      <c r="D4398" s="3">
        <v>5</v>
      </c>
      <c r="E4398" s="3">
        <f t="shared" si="466"/>
        <v>25</v>
      </c>
      <c r="F4398" s="4">
        <f t="shared" si="467"/>
        <v>1459.7376899999999</v>
      </c>
      <c r="N4398" s="2">
        <v>51.323847000000001</v>
      </c>
      <c r="O4398" s="3">
        <f t="shared" si="468"/>
        <v>2634.1372708794092</v>
      </c>
      <c r="P4398" s="3">
        <v>15</v>
      </c>
      <c r="Q4398" s="3">
        <f t="shared" si="469"/>
        <v>225</v>
      </c>
      <c r="R4398" s="4">
        <f t="shared" si="470"/>
        <v>769.85770500000001</v>
      </c>
    </row>
    <row r="4399" spans="2:18">
      <c r="B4399" s="2">
        <v>291.94753800000001</v>
      </c>
      <c r="C4399" s="3">
        <f t="shared" si="465"/>
        <v>85233.364944261455</v>
      </c>
      <c r="D4399" s="3">
        <v>5</v>
      </c>
      <c r="E4399" s="3">
        <f t="shared" si="466"/>
        <v>25</v>
      </c>
      <c r="F4399" s="4">
        <f t="shared" si="467"/>
        <v>1459.7376899999999</v>
      </c>
      <c r="N4399" s="2">
        <v>51.323847000000001</v>
      </c>
      <c r="O4399" s="3">
        <f t="shared" si="468"/>
        <v>2634.1372708794092</v>
      </c>
      <c r="P4399" s="3">
        <v>15</v>
      </c>
      <c r="Q4399" s="3">
        <f t="shared" si="469"/>
        <v>225</v>
      </c>
      <c r="R4399" s="4">
        <f t="shared" si="470"/>
        <v>769.85770500000001</v>
      </c>
    </row>
    <row r="4400" spans="2:18">
      <c r="B4400" s="2">
        <v>291.94753800000001</v>
      </c>
      <c r="C4400" s="3">
        <f t="shared" si="465"/>
        <v>85233.364944261455</v>
      </c>
      <c r="D4400" s="3">
        <v>5</v>
      </c>
      <c r="E4400" s="3">
        <f t="shared" si="466"/>
        <v>25</v>
      </c>
      <c r="F4400" s="4">
        <f t="shared" si="467"/>
        <v>1459.7376899999999</v>
      </c>
      <c r="N4400" s="2">
        <v>51.323847000000001</v>
      </c>
      <c r="O4400" s="3">
        <f t="shared" si="468"/>
        <v>2634.1372708794092</v>
      </c>
      <c r="P4400" s="3">
        <v>15</v>
      </c>
      <c r="Q4400" s="3">
        <f t="shared" si="469"/>
        <v>225</v>
      </c>
      <c r="R4400" s="4">
        <f t="shared" si="470"/>
        <v>769.85770500000001</v>
      </c>
    </row>
    <row r="4401" spans="2:18">
      <c r="B4401" s="2">
        <v>291.94753800000001</v>
      </c>
      <c r="C4401" s="3">
        <f t="shared" si="465"/>
        <v>85233.364944261455</v>
      </c>
      <c r="D4401" s="3">
        <v>5</v>
      </c>
      <c r="E4401" s="3">
        <f t="shared" si="466"/>
        <v>25</v>
      </c>
      <c r="F4401" s="4">
        <f t="shared" si="467"/>
        <v>1459.7376899999999</v>
      </c>
      <c r="N4401" s="2">
        <v>51.323847000000001</v>
      </c>
      <c r="O4401" s="3">
        <f t="shared" si="468"/>
        <v>2634.1372708794092</v>
      </c>
      <c r="P4401" s="3">
        <v>15</v>
      </c>
      <c r="Q4401" s="3">
        <f t="shared" si="469"/>
        <v>225</v>
      </c>
      <c r="R4401" s="4">
        <f t="shared" si="470"/>
        <v>769.85770500000001</v>
      </c>
    </row>
    <row r="4402" spans="2:18">
      <c r="B4402" s="2">
        <v>291.94753800000001</v>
      </c>
      <c r="C4402" s="3">
        <f t="shared" si="465"/>
        <v>85233.364944261455</v>
      </c>
      <c r="D4402" s="3">
        <v>5</v>
      </c>
      <c r="E4402" s="3">
        <f t="shared" si="466"/>
        <v>25</v>
      </c>
      <c r="F4402" s="4">
        <f t="shared" si="467"/>
        <v>1459.7376899999999</v>
      </c>
      <c r="N4402" s="2">
        <v>51.323847000000001</v>
      </c>
      <c r="O4402" s="3">
        <f t="shared" si="468"/>
        <v>2634.1372708794092</v>
      </c>
      <c r="P4402" s="3">
        <v>15</v>
      </c>
      <c r="Q4402" s="3">
        <f t="shared" si="469"/>
        <v>225</v>
      </c>
      <c r="R4402" s="4">
        <f t="shared" si="470"/>
        <v>769.85770500000001</v>
      </c>
    </row>
    <row r="4403" spans="2:18">
      <c r="B4403" s="2">
        <v>291.94753800000001</v>
      </c>
      <c r="C4403" s="3">
        <f t="shared" si="465"/>
        <v>85233.364944261455</v>
      </c>
      <c r="D4403" s="3">
        <v>5</v>
      </c>
      <c r="E4403" s="3">
        <f t="shared" si="466"/>
        <v>25</v>
      </c>
      <c r="F4403" s="4">
        <f t="shared" si="467"/>
        <v>1459.7376899999999</v>
      </c>
      <c r="N4403" s="2">
        <v>51.323847000000001</v>
      </c>
      <c r="O4403" s="3">
        <f t="shared" si="468"/>
        <v>2634.1372708794092</v>
      </c>
      <c r="P4403" s="3">
        <v>15</v>
      </c>
      <c r="Q4403" s="3">
        <f t="shared" si="469"/>
        <v>225</v>
      </c>
      <c r="R4403" s="4">
        <f t="shared" si="470"/>
        <v>769.85770500000001</v>
      </c>
    </row>
    <row r="4404" spans="2:18">
      <c r="B4404" s="2">
        <v>291.94753800000001</v>
      </c>
      <c r="C4404" s="3">
        <f t="shared" si="465"/>
        <v>85233.364944261455</v>
      </c>
      <c r="D4404" s="3">
        <v>5</v>
      </c>
      <c r="E4404" s="3">
        <f t="shared" si="466"/>
        <v>25</v>
      </c>
      <c r="F4404" s="4">
        <f t="shared" si="467"/>
        <v>1459.7376899999999</v>
      </c>
      <c r="N4404" s="2">
        <v>51.323847000000001</v>
      </c>
      <c r="O4404" s="3">
        <f t="shared" si="468"/>
        <v>2634.1372708794092</v>
      </c>
      <c r="P4404" s="3">
        <v>15</v>
      </c>
      <c r="Q4404" s="3">
        <f t="shared" si="469"/>
        <v>225</v>
      </c>
      <c r="R4404" s="4">
        <f t="shared" si="470"/>
        <v>769.85770500000001</v>
      </c>
    </row>
    <row r="4405" spans="2:18">
      <c r="B4405" s="2">
        <v>291.94753800000001</v>
      </c>
      <c r="C4405" s="3">
        <f t="shared" si="465"/>
        <v>85233.364944261455</v>
      </c>
      <c r="D4405" s="3">
        <v>5</v>
      </c>
      <c r="E4405" s="3">
        <f t="shared" si="466"/>
        <v>25</v>
      </c>
      <c r="F4405" s="4">
        <f t="shared" si="467"/>
        <v>1459.7376899999999</v>
      </c>
      <c r="N4405" s="2">
        <v>62.685696</v>
      </c>
      <c r="O4405" s="3">
        <f t="shared" si="468"/>
        <v>3929.4964830044159</v>
      </c>
      <c r="P4405" s="3">
        <v>15</v>
      </c>
      <c r="Q4405" s="3">
        <f t="shared" si="469"/>
        <v>225</v>
      </c>
      <c r="R4405" s="4">
        <f t="shared" si="470"/>
        <v>940.28543999999999</v>
      </c>
    </row>
    <row r="4406" spans="2:18">
      <c r="B4406" s="2">
        <v>291.94753800000001</v>
      </c>
      <c r="C4406" s="3">
        <f t="shared" si="465"/>
        <v>85233.364944261455</v>
      </c>
      <c r="D4406" s="3">
        <v>5</v>
      </c>
      <c r="E4406" s="3">
        <f t="shared" si="466"/>
        <v>25</v>
      </c>
      <c r="F4406" s="4">
        <f t="shared" si="467"/>
        <v>1459.7376899999999</v>
      </c>
      <c r="N4406" s="2">
        <v>62.685696</v>
      </c>
      <c r="O4406" s="3">
        <f t="shared" si="468"/>
        <v>3929.4964830044159</v>
      </c>
      <c r="P4406" s="3">
        <v>15</v>
      </c>
      <c r="Q4406" s="3">
        <f t="shared" si="469"/>
        <v>225</v>
      </c>
      <c r="R4406" s="4">
        <f t="shared" si="470"/>
        <v>940.28543999999999</v>
      </c>
    </row>
    <row r="4407" spans="2:18">
      <c r="B4407" s="2">
        <v>291.94753800000001</v>
      </c>
      <c r="C4407" s="3">
        <f t="shared" si="465"/>
        <v>85233.364944261455</v>
      </c>
      <c r="D4407" s="3">
        <v>5</v>
      </c>
      <c r="E4407" s="3">
        <f t="shared" si="466"/>
        <v>25</v>
      </c>
      <c r="F4407" s="4">
        <f t="shared" si="467"/>
        <v>1459.7376899999999</v>
      </c>
      <c r="N4407" s="2">
        <v>62.685696</v>
      </c>
      <c r="O4407" s="3">
        <f t="shared" si="468"/>
        <v>3929.4964830044159</v>
      </c>
      <c r="P4407" s="3">
        <v>15</v>
      </c>
      <c r="Q4407" s="3">
        <f t="shared" si="469"/>
        <v>225</v>
      </c>
      <c r="R4407" s="4">
        <f t="shared" si="470"/>
        <v>940.28543999999999</v>
      </c>
    </row>
    <row r="4408" spans="2:18">
      <c r="B4408" s="2">
        <v>291.94753800000001</v>
      </c>
      <c r="C4408" s="3">
        <f t="shared" si="465"/>
        <v>85233.364944261455</v>
      </c>
      <c r="D4408" s="3">
        <v>5</v>
      </c>
      <c r="E4408" s="3">
        <f t="shared" si="466"/>
        <v>25</v>
      </c>
      <c r="F4408" s="4">
        <f t="shared" si="467"/>
        <v>1459.7376899999999</v>
      </c>
      <c r="N4408" s="2">
        <v>62.685696</v>
      </c>
      <c r="O4408" s="3">
        <f t="shared" si="468"/>
        <v>3929.4964830044159</v>
      </c>
      <c r="P4408" s="3">
        <v>15</v>
      </c>
      <c r="Q4408" s="3">
        <f t="shared" si="469"/>
        <v>225</v>
      </c>
      <c r="R4408" s="4">
        <f t="shared" si="470"/>
        <v>940.28543999999999</v>
      </c>
    </row>
    <row r="4409" spans="2:18">
      <c r="B4409" s="2">
        <v>291.94753800000001</v>
      </c>
      <c r="C4409" s="3">
        <f t="shared" si="465"/>
        <v>85233.364944261455</v>
      </c>
      <c r="D4409" s="3">
        <v>5</v>
      </c>
      <c r="E4409" s="3">
        <f t="shared" si="466"/>
        <v>25</v>
      </c>
      <c r="F4409" s="4">
        <f t="shared" si="467"/>
        <v>1459.7376899999999</v>
      </c>
      <c r="N4409" s="2">
        <v>62.685696</v>
      </c>
      <c r="O4409" s="3">
        <f t="shared" si="468"/>
        <v>3929.4964830044159</v>
      </c>
      <c r="P4409" s="3">
        <v>15</v>
      </c>
      <c r="Q4409" s="3">
        <f t="shared" si="469"/>
        <v>225</v>
      </c>
      <c r="R4409" s="4">
        <f t="shared" si="470"/>
        <v>940.28543999999999</v>
      </c>
    </row>
    <row r="4410" spans="2:18">
      <c r="B4410" s="2">
        <v>291.94753800000001</v>
      </c>
      <c r="C4410" s="3">
        <f t="shared" si="465"/>
        <v>85233.364944261455</v>
      </c>
      <c r="D4410" s="3">
        <v>5</v>
      </c>
      <c r="E4410" s="3">
        <f t="shared" si="466"/>
        <v>25</v>
      </c>
      <c r="F4410" s="4">
        <f t="shared" si="467"/>
        <v>1459.7376899999999</v>
      </c>
      <c r="N4410" s="2">
        <v>62.685696</v>
      </c>
      <c r="O4410" s="3">
        <f t="shared" si="468"/>
        <v>3929.4964830044159</v>
      </c>
      <c r="P4410" s="3">
        <v>10</v>
      </c>
      <c r="Q4410" s="3">
        <f t="shared" si="469"/>
        <v>100</v>
      </c>
      <c r="R4410" s="4">
        <f t="shared" si="470"/>
        <v>626.85695999999996</v>
      </c>
    </row>
    <row r="4411" spans="2:18">
      <c r="B4411" s="2">
        <v>291.94753800000001</v>
      </c>
      <c r="C4411" s="3">
        <f t="shared" si="465"/>
        <v>85233.364944261455</v>
      </c>
      <c r="D4411" s="3">
        <v>5</v>
      </c>
      <c r="E4411" s="3">
        <f t="shared" si="466"/>
        <v>25</v>
      </c>
      <c r="F4411" s="4">
        <f t="shared" si="467"/>
        <v>1459.7376899999999</v>
      </c>
      <c r="N4411" s="2">
        <v>62.685696</v>
      </c>
      <c r="O4411" s="3">
        <f t="shared" si="468"/>
        <v>3929.4964830044159</v>
      </c>
      <c r="P4411" s="3">
        <v>10</v>
      </c>
      <c r="Q4411" s="3">
        <f t="shared" si="469"/>
        <v>100</v>
      </c>
      <c r="R4411" s="4">
        <f t="shared" si="470"/>
        <v>626.85695999999996</v>
      </c>
    </row>
    <row r="4412" spans="2:18">
      <c r="B4412" s="2">
        <v>291.94753800000001</v>
      </c>
      <c r="C4412" s="3">
        <f t="shared" si="465"/>
        <v>85233.364944261455</v>
      </c>
      <c r="D4412" s="3">
        <v>5</v>
      </c>
      <c r="E4412" s="3">
        <f t="shared" si="466"/>
        <v>25</v>
      </c>
      <c r="F4412" s="4">
        <f t="shared" si="467"/>
        <v>1459.7376899999999</v>
      </c>
      <c r="N4412" s="2">
        <v>62.685696</v>
      </c>
      <c r="O4412" s="3">
        <f t="shared" si="468"/>
        <v>3929.4964830044159</v>
      </c>
      <c r="P4412" s="3">
        <v>10</v>
      </c>
      <c r="Q4412" s="3">
        <f t="shared" si="469"/>
        <v>100</v>
      </c>
      <c r="R4412" s="4">
        <f t="shared" si="470"/>
        <v>626.85695999999996</v>
      </c>
    </row>
    <row r="4413" spans="2:18">
      <c r="B4413" s="2">
        <v>291.94753800000001</v>
      </c>
      <c r="C4413" s="3">
        <f t="shared" si="465"/>
        <v>85233.364944261455</v>
      </c>
      <c r="D4413" s="3">
        <v>5</v>
      </c>
      <c r="E4413" s="3">
        <f t="shared" si="466"/>
        <v>25</v>
      </c>
      <c r="F4413" s="4">
        <f t="shared" si="467"/>
        <v>1459.7376899999999</v>
      </c>
      <c r="N4413" s="2">
        <v>62.685696</v>
      </c>
      <c r="O4413" s="3">
        <f t="shared" si="468"/>
        <v>3929.4964830044159</v>
      </c>
      <c r="P4413" s="3">
        <v>10</v>
      </c>
      <c r="Q4413" s="3">
        <f t="shared" si="469"/>
        <v>100</v>
      </c>
      <c r="R4413" s="4">
        <f t="shared" si="470"/>
        <v>626.85695999999996</v>
      </c>
    </row>
    <row r="4414" spans="2:18">
      <c r="B4414" s="2">
        <v>291.94753800000001</v>
      </c>
      <c r="C4414" s="3">
        <f t="shared" si="465"/>
        <v>85233.364944261455</v>
      </c>
      <c r="D4414" s="3">
        <v>5</v>
      </c>
      <c r="E4414" s="3">
        <f t="shared" si="466"/>
        <v>25</v>
      </c>
      <c r="F4414" s="4">
        <f t="shared" si="467"/>
        <v>1459.7376899999999</v>
      </c>
      <c r="N4414" s="2">
        <v>62.685696</v>
      </c>
      <c r="O4414" s="3">
        <f t="shared" si="468"/>
        <v>3929.4964830044159</v>
      </c>
      <c r="P4414" s="3">
        <v>10</v>
      </c>
      <c r="Q4414" s="3">
        <f t="shared" si="469"/>
        <v>100</v>
      </c>
      <c r="R4414" s="4">
        <f t="shared" si="470"/>
        <v>626.85695999999996</v>
      </c>
    </row>
    <row r="4415" spans="2:18">
      <c r="B4415" s="2">
        <v>291.94753800000001</v>
      </c>
      <c r="C4415" s="3">
        <f t="shared" si="465"/>
        <v>85233.364944261455</v>
      </c>
      <c r="D4415" s="3">
        <v>5</v>
      </c>
      <c r="E4415" s="3">
        <f t="shared" si="466"/>
        <v>25</v>
      </c>
      <c r="F4415" s="4">
        <f t="shared" si="467"/>
        <v>1459.7376899999999</v>
      </c>
      <c r="N4415" s="2">
        <v>62.685696</v>
      </c>
      <c r="O4415" s="3">
        <f t="shared" si="468"/>
        <v>3929.4964830044159</v>
      </c>
      <c r="P4415" s="3">
        <v>10</v>
      </c>
      <c r="Q4415" s="3">
        <f t="shared" si="469"/>
        <v>100</v>
      </c>
      <c r="R4415" s="4">
        <f t="shared" si="470"/>
        <v>626.85695999999996</v>
      </c>
    </row>
    <row r="4416" spans="2:18">
      <c r="B4416" s="2">
        <v>291.94753800000001</v>
      </c>
      <c r="C4416" s="3">
        <f t="shared" si="465"/>
        <v>85233.364944261455</v>
      </c>
      <c r="D4416" s="3">
        <v>5</v>
      </c>
      <c r="E4416" s="3">
        <f t="shared" si="466"/>
        <v>25</v>
      </c>
      <c r="F4416" s="4">
        <f t="shared" si="467"/>
        <v>1459.7376899999999</v>
      </c>
      <c r="N4416" s="2">
        <v>62.685696</v>
      </c>
      <c r="O4416" s="3">
        <f t="shared" si="468"/>
        <v>3929.4964830044159</v>
      </c>
      <c r="P4416" s="3">
        <v>10</v>
      </c>
      <c r="Q4416" s="3">
        <f t="shared" si="469"/>
        <v>100</v>
      </c>
      <c r="R4416" s="4">
        <f t="shared" si="470"/>
        <v>626.85695999999996</v>
      </c>
    </row>
    <row r="4417" spans="2:18">
      <c r="B4417" s="2">
        <v>291.94753800000001</v>
      </c>
      <c r="C4417" s="3">
        <f t="shared" si="465"/>
        <v>85233.364944261455</v>
      </c>
      <c r="D4417" s="3">
        <v>5</v>
      </c>
      <c r="E4417" s="3">
        <f t="shared" si="466"/>
        <v>25</v>
      </c>
      <c r="F4417" s="4">
        <f t="shared" si="467"/>
        <v>1459.7376899999999</v>
      </c>
      <c r="N4417" s="2">
        <v>62.685696</v>
      </c>
      <c r="O4417" s="3">
        <f t="shared" si="468"/>
        <v>3929.4964830044159</v>
      </c>
      <c r="P4417" s="3">
        <v>10</v>
      </c>
      <c r="Q4417" s="3">
        <f t="shared" si="469"/>
        <v>100</v>
      </c>
      <c r="R4417" s="4">
        <f t="shared" si="470"/>
        <v>626.85695999999996</v>
      </c>
    </row>
    <row r="4418" spans="2:18">
      <c r="B4418" s="2">
        <v>291.94753800000001</v>
      </c>
      <c r="C4418" s="3">
        <f t="shared" si="465"/>
        <v>85233.364944261455</v>
      </c>
      <c r="D4418" s="3">
        <v>5</v>
      </c>
      <c r="E4418" s="3">
        <f t="shared" si="466"/>
        <v>25</v>
      </c>
      <c r="F4418" s="4">
        <f t="shared" si="467"/>
        <v>1459.7376899999999</v>
      </c>
      <c r="N4418" s="2">
        <v>62.685696</v>
      </c>
      <c r="O4418" s="3">
        <f t="shared" si="468"/>
        <v>3929.4964830044159</v>
      </c>
      <c r="P4418" s="3">
        <v>10</v>
      </c>
      <c r="Q4418" s="3">
        <f t="shared" si="469"/>
        <v>100</v>
      </c>
      <c r="R4418" s="4">
        <f t="shared" si="470"/>
        <v>626.85695999999996</v>
      </c>
    </row>
    <row r="4419" spans="2:18">
      <c r="B4419" s="2">
        <v>291.94753800000001</v>
      </c>
      <c r="C4419" s="3">
        <f t="shared" si="465"/>
        <v>85233.364944261455</v>
      </c>
      <c r="D4419" s="3">
        <v>5</v>
      </c>
      <c r="E4419" s="3">
        <f t="shared" si="466"/>
        <v>25</v>
      </c>
      <c r="F4419" s="4">
        <f t="shared" si="467"/>
        <v>1459.7376899999999</v>
      </c>
      <c r="N4419" s="2">
        <v>62.685696</v>
      </c>
      <c r="O4419" s="3">
        <f t="shared" si="468"/>
        <v>3929.4964830044159</v>
      </c>
      <c r="P4419" s="3">
        <v>10</v>
      </c>
      <c r="Q4419" s="3">
        <f t="shared" si="469"/>
        <v>100</v>
      </c>
      <c r="R4419" s="4">
        <f t="shared" si="470"/>
        <v>626.85695999999996</v>
      </c>
    </row>
    <row r="4420" spans="2:18">
      <c r="B4420" s="2">
        <v>291.94753800000001</v>
      </c>
      <c r="C4420" s="3">
        <f t="shared" si="465"/>
        <v>85233.364944261455</v>
      </c>
      <c r="D4420" s="3">
        <v>5</v>
      </c>
      <c r="E4420" s="3">
        <f t="shared" si="466"/>
        <v>25</v>
      </c>
      <c r="F4420" s="4">
        <f t="shared" si="467"/>
        <v>1459.7376899999999</v>
      </c>
      <c r="N4420" s="2">
        <v>62.685696</v>
      </c>
      <c r="O4420" s="3">
        <f t="shared" si="468"/>
        <v>3929.4964830044159</v>
      </c>
      <c r="P4420" s="3">
        <v>5</v>
      </c>
      <c r="Q4420" s="3">
        <f t="shared" si="469"/>
        <v>25</v>
      </c>
      <c r="R4420" s="4">
        <f t="shared" si="470"/>
        <v>313.42847999999998</v>
      </c>
    </row>
    <row r="4421" spans="2:18">
      <c r="B4421" s="2">
        <v>291.94753800000001</v>
      </c>
      <c r="C4421" s="3">
        <f t="shared" si="465"/>
        <v>85233.364944261455</v>
      </c>
      <c r="D4421" s="3">
        <v>5</v>
      </c>
      <c r="E4421" s="3">
        <f t="shared" si="466"/>
        <v>25</v>
      </c>
      <c r="F4421" s="4">
        <f t="shared" si="467"/>
        <v>1459.7376899999999</v>
      </c>
      <c r="N4421" s="2">
        <v>62.685696</v>
      </c>
      <c r="O4421" s="3">
        <f t="shared" si="468"/>
        <v>3929.4964830044159</v>
      </c>
      <c r="P4421" s="3">
        <v>5</v>
      </c>
      <c r="Q4421" s="3">
        <f t="shared" si="469"/>
        <v>25</v>
      </c>
      <c r="R4421" s="4">
        <f t="shared" si="470"/>
        <v>313.42847999999998</v>
      </c>
    </row>
    <row r="4422" spans="2:18">
      <c r="B4422" s="2">
        <v>291.94753800000001</v>
      </c>
      <c r="C4422" s="3">
        <f t="shared" si="465"/>
        <v>85233.364944261455</v>
      </c>
      <c r="D4422" s="3">
        <v>5</v>
      </c>
      <c r="E4422" s="3">
        <f t="shared" si="466"/>
        <v>25</v>
      </c>
      <c r="F4422" s="4">
        <f t="shared" si="467"/>
        <v>1459.7376899999999</v>
      </c>
      <c r="N4422" s="2">
        <v>62.685696</v>
      </c>
      <c r="O4422" s="3">
        <f t="shared" si="468"/>
        <v>3929.4964830044159</v>
      </c>
      <c r="P4422" s="3">
        <v>5</v>
      </c>
      <c r="Q4422" s="3">
        <f t="shared" si="469"/>
        <v>25</v>
      </c>
      <c r="R4422" s="4">
        <f t="shared" si="470"/>
        <v>313.42847999999998</v>
      </c>
    </row>
    <row r="4423" spans="2:18">
      <c r="B4423" s="2">
        <v>291.94753800000001</v>
      </c>
      <c r="C4423" s="3">
        <f t="shared" si="465"/>
        <v>85233.364944261455</v>
      </c>
      <c r="D4423" s="3">
        <v>5</v>
      </c>
      <c r="E4423" s="3">
        <f t="shared" si="466"/>
        <v>25</v>
      </c>
      <c r="F4423" s="4">
        <f t="shared" si="467"/>
        <v>1459.7376899999999</v>
      </c>
      <c r="N4423" s="2">
        <v>62.685696</v>
      </c>
      <c r="O4423" s="3">
        <f t="shared" si="468"/>
        <v>3929.4964830044159</v>
      </c>
      <c r="P4423" s="3">
        <v>5</v>
      </c>
      <c r="Q4423" s="3">
        <f t="shared" si="469"/>
        <v>25</v>
      </c>
      <c r="R4423" s="4">
        <f t="shared" si="470"/>
        <v>313.42847999999998</v>
      </c>
    </row>
    <row r="4424" spans="2:18">
      <c r="B4424" s="2">
        <v>291.94753800000001</v>
      </c>
      <c r="C4424" s="3">
        <f t="shared" si="465"/>
        <v>85233.364944261455</v>
      </c>
      <c r="D4424" s="3">
        <v>5</v>
      </c>
      <c r="E4424" s="3">
        <f t="shared" si="466"/>
        <v>25</v>
      </c>
      <c r="F4424" s="4">
        <f t="shared" si="467"/>
        <v>1459.7376899999999</v>
      </c>
      <c r="N4424" s="2">
        <v>62.685696</v>
      </c>
      <c r="O4424" s="3">
        <f t="shared" si="468"/>
        <v>3929.4964830044159</v>
      </c>
      <c r="P4424" s="3">
        <v>5</v>
      </c>
      <c r="Q4424" s="3">
        <f t="shared" si="469"/>
        <v>25</v>
      </c>
      <c r="R4424" s="4">
        <f t="shared" si="470"/>
        <v>313.42847999999998</v>
      </c>
    </row>
    <row r="4425" spans="2:18">
      <c r="B4425" s="2">
        <v>291.94753800000001</v>
      </c>
      <c r="C4425" s="3">
        <f t="shared" si="465"/>
        <v>85233.364944261455</v>
      </c>
      <c r="D4425" s="3">
        <v>5</v>
      </c>
      <c r="E4425" s="3">
        <f t="shared" si="466"/>
        <v>25</v>
      </c>
      <c r="F4425" s="4">
        <f t="shared" si="467"/>
        <v>1459.7376899999999</v>
      </c>
      <c r="N4425" s="2">
        <v>62.685696</v>
      </c>
      <c r="O4425" s="3">
        <f t="shared" si="468"/>
        <v>3929.4964830044159</v>
      </c>
      <c r="P4425" s="3">
        <v>15</v>
      </c>
      <c r="Q4425" s="3">
        <f t="shared" si="469"/>
        <v>225</v>
      </c>
      <c r="R4425" s="4">
        <f t="shared" si="470"/>
        <v>940.28543999999999</v>
      </c>
    </row>
    <row r="4426" spans="2:18">
      <c r="B4426" s="2">
        <v>291.94753800000001</v>
      </c>
      <c r="C4426" s="3">
        <f t="shared" si="465"/>
        <v>85233.364944261455</v>
      </c>
      <c r="D4426" s="3">
        <v>5</v>
      </c>
      <c r="E4426" s="3">
        <f t="shared" si="466"/>
        <v>25</v>
      </c>
      <c r="F4426" s="4">
        <f t="shared" si="467"/>
        <v>1459.7376899999999</v>
      </c>
      <c r="N4426" s="2">
        <v>62.685696</v>
      </c>
      <c r="O4426" s="3">
        <f t="shared" si="468"/>
        <v>3929.4964830044159</v>
      </c>
      <c r="P4426" s="3">
        <v>15</v>
      </c>
      <c r="Q4426" s="3">
        <f t="shared" si="469"/>
        <v>225</v>
      </c>
      <c r="R4426" s="4">
        <f t="shared" si="470"/>
        <v>940.28543999999999</v>
      </c>
    </row>
    <row r="4427" spans="2:18">
      <c r="B4427" s="2">
        <v>291.94753800000001</v>
      </c>
      <c r="C4427" s="3">
        <f t="shared" si="465"/>
        <v>85233.364944261455</v>
      </c>
      <c r="D4427" s="3">
        <v>5</v>
      </c>
      <c r="E4427" s="3">
        <f t="shared" si="466"/>
        <v>25</v>
      </c>
      <c r="F4427" s="4">
        <f t="shared" si="467"/>
        <v>1459.7376899999999</v>
      </c>
      <c r="N4427" s="2">
        <v>62.685696</v>
      </c>
      <c r="O4427" s="3">
        <f t="shared" si="468"/>
        <v>3929.4964830044159</v>
      </c>
      <c r="P4427" s="3">
        <v>15</v>
      </c>
      <c r="Q4427" s="3">
        <f t="shared" si="469"/>
        <v>225</v>
      </c>
      <c r="R4427" s="4">
        <f t="shared" si="470"/>
        <v>940.28543999999999</v>
      </c>
    </row>
    <row r="4428" spans="2:18">
      <c r="B4428" s="2">
        <v>291.94753800000001</v>
      </c>
      <c r="C4428" s="3">
        <f t="shared" si="465"/>
        <v>85233.364944261455</v>
      </c>
      <c r="D4428" s="3">
        <v>15</v>
      </c>
      <c r="E4428" s="3">
        <f t="shared" si="466"/>
        <v>225</v>
      </c>
      <c r="F4428" s="4">
        <f t="shared" si="467"/>
        <v>4379.2130699999998</v>
      </c>
      <c r="N4428" s="2">
        <v>62.685696</v>
      </c>
      <c r="O4428" s="3">
        <f t="shared" si="468"/>
        <v>3929.4964830044159</v>
      </c>
      <c r="P4428" s="3">
        <v>15</v>
      </c>
      <c r="Q4428" s="3">
        <f t="shared" si="469"/>
        <v>225</v>
      </c>
      <c r="R4428" s="4">
        <f t="shared" si="470"/>
        <v>940.28543999999999</v>
      </c>
    </row>
    <row r="4429" spans="2:18">
      <c r="B4429" s="2">
        <v>291.94753800000001</v>
      </c>
      <c r="C4429" s="3">
        <f t="shared" si="465"/>
        <v>85233.364944261455</v>
      </c>
      <c r="D4429" s="3">
        <v>15</v>
      </c>
      <c r="E4429" s="3">
        <f t="shared" si="466"/>
        <v>225</v>
      </c>
      <c r="F4429" s="4">
        <f t="shared" si="467"/>
        <v>4379.2130699999998</v>
      </c>
      <c r="N4429" s="2">
        <v>62.685696</v>
      </c>
      <c r="O4429" s="3">
        <f t="shared" si="468"/>
        <v>3929.4964830044159</v>
      </c>
      <c r="P4429" s="3">
        <v>15</v>
      </c>
      <c r="Q4429" s="3">
        <f t="shared" si="469"/>
        <v>225</v>
      </c>
      <c r="R4429" s="4">
        <f t="shared" si="470"/>
        <v>940.28543999999999</v>
      </c>
    </row>
    <row r="4430" spans="2:18">
      <c r="B4430" s="2">
        <v>291.94753800000001</v>
      </c>
      <c r="C4430" s="3">
        <f t="shared" si="465"/>
        <v>85233.364944261455</v>
      </c>
      <c r="D4430" s="3">
        <v>15</v>
      </c>
      <c r="E4430" s="3">
        <f t="shared" si="466"/>
        <v>225</v>
      </c>
      <c r="F4430" s="4">
        <f t="shared" si="467"/>
        <v>4379.2130699999998</v>
      </c>
      <c r="N4430" s="2">
        <v>62.685696</v>
      </c>
      <c r="O4430" s="3">
        <f t="shared" si="468"/>
        <v>3929.4964830044159</v>
      </c>
      <c r="P4430" s="3">
        <v>15</v>
      </c>
      <c r="Q4430" s="3">
        <f t="shared" si="469"/>
        <v>225</v>
      </c>
      <c r="R4430" s="4">
        <f t="shared" si="470"/>
        <v>940.28543999999999</v>
      </c>
    </row>
    <row r="4431" spans="2:18">
      <c r="B4431" s="2">
        <v>291.94753800000001</v>
      </c>
      <c r="C4431" s="3">
        <f t="shared" si="465"/>
        <v>85233.364944261455</v>
      </c>
      <c r="D4431" s="3">
        <v>15</v>
      </c>
      <c r="E4431" s="3">
        <f t="shared" si="466"/>
        <v>225</v>
      </c>
      <c r="F4431" s="4">
        <f t="shared" si="467"/>
        <v>4379.2130699999998</v>
      </c>
      <c r="N4431" s="2">
        <v>62.685696</v>
      </c>
      <c r="O4431" s="3">
        <f t="shared" si="468"/>
        <v>3929.4964830044159</v>
      </c>
      <c r="P4431" s="3">
        <v>15</v>
      </c>
      <c r="Q4431" s="3">
        <f t="shared" si="469"/>
        <v>225</v>
      </c>
      <c r="R4431" s="4">
        <f t="shared" si="470"/>
        <v>940.28543999999999</v>
      </c>
    </row>
    <row r="4432" spans="2:18">
      <c r="B4432" s="2">
        <v>291.94753800000001</v>
      </c>
      <c r="C4432" s="3">
        <f t="shared" si="465"/>
        <v>85233.364944261455</v>
      </c>
      <c r="D4432" s="3">
        <v>15</v>
      </c>
      <c r="E4432" s="3">
        <f t="shared" si="466"/>
        <v>225</v>
      </c>
      <c r="F4432" s="4">
        <f t="shared" si="467"/>
        <v>4379.2130699999998</v>
      </c>
      <c r="N4432" s="2">
        <v>62.685696</v>
      </c>
      <c r="O4432" s="3">
        <f t="shared" si="468"/>
        <v>3929.4964830044159</v>
      </c>
      <c r="P4432" s="3">
        <v>15</v>
      </c>
      <c r="Q4432" s="3">
        <f t="shared" si="469"/>
        <v>225</v>
      </c>
      <c r="R4432" s="4">
        <f t="shared" si="470"/>
        <v>940.28543999999999</v>
      </c>
    </row>
    <row r="4433" spans="2:18">
      <c r="B4433" s="2">
        <v>291.94753800000001</v>
      </c>
      <c r="C4433" s="3">
        <f t="shared" ref="C4433:C4496" si="471">B4433*B4433</f>
        <v>85233.364944261455</v>
      </c>
      <c r="D4433" s="3">
        <v>15</v>
      </c>
      <c r="E4433" s="3">
        <f t="shared" ref="E4433:E4496" si="472">D4433*D4433</f>
        <v>225</v>
      </c>
      <c r="F4433" s="4">
        <f t="shared" ref="F4433:F4496" si="473">D4433*B4433</f>
        <v>4379.2130699999998</v>
      </c>
      <c r="N4433" s="2">
        <v>62.685696</v>
      </c>
      <c r="O4433" s="3">
        <f t="shared" ref="O4433:O4496" si="474">N4433*N4433</f>
        <v>3929.4964830044159</v>
      </c>
      <c r="P4433" s="3">
        <v>15</v>
      </c>
      <c r="Q4433" s="3">
        <f t="shared" ref="Q4433:Q4496" si="475">P4433*P4433</f>
        <v>225</v>
      </c>
      <c r="R4433" s="4">
        <f t="shared" ref="R4433:R4496" si="476">P4433*N4433</f>
        <v>940.28543999999999</v>
      </c>
    </row>
    <row r="4434" spans="2:18">
      <c r="B4434" s="2">
        <v>291.94753800000001</v>
      </c>
      <c r="C4434" s="3">
        <f t="shared" si="471"/>
        <v>85233.364944261455</v>
      </c>
      <c r="D4434" s="3">
        <v>15</v>
      </c>
      <c r="E4434" s="3">
        <f t="shared" si="472"/>
        <v>225</v>
      </c>
      <c r="F4434" s="4">
        <f t="shared" si="473"/>
        <v>4379.2130699999998</v>
      </c>
      <c r="N4434" s="2">
        <v>62.685696</v>
      </c>
      <c r="O4434" s="3">
        <f t="shared" si="474"/>
        <v>3929.4964830044159</v>
      </c>
      <c r="P4434" s="3">
        <v>5</v>
      </c>
      <c r="Q4434" s="3">
        <f t="shared" si="475"/>
        <v>25</v>
      </c>
      <c r="R4434" s="4">
        <f t="shared" si="476"/>
        <v>313.42847999999998</v>
      </c>
    </row>
    <row r="4435" spans="2:18">
      <c r="B4435" s="2">
        <v>291.94753800000001</v>
      </c>
      <c r="C4435" s="3">
        <f t="shared" si="471"/>
        <v>85233.364944261455</v>
      </c>
      <c r="D4435" s="3">
        <v>15</v>
      </c>
      <c r="E4435" s="3">
        <f t="shared" si="472"/>
        <v>225</v>
      </c>
      <c r="F4435" s="4">
        <f t="shared" si="473"/>
        <v>4379.2130699999998</v>
      </c>
      <c r="N4435" s="2">
        <v>62.685696</v>
      </c>
      <c r="O4435" s="3">
        <f t="shared" si="474"/>
        <v>3929.4964830044159</v>
      </c>
      <c r="P4435" s="3">
        <v>5</v>
      </c>
      <c r="Q4435" s="3">
        <f t="shared" si="475"/>
        <v>25</v>
      </c>
      <c r="R4435" s="4">
        <f t="shared" si="476"/>
        <v>313.42847999999998</v>
      </c>
    </row>
    <row r="4436" spans="2:18">
      <c r="B4436" s="2">
        <v>291.94753800000001</v>
      </c>
      <c r="C4436" s="3">
        <f t="shared" si="471"/>
        <v>85233.364944261455</v>
      </c>
      <c r="D4436" s="3">
        <v>15</v>
      </c>
      <c r="E4436" s="3">
        <f t="shared" si="472"/>
        <v>225</v>
      </c>
      <c r="F4436" s="4">
        <f t="shared" si="473"/>
        <v>4379.2130699999998</v>
      </c>
      <c r="N4436" s="2">
        <v>62.685696</v>
      </c>
      <c r="O4436" s="3">
        <f t="shared" si="474"/>
        <v>3929.4964830044159</v>
      </c>
      <c r="P4436" s="3">
        <v>5</v>
      </c>
      <c r="Q4436" s="3">
        <f t="shared" si="475"/>
        <v>25</v>
      </c>
      <c r="R4436" s="4">
        <f t="shared" si="476"/>
        <v>313.42847999999998</v>
      </c>
    </row>
    <row r="4437" spans="2:18">
      <c r="B4437" s="2">
        <v>291.94753800000001</v>
      </c>
      <c r="C4437" s="3">
        <f t="shared" si="471"/>
        <v>85233.364944261455</v>
      </c>
      <c r="D4437" s="3">
        <v>15</v>
      </c>
      <c r="E4437" s="3">
        <f t="shared" si="472"/>
        <v>225</v>
      </c>
      <c r="F4437" s="4">
        <f t="shared" si="473"/>
        <v>4379.2130699999998</v>
      </c>
      <c r="N4437" s="2">
        <v>62.685696</v>
      </c>
      <c r="O4437" s="3">
        <f t="shared" si="474"/>
        <v>3929.4964830044159</v>
      </c>
      <c r="P4437" s="3">
        <v>5</v>
      </c>
      <c r="Q4437" s="3">
        <f t="shared" si="475"/>
        <v>25</v>
      </c>
      <c r="R4437" s="4">
        <f t="shared" si="476"/>
        <v>313.42847999999998</v>
      </c>
    </row>
    <row r="4438" spans="2:18">
      <c r="B4438" s="2">
        <v>291.94753800000001</v>
      </c>
      <c r="C4438" s="3">
        <f t="shared" si="471"/>
        <v>85233.364944261455</v>
      </c>
      <c r="D4438" s="3">
        <v>15</v>
      </c>
      <c r="E4438" s="3">
        <f t="shared" si="472"/>
        <v>225</v>
      </c>
      <c r="F4438" s="4">
        <f t="shared" si="473"/>
        <v>4379.2130699999998</v>
      </c>
      <c r="N4438" s="2">
        <v>62.685696</v>
      </c>
      <c r="O4438" s="3">
        <f t="shared" si="474"/>
        <v>3929.4964830044159</v>
      </c>
      <c r="P4438" s="3">
        <v>5</v>
      </c>
      <c r="Q4438" s="3">
        <f t="shared" si="475"/>
        <v>25</v>
      </c>
      <c r="R4438" s="4">
        <f t="shared" si="476"/>
        <v>313.42847999999998</v>
      </c>
    </row>
    <row r="4439" spans="2:18">
      <c r="B4439" s="2">
        <v>291.94753800000001</v>
      </c>
      <c r="C4439" s="3">
        <f t="shared" si="471"/>
        <v>85233.364944261455</v>
      </c>
      <c r="D4439" s="3">
        <v>15</v>
      </c>
      <c r="E4439" s="3">
        <f t="shared" si="472"/>
        <v>225</v>
      </c>
      <c r="F4439" s="4">
        <f t="shared" si="473"/>
        <v>4379.2130699999998</v>
      </c>
      <c r="N4439" s="2">
        <v>62.685696</v>
      </c>
      <c r="O4439" s="3">
        <f t="shared" si="474"/>
        <v>3929.4964830044159</v>
      </c>
      <c r="P4439" s="3">
        <v>5</v>
      </c>
      <c r="Q4439" s="3">
        <f t="shared" si="475"/>
        <v>25</v>
      </c>
      <c r="R4439" s="4">
        <f t="shared" si="476"/>
        <v>313.42847999999998</v>
      </c>
    </row>
    <row r="4440" spans="2:18">
      <c r="B4440" s="2">
        <v>291.94753800000001</v>
      </c>
      <c r="C4440" s="3">
        <f t="shared" si="471"/>
        <v>85233.364944261455</v>
      </c>
      <c r="D4440" s="3">
        <v>15</v>
      </c>
      <c r="E4440" s="3">
        <f t="shared" si="472"/>
        <v>225</v>
      </c>
      <c r="F4440" s="4">
        <f t="shared" si="473"/>
        <v>4379.2130699999998</v>
      </c>
      <c r="N4440" s="2">
        <v>62.685696</v>
      </c>
      <c r="O4440" s="3">
        <f t="shared" si="474"/>
        <v>3929.4964830044159</v>
      </c>
      <c r="P4440" s="3">
        <v>5</v>
      </c>
      <c r="Q4440" s="3">
        <f t="shared" si="475"/>
        <v>25</v>
      </c>
      <c r="R4440" s="4">
        <f t="shared" si="476"/>
        <v>313.42847999999998</v>
      </c>
    </row>
    <row r="4441" spans="2:18">
      <c r="B4441" s="2">
        <v>291.94753800000001</v>
      </c>
      <c r="C4441" s="3">
        <f t="shared" si="471"/>
        <v>85233.364944261455</v>
      </c>
      <c r="D4441" s="3">
        <v>15</v>
      </c>
      <c r="E4441" s="3">
        <f t="shared" si="472"/>
        <v>225</v>
      </c>
      <c r="F4441" s="4">
        <f t="shared" si="473"/>
        <v>4379.2130699999998</v>
      </c>
      <c r="N4441" s="2">
        <v>62.685696</v>
      </c>
      <c r="O4441" s="3">
        <f t="shared" si="474"/>
        <v>3929.4964830044159</v>
      </c>
      <c r="P4441" s="3">
        <v>5</v>
      </c>
      <c r="Q4441" s="3">
        <f t="shared" si="475"/>
        <v>25</v>
      </c>
      <c r="R4441" s="4">
        <f t="shared" si="476"/>
        <v>313.42847999999998</v>
      </c>
    </row>
    <row r="4442" spans="2:18">
      <c r="B4442" s="2">
        <v>291.94753800000001</v>
      </c>
      <c r="C4442" s="3">
        <f t="shared" si="471"/>
        <v>85233.364944261455</v>
      </c>
      <c r="D4442" s="3">
        <v>15</v>
      </c>
      <c r="E4442" s="3">
        <f t="shared" si="472"/>
        <v>225</v>
      </c>
      <c r="F4442" s="4">
        <f t="shared" si="473"/>
        <v>4379.2130699999998</v>
      </c>
      <c r="N4442" s="2">
        <v>62.685696</v>
      </c>
      <c r="O4442" s="3">
        <f t="shared" si="474"/>
        <v>3929.4964830044159</v>
      </c>
      <c r="P4442" s="3">
        <v>5</v>
      </c>
      <c r="Q4442" s="3">
        <f t="shared" si="475"/>
        <v>25</v>
      </c>
      <c r="R4442" s="4">
        <f t="shared" si="476"/>
        <v>313.42847999999998</v>
      </c>
    </row>
    <row r="4443" spans="2:18">
      <c r="B4443" s="2">
        <v>291.94753800000001</v>
      </c>
      <c r="C4443" s="3">
        <f t="shared" si="471"/>
        <v>85233.364944261455</v>
      </c>
      <c r="D4443" s="3">
        <v>15</v>
      </c>
      <c r="E4443" s="3">
        <f t="shared" si="472"/>
        <v>225</v>
      </c>
      <c r="F4443" s="4">
        <f t="shared" si="473"/>
        <v>4379.2130699999998</v>
      </c>
      <c r="N4443" s="2">
        <v>62.685696</v>
      </c>
      <c r="O4443" s="3">
        <f t="shared" si="474"/>
        <v>3929.4964830044159</v>
      </c>
      <c r="P4443" s="3">
        <v>5</v>
      </c>
      <c r="Q4443" s="3">
        <f t="shared" si="475"/>
        <v>25</v>
      </c>
      <c r="R4443" s="4">
        <f t="shared" si="476"/>
        <v>313.42847999999998</v>
      </c>
    </row>
    <row r="4444" spans="2:18">
      <c r="B4444" s="2">
        <v>291.94753800000001</v>
      </c>
      <c r="C4444" s="3">
        <f t="shared" si="471"/>
        <v>85233.364944261455</v>
      </c>
      <c r="D4444" s="3">
        <v>15</v>
      </c>
      <c r="E4444" s="3">
        <f t="shared" si="472"/>
        <v>225</v>
      </c>
      <c r="F4444" s="4">
        <f t="shared" si="473"/>
        <v>4379.2130699999998</v>
      </c>
      <c r="N4444" s="2">
        <v>62.685696</v>
      </c>
      <c r="O4444" s="3">
        <f t="shared" si="474"/>
        <v>3929.4964830044159</v>
      </c>
      <c r="P4444" s="3">
        <v>15</v>
      </c>
      <c r="Q4444" s="3">
        <f t="shared" si="475"/>
        <v>225</v>
      </c>
      <c r="R4444" s="4">
        <f t="shared" si="476"/>
        <v>940.28543999999999</v>
      </c>
    </row>
    <row r="4445" spans="2:18">
      <c r="B4445" s="2">
        <v>291.94753800000001</v>
      </c>
      <c r="C4445" s="3">
        <f t="shared" si="471"/>
        <v>85233.364944261455</v>
      </c>
      <c r="D4445" s="3">
        <v>15</v>
      </c>
      <c r="E4445" s="3">
        <f t="shared" si="472"/>
        <v>225</v>
      </c>
      <c r="F4445" s="4">
        <f t="shared" si="473"/>
        <v>4379.2130699999998</v>
      </c>
      <c r="N4445" s="2">
        <v>62.685696</v>
      </c>
      <c r="O4445" s="3">
        <f t="shared" si="474"/>
        <v>3929.4964830044159</v>
      </c>
      <c r="P4445" s="3">
        <v>15</v>
      </c>
      <c r="Q4445" s="3">
        <f t="shared" si="475"/>
        <v>225</v>
      </c>
      <c r="R4445" s="4">
        <f t="shared" si="476"/>
        <v>940.28543999999999</v>
      </c>
    </row>
    <row r="4446" spans="2:18">
      <c r="B4446" s="2">
        <v>291.94753800000001</v>
      </c>
      <c r="C4446" s="3">
        <f t="shared" si="471"/>
        <v>85233.364944261455</v>
      </c>
      <c r="D4446" s="3">
        <v>15</v>
      </c>
      <c r="E4446" s="3">
        <f t="shared" si="472"/>
        <v>225</v>
      </c>
      <c r="F4446" s="4">
        <f t="shared" si="473"/>
        <v>4379.2130699999998</v>
      </c>
      <c r="N4446" s="2">
        <v>62.685696</v>
      </c>
      <c r="O4446" s="3">
        <f t="shared" si="474"/>
        <v>3929.4964830044159</v>
      </c>
      <c r="P4446" s="3">
        <v>5</v>
      </c>
      <c r="Q4446" s="3">
        <f t="shared" si="475"/>
        <v>25</v>
      </c>
      <c r="R4446" s="4">
        <f t="shared" si="476"/>
        <v>313.42847999999998</v>
      </c>
    </row>
    <row r="4447" spans="2:18">
      <c r="B4447" s="2">
        <v>291.94753800000001</v>
      </c>
      <c r="C4447" s="3">
        <f t="shared" si="471"/>
        <v>85233.364944261455</v>
      </c>
      <c r="D4447" s="3">
        <v>15</v>
      </c>
      <c r="E4447" s="3">
        <f t="shared" si="472"/>
        <v>225</v>
      </c>
      <c r="F4447" s="4">
        <f t="shared" si="473"/>
        <v>4379.2130699999998</v>
      </c>
      <c r="N4447" s="2">
        <v>62.685696</v>
      </c>
      <c r="O4447" s="3">
        <f t="shared" si="474"/>
        <v>3929.4964830044159</v>
      </c>
      <c r="P4447" s="3">
        <v>5</v>
      </c>
      <c r="Q4447" s="3">
        <f t="shared" si="475"/>
        <v>25</v>
      </c>
      <c r="R4447" s="4">
        <f t="shared" si="476"/>
        <v>313.42847999999998</v>
      </c>
    </row>
    <row r="4448" spans="2:18">
      <c r="B4448" s="2">
        <v>291.94753800000001</v>
      </c>
      <c r="C4448" s="3">
        <f t="shared" si="471"/>
        <v>85233.364944261455</v>
      </c>
      <c r="D4448" s="3">
        <v>15</v>
      </c>
      <c r="E4448" s="3">
        <f t="shared" si="472"/>
        <v>225</v>
      </c>
      <c r="F4448" s="4">
        <f t="shared" si="473"/>
        <v>4379.2130699999998</v>
      </c>
      <c r="N4448" s="2">
        <v>62.685696</v>
      </c>
      <c r="O4448" s="3">
        <f t="shared" si="474"/>
        <v>3929.4964830044159</v>
      </c>
      <c r="P4448" s="3">
        <v>5</v>
      </c>
      <c r="Q4448" s="3">
        <f t="shared" si="475"/>
        <v>25</v>
      </c>
      <c r="R4448" s="4">
        <f t="shared" si="476"/>
        <v>313.42847999999998</v>
      </c>
    </row>
    <row r="4449" spans="2:18">
      <c r="B4449" s="2">
        <v>291.94753800000001</v>
      </c>
      <c r="C4449" s="3">
        <f t="shared" si="471"/>
        <v>85233.364944261455</v>
      </c>
      <c r="D4449" s="3">
        <v>15</v>
      </c>
      <c r="E4449" s="3">
        <f t="shared" si="472"/>
        <v>225</v>
      </c>
      <c r="F4449" s="4">
        <f t="shared" si="473"/>
        <v>4379.2130699999998</v>
      </c>
      <c r="N4449" s="2">
        <v>62.685696</v>
      </c>
      <c r="O4449" s="3">
        <f t="shared" si="474"/>
        <v>3929.4964830044159</v>
      </c>
      <c r="P4449" s="3">
        <v>5</v>
      </c>
      <c r="Q4449" s="3">
        <f t="shared" si="475"/>
        <v>25</v>
      </c>
      <c r="R4449" s="4">
        <f t="shared" si="476"/>
        <v>313.42847999999998</v>
      </c>
    </row>
    <row r="4450" spans="2:18">
      <c r="B4450" s="2">
        <v>291.94753800000001</v>
      </c>
      <c r="C4450" s="3">
        <f t="shared" si="471"/>
        <v>85233.364944261455</v>
      </c>
      <c r="D4450" s="3">
        <v>15</v>
      </c>
      <c r="E4450" s="3">
        <f t="shared" si="472"/>
        <v>225</v>
      </c>
      <c r="F4450" s="4">
        <f t="shared" si="473"/>
        <v>4379.2130699999998</v>
      </c>
      <c r="N4450" s="2">
        <v>62.685696</v>
      </c>
      <c r="O4450" s="3">
        <f t="shared" si="474"/>
        <v>3929.4964830044159</v>
      </c>
      <c r="P4450" s="3">
        <v>5</v>
      </c>
      <c r="Q4450" s="3">
        <f t="shared" si="475"/>
        <v>25</v>
      </c>
      <c r="R4450" s="4">
        <f t="shared" si="476"/>
        <v>313.42847999999998</v>
      </c>
    </row>
    <row r="4451" spans="2:18">
      <c r="B4451" s="2">
        <v>291.94753800000001</v>
      </c>
      <c r="C4451" s="3">
        <f t="shared" si="471"/>
        <v>85233.364944261455</v>
      </c>
      <c r="D4451" s="3">
        <v>15</v>
      </c>
      <c r="E4451" s="3">
        <f t="shared" si="472"/>
        <v>225</v>
      </c>
      <c r="F4451" s="4">
        <f t="shared" si="473"/>
        <v>4379.2130699999998</v>
      </c>
      <c r="N4451" s="2">
        <v>62.685696</v>
      </c>
      <c r="O4451" s="3">
        <f t="shared" si="474"/>
        <v>3929.4964830044159</v>
      </c>
      <c r="P4451" s="3">
        <v>5</v>
      </c>
      <c r="Q4451" s="3">
        <f t="shared" si="475"/>
        <v>25</v>
      </c>
      <c r="R4451" s="4">
        <f t="shared" si="476"/>
        <v>313.42847999999998</v>
      </c>
    </row>
    <row r="4452" spans="2:18">
      <c r="B4452" s="2">
        <v>291.94753800000001</v>
      </c>
      <c r="C4452" s="3">
        <f t="shared" si="471"/>
        <v>85233.364944261455</v>
      </c>
      <c r="D4452" s="3">
        <v>15</v>
      </c>
      <c r="E4452" s="3">
        <f t="shared" si="472"/>
        <v>225</v>
      </c>
      <c r="F4452" s="4">
        <f t="shared" si="473"/>
        <v>4379.2130699999998</v>
      </c>
      <c r="N4452" s="2">
        <v>62.685696</v>
      </c>
      <c r="O4452" s="3">
        <f t="shared" si="474"/>
        <v>3929.4964830044159</v>
      </c>
      <c r="P4452" s="3">
        <v>5</v>
      </c>
      <c r="Q4452" s="3">
        <f t="shared" si="475"/>
        <v>25</v>
      </c>
      <c r="R4452" s="4">
        <f t="shared" si="476"/>
        <v>313.42847999999998</v>
      </c>
    </row>
    <row r="4453" spans="2:18">
      <c r="B4453" s="2">
        <v>291.94753800000001</v>
      </c>
      <c r="C4453" s="3">
        <f t="shared" si="471"/>
        <v>85233.364944261455</v>
      </c>
      <c r="D4453" s="3">
        <v>15</v>
      </c>
      <c r="E4453" s="3">
        <f t="shared" si="472"/>
        <v>225</v>
      </c>
      <c r="F4453" s="4">
        <f t="shared" si="473"/>
        <v>4379.2130699999998</v>
      </c>
      <c r="N4453" s="2">
        <v>62.685696</v>
      </c>
      <c r="O4453" s="3">
        <f t="shared" si="474"/>
        <v>3929.4964830044159</v>
      </c>
      <c r="P4453" s="3">
        <v>5</v>
      </c>
      <c r="Q4453" s="3">
        <f t="shared" si="475"/>
        <v>25</v>
      </c>
      <c r="R4453" s="4">
        <f t="shared" si="476"/>
        <v>313.42847999999998</v>
      </c>
    </row>
    <row r="4454" spans="2:18">
      <c r="B4454" s="2">
        <v>291.94753800000001</v>
      </c>
      <c r="C4454" s="3">
        <f t="shared" si="471"/>
        <v>85233.364944261455</v>
      </c>
      <c r="D4454" s="3">
        <v>15</v>
      </c>
      <c r="E4454" s="3">
        <f t="shared" si="472"/>
        <v>225</v>
      </c>
      <c r="F4454" s="4">
        <f t="shared" si="473"/>
        <v>4379.2130699999998</v>
      </c>
      <c r="N4454" s="2">
        <v>62.685696</v>
      </c>
      <c r="O4454" s="3">
        <f t="shared" si="474"/>
        <v>3929.4964830044159</v>
      </c>
      <c r="P4454" s="3">
        <v>5</v>
      </c>
      <c r="Q4454" s="3">
        <f t="shared" si="475"/>
        <v>25</v>
      </c>
      <c r="R4454" s="4">
        <f t="shared" si="476"/>
        <v>313.42847999999998</v>
      </c>
    </row>
    <row r="4455" spans="2:18">
      <c r="B4455" s="2">
        <v>291.94753800000001</v>
      </c>
      <c r="C4455" s="3">
        <f t="shared" si="471"/>
        <v>85233.364944261455</v>
      </c>
      <c r="D4455" s="3">
        <v>15</v>
      </c>
      <c r="E4455" s="3">
        <f t="shared" si="472"/>
        <v>225</v>
      </c>
      <c r="F4455" s="4">
        <f t="shared" si="473"/>
        <v>4379.2130699999998</v>
      </c>
      <c r="N4455" s="2">
        <v>62.685696</v>
      </c>
      <c r="O4455" s="3">
        <f t="shared" si="474"/>
        <v>3929.4964830044159</v>
      </c>
      <c r="P4455" s="3">
        <v>5</v>
      </c>
      <c r="Q4455" s="3">
        <f t="shared" si="475"/>
        <v>25</v>
      </c>
      <c r="R4455" s="4">
        <f t="shared" si="476"/>
        <v>313.42847999999998</v>
      </c>
    </row>
    <row r="4456" spans="2:18">
      <c r="B4456" s="2">
        <v>291.94753800000001</v>
      </c>
      <c r="C4456" s="3">
        <f t="shared" si="471"/>
        <v>85233.364944261455</v>
      </c>
      <c r="D4456" s="3">
        <v>15</v>
      </c>
      <c r="E4456" s="3">
        <f t="shared" si="472"/>
        <v>225</v>
      </c>
      <c r="F4456" s="4">
        <f t="shared" si="473"/>
        <v>4379.2130699999998</v>
      </c>
      <c r="N4456" s="2">
        <v>62.685696</v>
      </c>
      <c r="O4456" s="3">
        <f t="shared" si="474"/>
        <v>3929.4964830044159</v>
      </c>
      <c r="P4456" s="3">
        <v>5</v>
      </c>
      <c r="Q4456" s="3">
        <f t="shared" si="475"/>
        <v>25</v>
      </c>
      <c r="R4456" s="4">
        <f t="shared" si="476"/>
        <v>313.42847999999998</v>
      </c>
    </row>
    <row r="4457" spans="2:18">
      <c r="B4457" s="2">
        <v>291.94753800000001</v>
      </c>
      <c r="C4457" s="3">
        <f t="shared" si="471"/>
        <v>85233.364944261455</v>
      </c>
      <c r="D4457" s="3">
        <v>15</v>
      </c>
      <c r="E4457" s="3">
        <f t="shared" si="472"/>
        <v>225</v>
      </c>
      <c r="F4457" s="4">
        <f t="shared" si="473"/>
        <v>4379.2130699999998</v>
      </c>
      <c r="N4457" s="2">
        <v>62.685696</v>
      </c>
      <c r="O4457" s="3">
        <f t="shared" si="474"/>
        <v>3929.4964830044159</v>
      </c>
      <c r="P4457" s="3">
        <v>5</v>
      </c>
      <c r="Q4457" s="3">
        <f t="shared" si="475"/>
        <v>25</v>
      </c>
      <c r="R4457" s="4">
        <f t="shared" si="476"/>
        <v>313.42847999999998</v>
      </c>
    </row>
    <row r="4458" spans="2:18">
      <c r="B4458" s="2">
        <v>291.94753800000001</v>
      </c>
      <c r="C4458" s="3">
        <f t="shared" si="471"/>
        <v>85233.364944261455</v>
      </c>
      <c r="D4458" s="3">
        <v>15</v>
      </c>
      <c r="E4458" s="3">
        <f t="shared" si="472"/>
        <v>225</v>
      </c>
      <c r="F4458" s="4">
        <f t="shared" si="473"/>
        <v>4379.2130699999998</v>
      </c>
      <c r="N4458" s="2">
        <v>62.685696</v>
      </c>
      <c r="O4458" s="3">
        <f t="shared" si="474"/>
        <v>3929.4964830044159</v>
      </c>
      <c r="P4458" s="3">
        <v>5</v>
      </c>
      <c r="Q4458" s="3">
        <f t="shared" si="475"/>
        <v>25</v>
      </c>
      <c r="R4458" s="4">
        <f t="shared" si="476"/>
        <v>313.42847999999998</v>
      </c>
    </row>
    <row r="4459" spans="2:18">
      <c r="B4459" s="2">
        <v>291.94753800000001</v>
      </c>
      <c r="C4459" s="3">
        <f t="shared" si="471"/>
        <v>85233.364944261455</v>
      </c>
      <c r="D4459" s="3">
        <v>15</v>
      </c>
      <c r="E4459" s="3">
        <f t="shared" si="472"/>
        <v>225</v>
      </c>
      <c r="F4459" s="4">
        <f t="shared" si="473"/>
        <v>4379.2130699999998</v>
      </c>
      <c r="N4459" s="2">
        <v>62.685696</v>
      </c>
      <c r="O4459" s="3">
        <f t="shared" si="474"/>
        <v>3929.4964830044159</v>
      </c>
      <c r="P4459" s="3">
        <v>5</v>
      </c>
      <c r="Q4459" s="3">
        <f t="shared" si="475"/>
        <v>25</v>
      </c>
      <c r="R4459" s="4">
        <f t="shared" si="476"/>
        <v>313.42847999999998</v>
      </c>
    </row>
    <row r="4460" spans="2:18">
      <c r="B4460" s="2">
        <v>291.94753800000001</v>
      </c>
      <c r="C4460" s="3">
        <f t="shared" si="471"/>
        <v>85233.364944261455</v>
      </c>
      <c r="D4460" s="3">
        <v>15</v>
      </c>
      <c r="E4460" s="3">
        <f t="shared" si="472"/>
        <v>225</v>
      </c>
      <c r="F4460" s="4">
        <f t="shared" si="473"/>
        <v>4379.2130699999998</v>
      </c>
      <c r="N4460" s="2">
        <v>62.685696</v>
      </c>
      <c r="O4460" s="3">
        <f t="shared" si="474"/>
        <v>3929.4964830044159</v>
      </c>
      <c r="P4460" s="3">
        <v>5</v>
      </c>
      <c r="Q4460" s="3">
        <f t="shared" si="475"/>
        <v>25</v>
      </c>
      <c r="R4460" s="4">
        <f t="shared" si="476"/>
        <v>313.42847999999998</v>
      </c>
    </row>
    <row r="4461" spans="2:18">
      <c r="B4461" s="2">
        <v>291.94753800000001</v>
      </c>
      <c r="C4461" s="3">
        <f t="shared" si="471"/>
        <v>85233.364944261455</v>
      </c>
      <c r="D4461" s="3">
        <v>15</v>
      </c>
      <c r="E4461" s="3">
        <f t="shared" si="472"/>
        <v>225</v>
      </c>
      <c r="F4461" s="4">
        <f t="shared" si="473"/>
        <v>4379.2130699999998</v>
      </c>
      <c r="N4461" s="2">
        <v>62.685696</v>
      </c>
      <c r="O4461" s="3">
        <f t="shared" si="474"/>
        <v>3929.4964830044159</v>
      </c>
      <c r="P4461" s="3">
        <v>5</v>
      </c>
      <c r="Q4461" s="3">
        <f t="shared" si="475"/>
        <v>25</v>
      </c>
      <c r="R4461" s="4">
        <f t="shared" si="476"/>
        <v>313.42847999999998</v>
      </c>
    </row>
    <row r="4462" spans="2:18">
      <c r="B4462" s="2">
        <v>291.94753800000001</v>
      </c>
      <c r="C4462" s="3">
        <f t="shared" si="471"/>
        <v>85233.364944261455</v>
      </c>
      <c r="D4462" s="3">
        <v>15</v>
      </c>
      <c r="E4462" s="3">
        <f t="shared" si="472"/>
        <v>225</v>
      </c>
      <c r="F4462" s="4">
        <f t="shared" si="473"/>
        <v>4379.2130699999998</v>
      </c>
      <c r="N4462" s="2">
        <v>62.685696</v>
      </c>
      <c r="O4462" s="3">
        <f t="shared" si="474"/>
        <v>3929.4964830044159</v>
      </c>
      <c r="P4462" s="3">
        <v>5</v>
      </c>
      <c r="Q4462" s="3">
        <f t="shared" si="475"/>
        <v>25</v>
      </c>
      <c r="R4462" s="4">
        <f t="shared" si="476"/>
        <v>313.42847999999998</v>
      </c>
    </row>
    <row r="4463" spans="2:18">
      <c r="B4463" s="2">
        <v>291.94753800000001</v>
      </c>
      <c r="C4463" s="3">
        <f t="shared" si="471"/>
        <v>85233.364944261455</v>
      </c>
      <c r="D4463" s="3">
        <v>15</v>
      </c>
      <c r="E4463" s="3">
        <f t="shared" si="472"/>
        <v>225</v>
      </c>
      <c r="F4463" s="4">
        <f t="shared" si="473"/>
        <v>4379.2130699999998</v>
      </c>
      <c r="N4463" s="2">
        <v>62.685696</v>
      </c>
      <c r="O4463" s="3">
        <f t="shared" si="474"/>
        <v>3929.4964830044159</v>
      </c>
      <c r="P4463" s="3">
        <v>5</v>
      </c>
      <c r="Q4463" s="3">
        <f t="shared" si="475"/>
        <v>25</v>
      </c>
      <c r="R4463" s="4">
        <f t="shared" si="476"/>
        <v>313.42847999999998</v>
      </c>
    </row>
    <row r="4464" spans="2:18">
      <c r="B4464" s="2">
        <v>291.94753800000001</v>
      </c>
      <c r="C4464" s="3">
        <f t="shared" si="471"/>
        <v>85233.364944261455</v>
      </c>
      <c r="D4464" s="3">
        <v>15</v>
      </c>
      <c r="E4464" s="3">
        <f t="shared" si="472"/>
        <v>225</v>
      </c>
      <c r="F4464" s="4">
        <f t="shared" si="473"/>
        <v>4379.2130699999998</v>
      </c>
      <c r="N4464" s="2">
        <v>62.685696</v>
      </c>
      <c r="O4464" s="3">
        <f t="shared" si="474"/>
        <v>3929.4964830044159</v>
      </c>
      <c r="P4464" s="3">
        <v>5</v>
      </c>
      <c r="Q4464" s="3">
        <f t="shared" si="475"/>
        <v>25</v>
      </c>
      <c r="R4464" s="4">
        <f t="shared" si="476"/>
        <v>313.42847999999998</v>
      </c>
    </row>
    <row r="4465" spans="2:18">
      <c r="B4465" s="2">
        <v>291.94753800000001</v>
      </c>
      <c r="C4465" s="3">
        <f t="shared" si="471"/>
        <v>85233.364944261455</v>
      </c>
      <c r="D4465" s="3">
        <v>15</v>
      </c>
      <c r="E4465" s="3">
        <f t="shared" si="472"/>
        <v>225</v>
      </c>
      <c r="F4465" s="4">
        <f t="shared" si="473"/>
        <v>4379.2130699999998</v>
      </c>
      <c r="N4465" s="2">
        <v>62.685696</v>
      </c>
      <c r="O4465" s="3">
        <f t="shared" si="474"/>
        <v>3929.4964830044159</v>
      </c>
      <c r="P4465" s="3">
        <v>5</v>
      </c>
      <c r="Q4465" s="3">
        <f t="shared" si="475"/>
        <v>25</v>
      </c>
      <c r="R4465" s="4">
        <f t="shared" si="476"/>
        <v>313.42847999999998</v>
      </c>
    </row>
    <row r="4466" spans="2:18">
      <c r="B4466" s="2">
        <v>291.94753800000001</v>
      </c>
      <c r="C4466" s="3">
        <f t="shared" si="471"/>
        <v>85233.364944261455</v>
      </c>
      <c r="D4466" s="3">
        <v>15</v>
      </c>
      <c r="E4466" s="3">
        <f t="shared" si="472"/>
        <v>225</v>
      </c>
      <c r="F4466" s="4">
        <f t="shared" si="473"/>
        <v>4379.2130699999998</v>
      </c>
      <c r="N4466" s="2">
        <v>62.685696</v>
      </c>
      <c r="O4466" s="3">
        <f t="shared" si="474"/>
        <v>3929.4964830044159</v>
      </c>
      <c r="P4466" s="3">
        <v>5</v>
      </c>
      <c r="Q4466" s="3">
        <f t="shared" si="475"/>
        <v>25</v>
      </c>
      <c r="R4466" s="4">
        <f t="shared" si="476"/>
        <v>313.42847999999998</v>
      </c>
    </row>
    <row r="4467" spans="2:18">
      <c r="B4467" s="2">
        <v>291.94753800000001</v>
      </c>
      <c r="C4467" s="3">
        <f t="shared" si="471"/>
        <v>85233.364944261455</v>
      </c>
      <c r="D4467" s="3">
        <v>15</v>
      </c>
      <c r="E4467" s="3">
        <f t="shared" si="472"/>
        <v>225</v>
      </c>
      <c r="F4467" s="4">
        <f t="shared" si="473"/>
        <v>4379.2130699999998</v>
      </c>
      <c r="N4467" s="2">
        <v>62.685696</v>
      </c>
      <c r="O4467" s="3">
        <f t="shared" si="474"/>
        <v>3929.4964830044159</v>
      </c>
      <c r="P4467" s="3">
        <v>5</v>
      </c>
      <c r="Q4467" s="3">
        <f t="shared" si="475"/>
        <v>25</v>
      </c>
      <c r="R4467" s="4">
        <f t="shared" si="476"/>
        <v>313.42847999999998</v>
      </c>
    </row>
    <row r="4468" spans="2:18">
      <c r="B4468" s="2">
        <v>291.94753800000001</v>
      </c>
      <c r="C4468" s="3">
        <f t="shared" si="471"/>
        <v>85233.364944261455</v>
      </c>
      <c r="D4468" s="3">
        <v>15</v>
      </c>
      <c r="E4468" s="3">
        <f t="shared" si="472"/>
        <v>225</v>
      </c>
      <c r="F4468" s="4">
        <f t="shared" si="473"/>
        <v>4379.2130699999998</v>
      </c>
      <c r="N4468" s="2">
        <v>62.685696</v>
      </c>
      <c r="O4468" s="3">
        <f t="shared" si="474"/>
        <v>3929.4964830044159</v>
      </c>
      <c r="P4468" s="3">
        <v>5</v>
      </c>
      <c r="Q4468" s="3">
        <f t="shared" si="475"/>
        <v>25</v>
      </c>
      <c r="R4468" s="4">
        <f t="shared" si="476"/>
        <v>313.42847999999998</v>
      </c>
    </row>
    <row r="4469" spans="2:18">
      <c r="B4469" s="2">
        <v>291.94753800000001</v>
      </c>
      <c r="C4469" s="3">
        <f t="shared" si="471"/>
        <v>85233.364944261455</v>
      </c>
      <c r="D4469" s="3">
        <v>15</v>
      </c>
      <c r="E4469" s="3">
        <f t="shared" si="472"/>
        <v>225</v>
      </c>
      <c r="F4469" s="4">
        <f t="shared" si="473"/>
        <v>4379.2130699999998</v>
      </c>
      <c r="N4469" s="2">
        <v>62.685696</v>
      </c>
      <c r="O4469" s="3">
        <f t="shared" si="474"/>
        <v>3929.4964830044159</v>
      </c>
      <c r="P4469" s="3">
        <v>5</v>
      </c>
      <c r="Q4469" s="3">
        <f t="shared" si="475"/>
        <v>25</v>
      </c>
      <c r="R4469" s="4">
        <f t="shared" si="476"/>
        <v>313.42847999999998</v>
      </c>
    </row>
    <row r="4470" spans="2:18">
      <c r="B4470" s="2">
        <v>291.94753800000001</v>
      </c>
      <c r="C4470" s="3">
        <f t="shared" si="471"/>
        <v>85233.364944261455</v>
      </c>
      <c r="D4470" s="3">
        <v>15</v>
      </c>
      <c r="E4470" s="3">
        <f t="shared" si="472"/>
        <v>225</v>
      </c>
      <c r="F4470" s="4">
        <f t="shared" si="473"/>
        <v>4379.2130699999998</v>
      </c>
      <c r="N4470" s="2">
        <v>62.685696</v>
      </c>
      <c r="O4470" s="3">
        <f t="shared" si="474"/>
        <v>3929.4964830044159</v>
      </c>
      <c r="P4470" s="3">
        <v>5</v>
      </c>
      <c r="Q4470" s="3">
        <f t="shared" si="475"/>
        <v>25</v>
      </c>
      <c r="R4470" s="4">
        <f t="shared" si="476"/>
        <v>313.42847999999998</v>
      </c>
    </row>
    <row r="4471" spans="2:18">
      <c r="B4471" s="2">
        <v>291.94753800000001</v>
      </c>
      <c r="C4471" s="3">
        <f t="shared" si="471"/>
        <v>85233.364944261455</v>
      </c>
      <c r="D4471" s="3">
        <v>15</v>
      </c>
      <c r="E4471" s="3">
        <f t="shared" si="472"/>
        <v>225</v>
      </c>
      <c r="F4471" s="4">
        <f t="shared" si="473"/>
        <v>4379.2130699999998</v>
      </c>
      <c r="N4471" s="2">
        <v>62.685696</v>
      </c>
      <c r="O4471" s="3">
        <f t="shared" si="474"/>
        <v>3929.4964830044159</v>
      </c>
      <c r="P4471" s="3">
        <v>5</v>
      </c>
      <c r="Q4471" s="3">
        <f t="shared" si="475"/>
        <v>25</v>
      </c>
      <c r="R4471" s="4">
        <f t="shared" si="476"/>
        <v>313.42847999999998</v>
      </c>
    </row>
    <row r="4472" spans="2:18">
      <c r="B4472" s="2">
        <v>291.94753800000001</v>
      </c>
      <c r="C4472" s="3">
        <f t="shared" si="471"/>
        <v>85233.364944261455</v>
      </c>
      <c r="D4472" s="3">
        <v>15</v>
      </c>
      <c r="E4472" s="3">
        <f t="shared" si="472"/>
        <v>225</v>
      </c>
      <c r="F4472" s="4">
        <f t="shared" si="473"/>
        <v>4379.2130699999998</v>
      </c>
      <c r="N4472" s="2">
        <v>62.685696</v>
      </c>
      <c r="O4472" s="3">
        <f t="shared" si="474"/>
        <v>3929.4964830044159</v>
      </c>
      <c r="P4472" s="3">
        <v>5</v>
      </c>
      <c r="Q4472" s="3">
        <f t="shared" si="475"/>
        <v>25</v>
      </c>
      <c r="R4472" s="4">
        <f t="shared" si="476"/>
        <v>313.42847999999998</v>
      </c>
    </row>
    <row r="4473" spans="2:18">
      <c r="B4473" s="2">
        <v>291.94753800000001</v>
      </c>
      <c r="C4473" s="3">
        <f t="shared" si="471"/>
        <v>85233.364944261455</v>
      </c>
      <c r="D4473" s="3">
        <v>15</v>
      </c>
      <c r="E4473" s="3">
        <f t="shared" si="472"/>
        <v>225</v>
      </c>
      <c r="F4473" s="4">
        <f t="shared" si="473"/>
        <v>4379.2130699999998</v>
      </c>
      <c r="N4473" s="2">
        <v>62.685696</v>
      </c>
      <c r="O4473" s="3">
        <f t="shared" si="474"/>
        <v>3929.4964830044159</v>
      </c>
      <c r="P4473" s="3">
        <v>5</v>
      </c>
      <c r="Q4473" s="3">
        <f t="shared" si="475"/>
        <v>25</v>
      </c>
      <c r="R4473" s="4">
        <f t="shared" si="476"/>
        <v>313.42847999999998</v>
      </c>
    </row>
    <row r="4474" spans="2:18">
      <c r="B4474" s="2">
        <v>291.94753800000001</v>
      </c>
      <c r="C4474" s="3">
        <f t="shared" si="471"/>
        <v>85233.364944261455</v>
      </c>
      <c r="D4474" s="3">
        <v>15</v>
      </c>
      <c r="E4474" s="3">
        <f t="shared" si="472"/>
        <v>225</v>
      </c>
      <c r="F4474" s="4">
        <f t="shared" si="473"/>
        <v>4379.2130699999998</v>
      </c>
      <c r="N4474" s="2">
        <v>62.685696</v>
      </c>
      <c r="O4474" s="3">
        <f t="shared" si="474"/>
        <v>3929.4964830044159</v>
      </c>
      <c r="P4474" s="3">
        <v>5</v>
      </c>
      <c r="Q4474" s="3">
        <f t="shared" si="475"/>
        <v>25</v>
      </c>
      <c r="R4474" s="4">
        <f t="shared" si="476"/>
        <v>313.42847999999998</v>
      </c>
    </row>
    <row r="4475" spans="2:18">
      <c r="B4475" s="2">
        <v>291.94753800000001</v>
      </c>
      <c r="C4475" s="3">
        <f t="shared" si="471"/>
        <v>85233.364944261455</v>
      </c>
      <c r="D4475" s="3">
        <v>15</v>
      </c>
      <c r="E4475" s="3">
        <f t="shared" si="472"/>
        <v>225</v>
      </c>
      <c r="F4475" s="4">
        <f t="shared" si="473"/>
        <v>4379.2130699999998</v>
      </c>
      <c r="N4475" s="2">
        <v>62.685696</v>
      </c>
      <c r="O4475" s="3">
        <f t="shared" si="474"/>
        <v>3929.4964830044159</v>
      </c>
      <c r="P4475" s="3">
        <v>5</v>
      </c>
      <c r="Q4475" s="3">
        <f t="shared" si="475"/>
        <v>25</v>
      </c>
      <c r="R4475" s="4">
        <f t="shared" si="476"/>
        <v>313.42847999999998</v>
      </c>
    </row>
    <row r="4476" spans="2:18">
      <c r="B4476" s="2">
        <v>291.94753800000001</v>
      </c>
      <c r="C4476" s="3">
        <f t="shared" si="471"/>
        <v>85233.364944261455</v>
      </c>
      <c r="D4476" s="3">
        <v>15</v>
      </c>
      <c r="E4476" s="3">
        <f t="shared" si="472"/>
        <v>225</v>
      </c>
      <c r="F4476" s="4">
        <f t="shared" si="473"/>
        <v>4379.2130699999998</v>
      </c>
      <c r="N4476" s="2">
        <v>62.685696</v>
      </c>
      <c r="O4476" s="3">
        <f t="shared" si="474"/>
        <v>3929.4964830044159</v>
      </c>
      <c r="P4476" s="3">
        <v>5</v>
      </c>
      <c r="Q4476" s="3">
        <f t="shared" si="475"/>
        <v>25</v>
      </c>
      <c r="R4476" s="4">
        <f t="shared" si="476"/>
        <v>313.42847999999998</v>
      </c>
    </row>
    <row r="4477" spans="2:18">
      <c r="B4477" s="2">
        <v>291.94753800000001</v>
      </c>
      <c r="C4477" s="3">
        <f t="shared" si="471"/>
        <v>85233.364944261455</v>
      </c>
      <c r="D4477" s="3">
        <v>15</v>
      </c>
      <c r="E4477" s="3">
        <f t="shared" si="472"/>
        <v>225</v>
      </c>
      <c r="F4477" s="4">
        <f t="shared" si="473"/>
        <v>4379.2130699999998</v>
      </c>
      <c r="N4477" s="2">
        <v>62.685696</v>
      </c>
      <c r="O4477" s="3">
        <f t="shared" si="474"/>
        <v>3929.4964830044159</v>
      </c>
      <c r="P4477" s="3">
        <v>5</v>
      </c>
      <c r="Q4477" s="3">
        <f t="shared" si="475"/>
        <v>25</v>
      </c>
      <c r="R4477" s="4">
        <f t="shared" si="476"/>
        <v>313.42847999999998</v>
      </c>
    </row>
    <row r="4478" spans="2:18">
      <c r="B4478" s="2">
        <v>291.94753800000001</v>
      </c>
      <c r="C4478" s="3">
        <f t="shared" si="471"/>
        <v>85233.364944261455</v>
      </c>
      <c r="D4478" s="3">
        <v>15</v>
      </c>
      <c r="E4478" s="3">
        <f t="shared" si="472"/>
        <v>225</v>
      </c>
      <c r="F4478" s="4">
        <f t="shared" si="473"/>
        <v>4379.2130699999998</v>
      </c>
      <c r="N4478" s="2">
        <v>62.685696</v>
      </c>
      <c r="O4478" s="3">
        <f t="shared" si="474"/>
        <v>3929.4964830044159</v>
      </c>
      <c r="P4478" s="3">
        <v>5</v>
      </c>
      <c r="Q4478" s="3">
        <f t="shared" si="475"/>
        <v>25</v>
      </c>
      <c r="R4478" s="4">
        <f t="shared" si="476"/>
        <v>313.42847999999998</v>
      </c>
    </row>
    <row r="4479" spans="2:18">
      <c r="B4479" s="2">
        <v>291.94753800000001</v>
      </c>
      <c r="C4479" s="3">
        <f t="shared" si="471"/>
        <v>85233.364944261455</v>
      </c>
      <c r="D4479" s="3">
        <v>15</v>
      </c>
      <c r="E4479" s="3">
        <f t="shared" si="472"/>
        <v>225</v>
      </c>
      <c r="F4479" s="4">
        <f t="shared" si="473"/>
        <v>4379.2130699999998</v>
      </c>
      <c r="N4479" s="2">
        <v>62.685696</v>
      </c>
      <c r="O4479" s="3">
        <f t="shared" si="474"/>
        <v>3929.4964830044159</v>
      </c>
      <c r="P4479" s="3">
        <v>5</v>
      </c>
      <c r="Q4479" s="3">
        <f t="shared" si="475"/>
        <v>25</v>
      </c>
      <c r="R4479" s="4">
        <f t="shared" si="476"/>
        <v>313.42847999999998</v>
      </c>
    </row>
    <row r="4480" spans="2:18">
      <c r="B4480" s="2">
        <v>291.94753800000001</v>
      </c>
      <c r="C4480" s="3">
        <f t="shared" si="471"/>
        <v>85233.364944261455</v>
      </c>
      <c r="D4480" s="3">
        <v>15</v>
      </c>
      <c r="E4480" s="3">
        <f t="shared" si="472"/>
        <v>225</v>
      </c>
      <c r="F4480" s="4">
        <f t="shared" si="473"/>
        <v>4379.2130699999998</v>
      </c>
      <c r="N4480" s="2">
        <v>62.685696</v>
      </c>
      <c r="O4480" s="3">
        <f t="shared" si="474"/>
        <v>3929.4964830044159</v>
      </c>
      <c r="P4480" s="3">
        <v>5</v>
      </c>
      <c r="Q4480" s="3">
        <f t="shared" si="475"/>
        <v>25</v>
      </c>
      <c r="R4480" s="4">
        <f t="shared" si="476"/>
        <v>313.42847999999998</v>
      </c>
    </row>
    <row r="4481" spans="2:18">
      <c r="B4481" s="2">
        <v>291.94753800000001</v>
      </c>
      <c r="C4481" s="3">
        <f t="shared" si="471"/>
        <v>85233.364944261455</v>
      </c>
      <c r="D4481" s="3">
        <v>15</v>
      </c>
      <c r="E4481" s="3">
        <f t="shared" si="472"/>
        <v>225</v>
      </c>
      <c r="F4481" s="4">
        <f t="shared" si="473"/>
        <v>4379.2130699999998</v>
      </c>
      <c r="N4481" s="2">
        <v>62.685696</v>
      </c>
      <c r="O4481" s="3">
        <f t="shared" si="474"/>
        <v>3929.4964830044159</v>
      </c>
      <c r="P4481" s="3">
        <v>5</v>
      </c>
      <c r="Q4481" s="3">
        <f t="shared" si="475"/>
        <v>25</v>
      </c>
      <c r="R4481" s="4">
        <f t="shared" si="476"/>
        <v>313.42847999999998</v>
      </c>
    </row>
    <row r="4482" spans="2:18">
      <c r="B4482" s="2">
        <v>291.94753800000001</v>
      </c>
      <c r="C4482" s="3">
        <f t="shared" si="471"/>
        <v>85233.364944261455</v>
      </c>
      <c r="D4482" s="3">
        <v>15</v>
      </c>
      <c r="E4482" s="3">
        <f t="shared" si="472"/>
        <v>225</v>
      </c>
      <c r="F4482" s="4">
        <f t="shared" si="473"/>
        <v>4379.2130699999998</v>
      </c>
      <c r="N4482" s="2">
        <v>62.685696</v>
      </c>
      <c r="O4482" s="3">
        <f t="shared" si="474"/>
        <v>3929.4964830044159</v>
      </c>
      <c r="P4482" s="3">
        <v>5</v>
      </c>
      <c r="Q4482" s="3">
        <f t="shared" si="475"/>
        <v>25</v>
      </c>
      <c r="R4482" s="4">
        <f t="shared" si="476"/>
        <v>313.42847999999998</v>
      </c>
    </row>
    <row r="4483" spans="2:18">
      <c r="B4483" s="2">
        <v>291.94753800000001</v>
      </c>
      <c r="C4483" s="3">
        <f t="shared" si="471"/>
        <v>85233.364944261455</v>
      </c>
      <c r="D4483" s="3">
        <v>15</v>
      </c>
      <c r="E4483" s="3">
        <f t="shared" si="472"/>
        <v>225</v>
      </c>
      <c r="F4483" s="4">
        <f t="shared" si="473"/>
        <v>4379.2130699999998</v>
      </c>
      <c r="N4483" s="2">
        <v>62.685696</v>
      </c>
      <c r="O4483" s="3">
        <f t="shared" si="474"/>
        <v>3929.4964830044159</v>
      </c>
      <c r="P4483" s="3">
        <v>5</v>
      </c>
      <c r="Q4483" s="3">
        <f t="shared" si="475"/>
        <v>25</v>
      </c>
      <c r="R4483" s="4">
        <f t="shared" si="476"/>
        <v>313.42847999999998</v>
      </c>
    </row>
    <row r="4484" spans="2:18">
      <c r="B4484" s="2">
        <v>291.94753800000001</v>
      </c>
      <c r="C4484" s="3">
        <f t="shared" si="471"/>
        <v>85233.364944261455</v>
      </c>
      <c r="D4484" s="3">
        <v>15</v>
      </c>
      <c r="E4484" s="3">
        <f t="shared" si="472"/>
        <v>225</v>
      </c>
      <c r="F4484" s="4">
        <f t="shared" si="473"/>
        <v>4379.2130699999998</v>
      </c>
      <c r="N4484" s="2">
        <v>62.685696</v>
      </c>
      <c r="O4484" s="3">
        <f t="shared" si="474"/>
        <v>3929.4964830044159</v>
      </c>
      <c r="P4484" s="3">
        <v>5</v>
      </c>
      <c r="Q4484" s="3">
        <f t="shared" si="475"/>
        <v>25</v>
      </c>
      <c r="R4484" s="4">
        <f t="shared" si="476"/>
        <v>313.42847999999998</v>
      </c>
    </row>
    <row r="4485" spans="2:18">
      <c r="B4485" s="2">
        <v>291.94753800000001</v>
      </c>
      <c r="C4485" s="3">
        <f t="shared" si="471"/>
        <v>85233.364944261455</v>
      </c>
      <c r="D4485" s="3">
        <v>15</v>
      </c>
      <c r="E4485" s="3">
        <f t="shared" si="472"/>
        <v>225</v>
      </c>
      <c r="F4485" s="4">
        <f t="shared" si="473"/>
        <v>4379.2130699999998</v>
      </c>
      <c r="N4485" s="2">
        <v>62.685696</v>
      </c>
      <c r="O4485" s="3">
        <f t="shared" si="474"/>
        <v>3929.4964830044159</v>
      </c>
      <c r="P4485" s="3">
        <v>5</v>
      </c>
      <c r="Q4485" s="3">
        <f t="shared" si="475"/>
        <v>25</v>
      </c>
      <c r="R4485" s="4">
        <f t="shared" si="476"/>
        <v>313.42847999999998</v>
      </c>
    </row>
    <row r="4486" spans="2:18">
      <c r="B4486" s="2">
        <v>291.94753800000001</v>
      </c>
      <c r="C4486" s="3">
        <f t="shared" si="471"/>
        <v>85233.364944261455</v>
      </c>
      <c r="D4486" s="3">
        <v>15</v>
      </c>
      <c r="E4486" s="3">
        <f t="shared" si="472"/>
        <v>225</v>
      </c>
      <c r="F4486" s="4">
        <f t="shared" si="473"/>
        <v>4379.2130699999998</v>
      </c>
      <c r="N4486" s="2">
        <v>62.685696</v>
      </c>
      <c r="O4486" s="3">
        <f t="shared" si="474"/>
        <v>3929.4964830044159</v>
      </c>
      <c r="P4486" s="3">
        <v>5</v>
      </c>
      <c r="Q4486" s="3">
        <f t="shared" si="475"/>
        <v>25</v>
      </c>
      <c r="R4486" s="4">
        <f t="shared" si="476"/>
        <v>313.42847999999998</v>
      </c>
    </row>
    <row r="4487" spans="2:18">
      <c r="B4487" s="2">
        <v>291.94753800000001</v>
      </c>
      <c r="C4487" s="3">
        <f t="shared" si="471"/>
        <v>85233.364944261455</v>
      </c>
      <c r="D4487" s="3">
        <v>15</v>
      </c>
      <c r="E4487" s="3">
        <f t="shared" si="472"/>
        <v>225</v>
      </c>
      <c r="F4487" s="4">
        <f t="shared" si="473"/>
        <v>4379.2130699999998</v>
      </c>
      <c r="N4487" s="2">
        <v>62.685696</v>
      </c>
      <c r="O4487" s="3">
        <f t="shared" si="474"/>
        <v>3929.4964830044159</v>
      </c>
      <c r="P4487" s="3">
        <v>5</v>
      </c>
      <c r="Q4487" s="3">
        <f t="shared" si="475"/>
        <v>25</v>
      </c>
      <c r="R4487" s="4">
        <f t="shared" si="476"/>
        <v>313.42847999999998</v>
      </c>
    </row>
    <row r="4488" spans="2:18">
      <c r="B4488" s="2">
        <v>291.94753800000001</v>
      </c>
      <c r="C4488" s="3">
        <f t="shared" si="471"/>
        <v>85233.364944261455</v>
      </c>
      <c r="D4488" s="3">
        <v>15</v>
      </c>
      <c r="E4488" s="3">
        <f t="shared" si="472"/>
        <v>225</v>
      </c>
      <c r="F4488" s="4">
        <f t="shared" si="473"/>
        <v>4379.2130699999998</v>
      </c>
      <c r="N4488" s="2">
        <v>62.685696</v>
      </c>
      <c r="O4488" s="3">
        <f t="shared" si="474"/>
        <v>3929.4964830044159</v>
      </c>
      <c r="P4488" s="3">
        <v>5</v>
      </c>
      <c r="Q4488" s="3">
        <f t="shared" si="475"/>
        <v>25</v>
      </c>
      <c r="R4488" s="4">
        <f t="shared" si="476"/>
        <v>313.42847999999998</v>
      </c>
    </row>
    <row r="4489" spans="2:18">
      <c r="B4489" s="2">
        <v>291.94753800000001</v>
      </c>
      <c r="C4489" s="3">
        <f t="shared" si="471"/>
        <v>85233.364944261455</v>
      </c>
      <c r="D4489" s="3">
        <v>15</v>
      </c>
      <c r="E4489" s="3">
        <f t="shared" si="472"/>
        <v>225</v>
      </c>
      <c r="F4489" s="4">
        <f t="shared" si="473"/>
        <v>4379.2130699999998</v>
      </c>
      <c r="N4489" s="2">
        <v>62.685696</v>
      </c>
      <c r="O4489" s="3">
        <f t="shared" si="474"/>
        <v>3929.4964830044159</v>
      </c>
      <c r="P4489" s="3">
        <v>5</v>
      </c>
      <c r="Q4489" s="3">
        <f t="shared" si="475"/>
        <v>25</v>
      </c>
      <c r="R4489" s="4">
        <f t="shared" si="476"/>
        <v>313.42847999999998</v>
      </c>
    </row>
    <row r="4490" spans="2:18">
      <c r="B4490" s="2">
        <v>291.94753800000001</v>
      </c>
      <c r="C4490" s="3">
        <f t="shared" si="471"/>
        <v>85233.364944261455</v>
      </c>
      <c r="D4490" s="3">
        <v>15</v>
      </c>
      <c r="E4490" s="3">
        <f t="shared" si="472"/>
        <v>225</v>
      </c>
      <c r="F4490" s="4">
        <f t="shared" si="473"/>
        <v>4379.2130699999998</v>
      </c>
      <c r="N4490" s="2">
        <v>62.685696</v>
      </c>
      <c r="O4490" s="3">
        <f t="shared" si="474"/>
        <v>3929.4964830044159</v>
      </c>
      <c r="P4490" s="3">
        <v>5</v>
      </c>
      <c r="Q4490" s="3">
        <f t="shared" si="475"/>
        <v>25</v>
      </c>
      <c r="R4490" s="4">
        <f t="shared" si="476"/>
        <v>313.42847999999998</v>
      </c>
    </row>
    <row r="4491" spans="2:18">
      <c r="B4491" s="2">
        <v>291.94753800000001</v>
      </c>
      <c r="C4491" s="3">
        <f t="shared" si="471"/>
        <v>85233.364944261455</v>
      </c>
      <c r="D4491" s="3">
        <v>15</v>
      </c>
      <c r="E4491" s="3">
        <f t="shared" si="472"/>
        <v>225</v>
      </c>
      <c r="F4491" s="4">
        <f t="shared" si="473"/>
        <v>4379.2130699999998</v>
      </c>
      <c r="N4491" s="2">
        <v>62.685696</v>
      </c>
      <c r="O4491" s="3">
        <f t="shared" si="474"/>
        <v>3929.4964830044159</v>
      </c>
      <c r="P4491" s="3">
        <v>5</v>
      </c>
      <c r="Q4491" s="3">
        <f t="shared" si="475"/>
        <v>25</v>
      </c>
      <c r="R4491" s="4">
        <f t="shared" si="476"/>
        <v>313.42847999999998</v>
      </c>
    </row>
    <row r="4492" spans="2:18">
      <c r="B4492" s="2">
        <v>291.94753800000001</v>
      </c>
      <c r="C4492" s="3">
        <f t="shared" si="471"/>
        <v>85233.364944261455</v>
      </c>
      <c r="D4492" s="3">
        <v>15</v>
      </c>
      <c r="E4492" s="3">
        <f t="shared" si="472"/>
        <v>225</v>
      </c>
      <c r="F4492" s="4">
        <f t="shared" si="473"/>
        <v>4379.2130699999998</v>
      </c>
      <c r="N4492" s="2">
        <v>62.685696</v>
      </c>
      <c r="O4492" s="3">
        <f t="shared" si="474"/>
        <v>3929.4964830044159</v>
      </c>
      <c r="P4492" s="3">
        <v>5</v>
      </c>
      <c r="Q4492" s="3">
        <f t="shared" si="475"/>
        <v>25</v>
      </c>
      <c r="R4492" s="4">
        <f t="shared" si="476"/>
        <v>313.42847999999998</v>
      </c>
    </row>
    <row r="4493" spans="2:18">
      <c r="B4493" s="2">
        <v>291.94753800000001</v>
      </c>
      <c r="C4493" s="3">
        <f t="shared" si="471"/>
        <v>85233.364944261455</v>
      </c>
      <c r="D4493" s="3">
        <v>15</v>
      </c>
      <c r="E4493" s="3">
        <f t="shared" si="472"/>
        <v>225</v>
      </c>
      <c r="F4493" s="4">
        <f t="shared" si="473"/>
        <v>4379.2130699999998</v>
      </c>
      <c r="N4493" s="2">
        <v>62.685696</v>
      </c>
      <c r="O4493" s="3">
        <f t="shared" si="474"/>
        <v>3929.4964830044159</v>
      </c>
      <c r="P4493" s="3">
        <v>5</v>
      </c>
      <c r="Q4493" s="3">
        <f t="shared" si="475"/>
        <v>25</v>
      </c>
      <c r="R4493" s="4">
        <f t="shared" si="476"/>
        <v>313.42847999999998</v>
      </c>
    </row>
    <row r="4494" spans="2:18">
      <c r="B4494" s="2">
        <v>291.94753800000001</v>
      </c>
      <c r="C4494" s="3">
        <f t="shared" si="471"/>
        <v>85233.364944261455</v>
      </c>
      <c r="D4494" s="3">
        <v>15</v>
      </c>
      <c r="E4494" s="3">
        <f t="shared" si="472"/>
        <v>225</v>
      </c>
      <c r="F4494" s="4">
        <f t="shared" si="473"/>
        <v>4379.2130699999998</v>
      </c>
      <c r="N4494" s="2">
        <v>62.685696</v>
      </c>
      <c r="O4494" s="3">
        <f t="shared" si="474"/>
        <v>3929.4964830044159</v>
      </c>
      <c r="P4494" s="3">
        <v>5</v>
      </c>
      <c r="Q4494" s="3">
        <f t="shared" si="475"/>
        <v>25</v>
      </c>
      <c r="R4494" s="4">
        <f t="shared" si="476"/>
        <v>313.42847999999998</v>
      </c>
    </row>
    <row r="4495" spans="2:18">
      <c r="B4495" s="2">
        <v>291.94753800000001</v>
      </c>
      <c r="C4495" s="3">
        <f t="shared" si="471"/>
        <v>85233.364944261455</v>
      </c>
      <c r="D4495" s="3">
        <v>15</v>
      </c>
      <c r="E4495" s="3">
        <f t="shared" si="472"/>
        <v>225</v>
      </c>
      <c r="F4495" s="4">
        <f t="shared" si="473"/>
        <v>4379.2130699999998</v>
      </c>
      <c r="N4495" s="2">
        <v>62.685696</v>
      </c>
      <c r="O4495" s="3">
        <f t="shared" si="474"/>
        <v>3929.4964830044159</v>
      </c>
      <c r="P4495" s="3">
        <v>5</v>
      </c>
      <c r="Q4495" s="3">
        <f t="shared" si="475"/>
        <v>25</v>
      </c>
      <c r="R4495" s="4">
        <f t="shared" si="476"/>
        <v>313.42847999999998</v>
      </c>
    </row>
    <row r="4496" spans="2:18">
      <c r="B4496" s="2">
        <v>291.94753800000001</v>
      </c>
      <c r="C4496" s="3">
        <f t="shared" si="471"/>
        <v>85233.364944261455</v>
      </c>
      <c r="D4496" s="3">
        <v>15</v>
      </c>
      <c r="E4496" s="3">
        <f t="shared" si="472"/>
        <v>225</v>
      </c>
      <c r="F4496" s="4">
        <f t="shared" si="473"/>
        <v>4379.2130699999998</v>
      </c>
      <c r="N4496" s="2">
        <v>62.685696</v>
      </c>
      <c r="O4496" s="3">
        <f t="shared" si="474"/>
        <v>3929.4964830044159</v>
      </c>
      <c r="P4496" s="3">
        <v>5</v>
      </c>
      <c r="Q4496" s="3">
        <f t="shared" si="475"/>
        <v>25</v>
      </c>
      <c r="R4496" s="4">
        <f t="shared" si="476"/>
        <v>313.42847999999998</v>
      </c>
    </row>
    <row r="4497" spans="2:18">
      <c r="B4497" s="2">
        <v>291.94753800000001</v>
      </c>
      <c r="C4497" s="3">
        <f t="shared" ref="C4497:C4560" si="477">B4497*B4497</f>
        <v>85233.364944261455</v>
      </c>
      <c r="D4497" s="3">
        <v>15</v>
      </c>
      <c r="E4497" s="3">
        <f t="shared" ref="E4497:E4560" si="478">D4497*D4497</f>
        <v>225</v>
      </c>
      <c r="F4497" s="4">
        <f t="shared" ref="F4497:F4560" si="479">D4497*B4497</f>
        <v>4379.2130699999998</v>
      </c>
      <c r="N4497" s="2">
        <v>62.685696</v>
      </c>
      <c r="O4497" s="3">
        <f t="shared" ref="O4497:O4560" si="480">N4497*N4497</f>
        <v>3929.4964830044159</v>
      </c>
      <c r="P4497" s="3">
        <v>5</v>
      </c>
      <c r="Q4497" s="3">
        <f t="shared" ref="Q4497:Q4560" si="481">P4497*P4497</f>
        <v>25</v>
      </c>
      <c r="R4497" s="4">
        <f t="shared" ref="R4497:R4560" si="482">P4497*N4497</f>
        <v>313.42847999999998</v>
      </c>
    </row>
    <row r="4498" spans="2:18">
      <c r="B4498" s="2">
        <v>291.94753800000001</v>
      </c>
      <c r="C4498" s="3">
        <f t="shared" si="477"/>
        <v>85233.364944261455</v>
      </c>
      <c r="D4498" s="3">
        <v>15</v>
      </c>
      <c r="E4498" s="3">
        <f t="shared" si="478"/>
        <v>225</v>
      </c>
      <c r="F4498" s="4">
        <f t="shared" si="479"/>
        <v>4379.2130699999998</v>
      </c>
      <c r="N4498" s="2">
        <v>62.685696</v>
      </c>
      <c r="O4498" s="3">
        <f t="shared" si="480"/>
        <v>3929.4964830044159</v>
      </c>
      <c r="P4498" s="3">
        <v>5</v>
      </c>
      <c r="Q4498" s="3">
        <f t="shared" si="481"/>
        <v>25</v>
      </c>
      <c r="R4498" s="4">
        <f t="shared" si="482"/>
        <v>313.42847999999998</v>
      </c>
    </row>
    <row r="4499" spans="2:18">
      <c r="B4499" s="2">
        <v>291.94753800000001</v>
      </c>
      <c r="C4499" s="3">
        <f t="shared" si="477"/>
        <v>85233.364944261455</v>
      </c>
      <c r="D4499" s="3">
        <v>15</v>
      </c>
      <c r="E4499" s="3">
        <f t="shared" si="478"/>
        <v>225</v>
      </c>
      <c r="F4499" s="4">
        <f t="shared" si="479"/>
        <v>4379.2130699999998</v>
      </c>
      <c r="N4499" s="2">
        <v>62.685696</v>
      </c>
      <c r="O4499" s="3">
        <f t="shared" si="480"/>
        <v>3929.4964830044159</v>
      </c>
      <c r="P4499" s="3">
        <v>5</v>
      </c>
      <c r="Q4499" s="3">
        <f t="shared" si="481"/>
        <v>25</v>
      </c>
      <c r="R4499" s="4">
        <f t="shared" si="482"/>
        <v>313.42847999999998</v>
      </c>
    </row>
    <row r="4500" spans="2:18">
      <c r="B4500" s="2">
        <v>291.94753800000001</v>
      </c>
      <c r="C4500" s="3">
        <f t="shared" si="477"/>
        <v>85233.364944261455</v>
      </c>
      <c r="D4500" s="3">
        <v>15</v>
      </c>
      <c r="E4500" s="3">
        <f t="shared" si="478"/>
        <v>225</v>
      </c>
      <c r="F4500" s="4">
        <f t="shared" si="479"/>
        <v>4379.2130699999998</v>
      </c>
      <c r="N4500" s="2">
        <v>62.685696</v>
      </c>
      <c r="O4500" s="3">
        <f t="shared" si="480"/>
        <v>3929.4964830044159</v>
      </c>
      <c r="P4500" s="3">
        <v>5</v>
      </c>
      <c r="Q4500" s="3">
        <f t="shared" si="481"/>
        <v>25</v>
      </c>
      <c r="R4500" s="4">
        <f t="shared" si="482"/>
        <v>313.42847999999998</v>
      </c>
    </row>
    <row r="4501" spans="2:18">
      <c r="B4501" s="2">
        <v>291.94753800000001</v>
      </c>
      <c r="C4501" s="3">
        <f t="shared" si="477"/>
        <v>85233.364944261455</v>
      </c>
      <c r="D4501" s="3">
        <v>15</v>
      </c>
      <c r="E4501" s="3">
        <f t="shared" si="478"/>
        <v>225</v>
      </c>
      <c r="F4501" s="4">
        <f t="shared" si="479"/>
        <v>4379.2130699999998</v>
      </c>
      <c r="N4501" s="2">
        <v>62.685696</v>
      </c>
      <c r="O4501" s="3">
        <f t="shared" si="480"/>
        <v>3929.4964830044159</v>
      </c>
      <c r="P4501" s="3">
        <v>5</v>
      </c>
      <c r="Q4501" s="3">
        <f t="shared" si="481"/>
        <v>25</v>
      </c>
      <c r="R4501" s="4">
        <f t="shared" si="482"/>
        <v>313.42847999999998</v>
      </c>
    </row>
    <row r="4502" spans="2:18">
      <c r="B4502" s="2">
        <v>291.94753800000001</v>
      </c>
      <c r="C4502" s="3">
        <f t="shared" si="477"/>
        <v>85233.364944261455</v>
      </c>
      <c r="D4502" s="3">
        <v>15</v>
      </c>
      <c r="E4502" s="3">
        <f t="shared" si="478"/>
        <v>225</v>
      </c>
      <c r="F4502" s="4">
        <f t="shared" si="479"/>
        <v>4379.2130699999998</v>
      </c>
      <c r="N4502" s="2">
        <v>62.685696</v>
      </c>
      <c r="O4502" s="3">
        <f t="shared" si="480"/>
        <v>3929.4964830044159</v>
      </c>
      <c r="P4502" s="3">
        <v>5</v>
      </c>
      <c r="Q4502" s="3">
        <f t="shared" si="481"/>
        <v>25</v>
      </c>
      <c r="R4502" s="4">
        <f t="shared" si="482"/>
        <v>313.42847999999998</v>
      </c>
    </row>
    <row r="4503" spans="2:18">
      <c r="B4503" s="2">
        <v>291.94753800000001</v>
      </c>
      <c r="C4503" s="3">
        <f t="shared" si="477"/>
        <v>85233.364944261455</v>
      </c>
      <c r="D4503" s="3">
        <v>15</v>
      </c>
      <c r="E4503" s="3">
        <f t="shared" si="478"/>
        <v>225</v>
      </c>
      <c r="F4503" s="4">
        <f t="shared" si="479"/>
        <v>4379.2130699999998</v>
      </c>
      <c r="N4503" s="2">
        <v>62.685696</v>
      </c>
      <c r="O4503" s="3">
        <f t="shared" si="480"/>
        <v>3929.4964830044159</v>
      </c>
      <c r="P4503" s="3">
        <v>5</v>
      </c>
      <c r="Q4503" s="3">
        <f t="shared" si="481"/>
        <v>25</v>
      </c>
      <c r="R4503" s="4">
        <f t="shared" si="482"/>
        <v>313.42847999999998</v>
      </c>
    </row>
    <row r="4504" spans="2:18">
      <c r="B4504" s="2">
        <v>291.94753800000001</v>
      </c>
      <c r="C4504" s="3">
        <f t="shared" si="477"/>
        <v>85233.364944261455</v>
      </c>
      <c r="D4504" s="3">
        <v>15</v>
      </c>
      <c r="E4504" s="3">
        <f t="shared" si="478"/>
        <v>225</v>
      </c>
      <c r="F4504" s="4">
        <f t="shared" si="479"/>
        <v>4379.2130699999998</v>
      </c>
      <c r="N4504" s="2">
        <v>62.685696</v>
      </c>
      <c r="O4504" s="3">
        <f t="shared" si="480"/>
        <v>3929.4964830044159</v>
      </c>
      <c r="P4504" s="3">
        <v>5</v>
      </c>
      <c r="Q4504" s="3">
        <f t="shared" si="481"/>
        <v>25</v>
      </c>
      <c r="R4504" s="4">
        <f t="shared" si="482"/>
        <v>313.42847999999998</v>
      </c>
    </row>
    <row r="4505" spans="2:18">
      <c r="B4505" s="2">
        <v>291.94753800000001</v>
      </c>
      <c r="C4505" s="3">
        <f t="shared" si="477"/>
        <v>85233.364944261455</v>
      </c>
      <c r="D4505" s="3">
        <v>15</v>
      </c>
      <c r="E4505" s="3">
        <f t="shared" si="478"/>
        <v>225</v>
      </c>
      <c r="F4505" s="4">
        <f t="shared" si="479"/>
        <v>4379.2130699999998</v>
      </c>
      <c r="N4505" s="2">
        <v>62.685696</v>
      </c>
      <c r="O4505" s="3">
        <f t="shared" si="480"/>
        <v>3929.4964830044159</v>
      </c>
      <c r="P4505" s="3">
        <v>5</v>
      </c>
      <c r="Q4505" s="3">
        <f t="shared" si="481"/>
        <v>25</v>
      </c>
      <c r="R4505" s="4">
        <f t="shared" si="482"/>
        <v>313.42847999999998</v>
      </c>
    </row>
    <row r="4506" spans="2:18">
      <c r="B4506" s="2">
        <v>291.94753800000001</v>
      </c>
      <c r="C4506" s="3">
        <f t="shared" si="477"/>
        <v>85233.364944261455</v>
      </c>
      <c r="D4506" s="3">
        <v>15</v>
      </c>
      <c r="E4506" s="3">
        <f t="shared" si="478"/>
        <v>225</v>
      </c>
      <c r="F4506" s="4">
        <f t="shared" si="479"/>
        <v>4379.2130699999998</v>
      </c>
      <c r="N4506" s="2">
        <v>62.685696</v>
      </c>
      <c r="O4506" s="3">
        <f t="shared" si="480"/>
        <v>3929.4964830044159</v>
      </c>
      <c r="P4506" s="3">
        <v>5</v>
      </c>
      <c r="Q4506" s="3">
        <f t="shared" si="481"/>
        <v>25</v>
      </c>
      <c r="R4506" s="4">
        <f t="shared" si="482"/>
        <v>313.42847999999998</v>
      </c>
    </row>
    <row r="4507" spans="2:18">
      <c r="B4507" s="2">
        <v>291.94753800000001</v>
      </c>
      <c r="C4507" s="3">
        <f t="shared" si="477"/>
        <v>85233.364944261455</v>
      </c>
      <c r="D4507" s="3">
        <v>15</v>
      </c>
      <c r="E4507" s="3">
        <f t="shared" si="478"/>
        <v>225</v>
      </c>
      <c r="F4507" s="4">
        <f t="shared" si="479"/>
        <v>4379.2130699999998</v>
      </c>
      <c r="N4507" s="2">
        <v>62.685696</v>
      </c>
      <c r="O4507" s="3">
        <f t="shared" si="480"/>
        <v>3929.4964830044159</v>
      </c>
      <c r="P4507" s="3">
        <v>5</v>
      </c>
      <c r="Q4507" s="3">
        <f t="shared" si="481"/>
        <v>25</v>
      </c>
      <c r="R4507" s="4">
        <f t="shared" si="482"/>
        <v>313.42847999999998</v>
      </c>
    </row>
    <row r="4508" spans="2:18">
      <c r="B4508" s="2">
        <v>291.94753800000001</v>
      </c>
      <c r="C4508" s="3">
        <f t="shared" si="477"/>
        <v>85233.364944261455</v>
      </c>
      <c r="D4508" s="3">
        <v>15</v>
      </c>
      <c r="E4508" s="3">
        <f t="shared" si="478"/>
        <v>225</v>
      </c>
      <c r="F4508" s="4">
        <f t="shared" si="479"/>
        <v>4379.2130699999998</v>
      </c>
      <c r="N4508" s="2">
        <v>62.685696</v>
      </c>
      <c r="O4508" s="3">
        <f t="shared" si="480"/>
        <v>3929.4964830044159</v>
      </c>
      <c r="P4508" s="3">
        <v>5</v>
      </c>
      <c r="Q4508" s="3">
        <f t="shared" si="481"/>
        <v>25</v>
      </c>
      <c r="R4508" s="4">
        <f t="shared" si="482"/>
        <v>313.42847999999998</v>
      </c>
    </row>
    <row r="4509" spans="2:18">
      <c r="B4509" s="2">
        <v>291.94753800000001</v>
      </c>
      <c r="C4509" s="3">
        <f t="shared" si="477"/>
        <v>85233.364944261455</v>
      </c>
      <c r="D4509" s="3">
        <v>15</v>
      </c>
      <c r="E4509" s="3">
        <f t="shared" si="478"/>
        <v>225</v>
      </c>
      <c r="F4509" s="4">
        <f t="shared" si="479"/>
        <v>4379.2130699999998</v>
      </c>
      <c r="N4509" s="2">
        <v>62.685696</v>
      </c>
      <c r="O4509" s="3">
        <f t="shared" si="480"/>
        <v>3929.4964830044159</v>
      </c>
      <c r="P4509" s="3">
        <v>5</v>
      </c>
      <c r="Q4509" s="3">
        <f t="shared" si="481"/>
        <v>25</v>
      </c>
      <c r="R4509" s="4">
        <f t="shared" si="482"/>
        <v>313.42847999999998</v>
      </c>
    </row>
    <row r="4510" spans="2:18">
      <c r="B4510" s="2">
        <v>291.94753800000001</v>
      </c>
      <c r="C4510" s="3">
        <f t="shared" si="477"/>
        <v>85233.364944261455</v>
      </c>
      <c r="D4510" s="3">
        <v>15</v>
      </c>
      <c r="E4510" s="3">
        <f t="shared" si="478"/>
        <v>225</v>
      </c>
      <c r="F4510" s="4">
        <f t="shared" si="479"/>
        <v>4379.2130699999998</v>
      </c>
      <c r="N4510" s="2">
        <v>62.685696</v>
      </c>
      <c r="O4510" s="3">
        <f t="shared" si="480"/>
        <v>3929.4964830044159</v>
      </c>
      <c r="P4510" s="3">
        <v>5</v>
      </c>
      <c r="Q4510" s="3">
        <f t="shared" si="481"/>
        <v>25</v>
      </c>
      <c r="R4510" s="4">
        <f t="shared" si="482"/>
        <v>313.42847999999998</v>
      </c>
    </row>
    <row r="4511" spans="2:18">
      <c r="B4511" s="2">
        <v>291.94753800000001</v>
      </c>
      <c r="C4511" s="3">
        <f t="shared" si="477"/>
        <v>85233.364944261455</v>
      </c>
      <c r="D4511" s="3">
        <v>15</v>
      </c>
      <c r="E4511" s="3">
        <f t="shared" si="478"/>
        <v>225</v>
      </c>
      <c r="F4511" s="4">
        <f t="shared" si="479"/>
        <v>4379.2130699999998</v>
      </c>
      <c r="N4511" s="2">
        <v>62.685696</v>
      </c>
      <c r="O4511" s="3">
        <f t="shared" si="480"/>
        <v>3929.4964830044159</v>
      </c>
      <c r="P4511" s="3">
        <v>5</v>
      </c>
      <c r="Q4511" s="3">
        <f t="shared" si="481"/>
        <v>25</v>
      </c>
      <c r="R4511" s="4">
        <f t="shared" si="482"/>
        <v>313.42847999999998</v>
      </c>
    </row>
    <row r="4512" spans="2:18">
      <c r="B4512" s="2">
        <v>291.94753800000001</v>
      </c>
      <c r="C4512" s="3">
        <f t="shared" si="477"/>
        <v>85233.364944261455</v>
      </c>
      <c r="D4512" s="3">
        <v>15</v>
      </c>
      <c r="E4512" s="3">
        <f t="shared" si="478"/>
        <v>225</v>
      </c>
      <c r="F4512" s="4">
        <f t="shared" si="479"/>
        <v>4379.2130699999998</v>
      </c>
      <c r="N4512" s="2">
        <v>62.685696</v>
      </c>
      <c r="O4512" s="3">
        <f t="shared" si="480"/>
        <v>3929.4964830044159</v>
      </c>
      <c r="P4512" s="3">
        <v>5</v>
      </c>
      <c r="Q4512" s="3">
        <f t="shared" si="481"/>
        <v>25</v>
      </c>
      <c r="R4512" s="4">
        <f t="shared" si="482"/>
        <v>313.42847999999998</v>
      </c>
    </row>
    <row r="4513" spans="2:18">
      <c r="B4513" s="2">
        <v>291.94753800000001</v>
      </c>
      <c r="C4513" s="3">
        <f t="shared" si="477"/>
        <v>85233.364944261455</v>
      </c>
      <c r="D4513" s="3">
        <v>15</v>
      </c>
      <c r="E4513" s="3">
        <f t="shared" si="478"/>
        <v>225</v>
      </c>
      <c r="F4513" s="4">
        <f t="shared" si="479"/>
        <v>4379.2130699999998</v>
      </c>
      <c r="N4513" s="2">
        <v>62.685696</v>
      </c>
      <c r="O4513" s="3">
        <f t="shared" si="480"/>
        <v>3929.4964830044159</v>
      </c>
      <c r="P4513" s="3">
        <v>5</v>
      </c>
      <c r="Q4513" s="3">
        <f t="shared" si="481"/>
        <v>25</v>
      </c>
      <c r="R4513" s="4">
        <f t="shared" si="482"/>
        <v>313.42847999999998</v>
      </c>
    </row>
    <row r="4514" spans="2:18">
      <c r="B4514" s="2">
        <v>291.94753800000001</v>
      </c>
      <c r="C4514" s="3">
        <f t="shared" si="477"/>
        <v>85233.364944261455</v>
      </c>
      <c r="D4514" s="3">
        <v>15</v>
      </c>
      <c r="E4514" s="3">
        <f t="shared" si="478"/>
        <v>225</v>
      </c>
      <c r="F4514" s="4">
        <f t="shared" si="479"/>
        <v>4379.2130699999998</v>
      </c>
      <c r="N4514" s="2">
        <v>62.685696</v>
      </c>
      <c r="O4514" s="3">
        <f t="shared" si="480"/>
        <v>3929.4964830044159</v>
      </c>
      <c r="P4514" s="3">
        <v>5</v>
      </c>
      <c r="Q4514" s="3">
        <f t="shared" si="481"/>
        <v>25</v>
      </c>
      <c r="R4514" s="4">
        <f t="shared" si="482"/>
        <v>313.42847999999998</v>
      </c>
    </row>
    <row r="4515" spans="2:18">
      <c r="B4515" s="2">
        <v>291.94753800000001</v>
      </c>
      <c r="C4515" s="3">
        <f t="shared" si="477"/>
        <v>85233.364944261455</v>
      </c>
      <c r="D4515" s="3">
        <v>15</v>
      </c>
      <c r="E4515" s="3">
        <f t="shared" si="478"/>
        <v>225</v>
      </c>
      <c r="F4515" s="4">
        <f t="shared" si="479"/>
        <v>4379.2130699999998</v>
      </c>
      <c r="N4515" s="2">
        <v>62.685696</v>
      </c>
      <c r="O4515" s="3">
        <f t="shared" si="480"/>
        <v>3929.4964830044159</v>
      </c>
      <c r="P4515" s="3">
        <v>5</v>
      </c>
      <c r="Q4515" s="3">
        <f t="shared" si="481"/>
        <v>25</v>
      </c>
      <c r="R4515" s="4">
        <f t="shared" si="482"/>
        <v>313.42847999999998</v>
      </c>
    </row>
    <row r="4516" spans="2:18">
      <c r="B4516" s="2">
        <v>291.94753800000001</v>
      </c>
      <c r="C4516" s="3">
        <f t="shared" si="477"/>
        <v>85233.364944261455</v>
      </c>
      <c r="D4516" s="3">
        <v>15</v>
      </c>
      <c r="E4516" s="3">
        <f t="shared" si="478"/>
        <v>225</v>
      </c>
      <c r="F4516" s="4">
        <f t="shared" si="479"/>
        <v>4379.2130699999998</v>
      </c>
      <c r="N4516" s="2">
        <v>62.685696</v>
      </c>
      <c r="O4516" s="3">
        <f t="shared" si="480"/>
        <v>3929.4964830044159</v>
      </c>
      <c r="P4516" s="3">
        <v>5</v>
      </c>
      <c r="Q4516" s="3">
        <f t="shared" si="481"/>
        <v>25</v>
      </c>
      <c r="R4516" s="4">
        <f t="shared" si="482"/>
        <v>313.42847999999998</v>
      </c>
    </row>
    <row r="4517" spans="2:18">
      <c r="B4517" s="2">
        <v>291.94753800000001</v>
      </c>
      <c r="C4517" s="3">
        <f t="shared" si="477"/>
        <v>85233.364944261455</v>
      </c>
      <c r="D4517" s="3">
        <v>15</v>
      </c>
      <c r="E4517" s="3">
        <f t="shared" si="478"/>
        <v>225</v>
      </c>
      <c r="F4517" s="4">
        <f t="shared" si="479"/>
        <v>4379.2130699999998</v>
      </c>
      <c r="N4517" s="2">
        <v>62.685696</v>
      </c>
      <c r="O4517" s="3">
        <f t="shared" si="480"/>
        <v>3929.4964830044159</v>
      </c>
      <c r="P4517" s="3">
        <v>5</v>
      </c>
      <c r="Q4517" s="3">
        <f t="shared" si="481"/>
        <v>25</v>
      </c>
      <c r="R4517" s="4">
        <f t="shared" si="482"/>
        <v>313.42847999999998</v>
      </c>
    </row>
    <row r="4518" spans="2:18">
      <c r="B4518" s="2">
        <v>291.94753800000001</v>
      </c>
      <c r="C4518" s="3">
        <f t="shared" si="477"/>
        <v>85233.364944261455</v>
      </c>
      <c r="D4518" s="3">
        <v>15</v>
      </c>
      <c r="E4518" s="3">
        <f t="shared" si="478"/>
        <v>225</v>
      </c>
      <c r="F4518" s="4">
        <f t="shared" si="479"/>
        <v>4379.2130699999998</v>
      </c>
      <c r="N4518" s="2">
        <v>62.685696</v>
      </c>
      <c r="O4518" s="3">
        <f t="shared" si="480"/>
        <v>3929.4964830044159</v>
      </c>
      <c r="P4518" s="3">
        <v>5</v>
      </c>
      <c r="Q4518" s="3">
        <f t="shared" si="481"/>
        <v>25</v>
      </c>
      <c r="R4518" s="4">
        <f t="shared" si="482"/>
        <v>313.42847999999998</v>
      </c>
    </row>
    <row r="4519" spans="2:18">
      <c r="B4519" s="2">
        <v>291.94753800000001</v>
      </c>
      <c r="C4519" s="3">
        <f t="shared" si="477"/>
        <v>85233.364944261455</v>
      </c>
      <c r="D4519" s="3">
        <v>15</v>
      </c>
      <c r="E4519" s="3">
        <f t="shared" si="478"/>
        <v>225</v>
      </c>
      <c r="F4519" s="4">
        <f t="shared" si="479"/>
        <v>4379.2130699999998</v>
      </c>
      <c r="N4519" s="2">
        <v>62.685696</v>
      </c>
      <c r="O4519" s="3">
        <f t="shared" si="480"/>
        <v>3929.4964830044159</v>
      </c>
      <c r="P4519" s="3">
        <v>5</v>
      </c>
      <c r="Q4519" s="3">
        <f t="shared" si="481"/>
        <v>25</v>
      </c>
      <c r="R4519" s="4">
        <f t="shared" si="482"/>
        <v>313.42847999999998</v>
      </c>
    </row>
    <row r="4520" spans="2:18">
      <c r="B4520" s="2">
        <v>291.94753800000001</v>
      </c>
      <c r="C4520" s="3">
        <f t="shared" si="477"/>
        <v>85233.364944261455</v>
      </c>
      <c r="D4520" s="3">
        <v>15</v>
      </c>
      <c r="E4520" s="3">
        <f t="shared" si="478"/>
        <v>225</v>
      </c>
      <c r="F4520" s="4">
        <f t="shared" si="479"/>
        <v>4379.2130699999998</v>
      </c>
      <c r="N4520" s="2">
        <v>62.685696</v>
      </c>
      <c r="O4520" s="3">
        <f t="shared" si="480"/>
        <v>3929.4964830044159</v>
      </c>
      <c r="P4520" s="3">
        <v>5</v>
      </c>
      <c r="Q4520" s="3">
        <f t="shared" si="481"/>
        <v>25</v>
      </c>
      <c r="R4520" s="4">
        <f t="shared" si="482"/>
        <v>313.42847999999998</v>
      </c>
    </row>
    <row r="4521" spans="2:18">
      <c r="B4521" s="2">
        <v>291.94753800000001</v>
      </c>
      <c r="C4521" s="3">
        <f t="shared" si="477"/>
        <v>85233.364944261455</v>
      </c>
      <c r="D4521" s="3">
        <v>15</v>
      </c>
      <c r="E4521" s="3">
        <f t="shared" si="478"/>
        <v>225</v>
      </c>
      <c r="F4521" s="4">
        <f t="shared" si="479"/>
        <v>4379.2130699999998</v>
      </c>
      <c r="N4521" s="2">
        <v>62.685696</v>
      </c>
      <c r="O4521" s="3">
        <f t="shared" si="480"/>
        <v>3929.4964830044159</v>
      </c>
      <c r="P4521" s="3">
        <v>5</v>
      </c>
      <c r="Q4521" s="3">
        <f t="shared" si="481"/>
        <v>25</v>
      </c>
      <c r="R4521" s="4">
        <f t="shared" si="482"/>
        <v>313.42847999999998</v>
      </c>
    </row>
    <row r="4522" spans="2:18">
      <c r="B4522" s="2">
        <v>291.94753800000001</v>
      </c>
      <c r="C4522" s="3">
        <f t="shared" si="477"/>
        <v>85233.364944261455</v>
      </c>
      <c r="D4522" s="3">
        <v>15</v>
      </c>
      <c r="E4522" s="3">
        <f t="shared" si="478"/>
        <v>225</v>
      </c>
      <c r="F4522" s="4">
        <f t="shared" si="479"/>
        <v>4379.2130699999998</v>
      </c>
      <c r="N4522" s="2">
        <v>62.685696</v>
      </c>
      <c r="O4522" s="3">
        <f t="shared" si="480"/>
        <v>3929.4964830044159</v>
      </c>
      <c r="P4522" s="3">
        <v>5</v>
      </c>
      <c r="Q4522" s="3">
        <f t="shared" si="481"/>
        <v>25</v>
      </c>
      <c r="R4522" s="4">
        <f t="shared" si="482"/>
        <v>313.42847999999998</v>
      </c>
    </row>
    <row r="4523" spans="2:18">
      <c r="B4523" s="2">
        <v>291.94753800000001</v>
      </c>
      <c r="C4523" s="3">
        <f t="shared" si="477"/>
        <v>85233.364944261455</v>
      </c>
      <c r="D4523" s="3">
        <v>15</v>
      </c>
      <c r="E4523" s="3">
        <f t="shared" si="478"/>
        <v>225</v>
      </c>
      <c r="F4523" s="4">
        <f t="shared" si="479"/>
        <v>4379.2130699999998</v>
      </c>
      <c r="N4523" s="2">
        <v>62.685696</v>
      </c>
      <c r="O4523" s="3">
        <f t="shared" si="480"/>
        <v>3929.4964830044159</v>
      </c>
      <c r="P4523" s="3">
        <v>5</v>
      </c>
      <c r="Q4523" s="3">
        <f t="shared" si="481"/>
        <v>25</v>
      </c>
      <c r="R4523" s="4">
        <f t="shared" si="482"/>
        <v>313.42847999999998</v>
      </c>
    </row>
    <row r="4524" spans="2:18">
      <c r="B4524" s="2">
        <v>291.94753800000001</v>
      </c>
      <c r="C4524" s="3">
        <f t="shared" si="477"/>
        <v>85233.364944261455</v>
      </c>
      <c r="D4524" s="3">
        <v>15</v>
      </c>
      <c r="E4524" s="3">
        <f t="shared" si="478"/>
        <v>225</v>
      </c>
      <c r="F4524" s="4">
        <f t="shared" si="479"/>
        <v>4379.2130699999998</v>
      </c>
      <c r="N4524" s="2">
        <v>62.685696</v>
      </c>
      <c r="O4524" s="3">
        <f t="shared" si="480"/>
        <v>3929.4964830044159</v>
      </c>
      <c r="P4524" s="3">
        <v>5</v>
      </c>
      <c r="Q4524" s="3">
        <f t="shared" si="481"/>
        <v>25</v>
      </c>
      <c r="R4524" s="4">
        <f t="shared" si="482"/>
        <v>313.42847999999998</v>
      </c>
    </row>
    <row r="4525" spans="2:18">
      <c r="B4525" s="2">
        <v>291.94753800000001</v>
      </c>
      <c r="C4525" s="3">
        <f t="shared" si="477"/>
        <v>85233.364944261455</v>
      </c>
      <c r="D4525" s="3">
        <v>15</v>
      </c>
      <c r="E4525" s="3">
        <f t="shared" si="478"/>
        <v>225</v>
      </c>
      <c r="F4525" s="4">
        <f t="shared" si="479"/>
        <v>4379.2130699999998</v>
      </c>
      <c r="N4525" s="2">
        <v>62.685696</v>
      </c>
      <c r="O4525" s="3">
        <f t="shared" si="480"/>
        <v>3929.4964830044159</v>
      </c>
      <c r="P4525" s="3">
        <v>5</v>
      </c>
      <c r="Q4525" s="3">
        <f t="shared" si="481"/>
        <v>25</v>
      </c>
      <c r="R4525" s="4">
        <f t="shared" si="482"/>
        <v>313.42847999999998</v>
      </c>
    </row>
    <row r="4526" spans="2:18">
      <c r="B4526" s="2">
        <v>291.94753800000001</v>
      </c>
      <c r="C4526" s="3">
        <f t="shared" si="477"/>
        <v>85233.364944261455</v>
      </c>
      <c r="D4526" s="3">
        <v>15</v>
      </c>
      <c r="E4526" s="3">
        <f t="shared" si="478"/>
        <v>225</v>
      </c>
      <c r="F4526" s="4">
        <f t="shared" si="479"/>
        <v>4379.2130699999998</v>
      </c>
      <c r="N4526" s="2">
        <v>62.685696</v>
      </c>
      <c r="O4526" s="3">
        <f t="shared" si="480"/>
        <v>3929.4964830044159</v>
      </c>
      <c r="P4526" s="3">
        <v>5</v>
      </c>
      <c r="Q4526" s="3">
        <f t="shared" si="481"/>
        <v>25</v>
      </c>
      <c r="R4526" s="4">
        <f t="shared" si="482"/>
        <v>313.42847999999998</v>
      </c>
    </row>
    <row r="4527" spans="2:18">
      <c r="B4527" s="2">
        <v>291.94753800000001</v>
      </c>
      <c r="C4527" s="3">
        <f t="shared" si="477"/>
        <v>85233.364944261455</v>
      </c>
      <c r="D4527" s="3">
        <v>15</v>
      </c>
      <c r="E4527" s="3">
        <f t="shared" si="478"/>
        <v>225</v>
      </c>
      <c r="F4527" s="4">
        <f t="shared" si="479"/>
        <v>4379.2130699999998</v>
      </c>
      <c r="N4527" s="2">
        <v>62.685696</v>
      </c>
      <c r="O4527" s="3">
        <f t="shared" si="480"/>
        <v>3929.4964830044159</v>
      </c>
      <c r="P4527" s="3">
        <v>5</v>
      </c>
      <c r="Q4527" s="3">
        <f t="shared" si="481"/>
        <v>25</v>
      </c>
      <c r="R4527" s="4">
        <f t="shared" si="482"/>
        <v>313.42847999999998</v>
      </c>
    </row>
    <row r="4528" spans="2:18">
      <c r="B4528" s="2">
        <v>291.94753800000001</v>
      </c>
      <c r="C4528" s="3">
        <f t="shared" si="477"/>
        <v>85233.364944261455</v>
      </c>
      <c r="D4528" s="3">
        <v>15</v>
      </c>
      <c r="E4528" s="3">
        <f t="shared" si="478"/>
        <v>225</v>
      </c>
      <c r="F4528" s="4">
        <f t="shared" si="479"/>
        <v>4379.2130699999998</v>
      </c>
      <c r="N4528" s="2">
        <v>62.685696</v>
      </c>
      <c r="O4528" s="3">
        <f t="shared" si="480"/>
        <v>3929.4964830044159</v>
      </c>
      <c r="P4528" s="3">
        <v>5</v>
      </c>
      <c r="Q4528" s="3">
        <f t="shared" si="481"/>
        <v>25</v>
      </c>
      <c r="R4528" s="4">
        <f t="shared" si="482"/>
        <v>313.42847999999998</v>
      </c>
    </row>
    <row r="4529" spans="2:18">
      <c r="B4529" s="2">
        <v>291.94753800000001</v>
      </c>
      <c r="C4529" s="3">
        <f t="shared" si="477"/>
        <v>85233.364944261455</v>
      </c>
      <c r="D4529" s="3">
        <v>15</v>
      </c>
      <c r="E4529" s="3">
        <f t="shared" si="478"/>
        <v>225</v>
      </c>
      <c r="F4529" s="4">
        <f t="shared" si="479"/>
        <v>4379.2130699999998</v>
      </c>
      <c r="N4529" s="2">
        <v>62.685696</v>
      </c>
      <c r="O4529" s="3">
        <f t="shared" si="480"/>
        <v>3929.4964830044159</v>
      </c>
      <c r="P4529" s="3">
        <v>5</v>
      </c>
      <c r="Q4529" s="3">
        <f t="shared" si="481"/>
        <v>25</v>
      </c>
      <c r="R4529" s="4">
        <f t="shared" si="482"/>
        <v>313.42847999999998</v>
      </c>
    </row>
    <row r="4530" spans="2:18">
      <c r="B4530" s="2">
        <v>291.94753800000001</v>
      </c>
      <c r="C4530" s="3">
        <f t="shared" si="477"/>
        <v>85233.364944261455</v>
      </c>
      <c r="D4530" s="3">
        <v>15</v>
      </c>
      <c r="E4530" s="3">
        <f t="shared" si="478"/>
        <v>225</v>
      </c>
      <c r="F4530" s="4">
        <f t="shared" si="479"/>
        <v>4379.2130699999998</v>
      </c>
      <c r="N4530" s="2">
        <v>62.685696</v>
      </c>
      <c r="O4530" s="3">
        <f t="shared" si="480"/>
        <v>3929.4964830044159</v>
      </c>
      <c r="P4530" s="3">
        <v>5</v>
      </c>
      <c r="Q4530" s="3">
        <f t="shared" si="481"/>
        <v>25</v>
      </c>
      <c r="R4530" s="4">
        <f t="shared" si="482"/>
        <v>313.42847999999998</v>
      </c>
    </row>
    <row r="4531" spans="2:18">
      <c r="B4531" s="2">
        <v>291.94753800000001</v>
      </c>
      <c r="C4531" s="3">
        <f t="shared" si="477"/>
        <v>85233.364944261455</v>
      </c>
      <c r="D4531" s="3">
        <v>15</v>
      </c>
      <c r="E4531" s="3">
        <f t="shared" si="478"/>
        <v>225</v>
      </c>
      <c r="F4531" s="4">
        <f t="shared" si="479"/>
        <v>4379.2130699999998</v>
      </c>
      <c r="N4531" s="2">
        <v>62.685696</v>
      </c>
      <c r="O4531" s="3">
        <f t="shared" si="480"/>
        <v>3929.4964830044159</v>
      </c>
      <c r="P4531" s="3">
        <v>5</v>
      </c>
      <c r="Q4531" s="3">
        <f t="shared" si="481"/>
        <v>25</v>
      </c>
      <c r="R4531" s="4">
        <f t="shared" si="482"/>
        <v>313.42847999999998</v>
      </c>
    </row>
    <row r="4532" spans="2:18">
      <c r="B4532" s="2">
        <v>291.94753800000001</v>
      </c>
      <c r="C4532" s="3">
        <f t="shared" si="477"/>
        <v>85233.364944261455</v>
      </c>
      <c r="D4532" s="3">
        <v>15</v>
      </c>
      <c r="E4532" s="3">
        <f t="shared" si="478"/>
        <v>225</v>
      </c>
      <c r="F4532" s="4">
        <f t="shared" si="479"/>
        <v>4379.2130699999998</v>
      </c>
      <c r="N4532" s="2">
        <v>62.685696</v>
      </c>
      <c r="O4532" s="3">
        <f t="shared" si="480"/>
        <v>3929.4964830044159</v>
      </c>
      <c r="P4532" s="3">
        <v>5</v>
      </c>
      <c r="Q4532" s="3">
        <f t="shared" si="481"/>
        <v>25</v>
      </c>
      <c r="R4532" s="4">
        <f t="shared" si="482"/>
        <v>313.42847999999998</v>
      </c>
    </row>
    <row r="4533" spans="2:18">
      <c r="B4533" s="2">
        <v>291.94753800000001</v>
      </c>
      <c r="C4533" s="3">
        <f t="shared" si="477"/>
        <v>85233.364944261455</v>
      </c>
      <c r="D4533" s="3">
        <v>15</v>
      </c>
      <c r="E4533" s="3">
        <f t="shared" si="478"/>
        <v>225</v>
      </c>
      <c r="F4533" s="4">
        <f t="shared" si="479"/>
        <v>4379.2130699999998</v>
      </c>
      <c r="N4533" s="2">
        <v>62.685696</v>
      </c>
      <c r="O4533" s="3">
        <f t="shared" si="480"/>
        <v>3929.4964830044159</v>
      </c>
      <c r="P4533" s="3">
        <v>5</v>
      </c>
      <c r="Q4533" s="3">
        <f t="shared" si="481"/>
        <v>25</v>
      </c>
      <c r="R4533" s="4">
        <f t="shared" si="482"/>
        <v>313.42847999999998</v>
      </c>
    </row>
    <row r="4534" spans="2:18">
      <c r="B4534" s="2">
        <v>291.94753800000001</v>
      </c>
      <c r="C4534" s="3">
        <f t="shared" si="477"/>
        <v>85233.364944261455</v>
      </c>
      <c r="D4534" s="3">
        <v>15</v>
      </c>
      <c r="E4534" s="3">
        <f t="shared" si="478"/>
        <v>225</v>
      </c>
      <c r="F4534" s="4">
        <f t="shared" si="479"/>
        <v>4379.2130699999998</v>
      </c>
      <c r="N4534" s="2">
        <v>62.685696</v>
      </c>
      <c r="O4534" s="3">
        <f t="shared" si="480"/>
        <v>3929.4964830044159</v>
      </c>
      <c r="P4534" s="3">
        <v>5</v>
      </c>
      <c r="Q4534" s="3">
        <f t="shared" si="481"/>
        <v>25</v>
      </c>
      <c r="R4534" s="4">
        <f t="shared" si="482"/>
        <v>313.42847999999998</v>
      </c>
    </row>
    <row r="4535" spans="2:18">
      <c r="B4535" s="2">
        <v>291.94753800000001</v>
      </c>
      <c r="C4535" s="3">
        <f t="shared" si="477"/>
        <v>85233.364944261455</v>
      </c>
      <c r="D4535" s="3">
        <v>15</v>
      </c>
      <c r="E4535" s="3">
        <f t="shared" si="478"/>
        <v>225</v>
      </c>
      <c r="F4535" s="4">
        <f t="shared" si="479"/>
        <v>4379.2130699999998</v>
      </c>
      <c r="N4535" s="2">
        <v>62.685696</v>
      </c>
      <c r="O4535" s="3">
        <f t="shared" si="480"/>
        <v>3929.4964830044159</v>
      </c>
      <c r="P4535" s="3">
        <v>5</v>
      </c>
      <c r="Q4535" s="3">
        <f t="shared" si="481"/>
        <v>25</v>
      </c>
      <c r="R4535" s="4">
        <f t="shared" si="482"/>
        <v>313.42847999999998</v>
      </c>
    </row>
    <row r="4536" spans="2:18">
      <c r="B4536" s="2">
        <v>291.94753800000001</v>
      </c>
      <c r="C4536" s="3">
        <f t="shared" si="477"/>
        <v>85233.364944261455</v>
      </c>
      <c r="D4536" s="3">
        <v>15</v>
      </c>
      <c r="E4536" s="3">
        <f t="shared" si="478"/>
        <v>225</v>
      </c>
      <c r="F4536" s="4">
        <f t="shared" si="479"/>
        <v>4379.2130699999998</v>
      </c>
      <c r="N4536" s="2">
        <v>62.685696</v>
      </c>
      <c r="O4536" s="3">
        <f t="shared" si="480"/>
        <v>3929.4964830044159</v>
      </c>
      <c r="P4536" s="3">
        <v>10</v>
      </c>
      <c r="Q4536" s="3">
        <f t="shared" si="481"/>
        <v>100</v>
      </c>
      <c r="R4536" s="4">
        <f t="shared" si="482"/>
        <v>626.85695999999996</v>
      </c>
    </row>
    <row r="4537" spans="2:18">
      <c r="B4537" s="2">
        <v>291.94753800000001</v>
      </c>
      <c r="C4537" s="3">
        <f t="shared" si="477"/>
        <v>85233.364944261455</v>
      </c>
      <c r="D4537" s="3">
        <v>15</v>
      </c>
      <c r="E4537" s="3">
        <f t="shared" si="478"/>
        <v>225</v>
      </c>
      <c r="F4537" s="4">
        <f t="shared" si="479"/>
        <v>4379.2130699999998</v>
      </c>
      <c r="N4537" s="2">
        <v>62.685696</v>
      </c>
      <c r="O4537" s="3">
        <f t="shared" si="480"/>
        <v>3929.4964830044159</v>
      </c>
      <c r="P4537" s="3">
        <v>10</v>
      </c>
      <c r="Q4537" s="3">
        <f t="shared" si="481"/>
        <v>100</v>
      </c>
      <c r="R4537" s="4">
        <f t="shared" si="482"/>
        <v>626.85695999999996</v>
      </c>
    </row>
    <row r="4538" spans="2:18">
      <c r="B4538" s="2">
        <v>291.94753800000001</v>
      </c>
      <c r="C4538" s="3">
        <f t="shared" si="477"/>
        <v>85233.364944261455</v>
      </c>
      <c r="D4538" s="3">
        <v>15</v>
      </c>
      <c r="E4538" s="3">
        <f t="shared" si="478"/>
        <v>225</v>
      </c>
      <c r="F4538" s="4">
        <f t="shared" si="479"/>
        <v>4379.2130699999998</v>
      </c>
      <c r="N4538" s="2">
        <v>62.685696</v>
      </c>
      <c r="O4538" s="3">
        <f t="shared" si="480"/>
        <v>3929.4964830044159</v>
      </c>
      <c r="P4538" s="3">
        <v>10</v>
      </c>
      <c r="Q4538" s="3">
        <f t="shared" si="481"/>
        <v>100</v>
      </c>
      <c r="R4538" s="4">
        <f t="shared" si="482"/>
        <v>626.85695999999996</v>
      </c>
    </row>
    <row r="4539" spans="2:18">
      <c r="B4539" s="2">
        <v>291.94753800000001</v>
      </c>
      <c r="C4539" s="3">
        <f t="shared" si="477"/>
        <v>85233.364944261455</v>
      </c>
      <c r="D4539" s="3">
        <v>15</v>
      </c>
      <c r="E4539" s="3">
        <f t="shared" si="478"/>
        <v>225</v>
      </c>
      <c r="F4539" s="4">
        <f t="shared" si="479"/>
        <v>4379.2130699999998</v>
      </c>
      <c r="N4539" s="2">
        <v>62.685696</v>
      </c>
      <c r="O4539" s="3">
        <f t="shared" si="480"/>
        <v>3929.4964830044159</v>
      </c>
      <c r="P4539" s="3">
        <v>10</v>
      </c>
      <c r="Q4539" s="3">
        <f t="shared" si="481"/>
        <v>100</v>
      </c>
      <c r="R4539" s="4">
        <f t="shared" si="482"/>
        <v>626.85695999999996</v>
      </c>
    </row>
    <row r="4540" spans="2:18">
      <c r="B4540" s="2">
        <v>291.94753800000001</v>
      </c>
      <c r="C4540" s="3">
        <f t="shared" si="477"/>
        <v>85233.364944261455</v>
      </c>
      <c r="D4540" s="3">
        <v>15</v>
      </c>
      <c r="E4540" s="3">
        <f t="shared" si="478"/>
        <v>225</v>
      </c>
      <c r="F4540" s="4">
        <f t="shared" si="479"/>
        <v>4379.2130699999998</v>
      </c>
      <c r="N4540" s="2">
        <v>62.685696</v>
      </c>
      <c r="O4540" s="3">
        <f t="shared" si="480"/>
        <v>3929.4964830044159</v>
      </c>
      <c r="P4540" s="3">
        <v>10</v>
      </c>
      <c r="Q4540" s="3">
        <f t="shared" si="481"/>
        <v>100</v>
      </c>
      <c r="R4540" s="4">
        <f t="shared" si="482"/>
        <v>626.85695999999996</v>
      </c>
    </row>
    <row r="4541" spans="2:18">
      <c r="B4541" s="2">
        <v>291.94753800000001</v>
      </c>
      <c r="C4541" s="3">
        <f t="shared" si="477"/>
        <v>85233.364944261455</v>
      </c>
      <c r="D4541" s="3">
        <v>15</v>
      </c>
      <c r="E4541" s="3">
        <f t="shared" si="478"/>
        <v>225</v>
      </c>
      <c r="F4541" s="4">
        <f t="shared" si="479"/>
        <v>4379.2130699999998</v>
      </c>
      <c r="N4541" s="2">
        <v>62.685696</v>
      </c>
      <c r="O4541" s="3">
        <f t="shared" si="480"/>
        <v>3929.4964830044159</v>
      </c>
      <c r="P4541" s="3">
        <v>10</v>
      </c>
      <c r="Q4541" s="3">
        <f t="shared" si="481"/>
        <v>100</v>
      </c>
      <c r="R4541" s="4">
        <f t="shared" si="482"/>
        <v>626.85695999999996</v>
      </c>
    </row>
    <row r="4542" spans="2:18">
      <c r="B4542" s="2">
        <v>291.94753800000001</v>
      </c>
      <c r="C4542" s="3">
        <f t="shared" si="477"/>
        <v>85233.364944261455</v>
      </c>
      <c r="D4542" s="3">
        <v>15</v>
      </c>
      <c r="E4542" s="3">
        <f t="shared" si="478"/>
        <v>225</v>
      </c>
      <c r="F4542" s="4">
        <f t="shared" si="479"/>
        <v>4379.2130699999998</v>
      </c>
      <c r="N4542" s="2">
        <v>62.685696</v>
      </c>
      <c r="O4542" s="3">
        <f t="shared" si="480"/>
        <v>3929.4964830044159</v>
      </c>
      <c r="P4542" s="3">
        <v>10</v>
      </c>
      <c r="Q4542" s="3">
        <f t="shared" si="481"/>
        <v>100</v>
      </c>
      <c r="R4542" s="4">
        <f t="shared" si="482"/>
        <v>626.85695999999996</v>
      </c>
    </row>
    <row r="4543" spans="2:18">
      <c r="B4543" s="2">
        <v>291.94753800000001</v>
      </c>
      <c r="C4543" s="3">
        <f t="shared" si="477"/>
        <v>85233.364944261455</v>
      </c>
      <c r="D4543" s="3">
        <v>15</v>
      </c>
      <c r="E4543" s="3">
        <f t="shared" si="478"/>
        <v>225</v>
      </c>
      <c r="F4543" s="4">
        <f t="shared" si="479"/>
        <v>4379.2130699999998</v>
      </c>
      <c r="N4543" s="2">
        <v>62.685696</v>
      </c>
      <c r="O4543" s="3">
        <f t="shared" si="480"/>
        <v>3929.4964830044159</v>
      </c>
      <c r="P4543" s="3">
        <v>10</v>
      </c>
      <c r="Q4543" s="3">
        <f t="shared" si="481"/>
        <v>100</v>
      </c>
      <c r="R4543" s="4">
        <f t="shared" si="482"/>
        <v>626.85695999999996</v>
      </c>
    </row>
    <row r="4544" spans="2:18">
      <c r="B4544" s="2">
        <v>291.94753800000001</v>
      </c>
      <c r="C4544" s="3">
        <f t="shared" si="477"/>
        <v>85233.364944261455</v>
      </c>
      <c r="D4544" s="3">
        <v>15</v>
      </c>
      <c r="E4544" s="3">
        <f t="shared" si="478"/>
        <v>225</v>
      </c>
      <c r="F4544" s="4">
        <f t="shared" si="479"/>
        <v>4379.2130699999998</v>
      </c>
      <c r="N4544" s="2">
        <v>62.685696</v>
      </c>
      <c r="O4544" s="3">
        <f t="shared" si="480"/>
        <v>3929.4964830044159</v>
      </c>
      <c r="P4544" s="3">
        <v>10</v>
      </c>
      <c r="Q4544" s="3">
        <f t="shared" si="481"/>
        <v>100</v>
      </c>
      <c r="R4544" s="4">
        <f t="shared" si="482"/>
        <v>626.85695999999996</v>
      </c>
    </row>
    <row r="4545" spans="2:18">
      <c r="B4545" s="2">
        <v>291.94753800000001</v>
      </c>
      <c r="C4545" s="3">
        <f t="shared" si="477"/>
        <v>85233.364944261455</v>
      </c>
      <c r="D4545" s="3">
        <v>15</v>
      </c>
      <c r="E4545" s="3">
        <f t="shared" si="478"/>
        <v>225</v>
      </c>
      <c r="F4545" s="4">
        <f t="shared" si="479"/>
        <v>4379.2130699999998</v>
      </c>
      <c r="N4545" s="2">
        <v>62.685696</v>
      </c>
      <c r="O4545" s="3">
        <f t="shared" si="480"/>
        <v>3929.4964830044159</v>
      </c>
      <c r="P4545" s="3">
        <v>10</v>
      </c>
      <c r="Q4545" s="3">
        <f t="shared" si="481"/>
        <v>100</v>
      </c>
      <c r="R4545" s="4">
        <f t="shared" si="482"/>
        <v>626.85695999999996</v>
      </c>
    </row>
    <row r="4546" spans="2:18">
      <c r="B4546" s="2">
        <v>291.94753800000001</v>
      </c>
      <c r="C4546" s="3">
        <f t="shared" si="477"/>
        <v>85233.364944261455</v>
      </c>
      <c r="D4546" s="3">
        <v>15</v>
      </c>
      <c r="E4546" s="3">
        <f t="shared" si="478"/>
        <v>225</v>
      </c>
      <c r="F4546" s="4">
        <f t="shared" si="479"/>
        <v>4379.2130699999998</v>
      </c>
      <c r="N4546" s="2">
        <v>62.685696</v>
      </c>
      <c r="O4546" s="3">
        <f t="shared" si="480"/>
        <v>3929.4964830044159</v>
      </c>
      <c r="P4546" s="3">
        <v>15</v>
      </c>
      <c r="Q4546" s="3">
        <f t="shared" si="481"/>
        <v>225</v>
      </c>
      <c r="R4546" s="4">
        <f t="shared" si="482"/>
        <v>940.28543999999999</v>
      </c>
    </row>
    <row r="4547" spans="2:18">
      <c r="B4547" s="2">
        <v>291.94753800000001</v>
      </c>
      <c r="C4547" s="3">
        <f t="shared" si="477"/>
        <v>85233.364944261455</v>
      </c>
      <c r="D4547" s="3">
        <v>15</v>
      </c>
      <c r="E4547" s="3">
        <f t="shared" si="478"/>
        <v>225</v>
      </c>
      <c r="F4547" s="4">
        <f t="shared" si="479"/>
        <v>4379.2130699999998</v>
      </c>
      <c r="N4547" s="2">
        <v>62.685696</v>
      </c>
      <c r="O4547" s="3">
        <f t="shared" si="480"/>
        <v>3929.4964830044159</v>
      </c>
      <c r="P4547" s="3">
        <v>15</v>
      </c>
      <c r="Q4547" s="3">
        <f t="shared" si="481"/>
        <v>225</v>
      </c>
      <c r="R4547" s="4">
        <f t="shared" si="482"/>
        <v>940.28543999999999</v>
      </c>
    </row>
    <row r="4548" spans="2:18">
      <c r="B4548" s="2">
        <v>291.94753800000001</v>
      </c>
      <c r="C4548" s="3">
        <f t="shared" si="477"/>
        <v>85233.364944261455</v>
      </c>
      <c r="D4548" s="3">
        <v>15</v>
      </c>
      <c r="E4548" s="3">
        <f t="shared" si="478"/>
        <v>225</v>
      </c>
      <c r="F4548" s="4">
        <f t="shared" si="479"/>
        <v>4379.2130699999998</v>
      </c>
      <c r="N4548" s="2">
        <v>62.685696</v>
      </c>
      <c r="O4548" s="3">
        <f t="shared" si="480"/>
        <v>3929.4964830044159</v>
      </c>
      <c r="P4548" s="3">
        <v>20</v>
      </c>
      <c r="Q4548" s="3">
        <f t="shared" si="481"/>
        <v>400</v>
      </c>
      <c r="R4548" s="4">
        <f t="shared" si="482"/>
        <v>1253.7139199999999</v>
      </c>
    </row>
    <row r="4549" spans="2:18">
      <c r="B4549" s="2">
        <v>291.94753800000001</v>
      </c>
      <c r="C4549" s="3">
        <f t="shared" si="477"/>
        <v>85233.364944261455</v>
      </c>
      <c r="D4549" s="3">
        <v>15</v>
      </c>
      <c r="E4549" s="3">
        <f t="shared" si="478"/>
        <v>225</v>
      </c>
      <c r="F4549" s="4">
        <f t="shared" si="479"/>
        <v>4379.2130699999998</v>
      </c>
      <c r="N4549" s="2">
        <v>62.685696</v>
      </c>
      <c r="O4549" s="3">
        <f t="shared" si="480"/>
        <v>3929.4964830044159</v>
      </c>
      <c r="P4549" s="3">
        <v>20</v>
      </c>
      <c r="Q4549" s="3">
        <f t="shared" si="481"/>
        <v>400</v>
      </c>
      <c r="R4549" s="4">
        <f t="shared" si="482"/>
        <v>1253.7139199999999</v>
      </c>
    </row>
    <row r="4550" spans="2:18">
      <c r="B4550" s="2">
        <v>291.94753800000001</v>
      </c>
      <c r="C4550" s="3">
        <f t="shared" si="477"/>
        <v>85233.364944261455</v>
      </c>
      <c r="D4550" s="3">
        <v>15</v>
      </c>
      <c r="E4550" s="3">
        <f t="shared" si="478"/>
        <v>225</v>
      </c>
      <c r="F4550" s="4">
        <f t="shared" si="479"/>
        <v>4379.2130699999998</v>
      </c>
      <c r="N4550" s="2">
        <v>62.685696</v>
      </c>
      <c r="O4550" s="3">
        <f t="shared" si="480"/>
        <v>3929.4964830044159</v>
      </c>
      <c r="P4550" s="3">
        <v>20</v>
      </c>
      <c r="Q4550" s="3">
        <f t="shared" si="481"/>
        <v>400</v>
      </c>
      <c r="R4550" s="4">
        <f t="shared" si="482"/>
        <v>1253.7139199999999</v>
      </c>
    </row>
    <row r="4551" spans="2:18">
      <c r="B4551" s="2">
        <v>291.94753800000001</v>
      </c>
      <c r="C4551" s="3">
        <f t="shared" si="477"/>
        <v>85233.364944261455</v>
      </c>
      <c r="D4551" s="3">
        <v>15</v>
      </c>
      <c r="E4551" s="3">
        <f t="shared" si="478"/>
        <v>225</v>
      </c>
      <c r="F4551" s="4">
        <f t="shared" si="479"/>
        <v>4379.2130699999998</v>
      </c>
      <c r="N4551" s="2">
        <v>62.685696</v>
      </c>
      <c r="O4551" s="3">
        <f t="shared" si="480"/>
        <v>3929.4964830044159</v>
      </c>
      <c r="P4551" s="3">
        <v>20</v>
      </c>
      <c r="Q4551" s="3">
        <f t="shared" si="481"/>
        <v>400</v>
      </c>
      <c r="R4551" s="4">
        <f t="shared" si="482"/>
        <v>1253.7139199999999</v>
      </c>
    </row>
    <row r="4552" spans="2:18">
      <c r="B4552" s="2">
        <v>291.94753800000001</v>
      </c>
      <c r="C4552" s="3">
        <f t="shared" si="477"/>
        <v>85233.364944261455</v>
      </c>
      <c r="D4552" s="3">
        <v>15</v>
      </c>
      <c r="E4552" s="3">
        <f t="shared" si="478"/>
        <v>225</v>
      </c>
      <c r="F4552" s="4">
        <f t="shared" si="479"/>
        <v>4379.2130699999998</v>
      </c>
      <c r="N4552" s="2">
        <v>62.685696</v>
      </c>
      <c r="O4552" s="3">
        <f t="shared" si="480"/>
        <v>3929.4964830044159</v>
      </c>
      <c r="P4552" s="3">
        <v>20</v>
      </c>
      <c r="Q4552" s="3">
        <f t="shared" si="481"/>
        <v>400</v>
      </c>
      <c r="R4552" s="4">
        <f t="shared" si="482"/>
        <v>1253.7139199999999</v>
      </c>
    </row>
    <row r="4553" spans="2:18">
      <c r="B4553" s="2">
        <v>291.94753800000001</v>
      </c>
      <c r="C4553" s="3">
        <f t="shared" si="477"/>
        <v>85233.364944261455</v>
      </c>
      <c r="D4553" s="3">
        <v>15</v>
      </c>
      <c r="E4553" s="3">
        <f t="shared" si="478"/>
        <v>225</v>
      </c>
      <c r="F4553" s="4">
        <f t="shared" si="479"/>
        <v>4379.2130699999998</v>
      </c>
      <c r="N4553" s="2">
        <v>62.685696</v>
      </c>
      <c r="O4553" s="3">
        <f t="shared" si="480"/>
        <v>3929.4964830044159</v>
      </c>
      <c r="P4553" s="3">
        <v>20</v>
      </c>
      <c r="Q4553" s="3">
        <f t="shared" si="481"/>
        <v>400</v>
      </c>
      <c r="R4553" s="4">
        <f t="shared" si="482"/>
        <v>1253.7139199999999</v>
      </c>
    </row>
    <row r="4554" spans="2:18">
      <c r="B4554" s="2">
        <v>291.94753800000001</v>
      </c>
      <c r="C4554" s="3">
        <f t="shared" si="477"/>
        <v>85233.364944261455</v>
      </c>
      <c r="D4554" s="3">
        <v>15</v>
      </c>
      <c r="E4554" s="3">
        <f t="shared" si="478"/>
        <v>225</v>
      </c>
      <c r="F4554" s="4">
        <f t="shared" si="479"/>
        <v>4379.2130699999998</v>
      </c>
      <c r="N4554" s="2">
        <v>62.685696</v>
      </c>
      <c r="O4554" s="3">
        <f t="shared" si="480"/>
        <v>3929.4964830044159</v>
      </c>
      <c r="P4554" s="3">
        <v>20</v>
      </c>
      <c r="Q4554" s="3">
        <f t="shared" si="481"/>
        <v>400</v>
      </c>
      <c r="R4554" s="4">
        <f t="shared" si="482"/>
        <v>1253.7139199999999</v>
      </c>
    </row>
    <row r="4555" spans="2:18">
      <c r="B4555" s="2">
        <v>291.94753800000001</v>
      </c>
      <c r="C4555" s="3">
        <f t="shared" si="477"/>
        <v>85233.364944261455</v>
      </c>
      <c r="D4555" s="3">
        <v>15</v>
      </c>
      <c r="E4555" s="3">
        <f t="shared" si="478"/>
        <v>225</v>
      </c>
      <c r="F4555" s="4">
        <f t="shared" si="479"/>
        <v>4379.2130699999998</v>
      </c>
      <c r="N4555" s="2">
        <v>62.685696</v>
      </c>
      <c r="O4555" s="3">
        <f t="shared" si="480"/>
        <v>3929.4964830044159</v>
      </c>
      <c r="P4555" s="3">
        <v>20</v>
      </c>
      <c r="Q4555" s="3">
        <f t="shared" si="481"/>
        <v>400</v>
      </c>
      <c r="R4555" s="4">
        <f t="shared" si="482"/>
        <v>1253.7139199999999</v>
      </c>
    </row>
    <row r="4556" spans="2:18">
      <c r="B4556" s="2">
        <v>291.94753800000001</v>
      </c>
      <c r="C4556" s="3">
        <f t="shared" si="477"/>
        <v>85233.364944261455</v>
      </c>
      <c r="D4556" s="3">
        <v>15</v>
      </c>
      <c r="E4556" s="3">
        <f t="shared" si="478"/>
        <v>225</v>
      </c>
      <c r="F4556" s="4">
        <f t="shared" si="479"/>
        <v>4379.2130699999998</v>
      </c>
      <c r="N4556" s="2">
        <v>62.685696</v>
      </c>
      <c r="O4556" s="3">
        <f t="shared" si="480"/>
        <v>3929.4964830044159</v>
      </c>
      <c r="P4556" s="3">
        <v>20</v>
      </c>
      <c r="Q4556" s="3">
        <f t="shared" si="481"/>
        <v>400</v>
      </c>
      <c r="R4556" s="4">
        <f t="shared" si="482"/>
        <v>1253.7139199999999</v>
      </c>
    </row>
    <row r="4557" spans="2:18">
      <c r="B4557" s="2">
        <v>291.94753800000001</v>
      </c>
      <c r="C4557" s="3">
        <f t="shared" si="477"/>
        <v>85233.364944261455</v>
      </c>
      <c r="D4557" s="3">
        <v>15</v>
      </c>
      <c r="E4557" s="3">
        <f t="shared" si="478"/>
        <v>225</v>
      </c>
      <c r="F4557" s="4">
        <f t="shared" si="479"/>
        <v>4379.2130699999998</v>
      </c>
      <c r="N4557" s="2">
        <v>62.685696</v>
      </c>
      <c r="O4557" s="3">
        <f t="shared" si="480"/>
        <v>3929.4964830044159</v>
      </c>
      <c r="P4557" s="3">
        <v>20</v>
      </c>
      <c r="Q4557" s="3">
        <f t="shared" si="481"/>
        <v>400</v>
      </c>
      <c r="R4557" s="4">
        <f t="shared" si="482"/>
        <v>1253.7139199999999</v>
      </c>
    </row>
    <row r="4558" spans="2:18">
      <c r="B4558" s="2">
        <v>291.94753800000001</v>
      </c>
      <c r="C4558" s="3">
        <f t="shared" si="477"/>
        <v>85233.364944261455</v>
      </c>
      <c r="D4558" s="3">
        <v>15</v>
      </c>
      <c r="E4558" s="3">
        <f t="shared" si="478"/>
        <v>225</v>
      </c>
      <c r="F4558" s="4">
        <f t="shared" si="479"/>
        <v>4379.2130699999998</v>
      </c>
      <c r="N4558" s="2">
        <v>62.685696</v>
      </c>
      <c r="O4558" s="3">
        <f t="shared" si="480"/>
        <v>3929.4964830044159</v>
      </c>
      <c r="P4558" s="3">
        <v>15</v>
      </c>
      <c r="Q4558" s="3">
        <f t="shared" si="481"/>
        <v>225</v>
      </c>
      <c r="R4558" s="4">
        <f t="shared" si="482"/>
        <v>940.28543999999999</v>
      </c>
    </row>
    <row r="4559" spans="2:18">
      <c r="B4559" s="2">
        <v>291.94753800000001</v>
      </c>
      <c r="C4559" s="3">
        <f t="shared" si="477"/>
        <v>85233.364944261455</v>
      </c>
      <c r="D4559" s="3">
        <v>15</v>
      </c>
      <c r="E4559" s="3">
        <f t="shared" si="478"/>
        <v>225</v>
      </c>
      <c r="F4559" s="4">
        <f t="shared" si="479"/>
        <v>4379.2130699999998</v>
      </c>
      <c r="N4559" s="2">
        <v>62.685696</v>
      </c>
      <c r="O4559" s="3">
        <f t="shared" si="480"/>
        <v>3929.4964830044159</v>
      </c>
      <c r="P4559" s="3">
        <v>15</v>
      </c>
      <c r="Q4559" s="3">
        <f t="shared" si="481"/>
        <v>225</v>
      </c>
      <c r="R4559" s="4">
        <f t="shared" si="482"/>
        <v>940.28543999999999</v>
      </c>
    </row>
    <row r="4560" spans="2:18">
      <c r="B4560" s="2">
        <v>291.94753800000001</v>
      </c>
      <c r="C4560" s="3">
        <f t="shared" si="477"/>
        <v>85233.364944261455</v>
      </c>
      <c r="D4560" s="3">
        <v>15</v>
      </c>
      <c r="E4560" s="3">
        <f t="shared" si="478"/>
        <v>225</v>
      </c>
      <c r="F4560" s="4">
        <f t="shared" si="479"/>
        <v>4379.2130699999998</v>
      </c>
      <c r="N4560" s="2">
        <v>62.685696</v>
      </c>
      <c r="O4560" s="3">
        <f t="shared" si="480"/>
        <v>3929.4964830044159</v>
      </c>
      <c r="P4560" s="3">
        <v>15</v>
      </c>
      <c r="Q4560" s="3">
        <f t="shared" si="481"/>
        <v>225</v>
      </c>
      <c r="R4560" s="4">
        <f t="shared" si="482"/>
        <v>940.28543999999999</v>
      </c>
    </row>
    <row r="4561" spans="2:18">
      <c r="B4561" s="2">
        <v>291.94753800000001</v>
      </c>
      <c r="C4561" s="3">
        <f t="shared" ref="C4561:C4624" si="483">B4561*B4561</f>
        <v>85233.364944261455</v>
      </c>
      <c r="D4561" s="3">
        <v>15</v>
      </c>
      <c r="E4561" s="3">
        <f t="shared" ref="E4561:E4624" si="484">D4561*D4561</f>
        <v>225</v>
      </c>
      <c r="F4561" s="4">
        <f t="shared" ref="F4561:F4624" si="485">D4561*B4561</f>
        <v>4379.2130699999998</v>
      </c>
      <c r="N4561" s="2">
        <v>62.685696</v>
      </c>
      <c r="O4561" s="3">
        <f t="shared" ref="O4561:O4624" si="486">N4561*N4561</f>
        <v>3929.4964830044159</v>
      </c>
      <c r="P4561" s="3">
        <v>15</v>
      </c>
      <c r="Q4561" s="3">
        <f t="shared" ref="Q4561:Q4624" si="487">P4561*P4561</f>
        <v>225</v>
      </c>
      <c r="R4561" s="4">
        <f t="shared" ref="R4561:R4624" si="488">P4561*N4561</f>
        <v>940.28543999999999</v>
      </c>
    </row>
    <row r="4562" spans="2:18">
      <c r="B4562" s="2">
        <v>291.94753800000001</v>
      </c>
      <c r="C4562" s="3">
        <f t="shared" si="483"/>
        <v>85233.364944261455</v>
      </c>
      <c r="D4562" s="3">
        <v>15</v>
      </c>
      <c r="E4562" s="3">
        <f t="shared" si="484"/>
        <v>225</v>
      </c>
      <c r="F4562" s="4">
        <f t="shared" si="485"/>
        <v>4379.2130699999998</v>
      </c>
      <c r="N4562" s="2">
        <v>62.685696</v>
      </c>
      <c r="O4562" s="3">
        <f t="shared" si="486"/>
        <v>3929.4964830044159</v>
      </c>
      <c r="P4562" s="3">
        <v>15</v>
      </c>
      <c r="Q4562" s="3">
        <f t="shared" si="487"/>
        <v>225</v>
      </c>
      <c r="R4562" s="4">
        <f t="shared" si="488"/>
        <v>940.28543999999999</v>
      </c>
    </row>
    <row r="4563" spans="2:18">
      <c r="B4563" s="2">
        <v>291.94753800000001</v>
      </c>
      <c r="C4563" s="3">
        <f t="shared" si="483"/>
        <v>85233.364944261455</v>
      </c>
      <c r="D4563" s="3">
        <v>15</v>
      </c>
      <c r="E4563" s="3">
        <f t="shared" si="484"/>
        <v>225</v>
      </c>
      <c r="F4563" s="4">
        <f t="shared" si="485"/>
        <v>4379.2130699999998</v>
      </c>
      <c r="N4563" s="2">
        <v>62.685696</v>
      </c>
      <c r="O4563" s="3">
        <f t="shared" si="486"/>
        <v>3929.4964830044159</v>
      </c>
      <c r="P4563" s="3">
        <v>15</v>
      </c>
      <c r="Q4563" s="3">
        <f t="shared" si="487"/>
        <v>225</v>
      </c>
      <c r="R4563" s="4">
        <f t="shared" si="488"/>
        <v>940.28543999999999</v>
      </c>
    </row>
    <row r="4564" spans="2:18">
      <c r="B4564" s="2">
        <v>291.94753800000001</v>
      </c>
      <c r="C4564" s="3">
        <f t="shared" si="483"/>
        <v>85233.364944261455</v>
      </c>
      <c r="D4564" s="3">
        <v>15</v>
      </c>
      <c r="E4564" s="3">
        <f t="shared" si="484"/>
        <v>225</v>
      </c>
      <c r="F4564" s="4">
        <f t="shared" si="485"/>
        <v>4379.2130699999998</v>
      </c>
      <c r="N4564" s="2">
        <v>62.685696</v>
      </c>
      <c r="O4564" s="3">
        <f t="shared" si="486"/>
        <v>3929.4964830044159</v>
      </c>
      <c r="P4564" s="3">
        <v>15</v>
      </c>
      <c r="Q4564" s="3">
        <f t="shared" si="487"/>
        <v>225</v>
      </c>
      <c r="R4564" s="4">
        <f t="shared" si="488"/>
        <v>940.28543999999999</v>
      </c>
    </row>
    <row r="4565" spans="2:18">
      <c r="B4565" s="2">
        <v>291.94753800000001</v>
      </c>
      <c r="C4565" s="3">
        <f t="shared" si="483"/>
        <v>85233.364944261455</v>
      </c>
      <c r="D4565" s="3">
        <v>15</v>
      </c>
      <c r="E4565" s="3">
        <f t="shared" si="484"/>
        <v>225</v>
      </c>
      <c r="F4565" s="4">
        <f t="shared" si="485"/>
        <v>4379.2130699999998</v>
      </c>
      <c r="N4565" s="2">
        <v>62.685696</v>
      </c>
      <c r="O4565" s="3">
        <f t="shared" si="486"/>
        <v>3929.4964830044159</v>
      </c>
      <c r="P4565" s="3">
        <v>15</v>
      </c>
      <c r="Q4565" s="3">
        <f t="shared" si="487"/>
        <v>225</v>
      </c>
      <c r="R4565" s="4">
        <f t="shared" si="488"/>
        <v>940.28543999999999</v>
      </c>
    </row>
    <row r="4566" spans="2:18">
      <c r="B4566" s="2">
        <v>291.94753800000001</v>
      </c>
      <c r="C4566" s="3">
        <f t="shared" si="483"/>
        <v>85233.364944261455</v>
      </c>
      <c r="D4566" s="3">
        <v>15</v>
      </c>
      <c r="E4566" s="3">
        <f t="shared" si="484"/>
        <v>225</v>
      </c>
      <c r="F4566" s="4">
        <f t="shared" si="485"/>
        <v>4379.2130699999998</v>
      </c>
      <c r="N4566" s="2">
        <v>62.685696</v>
      </c>
      <c r="O4566" s="3">
        <f t="shared" si="486"/>
        <v>3929.4964830044159</v>
      </c>
      <c r="P4566" s="3">
        <v>15</v>
      </c>
      <c r="Q4566" s="3">
        <f t="shared" si="487"/>
        <v>225</v>
      </c>
      <c r="R4566" s="4">
        <f t="shared" si="488"/>
        <v>940.28543999999999</v>
      </c>
    </row>
    <row r="4567" spans="2:18">
      <c r="B4567" s="2">
        <v>291.94753800000001</v>
      </c>
      <c r="C4567" s="3">
        <f t="shared" si="483"/>
        <v>85233.364944261455</v>
      </c>
      <c r="D4567" s="3">
        <v>15</v>
      </c>
      <c r="E4567" s="3">
        <f t="shared" si="484"/>
        <v>225</v>
      </c>
      <c r="F4567" s="4">
        <f t="shared" si="485"/>
        <v>4379.2130699999998</v>
      </c>
      <c r="N4567" s="2">
        <v>62.685696</v>
      </c>
      <c r="O4567" s="3">
        <f t="shared" si="486"/>
        <v>3929.4964830044159</v>
      </c>
      <c r="P4567" s="3">
        <v>15</v>
      </c>
      <c r="Q4567" s="3">
        <f t="shared" si="487"/>
        <v>225</v>
      </c>
      <c r="R4567" s="4">
        <f t="shared" si="488"/>
        <v>940.28543999999999</v>
      </c>
    </row>
    <row r="4568" spans="2:18">
      <c r="B4568" s="2">
        <v>291.94753800000001</v>
      </c>
      <c r="C4568" s="3">
        <f t="shared" si="483"/>
        <v>85233.364944261455</v>
      </c>
      <c r="D4568" s="3">
        <v>15</v>
      </c>
      <c r="E4568" s="3">
        <f t="shared" si="484"/>
        <v>225</v>
      </c>
      <c r="F4568" s="4">
        <f t="shared" si="485"/>
        <v>4379.2130699999998</v>
      </c>
      <c r="N4568" s="2">
        <v>62.685696</v>
      </c>
      <c r="O4568" s="3">
        <f t="shared" si="486"/>
        <v>3929.4964830044159</v>
      </c>
      <c r="P4568" s="3">
        <v>15</v>
      </c>
      <c r="Q4568" s="3">
        <f t="shared" si="487"/>
        <v>225</v>
      </c>
      <c r="R4568" s="4">
        <f t="shared" si="488"/>
        <v>940.28543999999999</v>
      </c>
    </row>
    <row r="4569" spans="2:18">
      <c r="B4569" s="2">
        <v>291.94753800000001</v>
      </c>
      <c r="C4569" s="3">
        <f t="shared" si="483"/>
        <v>85233.364944261455</v>
      </c>
      <c r="D4569" s="3">
        <v>15</v>
      </c>
      <c r="E4569" s="3">
        <f t="shared" si="484"/>
        <v>225</v>
      </c>
      <c r="F4569" s="4">
        <f t="shared" si="485"/>
        <v>4379.2130699999998</v>
      </c>
      <c r="N4569" s="2">
        <v>62.685696</v>
      </c>
      <c r="O4569" s="3">
        <f t="shared" si="486"/>
        <v>3929.4964830044159</v>
      </c>
      <c r="P4569" s="3">
        <v>15</v>
      </c>
      <c r="Q4569" s="3">
        <f t="shared" si="487"/>
        <v>225</v>
      </c>
      <c r="R4569" s="4">
        <f t="shared" si="488"/>
        <v>940.28543999999999</v>
      </c>
    </row>
    <row r="4570" spans="2:18">
      <c r="B4570" s="2">
        <v>291.94753800000001</v>
      </c>
      <c r="C4570" s="3">
        <f t="shared" si="483"/>
        <v>85233.364944261455</v>
      </c>
      <c r="D4570" s="3">
        <v>15</v>
      </c>
      <c r="E4570" s="3">
        <f t="shared" si="484"/>
        <v>225</v>
      </c>
      <c r="F4570" s="4">
        <f t="shared" si="485"/>
        <v>4379.2130699999998</v>
      </c>
      <c r="N4570" s="2">
        <v>62.685696</v>
      </c>
      <c r="O4570" s="3">
        <f t="shared" si="486"/>
        <v>3929.4964830044159</v>
      </c>
      <c r="P4570" s="3">
        <v>15</v>
      </c>
      <c r="Q4570" s="3">
        <f t="shared" si="487"/>
        <v>225</v>
      </c>
      <c r="R4570" s="4">
        <f t="shared" si="488"/>
        <v>940.28543999999999</v>
      </c>
    </row>
    <row r="4571" spans="2:18">
      <c r="B4571" s="2">
        <v>291.94753800000001</v>
      </c>
      <c r="C4571" s="3">
        <f t="shared" si="483"/>
        <v>85233.364944261455</v>
      </c>
      <c r="D4571" s="3">
        <v>15</v>
      </c>
      <c r="E4571" s="3">
        <f t="shared" si="484"/>
        <v>225</v>
      </c>
      <c r="F4571" s="4">
        <f t="shared" si="485"/>
        <v>4379.2130699999998</v>
      </c>
      <c r="N4571" s="2">
        <v>62.685696</v>
      </c>
      <c r="O4571" s="3">
        <f t="shared" si="486"/>
        <v>3929.4964830044159</v>
      </c>
      <c r="P4571" s="3">
        <v>15</v>
      </c>
      <c r="Q4571" s="3">
        <f t="shared" si="487"/>
        <v>225</v>
      </c>
      <c r="R4571" s="4">
        <f t="shared" si="488"/>
        <v>940.28543999999999</v>
      </c>
    </row>
    <row r="4572" spans="2:18">
      <c r="B4572" s="2">
        <v>291.94753800000001</v>
      </c>
      <c r="C4572" s="3">
        <f t="shared" si="483"/>
        <v>85233.364944261455</v>
      </c>
      <c r="D4572" s="3">
        <v>15</v>
      </c>
      <c r="E4572" s="3">
        <f t="shared" si="484"/>
        <v>225</v>
      </c>
      <c r="F4572" s="4">
        <f t="shared" si="485"/>
        <v>4379.2130699999998</v>
      </c>
      <c r="N4572" s="2">
        <v>62.685696</v>
      </c>
      <c r="O4572" s="3">
        <f t="shared" si="486"/>
        <v>3929.4964830044159</v>
      </c>
      <c r="P4572" s="3">
        <v>15</v>
      </c>
      <c r="Q4572" s="3">
        <f t="shared" si="487"/>
        <v>225</v>
      </c>
      <c r="R4572" s="4">
        <f t="shared" si="488"/>
        <v>940.28543999999999</v>
      </c>
    </row>
    <row r="4573" spans="2:18">
      <c r="B4573" s="2">
        <v>291.94753800000001</v>
      </c>
      <c r="C4573" s="3">
        <f t="shared" si="483"/>
        <v>85233.364944261455</v>
      </c>
      <c r="D4573" s="3">
        <v>15</v>
      </c>
      <c r="E4573" s="3">
        <f t="shared" si="484"/>
        <v>225</v>
      </c>
      <c r="F4573" s="4">
        <f t="shared" si="485"/>
        <v>4379.2130699999998</v>
      </c>
      <c r="N4573" s="2">
        <v>62.685696</v>
      </c>
      <c r="O4573" s="3">
        <f t="shared" si="486"/>
        <v>3929.4964830044159</v>
      </c>
      <c r="P4573" s="3">
        <v>15</v>
      </c>
      <c r="Q4573" s="3">
        <f t="shared" si="487"/>
        <v>225</v>
      </c>
      <c r="R4573" s="4">
        <f t="shared" si="488"/>
        <v>940.28543999999999</v>
      </c>
    </row>
    <row r="4574" spans="2:18">
      <c r="B4574" s="2">
        <v>291.94753800000001</v>
      </c>
      <c r="C4574" s="3">
        <f t="shared" si="483"/>
        <v>85233.364944261455</v>
      </c>
      <c r="D4574" s="3">
        <v>15</v>
      </c>
      <c r="E4574" s="3">
        <f t="shared" si="484"/>
        <v>225</v>
      </c>
      <c r="F4574" s="4">
        <f t="shared" si="485"/>
        <v>4379.2130699999998</v>
      </c>
      <c r="N4574" s="2">
        <v>62.685696</v>
      </c>
      <c r="O4574" s="3">
        <f t="shared" si="486"/>
        <v>3929.4964830044159</v>
      </c>
      <c r="P4574" s="3">
        <v>15</v>
      </c>
      <c r="Q4574" s="3">
        <f t="shared" si="487"/>
        <v>225</v>
      </c>
      <c r="R4574" s="4">
        <f t="shared" si="488"/>
        <v>940.28543999999999</v>
      </c>
    </row>
    <row r="4575" spans="2:18">
      <c r="B4575" s="2">
        <v>291.94753800000001</v>
      </c>
      <c r="C4575" s="3">
        <f t="shared" si="483"/>
        <v>85233.364944261455</v>
      </c>
      <c r="D4575" s="3">
        <v>15</v>
      </c>
      <c r="E4575" s="3">
        <f t="shared" si="484"/>
        <v>225</v>
      </c>
      <c r="F4575" s="4">
        <f t="shared" si="485"/>
        <v>4379.2130699999998</v>
      </c>
      <c r="N4575" s="2">
        <v>62.685696</v>
      </c>
      <c r="O4575" s="3">
        <f t="shared" si="486"/>
        <v>3929.4964830044159</v>
      </c>
      <c r="P4575" s="3">
        <v>15</v>
      </c>
      <c r="Q4575" s="3">
        <f t="shared" si="487"/>
        <v>225</v>
      </c>
      <c r="R4575" s="4">
        <f t="shared" si="488"/>
        <v>940.28543999999999</v>
      </c>
    </row>
    <row r="4576" spans="2:18">
      <c r="B4576" s="2">
        <v>291.94753800000001</v>
      </c>
      <c r="C4576" s="3">
        <f t="shared" si="483"/>
        <v>85233.364944261455</v>
      </c>
      <c r="D4576" s="3">
        <v>15</v>
      </c>
      <c r="E4576" s="3">
        <f t="shared" si="484"/>
        <v>225</v>
      </c>
      <c r="F4576" s="4">
        <f t="shared" si="485"/>
        <v>4379.2130699999998</v>
      </c>
      <c r="N4576" s="2">
        <v>62.685696</v>
      </c>
      <c r="O4576" s="3">
        <f t="shared" si="486"/>
        <v>3929.4964830044159</v>
      </c>
      <c r="P4576" s="3">
        <v>15</v>
      </c>
      <c r="Q4576" s="3">
        <f t="shared" si="487"/>
        <v>225</v>
      </c>
      <c r="R4576" s="4">
        <f t="shared" si="488"/>
        <v>940.28543999999999</v>
      </c>
    </row>
    <row r="4577" spans="2:18">
      <c r="B4577" s="2">
        <v>291.94753800000001</v>
      </c>
      <c r="C4577" s="3">
        <f t="shared" si="483"/>
        <v>85233.364944261455</v>
      </c>
      <c r="D4577" s="3">
        <v>15</v>
      </c>
      <c r="E4577" s="3">
        <f t="shared" si="484"/>
        <v>225</v>
      </c>
      <c r="F4577" s="4">
        <f t="shared" si="485"/>
        <v>4379.2130699999998</v>
      </c>
      <c r="N4577" s="2">
        <v>62.685696</v>
      </c>
      <c r="O4577" s="3">
        <f t="shared" si="486"/>
        <v>3929.4964830044159</v>
      </c>
      <c r="P4577" s="3">
        <v>5</v>
      </c>
      <c r="Q4577" s="3">
        <f t="shared" si="487"/>
        <v>25</v>
      </c>
      <c r="R4577" s="4">
        <f t="shared" si="488"/>
        <v>313.42847999999998</v>
      </c>
    </row>
    <row r="4578" spans="2:18">
      <c r="B4578" s="2">
        <v>291.94753800000001</v>
      </c>
      <c r="C4578" s="3">
        <f t="shared" si="483"/>
        <v>85233.364944261455</v>
      </c>
      <c r="D4578" s="3">
        <v>15</v>
      </c>
      <c r="E4578" s="3">
        <f t="shared" si="484"/>
        <v>225</v>
      </c>
      <c r="F4578" s="4">
        <f t="shared" si="485"/>
        <v>4379.2130699999998</v>
      </c>
      <c r="N4578" s="2">
        <v>62.685696</v>
      </c>
      <c r="O4578" s="3">
        <f t="shared" si="486"/>
        <v>3929.4964830044159</v>
      </c>
      <c r="P4578" s="3">
        <v>5</v>
      </c>
      <c r="Q4578" s="3">
        <f t="shared" si="487"/>
        <v>25</v>
      </c>
      <c r="R4578" s="4">
        <f t="shared" si="488"/>
        <v>313.42847999999998</v>
      </c>
    </row>
    <row r="4579" spans="2:18">
      <c r="B4579" s="2">
        <v>291.94753800000001</v>
      </c>
      <c r="C4579" s="3">
        <f t="shared" si="483"/>
        <v>85233.364944261455</v>
      </c>
      <c r="D4579" s="3">
        <v>15</v>
      </c>
      <c r="E4579" s="3">
        <f t="shared" si="484"/>
        <v>225</v>
      </c>
      <c r="F4579" s="4">
        <f t="shared" si="485"/>
        <v>4379.2130699999998</v>
      </c>
      <c r="N4579" s="2">
        <v>62.685696</v>
      </c>
      <c r="O4579" s="3">
        <f t="shared" si="486"/>
        <v>3929.4964830044159</v>
      </c>
      <c r="P4579" s="3">
        <v>5</v>
      </c>
      <c r="Q4579" s="3">
        <f t="shared" si="487"/>
        <v>25</v>
      </c>
      <c r="R4579" s="4">
        <f t="shared" si="488"/>
        <v>313.42847999999998</v>
      </c>
    </row>
    <row r="4580" spans="2:18">
      <c r="B4580" s="2">
        <v>291.94753800000001</v>
      </c>
      <c r="C4580" s="3">
        <f t="shared" si="483"/>
        <v>85233.364944261455</v>
      </c>
      <c r="D4580" s="3">
        <v>15</v>
      </c>
      <c r="E4580" s="3">
        <f t="shared" si="484"/>
        <v>225</v>
      </c>
      <c r="F4580" s="4">
        <f t="shared" si="485"/>
        <v>4379.2130699999998</v>
      </c>
      <c r="N4580" s="2">
        <v>62.685696</v>
      </c>
      <c r="O4580" s="3">
        <f t="shared" si="486"/>
        <v>3929.4964830044159</v>
      </c>
      <c r="P4580" s="3">
        <v>5</v>
      </c>
      <c r="Q4580" s="3">
        <f t="shared" si="487"/>
        <v>25</v>
      </c>
      <c r="R4580" s="4">
        <f t="shared" si="488"/>
        <v>313.42847999999998</v>
      </c>
    </row>
    <row r="4581" spans="2:18">
      <c r="B4581" s="2">
        <v>291.94753800000001</v>
      </c>
      <c r="C4581" s="3">
        <f t="shared" si="483"/>
        <v>85233.364944261455</v>
      </c>
      <c r="D4581" s="3">
        <v>15</v>
      </c>
      <c r="E4581" s="3">
        <f t="shared" si="484"/>
        <v>225</v>
      </c>
      <c r="F4581" s="4">
        <f t="shared" si="485"/>
        <v>4379.2130699999998</v>
      </c>
      <c r="N4581" s="2">
        <v>62.685696</v>
      </c>
      <c r="O4581" s="3">
        <f t="shared" si="486"/>
        <v>3929.4964830044159</v>
      </c>
      <c r="P4581" s="3">
        <v>5</v>
      </c>
      <c r="Q4581" s="3">
        <f t="shared" si="487"/>
        <v>25</v>
      </c>
      <c r="R4581" s="4">
        <f t="shared" si="488"/>
        <v>313.42847999999998</v>
      </c>
    </row>
    <row r="4582" spans="2:18">
      <c r="B4582" s="2">
        <v>291.94753800000001</v>
      </c>
      <c r="C4582" s="3">
        <f t="shared" si="483"/>
        <v>85233.364944261455</v>
      </c>
      <c r="D4582" s="3">
        <v>15</v>
      </c>
      <c r="E4582" s="3">
        <f t="shared" si="484"/>
        <v>225</v>
      </c>
      <c r="F4582" s="4">
        <f t="shared" si="485"/>
        <v>4379.2130699999998</v>
      </c>
      <c r="N4582" s="2">
        <v>62.685696</v>
      </c>
      <c r="O4582" s="3">
        <f t="shared" si="486"/>
        <v>3929.4964830044159</v>
      </c>
      <c r="P4582" s="3">
        <v>5</v>
      </c>
      <c r="Q4582" s="3">
        <f t="shared" si="487"/>
        <v>25</v>
      </c>
      <c r="R4582" s="4">
        <f t="shared" si="488"/>
        <v>313.42847999999998</v>
      </c>
    </row>
    <row r="4583" spans="2:18">
      <c r="B4583" s="2">
        <v>291.94753800000001</v>
      </c>
      <c r="C4583" s="3">
        <f t="shared" si="483"/>
        <v>85233.364944261455</v>
      </c>
      <c r="D4583" s="3">
        <v>15</v>
      </c>
      <c r="E4583" s="3">
        <f t="shared" si="484"/>
        <v>225</v>
      </c>
      <c r="F4583" s="4">
        <f t="shared" si="485"/>
        <v>4379.2130699999998</v>
      </c>
      <c r="N4583" s="2">
        <v>62.685696</v>
      </c>
      <c r="O4583" s="3">
        <f t="shared" si="486"/>
        <v>3929.4964830044159</v>
      </c>
      <c r="P4583" s="3">
        <v>5</v>
      </c>
      <c r="Q4583" s="3">
        <f t="shared" si="487"/>
        <v>25</v>
      </c>
      <c r="R4583" s="4">
        <f t="shared" si="488"/>
        <v>313.42847999999998</v>
      </c>
    </row>
    <row r="4584" spans="2:18">
      <c r="B4584" s="2">
        <v>291.94753800000001</v>
      </c>
      <c r="C4584" s="3">
        <f t="shared" si="483"/>
        <v>85233.364944261455</v>
      </c>
      <c r="D4584" s="3">
        <v>15</v>
      </c>
      <c r="E4584" s="3">
        <f t="shared" si="484"/>
        <v>225</v>
      </c>
      <c r="F4584" s="4">
        <f t="shared" si="485"/>
        <v>4379.2130699999998</v>
      </c>
      <c r="N4584" s="2">
        <v>62.685696</v>
      </c>
      <c r="O4584" s="3">
        <f t="shared" si="486"/>
        <v>3929.4964830044159</v>
      </c>
      <c r="P4584" s="3">
        <v>5</v>
      </c>
      <c r="Q4584" s="3">
        <f t="shared" si="487"/>
        <v>25</v>
      </c>
      <c r="R4584" s="4">
        <f t="shared" si="488"/>
        <v>313.42847999999998</v>
      </c>
    </row>
    <row r="4585" spans="2:18">
      <c r="B4585" s="2">
        <v>291.94753800000001</v>
      </c>
      <c r="C4585" s="3">
        <f t="shared" si="483"/>
        <v>85233.364944261455</v>
      </c>
      <c r="D4585" s="3">
        <v>15</v>
      </c>
      <c r="E4585" s="3">
        <f t="shared" si="484"/>
        <v>225</v>
      </c>
      <c r="F4585" s="4">
        <f t="shared" si="485"/>
        <v>4379.2130699999998</v>
      </c>
      <c r="N4585" s="2">
        <v>62.685696</v>
      </c>
      <c r="O4585" s="3">
        <f t="shared" si="486"/>
        <v>3929.4964830044159</v>
      </c>
      <c r="P4585" s="3">
        <v>5</v>
      </c>
      <c r="Q4585" s="3">
        <f t="shared" si="487"/>
        <v>25</v>
      </c>
      <c r="R4585" s="4">
        <f t="shared" si="488"/>
        <v>313.42847999999998</v>
      </c>
    </row>
    <row r="4586" spans="2:18">
      <c r="B4586" s="2">
        <v>291.94753800000001</v>
      </c>
      <c r="C4586" s="3">
        <f t="shared" si="483"/>
        <v>85233.364944261455</v>
      </c>
      <c r="D4586" s="3">
        <v>15</v>
      </c>
      <c r="E4586" s="3">
        <f t="shared" si="484"/>
        <v>225</v>
      </c>
      <c r="F4586" s="4">
        <f t="shared" si="485"/>
        <v>4379.2130699999998</v>
      </c>
      <c r="N4586" s="2">
        <v>62.685696</v>
      </c>
      <c r="O4586" s="3">
        <f t="shared" si="486"/>
        <v>3929.4964830044159</v>
      </c>
      <c r="P4586" s="3">
        <v>5</v>
      </c>
      <c r="Q4586" s="3">
        <f t="shared" si="487"/>
        <v>25</v>
      </c>
      <c r="R4586" s="4">
        <f t="shared" si="488"/>
        <v>313.42847999999998</v>
      </c>
    </row>
    <row r="4587" spans="2:18">
      <c r="B4587" s="2">
        <v>291.94753800000001</v>
      </c>
      <c r="C4587" s="3">
        <f t="shared" si="483"/>
        <v>85233.364944261455</v>
      </c>
      <c r="D4587" s="3">
        <v>15</v>
      </c>
      <c r="E4587" s="3">
        <f t="shared" si="484"/>
        <v>225</v>
      </c>
      <c r="F4587" s="4">
        <f t="shared" si="485"/>
        <v>4379.2130699999998</v>
      </c>
      <c r="N4587" s="2">
        <v>62.685696</v>
      </c>
      <c r="O4587" s="3">
        <f t="shared" si="486"/>
        <v>3929.4964830044159</v>
      </c>
      <c r="P4587" s="3">
        <v>5</v>
      </c>
      <c r="Q4587" s="3">
        <f t="shared" si="487"/>
        <v>25</v>
      </c>
      <c r="R4587" s="4">
        <f t="shared" si="488"/>
        <v>313.42847999999998</v>
      </c>
    </row>
    <row r="4588" spans="2:18">
      <c r="B4588" s="2">
        <v>291.94753800000001</v>
      </c>
      <c r="C4588" s="3">
        <f t="shared" si="483"/>
        <v>85233.364944261455</v>
      </c>
      <c r="D4588" s="3">
        <v>15</v>
      </c>
      <c r="E4588" s="3">
        <f t="shared" si="484"/>
        <v>225</v>
      </c>
      <c r="F4588" s="4">
        <f t="shared" si="485"/>
        <v>4379.2130699999998</v>
      </c>
      <c r="N4588" s="2">
        <v>62.685696</v>
      </c>
      <c r="O4588" s="3">
        <f t="shared" si="486"/>
        <v>3929.4964830044159</v>
      </c>
      <c r="P4588" s="3">
        <v>5</v>
      </c>
      <c r="Q4588" s="3">
        <f t="shared" si="487"/>
        <v>25</v>
      </c>
      <c r="R4588" s="4">
        <f t="shared" si="488"/>
        <v>313.42847999999998</v>
      </c>
    </row>
    <row r="4589" spans="2:18">
      <c r="B4589" s="2">
        <v>291.94753800000001</v>
      </c>
      <c r="C4589" s="3">
        <f t="shared" si="483"/>
        <v>85233.364944261455</v>
      </c>
      <c r="D4589" s="3">
        <v>15</v>
      </c>
      <c r="E4589" s="3">
        <f t="shared" si="484"/>
        <v>225</v>
      </c>
      <c r="F4589" s="4">
        <f t="shared" si="485"/>
        <v>4379.2130699999998</v>
      </c>
      <c r="N4589" s="2">
        <v>62.685696</v>
      </c>
      <c r="O4589" s="3">
        <f t="shared" si="486"/>
        <v>3929.4964830044159</v>
      </c>
      <c r="P4589" s="3">
        <v>5</v>
      </c>
      <c r="Q4589" s="3">
        <f t="shared" si="487"/>
        <v>25</v>
      </c>
      <c r="R4589" s="4">
        <f t="shared" si="488"/>
        <v>313.42847999999998</v>
      </c>
    </row>
    <row r="4590" spans="2:18">
      <c r="B4590" s="2">
        <v>291.94753800000001</v>
      </c>
      <c r="C4590" s="3">
        <f t="shared" si="483"/>
        <v>85233.364944261455</v>
      </c>
      <c r="D4590" s="3">
        <v>15</v>
      </c>
      <c r="E4590" s="3">
        <f t="shared" si="484"/>
        <v>225</v>
      </c>
      <c r="F4590" s="4">
        <f t="shared" si="485"/>
        <v>4379.2130699999998</v>
      </c>
      <c r="N4590" s="2">
        <v>62.685696</v>
      </c>
      <c r="O4590" s="3">
        <f t="shared" si="486"/>
        <v>3929.4964830044159</v>
      </c>
      <c r="P4590" s="3">
        <v>5</v>
      </c>
      <c r="Q4590" s="3">
        <f t="shared" si="487"/>
        <v>25</v>
      </c>
      <c r="R4590" s="4">
        <f t="shared" si="488"/>
        <v>313.42847999999998</v>
      </c>
    </row>
    <row r="4591" spans="2:18">
      <c r="B4591" s="2">
        <v>291.94753800000001</v>
      </c>
      <c r="C4591" s="3">
        <f t="shared" si="483"/>
        <v>85233.364944261455</v>
      </c>
      <c r="D4591" s="3">
        <v>15</v>
      </c>
      <c r="E4591" s="3">
        <f t="shared" si="484"/>
        <v>225</v>
      </c>
      <c r="F4591" s="4">
        <f t="shared" si="485"/>
        <v>4379.2130699999998</v>
      </c>
      <c r="N4591" s="2">
        <v>62.685696</v>
      </c>
      <c r="O4591" s="3">
        <f t="shared" si="486"/>
        <v>3929.4964830044159</v>
      </c>
      <c r="P4591" s="3">
        <v>5</v>
      </c>
      <c r="Q4591" s="3">
        <f t="shared" si="487"/>
        <v>25</v>
      </c>
      <c r="R4591" s="4">
        <f t="shared" si="488"/>
        <v>313.42847999999998</v>
      </c>
    </row>
    <row r="4592" spans="2:18">
      <c r="B4592" s="2">
        <v>291.94753800000001</v>
      </c>
      <c r="C4592" s="3">
        <f t="shared" si="483"/>
        <v>85233.364944261455</v>
      </c>
      <c r="D4592" s="3">
        <v>15</v>
      </c>
      <c r="E4592" s="3">
        <f t="shared" si="484"/>
        <v>225</v>
      </c>
      <c r="F4592" s="4">
        <f t="shared" si="485"/>
        <v>4379.2130699999998</v>
      </c>
      <c r="N4592" s="2">
        <v>62.685696</v>
      </c>
      <c r="O4592" s="3">
        <f t="shared" si="486"/>
        <v>3929.4964830044159</v>
      </c>
      <c r="P4592" s="3">
        <v>15</v>
      </c>
      <c r="Q4592" s="3">
        <f t="shared" si="487"/>
        <v>225</v>
      </c>
      <c r="R4592" s="4">
        <f t="shared" si="488"/>
        <v>940.28543999999999</v>
      </c>
    </row>
    <row r="4593" spans="2:18">
      <c r="B4593" s="2">
        <v>291.94753800000001</v>
      </c>
      <c r="C4593" s="3">
        <f t="shared" si="483"/>
        <v>85233.364944261455</v>
      </c>
      <c r="D4593" s="3">
        <v>15</v>
      </c>
      <c r="E4593" s="3">
        <f t="shared" si="484"/>
        <v>225</v>
      </c>
      <c r="F4593" s="4">
        <f t="shared" si="485"/>
        <v>4379.2130699999998</v>
      </c>
      <c r="N4593" s="2">
        <v>62.685696</v>
      </c>
      <c r="O4593" s="3">
        <f t="shared" si="486"/>
        <v>3929.4964830044159</v>
      </c>
      <c r="P4593" s="3">
        <v>15</v>
      </c>
      <c r="Q4593" s="3">
        <f t="shared" si="487"/>
        <v>225</v>
      </c>
      <c r="R4593" s="4">
        <f t="shared" si="488"/>
        <v>940.28543999999999</v>
      </c>
    </row>
    <row r="4594" spans="2:18">
      <c r="B4594" s="2">
        <v>291.94753800000001</v>
      </c>
      <c r="C4594" s="3">
        <f t="shared" si="483"/>
        <v>85233.364944261455</v>
      </c>
      <c r="D4594" s="3">
        <v>15</v>
      </c>
      <c r="E4594" s="3">
        <f t="shared" si="484"/>
        <v>225</v>
      </c>
      <c r="F4594" s="4">
        <f t="shared" si="485"/>
        <v>4379.2130699999998</v>
      </c>
      <c r="N4594" s="2">
        <v>62.685696</v>
      </c>
      <c r="O4594" s="3">
        <f t="shared" si="486"/>
        <v>3929.4964830044159</v>
      </c>
      <c r="P4594" s="3">
        <v>15</v>
      </c>
      <c r="Q4594" s="3">
        <f t="shared" si="487"/>
        <v>225</v>
      </c>
      <c r="R4594" s="4">
        <f t="shared" si="488"/>
        <v>940.28543999999999</v>
      </c>
    </row>
    <row r="4595" spans="2:18">
      <c r="B4595" s="2">
        <v>291.94753800000001</v>
      </c>
      <c r="C4595" s="3">
        <f t="shared" si="483"/>
        <v>85233.364944261455</v>
      </c>
      <c r="D4595" s="3">
        <v>15</v>
      </c>
      <c r="E4595" s="3">
        <f t="shared" si="484"/>
        <v>225</v>
      </c>
      <c r="F4595" s="4">
        <f t="shared" si="485"/>
        <v>4379.2130699999998</v>
      </c>
      <c r="N4595" s="2">
        <v>62.685696</v>
      </c>
      <c r="O4595" s="3">
        <f t="shared" si="486"/>
        <v>3929.4964830044159</v>
      </c>
      <c r="P4595" s="3">
        <v>15</v>
      </c>
      <c r="Q4595" s="3">
        <f t="shared" si="487"/>
        <v>225</v>
      </c>
      <c r="R4595" s="4">
        <f t="shared" si="488"/>
        <v>940.28543999999999</v>
      </c>
    </row>
    <row r="4596" spans="2:18">
      <c r="B4596" s="2">
        <v>291.94753800000001</v>
      </c>
      <c r="C4596" s="3">
        <f t="shared" si="483"/>
        <v>85233.364944261455</v>
      </c>
      <c r="D4596" s="3">
        <v>15</v>
      </c>
      <c r="E4596" s="3">
        <f t="shared" si="484"/>
        <v>225</v>
      </c>
      <c r="F4596" s="4">
        <f t="shared" si="485"/>
        <v>4379.2130699999998</v>
      </c>
      <c r="N4596" s="2">
        <v>62.685696</v>
      </c>
      <c r="O4596" s="3">
        <f t="shared" si="486"/>
        <v>3929.4964830044159</v>
      </c>
      <c r="P4596" s="3">
        <v>15</v>
      </c>
      <c r="Q4596" s="3">
        <f t="shared" si="487"/>
        <v>225</v>
      </c>
      <c r="R4596" s="4">
        <f t="shared" si="488"/>
        <v>940.28543999999999</v>
      </c>
    </row>
    <row r="4597" spans="2:18">
      <c r="B4597" s="2">
        <v>291.94753800000001</v>
      </c>
      <c r="C4597" s="3">
        <f t="shared" si="483"/>
        <v>85233.364944261455</v>
      </c>
      <c r="D4597" s="3">
        <v>15</v>
      </c>
      <c r="E4597" s="3">
        <f t="shared" si="484"/>
        <v>225</v>
      </c>
      <c r="F4597" s="4">
        <f t="shared" si="485"/>
        <v>4379.2130699999998</v>
      </c>
      <c r="N4597" s="2">
        <v>62.685696</v>
      </c>
      <c r="O4597" s="3">
        <f t="shared" si="486"/>
        <v>3929.4964830044159</v>
      </c>
      <c r="P4597" s="3">
        <v>15</v>
      </c>
      <c r="Q4597" s="3">
        <f t="shared" si="487"/>
        <v>225</v>
      </c>
      <c r="R4597" s="4">
        <f t="shared" si="488"/>
        <v>940.28543999999999</v>
      </c>
    </row>
    <row r="4598" spans="2:18">
      <c r="B4598" s="2">
        <v>291.94753800000001</v>
      </c>
      <c r="C4598" s="3">
        <f t="shared" si="483"/>
        <v>85233.364944261455</v>
      </c>
      <c r="D4598" s="3">
        <v>15</v>
      </c>
      <c r="E4598" s="3">
        <f t="shared" si="484"/>
        <v>225</v>
      </c>
      <c r="F4598" s="4">
        <f t="shared" si="485"/>
        <v>4379.2130699999998</v>
      </c>
      <c r="N4598" s="2">
        <v>62.685696</v>
      </c>
      <c r="O4598" s="3">
        <f t="shared" si="486"/>
        <v>3929.4964830044159</v>
      </c>
      <c r="P4598" s="3">
        <v>15</v>
      </c>
      <c r="Q4598" s="3">
        <f t="shared" si="487"/>
        <v>225</v>
      </c>
      <c r="R4598" s="4">
        <f t="shared" si="488"/>
        <v>940.28543999999999</v>
      </c>
    </row>
    <row r="4599" spans="2:18">
      <c r="B4599" s="2">
        <v>291.94753800000001</v>
      </c>
      <c r="C4599" s="3">
        <f t="shared" si="483"/>
        <v>85233.364944261455</v>
      </c>
      <c r="D4599" s="3">
        <v>15</v>
      </c>
      <c r="E4599" s="3">
        <f t="shared" si="484"/>
        <v>225</v>
      </c>
      <c r="F4599" s="4">
        <f t="shared" si="485"/>
        <v>4379.2130699999998</v>
      </c>
      <c r="N4599" s="2">
        <v>62.685696</v>
      </c>
      <c r="O4599" s="3">
        <f t="shared" si="486"/>
        <v>3929.4964830044159</v>
      </c>
      <c r="P4599" s="3">
        <v>15</v>
      </c>
      <c r="Q4599" s="3">
        <f t="shared" si="487"/>
        <v>225</v>
      </c>
      <c r="R4599" s="4">
        <f t="shared" si="488"/>
        <v>940.28543999999999</v>
      </c>
    </row>
    <row r="4600" spans="2:18">
      <c r="B4600" s="2">
        <v>291.94753800000001</v>
      </c>
      <c r="C4600" s="3">
        <f t="shared" si="483"/>
        <v>85233.364944261455</v>
      </c>
      <c r="D4600" s="3">
        <v>15</v>
      </c>
      <c r="E4600" s="3">
        <f t="shared" si="484"/>
        <v>225</v>
      </c>
      <c r="F4600" s="4">
        <f t="shared" si="485"/>
        <v>4379.2130699999998</v>
      </c>
      <c r="N4600" s="2">
        <v>62.685696</v>
      </c>
      <c r="O4600" s="3">
        <f t="shared" si="486"/>
        <v>3929.4964830044159</v>
      </c>
      <c r="P4600" s="3">
        <v>15</v>
      </c>
      <c r="Q4600" s="3">
        <f t="shared" si="487"/>
        <v>225</v>
      </c>
      <c r="R4600" s="4">
        <f t="shared" si="488"/>
        <v>940.28543999999999</v>
      </c>
    </row>
    <row r="4601" spans="2:18">
      <c r="B4601" s="2">
        <v>291.94753800000001</v>
      </c>
      <c r="C4601" s="3">
        <f t="shared" si="483"/>
        <v>85233.364944261455</v>
      </c>
      <c r="D4601" s="3">
        <v>15</v>
      </c>
      <c r="E4601" s="3">
        <f t="shared" si="484"/>
        <v>225</v>
      </c>
      <c r="F4601" s="4">
        <f t="shared" si="485"/>
        <v>4379.2130699999998</v>
      </c>
      <c r="N4601" s="2">
        <v>62.685696</v>
      </c>
      <c r="O4601" s="3">
        <f t="shared" si="486"/>
        <v>3929.4964830044159</v>
      </c>
      <c r="P4601" s="3">
        <v>15</v>
      </c>
      <c r="Q4601" s="3">
        <f t="shared" si="487"/>
        <v>225</v>
      </c>
      <c r="R4601" s="4">
        <f t="shared" si="488"/>
        <v>940.28543999999999</v>
      </c>
    </row>
    <row r="4602" spans="2:18">
      <c r="B4602" s="2">
        <v>291.94753800000001</v>
      </c>
      <c r="C4602" s="3">
        <f t="shared" si="483"/>
        <v>85233.364944261455</v>
      </c>
      <c r="D4602" s="3">
        <v>15</v>
      </c>
      <c r="E4602" s="3">
        <f t="shared" si="484"/>
        <v>225</v>
      </c>
      <c r="F4602" s="4">
        <f t="shared" si="485"/>
        <v>4379.2130699999998</v>
      </c>
      <c r="N4602" s="2">
        <v>62.685696</v>
      </c>
      <c r="O4602" s="3">
        <f t="shared" si="486"/>
        <v>3929.4964830044159</v>
      </c>
      <c r="P4602" s="3">
        <v>15</v>
      </c>
      <c r="Q4602" s="3">
        <f t="shared" si="487"/>
        <v>225</v>
      </c>
      <c r="R4602" s="4">
        <f t="shared" si="488"/>
        <v>940.28543999999999</v>
      </c>
    </row>
    <row r="4603" spans="2:18">
      <c r="B4603" s="2">
        <v>291.94753800000001</v>
      </c>
      <c r="C4603" s="3">
        <f t="shared" si="483"/>
        <v>85233.364944261455</v>
      </c>
      <c r="D4603" s="3">
        <v>15</v>
      </c>
      <c r="E4603" s="3">
        <f t="shared" si="484"/>
        <v>225</v>
      </c>
      <c r="F4603" s="4">
        <f t="shared" si="485"/>
        <v>4379.2130699999998</v>
      </c>
      <c r="N4603" s="2">
        <v>62.685696</v>
      </c>
      <c r="O4603" s="3">
        <f t="shared" si="486"/>
        <v>3929.4964830044159</v>
      </c>
      <c r="P4603" s="3">
        <v>15</v>
      </c>
      <c r="Q4603" s="3">
        <f t="shared" si="487"/>
        <v>225</v>
      </c>
      <c r="R4603" s="4">
        <f t="shared" si="488"/>
        <v>940.28543999999999</v>
      </c>
    </row>
    <row r="4604" spans="2:18">
      <c r="B4604" s="2">
        <v>291.94753800000001</v>
      </c>
      <c r="C4604" s="3">
        <f t="shared" si="483"/>
        <v>85233.364944261455</v>
      </c>
      <c r="D4604" s="3">
        <v>15</v>
      </c>
      <c r="E4604" s="3">
        <f t="shared" si="484"/>
        <v>225</v>
      </c>
      <c r="F4604" s="4">
        <f t="shared" si="485"/>
        <v>4379.2130699999998</v>
      </c>
      <c r="N4604" s="2">
        <v>62.685696</v>
      </c>
      <c r="O4604" s="3">
        <f t="shared" si="486"/>
        <v>3929.4964830044159</v>
      </c>
      <c r="P4604" s="3">
        <v>15</v>
      </c>
      <c r="Q4604" s="3">
        <f t="shared" si="487"/>
        <v>225</v>
      </c>
      <c r="R4604" s="4">
        <f t="shared" si="488"/>
        <v>940.28543999999999</v>
      </c>
    </row>
    <row r="4605" spans="2:18">
      <c r="B4605" s="2">
        <v>291.94753800000001</v>
      </c>
      <c r="C4605" s="3">
        <f t="shared" si="483"/>
        <v>85233.364944261455</v>
      </c>
      <c r="D4605" s="3">
        <v>15</v>
      </c>
      <c r="E4605" s="3">
        <f t="shared" si="484"/>
        <v>225</v>
      </c>
      <c r="F4605" s="4">
        <f t="shared" si="485"/>
        <v>4379.2130699999998</v>
      </c>
      <c r="N4605" s="2">
        <v>62.685696</v>
      </c>
      <c r="O4605" s="3">
        <f t="shared" si="486"/>
        <v>3929.4964830044159</v>
      </c>
      <c r="P4605" s="3">
        <v>15</v>
      </c>
      <c r="Q4605" s="3">
        <f t="shared" si="487"/>
        <v>225</v>
      </c>
      <c r="R4605" s="4">
        <f t="shared" si="488"/>
        <v>940.28543999999999</v>
      </c>
    </row>
    <row r="4606" spans="2:18">
      <c r="B4606" s="2">
        <v>291.94753800000001</v>
      </c>
      <c r="C4606" s="3">
        <f t="shared" si="483"/>
        <v>85233.364944261455</v>
      </c>
      <c r="D4606" s="3">
        <v>15</v>
      </c>
      <c r="E4606" s="3">
        <f t="shared" si="484"/>
        <v>225</v>
      </c>
      <c r="F4606" s="4">
        <f t="shared" si="485"/>
        <v>4379.2130699999998</v>
      </c>
      <c r="N4606" s="2">
        <v>62.685696</v>
      </c>
      <c r="O4606" s="3">
        <f t="shared" si="486"/>
        <v>3929.4964830044159</v>
      </c>
      <c r="P4606" s="3">
        <v>15</v>
      </c>
      <c r="Q4606" s="3">
        <f t="shared" si="487"/>
        <v>225</v>
      </c>
      <c r="R4606" s="4">
        <f t="shared" si="488"/>
        <v>940.28543999999999</v>
      </c>
    </row>
    <row r="4607" spans="2:18">
      <c r="B4607" s="2">
        <v>291.94753800000001</v>
      </c>
      <c r="C4607" s="3">
        <f t="shared" si="483"/>
        <v>85233.364944261455</v>
      </c>
      <c r="D4607" s="3">
        <v>15</v>
      </c>
      <c r="E4607" s="3">
        <f t="shared" si="484"/>
        <v>225</v>
      </c>
      <c r="F4607" s="4">
        <f t="shared" si="485"/>
        <v>4379.2130699999998</v>
      </c>
      <c r="N4607" s="2">
        <v>62.685696</v>
      </c>
      <c r="O4607" s="3">
        <f t="shared" si="486"/>
        <v>3929.4964830044159</v>
      </c>
      <c r="P4607" s="3">
        <v>15</v>
      </c>
      <c r="Q4607" s="3">
        <f t="shared" si="487"/>
        <v>225</v>
      </c>
      <c r="R4607" s="4">
        <f t="shared" si="488"/>
        <v>940.28543999999999</v>
      </c>
    </row>
    <row r="4608" spans="2:18">
      <c r="B4608" s="2">
        <v>291.94753800000001</v>
      </c>
      <c r="C4608" s="3">
        <f t="shared" si="483"/>
        <v>85233.364944261455</v>
      </c>
      <c r="D4608" s="3">
        <v>15</v>
      </c>
      <c r="E4608" s="3">
        <f t="shared" si="484"/>
        <v>225</v>
      </c>
      <c r="F4608" s="4">
        <f t="shared" si="485"/>
        <v>4379.2130699999998</v>
      </c>
      <c r="N4608" s="2">
        <v>62.685696</v>
      </c>
      <c r="O4608" s="3">
        <f t="shared" si="486"/>
        <v>3929.4964830044159</v>
      </c>
      <c r="P4608" s="3">
        <v>15</v>
      </c>
      <c r="Q4608" s="3">
        <f t="shared" si="487"/>
        <v>225</v>
      </c>
      <c r="R4608" s="4">
        <f t="shared" si="488"/>
        <v>940.28543999999999</v>
      </c>
    </row>
    <row r="4609" spans="2:18">
      <c r="B4609" s="2">
        <v>291.94753800000001</v>
      </c>
      <c r="C4609" s="3">
        <f t="shared" si="483"/>
        <v>85233.364944261455</v>
      </c>
      <c r="D4609" s="3">
        <v>15</v>
      </c>
      <c r="E4609" s="3">
        <f t="shared" si="484"/>
        <v>225</v>
      </c>
      <c r="F4609" s="4">
        <f t="shared" si="485"/>
        <v>4379.2130699999998</v>
      </c>
      <c r="N4609" s="2">
        <v>62.685696</v>
      </c>
      <c r="O4609" s="3">
        <f t="shared" si="486"/>
        <v>3929.4964830044159</v>
      </c>
      <c r="P4609" s="3">
        <v>15</v>
      </c>
      <c r="Q4609" s="3">
        <f t="shared" si="487"/>
        <v>225</v>
      </c>
      <c r="R4609" s="4">
        <f t="shared" si="488"/>
        <v>940.28543999999999</v>
      </c>
    </row>
    <row r="4610" spans="2:18">
      <c r="B4610" s="2">
        <v>291.94753800000001</v>
      </c>
      <c r="C4610" s="3">
        <f t="shared" si="483"/>
        <v>85233.364944261455</v>
      </c>
      <c r="D4610" s="3">
        <v>15</v>
      </c>
      <c r="E4610" s="3">
        <f t="shared" si="484"/>
        <v>225</v>
      </c>
      <c r="F4610" s="4">
        <f t="shared" si="485"/>
        <v>4379.2130699999998</v>
      </c>
      <c r="N4610" s="2">
        <v>62.685696</v>
      </c>
      <c r="O4610" s="3">
        <f t="shared" si="486"/>
        <v>3929.4964830044159</v>
      </c>
      <c r="P4610" s="3">
        <v>15</v>
      </c>
      <c r="Q4610" s="3">
        <f t="shared" si="487"/>
        <v>225</v>
      </c>
      <c r="R4610" s="4">
        <f t="shared" si="488"/>
        <v>940.28543999999999</v>
      </c>
    </row>
    <row r="4611" spans="2:18">
      <c r="B4611" s="2">
        <v>291.94753800000001</v>
      </c>
      <c r="C4611" s="3">
        <f t="shared" si="483"/>
        <v>85233.364944261455</v>
      </c>
      <c r="D4611" s="3">
        <v>15</v>
      </c>
      <c r="E4611" s="3">
        <f t="shared" si="484"/>
        <v>225</v>
      </c>
      <c r="F4611" s="4">
        <f t="shared" si="485"/>
        <v>4379.2130699999998</v>
      </c>
      <c r="N4611" s="2">
        <v>62.685696</v>
      </c>
      <c r="O4611" s="3">
        <f t="shared" si="486"/>
        <v>3929.4964830044159</v>
      </c>
      <c r="P4611" s="3">
        <v>15</v>
      </c>
      <c r="Q4611" s="3">
        <f t="shared" si="487"/>
        <v>225</v>
      </c>
      <c r="R4611" s="4">
        <f t="shared" si="488"/>
        <v>940.28543999999999</v>
      </c>
    </row>
    <row r="4612" spans="2:18">
      <c r="B4612" s="2">
        <v>291.94753800000001</v>
      </c>
      <c r="C4612" s="3">
        <f t="shared" si="483"/>
        <v>85233.364944261455</v>
      </c>
      <c r="D4612" s="3">
        <v>15</v>
      </c>
      <c r="E4612" s="3">
        <f t="shared" si="484"/>
        <v>225</v>
      </c>
      <c r="F4612" s="4">
        <f t="shared" si="485"/>
        <v>4379.2130699999998</v>
      </c>
      <c r="N4612" s="2">
        <v>62.685696</v>
      </c>
      <c r="O4612" s="3">
        <f t="shared" si="486"/>
        <v>3929.4964830044159</v>
      </c>
      <c r="P4612" s="3">
        <v>15</v>
      </c>
      <c r="Q4612" s="3">
        <f t="shared" si="487"/>
        <v>225</v>
      </c>
      <c r="R4612" s="4">
        <f t="shared" si="488"/>
        <v>940.28543999999999</v>
      </c>
    </row>
    <row r="4613" spans="2:18">
      <c r="B4613" s="2">
        <v>291.94753800000001</v>
      </c>
      <c r="C4613" s="3">
        <f t="shared" si="483"/>
        <v>85233.364944261455</v>
      </c>
      <c r="D4613" s="3">
        <v>15</v>
      </c>
      <c r="E4613" s="3">
        <f t="shared" si="484"/>
        <v>225</v>
      </c>
      <c r="F4613" s="4">
        <f t="shared" si="485"/>
        <v>4379.2130699999998</v>
      </c>
      <c r="N4613" s="2">
        <v>62.685696</v>
      </c>
      <c r="O4613" s="3">
        <f t="shared" si="486"/>
        <v>3929.4964830044159</v>
      </c>
      <c r="P4613" s="3">
        <v>15</v>
      </c>
      <c r="Q4613" s="3">
        <f t="shared" si="487"/>
        <v>225</v>
      </c>
      <c r="R4613" s="4">
        <f t="shared" si="488"/>
        <v>940.28543999999999</v>
      </c>
    </row>
    <row r="4614" spans="2:18">
      <c r="B4614" s="2">
        <v>291.94753800000001</v>
      </c>
      <c r="C4614" s="3">
        <f t="shared" si="483"/>
        <v>85233.364944261455</v>
      </c>
      <c r="D4614" s="3">
        <v>15</v>
      </c>
      <c r="E4614" s="3">
        <f t="shared" si="484"/>
        <v>225</v>
      </c>
      <c r="F4614" s="4">
        <f t="shared" si="485"/>
        <v>4379.2130699999998</v>
      </c>
      <c r="N4614" s="2">
        <v>62.685696</v>
      </c>
      <c r="O4614" s="3">
        <f t="shared" si="486"/>
        <v>3929.4964830044159</v>
      </c>
      <c r="P4614" s="3">
        <v>15</v>
      </c>
      <c r="Q4614" s="3">
        <f t="shared" si="487"/>
        <v>225</v>
      </c>
      <c r="R4614" s="4">
        <f t="shared" si="488"/>
        <v>940.28543999999999</v>
      </c>
    </row>
    <row r="4615" spans="2:18">
      <c r="B4615" s="2">
        <v>291.94753800000001</v>
      </c>
      <c r="C4615" s="3">
        <f t="shared" si="483"/>
        <v>85233.364944261455</v>
      </c>
      <c r="D4615" s="3">
        <v>15</v>
      </c>
      <c r="E4615" s="3">
        <f t="shared" si="484"/>
        <v>225</v>
      </c>
      <c r="F4615" s="4">
        <f t="shared" si="485"/>
        <v>4379.2130699999998</v>
      </c>
      <c r="N4615" s="2">
        <v>62.685696</v>
      </c>
      <c r="O4615" s="3">
        <f t="shared" si="486"/>
        <v>3929.4964830044159</v>
      </c>
      <c r="P4615" s="3">
        <v>15</v>
      </c>
      <c r="Q4615" s="3">
        <f t="shared" si="487"/>
        <v>225</v>
      </c>
      <c r="R4615" s="4">
        <f t="shared" si="488"/>
        <v>940.28543999999999</v>
      </c>
    </row>
    <row r="4616" spans="2:18">
      <c r="B4616" s="2">
        <v>291.94753800000001</v>
      </c>
      <c r="C4616" s="3">
        <f t="shared" si="483"/>
        <v>85233.364944261455</v>
      </c>
      <c r="D4616" s="3">
        <v>15</v>
      </c>
      <c r="E4616" s="3">
        <f t="shared" si="484"/>
        <v>225</v>
      </c>
      <c r="F4616" s="4">
        <f t="shared" si="485"/>
        <v>4379.2130699999998</v>
      </c>
      <c r="N4616" s="2">
        <v>62.685696</v>
      </c>
      <c r="O4616" s="3">
        <f t="shared" si="486"/>
        <v>3929.4964830044159</v>
      </c>
      <c r="P4616" s="3">
        <v>15</v>
      </c>
      <c r="Q4616" s="3">
        <f t="shared" si="487"/>
        <v>225</v>
      </c>
      <c r="R4616" s="4">
        <f t="shared" si="488"/>
        <v>940.28543999999999</v>
      </c>
    </row>
    <row r="4617" spans="2:18">
      <c r="B4617" s="2">
        <v>291.94753800000001</v>
      </c>
      <c r="C4617" s="3">
        <f t="shared" si="483"/>
        <v>85233.364944261455</v>
      </c>
      <c r="D4617" s="3">
        <v>15</v>
      </c>
      <c r="E4617" s="3">
        <f t="shared" si="484"/>
        <v>225</v>
      </c>
      <c r="F4617" s="4">
        <f t="shared" si="485"/>
        <v>4379.2130699999998</v>
      </c>
      <c r="N4617" s="2">
        <v>62.685696</v>
      </c>
      <c r="O4617" s="3">
        <f t="shared" si="486"/>
        <v>3929.4964830044159</v>
      </c>
      <c r="P4617" s="3">
        <v>15</v>
      </c>
      <c r="Q4617" s="3">
        <f t="shared" si="487"/>
        <v>225</v>
      </c>
      <c r="R4617" s="4">
        <f t="shared" si="488"/>
        <v>940.28543999999999</v>
      </c>
    </row>
    <row r="4618" spans="2:18">
      <c r="B4618" s="2">
        <v>291.94753800000001</v>
      </c>
      <c r="C4618" s="3">
        <f t="shared" si="483"/>
        <v>85233.364944261455</v>
      </c>
      <c r="D4618" s="3">
        <v>15</v>
      </c>
      <c r="E4618" s="3">
        <f t="shared" si="484"/>
        <v>225</v>
      </c>
      <c r="F4618" s="4">
        <f t="shared" si="485"/>
        <v>4379.2130699999998</v>
      </c>
      <c r="N4618" s="2">
        <v>62.685696</v>
      </c>
      <c r="O4618" s="3">
        <f t="shared" si="486"/>
        <v>3929.4964830044159</v>
      </c>
      <c r="P4618" s="3">
        <v>15</v>
      </c>
      <c r="Q4618" s="3">
        <f t="shared" si="487"/>
        <v>225</v>
      </c>
      <c r="R4618" s="4">
        <f t="shared" si="488"/>
        <v>940.28543999999999</v>
      </c>
    </row>
    <row r="4619" spans="2:18">
      <c r="B4619" s="2">
        <v>291.94753800000001</v>
      </c>
      <c r="C4619" s="3">
        <f t="shared" si="483"/>
        <v>85233.364944261455</v>
      </c>
      <c r="D4619" s="3">
        <v>15</v>
      </c>
      <c r="E4619" s="3">
        <f t="shared" si="484"/>
        <v>225</v>
      </c>
      <c r="F4619" s="4">
        <f t="shared" si="485"/>
        <v>4379.2130699999998</v>
      </c>
      <c r="N4619" s="2">
        <v>62.685696</v>
      </c>
      <c r="O4619" s="3">
        <f t="shared" si="486"/>
        <v>3929.4964830044159</v>
      </c>
      <c r="P4619" s="3">
        <v>15</v>
      </c>
      <c r="Q4619" s="3">
        <f t="shared" si="487"/>
        <v>225</v>
      </c>
      <c r="R4619" s="4">
        <f t="shared" si="488"/>
        <v>940.28543999999999</v>
      </c>
    </row>
    <row r="4620" spans="2:18">
      <c r="B4620" s="2">
        <v>291.94753800000001</v>
      </c>
      <c r="C4620" s="3">
        <f t="shared" si="483"/>
        <v>85233.364944261455</v>
      </c>
      <c r="D4620" s="3">
        <v>15</v>
      </c>
      <c r="E4620" s="3">
        <f t="shared" si="484"/>
        <v>225</v>
      </c>
      <c r="F4620" s="4">
        <f t="shared" si="485"/>
        <v>4379.2130699999998</v>
      </c>
      <c r="N4620" s="2">
        <v>62.685696</v>
      </c>
      <c r="O4620" s="3">
        <f t="shared" si="486"/>
        <v>3929.4964830044159</v>
      </c>
      <c r="P4620" s="3">
        <v>15</v>
      </c>
      <c r="Q4620" s="3">
        <f t="shared" si="487"/>
        <v>225</v>
      </c>
      <c r="R4620" s="4">
        <f t="shared" si="488"/>
        <v>940.28543999999999</v>
      </c>
    </row>
    <row r="4621" spans="2:18">
      <c r="B4621" s="2">
        <v>291.94753800000001</v>
      </c>
      <c r="C4621" s="3">
        <f t="shared" si="483"/>
        <v>85233.364944261455</v>
      </c>
      <c r="D4621" s="3">
        <v>15</v>
      </c>
      <c r="E4621" s="3">
        <f t="shared" si="484"/>
        <v>225</v>
      </c>
      <c r="F4621" s="4">
        <f t="shared" si="485"/>
        <v>4379.2130699999998</v>
      </c>
      <c r="N4621" s="2">
        <v>62.685696</v>
      </c>
      <c r="O4621" s="3">
        <f t="shared" si="486"/>
        <v>3929.4964830044159</v>
      </c>
      <c r="P4621" s="3">
        <v>15</v>
      </c>
      <c r="Q4621" s="3">
        <f t="shared" si="487"/>
        <v>225</v>
      </c>
      <c r="R4621" s="4">
        <f t="shared" si="488"/>
        <v>940.28543999999999</v>
      </c>
    </row>
    <row r="4622" spans="2:18">
      <c r="B4622" s="2">
        <v>291.94753800000001</v>
      </c>
      <c r="C4622" s="3">
        <f t="shared" si="483"/>
        <v>85233.364944261455</v>
      </c>
      <c r="D4622" s="3">
        <v>15</v>
      </c>
      <c r="E4622" s="3">
        <f t="shared" si="484"/>
        <v>225</v>
      </c>
      <c r="F4622" s="4">
        <f t="shared" si="485"/>
        <v>4379.2130699999998</v>
      </c>
      <c r="N4622" s="2">
        <v>62.685696</v>
      </c>
      <c r="O4622" s="3">
        <f t="shared" si="486"/>
        <v>3929.4964830044159</v>
      </c>
      <c r="P4622" s="3">
        <v>15</v>
      </c>
      <c r="Q4622" s="3">
        <f t="shared" si="487"/>
        <v>225</v>
      </c>
      <c r="R4622" s="4">
        <f t="shared" si="488"/>
        <v>940.28543999999999</v>
      </c>
    </row>
    <row r="4623" spans="2:18">
      <c r="B4623" s="2">
        <v>291.94753800000001</v>
      </c>
      <c r="C4623" s="3">
        <f t="shared" si="483"/>
        <v>85233.364944261455</v>
      </c>
      <c r="D4623" s="3">
        <v>15</v>
      </c>
      <c r="E4623" s="3">
        <f t="shared" si="484"/>
        <v>225</v>
      </c>
      <c r="F4623" s="4">
        <f t="shared" si="485"/>
        <v>4379.2130699999998</v>
      </c>
      <c r="N4623" s="2">
        <v>62.685696</v>
      </c>
      <c r="O4623" s="3">
        <f t="shared" si="486"/>
        <v>3929.4964830044159</v>
      </c>
      <c r="P4623" s="3">
        <v>15</v>
      </c>
      <c r="Q4623" s="3">
        <f t="shared" si="487"/>
        <v>225</v>
      </c>
      <c r="R4623" s="4">
        <f t="shared" si="488"/>
        <v>940.28543999999999</v>
      </c>
    </row>
    <row r="4624" spans="2:18">
      <c r="B4624" s="2">
        <v>291.94753800000001</v>
      </c>
      <c r="C4624" s="3">
        <f t="shared" si="483"/>
        <v>85233.364944261455</v>
      </c>
      <c r="D4624" s="3">
        <v>15</v>
      </c>
      <c r="E4624" s="3">
        <f t="shared" si="484"/>
        <v>225</v>
      </c>
      <c r="F4624" s="4">
        <f t="shared" si="485"/>
        <v>4379.2130699999998</v>
      </c>
      <c r="N4624" s="2">
        <v>62.685696</v>
      </c>
      <c r="O4624" s="3">
        <f t="shared" si="486"/>
        <v>3929.4964830044159</v>
      </c>
      <c r="P4624" s="3">
        <v>15</v>
      </c>
      <c r="Q4624" s="3">
        <f t="shared" si="487"/>
        <v>225</v>
      </c>
      <c r="R4624" s="4">
        <f t="shared" si="488"/>
        <v>940.28543999999999</v>
      </c>
    </row>
    <row r="4625" spans="2:18">
      <c r="B4625" s="2">
        <v>291.94753800000001</v>
      </c>
      <c r="C4625" s="3">
        <f t="shared" ref="C4625:C4688" si="489">B4625*B4625</f>
        <v>85233.364944261455</v>
      </c>
      <c r="D4625" s="3">
        <v>15</v>
      </c>
      <c r="E4625" s="3">
        <f t="shared" ref="E4625:E4688" si="490">D4625*D4625</f>
        <v>225</v>
      </c>
      <c r="F4625" s="4">
        <f t="shared" ref="F4625:F4688" si="491">D4625*B4625</f>
        <v>4379.2130699999998</v>
      </c>
      <c r="N4625" s="2">
        <v>62.685696</v>
      </c>
      <c r="O4625" s="3">
        <f t="shared" ref="O4625:O4688" si="492">N4625*N4625</f>
        <v>3929.4964830044159</v>
      </c>
      <c r="P4625" s="3">
        <v>15</v>
      </c>
      <c r="Q4625" s="3">
        <f t="shared" ref="Q4625:Q4688" si="493">P4625*P4625</f>
        <v>225</v>
      </c>
      <c r="R4625" s="4">
        <f t="shared" ref="R4625:R4688" si="494">P4625*N4625</f>
        <v>940.28543999999999</v>
      </c>
    </row>
    <row r="4626" spans="2:18">
      <c r="B4626" s="2">
        <v>291.94753800000001</v>
      </c>
      <c r="C4626" s="3">
        <f t="shared" si="489"/>
        <v>85233.364944261455</v>
      </c>
      <c r="D4626" s="3">
        <v>15</v>
      </c>
      <c r="E4626" s="3">
        <f t="shared" si="490"/>
        <v>225</v>
      </c>
      <c r="F4626" s="4">
        <f t="shared" si="491"/>
        <v>4379.2130699999998</v>
      </c>
      <c r="N4626" s="2">
        <v>62.685696</v>
      </c>
      <c r="O4626" s="3">
        <f t="shared" si="492"/>
        <v>3929.4964830044159</v>
      </c>
      <c r="P4626" s="3">
        <v>15</v>
      </c>
      <c r="Q4626" s="3">
        <f t="shared" si="493"/>
        <v>225</v>
      </c>
      <c r="R4626" s="4">
        <f t="shared" si="494"/>
        <v>940.28543999999999</v>
      </c>
    </row>
    <row r="4627" spans="2:18">
      <c r="B4627" s="2">
        <v>291.94753800000001</v>
      </c>
      <c r="C4627" s="3">
        <f t="shared" si="489"/>
        <v>85233.364944261455</v>
      </c>
      <c r="D4627" s="3">
        <v>15</v>
      </c>
      <c r="E4627" s="3">
        <f t="shared" si="490"/>
        <v>225</v>
      </c>
      <c r="F4627" s="4">
        <f t="shared" si="491"/>
        <v>4379.2130699999998</v>
      </c>
      <c r="N4627" s="2">
        <v>62.685696</v>
      </c>
      <c r="O4627" s="3">
        <f t="shared" si="492"/>
        <v>3929.4964830044159</v>
      </c>
      <c r="P4627" s="3">
        <v>15</v>
      </c>
      <c r="Q4627" s="3">
        <f t="shared" si="493"/>
        <v>225</v>
      </c>
      <c r="R4627" s="4">
        <f t="shared" si="494"/>
        <v>940.28543999999999</v>
      </c>
    </row>
    <row r="4628" spans="2:18">
      <c r="B4628" s="2">
        <v>291.94753800000001</v>
      </c>
      <c r="C4628" s="3">
        <f t="shared" si="489"/>
        <v>85233.364944261455</v>
      </c>
      <c r="D4628" s="3">
        <v>15</v>
      </c>
      <c r="E4628" s="3">
        <f t="shared" si="490"/>
        <v>225</v>
      </c>
      <c r="F4628" s="4">
        <f t="shared" si="491"/>
        <v>4379.2130699999998</v>
      </c>
      <c r="N4628" s="2">
        <v>62.685696</v>
      </c>
      <c r="O4628" s="3">
        <f t="shared" si="492"/>
        <v>3929.4964830044159</v>
      </c>
      <c r="P4628" s="3">
        <v>15</v>
      </c>
      <c r="Q4628" s="3">
        <f t="shared" si="493"/>
        <v>225</v>
      </c>
      <c r="R4628" s="4">
        <f t="shared" si="494"/>
        <v>940.28543999999999</v>
      </c>
    </row>
    <row r="4629" spans="2:18">
      <c r="B4629" s="2">
        <v>291.94753800000001</v>
      </c>
      <c r="C4629" s="3">
        <f t="shared" si="489"/>
        <v>85233.364944261455</v>
      </c>
      <c r="D4629" s="3">
        <v>15</v>
      </c>
      <c r="E4629" s="3">
        <f t="shared" si="490"/>
        <v>225</v>
      </c>
      <c r="F4629" s="4">
        <f t="shared" si="491"/>
        <v>4379.2130699999998</v>
      </c>
      <c r="N4629" s="2">
        <v>62.685696</v>
      </c>
      <c r="O4629" s="3">
        <f t="shared" si="492"/>
        <v>3929.4964830044159</v>
      </c>
      <c r="P4629" s="3">
        <v>15</v>
      </c>
      <c r="Q4629" s="3">
        <f t="shared" si="493"/>
        <v>225</v>
      </c>
      <c r="R4629" s="4">
        <f t="shared" si="494"/>
        <v>940.28543999999999</v>
      </c>
    </row>
    <row r="4630" spans="2:18">
      <c r="B4630" s="2">
        <v>291.94753800000001</v>
      </c>
      <c r="C4630" s="3">
        <f t="shared" si="489"/>
        <v>85233.364944261455</v>
      </c>
      <c r="D4630" s="3">
        <v>15</v>
      </c>
      <c r="E4630" s="3">
        <f t="shared" si="490"/>
        <v>225</v>
      </c>
      <c r="F4630" s="4">
        <f t="shared" si="491"/>
        <v>4379.2130699999998</v>
      </c>
      <c r="N4630" s="2">
        <v>62.685696</v>
      </c>
      <c r="O4630" s="3">
        <f t="shared" si="492"/>
        <v>3929.4964830044159</v>
      </c>
      <c r="P4630" s="3">
        <v>15</v>
      </c>
      <c r="Q4630" s="3">
        <f t="shared" si="493"/>
        <v>225</v>
      </c>
      <c r="R4630" s="4">
        <f t="shared" si="494"/>
        <v>940.28543999999999</v>
      </c>
    </row>
    <row r="4631" spans="2:18">
      <c r="B4631" s="2">
        <v>291.94753800000001</v>
      </c>
      <c r="C4631" s="3">
        <f t="shared" si="489"/>
        <v>85233.364944261455</v>
      </c>
      <c r="D4631" s="3">
        <v>15</v>
      </c>
      <c r="E4631" s="3">
        <f t="shared" si="490"/>
        <v>225</v>
      </c>
      <c r="F4631" s="4">
        <f t="shared" si="491"/>
        <v>4379.2130699999998</v>
      </c>
      <c r="N4631" s="2">
        <v>62.685696</v>
      </c>
      <c r="O4631" s="3">
        <f t="shared" si="492"/>
        <v>3929.4964830044159</v>
      </c>
      <c r="P4631" s="3">
        <v>15</v>
      </c>
      <c r="Q4631" s="3">
        <f t="shared" si="493"/>
        <v>225</v>
      </c>
      <c r="R4631" s="4">
        <f t="shared" si="494"/>
        <v>940.28543999999999</v>
      </c>
    </row>
    <row r="4632" spans="2:18">
      <c r="B4632" s="2">
        <v>291.94753800000001</v>
      </c>
      <c r="C4632" s="3">
        <f t="shared" si="489"/>
        <v>85233.364944261455</v>
      </c>
      <c r="D4632" s="3">
        <v>15</v>
      </c>
      <c r="E4632" s="3">
        <f t="shared" si="490"/>
        <v>225</v>
      </c>
      <c r="F4632" s="4">
        <f t="shared" si="491"/>
        <v>4379.2130699999998</v>
      </c>
      <c r="N4632" s="2">
        <v>62.685696</v>
      </c>
      <c r="O4632" s="3">
        <f t="shared" si="492"/>
        <v>3929.4964830044159</v>
      </c>
      <c r="P4632" s="3">
        <v>15</v>
      </c>
      <c r="Q4632" s="3">
        <f t="shared" si="493"/>
        <v>225</v>
      </c>
      <c r="R4632" s="4">
        <f t="shared" si="494"/>
        <v>940.28543999999999</v>
      </c>
    </row>
    <row r="4633" spans="2:18">
      <c r="B4633" s="2">
        <v>291.94753800000001</v>
      </c>
      <c r="C4633" s="3">
        <f t="shared" si="489"/>
        <v>85233.364944261455</v>
      </c>
      <c r="D4633" s="3">
        <v>15</v>
      </c>
      <c r="E4633" s="3">
        <f t="shared" si="490"/>
        <v>225</v>
      </c>
      <c r="F4633" s="4">
        <f t="shared" si="491"/>
        <v>4379.2130699999998</v>
      </c>
      <c r="N4633" s="2">
        <v>62.685696</v>
      </c>
      <c r="O4633" s="3">
        <f t="shared" si="492"/>
        <v>3929.4964830044159</v>
      </c>
      <c r="P4633" s="3">
        <v>15</v>
      </c>
      <c r="Q4633" s="3">
        <f t="shared" si="493"/>
        <v>225</v>
      </c>
      <c r="R4633" s="4">
        <f t="shared" si="494"/>
        <v>940.28543999999999</v>
      </c>
    </row>
    <row r="4634" spans="2:18">
      <c r="B4634" s="2">
        <v>291.94753800000001</v>
      </c>
      <c r="C4634" s="3">
        <f t="shared" si="489"/>
        <v>85233.364944261455</v>
      </c>
      <c r="D4634" s="3">
        <v>15</v>
      </c>
      <c r="E4634" s="3">
        <f t="shared" si="490"/>
        <v>225</v>
      </c>
      <c r="F4634" s="4">
        <f t="shared" si="491"/>
        <v>4379.2130699999998</v>
      </c>
      <c r="N4634" s="2">
        <v>62.685696</v>
      </c>
      <c r="O4634" s="3">
        <f t="shared" si="492"/>
        <v>3929.4964830044159</v>
      </c>
      <c r="P4634" s="3">
        <v>15</v>
      </c>
      <c r="Q4634" s="3">
        <f t="shared" si="493"/>
        <v>225</v>
      </c>
      <c r="R4634" s="4">
        <f t="shared" si="494"/>
        <v>940.28543999999999</v>
      </c>
    </row>
    <row r="4635" spans="2:18">
      <c r="B4635" s="2">
        <v>291.94753800000001</v>
      </c>
      <c r="C4635" s="3">
        <f t="shared" si="489"/>
        <v>85233.364944261455</v>
      </c>
      <c r="D4635" s="3">
        <v>15</v>
      </c>
      <c r="E4635" s="3">
        <f t="shared" si="490"/>
        <v>225</v>
      </c>
      <c r="F4635" s="4">
        <f t="shared" si="491"/>
        <v>4379.2130699999998</v>
      </c>
      <c r="N4635" s="2">
        <v>62.685696</v>
      </c>
      <c r="O4635" s="3">
        <f t="shared" si="492"/>
        <v>3929.4964830044159</v>
      </c>
      <c r="P4635" s="3">
        <v>15</v>
      </c>
      <c r="Q4635" s="3">
        <f t="shared" si="493"/>
        <v>225</v>
      </c>
      <c r="R4635" s="4">
        <f t="shared" si="494"/>
        <v>940.28543999999999</v>
      </c>
    </row>
    <row r="4636" spans="2:18">
      <c r="B4636" s="2">
        <v>291.94753800000001</v>
      </c>
      <c r="C4636" s="3">
        <f t="shared" si="489"/>
        <v>85233.364944261455</v>
      </c>
      <c r="D4636" s="3">
        <v>15</v>
      </c>
      <c r="E4636" s="3">
        <f t="shared" si="490"/>
        <v>225</v>
      </c>
      <c r="F4636" s="4">
        <f t="shared" si="491"/>
        <v>4379.2130699999998</v>
      </c>
      <c r="N4636" s="2">
        <v>62.685696</v>
      </c>
      <c r="O4636" s="3">
        <f t="shared" si="492"/>
        <v>3929.4964830044159</v>
      </c>
      <c r="P4636" s="3">
        <v>15</v>
      </c>
      <c r="Q4636" s="3">
        <f t="shared" si="493"/>
        <v>225</v>
      </c>
      <c r="R4636" s="4">
        <f t="shared" si="494"/>
        <v>940.28543999999999</v>
      </c>
    </row>
    <row r="4637" spans="2:18">
      <c r="B4637" s="2">
        <v>291.94753800000001</v>
      </c>
      <c r="C4637" s="3">
        <f t="shared" si="489"/>
        <v>85233.364944261455</v>
      </c>
      <c r="D4637" s="3">
        <v>15</v>
      </c>
      <c r="E4637" s="3">
        <f t="shared" si="490"/>
        <v>225</v>
      </c>
      <c r="F4637" s="4">
        <f t="shared" si="491"/>
        <v>4379.2130699999998</v>
      </c>
      <c r="N4637" s="2">
        <v>62.685696</v>
      </c>
      <c r="O4637" s="3">
        <f t="shared" si="492"/>
        <v>3929.4964830044159</v>
      </c>
      <c r="P4637" s="3">
        <v>15</v>
      </c>
      <c r="Q4637" s="3">
        <f t="shared" si="493"/>
        <v>225</v>
      </c>
      <c r="R4637" s="4">
        <f t="shared" si="494"/>
        <v>940.28543999999999</v>
      </c>
    </row>
    <row r="4638" spans="2:18">
      <c r="B4638" s="2">
        <v>291.94753800000001</v>
      </c>
      <c r="C4638" s="3">
        <f t="shared" si="489"/>
        <v>85233.364944261455</v>
      </c>
      <c r="D4638" s="3">
        <v>15</v>
      </c>
      <c r="E4638" s="3">
        <f t="shared" si="490"/>
        <v>225</v>
      </c>
      <c r="F4638" s="4">
        <f t="shared" si="491"/>
        <v>4379.2130699999998</v>
      </c>
      <c r="N4638" s="2">
        <v>62.685696</v>
      </c>
      <c r="O4638" s="3">
        <f t="shared" si="492"/>
        <v>3929.4964830044159</v>
      </c>
      <c r="P4638" s="3">
        <v>15</v>
      </c>
      <c r="Q4638" s="3">
        <f t="shared" si="493"/>
        <v>225</v>
      </c>
      <c r="R4638" s="4">
        <f t="shared" si="494"/>
        <v>940.28543999999999</v>
      </c>
    </row>
    <row r="4639" spans="2:18">
      <c r="B4639" s="2">
        <v>291.94753800000001</v>
      </c>
      <c r="C4639" s="3">
        <f t="shared" si="489"/>
        <v>85233.364944261455</v>
      </c>
      <c r="D4639" s="3">
        <v>15</v>
      </c>
      <c r="E4639" s="3">
        <f t="shared" si="490"/>
        <v>225</v>
      </c>
      <c r="F4639" s="4">
        <f t="shared" si="491"/>
        <v>4379.2130699999998</v>
      </c>
      <c r="N4639" s="2">
        <v>62.685696</v>
      </c>
      <c r="O4639" s="3">
        <f t="shared" si="492"/>
        <v>3929.4964830044159</v>
      </c>
      <c r="P4639" s="3">
        <v>15</v>
      </c>
      <c r="Q4639" s="3">
        <f t="shared" si="493"/>
        <v>225</v>
      </c>
      <c r="R4639" s="4">
        <f t="shared" si="494"/>
        <v>940.28543999999999</v>
      </c>
    </row>
    <row r="4640" spans="2:18">
      <c r="B4640" s="2">
        <v>291.94753800000001</v>
      </c>
      <c r="C4640" s="3">
        <f t="shared" si="489"/>
        <v>85233.364944261455</v>
      </c>
      <c r="D4640" s="3">
        <v>15</v>
      </c>
      <c r="E4640" s="3">
        <f t="shared" si="490"/>
        <v>225</v>
      </c>
      <c r="F4640" s="4">
        <f t="shared" si="491"/>
        <v>4379.2130699999998</v>
      </c>
      <c r="N4640" s="2">
        <v>62.685696</v>
      </c>
      <c r="O4640" s="3">
        <f t="shared" si="492"/>
        <v>3929.4964830044159</v>
      </c>
      <c r="P4640" s="3">
        <v>15</v>
      </c>
      <c r="Q4640" s="3">
        <f t="shared" si="493"/>
        <v>225</v>
      </c>
      <c r="R4640" s="4">
        <f t="shared" si="494"/>
        <v>940.28543999999999</v>
      </c>
    </row>
    <row r="4641" spans="2:18">
      <c r="B4641" s="2">
        <v>291.94753800000001</v>
      </c>
      <c r="C4641" s="3">
        <f t="shared" si="489"/>
        <v>85233.364944261455</v>
      </c>
      <c r="D4641" s="3">
        <v>15</v>
      </c>
      <c r="E4641" s="3">
        <f t="shared" si="490"/>
        <v>225</v>
      </c>
      <c r="F4641" s="4">
        <f t="shared" si="491"/>
        <v>4379.2130699999998</v>
      </c>
      <c r="N4641" s="2">
        <v>62.685696</v>
      </c>
      <c r="O4641" s="3">
        <f t="shared" si="492"/>
        <v>3929.4964830044159</v>
      </c>
      <c r="P4641" s="3">
        <v>15</v>
      </c>
      <c r="Q4641" s="3">
        <f t="shared" si="493"/>
        <v>225</v>
      </c>
      <c r="R4641" s="4">
        <f t="shared" si="494"/>
        <v>940.28543999999999</v>
      </c>
    </row>
    <row r="4642" spans="2:18">
      <c r="B4642" s="2">
        <v>291.94753800000001</v>
      </c>
      <c r="C4642" s="3">
        <f t="shared" si="489"/>
        <v>85233.364944261455</v>
      </c>
      <c r="D4642" s="3">
        <v>15</v>
      </c>
      <c r="E4642" s="3">
        <f t="shared" si="490"/>
        <v>225</v>
      </c>
      <c r="F4642" s="4">
        <f t="shared" si="491"/>
        <v>4379.2130699999998</v>
      </c>
      <c r="N4642" s="2">
        <v>62.685696</v>
      </c>
      <c r="O4642" s="3">
        <f t="shared" si="492"/>
        <v>3929.4964830044159</v>
      </c>
      <c r="P4642" s="3">
        <v>20</v>
      </c>
      <c r="Q4642" s="3">
        <f t="shared" si="493"/>
        <v>400</v>
      </c>
      <c r="R4642" s="4">
        <f t="shared" si="494"/>
        <v>1253.7139199999999</v>
      </c>
    </row>
    <row r="4643" spans="2:18">
      <c r="B4643" s="2">
        <v>291.94753800000001</v>
      </c>
      <c r="C4643" s="3">
        <f t="shared" si="489"/>
        <v>85233.364944261455</v>
      </c>
      <c r="D4643" s="3">
        <v>15</v>
      </c>
      <c r="E4643" s="3">
        <f t="shared" si="490"/>
        <v>225</v>
      </c>
      <c r="F4643" s="4">
        <f t="shared" si="491"/>
        <v>4379.2130699999998</v>
      </c>
      <c r="N4643" s="2">
        <v>62.685696</v>
      </c>
      <c r="O4643" s="3">
        <f t="shared" si="492"/>
        <v>3929.4964830044159</v>
      </c>
      <c r="P4643" s="3">
        <v>20</v>
      </c>
      <c r="Q4643" s="3">
        <f t="shared" si="493"/>
        <v>400</v>
      </c>
      <c r="R4643" s="4">
        <f t="shared" si="494"/>
        <v>1253.7139199999999</v>
      </c>
    </row>
    <row r="4644" spans="2:18">
      <c r="B4644" s="2">
        <v>291.94753800000001</v>
      </c>
      <c r="C4644" s="3">
        <f t="shared" si="489"/>
        <v>85233.364944261455</v>
      </c>
      <c r="D4644" s="3">
        <v>15</v>
      </c>
      <c r="E4644" s="3">
        <f t="shared" si="490"/>
        <v>225</v>
      </c>
      <c r="F4644" s="4">
        <f t="shared" si="491"/>
        <v>4379.2130699999998</v>
      </c>
      <c r="N4644" s="2">
        <v>62.685696</v>
      </c>
      <c r="O4644" s="3">
        <f t="shared" si="492"/>
        <v>3929.4964830044159</v>
      </c>
      <c r="P4644" s="3">
        <v>15</v>
      </c>
      <c r="Q4644" s="3">
        <f t="shared" si="493"/>
        <v>225</v>
      </c>
      <c r="R4644" s="4">
        <f t="shared" si="494"/>
        <v>940.28543999999999</v>
      </c>
    </row>
    <row r="4645" spans="2:18">
      <c r="B4645" s="2">
        <v>291.94753800000001</v>
      </c>
      <c r="C4645" s="3">
        <f t="shared" si="489"/>
        <v>85233.364944261455</v>
      </c>
      <c r="D4645" s="3">
        <v>15</v>
      </c>
      <c r="E4645" s="3">
        <f t="shared" si="490"/>
        <v>225</v>
      </c>
      <c r="F4645" s="4">
        <f t="shared" si="491"/>
        <v>4379.2130699999998</v>
      </c>
      <c r="N4645" s="2">
        <v>62.685696</v>
      </c>
      <c r="O4645" s="3">
        <f t="shared" si="492"/>
        <v>3929.4964830044159</v>
      </c>
      <c r="P4645" s="3">
        <v>15</v>
      </c>
      <c r="Q4645" s="3">
        <f t="shared" si="493"/>
        <v>225</v>
      </c>
      <c r="R4645" s="4">
        <f t="shared" si="494"/>
        <v>940.28543999999999</v>
      </c>
    </row>
    <row r="4646" spans="2:18">
      <c r="B4646" s="2">
        <v>291.94753800000001</v>
      </c>
      <c r="C4646" s="3">
        <f t="shared" si="489"/>
        <v>85233.364944261455</v>
      </c>
      <c r="D4646" s="3">
        <v>15</v>
      </c>
      <c r="E4646" s="3">
        <f t="shared" si="490"/>
        <v>225</v>
      </c>
      <c r="F4646" s="4">
        <f t="shared" si="491"/>
        <v>4379.2130699999998</v>
      </c>
      <c r="N4646" s="2">
        <v>62.685696</v>
      </c>
      <c r="O4646" s="3">
        <f t="shared" si="492"/>
        <v>3929.4964830044159</v>
      </c>
      <c r="P4646" s="3">
        <v>15</v>
      </c>
      <c r="Q4646" s="3">
        <f t="shared" si="493"/>
        <v>225</v>
      </c>
      <c r="R4646" s="4">
        <f t="shared" si="494"/>
        <v>940.28543999999999</v>
      </c>
    </row>
    <row r="4647" spans="2:18">
      <c r="B4647" s="2">
        <v>291.94753800000001</v>
      </c>
      <c r="C4647" s="3">
        <f t="shared" si="489"/>
        <v>85233.364944261455</v>
      </c>
      <c r="D4647" s="3">
        <v>15</v>
      </c>
      <c r="E4647" s="3">
        <f t="shared" si="490"/>
        <v>225</v>
      </c>
      <c r="F4647" s="4">
        <f t="shared" si="491"/>
        <v>4379.2130699999998</v>
      </c>
      <c r="N4647" s="2">
        <v>62.685696</v>
      </c>
      <c r="O4647" s="3">
        <f t="shared" si="492"/>
        <v>3929.4964830044159</v>
      </c>
      <c r="P4647" s="3">
        <v>15</v>
      </c>
      <c r="Q4647" s="3">
        <f t="shared" si="493"/>
        <v>225</v>
      </c>
      <c r="R4647" s="4">
        <f t="shared" si="494"/>
        <v>940.28543999999999</v>
      </c>
    </row>
    <row r="4648" spans="2:18">
      <c r="B4648" s="2">
        <v>291.94753800000001</v>
      </c>
      <c r="C4648" s="3">
        <f t="shared" si="489"/>
        <v>85233.364944261455</v>
      </c>
      <c r="D4648" s="3">
        <v>15</v>
      </c>
      <c r="E4648" s="3">
        <f t="shared" si="490"/>
        <v>225</v>
      </c>
      <c r="F4648" s="4">
        <f t="shared" si="491"/>
        <v>4379.2130699999998</v>
      </c>
      <c r="N4648" s="2">
        <v>62.685696</v>
      </c>
      <c r="O4648" s="3">
        <f t="shared" si="492"/>
        <v>3929.4964830044159</v>
      </c>
      <c r="P4648" s="3">
        <v>15</v>
      </c>
      <c r="Q4648" s="3">
        <f t="shared" si="493"/>
        <v>225</v>
      </c>
      <c r="R4648" s="4">
        <f t="shared" si="494"/>
        <v>940.28543999999999</v>
      </c>
    </row>
    <row r="4649" spans="2:18">
      <c r="B4649" s="2">
        <v>291.94753800000001</v>
      </c>
      <c r="C4649" s="3">
        <f t="shared" si="489"/>
        <v>85233.364944261455</v>
      </c>
      <c r="D4649" s="3">
        <v>15</v>
      </c>
      <c r="E4649" s="3">
        <f t="shared" si="490"/>
        <v>225</v>
      </c>
      <c r="F4649" s="4">
        <f t="shared" si="491"/>
        <v>4379.2130699999998</v>
      </c>
      <c r="N4649" s="2">
        <v>62.685696</v>
      </c>
      <c r="O4649" s="3">
        <f t="shared" si="492"/>
        <v>3929.4964830044159</v>
      </c>
      <c r="P4649" s="3">
        <v>15</v>
      </c>
      <c r="Q4649" s="3">
        <f t="shared" si="493"/>
        <v>225</v>
      </c>
      <c r="R4649" s="4">
        <f t="shared" si="494"/>
        <v>940.28543999999999</v>
      </c>
    </row>
    <row r="4650" spans="2:18">
      <c r="B4650" s="2">
        <v>291.94753800000001</v>
      </c>
      <c r="C4650" s="3">
        <f t="shared" si="489"/>
        <v>85233.364944261455</v>
      </c>
      <c r="D4650" s="3">
        <v>15</v>
      </c>
      <c r="E4650" s="3">
        <f t="shared" si="490"/>
        <v>225</v>
      </c>
      <c r="F4650" s="4">
        <f t="shared" si="491"/>
        <v>4379.2130699999998</v>
      </c>
      <c r="N4650" s="2">
        <v>62.685696</v>
      </c>
      <c r="O4650" s="3">
        <f t="shared" si="492"/>
        <v>3929.4964830044159</v>
      </c>
      <c r="P4650" s="3">
        <v>15</v>
      </c>
      <c r="Q4650" s="3">
        <f t="shared" si="493"/>
        <v>225</v>
      </c>
      <c r="R4650" s="4">
        <f t="shared" si="494"/>
        <v>940.28543999999999</v>
      </c>
    </row>
    <row r="4651" spans="2:18">
      <c r="B4651" s="2">
        <v>291.94753800000001</v>
      </c>
      <c r="C4651" s="3">
        <f t="shared" si="489"/>
        <v>85233.364944261455</v>
      </c>
      <c r="D4651" s="3">
        <v>15</v>
      </c>
      <c r="E4651" s="3">
        <f t="shared" si="490"/>
        <v>225</v>
      </c>
      <c r="F4651" s="4">
        <f t="shared" si="491"/>
        <v>4379.2130699999998</v>
      </c>
      <c r="N4651" s="2">
        <v>62.685696</v>
      </c>
      <c r="O4651" s="3">
        <f t="shared" si="492"/>
        <v>3929.4964830044159</v>
      </c>
      <c r="P4651" s="3">
        <v>15</v>
      </c>
      <c r="Q4651" s="3">
        <f t="shared" si="493"/>
        <v>225</v>
      </c>
      <c r="R4651" s="4">
        <f t="shared" si="494"/>
        <v>940.28543999999999</v>
      </c>
    </row>
    <row r="4652" spans="2:18">
      <c r="B4652" s="2">
        <v>291.94753800000001</v>
      </c>
      <c r="C4652" s="3">
        <f t="shared" si="489"/>
        <v>85233.364944261455</v>
      </c>
      <c r="D4652" s="3">
        <v>15</v>
      </c>
      <c r="E4652" s="3">
        <f t="shared" si="490"/>
        <v>225</v>
      </c>
      <c r="F4652" s="4">
        <f t="shared" si="491"/>
        <v>4379.2130699999998</v>
      </c>
      <c r="N4652" s="2">
        <v>62.685696</v>
      </c>
      <c r="O4652" s="3">
        <f t="shared" si="492"/>
        <v>3929.4964830044159</v>
      </c>
      <c r="P4652" s="3">
        <v>15</v>
      </c>
      <c r="Q4652" s="3">
        <f t="shared" si="493"/>
        <v>225</v>
      </c>
      <c r="R4652" s="4">
        <f t="shared" si="494"/>
        <v>940.28543999999999</v>
      </c>
    </row>
    <row r="4653" spans="2:18">
      <c r="B4653" s="2">
        <v>291.94753800000001</v>
      </c>
      <c r="C4653" s="3">
        <f t="shared" si="489"/>
        <v>85233.364944261455</v>
      </c>
      <c r="D4653" s="3">
        <v>15</v>
      </c>
      <c r="E4653" s="3">
        <f t="shared" si="490"/>
        <v>225</v>
      </c>
      <c r="F4653" s="4">
        <f t="shared" si="491"/>
        <v>4379.2130699999998</v>
      </c>
      <c r="N4653" s="2">
        <v>62.685696</v>
      </c>
      <c r="O4653" s="3">
        <f t="shared" si="492"/>
        <v>3929.4964830044159</v>
      </c>
      <c r="P4653" s="3">
        <v>15</v>
      </c>
      <c r="Q4653" s="3">
        <f t="shared" si="493"/>
        <v>225</v>
      </c>
      <c r="R4653" s="4">
        <f t="shared" si="494"/>
        <v>940.28543999999999</v>
      </c>
    </row>
    <row r="4654" spans="2:18">
      <c r="B4654" s="2">
        <v>291.94753800000001</v>
      </c>
      <c r="C4654" s="3">
        <f t="shared" si="489"/>
        <v>85233.364944261455</v>
      </c>
      <c r="D4654" s="3">
        <v>15</v>
      </c>
      <c r="E4654" s="3">
        <f t="shared" si="490"/>
        <v>225</v>
      </c>
      <c r="F4654" s="4">
        <f t="shared" si="491"/>
        <v>4379.2130699999998</v>
      </c>
      <c r="N4654" s="2">
        <v>62.685696</v>
      </c>
      <c r="O4654" s="3">
        <f t="shared" si="492"/>
        <v>3929.4964830044159</v>
      </c>
      <c r="P4654" s="3">
        <v>15</v>
      </c>
      <c r="Q4654" s="3">
        <f t="shared" si="493"/>
        <v>225</v>
      </c>
      <c r="R4654" s="4">
        <f t="shared" si="494"/>
        <v>940.28543999999999</v>
      </c>
    </row>
    <row r="4655" spans="2:18">
      <c r="B4655" s="2">
        <v>291.94753800000001</v>
      </c>
      <c r="C4655" s="3">
        <f t="shared" si="489"/>
        <v>85233.364944261455</v>
      </c>
      <c r="D4655" s="3">
        <v>15</v>
      </c>
      <c r="E4655" s="3">
        <f t="shared" si="490"/>
        <v>225</v>
      </c>
      <c r="F4655" s="4">
        <f t="shared" si="491"/>
        <v>4379.2130699999998</v>
      </c>
      <c r="N4655" s="2">
        <v>62.685696</v>
      </c>
      <c r="O4655" s="3">
        <f t="shared" si="492"/>
        <v>3929.4964830044159</v>
      </c>
      <c r="P4655" s="3">
        <v>15</v>
      </c>
      <c r="Q4655" s="3">
        <f t="shared" si="493"/>
        <v>225</v>
      </c>
      <c r="R4655" s="4">
        <f t="shared" si="494"/>
        <v>940.28543999999999</v>
      </c>
    </row>
    <row r="4656" spans="2:18">
      <c r="B4656" s="2">
        <v>291.94753800000001</v>
      </c>
      <c r="C4656" s="3">
        <f t="shared" si="489"/>
        <v>85233.364944261455</v>
      </c>
      <c r="D4656" s="3">
        <v>15</v>
      </c>
      <c r="E4656" s="3">
        <f t="shared" si="490"/>
        <v>225</v>
      </c>
      <c r="F4656" s="4">
        <f t="shared" si="491"/>
        <v>4379.2130699999998</v>
      </c>
      <c r="N4656" s="2">
        <v>62.685696</v>
      </c>
      <c r="O4656" s="3">
        <f t="shared" si="492"/>
        <v>3929.4964830044159</v>
      </c>
      <c r="P4656" s="3">
        <v>15</v>
      </c>
      <c r="Q4656" s="3">
        <f t="shared" si="493"/>
        <v>225</v>
      </c>
      <c r="R4656" s="4">
        <f t="shared" si="494"/>
        <v>940.28543999999999</v>
      </c>
    </row>
    <row r="4657" spans="2:18">
      <c r="B4657" s="2">
        <v>291.94753800000001</v>
      </c>
      <c r="C4657" s="3">
        <f t="shared" si="489"/>
        <v>85233.364944261455</v>
      </c>
      <c r="D4657" s="3">
        <v>15</v>
      </c>
      <c r="E4657" s="3">
        <f t="shared" si="490"/>
        <v>225</v>
      </c>
      <c r="F4657" s="4">
        <f t="shared" si="491"/>
        <v>4379.2130699999998</v>
      </c>
      <c r="N4657" s="2">
        <v>62.685696</v>
      </c>
      <c r="O4657" s="3">
        <f t="shared" si="492"/>
        <v>3929.4964830044159</v>
      </c>
      <c r="P4657" s="3">
        <v>15</v>
      </c>
      <c r="Q4657" s="3">
        <f t="shared" si="493"/>
        <v>225</v>
      </c>
      <c r="R4657" s="4">
        <f t="shared" si="494"/>
        <v>940.28543999999999</v>
      </c>
    </row>
    <row r="4658" spans="2:18">
      <c r="B4658" s="2">
        <v>291.94753800000001</v>
      </c>
      <c r="C4658" s="3">
        <f t="shared" si="489"/>
        <v>85233.364944261455</v>
      </c>
      <c r="D4658" s="3">
        <v>15</v>
      </c>
      <c r="E4658" s="3">
        <f t="shared" si="490"/>
        <v>225</v>
      </c>
      <c r="F4658" s="4">
        <f t="shared" si="491"/>
        <v>4379.2130699999998</v>
      </c>
      <c r="N4658" s="2">
        <v>62.685696</v>
      </c>
      <c r="O4658" s="3">
        <f t="shared" si="492"/>
        <v>3929.4964830044159</v>
      </c>
      <c r="P4658" s="3">
        <v>15</v>
      </c>
      <c r="Q4658" s="3">
        <f t="shared" si="493"/>
        <v>225</v>
      </c>
      <c r="R4658" s="4">
        <f t="shared" si="494"/>
        <v>940.28543999999999</v>
      </c>
    </row>
    <row r="4659" spans="2:18">
      <c r="B4659" s="2">
        <v>291.94753800000001</v>
      </c>
      <c r="C4659" s="3">
        <f t="shared" si="489"/>
        <v>85233.364944261455</v>
      </c>
      <c r="D4659" s="3">
        <v>15</v>
      </c>
      <c r="E4659" s="3">
        <f t="shared" si="490"/>
        <v>225</v>
      </c>
      <c r="F4659" s="4">
        <f t="shared" si="491"/>
        <v>4379.2130699999998</v>
      </c>
      <c r="N4659" s="2">
        <v>62.685696</v>
      </c>
      <c r="O4659" s="3">
        <f t="shared" si="492"/>
        <v>3929.4964830044159</v>
      </c>
      <c r="P4659" s="3">
        <v>15</v>
      </c>
      <c r="Q4659" s="3">
        <f t="shared" si="493"/>
        <v>225</v>
      </c>
      <c r="R4659" s="4">
        <f t="shared" si="494"/>
        <v>940.28543999999999</v>
      </c>
    </row>
    <row r="4660" spans="2:18">
      <c r="B4660" s="2">
        <v>291.94753800000001</v>
      </c>
      <c r="C4660" s="3">
        <f t="shared" si="489"/>
        <v>85233.364944261455</v>
      </c>
      <c r="D4660" s="3">
        <v>15</v>
      </c>
      <c r="E4660" s="3">
        <f t="shared" si="490"/>
        <v>225</v>
      </c>
      <c r="F4660" s="4">
        <f t="shared" si="491"/>
        <v>4379.2130699999998</v>
      </c>
      <c r="N4660" s="2">
        <v>62.685696</v>
      </c>
      <c r="O4660" s="3">
        <f t="shared" si="492"/>
        <v>3929.4964830044159</v>
      </c>
      <c r="P4660" s="3">
        <v>15</v>
      </c>
      <c r="Q4660" s="3">
        <f t="shared" si="493"/>
        <v>225</v>
      </c>
      <c r="R4660" s="4">
        <f t="shared" si="494"/>
        <v>940.28543999999999</v>
      </c>
    </row>
    <row r="4661" spans="2:18">
      <c r="B4661" s="2">
        <v>291.94753800000001</v>
      </c>
      <c r="C4661" s="3">
        <f t="shared" si="489"/>
        <v>85233.364944261455</v>
      </c>
      <c r="D4661" s="3">
        <v>15</v>
      </c>
      <c r="E4661" s="3">
        <f t="shared" si="490"/>
        <v>225</v>
      </c>
      <c r="F4661" s="4">
        <f t="shared" si="491"/>
        <v>4379.2130699999998</v>
      </c>
      <c r="N4661" s="2">
        <v>62.685696</v>
      </c>
      <c r="O4661" s="3">
        <f t="shared" si="492"/>
        <v>3929.4964830044159</v>
      </c>
      <c r="P4661" s="3">
        <v>15</v>
      </c>
      <c r="Q4661" s="3">
        <f t="shared" si="493"/>
        <v>225</v>
      </c>
      <c r="R4661" s="4">
        <f t="shared" si="494"/>
        <v>940.28543999999999</v>
      </c>
    </row>
    <row r="4662" spans="2:18">
      <c r="B4662" s="2">
        <v>291.94753800000001</v>
      </c>
      <c r="C4662" s="3">
        <f t="shared" si="489"/>
        <v>85233.364944261455</v>
      </c>
      <c r="D4662" s="3">
        <v>15</v>
      </c>
      <c r="E4662" s="3">
        <f t="shared" si="490"/>
        <v>225</v>
      </c>
      <c r="F4662" s="4">
        <f t="shared" si="491"/>
        <v>4379.2130699999998</v>
      </c>
      <c r="N4662" s="2">
        <v>62.685696</v>
      </c>
      <c r="O4662" s="3">
        <f t="shared" si="492"/>
        <v>3929.4964830044159</v>
      </c>
      <c r="P4662" s="3">
        <v>15</v>
      </c>
      <c r="Q4662" s="3">
        <f t="shared" si="493"/>
        <v>225</v>
      </c>
      <c r="R4662" s="4">
        <f t="shared" si="494"/>
        <v>940.28543999999999</v>
      </c>
    </row>
    <row r="4663" spans="2:18">
      <c r="B4663" s="2">
        <v>291.94753800000001</v>
      </c>
      <c r="C4663" s="3">
        <f t="shared" si="489"/>
        <v>85233.364944261455</v>
      </c>
      <c r="D4663" s="3">
        <v>15</v>
      </c>
      <c r="E4663" s="3">
        <f t="shared" si="490"/>
        <v>225</v>
      </c>
      <c r="F4663" s="4">
        <f t="shared" si="491"/>
        <v>4379.2130699999998</v>
      </c>
      <c r="N4663" s="2">
        <v>62.685696</v>
      </c>
      <c r="O4663" s="3">
        <f t="shared" si="492"/>
        <v>3929.4964830044159</v>
      </c>
      <c r="P4663" s="3">
        <v>15</v>
      </c>
      <c r="Q4663" s="3">
        <f t="shared" si="493"/>
        <v>225</v>
      </c>
      <c r="R4663" s="4">
        <f t="shared" si="494"/>
        <v>940.28543999999999</v>
      </c>
    </row>
    <row r="4664" spans="2:18">
      <c r="B4664" s="2">
        <v>291.94753800000001</v>
      </c>
      <c r="C4664" s="3">
        <f t="shared" si="489"/>
        <v>85233.364944261455</v>
      </c>
      <c r="D4664" s="3">
        <v>15</v>
      </c>
      <c r="E4664" s="3">
        <f t="shared" si="490"/>
        <v>225</v>
      </c>
      <c r="F4664" s="4">
        <f t="shared" si="491"/>
        <v>4379.2130699999998</v>
      </c>
      <c r="N4664" s="2">
        <v>62.685696</v>
      </c>
      <c r="O4664" s="3">
        <f t="shared" si="492"/>
        <v>3929.4964830044159</v>
      </c>
      <c r="P4664" s="3">
        <v>15</v>
      </c>
      <c r="Q4664" s="3">
        <f t="shared" si="493"/>
        <v>225</v>
      </c>
      <c r="R4664" s="4">
        <f t="shared" si="494"/>
        <v>940.28543999999999</v>
      </c>
    </row>
    <row r="4665" spans="2:18">
      <c r="B4665" s="2">
        <v>291.94753800000001</v>
      </c>
      <c r="C4665" s="3">
        <f t="shared" si="489"/>
        <v>85233.364944261455</v>
      </c>
      <c r="D4665" s="3">
        <v>15</v>
      </c>
      <c r="E4665" s="3">
        <f t="shared" si="490"/>
        <v>225</v>
      </c>
      <c r="F4665" s="4">
        <f t="shared" si="491"/>
        <v>4379.2130699999998</v>
      </c>
      <c r="N4665" s="2">
        <v>62.685696</v>
      </c>
      <c r="O4665" s="3">
        <f t="shared" si="492"/>
        <v>3929.4964830044159</v>
      </c>
      <c r="P4665" s="3">
        <v>15</v>
      </c>
      <c r="Q4665" s="3">
        <f t="shared" si="493"/>
        <v>225</v>
      </c>
      <c r="R4665" s="4">
        <f t="shared" si="494"/>
        <v>940.28543999999999</v>
      </c>
    </row>
    <row r="4666" spans="2:18">
      <c r="B4666" s="2">
        <v>291.94753800000001</v>
      </c>
      <c r="C4666" s="3">
        <f t="shared" si="489"/>
        <v>85233.364944261455</v>
      </c>
      <c r="D4666" s="3">
        <v>15</v>
      </c>
      <c r="E4666" s="3">
        <f t="shared" si="490"/>
        <v>225</v>
      </c>
      <c r="F4666" s="4">
        <f t="shared" si="491"/>
        <v>4379.2130699999998</v>
      </c>
      <c r="N4666" s="2">
        <v>62.685696</v>
      </c>
      <c r="O4666" s="3">
        <f t="shared" si="492"/>
        <v>3929.4964830044159</v>
      </c>
      <c r="P4666" s="3">
        <v>15</v>
      </c>
      <c r="Q4666" s="3">
        <f t="shared" si="493"/>
        <v>225</v>
      </c>
      <c r="R4666" s="4">
        <f t="shared" si="494"/>
        <v>940.28543999999999</v>
      </c>
    </row>
    <row r="4667" spans="2:18">
      <c r="B4667" s="2">
        <v>291.94753800000001</v>
      </c>
      <c r="C4667" s="3">
        <f t="shared" si="489"/>
        <v>85233.364944261455</v>
      </c>
      <c r="D4667" s="3">
        <v>15</v>
      </c>
      <c r="E4667" s="3">
        <f t="shared" si="490"/>
        <v>225</v>
      </c>
      <c r="F4667" s="4">
        <f t="shared" si="491"/>
        <v>4379.2130699999998</v>
      </c>
      <c r="N4667" s="2">
        <v>62.685696</v>
      </c>
      <c r="O4667" s="3">
        <f t="shared" si="492"/>
        <v>3929.4964830044159</v>
      </c>
      <c r="P4667" s="3">
        <v>15</v>
      </c>
      <c r="Q4667" s="3">
        <f t="shared" si="493"/>
        <v>225</v>
      </c>
      <c r="R4667" s="4">
        <f t="shared" si="494"/>
        <v>940.28543999999999</v>
      </c>
    </row>
    <row r="4668" spans="2:18">
      <c r="B4668" s="2">
        <v>291.94753800000001</v>
      </c>
      <c r="C4668" s="3">
        <f t="shared" si="489"/>
        <v>85233.364944261455</v>
      </c>
      <c r="D4668" s="3">
        <v>15</v>
      </c>
      <c r="E4668" s="3">
        <f t="shared" si="490"/>
        <v>225</v>
      </c>
      <c r="F4668" s="4">
        <f t="shared" si="491"/>
        <v>4379.2130699999998</v>
      </c>
      <c r="N4668" s="2">
        <v>62.685696</v>
      </c>
      <c r="O4668" s="3">
        <f t="shared" si="492"/>
        <v>3929.4964830044159</v>
      </c>
      <c r="P4668" s="3">
        <v>15</v>
      </c>
      <c r="Q4668" s="3">
        <f t="shared" si="493"/>
        <v>225</v>
      </c>
      <c r="R4668" s="4">
        <f t="shared" si="494"/>
        <v>940.28543999999999</v>
      </c>
    </row>
    <row r="4669" spans="2:18">
      <c r="B4669" s="2">
        <v>291.94753800000001</v>
      </c>
      <c r="C4669" s="3">
        <f t="shared" si="489"/>
        <v>85233.364944261455</v>
      </c>
      <c r="D4669" s="3">
        <v>15</v>
      </c>
      <c r="E4669" s="3">
        <f t="shared" si="490"/>
        <v>225</v>
      </c>
      <c r="F4669" s="4">
        <f t="shared" si="491"/>
        <v>4379.2130699999998</v>
      </c>
      <c r="N4669" s="2">
        <v>62.685696</v>
      </c>
      <c r="O4669" s="3">
        <f t="shared" si="492"/>
        <v>3929.4964830044159</v>
      </c>
      <c r="P4669" s="3">
        <v>15</v>
      </c>
      <c r="Q4669" s="3">
        <f t="shared" si="493"/>
        <v>225</v>
      </c>
      <c r="R4669" s="4">
        <f t="shared" si="494"/>
        <v>940.28543999999999</v>
      </c>
    </row>
    <row r="4670" spans="2:18">
      <c r="B4670" s="2">
        <v>291.94753800000001</v>
      </c>
      <c r="C4670" s="3">
        <f t="shared" si="489"/>
        <v>85233.364944261455</v>
      </c>
      <c r="D4670" s="3">
        <v>15</v>
      </c>
      <c r="E4670" s="3">
        <f t="shared" si="490"/>
        <v>225</v>
      </c>
      <c r="F4670" s="4">
        <f t="shared" si="491"/>
        <v>4379.2130699999998</v>
      </c>
      <c r="N4670" s="2">
        <v>62.685696</v>
      </c>
      <c r="O4670" s="3">
        <f t="shared" si="492"/>
        <v>3929.4964830044159</v>
      </c>
      <c r="P4670" s="3">
        <v>15</v>
      </c>
      <c r="Q4670" s="3">
        <f t="shared" si="493"/>
        <v>225</v>
      </c>
      <c r="R4670" s="4">
        <f t="shared" si="494"/>
        <v>940.28543999999999</v>
      </c>
    </row>
    <row r="4671" spans="2:18">
      <c r="B4671" s="2">
        <v>291.94753800000001</v>
      </c>
      <c r="C4671" s="3">
        <f t="shared" si="489"/>
        <v>85233.364944261455</v>
      </c>
      <c r="D4671" s="3">
        <v>15</v>
      </c>
      <c r="E4671" s="3">
        <f t="shared" si="490"/>
        <v>225</v>
      </c>
      <c r="F4671" s="4">
        <f t="shared" si="491"/>
        <v>4379.2130699999998</v>
      </c>
      <c r="N4671" s="2">
        <v>62.685696</v>
      </c>
      <c r="O4671" s="3">
        <f t="shared" si="492"/>
        <v>3929.4964830044159</v>
      </c>
      <c r="P4671" s="3">
        <v>15</v>
      </c>
      <c r="Q4671" s="3">
        <f t="shared" si="493"/>
        <v>225</v>
      </c>
      <c r="R4671" s="4">
        <f t="shared" si="494"/>
        <v>940.28543999999999</v>
      </c>
    </row>
    <row r="4672" spans="2:18">
      <c r="B4672" s="2">
        <v>291.94753800000001</v>
      </c>
      <c r="C4672" s="3">
        <f t="shared" si="489"/>
        <v>85233.364944261455</v>
      </c>
      <c r="D4672" s="3">
        <v>15</v>
      </c>
      <c r="E4672" s="3">
        <f t="shared" si="490"/>
        <v>225</v>
      </c>
      <c r="F4672" s="4">
        <f t="shared" si="491"/>
        <v>4379.2130699999998</v>
      </c>
      <c r="N4672" s="2">
        <v>62.685696</v>
      </c>
      <c r="O4672" s="3">
        <f t="shared" si="492"/>
        <v>3929.4964830044159</v>
      </c>
      <c r="P4672" s="3">
        <v>15</v>
      </c>
      <c r="Q4672" s="3">
        <f t="shared" si="493"/>
        <v>225</v>
      </c>
      <c r="R4672" s="4">
        <f t="shared" si="494"/>
        <v>940.28543999999999</v>
      </c>
    </row>
    <row r="4673" spans="2:18">
      <c r="B4673" s="2">
        <v>291.94753800000001</v>
      </c>
      <c r="C4673" s="3">
        <f t="shared" si="489"/>
        <v>85233.364944261455</v>
      </c>
      <c r="D4673" s="3">
        <v>15</v>
      </c>
      <c r="E4673" s="3">
        <f t="shared" si="490"/>
        <v>225</v>
      </c>
      <c r="F4673" s="4">
        <f t="shared" si="491"/>
        <v>4379.2130699999998</v>
      </c>
      <c r="N4673" s="2">
        <v>62.685696</v>
      </c>
      <c r="O4673" s="3">
        <f t="shared" si="492"/>
        <v>3929.4964830044159</v>
      </c>
      <c r="P4673" s="3">
        <v>15</v>
      </c>
      <c r="Q4673" s="3">
        <f t="shared" si="493"/>
        <v>225</v>
      </c>
      <c r="R4673" s="4">
        <f t="shared" si="494"/>
        <v>940.28543999999999</v>
      </c>
    </row>
    <row r="4674" spans="2:18">
      <c r="B4674" s="2">
        <v>291.94753800000001</v>
      </c>
      <c r="C4674" s="3">
        <f t="shared" si="489"/>
        <v>85233.364944261455</v>
      </c>
      <c r="D4674" s="3">
        <v>15</v>
      </c>
      <c r="E4674" s="3">
        <f t="shared" si="490"/>
        <v>225</v>
      </c>
      <c r="F4674" s="4">
        <f t="shared" si="491"/>
        <v>4379.2130699999998</v>
      </c>
      <c r="N4674" s="2">
        <v>62.685696</v>
      </c>
      <c r="O4674" s="3">
        <f t="shared" si="492"/>
        <v>3929.4964830044159</v>
      </c>
      <c r="P4674" s="3">
        <v>15</v>
      </c>
      <c r="Q4674" s="3">
        <f t="shared" si="493"/>
        <v>225</v>
      </c>
      <c r="R4674" s="4">
        <f t="shared" si="494"/>
        <v>940.28543999999999</v>
      </c>
    </row>
    <row r="4675" spans="2:18">
      <c r="B4675" s="2">
        <v>291.94753800000001</v>
      </c>
      <c r="C4675" s="3">
        <f t="shared" si="489"/>
        <v>85233.364944261455</v>
      </c>
      <c r="D4675" s="3">
        <v>15</v>
      </c>
      <c r="E4675" s="3">
        <f t="shared" si="490"/>
        <v>225</v>
      </c>
      <c r="F4675" s="4">
        <f t="shared" si="491"/>
        <v>4379.2130699999998</v>
      </c>
      <c r="N4675" s="2">
        <v>62.685696</v>
      </c>
      <c r="O4675" s="3">
        <f t="shared" si="492"/>
        <v>3929.4964830044159</v>
      </c>
      <c r="P4675" s="3">
        <v>15</v>
      </c>
      <c r="Q4675" s="3">
        <f t="shared" si="493"/>
        <v>225</v>
      </c>
      <c r="R4675" s="4">
        <f t="shared" si="494"/>
        <v>940.28543999999999</v>
      </c>
    </row>
    <row r="4676" spans="2:18">
      <c r="B4676" s="2">
        <v>291.94753800000001</v>
      </c>
      <c r="C4676" s="3">
        <f t="shared" si="489"/>
        <v>85233.364944261455</v>
      </c>
      <c r="D4676" s="3">
        <v>15</v>
      </c>
      <c r="E4676" s="3">
        <f t="shared" si="490"/>
        <v>225</v>
      </c>
      <c r="F4676" s="4">
        <f t="shared" si="491"/>
        <v>4379.2130699999998</v>
      </c>
      <c r="N4676" s="2">
        <v>62.685696</v>
      </c>
      <c r="O4676" s="3">
        <f t="shared" si="492"/>
        <v>3929.4964830044159</v>
      </c>
      <c r="P4676" s="3">
        <v>15</v>
      </c>
      <c r="Q4676" s="3">
        <f t="shared" si="493"/>
        <v>225</v>
      </c>
      <c r="R4676" s="4">
        <f t="shared" si="494"/>
        <v>940.28543999999999</v>
      </c>
    </row>
    <row r="4677" spans="2:18">
      <c r="B4677" s="2">
        <v>291.94753800000001</v>
      </c>
      <c r="C4677" s="3">
        <f t="shared" si="489"/>
        <v>85233.364944261455</v>
      </c>
      <c r="D4677" s="3">
        <v>15</v>
      </c>
      <c r="E4677" s="3">
        <f t="shared" si="490"/>
        <v>225</v>
      </c>
      <c r="F4677" s="4">
        <f t="shared" si="491"/>
        <v>4379.2130699999998</v>
      </c>
      <c r="N4677" s="2">
        <v>62.685696</v>
      </c>
      <c r="O4677" s="3">
        <f t="shared" si="492"/>
        <v>3929.4964830044159</v>
      </c>
      <c r="P4677" s="3">
        <v>15</v>
      </c>
      <c r="Q4677" s="3">
        <f t="shared" si="493"/>
        <v>225</v>
      </c>
      <c r="R4677" s="4">
        <f t="shared" si="494"/>
        <v>940.28543999999999</v>
      </c>
    </row>
    <row r="4678" spans="2:18">
      <c r="B4678" s="2">
        <v>291.94753800000001</v>
      </c>
      <c r="C4678" s="3">
        <f t="shared" si="489"/>
        <v>85233.364944261455</v>
      </c>
      <c r="D4678" s="3">
        <v>15</v>
      </c>
      <c r="E4678" s="3">
        <f t="shared" si="490"/>
        <v>225</v>
      </c>
      <c r="F4678" s="4">
        <f t="shared" si="491"/>
        <v>4379.2130699999998</v>
      </c>
      <c r="N4678" s="2">
        <v>62.685696</v>
      </c>
      <c r="O4678" s="3">
        <f t="shared" si="492"/>
        <v>3929.4964830044159</v>
      </c>
      <c r="P4678" s="3">
        <v>15</v>
      </c>
      <c r="Q4678" s="3">
        <f t="shared" si="493"/>
        <v>225</v>
      </c>
      <c r="R4678" s="4">
        <f t="shared" si="494"/>
        <v>940.28543999999999</v>
      </c>
    </row>
    <row r="4679" spans="2:18">
      <c r="B4679" s="2">
        <v>291.94753800000001</v>
      </c>
      <c r="C4679" s="3">
        <f t="shared" si="489"/>
        <v>85233.364944261455</v>
      </c>
      <c r="D4679" s="3">
        <v>15</v>
      </c>
      <c r="E4679" s="3">
        <f t="shared" si="490"/>
        <v>225</v>
      </c>
      <c r="F4679" s="4">
        <f t="shared" si="491"/>
        <v>4379.2130699999998</v>
      </c>
      <c r="N4679" s="2">
        <v>61.497663000000003</v>
      </c>
      <c r="O4679" s="3">
        <f t="shared" si="492"/>
        <v>3781.9625544615692</v>
      </c>
      <c r="P4679" s="3">
        <v>5</v>
      </c>
      <c r="Q4679" s="3">
        <f t="shared" si="493"/>
        <v>25</v>
      </c>
      <c r="R4679" s="4">
        <f t="shared" si="494"/>
        <v>307.488315</v>
      </c>
    </row>
    <row r="4680" spans="2:18">
      <c r="B4680" s="2">
        <v>291.94753800000001</v>
      </c>
      <c r="C4680" s="3">
        <f t="shared" si="489"/>
        <v>85233.364944261455</v>
      </c>
      <c r="D4680" s="3">
        <v>15</v>
      </c>
      <c r="E4680" s="3">
        <f t="shared" si="490"/>
        <v>225</v>
      </c>
      <c r="F4680" s="4">
        <f t="shared" si="491"/>
        <v>4379.2130699999998</v>
      </c>
      <c r="N4680" s="2">
        <v>61.497663000000003</v>
      </c>
      <c r="O4680" s="3">
        <f t="shared" si="492"/>
        <v>3781.9625544615692</v>
      </c>
      <c r="P4680" s="3">
        <v>5</v>
      </c>
      <c r="Q4680" s="3">
        <f t="shared" si="493"/>
        <v>25</v>
      </c>
      <c r="R4680" s="4">
        <f t="shared" si="494"/>
        <v>307.488315</v>
      </c>
    </row>
    <row r="4681" spans="2:18">
      <c r="B4681" s="2">
        <v>291.94753800000001</v>
      </c>
      <c r="C4681" s="3">
        <f t="shared" si="489"/>
        <v>85233.364944261455</v>
      </c>
      <c r="D4681" s="3">
        <v>15</v>
      </c>
      <c r="E4681" s="3">
        <f t="shared" si="490"/>
        <v>225</v>
      </c>
      <c r="F4681" s="4">
        <f t="shared" si="491"/>
        <v>4379.2130699999998</v>
      </c>
      <c r="N4681" s="2">
        <v>61.497663000000003</v>
      </c>
      <c r="O4681" s="3">
        <f t="shared" si="492"/>
        <v>3781.9625544615692</v>
      </c>
      <c r="P4681" s="3">
        <v>5</v>
      </c>
      <c r="Q4681" s="3">
        <f t="shared" si="493"/>
        <v>25</v>
      </c>
      <c r="R4681" s="4">
        <f t="shared" si="494"/>
        <v>307.488315</v>
      </c>
    </row>
    <row r="4682" spans="2:18">
      <c r="B4682" s="2">
        <v>291.94753800000001</v>
      </c>
      <c r="C4682" s="3">
        <f t="shared" si="489"/>
        <v>85233.364944261455</v>
      </c>
      <c r="D4682" s="3">
        <v>15</v>
      </c>
      <c r="E4682" s="3">
        <f t="shared" si="490"/>
        <v>225</v>
      </c>
      <c r="F4682" s="4">
        <f t="shared" si="491"/>
        <v>4379.2130699999998</v>
      </c>
      <c r="N4682" s="2">
        <v>61.497663000000003</v>
      </c>
      <c r="O4682" s="3">
        <f t="shared" si="492"/>
        <v>3781.9625544615692</v>
      </c>
      <c r="P4682" s="3">
        <v>5</v>
      </c>
      <c r="Q4682" s="3">
        <f t="shared" si="493"/>
        <v>25</v>
      </c>
      <c r="R4682" s="4">
        <f t="shared" si="494"/>
        <v>307.488315</v>
      </c>
    </row>
    <row r="4683" spans="2:18">
      <c r="B4683" s="2">
        <v>291.94753800000001</v>
      </c>
      <c r="C4683" s="3">
        <f t="shared" si="489"/>
        <v>85233.364944261455</v>
      </c>
      <c r="D4683" s="3">
        <v>15</v>
      </c>
      <c r="E4683" s="3">
        <f t="shared" si="490"/>
        <v>225</v>
      </c>
      <c r="F4683" s="4">
        <f t="shared" si="491"/>
        <v>4379.2130699999998</v>
      </c>
      <c r="N4683" s="2">
        <v>61.497663000000003</v>
      </c>
      <c r="O4683" s="3">
        <f t="shared" si="492"/>
        <v>3781.9625544615692</v>
      </c>
      <c r="P4683" s="3">
        <v>5</v>
      </c>
      <c r="Q4683" s="3">
        <f t="shared" si="493"/>
        <v>25</v>
      </c>
      <c r="R4683" s="4">
        <f t="shared" si="494"/>
        <v>307.488315</v>
      </c>
    </row>
    <row r="4684" spans="2:18">
      <c r="B4684" s="2">
        <v>291.94753800000001</v>
      </c>
      <c r="C4684" s="3">
        <f t="shared" si="489"/>
        <v>85233.364944261455</v>
      </c>
      <c r="D4684" s="3">
        <v>15</v>
      </c>
      <c r="E4684" s="3">
        <f t="shared" si="490"/>
        <v>225</v>
      </c>
      <c r="F4684" s="4">
        <f t="shared" si="491"/>
        <v>4379.2130699999998</v>
      </c>
      <c r="N4684" s="2">
        <v>61.497663000000003</v>
      </c>
      <c r="O4684" s="3">
        <f t="shared" si="492"/>
        <v>3781.9625544615692</v>
      </c>
      <c r="P4684" s="3">
        <v>5</v>
      </c>
      <c r="Q4684" s="3">
        <f t="shared" si="493"/>
        <v>25</v>
      </c>
      <c r="R4684" s="4">
        <f t="shared" si="494"/>
        <v>307.488315</v>
      </c>
    </row>
    <row r="4685" spans="2:18">
      <c r="B4685" s="2">
        <v>291.94753800000001</v>
      </c>
      <c r="C4685" s="3">
        <f t="shared" si="489"/>
        <v>85233.364944261455</v>
      </c>
      <c r="D4685" s="3">
        <v>15</v>
      </c>
      <c r="E4685" s="3">
        <f t="shared" si="490"/>
        <v>225</v>
      </c>
      <c r="F4685" s="4">
        <f t="shared" si="491"/>
        <v>4379.2130699999998</v>
      </c>
      <c r="N4685" s="2">
        <v>61.497663000000003</v>
      </c>
      <c r="O4685" s="3">
        <f t="shared" si="492"/>
        <v>3781.9625544615692</v>
      </c>
      <c r="P4685" s="3">
        <v>5</v>
      </c>
      <c r="Q4685" s="3">
        <f t="shared" si="493"/>
        <v>25</v>
      </c>
      <c r="R4685" s="4">
        <f t="shared" si="494"/>
        <v>307.488315</v>
      </c>
    </row>
    <row r="4686" spans="2:18">
      <c r="B4686" s="2">
        <v>291.94753800000001</v>
      </c>
      <c r="C4686" s="3">
        <f t="shared" si="489"/>
        <v>85233.364944261455</v>
      </c>
      <c r="D4686" s="3">
        <v>15</v>
      </c>
      <c r="E4686" s="3">
        <f t="shared" si="490"/>
        <v>225</v>
      </c>
      <c r="F4686" s="4">
        <f t="shared" si="491"/>
        <v>4379.2130699999998</v>
      </c>
      <c r="N4686" s="2">
        <v>61.497663000000003</v>
      </c>
      <c r="O4686" s="3">
        <f t="shared" si="492"/>
        <v>3781.9625544615692</v>
      </c>
      <c r="P4686" s="3">
        <v>5</v>
      </c>
      <c r="Q4686" s="3">
        <f t="shared" si="493"/>
        <v>25</v>
      </c>
      <c r="R4686" s="4">
        <f t="shared" si="494"/>
        <v>307.488315</v>
      </c>
    </row>
    <row r="4687" spans="2:18">
      <c r="B4687" s="2">
        <v>291.94753800000001</v>
      </c>
      <c r="C4687" s="3">
        <f t="shared" si="489"/>
        <v>85233.364944261455</v>
      </c>
      <c r="D4687" s="3">
        <v>15</v>
      </c>
      <c r="E4687" s="3">
        <f t="shared" si="490"/>
        <v>225</v>
      </c>
      <c r="F4687" s="4">
        <f t="shared" si="491"/>
        <v>4379.2130699999998</v>
      </c>
      <c r="N4687" s="2">
        <v>61.497663000000003</v>
      </c>
      <c r="O4687" s="3">
        <f t="shared" si="492"/>
        <v>3781.9625544615692</v>
      </c>
      <c r="P4687" s="3">
        <v>5</v>
      </c>
      <c r="Q4687" s="3">
        <f t="shared" si="493"/>
        <v>25</v>
      </c>
      <c r="R4687" s="4">
        <f t="shared" si="494"/>
        <v>307.488315</v>
      </c>
    </row>
    <row r="4688" spans="2:18">
      <c r="B4688" s="2">
        <v>291.94753800000001</v>
      </c>
      <c r="C4688" s="3">
        <f t="shared" si="489"/>
        <v>85233.364944261455</v>
      </c>
      <c r="D4688" s="3">
        <v>15</v>
      </c>
      <c r="E4688" s="3">
        <f t="shared" si="490"/>
        <v>225</v>
      </c>
      <c r="F4688" s="4">
        <f t="shared" si="491"/>
        <v>4379.2130699999998</v>
      </c>
      <c r="N4688" s="2">
        <v>61.497663000000003</v>
      </c>
      <c r="O4688" s="3">
        <f t="shared" si="492"/>
        <v>3781.9625544615692</v>
      </c>
      <c r="P4688" s="3">
        <v>5</v>
      </c>
      <c r="Q4688" s="3">
        <f t="shared" si="493"/>
        <v>25</v>
      </c>
      <c r="R4688" s="4">
        <f t="shared" si="494"/>
        <v>307.488315</v>
      </c>
    </row>
    <row r="4689" spans="2:18">
      <c r="B4689" s="2">
        <v>291.94753800000001</v>
      </c>
      <c r="C4689" s="3">
        <f t="shared" ref="C4689:C4752" si="495">B4689*B4689</f>
        <v>85233.364944261455</v>
      </c>
      <c r="D4689" s="3">
        <v>15</v>
      </c>
      <c r="E4689" s="3">
        <f t="shared" ref="E4689:E4752" si="496">D4689*D4689</f>
        <v>225</v>
      </c>
      <c r="F4689" s="4">
        <f t="shared" ref="F4689:F4752" si="497">D4689*B4689</f>
        <v>4379.2130699999998</v>
      </c>
      <c r="N4689" s="2">
        <v>61.497663000000003</v>
      </c>
      <c r="O4689" s="3">
        <f t="shared" ref="O4689:O4752" si="498">N4689*N4689</f>
        <v>3781.9625544615692</v>
      </c>
      <c r="P4689" s="3">
        <v>5</v>
      </c>
      <c r="Q4689" s="3">
        <f t="shared" ref="Q4689:Q4752" si="499">P4689*P4689</f>
        <v>25</v>
      </c>
      <c r="R4689" s="4">
        <f t="shared" ref="R4689:R4752" si="500">P4689*N4689</f>
        <v>307.488315</v>
      </c>
    </row>
    <row r="4690" spans="2:18">
      <c r="B4690" s="2">
        <v>291.94753800000001</v>
      </c>
      <c r="C4690" s="3">
        <f t="shared" si="495"/>
        <v>85233.364944261455</v>
      </c>
      <c r="D4690" s="3">
        <v>15</v>
      </c>
      <c r="E4690" s="3">
        <f t="shared" si="496"/>
        <v>225</v>
      </c>
      <c r="F4690" s="4">
        <f t="shared" si="497"/>
        <v>4379.2130699999998</v>
      </c>
      <c r="N4690" s="2">
        <v>61.497663000000003</v>
      </c>
      <c r="O4690" s="3">
        <f t="shared" si="498"/>
        <v>3781.9625544615692</v>
      </c>
      <c r="P4690" s="3">
        <v>5</v>
      </c>
      <c r="Q4690" s="3">
        <f t="shared" si="499"/>
        <v>25</v>
      </c>
      <c r="R4690" s="4">
        <f t="shared" si="500"/>
        <v>307.488315</v>
      </c>
    </row>
    <row r="4691" spans="2:18">
      <c r="B4691" s="2">
        <v>291.94753800000001</v>
      </c>
      <c r="C4691" s="3">
        <f t="shared" si="495"/>
        <v>85233.364944261455</v>
      </c>
      <c r="D4691" s="3">
        <v>15</v>
      </c>
      <c r="E4691" s="3">
        <f t="shared" si="496"/>
        <v>225</v>
      </c>
      <c r="F4691" s="4">
        <f t="shared" si="497"/>
        <v>4379.2130699999998</v>
      </c>
      <c r="N4691" s="2">
        <v>61.497663000000003</v>
      </c>
      <c r="O4691" s="3">
        <f t="shared" si="498"/>
        <v>3781.9625544615692</v>
      </c>
      <c r="P4691" s="3">
        <v>5</v>
      </c>
      <c r="Q4691" s="3">
        <f t="shared" si="499"/>
        <v>25</v>
      </c>
      <c r="R4691" s="4">
        <f t="shared" si="500"/>
        <v>307.488315</v>
      </c>
    </row>
    <row r="4692" spans="2:18">
      <c r="B4692" s="2">
        <v>291.94753800000001</v>
      </c>
      <c r="C4692" s="3">
        <f t="shared" si="495"/>
        <v>85233.364944261455</v>
      </c>
      <c r="D4692" s="3">
        <v>15</v>
      </c>
      <c r="E4692" s="3">
        <f t="shared" si="496"/>
        <v>225</v>
      </c>
      <c r="F4692" s="4">
        <f t="shared" si="497"/>
        <v>4379.2130699999998</v>
      </c>
      <c r="N4692" s="2">
        <v>61.497663000000003</v>
      </c>
      <c r="O4692" s="3">
        <f t="shared" si="498"/>
        <v>3781.9625544615692</v>
      </c>
      <c r="P4692" s="3">
        <v>5</v>
      </c>
      <c r="Q4692" s="3">
        <f t="shared" si="499"/>
        <v>25</v>
      </c>
      <c r="R4692" s="4">
        <f t="shared" si="500"/>
        <v>307.488315</v>
      </c>
    </row>
    <row r="4693" spans="2:18">
      <c r="B4693" s="2">
        <v>291.94753800000001</v>
      </c>
      <c r="C4693" s="3">
        <f t="shared" si="495"/>
        <v>85233.364944261455</v>
      </c>
      <c r="D4693" s="3">
        <v>15</v>
      </c>
      <c r="E4693" s="3">
        <f t="shared" si="496"/>
        <v>225</v>
      </c>
      <c r="F4693" s="4">
        <f t="shared" si="497"/>
        <v>4379.2130699999998</v>
      </c>
      <c r="N4693" s="2">
        <v>61.497663000000003</v>
      </c>
      <c r="O4693" s="3">
        <f t="shared" si="498"/>
        <v>3781.9625544615692</v>
      </c>
      <c r="P4693" s="3">
        <v>5</v>
      </c>
      <c r="Q4693" s="3">
        <f t="shared" si="499"/>
        <v>25</v>
      </c>
      <c r="R4693" s="4">
        <f t="shared" si="500"/>
        <v>307.488315</v>
      </c>
    </row>
    <row r="4694" spans="2:18">
      <c r="B4694" s="2">
        <v>291.94753800000001</v>
      </c>
      <c r="C4694" s="3">
        <f t="shared" si="495"/>
        <v>85233.364944261455</v>
      </c>
      <c r="D4694" s="3">
        <v>15</v>
      </c>
      <c r="E4694" s="3">
        <f t="shared" si="496"/>
        <v>225</v>
      </c>
      <c r="F4694" s="4">
        <f t="shared" si="497"/>
        <v>4379.2130699999998</v>
      </c>
      <c r="N4694" s="2">
        <v>61.497663000000003</v>
      </c>
      <c r="O4694" s="3">
        <f t="shared" si="498"/>
        <v>3781.9625544615692</v>
      </c>
      <c r="P4694" s="3">
        <v>5</v>
      </c>
      <c r="Q4694" s="3">
        <f t="shared" si="499"/>
        <v>25</v>
      </c>
      <c r="R4694" s="4">
        <f t="shared" si="500"/>
        <v>307.488315</v>
      </c>
    </row>
    <row r="4695" spans="2:18">
      <c r="B4695" s="2">
        <v>291.94753800000001</v>
      </c>
      <c r="C4695" s="3">
        <f t="shared" si="495"/>
        <v>85233.364944261455</v>
      </c>
      <c r="D4695" s="3">
        <v>15</v>
      </c>
      <c r="E4695" s="3">
        <f t="shared" si="496"/>
        <v>225</v>
      </c>
      <c r="F4695" s="4">
        <f t="shared" si="497"/>
        <v>4379.2130699999998</v>
      </c>
      <c r="N4695" s="2">
        <v>61.497663000000003</v>
      </c>
      <c r="O4695" s="3">
        <f t="shared" si="498"/>
        <v>3781.9625544615692</v>
      </c>
      <c r="P4695" s="3">
        <v>5</v>
      </c>
      <c r="Q4695" s="3">
        <f t="shared" si="499"/>
        <v>25</v>
      </c>
      <c r="R4695" s="4">
        <f t="shared" si="500"/>
        <v>307.488315</v>
      </c>
    </row>
    <row r="4696" spans="2:18">
      <c r="B4696" s="2">
        <v>291.94753800000001</v>
      </c>
      <c r="C4696" s="3">
        <f t="shared" si="495"/>
        <v>85233.364944261455</v>
      </c>
      <c r="D4696" s="3">
        <v>15</v>
      </c>
      <c r="E4696" s="3">
        <f t="shared" si="496"/>
        <v>225</v>
      </c>
      <c r="F4696" s="4">
        <f t="shared" si="497"/>
        <v>4379.2130699999998</v>
      </c>
      <c r="N4696" s="2">
        <v>61.497663000000003</v>
      </c>
      <c r="O4696" s="3">
        <f t="shared" si="498"/>
        <v>3781.9625544615692</v>
      </c>
      <c r="P4696" s="3">
        <v>5</v>
      </c>
      <c r="Q4696" s="3">
        <f t="shared" si="499"/>
        <v>25</v>
      </c>
      <c r="R4696" s="4">
        <f t="shared" si="500"/>
        <v>307.488315</v>
      </c>
    </row>
    <row r="4697" spans="2:18">
      <c r="B4697" s="2">
        <v>291.94753800000001</v>
      </c>
      <c r="C4697" s="3">
        <f t="shared" si="495"/>
        <v>85233.364944261455</v>
      </c>
      <c r="D4697" s="3">
        <v>15</v>
      </c>
      <c r="E4697" s="3">
        <f t="shared" si="496"/>
        <v>225</v>
      </c>
      <c r="F4697" s="4">
        <f t="shared" si="497"/>
        <v>4379.2130699999998</v>
      </c>
      <c r="N4697" s="2">
        <v>61.497663000000003</v>
      </c>
      <c r="O4697" s="3">
        <f t="shared" si="498"/>
        <v>3781.9625544615692</v>
      </c>
      <c r="P4697" s="3">
        <v>5</v>
      </c>
      <c r="Q4697" s="3">
        <f t="shared" si="499"/>
        <v>25</v>
      </c>
      <c r="R4697" s="4">
        <f t="shared" si="500"/>
        <v>307.488315</v>
      </c>
    </row>
    <row r="4698" spans="2:18">
      <c r="B4698" s="2">
        <v>291.94753800000001</v>
      </c>
      <c r="C4698" s="3">
        <f t="shared" si="495"/>
        <v>85233.364944261455</v>
      </c>
      <c r="D4698" s="3">
        <v>15</v>
      </c>
      <c r="E4698" s="3">
        <f t="shared" si="496"/>
        <v>225</v>
      </c>
      <c r="F4698" s="4">
        <f t="shared" si="497"/>
        <v>4379.2130699999998</v>
      </c>
      <c r="N4698" s="2">
        <v>61.497663000000003</v>
      </c>
      <c r="O4698" s="3">
        <f t="shared" si="498"/>
        <v>3781.9625544615692</v>
      </c>
      <c r="P4698" s="3">
        <v>5</v>
      </c>
      <c r="Q4698" s="3">
        <f t="shared" si="499"/>
        <v>25</v>
      </c>
      <c r="R4698" s="4">
        <f t="shared" si="500"/>
        <v>307.488315</v>
      </c>
    </row>
    <row r="4699" spans="2:18">
      <c r="B4699" s="2">
        <v>291.94753800000001</v>
      </c>
      <c r="C4699" s="3">
        <f t="shared" si="495"/>
        <v>85233.364944261455</v>
      </c>
      <c r="D4699" s="3">
        <v>15</v>
      </c>
      <c r="E4699" s="3">
        <f t="shared" si="496"/>
        <v>225</v>
      </c>
      <c r="F4699" s="4">
        <f t="shared" si="497"/>
        <v>4379.2130699999998</v>
      </c>
      <c r="N4699" s="2">
        <v>61.497663000000003</v>
      </c>
      <c r="O4699" s="3">
        <f t="shared" si="498"/>
        <v>3781.9625544615692</v>
      </c>
      <c r="P4699" s="3">
        <v>5</v>
      </c>
      <c r="Q4699" s="3">
        <f t="shared" si="499"/>
        <v>25</v>
      </c>
      <c r="R4699" s="4">
        <f t="shared" si="500"/>
        <v>307.488315</v>
      </c>
    </row>
    <row r="4700" spans="2:18">
      <c r="B4700" s="2">
        <v>291.94753800000001</v>
      </c>
      <c r="C4700" s="3">
        <f t="shared" si="495"/>
        <v>85233.364944261455</v>
      </c>
      <c r="D4700" s="3">
        <v>15</v>
      </c>
      <c r="E4700" s="3">
        <f t="shared" si="496"/>
        <v>225</v>
      </c>
      <c r="F4700" s="4">
        <f t="shared" si="497"/>
        <v>4379.2130699999998</v>
      </c>
      <c r="N4700" s="2">
        <v>61.497663000000003</v>
      </c>
      <c r="O4700" s="3">
        <f t="shared" si="498"/>
        <v>3781.9625544615692</v>
      </c>
      <c r="P4700" s="3">
        <v>5</v>
      </c>
      <c r="Q4700" s="3">
        <f t="shared" si="499"/>
        <v>25</v>
      </c>
      <c r="R4700" s="4">
        <f t="shared" si="500"/>
        <v>307.488315</v>
      </c>
    </row>
    <row r="4701" spans="2:18">
      <c r="B4701" s="2">
        <v>291.94753800000001</v>
      </c>
      <c r="C4701" s="3">
        <f t="shared" si="495"/>
        <v>85233.364944261455</v>
      </c>
      <c r="D4701" s="3">
        <v>15</v>
      </c>
      <c r="E4701" s="3">
        <f t="shared" si="496"/>
        <v>225</v>
      </c>
      <c r="F4701" s="4">
        <f t="shared" si="497"/>
        <v>4379.2130699999998</v>
      </c>
      <c r="N4701" s="2">
        <v>61.497663000000003</v>
      </c>
      <c r="O4701" s="3">
        <f t="shared" si="498"/>
        <v>3781.9625544615692</v>
      </c>
      <c r="P4701" s="3">
        <v>5</v>
      </c>
      <c r="Q4701" s="3">
        <f t="shared" si="499"/>
        <v>25</v>
      </c>
      <c r="R4701" s="4">
        <f t="shared" si="500"/>
        <v>307.488315</v>
      </c>
    </row>
    <row r="4702" spans="2:18">
      <c r="B4702" s="2">
        <v>291.94753800000001</v>
      </c>
      <c r="C4702" s="3">
        <f t="shared" si="495"/>
        <v>85233.364944261455</v>
      </c>
      <c r="D4702" s="3">
        <v>15</v>
      </c>
      <c r="E4702" s="3">
        <f t="shared" si="496"/>
        <v>225</v>
      </c>
      <c r="F4702" s="4">
        <f t="shared" si="497"/>
        <v>4379.2130699999998</v>
      </c>
      <c r="N4702" s="2">
        <v>61.497663000000003</v>
      </c>
      <c r="O4702" s="3">
        <f t="shared" si="498"/>
        <v>3781.9625544615692</v>
      </c>
      <c r="P4702" s="3">
        <v>5</v>
      </c>
      <c r="Q4702" s="3">
        <f t="shared" si="499"/>
        <v>25</v>
      </c>
      <c r="R4702" s="4">
        <f t="shared" si="500"/>
        <v>307.488315</v>
      </c>
    </row>
    <row r="4703" spans="2:18">
      <c r="B4703" s="2">
        <v>291.94753800000001</v>
      </c>
      <c r="C4703" s="3">
        <f t="shared" si="495"/>
        <v>85233.364944261455</v>
      </c>
      <c r="D4703" s="3">
        <v>15</v>
      </c>
      <c r="E4703" s="3">
        <f t="shared" si="496"/>
        <v>225</v>
      </c>
      <c r="F4703" s="4">
        <f t="shared" si="497"/>
        <v>4379.2130699999998</v>
      </c>
      <c r="N4703" s="2">
        <v>61.497663000000003</v>
      </c>
      <c r="O4703" s="3">
        <f t="shared" si="498"/>
        <v>3781.9625544615692</v>
      </c>
      <c r="P4703" s="3">
        <v>5</v>
      </c>
      <c r="Q4703" s="3">
        <f t="shared" si="499"/>
        <v>25</v>
      </c>
      <c r="R4703" s="4">
        <f t="shared" si="500"/>
        <v>307.488315</v>
      </c>
    </row>
    <row r="4704" spans="2:18">
      <c r="B4704" s="2">
        <v>291.94753800000001</v>
      </c>
      <c r="C4704" s="3">
        <f t="shared" si="495"/>
        <v>85233.364944261455</v>
      </c>
      <c r="D4704" s="3">
        <v>15</v>
      </c>
      <c r="E4704" s="3">
        <f t="shared" si="496"/>
        <v>225</v>
      </c>
      <c r="F4704" s="4">
        <f t="shared" si="497"/>
        <v>4379.2130699999998</v>
      </c>
      <c r="N4704" s="2">
        <v>61.497663000000003</v>
      </c>
      <c r="O4704" s="3">
        <f t="shared" si="498"/>
        <v>3781.9625544615692</v>
      </c>
      <c r="P4704" s="3">
        <v>5</v>
      </c>
      <c r="Q4704" s="3">
        <f t="shared" si="499"/>
        <v>25</v>
      </c>
      <c r="R4704" s="4">
        <f t="shared" si="500"/>
        <v>307.488315</v>
      </c>
    </row>
    <row r="4705" spans="2:18">
      <c r="B4705" s="2">
        <v>291.94753800000001</v>
      </c>
      <c r="C4705" s="3">
        <f t="shared" si="495"/>
        <v>85233.364944261455</v>
      </c>
      <c r="D4705" s="3">
        <v>15</v>
      </c>
      <c r="E4705" s="3">
        <f t="shared" si="496"/>
        <v>225</v>
      </c>
      <c r="F4705" s="4">
        <f t="shared" si="497"/>
        <v>4379.2130699999998</v>
      </c>
      <c r="N4705" s="2">
        <v>61.497663000000003</v>
      </c>
      <c r="O4705" s="3">
        <f t="shared" si="498"/>
        <v>3781.9625544615692</v>
      </c>
      <c r="P4705" s="3">
        <v>5</v>
      </c>
      <c r="Q4705" s="3">
        <f t="shared" si="499"/>
        <v>25</v>
      </c>
      <c r="R4705" s="4">
        <f t="shared" si="500"/>
        <v>307.488315</v>
      </c>
    </row>
    <row r="4706" spans="2:18">
      <c r="B4706" s="2">
        <v>291.94753800000001</v>
      </c>
      <c r="C4706" s="3">
        <f t="shared" si="495"/>
        <v>85233.364944261455</v>
      </c>
      <c r="D4706" s="3">
        <v>15</v>
      </c>
      <c r="E4706" s="3">
        <f t="shared" si="496"/>
        <v>225</v>
      </c>
      <c r="F4706" s="4">
        <f t="shared" si="497"/>
        <v>4379.2130699999998</v>
      </c>
      <c r="N4706" s="2">
        <v>61.497663000000003</v>
      </c>
      <c r="O4706" s="3">
        <f t="shared" si="498"/>
        <v>3781.9625544615692</v>
      </c>
      <c r="P4706" s="3">
        <v>5</v>
      </c>
      <c r="Q4706" s="3">
        <f t="shared" si="499"/>
        <v>25</v>
      </c>
      <c r="R4706" s="4">
        <f t="shared" si="500"/>
        <v>307.488315</v>
      </c>
    </row>
    <row r="4707" spans="2:18">
      <c r="B4707" s="2">
        <v>291.94753800000001</v>
      </c>
      <c r="C4707" s="3">
        <f t="shared" si="495"/>
        <v>85233.364944261455</v>
      </c>
      <c r="D4707" s="3">
        <v>15</v>
      </c>
      <c r="E4707" s="3">
        <f t="shared" si="496"/>
        <v>225</v>
      </c>
      <c r="F4707" s="4">
        <f t="shared" si="497"/>
        <v>4379.2130699999998</v>
      </c>
      <c r="N4707" s="2">
        <v>61.497663000000003</v>
      </c>
      <c r="O4707" s="3">
        <f t="shared" si="498"/>
        <v>3781.9625544615692</v>
      </c>
      <c r="P4707" s="3">
        <v>5</v>
      </c>
      <c r="Q4707" s="3">
        <f t="shared" si="499"/>
        <v>25</v>
      </c>
      <c r="R4707" s="4">
        <f t="shared" si="500"/>
        <v>307.488315</v>
      </c>
    </row>
    <row r="4708" spans="2:18">
      <c r="B4708" s="2">
        <v>291.94753800000001</v>
      </c>
      <c r="C4708" s="3">
        <f t="shared" si="495"/>
        <v>85233.364944261455</v>
      </c>
      <c r="D4708" s="3">
        <v>15</v>
      </c>
      <c r="E4708" s="3">
        <f t="shared" si="496"/>
        <v>225</v>
      </c>
      <c r="F4708" s="4">
        <f t="shared" si="497"/>
        <v>4379.2130699999998</v>
      </c>
      <c r="N4708" s="2">
        <v>61.497663000000003</v>
      </c>
      <c r="O4708" s="3">
        <f t="shared" si="498"/>
        <v>3781.9625544615692</v>
      </c>
      <c r="P4708" s="3">
        <v>5</v>
      </c>
      <c r="Q4708" s="3">
        <f t="shared" si="499"/>
        <v>25</v>
      </c>
      <c r="R4708" s="4">
        <f t="shared" si="500"/>
        <v>307.488315</v>
      </c>
    </row>
    <row r="4709" spans="2:18">
      <c r="B4709" s="2">
        <v>291.94753800000001</v>
      </c>
      <c r="C4709" s="3">
        <f t="shared" si="495"/>
        <v>85233.364944261455</v>
      </c>
      <c r="D4709" s="3">
        <v>15</v>
      </c>
      <c r="E4709" s="3">
        <f t="shared" si="496"/>
        <v>225</v>
      </c>
      <c r="F4709" s="4">
        <f t="shared" si="497"/>
        <v>4379.2130699999998</v>
      </c>
      <c r="N4709" s="2">
        <v>61.497663000000003</v>
      </c>
      <c r="O4709" s="3">
        <f t="shared" si="498"/>
        <v>3781.9625544615692</v>
      </c>
      <c r="P4709" s="3">
        <v>5</v>
      </c>
      <c r="Q4709" s="3">
        <f t="shared" si="499"/>
        <v>25</v>
      </c>
      <c r="R4709" s="4">
        <f t="shared" si="500"/>
        <v>307.488315</v>
      </c>
    </row>
    <row r="4710" spans="2:18">
      <c r="B4710" s="2">
        <v>291.94753800000001</v>
      </c>
      <c r="C4710" s="3">
        <f t="shared" si="495"/>
        <v>85233.364944261455</v>
      </c>
      <c r="D4710" s="3">
        <v>15</v>
      </c>
      <c r="E4710" s="3">
        <f t="shared" si="496"/>
        <v>225</v>
      </c>
      <c r="F4710" s="4">
        <f t="shared" si="497"/>
        <v>4379.2130699999998</v>
      </c>
      <c r="N4710" s="2">
        <v>61.497663000000003</v>
      </c>
      <c r="O4710" s="3">
        <f t="shared" si="498"/>
        <v>3781.9625544615692</v>
      </c>
      <c r="P4710" s="3">
        <v>5</v>
      </c>
      <c r="Q4710" s="3">
        <f t="shared" si="499"/>
        <v>25</v>
      </c>
      <c r="R4710" s="4">
        <f t="shared" si="500"/>
        <v>307.488315</v>
      </c>
    </row>
    <row r="4711" spans="2:18">
      <c r="B4711" s="2">
        <v>291.94753800000001</v>
      </c>
      <c r="C4711" s="3">
        <f t="shared" si="495"/>
        <v>85233.364944261455</v>
      </c>
      <c r="D4711" s="3">
        <v>15</v>
      </c>
      <c r="E4711" s="3">
        <f t="shared" si="496"/>
        <v>225</v>
      </c>
      <c r="F4711" s="4">
        <f t="shared" si="497"/>
        <v>4379.2130699999998</v>
      </c>
      <c r="N4711" s="2">
        <v>61.497663000000003</v>
      </c>
      <c r="O4711" s="3">
        <f t="shared" si="498"/>
        <v>3781.9625544615692</v>
      </c>
      <c r="P4711" s="3">
        <v>5</v>
      </c>
      <c r="Q4711" s="3">
        <f t="shared" si="499"/>
        <v>25</v>
      </c>
      <c r="R4711" s="4">
        <f t="shared" si="500"/>
        <v>307.488315</v>
      </c>
    </row>
    <row r="4712" spans="2:18">
      <c r="B4712" s="2">
        <v>291.94753800000001</v>
      </c>
      <c r="C4712" s="3">
        <f t="shared" si="495"/>
        <v>85233.364944261455</v>
      </c>
      <c r="D4712" s="3">
        <v>15</v>
      </c>
      <c r="E4712" s="3">
        <f t="shared" si="496"/>
        <v>225</v>
      </c>
      <c r="F4712" s="4">
        <f t="shared" si="497"/>
        <v>4379.2130699999998</v>
      </c>
      <c r="N4712" s="2">
        <v>61.497663000000003</v>
      </c>
      <c r="O4712" s="3">
        <f t="shared" si="498"/>
        <v>3781.9625544615692</v>
      </c>
      <c r="P4712" s="3">
        <v>5</v>
      </c>
      <c r="Q4712" s="3">
        <f t="shared" si="499"/>
        <v>25</v>
      </c>
      <c r="R4712" s="4">
        <f t="shared" si="500"/>
        <v>307.488315</v>
      </c>
    </row>
    <row r="4713" spans="2:18">
      <c r="B4713" s="2">
        <v>291.94753800000001</v>
      </c>
      <c r="C4713" s="3">
        <f t="shared" si="495"/>
        <v>85233.364944261455</v>
      </c>
      <c r="D4713" s="3">
        <v>15</v>
      </c>
      <c r="E4713" s="3">
        <f t="shared" si="496"/>
        <v>225</v>
      </c>
      <c r="F4713" s="4">
        <f t="shared" si="497"/>
        <v>4379.2130699999998</v>
      </c>
      <c r="N4713" s="2">
        <v>61.497663000000003</v>
      </c>
      <c r="O4713" s="3">
        <f t="shared" si="498"/>
        <v>3781.9625544615692</v>
      </c>
      <c r="P4713" s="3">
        <v>5</v>
      </c>
      <c r="Q4713" s="3">
        <f t="shared" si="499"/>
        <v>25</v>
      </c>
      <c r="R4713" s="4">
        <f t="shared" si="500"/>
        <v>307.488315</v>
      </c>
    </row>
    <row r="4714" spans="2:18">
      <c r="B4714" s="2">
        <v>291.94753800000001</v>
      </c>
      <c r="C4714" s="3">
        <f t="shared" si="495"/>
        <v>85233.364944261455</v>
      </c>
      <c r="D4714" s="3">
        <v>15</v>
      </c>
      <c r="E4714" s="3">
        <f t="shared" si="496"/>
        <v>225</v>
      </c>
      <c r="F4714" s="4">
        <f t="shared" si="497"/>
        <v>4379.2130699999998</v>
      </c>
      <c r="N4714" s="2">
        <v>61.497663000000003</v>
      </c>
      <c r="O4714" s="3">
        <f t="shared" si="498"/>
        <v>3781.9625544615692</v>
      </c>
      <c r="P4714" s="3">
        <v>5</v>
      </c>
      <c r="Q4714" s="3">
        <f t="shared" si="499"/>
        <v>25</v>
      </c>
      <c r="R4714" s="4">
        <f t="shared" si="500"/>
        <v>307.488315</v>
      </c>
    </row>
    <row r="4715" spans="2:18">
      <c r="B4715" s="2">
        <v>291.94753800000001</v>
      </c>
      <c r="C4715" s="3">
        <f t="shared" si="495"/>
        <v>85233.364944261455</v>
      </c>
      <c r="D4715" s="3">
        <v>15</v>
      </c>
      <c r="E4715" s="3">
        <f t="shared" si="496"/>
        <v>225</v>
      </c>
      <c r="F4715" s="4">
        <f t="shared" si="497"/>
        <v>4379.2130699999998</v>
      </c>
      <c r="N4715" s="2">
        <v>61.497663000000003</v>
      </c>
      <c r="O4715" s="3">
        <f t="shared" si="498"/>
        <v>3781.9625544615692</v>
      </c>
      <c r="P4715" s="3">
        <v>5</v>
      </c>
      <c r="Q4715" s="3">
        <f t="shared" si="499"/>
        <v>25</v>
      </c>
      <c r="R4715" s="4">
        <f t="shared" si="500"/>
        <v>307.488315</v>
      </c>
    </row>
    <row r="4716" spans="2:18">
      <c r="B4716" s="2">
        <v>291.94753800000001</v>
      </c>
      <c r="C4716" s="3">
        <f t="shared" si="495"/>
        <v>85233.364944261455</v>
      </c>
      <c r="D4716" s="3">
        <v>15</v>
      </c>
      <c r="E4716" s="3">
        <f t="shared" si="496"/>
        <v>225</v>
      </c>
      <c r="F4716" s="4">
        <f t="shared" si="497"/>
        <v>4379.2130699999998</v>
      </c>
      <c r="N4716" s="2">
        <v>61.497663000000003</v>
      </c>
      <c r="O4716" s="3">
        <f t="shared" si="498"/>
        <v>3781.9625544615692</v>
      </c>
      <c r="P4716" s="3">
        <v>5</v>
      </c>
      <c r="Q4716" s="3">
        <f t="shared" si="499"/>
        <v>25</v>
      </c>
      <c r="R4716" s="4">
        <f t="shared" si="500"/>
        <v>307.488315</v>
      </c>
    </row>
    <row r="4717" spans="2:18">
      <c r="B4717" s="2">
        <v>291.94753800000001</v>
      </c>
      <c r="C4717" s="3">
        <f t="shared" si="495"/>
        <v>85233.364944261455</v>
      </c>
      <c r="D4717" s="3">
        <v>15</v>
      </c>
      <c r="E4717" s="3">
        <f t="shared" si="496"/>
        <v>225</v>
      </c>
      <c r="F4717" s="4">
        <f t="shared" si="497"/>
        <v>4379.2130699999998</v>
      </c>
      <c r="N4717" s="2">
        <v>61.497663000000003</v>
      </c>
      <c r="O4717" s="3">
        <f t="shared" si="498"/>
        <v>3781.9625544615692</v>
      </c>
      <c r="P4717" s="3">
        <v>5</v>
      </c>
      <c r="Q4717" s="3">
        <f t="shared" si="499"/>
        <v>25</v>
      </c>
      <c r="R4717" s="4">
        <f t="shared" si="500"/>
        <v>307.488315</v>
      </c>
    </row>
    <row r="4718" spans="2:18">
      <c r="B4718" s="2">
        <v>291.94753800000001</v>
      </c>
      <c r="C4718" s="3">
        <f t="shared" si="495"/>
        <v>85233.364944261455</v>
      </c>
      <c r="D4718" s="3">
        <v>15</v>
      </c>
      <c r="E4718" s="3">
        <f t="shared" si="496"/>
        <v>225</v>
      </c>
      <c r="F4718" s="4">
        <f t="shared" si="497"/>
        <v>4379.2130699999998</v>
      </c>
      <c r="N4718" s="2">
        <v>61.497663000000003</v>
      </c>
      <c r="O4718" s="3">
        <f t="shared" si="498"/>
        <v>3781.9625544615692</v>
      </c>
      <c r="P4718" s="3">
        <v>5</v>
      </c>
      <c r="Q4718" s="3">
        <f t="shared" si="499"/>
        <v>25</v>
      </c>
      <c r="R4718" s="4">
        <f t="shared" si="500"/>
        <v>307.488315</v>
      </c>
    </row>
    <row r="4719" spans="2:18">
      <c r="B4719" s="2">
        <v>291.94753800000001</v>
      </c>
      <c r="C4719" s="3">
        <f t="shared" si="495"/>
        <v>85233.364944261455</v>
      </c>
      <c r="D4719" s="3">
        <v>15</v>
      </c>
      <c r="E4719" s="3">
        <f t="shared" si="496"/>
        <v>225</v>
      </c>
      <c r="F4719" s="4">
        <f t="shared" si="497"/>
        <v>4379.2130699999998</v>
      </c>
      <c r="N4719" s="2">
        <v>61.497663000000003</v>
      </c>
      <c r="O4719" s="3">
        <f t="shared" si="498"/>
        <v>3781.9625544615692</v>
      </c>
      <c r="P4719" s="3">
        <v>5</v>
      </c>
      <c r="Q4719" s="3">
        <f t="shared" si="499"/>
        <v>25</v>
      </c>
      <c r="R4719" s="4">
        <f t="shared" si="500"/>
        <v>307.488315</v>
      </c>
    </row>
    <row r="4720" spans="2:18">
      <c r="B4720" s="2">
        <v>291.94753800000001</v>
      </c>
      <c r="C4720" s="3">
        <f t="shared" si="495"/>
        <v>85233.364944261455</v>
      </c>
      <c r="D4720" s="3">
        <v>15</v>
      </c>
      <c r="E4720" s="3">
        <f t="shared" si="496"/>
        <v>225</v>
      </c>
      <c r="F4720" s="4">
        <f t="shared" si="497"/>
        <v>4379.2130699999998</v>
      </c>
      <c r="N4720" s="2">
        <v>61.497663000000003</v>
      </c>
      <c r="O4720" s="3">
        <f t="shared" si="498"/>
        <v>3781.9625544615692</v>
      </c>
      <c r="P4720" s="3">
        <v>5</v>
      </c>
      <c r="Q4720" s="3">
        <f t="shared" si="499"/>
        <v>25</v>
      </c>
      <c r="R4720" s="4">
        <f t="shared" si="500"/>
        <v>307.488315</v>
      </c>
    </row>
    <row r="4721" spans="2:18">
      <c r="B4721" s="2">
        <v>291.94753800000001</v>
      </c>
      <c r="C4721" s="3">
        <f t="shared" si="495"/>
        <v>85233.364944261455</v>
      </c>
      <c r="D4721" s="3">
        <v>15</v>
      </c>
      <c r="E4721" s="3">
        <f t="shared" si="496"/>
        <v>225</v>
      </c>
      <c r="F4721" s="4">
        <f t="shared" si="497"/>
        <v>4379.2130699999998</v>
      </c>
      <c r="N4721" s="2">
        <v>61.497663000000003</v>
      </c>
      <c r="O4721" s="3">
        <f t="shared" si="498"/>
        <v>3781.9625544615692</v>
      </c>
      <c r="P4721" s="3">
        <v>5</v>
      </c>
      <c r="Q4721" s="3">
        <f t="shared" si="499"/>
        <v>25</v>
      </c>
      <c r="R4721" s="4">
        <f t="shared" si="500"/>
        <v>307.488315</v>
      </c>
    </row>
    <row r="4722" spans="2:18">
      <c r="B4722" s="2">
        <v>291.94753800000001</v>
      </c>
      <c r="C4722" s="3">
        <f t="shared" si="495"/>
        <v>85233.364944261455</v>
      </c>
      <c r="D4722" s="3">
        <v>15</v>
      </c>
      <c r="E4722" s="3">
        <f t="shared" si="496"/>
        <v>225</v>
      </c>
      <c r="F4722" s="4">
        <f t="shared" si="497"/>
        <v>4379.2130699999998</v>
      </c>
      <c r="N4722" s="2">
        <v>61.497663000000003</v>
      </c>
      <c r="O4722" s="3">
        <f t="shared" si="498"/>
        <v>3781.9625544615692</v>
      </c>
      <c r="P4722" s="3">
        <v>5</v>
      </c>
      <c r="Q4722" s="3">
        <f t="shared" si="499"/>
        <v>25</v>
      </c>
      <c r="R4722" s="4">
        <f t="shared" si="500"/>
        <v>307.488315</v>
      </c>
    </row>
    <row r="4723" spans="2:18">
      <c r="B4723" s="2">
        <v>291.94753800000001</v>
      </c>
      <c r="C4723" s="3">
        <f t="shared" si="495"/>
        <v>85233.364944261455</v>
      </c>
      <c r="D4723" s="3">
        <v>15</v>
      </c>
      <c r="E4723" s="3">
        <f t="shared" si="496"/>
        <v>225</v>
      </c>
      <c r="F4723" s="4">
        <f t="shared" si="497"/>
        <v>4379.2130699999998</v>
      </c>
      <c r="N4723" s="2">
        <v>61.497663000000003</v>
      </c>
      <c r="O4723" s="3">
        <f t="shared" si="498"/>
        <v>3781.9625544615692</v>
      </c>
      <c r="P4723" s="3">
        <v>5</v>
      </c>
      <c r="Q4723" s="3">
        <f t="shared" si="499"/>
        <v>25</v>
      </c>
      <c r="R4723" s="4">
        <f t="shared" si="500"/>
        <v>307.488315</v>
      </c>
    </row>
    <row r="4724" spans="2:18">
      <c r="B4724" s="2">
        <v>291.94753800000001</v>
      </c>
      <c r="C4724" s="3">
        <f t="shared" si="495"/>
        <v>85233.364944261455</v>
      </c>
      <c r="D4724" s="3">
        <v>15</v>
      </c>
      <c r="E4724" s="3">
        <f t="shared" si="496"/>
        <v>225</v>
      </c>
      <c r="F4724" s="4">
        <f t="shared" si="497"/>
        <v>4379.2130699999998</v>
      </c>
      <c r="N4724" s="2">
        <v>61.497663000000003</v>
      </c>
      <c r="O4724" s="3">
        <f t="shared" si="498"/>
        <v>3781.9625544615692</v>
      </c>
      <c r="P4724" s="3">
        <v>5</v>
      </c>
      <c r="Q4724" s="3">
        <f t="shared" si="499"/>
        <v>25</v>
      </c>
      <c r="R4724" s="4">
        <f t="shared" si="500"/>
        <v>307.488315</v>
      </c>
    </row>
    <row r="4725" spans="2:18">
      <c r="B4725" s="2">
        <v>291.94753800000001</v>
      </c>
      <c r="C4725" s="3">
        <f t="shared" si="495"/>
        <v>85233.364944261455</v>
      </c>
      <c r="D4725" s="3">
        <v>15</v>
      </c>
      <c r="E4725" s="3">
        <f t="shared" si="496"/>
        <v>225</v>
      </c>
      <c r="F4725" s="4">
        <f t="shared" si="497"/>
        <v>4379.2130699999998</v>
      </c>
      <c r="N4725" s="2">
        <v>61.497663000000003</v>
      </c>
      <c r="O4725" s="3">
        <f t="shared" si="498"/>
        <v>3781.9625544615692</v>
      </c>
      <c r="P4725" s="3">
        <v>5</v>
      </c>
      <c r="Q4725" s="3">
        <f t="shared" si="499"/>
        <v>25</v>
      </c>
      <c r="R4725" s="4">
        <f t="shared" si="500"/>
        <v>307.488315</v>
      </c>
    </row>
    <row r="4726" spans="2:18">
      <c r="B4726" s="2">
        <v>291.94753800000001</v>
      </c>
      <c r="C4726" s="3">
        <f t="shared" si="495"/>
        <v>85233.364944261455</v>
      </c>
      <c r="D4726" s="3">
        <v>15</v>
      </c>
      <c r="E4726" s="3">
        <f t="shared" si="496"/>
        <v>225</v>
      </c>
      <c r="F4726" s="4">
        <f t="shared" si="497"/>
        <v>4379.2130699999998</v>
      </c>
      <c r="N4726" s="2">
        <v>61.497663000000003</v>
      </c>
      <c r="O4726" s="3">
        <f t="shared" si="498"/>
        <v>3781.9625544615692</v>
      </c>
      <c r="P4726" s="3">
        <v>5</v>
      </c>
      <c r="Q4726" s="3">
        <f t="shared" si="499"/>
        <v>25</v>
      </c>
      <c r="R4726" s="4">
        <f t="shared" si="500"/>
        <v>307.488315</v>
      </c>
    </row>
    <row r="4727" spans="2:18">
      <c r="B4727" s="2">
        <v>291.94753800000001</v>
      </c>
      <c r="C4727" s="3">
        <f t="shared" si="495"/>
        <v>85233.364944261455</v>
      </c>
      <c r="D4727" s="3">
        <v>15</v>
      </c>
      <c r="E4727" s="3">
        <f t="shared" si="496"/>
        <v>225</v>
      </c>
      <c r="F4727" s="4">
        <f t="shared" si="497"/>
        <v>4379.2130699999998</v>
      </c>
      <c r="N4727" s="2">
        <v>61.497663000000003</v>
      </c>
      <c r="O4727" s="3">
        <f t="shared" si="498"/>
        <v>3781.9625544615692</v>
      </c>
      <c r="P4727" s="3">
        <v>5</v>
      </c>
      <c r="Q4727" s="3">
        <f t="shared" si="499"/>
        <v>25</v>
      </c>
      <c r="R4727" s="4">
        <f t="shared" si="500"/>
        <v>307.488315</v>
      </c>
    </row>
    <row r="4728" spans="2:18">
      <c r="B4728" s="2">
        <v>291.94753800000001</v>
      </c>
      <c r="C4728" s="3">
        <f t="shared" si="495"/>
        <v>85233.364944261455</v>
      </c>
      <c r="D4728" s="3">
        <v>15</v>
      </c>
      <c r="E4728" s="3">
        <f t="shared" si="496"/>
        <v>225</v>
      </c>
      <c r="F4728" s="4">
        <f t="shared" si="497"/>
        <v>4379.2130699999998</v>
      </c>
      <c r="N4728" s="2">
        <v>61.497663000000003</v>
      </c>
      <c r="O4728" s="3">
        <f t="shared" si="498"/>
        <v>3781.9625544615692</v>
      </c>
      <c r="P4728" s="3">
        <v>5</v>
      </c>
      <c r="Q4728" s="3">
        <f t="shared" si="499"/>
        <v>25</v>
      </c>
      <c r="R4728" s="4">
        <f t="shared" si="500"/>
        <v>307.488315</v>
      </c>
    </row>
    <row r="4729" spans="2:18">
      <c r="B4729" s="2">
        <v>291.94753800000001</v>
      </c>
      <c r="C4729" s="3">
        <f t="shared" si="495"/>
        <v>85233.364944261455</v>
      </c>
      <c r="D4729" s="3">
        <v>15</v>
      </c>
      <c r="E4729" s="3">
        <f t="shared" si="496"/>
        <v>225</v>
      </c>
      <c r="F4729" s="4">
        <f t="shared" si="497"/>
        <v>4379.2130699999998</v>
      </c>
      <c r="N4729" s="2">
        <v>61.497663000000003</v>
      </c>
      <c r="O4729" s="3">
        <f t="shared" si="498"/>
        <v>3781.9625544615692</v>
      </c>
      <c r="P4729" s="3">
        <v>5</v>
      </c>
      <c r="Q4729" s="3">
        <f t="shared" si="499"/>
        <v>25</v>
      </c>
      <c r="R4729" s="4">
        <f t="shared" si="500"/>
        <v>307.488315</v>
      </c>
    </row>
    <row r="4730" spans="2:18">
      <c r="B4730" s="2">
        <v>291.94753800000001</v>
      </c>
      <c r="C4730" s="3">
        <f t="shared" si="495"/>
        <v>85233.364944261455</v>
      </c>
      <c r="D4730" s="3">
        <v>15</v>
      </c>
      <c r="E4730" s="3">
        <f t="shared" si="496"/>
        <v>225</v>
      </c>
      <c r="F4730" s="4">
        <f t="shared" si="497"/>
        <v>4379.2130699999998</v>
      </c>
      <c r="N4730" s="2">
        <v>61.497663000000003</v>
      </c>
      <c r="O4730" s="3">
        <f t="shared" si="498"/>
        <v>3781.9625544615692</v>
      </c>
      <c r="P4730" s="3">
        <v>5</v>
      </c>
      <c r="Q4730" s="3">
        <f t="shared" si="499"/>
        <v>25</v>
      </c>
      <c r="R4730" s="4">
        <f t="shared" si="500"/>
        <v>307.488315</v>
      </c>
    </row>
    <row r="4731" spans="2:18">
      <c r="B4731" s="2">
        <v>291.94753800000001</v>
      </c>
      <c r="C4731" s="3">
        <f t="shared" si="495"/>
        <v>85233.364944261455</v>
      </c>
      <c r="D4731" s="3">
        <v>15</v>
      </c>
      <c r="E4731" s="3">
        <f t="shared" si="496"/>
        <v>225</v>
      </c>
      <c r="F4731" s="4">
        <f t="shared" si="497"/>
        <v>4379.2130699999998</v>
      </c>
      <c r="N4731" s="2">
        <v>61.497663000000003</v>
      </c>
      <c r="O4731" s="3">
        <f t="shared" si="498"/>
        <v>3781.9625544615692</v>
      </c>
      <c r="P4731" s="3">
        <v>5</v>
      </c>
      <c r="Q4731" s="3">
        <f t="shared" si="499"/>
        <v>25</v>
      </c>
      <c r="R4731" s="4">
        <f t="shared" si="500"/>
        <v>307.488315</v>
      </c>
    </row>
    <row r="4732" spans="2:18">
      <c r="B4732" s="2">
        <v>291.94753800000001</v>
      </c>
      <c r="C4732" s="3">
        <f t="shared" si="495"/>
        <v>85233.364944261455</v>
      </c>
      <c r="D4732" s="3">
        <v>15</v>
      </c>
      <c r="E4732" s="3">
        <f t="shared" si="496"/>
        <v>225</v>
      </c>
      <c r="F4732" s="4">
        <f t="shared" si="497"/>
        <v>4379.2130699999998</v>
      </c>
      <c r="N4732" s="2">
        <v>61.497663000000003</v>
      </c>
      <c r="O4732" s="3">
        <f t="shared" si="498"/>
        <v>3781.9625544615692</v>
      </c>
      <c r="P4732" s="3">
        <v>5</v>
      </c>
      <c r="Q4732" s="3">
        <f t="shared" si="499"/>
        <v>25</v>
      </c>
      <c r="R4732" s="4">
        <f t="shared" si="500"/>
        <v>307.488315</v>
      </c>
    </row>
    <row r="4733" spans="2:18">
      <c r="B4733" s="2">
        <v>291.94753800000001</v>
      </c>
      <c r="C4733" s="3">
        <f t="shared" si="495"/>
        <v>85233.364944261455</v>
      </c>
      <c r="D4733" s="3">
        <v>15</v>
      </c>
      <c r="E4733" s="3">
        <f t="shared" si="496"/>
        <v>225</v>
      </c>
      <c r="F4733" s="4">
        <f t="shared" si="497"/>
        <v>4379.2130699999998</v>
      </c>
      <c r="N4733" s="2">
        <v>61.497663000000003</v>
      </c>
      <c r="O4733" s="3">
        <f t="shared" si="498"/>
        <v>3781.9625544615692</v>
      </c>
      <c r="P4733" s="3">
        <v>5</v>
      </c>
      <c r="Q4733" s="3">
        <f t="shared" si="499"/>
        <v>25</v>
      </c>
      <c r="R4733" s="4">
        <f t="shared" si="500"/>
        <v>307.488315</v>
      </c>
    </row>
    <row r="4734" spans="2:18">
      <c r="B4734" s="2">
        <v>291.94753800000001</v>
      </c>
      <c r="C4734" s="3">
        <f t="shared" si="495"/>
        <v>85233.364944261455</v>
      </c>
      <c r="D4734" s="3">
        <v>15</v>
      </c>
      <c r="E4734" s="3">
        <f t="shared" si="496"/>
        <v>225</v>
      </c>
      <c r="F4734" s="4">
        <f t="shared" si="497"/>
        <v>4379.2130699999998</v>
      </c>
      <c r="N4734" s="2">
        <v>61.497663000000003</v>
      </c>
      <c r="O4734" s="3">
        <f t="shared" si="498"/>
        <v>3781.9625544615692</v>
      </c>
      <c r="P4734" s="3">
        <v>5</v>
      </c>
      <c r="Q4734" s="3">
        <f t="shared" si="499"/>
        <v>25</v>
      </c>
      <c r="R4734" s="4">
        <f t="shared" si="500"/>
        <v>307.488315</v>
      </c>
    </row>
    <row r="4735" spans="2:18">
      <c r="B4735" s="2">
        <v>291.94753800000001</v>
      </c>
      <c r="C4735" s="3">
        <f t="shared" si="495"/>
        <v>85233.364944261455</v>
      </c>
      <c r="D4735" s="3">
        <v>15</v>
      </c>
      <c r="E4735" s="3">
        <f t="shared" si="496"/>
        <v>225</v>
      </c>
      <c r="F4735" s="4">
        <f t="shared" si="497"/>
        <v>4379.2130699999998</v>
      </c>
      <c r="N4735" s="2">
        <v>61.497663000000003</v>
      </c>
      <c r="O4735" s="3">
        <f t="shared" si="498"/>
        <v>3781.9625544615692</v>
      </c>
      <c r="P4735" s="3">
        <v>5</v>
      </c>
      <c r="Q4735" s="3">
        <f t="shared" si="499"/>
        <v>25</v>
      </c>
      <c r="R4735" s="4">
        <f t="shared" si="500"/>
        <v>307.488315</v>
      </c>
    </row>
    <row r="4736" spans="2:18">
      <c r="B4736" s="2">
        <v>291.94753800000001</v>
      </c>
      <c r="C4736" s="3">
        <f t="shared" si="495"/>
        <v>85233.364944261455</v>
      </c>
      <c r="D4736" s="3">
        <v>15</v>
      </c>
      <c r="E4736" s="3">
        <f t="shared" si="496"/>
        <v>225</v>
      </c>
      <c r="F4736" s="4">
        <f t="shared" si="497"/>
        <v>4379.2130699999998</v>
      </c>
      <c r="N4736" s="2">
        <v>61.497663000000003</v>
      </c>
      <c r="O4736" s="3">
        <f t="shared" si="498"/>
        <v>3781.9625544615692</v>
      </c>
      <c r="P4736" s="3">
        <v>5</v>
      </c>
      <c r="Q4736" s="3">
        <f t="shared" si="499"/>
        <v>25</v>
      </c>
      <c r="R4736" s="4">
        <f t="shared" si="500"/>
        <v>307.488315</v>
      </c>
    </row>
    <row r="4737" spans="2:18">
      <c r="B4737" s="2">
        <v>291.94753800000001</v>
      </c>
      <c r="C4737" s="3">
        <f t="shared" si="495"/>
        <v>85233.364944261455</v>
      </c>
      <c r="D4737" s="3">
        <v>15</v>
      </c>
      <c r="E4737" s="3">
        <f t="shared" si="496"/>
        <v>225</v>
      </c>
      <c r="F4737" s="4">
        <f t="shared" si="497"/>
        <v>4379.2130699999998</v>
      </c>
      <c r="N4737" s="2">
        <v>61.497663000000003</v>
      </c>
      <c r="O4737" s="3">
        <f t="shared" si="498"/>
        <v>3781.9625544615692</v>
      </c>
      <c r="P4737" s="3">
        <v>5</v>
      </c>
      <c r="Q4737" s="3">
        <f t="shared" si="499"/>
        <v>25</v>
      </c>
      <c r="R4737" s="4">
        <f t="shared" si="500"/>
        <v>307.488315</v>
      </c>
    </row>
    <row r="4738" spans="2:18">
      <c r="B4738" s="2">
        <v>291.94753800000001</v>
      </c>
      <c r="C4738" s="3">
        <f t="shared" si="495"/>
        <v>85233.364944261455</v>
      </c>
      <c r="D4738" s="3">
        <v>15</v>
      </c>
      <c r="E4738" s="3">
        <f t="shared" si="496"/>
        <v>225</v>
      </c>
      <c r="F4738" s="4">
        <f t="shared" si="497"/>
        <v>4379.2130699999998</v>
      </c>
      <c r="N4738" s="2">
        <v>61.497663000000003</v>
      </c>
      <c r="O4738" s="3">
        <f t="shared" si="498"/>
        <v>3781.9625544615692</v>
      </c>
      <c r="P4738" s="3">
        <v>5</v>
      </c>
      <c r="Q4738" s="3">
        <f t="shared" si="499"/>
        <v>25</v>
      </c>
      <c r="R4738" s="4">
        <f t="shared" si="500"/>
        <v>307.488315</v>
      </c>
    </row>
    <row r="4739" spans="2:18">
      <c r="B4739" s="2">
        <v>291.94753800000001</v>
      </c>
      <c r="C4739" s="3">
        <f t="shared" si="495"/>
        <v>85233.364944261455</v>
      </c>
      <c r="D4739" s="3">
        <v>15</v>
      </c>
      <c r="E4739" s="3">
        <f t="shared" si="496"/>
        <v>225</v>
      </c>
      <c r="F4739" s="4">
        <f t="shared" si="497"/>
        <v>4379.2130699999998</v>
      </c>
      <c r="N4739" s="2">
        <v>61.497663000000003</v>
      </c>
      <c r="O4739" s="3">
        <f t="shared" si="498"/>
        <v>3781.9625544615692</v>
      </c>
      <c r="P4739" s="3">
        <v>5</v>
      </c>
      <c r="Q4739" s="3">
        <f t="shared" si="499"/>
        <v>25</v>
      </c>
      <c r="R4739" s="4">
        <f t="shared" si="500"/>
        <v>307.488315</v>
      </c>
    </row>
    <row r="4740" spans="2:18">
      <c r="B4740" s="2">
        <v>291.94753800000001</v>
      </c>
      <c r="C4740" s="3">
        <f t="shared" si="495"/>
        <v>85233.364944261455</v>
      </c>
      <c r="D4740" s="3">
        <v>15</v>
      </c>
      <c r="E4740" s="3">
        <f t="shared" si="496"/>
        <v>225</v>
      </c>
      <c r="F4740" s="4">
        <f t="shared" si="497"/>
        <v>4379.2130699999998</v>
      </c>
      <c r="N4740" s="2">
        <v>61.497663000000003</v>
      </c>
      <c r="O4740" s="3">
        <f t="shared" si="498"/>
        <v>3781.9625544615692</v>
      </c>
      <c r="P4740" s="3">
        <v>5</v>
      </c>
      <c r="Q4740" s="3">
        <f t="shared" si="499"/>
        <v>25</v>
      </c>
      <c r="R4740" s="4">
        <f t="shared" si="500"/>
        <v>307.488315</v>
      </c>
    </row>
    <row r="4741" spans="2:18">
      <c r="B4741" s="2">
        <v>291.94753800000001</v>
      </c>
      <c r="C4741" s="3">
        <f t="shared" si="495"/>
        <v>85233.364944261455</v>
      </c>
      <c r="D4741" s="3">
        <v>15</v>
      </c>
      <c r="E4741" s="3">
        <f t="shared" si="496"/>
        <v>225</v>
      </c>
      <c r="F4741" s="4">
        <f t="shared" si="497"/>
        <v>4379.2130699999998</v>
      </c>
      <c r="N4741" s="2">
        <v>61.497663000000003</v>
      </c>
      <c r="O4741" s="3">
        <f t="shared" si="498"/>
        <v>3781.9625544615692</v>
      </c>
      <c r="P4741" s="3">
        <v>5</v>
      </c>
      <c r="Q4741" s="3">
        <f t="shared" si="499"/>
        <v>25</v>
      </c>
      <c r="R4741" s="4">
        <f t="shared" si="500"/>
        <v>307.488315</v>
      </c>
    </row>
    <row r="4742" spans="2:18">
      <c r="B4742" s="2">
        <v>291.94753800000001</v>
      </c>
      <c r="C4742" s="3">
        <f t="shared" si="495"/>
        <v>85233.364944261455</v>
      </c>
      <c r="D4742" s="3">
        <v>15</v>
      </c>
      <c r="E4742" s="3">
        <f t="shared" si="496"/>
        <v>225</v>
      </c>
      <c r="F4742" s="4">
        <f t="shared" si="497"/>
        <v>4379.2130699999998</v>
      </c>
      <c r="N4742" s="2">
        <v>61.497663000000003</v>
      </c>
      <c r="O4742" s="3">
        <f t="shared" si="498"/>
        <v>3781.9625544615692</v>
      </c>
      <c r="P4742" s="3">
        <v>5</v>
      </c>
      <c r="Q4742" s="3">
        <f t="shared" si="499"/>
        <v>25</v>
      </c>
      <c r="R4742" s="4">
        <f t="shared" si="500"/>
        <v>307.488315</v>
      </c>
    </row>
    <row r="4743" spans="2:18">
      <c r="B4743" s="2">
        <v>291.94753800000001</v>
      </c>
      <c r="C4743" s="3">
        <f t="shared" si="495"/>
        <v>85233.364944261455</v>
      </c>
      <c r="D4743" s="3">
        <v>15</v>
      </c>
      <c r="E4743" s="3">
        <f t="shared" si="496"/>
        <v>225</v>
      </c>
      <c r="F4743" s="4">
        <f t="shared" si="497"/>
        <v>4379.2130699999998</v>
      </c>
      <c r="N4743" s="2">
        <v>61.497663000000003</v>
      </c>
      <c r="O4743" s="3">
        <f t="shared" si="498"/>
        <v>3781.9625544615692</v>
      </c>
      <c r="P4743" s="3">
        <v>5</v>
      </c>
      <c r="Q4743" s="3">
        <f t="shared" si="499"/>
        <v>25</v>
      </c>
      <c r="R4743" s="4">
        <f t="shared" si="500"/>
        <v>307.488315</v>
      </c>
    </row>
    <row r="4744" spans="2:18">
      <c r="B4744" s="2">
        <v>291.94753800000001</v>
      </c>
      <c r="C4744" s="3">
        <f t="shared" si="495"/>
        <v>85233.364944261455</v>
      </c>
      <c r="D4744" s="3">
        <v>15</v>
      </c>
      <c r="E4744" s="3">
        <f t="shared" si="496"/>
        <v>225</v>
      </c>
      <c r="F4744" s="4">
        <f t="shared" si="497"/>
        <v>4379.2130699999998</v>
      </c>
      <c r="N4744" s="2">
        <v>61.497663000000003</v>
      </c>
      <c r="O4744" s="3">
        <f t="shared" si="498"/>
        <v>3781.9625544615692</v>
      </c>
      <c r="P4744" s="3">
        <v>5</v>
      </c>
      <c r="Q4744" s="3">
        <f t="shared" si="499"/>
        <v>25</v>
      </c>
      <c r="R4744" s="4">
        <f t="shared" si="500"/>
        <v>307.488315</v>
      </c>
    </row>
    <row r="4745" spans="2:18">
      <c r="B4745" s="2">
        <v>291.94753800000001</v>
      </c>
      <c r="C4745" s="3">
        <f t="shared" si="495"/>
        <v>85233.364944261455</v>
      </c>
      <c r="D4745" s="3">
        <v>15</v>
      </c>
      <c r="E4745" s="3">
        <f t="shared" si="496"/>
        <v>225</v>
      </c>
      <c r="F4745" s="4">
        <f t="shared" si="497"/>
        <v>4379.2130699999998</v>
      </c>
      <c r="N4745" s="2">
        <v>61.497663000000003</v>
      </c>
      <c r="O4745" s="3">
        <f t="shared" si="498"/>
        <v>3781.9625544615692</v>
      </c>
      <c r="P4745" s="3">
        <v>5</v>
      </c>
      <c r="Q4745" s="3">
        <f t="shared" si="499"/>
        <v>25</v>
      </c>
      <c r="R4745" s="4">
        <f t="shared" si="500"/>
        <v>307.488315</v>
      </c>
    </row>
    <row r="4746" spans="2:18">
      <c r="B4746" s="2">
        <v>291.94753800000001</v>
      </c>
      <c r="C4746" s="3">
        <f t="shared" si="495"/>
        <v>85233.364944261455</v>
      </c>
      <c r="D4746" s="3">
        <v>15</v>
      </c>
      <c r="E4746" s="3">
        <f t="shared" si="496"/>
        <v>225</v>
      </c>
      <c r="F4746" s="4">
        <f t="shared" si="497"/>
        <v>4379.2130699999998</v>
      </c>
      <c r="N4746" s="2">
        <v>61.497663000000003</v>
      </c>
      <c r="O4746" s="3">
        <f t="shared" si="498"/>
        <v>3781.9625544615692</v>
      </c>
      <c r="P4746" s="3">
        <v>5</v>
      </c>
      <c r="Q4746" s="3">
        <f t="shared" si="499"/>
        <v>25</v>
      </c>
      <c r="R4746" s="4">
        <f t="shared" si="500"/>
        <v>307.488315</v>
      </c>
    </row>
    <row r="4747" spans="2:18">
      <c r="B4747" s="2">
        <v>291.94753800000001</v>
      </c>
      <c r="C4747" s="3">
        <f t="shared" si="495"/>
        <v>85233.364944261455</v>
      </c>
      <c r="D4747" s="3">
        <v>15</v>
      </c>
      <c r="E4747" s="3">
        <f t="shared" si="496"/>
        <v>225</v>
      </c>
      <c r="F4747" s="4">
        <f t="shared" si="497"/>
        <v>4379.2130699999998</v>
      </c>
      <c r="N4747" s="2">
        <v>61.497663000000003</v>
      </c>
      <c r="O4747" s="3">
        <f t="shared" si="498"/>
        <v>3781.9625544615692</v>
      </c>
      <c r="P4747" s="3">
        <v>5</v>
      </c>
      <c r="Q4747" s="3">
        <f t="shared" si="499"/>
        <v>25</v>
      </c>
      <c r="R4747" s="4">
        <f t="shared" si="500"/>
        <v>307.488315</v>
      </c>
    </row>
    <row r="4748" spans="2:18">
      <c r="B4748" s="2">
        <v>291.94753800000001</v>
      </c>
      <c r="C4748" s="3">
        <f t="shared" si="495"/>
        <v>85233.364944261455</v>
      </c>
      <c r="D4748" s="3">
        <v>15</v>
      </c>
      <c r="E4748" s="3">
        <f t="shared" si="496"/>
        <v>225</v>
      </c>
      <c r="F4748" s="4">
        <f t="shared" si="497"/>
        <v>4379.2130699999998</v>
      </c>
      <c r="N4748" s="2">
        <v>61.497663000000003</v>
      </c>
      <c r="O4748" s="3">
        <f t="shared" si="498"/>
        <v>3781.9625544615692</v>
      </c>
      <c r="P4748" s="3">
        <v>5</v>
      </c>
      <c r="Q4748" s="3">
        <f t="shared" si="499"/>
        <v>25</v>
      </c>
      <c r="R4748" s="4">
        <f t="shared" si="500"/>
        <v>307.488315</v>
      </c>
    </row>
    <row r="4749" spans="2:18">
      <c r="B4749" s="2">
        <v>291.94753800000001</v>
      </c>
      <c r="C4749" s="3">
        <f t="shared" si="495"/>
        <v>85233.364944261455</v>
      </c>
      <c r="D4749" s="3">
        <v>15</v>
      </c>
      <c r="E4749" s="3">
        <f t="shared" si="496"/>
        <v>225</v>
      </c>
      <c r="F4749" s="4">
        <f t="shared" si="497"/>
        <v>4379.2130699999998</v>
      </c>
      <c r="N4749" s="2">
        <v>61.497663000000003</v>
      </c>
      <c r="O4749" s="3">
        <f t="shared" si="498"/>
        <v>3781.9625544615692</v>
      </c>
      <c r="P4749" s="3">
        <v>5</v>
      </c>
      <c r="Q4749" s="3">
        <f t="shared" si="499"/>
        <v>25</v>
      </c>
      <c r="R4749" s="4">
        <f t="shared" si="500"/>
        <v>307.488315</v>
      </c>
    </row>
    <row r="4750" spans="2:18">
      <c r="B4750" s="2">
        <v>291.94753800000001</v>
      </c>
      <c r="C4750" s="3">
        <f t="shared" si="495"/>
        <v>85233.364944261455</v>
      </c>
      <c r="D4750" s="3">
        <v>15</v>
      </c>
      <c r="E4750" s="3">
        <f t="shared" si="496"/>
        <v>225</v>
      </c>
      <c r="F4750" s="4">
        <f t="shared" si="497"/>
        <v>4379.2130699999998</v>
      </c>
      <c r="N4750" s="2">
        <v>61.497663000000003</v>
      </c>
      <c r="O4750" s="3">
        <f t="shared" si="498"/>
        <v>3781.9625544615692</v>
      </c>
      <c r="P4750" s="3">
        <v>5</v>
      </c>
      <c r="Q4750" s="3">
        <f t="shared" si="499"/>
        <v>25</v>
      </c>
      <c r="R4750" s="4">
        <f t="shared" si="500"/>
        <v>307.488315</v>
      </c>
    </row>
    <row r="4751" spans="2:18">
      <c r="B4751" s="2">
        <v>291.94753800000001</v>
      </c>
      <c r="C4751" s="3">
        <f t="shared" si="495"/>
        <v>85233.364944261455</v>
      </c>
      <c r="D4751" s="3">
        <v>15</v>
      </c>
      <c r="E4751" s="3">
        <f t="shared" si="496"/>
        <v>225</v>
      </c>
      <c r="F4751" s="4">
        <f t="shared" si="497"/>
        <v>4379.2130699999998</v>
      </c>
      <c r="N4751" s="2">
        <v>61.497663000000003</v>
      </c>
      <c r="O4751" s="3">
        <f t="shared" si="498"/>
        <v>3781.9625544615692</v>
      </c>
      <c r="P4751" s="3">
        <v>5</v>
      </c>
      <c r="Q4751" s="3">
        <f t="shared" si="499"/>
        <v>25</v>
      </c>
      <c r="R4751" s="4">
        <f t="shared" si="500"/>
        <v>307.488315</v>
      </c>
    </row>
    <row r="4752" spans="2:18">
      <c r="B4752" s="2">
        <v>291.94753800000001</v>
      </c>
      <c r="C4752" s="3">
        <f t="shared" si="495"/>
        <v>85233.364944261455</v>
      </c>
      <c r="D4752" s="3">
        <v>15</v>
      </c>
      <c r="E4752" s="3">
        <f t="shared" si="496"/>
        <v>225</v>
      </c>
      <c r="F4752" s="4">
        <f t="shared" si="497"/>
        <v>4379.2130699999998</v>
      </c>
      <c r="N4752" s="2">
        <v>61.497663000000003</v>
      </c>
      <c r="O4752" s="3">
        <f t="shared" si="498"/>
        <v>3781.9625544615692</v>
      </c>
      <c r="P4752" s="3">
        <v>5</v>
      </c>
      <c r="Q4752" s="3">
        <f t="shared" si="499"/>
        <v>25</v>
      </c>
      <c r="R4752" s="4">
        <f t="shared" si="500"/>
        <v>307.488315</v>
      </c>
    </row>
    <row r="4753" spans="2:18">
      <c r="B4753" s="2">
        <v>291.94753800000001</v>
      </c>
      <c r="C4753" s="3">
        <f t="shared" ref="C4753:C4816" si="501">B4753*B4753</f>
        <v>85233.364944261455</v>
      </c>
      <c r="D4753" s="3">
        <v>15</v>
      </c>
      <c r="E4753" s="3">
        <f t="shared" ref="E4753:E4816" si="502">D4753*D4753</f>
        <v>225</v>
      </c>
      <c r="F4753" s="4">
        <f t="shared" ref="F4753:F4816" si="503">D4753*B4753</f>
        <v>4379.2130699999998</v>
      </c>
      <c r="N4753" s="2">
        <v>61.497663000000003</v>
      </c>
      <c r="O4753" s="3">
        <f t="shared" ref="O4753:O4816" si="504">N4753*N4753</f>
        <v>3781.9625544615692</v>
      </c>
      <c r="P4753" s="3">
        <v>5</v>
      </c>
      <c r="Q4753" s="3">
        <f t="shared" ref="Q4753:Q4816" si="505">P4753*P4753</f>
        <v>25</v>
      </c>
      <c r="R4753" s="4">
        <f t="shared" ref="R4753:R4816" si="506">P4753*N4753</f>
        <v>307.488315</v>
      </c>
    </row>
    <row r="4754" spans="2:18">
      <c r="B4754" s="2">
        <v>291.94753800000001</v>
      </c>
      <c r="C4754" s="3">
        <f t="shared" si="501"/>
        <v>85233.364944261455</v>
      </c>
      <c r="D4754" s="3">
        <v>15</v>
      </c>
      <c r="E4754" s="3">
        <f t="shared" si="502"/>
        <v>225</v>
      </c>
      <c r="F4754" s="4">
        <f t="shared" si="503"/>
        <v>4379.2130699999998</v>
      </c>
      <c r="N4754" s="2">
        <v>61.497663000000003</v>
      </c>
      <c r="O4754" s="3">
        <f t="shared" si="504"/>
        <v>3781.9625544615692</v>
      </c>
      <c r="P4754" s="3">
        <v>5</v>
      </c>
      <c r="Q4754" s="3">
        <f t="shared" si="505"/>
        <v>25</v>
      </c>
      <c r="R4754" s="4">
        <f t="shared" si="506"/>
        <v>307.488315</v>
      </c>
    </row>
    <row r="4755" spans="2:18">
      <c r="B4755" s="2">
        <v>291.94753800000001</v>
      </c>
      <c r="C4755" s="3">
        <f t="shared" si="501"/>
        <v>85233.364944261455</v>
      </c>
      <c r="D4755" s="3">
        <v>15</v>
      </c>
      <c r="E4755" s="3">
        <f t="shared" si="502"/>
        <v>225</v>
      </c>
      <c r="F4755" s="4">
        <f t="shared" si="503"/>
        <v>4379.2130699999998</v>
      </c>
      <c r="N4755" s="2">
        <v>61.497663000000003</v>
      </c>
      <c r="O4755" s="3">
        <f t="shared" si="504"/>
        <v>3781.9625544615692</v>
      </c>
      <c r="P4755" s="3">
        <v>5</v>
      </c>
      <c r="Q4755" s="3">
        <f t="shared" si="505"/>
        <v>25</v>
      </c>
      <c r="R4755" s="4">
        <f t="shared" si="506"/>
        <v>307.488315</v>
      </c>
    </row>
    <row r="4756" spans="2:18">
      <c r="B4756" s="2">
        <v>291.94753800000001</v>
      </c>
      <c r="C4756" s="3">
        <f t="shared" si="501"/>
        <v>85233.364944261455</v>
      </c>
      <c r="D4756" s="3">
        <v>15</v>
      </c>
      <c r="E4756" s="3">
        <f t="shared" si="502"/>
        <v>225</v>
      </c>
      <c r="F4756" s="4">
        <f t="shared" si="503"/>
        <v>4379.2130699999998</v>
      </c>
      <c r="N4756" s="2">
        <v>61.497663000000003</v>
      </c>
      <c r="O4756" s="3">
        <f t="shared" si="504"/>
        <v>3781.9625544615692</v>
      </c>
      <c r="P4756" s="3">
        <v>5</v>
      </c>
      <c r="Q4756" s="3">
        <f t="shared" si="505"/>
        <v>25</v>
      </c>
      <c r="R4756" s="4">
        <f t="shared" si="506"/>
        <v>307.488315</v>
      </c>
    </row>
    <row r="4757" spans="2:18">
      <c r="B4757" s="2">
        <v>291.94753800000001</v>
      </c>
      <c r="C4757" s="3">
        <f t="shared" si="501"/>
        <v>85233.364944261455</v>
      </c>
      <c r="D4757" s="3">
        <v>15</v>
      </c>
      <c r="E4757" s="3">
        <f t="shared" si="502"/>
        <v>225</v>
      </c>
      <c r="F4757" s="4">
        <f t="shared" si="503"/>
        <v>4379.2130699999998</v>
      </c>
      <c r="N4757" s="2">
        <v>61.497663000000003</v>
      </c>
      <c r="O4757" s="3">
        <f t="shared" si="504"/>
        <v>3781.9625544615692</v>
      </c>
      <c r="P4757" s="3">
        <v>5</v>
      </c>
      <c r="Q4757" s="3">
        <f t="shared" si="505"/>
        <v>25</v>
      </c>
      <c r="R4757" s="4">
        <f t="shared" si="506"/>
        <v>307.488315</v>
      </c>
    </row>
    <row r="4758" spans="2:18">
      <c r="B4758" s="2">
        <v>291.94753800000001</v>
      </c>
      <c r="C4758" s="3">
        <f t="shared" si="501"/>
        <v>85233.364944261455</v>
      </c>
      <c r="D4758" s="3">
        <v>15</v>
      </c>
      <c r="E4758" s="3">
        <f t="shared" si="502"/>
        <v>225</v>
      </c>
      <c r="F4758" s="4">
        <f t="shared" si="503"/>
        <v>4379.2130699999998</v>
      </c>
      <c r="N4758" s="2">
        <v>61.497663000000003</v>
      </c>
      <c r="O4758" s="3">
        <f t="shared" si="504"/>
        <v>3781.9625544615692</v>
      </c>
      <c r="P4758" s="3">
        <v>5</v>
      </c>
      <c r="Q4758" s="3">
        <f t="shared" si="505"/>
        <v>25</v>
      </c>
      <c r="R4758" s="4">
        <f t="shared" si="506"/>
        <v>307.488315</v>
      </c>
    </row>
    <row r="4759" spans="2:18">
      <c r="B4759" s="2">
        <v>291.94753800000001</v>
      </c>
      <c r="C4759" s="3">
        <f t="shared" si="501"/>
        <v>85233.364944261455</v>
      </c>
      <c r="D4759" s="3">
        <v>15</v>
      </c>
      <c r="E4759" s="3">
        <f t="shared" si="502"/>
        <v>225</v>
      </c>
      <c r="F4759" s="4">
        <f t="shared" si="503"/>
        <v>4379.2130699999998</v>
      </c>
      <c r="N4759" s="2">
        <v>61.497663000000003</v>
      </c>
      <c r="O4759" s="3">
        <f t="shared" si="504"/>
        <v>3781.9625544615692</v>
      </c>
      <c r="P4759" s="3">
        <v>5</v>
      </c>
      <c r="Q4759" s="3">
        <f t="shared" si="505"/>
        <v>25</v>
      </c>
      <c r="R4759" s="4">
        <f t="shared" si="506"/>
        <v>307.488315</v>
      </c>
    </row>
    <row r="4760" spans="2:18">
      <c r="B4760" s="2">
        <v>291.94753800000001</v>
      </c>
      <c r="C4760" s="3">
        <f t="shared" si="501"/>
        <v>85233.364944261455</v>
      </c>
      <c r="D4760" s="3">
        <v>15</v>
      </c>
      <c r="E4760" s="3">
        <f t="shared" si="502"/>
        <v>225</v>
      </c>
      <c r="F4760" s="4">
        <f t="shared" si="503"/>
        <v>4379.2130699999998</v>
      </c>
      <c r="N4760" s="2">
        <v>61.497663000000003</v>
      </c>
      <c r="O4760" s="3">
        <f t="shared" si="504"/>
        <v>3781.9625544615692</v>
      </c>
      <c r="P4760" s="3">
        <v>5</v>
      </c>
      <c r="Q4760" s="3">
        <f t="shared" si="505"/>
        <v>25</v>
      </c>
      <c r="R4760" s="4">
        <f t="shared" si="506"/>
        <v>307.488315</v>
      </c>
    </row>
    <row r="4761" spans="2:18">
      <c r="B4761" s="2">
        <v>291.94753800000001</v>
      </c>
      <c r="C4761" s="3">
        <f t="shared" si="501"/>
        <v>85233.364944261455</v>
      </c>
      <c r="D4761" s="3">
        <v>15</v>
      </c>
      <c r="E4761" s="3">
        <f t="shared" si="502"/>
        <v>225</v>
      </c>
      <c r="F4761" s="4">
        <f t="shared" si="503"/>
        <v>4379.2130699999998</v>
      </c>
      <c r="N4761" s="2">
        <v>61.497663000000003</v>
      </c>
      <c r="O4761" s="3">
        <f t="shared" si="504"/>
        <v>3781.9625544615692</v>
      </c>
      <c r="P4761" s="3">
        <v>5</v>
      </c>
      <c r="Q4761" s="3">
        <f t="shared" si="505"/>
        <v>25</v>
      </c>
      <c r="R4761" s="4">
        <f t="shared" si="506"/>
        <v>307.488315</v>
      </c>
    </row>
    <row r="4762" spans="2:18">
      <c r="B4762" s="2">
        <v>291.94753800000001</v>
      </c>
      <c r="C4762" s="3">
        <f t="shared" si="501"/>
        <v>85233.364944261455</v>
      </c>
      <c r="D4762" s="3">
        <v>15</v>
      </c>
      <c r="E4762" s="3">
        <f t="shared" si="502"/>
        <v>225</v>
      </c>
      <c r="F4762" s="4">
        <f t="shared" si="503"/>
        <v>4379.2130699999998</v>
      </c>
      <c r="N4762" s="2">
        <v>61.497663000000003</v>
      </c>
      <c r="O4762" s="3">
        <f t="shared" si="504"/>
        <v>3781.9625544615692</v>
      </c>
      <c r="P4762" s="3">
        <v>5</v>
      </c>
      <c r="Q4762" s="3">
        <f t="shared" si="505"/>
        <v>25</v>
      </c>
      <c r="R4762" s="4">
        <f t="shared" si="506"/>
        <v>307.488315</v>
      </c>
    </row>
    <row r="4763" spans="2:18">
      <c r="B4763" s="2">
        <v>291.94753800000001</v>
      </c>
      <c r="C4763" s="3">
        <f t="shared" si="501"/>
        <v>85233.364944261455</v>
      </c>
      <c r="D4763" s="3">
        <v>15</v>
      </c>
      <c r="E4763" s="3">
        <f t="shared" si="502"/>
        <v>225</v>
      </c>
      <c r="F4763" s="4">
        <f t="shared" si="503"/>
        <v>4379.2130699999998</v>
      </c>
      <c r="N4763" s="2">
        <v>61.497663000000003</v>
      </c>
      <c r="O4763" s="3">
        <f t="shared" si="504"/>
        <v>3781.9625544615692</v>
      </c>
      <c r="P4763" s="3">
        <v>5</v>
      </c>
      <c r="Q4763" s="3">
        <f t="shared" si="505"/>
        <v>25</v>
      </c>
      <c r="R4763" s="4">
        <f t="shared" si="506"/>
        <v>307.488315</v>
      </c>
    </row>
    <row r="4764" spans="2:18">
      <c r="B4764" s="2">
        <v>291.94753800000001</v>
      </c>
      <c r="C4764" s="3">
        <f t="shared" si="501"/>
        <v>85233.364944261455</v>
      </c>
      <c r="D4764" s="3">
        <v>15</v>
      </c>
      <c r="E4764" s="3">
        <f t="shared" si="502"/>
        <v>225</v>
      </c>
      <c r="F4764" s="4">
        <f t="shared" si="503"/>
        <v>4379.2130699999998</v>
      </c>
      <c r="N4764" s="2">
        <v>61.497663000000003</v>
      </c>
      <c r="O4764" s="3">
        <f t="shared" si="504"/>
        <v>3781.9625544615692</v>
      </c>
      <c r="P4764" s="3">
        <v>5</v>
      </c>
      <c r="Q4764" s="3">
        <f t="shared" si="505"/>
        <v>25</v>
      </c>
      <c r="R4764" s="4">
        <f t="shared" si="506"/>
        <v>307.488315</v>
      </c>
    </row>
    <row r="4765" spans="2:18">
      <c r="B4765" s="2">
        <v>291.94753800000001</v>
      </c>
      <c r="C4765" s="3">
        <f t="shared" si="501"/>
        <v>85233.364944261455</v>
      </c>
      <c r="D4765" s="3">
        <v>15</v>
      </c>
      <c r="E4765" s="3">
        <f t="shared" si="502"/>
        <v>225</v>
      </c>
      <c r="F4765" s="4">
        <f t="shared" si="503"/>
        <v>4379.2130699999998</v>
      </c>
      <c r="N4765" s="2">
        <v>61.497663000000003</v>
      </c>
      <c r="O4765" s="3">
        <f t="shared" si="504"/>
        <v>3781.9625544615692</v>
      </c>
      <c r="P4765" s="3">
        <v>5</v>
      </c>
      <c r="Q4765" s="3">
        <f t="shared" si="505"/>
        <v>25</v>
      </c>
      <c r="R4765" s="4">
        <f t="shared" si="506"/>
        <v>307.488315</v>
      </c>
    </row>
    <row r="4766" spans="2:18">
      <c r="B4766" s="2">
        <v>291.94753800000001</v>
      </c>
      <c r="C4766" s="3">
        <f t="shared" si="501"/>
        <v>85233.364944261455</v>
      </c>
      <c r="D4766" s="3">
        <v>15</v>
      </c>
      <c r="E4766" s="3">
        <f t="shared" si="502"/>
        <v>225</v>
      </c>
      <c r="F4766" s="4">
        <f t="shared" si="503"/>
        <v>4379.2130699999998</v>
      </c>
      <c r="N4766" s="2">
        <v>61.497663000000003</v>
      </c>
      <c r="O4766" s="3">
        <f t="shared" si="504"/>
        <v>3781.9625544615692</v>
      </c>
      <c r="P4766" s="3">
        <v>5</v>
      </c>
      <c r="Q4766" s="3">
        <f t="shared" si="505"/>
        <v>25</v>
      </c>
      <c r="R4766" s="4">
        <f t="shared" si="506"/>
        <v>307.488315</v>
      </c>
    </row>
    <row r="4767" spans="2:18">
      <c r="B4767" s="2">
        <v>291.94753800000001</v>
      </c>
      <c r="C4767" s="3">
        <f t="shared" si="501"/>
        <v>85233.364944261455</v>
      </c>
      <c r="D4767" s="3">
        <v>15</v>
      </c>
      <c r="E4767" s="3">
        <f t="shared" si="502"/>
        <v>225</v>
      </c>
      <c r="F4767" s="4">
        <f t="shared" si="503"/>
        <v>4379.2130699999998</v>
      </c>
      <c r="N4767" s="2">
        <v>61.497663000000003</v>
      </c>
      <c r="O4767" s="3">
        <f t="shared" si="504"/>
        <v>3781.9625544615692</v>
      </c>
      <c r="P4767" s="3">
        <v>5</v>
      </c>
      <c r="Q4767" s="3">
        <f t="shared" si="505"/>
        <v>25</v>
      </c>
      <c r="R4767" s="4">
        <f t="shared" si="506"/>
        <v>307.488315</v>
      </c>
    </row>
    <row r="4768" spans="2:18">
      <c r="B4768" s="2">
        <v>291.94753800000001</v>
      </c>
      <c r="C4768" s="3">
        <f t="shared" si="501"/>
        <v>85233.364944261455</v>
      </c>
      <c r="D4768" s="3">
        <v>15</v>
      </c>
      <c r="E4768" s="3">
        <f t="shared" si="502"/>
        <v>225</v>
      </c>
      <c r="F4768" s="4">
        <f t="shared" si="503"/>
        <v>4379.2130699999998</v>
      </c>
      <c r="N4768" s="2">
        <v>61.497663000000003</v>
      </c>
      <c r="O4768" s="3">
        <f t="shared" si="504"/>
        <v>3781.9625544615692</v>
      </c>
      <c r="P4768" s="3">
        <v>5</v>
      </c>
      <c r="Q4768" s="3">
        <f t="shared" si="505"/>
        <v>25</v>
      </c>
      <c r="R4768" s="4">
        <f t="shared" si="506"/>
        <v>307.488315</v>
      </c>
    </row>
    <row r="4769" spans="2:18">
      <c r="B4769" s="2">
        <v>291.94753800000001</v>
      </c>
      <c r="C4769" s="3">
        <f t="shared" si="501"/>
        <v>85233.364944261455</v>
      </c>
      <c r="D4769" s="3">
        <v>15</v>
      </c>
      <c r="E4769" s="3">
        <f t="shared" si="502"/>
        <v>225</v>
      </c>
      <c r="F4769" s="4">
        <f t="shared" si="503"/>
        <v>4379.2130699999998</v>
      </c>
      <c r="N4769" s="2">
        <v>61.497663000000003</v>
      </c>
      <c r="O4769" s="3">
        <f t="shared" si="504"/>
        <v>3781.9625544615692</v>
      </c>
      <c r="P4769" s="3">
        <v>5</v>
      </c>
      <c r="Q4769" s="3">
        <f t="shared" si="505"/>
        <v>25</v>
      </c>
      <c r="R4769" s="4">
        <f t="shared" si="506"/>
        <v>307.488315</v>
      </c>
    </row>
    <row r="4770" spans="2:18">
      <c r="B4770" s="2">
        <v>291.94753800000001</v>
      </c>
      <c r="C4770" s="3">
        <f t="shared" si="501"/>
        <v>85233.364944261455</v>
      </c>
      <c r="D4770" s="3">
        <v>15</v>
      </c>
      <c r="E4770" s="3">
        <f t="shared" si="502"/>
        <v>225</v>
      </c>
      <c r="F4770" s="4">
        <f t="shared" si="503"/>
        <v>4379.2130699999998</v>
      </c>
      <c r="N4770" s="2">
        <v>61.497663000000003</v>
      </c>
      <c r="O4770" s="3">
        <f t="shared" si="504"/>
        <v>3781.9625544615692</v>
      </c>
      <c r="P4770" s="3">
        <v>5</v>
      </c>
      <c r="Q4770" s="3">
        <f t="shared" si="505"/>
        <v>25</v>
      </c>
      <c r="R4770" s="4">
        <f t="shared" si="506"/>
        <v>307.488315</v>
      </c>
    </row>
    <row r="4771" spans="2:18">
      <c r="B4771" s="2">
        <v>291.94753800000001</v>
      </c>
      <c r="C4771" s="3">
        <f t="shared" si="501"/>
        <v>85233.364944261455</v>
      </c>
      <c r="D4771" s="3">
        <v>15</v>
      </c>
      <c r="E4771" s="3">
        <f t="shared" si="502"/>
        <v>225</v>
      </c>
      <c r="F4771" s="4">
        <f t="shared" si="503"/>
        <v>4379.2130699999998</v>
      </c>
      <c r="N4771" s="2">
        <v>61.497663000000003</v>
      </c>
      <c r="O4771" s="3">
        <f t="shared" si="504"/>
        <v>3781.9625544615692</v>
      </c>
      <c r="P4771" s="3">
        <v>5</v>
      </c>
      <c r="Q4771" s="3">
        <f t="shared" si="505"/>
        <v>25</v>
      </c>
      <c r="R4771" s="4">
        <f t="shared" si="506"/>
        <v>307.488315</v>
      </c>
    </row>
    <row r="4772" spans="2:18">
      <c r="B4772" s="2">
        <v>291.94753800000001</v>
      </c>
      <c r="C4772" s="3">
        <f t="shared" si="501"/>
        <v>85233.364944261455</v>
      </c>
      <c r="D4772" s="3">
        <v>15</v>
      </c>
      <c r="E4772" s="3">
        <f t="shared" si="502"/>
        <v>225</v>
      </c>
      <c r="F4772" s="4">
        <f t="shared" si="503"/>
        <v>4379.2130699999998</v>
      </c>
      <c r="N4772" s="2">
        <v>61.497663000000003</v>
      </c>
      <c r="O4772" s="3">
        <f t="shared" si="504"/>
        <v>3781.9625544615692</v>
      </c>
      <c r="P4772" s="3">
        <v>5</v>
      </c>
      <c r="Q4772" s="3">
        <f t="shared" si="505"/>
        <v>25</v>
      </c>
      <c r="R4772" s="4">
        <f t="shared" si="506"/>
        <v>307.488315</v>
      </c>
    </row>
    <row r="4773" spans="2:18">
      <c r="B4773" s="2">
        <v>291.94753800000001</v>
      </c>
      <c r="C4773" s="3">
        <f t="shared" si="501"/>
        <v>85233.364944261455</v>
      </c>
      <c r="D4773" s="3">
        <v>15</v>
      </c>
      <c r="E4773" s="3">
        <f t="shared" si="502"/>
        <v>225</v>
      </c>
      <c r="F4773" s="4">
        <f t="shared" si="503"/>
        <v>4379.2130699999998</v>
      </c>
      <c r="N4773" s="2">
        <v>61.497663000000003</v>
      </c>
      <c r="O4773" s="3">
        <f t="shared" si="504"/>
        <v>3781.9625544615692</v>
      </c>
      <c r="P4773" s="3">
        <v>5</v>
      </c>
      <c r="Q4773" s="3">
        <f t="shared" si="505"/>
        <v>25</v>
      </c>
      <c r="R4773" s="4">
        <f t="shared" si="506"/>
        <v>307.488315</v>
      </c>
    </row>
    <row r="4774" spans="2:18">
      <c r="B4774" s="2">
        <v>291.94753800000001</v>
      </c>
      <c r="C4774" s="3">
        <f t="shared" si="501"/>
        <v>85233.364944261455</v>
      </c>
      <c r="D4774" s="3">
        <v>15</v>
      </c>
      <c r="E4774" s="3">
        <f t="shared" si="502"/>
        <v>225</v>
      </c>
      <c r="F4774" s="4">
        <f t="shared" si="503"/>
        <v>4379.2130699999998</v>
      </c>
      <c r="N4774" s="2">
        <v>61.497663000000003</v>
      </c>
      <c r="O4774" s="3">
        <f t="shared" si="504"/>
        <v>3781.9625544615692</v>
      </c>
      <c r="P4774" s="3">
        <v>5</v>
      </c>
      <c r="Q4774" s="3">
        <f t="shared" si="505"/>
        <v>25</v>
      </c>
      <c r="R4774" s="4">
        <f t="shared" si="506"/>
        <v>307.488315</v>
      </c>
    </row>
    <row r="4775" spans="2:18">
      <c r="B4775" s="2">
        <v>291.94753800000001</v>
      </c>
      <c r="C4775" s="3">
        <f t="shared" si="501"/>
        <v>85233.364944261455</v>
      </c>
      <c r="D4775" s="3">
        <v>15</v>
      </c>
      <c r="E4775" s="3">
        <f t="shared" si="502"/>
        <v>225</v>
      </c>
      <c r="F4775" s="4">
        <f t="shared" si="503"/>
        <v>4379.2130699999998</v>
      </c>
      <c r="N4775" s="2">
        <v>61.497663000000003</v>
      </c>
      <c r="O4775" s="3">
        <f t="shared" si="504"/>
        <v>3781.9625544615692</v>
      </c>
      <c r="P4775" s="3">
        <v>5</v>
      </c>
      <c r="Q4775" s="3">
        <f t="shared" si="505"/>
        <v>25</v>
      </c>
      <c r="R4775" s="4">
        <f t="shared" si="506"/>
        <v>307.488315</v>
      </c>
    </row>
    <row r="4776" spans="2:18">
      <c r="B4776" s="2">
        <v>291.94753800000001</v>
      </c>
      <c r="C4776" s="3">
        <f t="shared" si="501"/>
        <v>85233.364944261455</v>
      </c>
      <c r="D4776" s="3">
        <v>15</v>
      </c>
      <c r="E4776" s="3">
        <f t="shared" si="502"/>
        <v>225</v>
      </c>
      <c r="F4776" s="4">
        <f t="shared" si="503"/>
        <v>4379.2130699999998</v>
      </c>
      <c r="N4776" s="2">
        <v>61.497663000000003</v>
      </c>
      <c r="O4776" s="3">
        <f t="shared" si="504"/>
        <v>3781.9625544615692</v>
      </c>
      <c r="P4776" s="3">
        <v>5</v>
      </c>
      <c r="Q4776" s="3">
        <f t="shared" si="505"/>
        <v>25</v>
      </c>
      <c r="R4776" s="4">
        <f t="shared" si="506"/>
        <v>307.488315</v>
      </c>
    </row>
    <row r="4777" spans="2:18">
      <c r="B4777" s="2">
        <v>291.94753800000001</v>
      </c>
      <c r="C4777" s="3">
        <f t="shared" si="501"/>
        <v>85233.364944261455</v>
      </c>
      <c r="D4777" s="3">
        <v>15</v>
      </c>
      <c r="E4777" s="3">
        <f t="shared" si="502"/>
        <v>225</v>
      </c>
      <c r="F4777" s="4">
        <f t="shared" si="503"/>
        <v>4379.2130699999998</v>
      </c>
      <c r="N4777" s="2">
        <v>61.497663000000003</v>
      </c>
      <c r="O4777" s="3">
        <f t="shared" si="504"/>
        <v>3781.9625544615692</v>
      </c>
      <c r="P4777" s="3">
        <v>5</v>
      </c>
      <c r="Q4777" s="3">
        <f t="shared" si="505"/>
        <v>25</v>
      </c>
      <c r="R4777" s="4">
        <f t="shared" si="506"/>
        <v>307.488315</v>
      </c>
    </row>
    <row r="4778" spans="2:18">
      <c r="B4778" s="2">
        <v>291.94753800000001</v>
      </c>
      <c r="C4778" s="3">
        <f t="shared" si="501"/>
        <v>85233.364944261455</v>
      </c>
      <c r="D4778" s="3">
        <v>15</v>
      </c>
      <c r="E4778" s="3">
        <f t="shared" si="502"/>
        <v>225</v>
      </c>
      <c r="F4778" s="4">
        <f t="shared" si="503"/>
        <v>4379.2130699999998</v>
      </c>
      <c r="N4778" s="2">
        <v>61.497663000000003</v>
      </c>
      <c r="O4778" s="3">
        <f t="shared" si="504"/>
        <v>3781.9625544615692</v>
      </c>
      <c r="P4778" s="3">
        <v>5</v>
      </c>
      <c r="Q4778" s="3">
        <f t="shared" si="505"/>
        <v>25</v>
      </c>
      <c r="R4778" s="4">
        <f t="shared" si="506"/>
        <v>307.488315</v>
      </c>
    </row>
    <row r="4779" spans="2:18">
      <c r="B4779" s="2">
        <v>291.94753800000001</v>
      </c>
      <c r="C4779" s="3">
        <f t="shared" si="501"/>
        <v>85233.364944261455</v>
      </c>
      <c r="D4779" s="3">
        <v>15</v>
      </c>
      <c r="E4779" s="3">
        <f t="shared" si="502"/>
        <v>225</v>
      </c>
      <c r="F4779" s="4">
        <f t="shared" si="503"/>
        <v>4379.2130699999998</v>
      </c>
      <c r="N4779" s="2">
        <v>61.497663000000003</v>
      </c>
      <c r="O4779" s="3">
        <f t="shared" si="504"/>
        <v>3781.9625544615692</v>
      </c>
      <c r="P4779" s="3">
        <v>5</v>
      </c>
      <c r="Q4779" s="3">
        <f t="shared" si="505"/>
        <v>25</v>
      </c>
      <c r="R4779" s="4">
        <f t="shared" si="506"/>
        <v>307.488315</v>
      </c>
    </row>
    <row r="4780" spans="2:18">
      <c r="B4780" s="2">
        <v>291.94753800000001</v>
      </c>
      <c r="C4780" s="3">
        <f t="shared" si="501"/>
        <v>85233.364944261455</v>
      </c>
      <c r="D4780" s="3">
        <v>15</v>
      </c>
      <c r="E4780" s="3">
        <f t="shared" si="502"/>
        <v>225</v>
      </c>
      <c r="F4780" s="4">
        <f t="shared" si="503"/>
        <v>4379.2130699999998</v>
      </c>
      <c r="N4780" s="2">
        <v>61.497663000000003</v>
      </c>
      <c r="O4780" s="3">
        <f t="shared" si="504"/>
        <v>3781.9625544615692</v>
      </c>
      <c r="P4780" s="3">
        <v>5</v>
      </c>
      <c r="Q4780" s="3">
        <f t="shared" si="505"/>
        <v>25</v>
      </c>
      <c r="R4780" s="4">
        <f t="shared" si="506"/>
        <v>307.488315</v>
      </c>
    </row>
    <row r="4781" spans="2:18">
      <c r="B4781" s="2">
        <v>291.94753800000001</v>
      </c>
      <c r="C4781" s="3">
        <f t="shared" si="501"/>
        <v>85233.364944261455</v>
      </c>
      <c r="D4781" s="3">
        <v>15</v>
      </c>
      <c r="E4781" s="3">
        <f t="shared" si="502"/>
        <v>225</v>
      </c>
      <c r="F4781" s="4">
        <f t="shared" si="503"/>
        <v>4379.2130699999998</v>
      </c>
      <c r="N4781" s="2">
        <v>61.497663000000003</v>
      </c>
      <c r="O4781" s="3">
        <f t="shared" si="504"/>
        <v>3781.9625544615692</v>
      </c>
      <c r="P4781" s="3">
        <v>5</v>
      </c>
      <c r="Q4781" s="3">
        <f t="shared" si="505"/>
        <v>25</v>
      </c>
      <c r="R4781" s="4">
        <f t="shared" si="506"/>
        <v>307.488315</v>
      </c>
    </row>
    <row r="4782" spans="2:18">
      <c r="B4782" s="2">
        <v>291.94753800000001</v>
      </c>
      <c r="C4782" s="3">
        <f t="shared" si="501"/>
        <v>85233.364944261455</v>
      </c>
      <c r="D4782" s="3">
        <v>15</v>
      </c>
      <c r="E4782" s="3">
        <f t="shared" si="502"/>
        <v>225</v>
      </c>
      <c r="F4782" s="4">
        <f t="shared" si="503"/>
        <v>4379.2130699999998</v>
      </c>
      <c r="N4782" s="2">
        <v>61.497663000000003</v>
      </c>
      <c r="O4782" s="3">
        <f t="shared" si="504"/>
        <v>3781.9625544615692</v>
      </c>
      <c r="P4782" s="3">
        <v>5</v>
      </c>
      <c r="Q4782" s="3">
        <f t="shared" si="505"/>
        <v>25</v>
      </c>
      <c r="R4782" s="4">
        <f t="shared" si="506"/>
        <v>307.488315</v>
      </c>
    </row>
    <row r="4783" spans="2:18">
      <c r="B4783" s="2">
        <v>291.94753800000001</v>
      </c>
      <c r="C4783" s="3">
        <f t="shared" si="501"/>
        <v>85233.364944261455</v>
      </c>
      <c r="D4783" s="3">
        <v>15</v>
      </c>
      <c r="E4783" s="3">
        <f t="shared" si="502"/>
        <v>225</v>
      </c>
      <c r="F4783" s="4">
        <f t="shared" si="503"/>
        <v>4379.2130699999998</v>
      </c>
      <c r="N4783" s="2">
        <v>61.497663000000003</v>
      </c>
      <c r="O4783" s="3">
        <f t="shared" si="504"/>
        <v>3781.9625544615692</v>
      </c>
      <c r="P4783" s="3">
        <v>5</v>
      </c>
      <c r="Q4783" s="3">
        <f t="shared" si="505"/>
        <v>25</v>
      </c>
      <c r="R4783" s="4">
        <f t="shared" si="506"/>
        <v>307.488315</v>
      </c>
    </row>
    <row r="4784" spans="2:18">
      <c r="B4784" s="2">
        <v>291.94753800000001</v>
      </c>
      <c r="C4784" s="3">
        <f t="shared" si="501"/>
        <v>85233.364944261455</v>
      </c>
      <c r="D4784" s="3">
        <v>15</v>
      </c>
      <c r="E4784" s="3">
        <f t="shared" si="502"/>
        <v>225</v>
      </c>
      <c r="F4784" s="4">
        <f t="shared" si="503"/>
        <v>4379.2130699999998</v>
      </c>
      <c r="N4784" s="2">
        <v>61.497663000000003</v>
      </c>
      <c r="O4784" s="3">
        <f t="shared" si="504"/>
        <v>3781.9625544615692</v>
      </c>
      <c r="P4784" s="3">
        <v>5</v>
      </c>
      <c r="Q4784" s="3">
        <f t="shared" si="505"/>
        <v>25</v>
      </c>
      <c r="R4784" s="4">
        <f t="shared" si="506"/>
        <v>307.488315</v>
      </c>
    </row>
    <row r="4785" spans="2:18">
      <c r="B4785" s="2">
        <v>291.94753800000001</v>
      </c>
      <c r="C4785" s="3">
        <f t="shared" si="501"/>
        <v>85233.364944261455</v>
      </c>
      <c r="D4785" s="3">
        <v>15</v>
      </c>
      <c r="E4785" s="3">
        <f t="shared" si="502"/>
        <v>225</v>
      </c>
      <c r="F4785" s="4">
        <f t="shared" si="503"/>
        <v>4379.2130699999998</v>
      </c>
      <c r="N4785" s="2">
        <v>61.497663000000003</v>
      </c>
      <c r="O4785" s="3">
        <f t="shared" si="504"/>
        <v>3781.9625544615692</v>
      </c>
      <c r="P4785" s="3">
        <v>5</v>
      </c>
      <c r="Q4785" s="3">
        <f t="shared" si="505"/>
        <v>25</v>
      </c>
      <c r="R4785" s="4">
        <f t="shared" si="506"/>
        <v>307.488315</v>
      </c>
    </row>
    <row r="4786" spans="2:18">
      <c r="B4786" s="2">
        <v>291.94753800000001</v>
      </c>
      <c r="C4786" s="3">
        <f t="shared" si="501"/>
        <v>85233.364944261455</v>
      </c>
      <c r="D4786" s="3">
        <v>15</v>
      </c>
      <c r="E4786" s="3">
        <f t="shared" si="502"/>
        <v>225</v>
      </c>
      <c r="F4786" s="4">
        <f t="shared" si="503"/>
        <v>4379.2130699999998</v>
      </c>
      <c r="N4786" s="2">
        <v>61.497663000000003</v>
      </c>
      <c r="O4786" s="3">
        <f t="shared" si="504"/>
        <v>3781.9625544615692</v>
      </c>
      <c r="P4786" s="3">
        <v>5</v>
      </c>
      <c r="Q4786" s="3">
        <f t="shared" si="505"/>
        <v>25</v>
      </c>
      <c r="R4786" s="4">
        <f t="shared" si="506"/>
        <v>307.488315</v>
      </c>
    </row>
    <row r="4787" spans="2:18">
      <c r="B4787" s="2">
        <v>291.94753800000001</v>
      </c>
      <c r="C4787" s="3">
        <f t="shared" si="501"/>
        <v>85233.364944261455</v>
      </c>
      <c r="D4787" s="3">
        <v>15</v>
      </c>
      <c r="E4787" s="3">
        <f t="shared" si="502"/>
        <v>225</v>
      </c>
      <c r="F4787" s="4">
        <f t="shared" si="503"/>
        <v>4379.2130699999998</v>
      </c>
      <c r="N4787" s="2">
        <v>61.497663000000003</v>
      </c>
      <c r="O4787" s="3">
        <f t="shared" si="504"/>
        <v>3781.9625544615692</v>
      </c>
      <c r="P4787" s="3">
        <v>5</v>
      </c>
      <c r="Q4787" s="3">
        <f t="shared" si="505"/>
        <v>25</v>
      </c>
      <c r="R4787" s="4">
        <f t="shared" si="506"/>
        <v>307.488315</v>
      </c>
    </row>
    <row r="4788" spans="2:18">
      <c r="B4788" s="2">
        <v>291.94753800000001</v>
      </c>
      <c r="C4788" s="3">
        <f t="shared" si="501"/>
        <v>85233.364944261455</v>
      </c>
      <c r="D4788" s="3">
        <v>15</v>
      </c>
      <c r="E4788" s="3">
        <f t="shared" si="502"/>
        <v>225</v>
      </c>
      <c r="F4788" s="4">
        <f t="shared" si="503"/>
        <v>4379.2130699999998</v>
      </c>
      <c r="N4788" s="2">
        <v>61.497663000000003</v>
      </c>
      <c r="O4788" s="3">
        <f t="shared" si="504"/>
        <v>3781.9625544615692</v>
      </c>
      <c r="P4788" s="3">
        <v>5</v>
      </c>
      <c r="Q4788" s="3">
        <f t="shared" si="505"/>
        <v>25</v>
      </c>
      <c r="R4788" s="4">
        <f t="shared" si="506"/>
        <v>307.488315</v>
      </c>
    </row>
    <row r="4789" spans="2:18">
      <c r="B4789" s="2">
        <v>291.94753800000001</v>
      </c>
      <c r="C4789" s="3">
        <f t="shared" si="501"/>
        <v>85233.364944261455</v>
      </c>
      <c r="D4789" s="3">
        <v>15</v>
      </c>
      <c r="E4789" s="3">
        <f t="shared" si="502"/>
        <v>225</v>
      </c>
      <c r="F4789" s="4">
        <f t="shared" si="503"/>
        <v>4379.2130699999998</v>
      </c>
      <c r="N4789" s="2">
        <v>61.497663000000003</v>
      </c>
      <c r="O4789" s="3">
        <f t="shared" si="504"/>
        <v>3781.9625544615692</v>
      </c>
      <c r="P4789" s="3">
        <v>5</v>
      </c>
      <c r="Q4789" s="3">
        <f t="shared" si="505"/>
        <v>25</v>
      </c>
      <c r="R4789" s="4">
        <f t="shared" si="506"/>
        <v>307.488315</v>
      </c>
    </row>
    <row r="4790" spans="2:18">
      <c r="B4790" s="2">
        <v>291.94753800000001</v>
      </c>
      <c r="C4790" s="3">
        <f t="shared" si="501"/>
        <v>85233.364944261455</v>
      </c>
      <c r="D4790" s="3">
        <v>15</v>
      </c>
      <c r="E4790" s="3">
        <f t="shared" si="502"/>
        <v>225</v>
      </c>
      <c r="F4790" s="4">
        <f t="shared" si="503"/>
        <v>4379.2130699999998</v>
      </c>
      <c r="N4790" s="2">
        <v>61.497663000000003</v>
      </c>
      <c r="O4790" s="3">
        <f t="shared" si="504"/>
        <v>3781.9625544615692</v>
      </c>
      <c r="P4790" s="3">
        <v>5</v>
      </c>
      <c r="Q4790" s="3">
        <f t="shared" si="505"/>
        <v>25</v>
      </c>
      <c r="R4790" s="4">
        <f t="shared" si="506"/>
        <v>307.488315</v>
      </c>
    </row>
    <row r="4791" spans="2:18">
      <c r="B4791" s="2">
        <v>291.94753800000001</v>
      </c>
      <c r="C4791" s="3">
        <f t="shared" si="501"/>
        <v>85233.364944261455</v>
      </c>
      <c r="D4791" s="3">
        <v>15</v>
      </c>
      <c r="E4791" s="3">
        <f t="shared" si="502"/>
        <v>225</v>
      </c>
      <c r="F4791" s="4">
        <f t="shared" si="503"/>
        <v>4379.2130699999998</v>
      </c>
      <c r="N4791" s="2">
        <v>61.497663000000003</v>
      </c>
      <c r="O4791" s="3">
        <f t="shared" si="504"/>
        <v>3781.9625544615692</v>
      </c>
      <c r="P4791" s="3">
        <v>5</v>
      </c>
      <c r="Q4791" s="3">
        <f t="shared" si="505"/>
        <v>25</v>
      </c>
      <c r="R4791" s="4">
        <f t="shared" si="506"/>
        <v>307.488315</v>
      </c>
    </row>
    <row r="4792" spans="2:18">
      <c r="B4792" s="2">
        <v>291.94753800000001</v>
      </c>
      <c r="C4792" s="3">
        <f t="shared" si="501"/>
        <v>85233.364944261455</v>
      </c>
      <c r="D4792" s="3">
        <v>15</v>
      </c>
      <c r="E4792" s="3">
        <f t="shared" si="502"/>
        <v>225</v>
      </c>
      <c r="F4792" s="4">
        <f t="shared" si="503"/>
        <v>4379.2130699999998</v>
      </c>
      <c r="N4792" s="2">
        <v>61.497663000000003</v>
      </c>
      <c r="O4792" s="3">
        <f t="shared" si="504"/>
        <v>3781.9625544615692</v>
      </c>
      <c r="P4792" s="3">
        <v>5</v>
      </c>
      <c r="Q4792" s="3">
        <f t="shared" si="505"/>
        <v>25</v>
      </c>
      <c r="R4792" s="4">
        <f t="shared" si="506"/>
        <v>307.488315</v>
      </c>
    </row>
    <row r="4793" spans="2:18">
      <c r="B4793" s="2">
        <v>291.94753800000001</v>
      </c>
      <c r="C4793" s="3">
        <f t="shared" si="501"/>
        <v>85233.364944261455</v>
      </c>
      <c r="D4793" s="3">
        <v>15</v>
      </c>
      <c r="E4793" s="3">
        <f t="shared" si="502"/>
        <v>225</v>
      </c>
      <c r="F4793" s="4">
        <f t="shared" si="503"/>
        <v>4379.2130699999998</v>
      </c>
      <c r="N4793" s="2">
        <v>61.497663000000003</v>
      </c>
      <c r="O4793" s="3">
        <f t="shared" si="504"/>
        <v>3781.9625544615692</v>
      </c>
      <c r="P4793" s="3">
        <v>5</v>
      </c>
      <c r="Q4793" s="3">
        <f t="shared" si="505"/>
        <v>25</v>
      </c>
      <c r="R4793" s="4">
        <f t="shared" si="506"/>
        <v>307.488315</v>
      </c>
    </row>
    <row r="4794" spans="2:18">
      <c r="B4794" s="2">
        <v>291.94753800000001</v>
      </c>
      <c r="C4794" s="3">
        <f t="shared" si="501"/>
        <v>85233.364944261455</v>
      </c>
      <c r="D4794" s="3">
        <v>15</v>
      </c>
      <c r="E4794" s="3">
        <f t="shared" si="502"/>
        <v>225</v>
      </c>
      <c r="F4794" s="4">
        <f t="shared" si="503"/>
        <v>4379.2130699999998</v>
      </c>
      <c r="N4794" s="2">
        <v>61.497663000000003</v>
      </c>
      <c r="O4794" s="3">
        <f t="shared" si="504"/>
        <v>3781.9625544615692</v>
      </c>
      <c r="P4794" s="3">
        <v>5</v>
      </c>
      <c r="Q4794" s="3">
        <f t="shared" si="505"/>
        <v>25</v>
      </c>
      <c r="R4794" s="4">
        <f t="shared" si="506"/>
        <v>307.488315</v>
      </c>
    </row>
    <row r="4795" spans="2:18">
      <c r="B4795" s="2">
        <v>291.94753800000001</v>
      </c>
      <c r="C4795" s="3">
        <f t="shared" si="501"/>
        <v>85233.364944261455</v>
      </c>
      <c r="D4795" s="3">
        <v>15</v>
      </c>
      <c r="E4795" s="3">
        <f t="shared" si="502"/>
        <v>225</v>
      </c>
      <c r="F4795" s="4">
        <f t="shared" si="503"/>
        <v>4379.2130699999998</v>
      </c>
      <c r="N4795" s="2">
        <v>61.497663000000003</v>
      </c>
      <c r="O4795" s="3">
        <f t="shared" si="504"/>
        <v>3781.9625544615692</v>
      </c>
      <c r="P4795" s="3">
        <v>5</v>
      </c>
      <c r="Q4795" s="3">
        <f t="shared" si="505"/>
        <v>25</v>
      </c>
      <c r="R4795" s="4">
        <f t="shared" si="506"/>
        <v>307.488315</v>
      </c>
    </row>
    <row r="4796" spans="2:18">
      <c r="B4796" s="2">
        <v>291.94753800000001</v>
      </c>
      <c r="C4796" s="3">
        <f t="shared" si="501"/>
        <v>85233.364944261455</v>
      </c>
      <c r="D4796" s="3">
        <v>15</v>
      </c>
      <c r="E4796" s="3">
        <f t="shared" si="502"/>
        <v>225</v>
      </c>
      <c r="F4796" s="4">
        <f t="shared" si="503"/>
        <v>4379.2130699999998</v>
      </c>
      <c r="N4796" s="2">
        <v>61.497663000000003</v>
      </c>
      <c r="O4796" s="3">
        <f t="shared" si="504"/>
        <v>3781.9625544615692</v>
      </c>
      <c r="P4796" s="3">
        <v>5</v>
      </c>
      <c r="Q4796" s="3">
        <f t="shared" si="505"/>
        <v>25</v>
      </c>
      <c r="R4796" s="4">
        <f t="shared" si="506"/>
        <v>307.488315</v>
      </c>
    </row>
    <row r="4797" spans="2:18">
      <c r="B4797" s="2">
        <v>291.94753800000001</v>
      </c>
      <c r="C4797" s="3">
        <f t="shared" si="501"/>
        <v>85233.364944261455</v>
      </c>
      <c r="D4797" s="3">
        <v>15</v>
      </c>
      <c r="E4797" s="3">
        <f t="shared" si="502"/>
        <v>225</v>
      </c>
      <c r="F4797" s="4">
        <f t="shared" si="503"/>
        <v>4379.2130699999998</v>
      </c>
      <c r="N4797" s="2">
        <v>61.497663000000003</v>
      </c>
      <c r="O4797" s="3">
        <f t="shared" si="504"/>
        <v>3781.9625544615692</v>
      </c>
      <c r="P4797" s="3">
        <v>5</v>
      </c>
      <c r="Q4797" s="3">
        <f t="shared" si="505"/>
        <v>25</v>
      </c>
      <c r="R4797" s="4">
        <f t="shared" si="506"/>
        <v>307.488315</v>
      </c>
    </row>
    <row r="4798" spans="2:18">
      <c r="B4798" s="2">
        <v>291.94753800000001</v>
      </c>
      <c r="C4798" s="3">
        <f t="shared" si="501"/>
        <v>85233.364944261455</v>
      </c>
      <c r="D4798" s="3">
        <v>15</v>
      </c>
      <c r="E4798" s="3">
        <f t="shared" si="502"/>
        <v>225</v>
      </c>
      <c r="F4798" s="4">
        <f t="shared" si="503"/>
        <v>4379.2130699999998</v>
      </c>
      <c r="N4798" s="2">
        <v>61.497663000000003</v>
      </c>
      <c r="O4798" s="3">
        <f t="shared" si="504"/>
        <v>3781.9625544615692</v>
      </c>
      <c r="P4798" s="3">
        <v>5</v>
      </c>
      <c r="Q4798" s="3">
        <f t="shared" si="505"/>
        <v>25</v>
      </c>
      <c r="R4798" s="4">
        <f t="shared" si="506"/>
        <v>307.488315</v>
      </c>
    </row>
    <row r="4799" spans="2:18">
      <c r="B4799" s="2">
        <v>291.94753800000001</v>
      </c>
      <c r="C4799" s="3">
        <f t="shared" si="501"/>
        <v>85233.364944261455</v>
      </c>
      <c r="D4799" s="3">
        <v>15</v>
      </c>
      <c r="E4799" s="3">
        <f t="shared" si="502"/>
        <v>225</v>
      </c>
      <c r="F4799" s="4">
        <f t="shared" si="503"/>
        <v>4379.2130699999998</v>
      </c>
      <c r="N4799" s="2">
        <v>61.497663000000003</v>
      </c>
      <c r="O4799" s="3">
        <f t="shared" si="504"/>
        <v>3781.9625544615692</v>
      </c>
      <c r="P4799" s="3">
        <v>5</v>
      </c>
      <c r="Q4799" s="3">
        <f t="shared" si="505"/>
        <v>25</v>
      </c>
      <c r="R4799" s="4">
        <f t="shared" si="506"/>
        <v>307.488315</v>
      </c>
    </row>
    <row r="4800" spans="2:18">
      <c r="B4800" s="2">
        <v>291.94753800000001</v>
      </c>
      <c r="C4800" s="3">
        <f t="shared" si="501"/>
        <v>85233.364944261455</v>
      </c>
      <c r="D4800" s="3">
        <v>15</v>
      </c>
      <c r="E4800" s="3">
        <f t="shared" si="502"/>
        <v>225</v>
      </c>
      <c r="F4800" s="4">
        <f t="shared" si="503"/>
        <v>4379.2130699999998</v>
      </c>
      <c r="N4800" s="2">
        <v>61.497663000000003</v>
      </c>
      <c r="O4800" s="3">
        <f t="shared" si="504"/>
        <v>3781.9625544615692</v>
      </c>
      <c r="P4800" s="3">
        <v>5</v>
      </c>
      <c r="Q4800" s="3">
        <f t="shared" si="505"/>
        <v>25</v>
      </c>
      <c r="R4800" s="4">
        <f t="shared" si="506"/>
        <v>307.488315</v>
      </c>
    </row>
    <row r="4801" spans="2:18">
      <c r="B4801" s="2">
        <v>291.94753800000001</v>
      </c>
      <c r="C4801" s="3">
        <f t="shared" si="501"/>
        <v>85233.364944261455</v>
      </c>
      <c r="D4801" s="3">
        <v>15</v>
      </c>
      <c r="E4801" s="3">
        <f t="shared" si="502"/>
        <v>225</v>
      </c>
      <c r="F4801" s="4">
        <f t="shared" si="503"/>
        <v>4379.2130699999998</v>
      </c>
      <c r="N4801" s="2">
        <v>61.497663000000003</v>
      </c>
      <c r="O4801" s="3">
        <f t="shared" si="504"/>
        <v>3781.9625544615692</v>
      </c>
      <c r="P4801" s="3">
        <v>5</v>
      </c>
      <c r="Q4801" s="3">
        <f t="shared" si="505"/>
        <v>25</v>
      </c>
      <c r="R4801" s="4">
        <f t="shared" si="506"/>
        <v>307.488315</v>
      </c>
    </row>
    <row r="4802" spans="2:18">
      <c r="B4802" s="2">
        <v>291.94753800000001</v>
      </c>
      <c r="C4802" s="3">
        <f t="shared" si="501"/>
        <v>85233.364944261455</v>
      </c>
      <c r="D4802" s="3">
        <v>15</v>
      </c>
      <c r="E4802" s="3">
        <f t="shared" si="502"/>
        <v>225</v>
      </c>
      <c r="F4802" s="4">
        <f t="shared" si="503"/>
        <v>4379.2130699999998</v>
      </c>
      <c r="N4802" s="2">
        <v>61.497663000000003</v>
      </c>
      <c r="O4802" s="3">
        <f t="shared" si="504"/>
        <v>3781.9625544615692</v>
      </c>
      <c r="P4802" s="3">
        <v>5</v>
      </c>
      <c r="Q4802" s="3">
        <f t="shared" si="505"/>
        <v>25</v>
      </c>
      <c r="R4802" s="4">
        <f t="shared" si="506"/>
        <v>307.488315</v>
      </c>
    </row>
    <row r="4803" spans="2:18">
      <c r="B4803" s="2">
        <v>291.94753800000001</v>
      </c>
      <c r="C4803" s="3">
        <f t="shared" si="501"/>
        <v>85233.364944261455</v>
      </c>
      <c r="D4803" s="3">
        <v>15</v>
      </c>
      <c r="E4803" s="3">
        <f t="shared" si="502"/>
        <v>225</v>
      </c>
      <c r="F4803" s="4">
        <f t="shared" si="503"/>
        <v>4379.2130699999998</v>
      </c>
      <c r="N4803" s="2">
        <v>61.497663000000003</v>
      </c>
      <c r="O4803" s="3">
        <f t="shared" si="504"/>
        <v>3781.9625544615692</v>
      </c>
      <c r="P4803" s="3">
        <v>5</v>
      </c>
      <c r="Q4803" s="3">
        <f t="shared" si="505"/>
        <v>25</v>
      </c>
      <c r="R4803" s="4">
        <f t="shared" si="506"/>
        <v>307.488315</v>
      </c>
    </row>
    <row r="4804" spans="2:18">
      <c r="B4804" s="2">
        <v>291.94753800000001</v>
      </c>
      <c r="C4804" s="3">
        <f t="shared" si="501"/>
        <v>85233.364944261455</v>
      </c>
      <c r="D4804" s="3">
        <v>15</v>
      </c>
      <c r="E4804" s="3">
        <f t="shared" si="502"/>
        <v>225</v>
      </c>
      <c r="F4804" s="4">
        <f t="shared" si="503"/>
        <v>4379.2130699999998</v>
      </c>
      <c r="N4804" s="2">
        <v>61.497663000000003</v>
      </c>
      <c r="O4804" s="3">
        <f t="shared" si="504"/>
        <v>3781.9625544615692</v>
      </c>
      <c r="P4804" s="3">
        <v>5</v>
      </c>
      <c r="Q4804" s="3">
        <f t="shared" si="505"/>
        <v>25</v>
      </c>
      <c r="R4804" s="4">
        <f t="shared" si="506"/>
        <v>307.488315</v>
      </c>
    </row>
    <row r="4805" spans="2:18">
      <c r="B4805" s="2">
        <v>291.94753800000001</v>
      </c>
      <c r="C4805" s="3">
        <f t="shared" si="501"/>
        <v>85233.364944261455</v>
      </c>
      <c r="D4805" s="3">
        <v>15</v>
      </c>
      <c r="E4805" s="3">
        <f t="shared" si="502"/>
        <v>225</v>
      </c>
      <c r="F4805" s="4">
        <f t="shared" si="503"/>
        <v>4379.2130699999998</v>
      </c>
      <c r="N4805" s="2">
        <v>61.497663000000003</v>
      </c>
      <c r="O4805" s="3">
        <f t="shared" si="504"/>
        <v>3781.9625544615692</v>
      </c>
      <c r="P4805" s="3">
        <v>5</v>
      </c>
      <c r="Q4805" s="3">
        <f t="shared" si="505"/>
        <v>25</v>
      </c>
      <c r="R4805" s="4">
        <f t="shared" si="506"/>
        <v>307.488315</v>
      </c>
    </row>
    <row r="4806" spans="2:18">
      <c r="B4806" s="2">
        <v>291.94753800000001</v>
      </c>
      <c r="C4806" s="3">
        <f t="shared" si="501"/>
        <v>85233.364944261455</v>
      </c>
      <c r="D4806" s="3">
        <v>15</v>
      </c>
      <c r="E4806" s="3">
        <f t="shared" si="502"/>
        <v>225</v>
      </c>
      <c r="F4806" s="4">
        <f t="shared" si="503"/>
        <v>4379.2130699999998</v>
      </c>
      <c r="N4806" s="2">
        <v>61.497663000000003</v>
      </c>
      <c r="O4806" s="3">
        <f t="shared" si="504"/>
        <v>3781.9625544615692</v>
      </c>
      <c r="P4806" s="3">
        <v>5</v>
      </c>
      <c r="Q4806" s="3">
        <f t="shared" si="505"/>
        <v>25</v>
      </c>
      <c r="R4806" s="4">
        <f t="shared" si="506"/>
        <v>307.488315</v>
      </c>
    </row>
    <row r="4807" spans="2:18">
      <c r="B4807" s="2">
        <v>291.94753800000001</v>
      </c>
      <c r="C4807" s="3">
        <f t="shared" si="501"/>
        <v>85233.364944261455</v>
      </c>
      <c r="D4807" s="3">
        <v>15</v>
      </c>
      <c r="E4807" s="3">
        <f t="shared" si="502"/>
        <v>225</v>
      </c>
      <c r="F4807" s="4">
        <f t="shared" si="503"/>
        <v>4379.2130699999998</v>
      </c>
      <c r="N4807" s="2">
        <v>61.497663000000003</v>
      </c>
      <c r="O4807" s="3">
        <f t="shared" si="504"/>
        <v>3781.9625544615692</v>
      </c>
      <c r="P4807" s="3">
        <v>5</v>
      </c>
      <c r="Q4807" s="3">
        <f t="shared" si="505"/>
        <v>25</v>
      </c>
      <c r="R4807" s="4">
        <f t="shared" si="506"/>
        <v>307.488315</v>
      </c>
    </row>
    <row r="4808" spans="2:18">
      <c r="B4808" s="2">
        <v>291.94753800000001</v>
      </c>
      <c r="C4808" s="3">
        <f t="shared" si="501"/>
        <v>85233.364944261455</v>
      </c>
      <c r="D4808" s="3">
        <v>15</v>
      </c>
      <c r="E4808" s="3">
        <f t="shared" si="502"/>
        <v>225</v>
      </c>
      <c r="F4808" s="4">
        <f t="shared" si="503"/>
        <v>4379.2130699999998</v>
      </c>
      <c r="N4808" s="2">
        <v>61.497663000000003</v>
      </c>
      <c r="O4808" s="3">
        <f t="shared" si="504"/>
        <v>3781.9625544615692</v>
      </c>
      <c r="P4808" s="3">
        <v>5</v>
      </c>
      <c r="Q4808" s="3">
        <f t="shared" si="505"/>
        <v>25</v>
      </c>
      <c r="R4808" s="4">
        <f t="shared" si="506"/>
        <v>307.488315</v>
      </c>
    </row>
    <row r="4809" spans="2:18">
      <c r="B4809" s="2">
        <v>291.94753800000001</v>
      </c>
      <c r="C4809" s="3">
        <f t="shared" si="501"/>
        <v>85233.364944261455</v>
      </c>
      <c r="D4809" s="3">
        <v>15</v>
      </c>
      <c r="E4809" s="3">
        <f t="shared" si="502"/>
        <v>225</v>
      </c>
      <c r="F4809" s="4">
        <f t="shared" si="503"/>
        <v>4379.2130699999998</v>
      </c>
      <c r="N4809" s="2">
        <v>61.497663000000003</v>
      </c>
      <c r="O4809" s="3">
        <f t="shared" si="504"/>
        <v>3781.9625544615692</v>
      </c>
      <c r="P4809" s="3">
        <v>5</v>
      </c>
      <c r="Q4809" s="3">
        <f t="shared" si="505"/>
        <v>25</v>
      </c>
      <c r="R4809" s="4">
        <f t="shared" si="506"/>
        <v>307.488315</v>
      </c>
    </row>
    <row r="4810" spans="2:18">
      <c r="B4810" s="2">
        <v>291.94753800000001</v>
      </c>
      <c r="C4810" s="3">
        <f t="shared" si="501"/>
        <v>85233.364944261455</v>
      </c>
      <c r="D4810" s="3">
        <v>15</v>
      </c>
      <c r="E4810" s="3">
        <f t="shared" si="502"/>
        <v>225</v>
      </c>
      <c r="F4810" s="4">
        <f t="shared" si="503"/>
        <v>4379.2130699999998</v>
      </c>
      <c r="N4810" s="2">
        <v>61.497663000000003</v>
      </c>
      <c r="O4810" s="3">
        <f t="shared" si="504"/>
        <v>3781.9625544615692</v>
      </c>
      <c r="P4810" s="3">
        <v>5</v>
      </c>
      <c r="Q4810" s="3">
        <f t="shared" si="505"/>
        <v>25</v>
      </c>
      <c r="R4810" s="4">
        <f t="shared" si="506"/>
        <v>307.488315</v>
      </c>
    </row>
    <row r="4811" spans="2:18">
      <c r="B4811" s="2">
        <v>291.94753800000001</v>
      </c>
      <c r="C4811" s="3">
        <f t="shared" si="501"/>
        <v>85233.364944261455</v>
      </c>
      <c r="D4811" s="3">
        <v>15</v>
      </c>
      <c r="E4811" s="3">
        <f t="shared" si="502"/>
        <v>225</v>
      </c>
      <c r="F4811" s="4">
        <f t="shared" si="503"/>
        <v>4379.2130699999998</v>
      </c>
      <c r="N4811" s="2">
        <v>61.497663000000003</v>
      </c>
      <c r="O4811" s="3">
        <f t="shared" si="504"/>
        <v>3781.9625544615692</v>
      </c>
      <c r="P4811" s="3">
        <v>5</v>
      </c>
      <c r="Q4811" s="3">
        <f t="shared" si="505"/>
        <v>25</v>
      </c>
      <c r="R4811" s="4">
        <f t="shared" si="506"/>
        <v>307.488315</v>
      </c>
    </row>
    <row r="4812" spans="2:18">
      <c r="B4812" s="2">
        <v>291.94753800000001</v>
      </c>
      <c r="C4812" s="3">
        <f t="shared" si="501"/>
        <v>85233.364944261455</v>
      </c>
      <c r="D4812" s="3">
        <v>15</v>
      </c>
      <c r="E4812" s="3">
        <f t="shared" si="502"/>
        <v>225</v>
      </c>
      <c r="F4812" s="4">
        <f t="shared" si="503"/>
        <v>4379.2130699999998</v>
      </c>
      <c r="N4812" s="2">
        <v>61.497663000000003</v>
      </c>
      <c r="O4812" s="3">
        <f t="shared" si="504"/>
        <v>3781.9625544615692</v>
      </c>
      <c r="P4812" s="3">
        <v>5</v>
      </c>
      <c r="Q4812" s="3">
        <f t="shared" si="505"/>
        <v>25</v>
      </c>
      <c r="R4812" s="4">
        <f t="shared" si="506"/>
        <v>307.488315</v>
      </c>
    </row>
    <row r="4813" spans="2:18">
      <c r="B4813" s="2">
        <v>291.94753800000001</v>
      </c>
      <c r="C4813" s="3">
        <f t="shared" si="501"/>
        <v>85233.364944261455</v>
      </c>
      <c r="D4813" s="3">
        <v>15</v>
      </c>
      <c r="E4813" s="3">
        <f t="shared" si="502"/>
        <v>225</v>
      </c>
      <c r="F4813" s="4">
        <f t="shared" si="503"/>
        <v>4379.2130699999998</v>
      </c>
      <c r="N4813" s="2">
        <v>61.497663000000003</v>
      </c>
      <c r="O4813" s="3">
        <f t="shared" si="504"/>
        <v>3781.9625544615692</v>
      </c>
      <c r="P4813" s="3">
        <v>5</v>
      </c>
      <c r="Q4813" s="3">
        <f t="shared" si="505"/>
        <v>25</v>
      </c>
      <c r="R4813" s="4">
        <f t="shared" si="506"/>
        <v>307.488315</v>
      </c>
    </row>
    <row r="4814" spans="2:18">
      <c r="B4814" s="2">
        <v>291.94753800000001</v>
      </c>
      <c r="C4814" s="3">
        <f t="shared" si="501"/>
        <v>85233.364944261455</v>
      </c>
      <c r="D4814" s="3">
        <v>15</v>
      </c>
      <c r="E4814" s="3">
        <f t="shared" si="502"/>
        <v>225</v>
      </c>
      <c r="F4814" s="4">
        <f t="shared" si="503"/>
        <v>4379.2130699999998</v>
      </c>
      <c r="N4814" s="2">
        <v>61.497663000000003</v>
      </c>
      <c r="O4814" s="3">
        <f t="shared" si="504"/>
        <v>3781.9625544615692</v>
      </c>
      <c r="P4814" s="3">
        <v>5</v>
      </c>
      <c r="Q4814" s="3">
        <f t="shared" si="505"/>
        <v>25</v>
      </c>
      <c r="R4814" s="4">
        <f t="shared" si="506"/>
        <v>307.488315</v>
      </c>
    </row>
    <row r="4815" spans="2:18">
      <c r="B4815" s="2">
        <v>291.94753800000001</v>
      </c>
      <c r="C4815" s="3">
        <f t="shared" si="501"/>
        <v>85233.364944261455</v>
      </c>
      <c r="D4815" s="3">
        <v>15</v>
      </c>
      <c r="E4815" s="3">
        <f t="shared" si="502"/>
        <v>225</v>
      </c>
      <c r="F4815" s="4">
        <f t="shared" si="503"/>
        <v>4379.2130699999998</v>
      </c>
      <c r="N4815" s="2">
        <v>61.497663000000003</v>
      </c>
      <c r="O4815" s="3">
        <f t="shared" si="504"/>
        <v>3781.9625544615692</v>
      </c>
      <c r="P4815" s="3">
        <v>5</v>
      </c>
      <c r="Q4815" s="3">
        <f t="shared" si="505"/>
        <v>25</v>
      </c>
      <c r="R4815" s="4">
        <f t="shared" si="506"/>
        <v>307.488315</v>
      </c>
    </row>
    <row r="4816" spans="2:18">
      <c r="B4816" s="2">
        <v>291.94753800000001</v>
      </c>
      <c r="C4816" s="3">
        <f t="shared" si="501"/>
        <v>85233.364944261455</v>
      </c>
      <c r="D4816" s="3">
        <v>15</v>
      </c>
      <c r="E4816" s="3">
        <f t="shared" si="502"/>
        <v>225</v>
      </c>
      <c r="F4816" s="4">
        <f t="shared" si="503"/>
        <v>4379.2130699999998</v>
      </c>
      <c r="N4816" s="2">
        <v>61.497663000000003</v>
      </c>
      <c r="O4816" s="3">
        <f t="shared" si="504"/>
        <v>3781.9625544615692</v>
      </c>
      <c r="P4816" s="3">
        <v>5</v>
      </c>
      <c r="Q4816" s="3">
        <f t="shared" si="505"/>
        <v>25</v>
      </c>
      <c r="R4816" s="4">
        <f t="shared" si="506"/>
        <v>307.488315</v>
      </c>
    </row>
    <row r="4817" spans="2:18">
      <c r="B4817" s="2">
        <v>291.94753800000001</v>
      </c>
      <c r="C4817" s="3">
        <f t="shared" ref="C4817:C4880" si="507">B4817*B4817</f>
        <v>85233.364944261455</v>
      </c>
      <c r="D4817" s="3">
        <v>15</v>
      </c>
      <c r="E4817" s="3">
        <f t="shared" ref="E4817:E4880" si="508">D4817*D4817</f>
        <v>225</v>
      </c>
      <c r="F4817" s="4">
        <f t="shared" ref="F4817:F4880" si="509">D4817*B4817</f>
        <v>4379.2130699999998</v>
      </c>
      <c r="N4817" s="2">
        <v>61.497663000000003</v>
      </c>
      <c r="O4817" s="3">
        <f t="shared" ref="O4817:O4880" si="510">N4817*N4817</f>
        <v>3781.9625544615692</v>
      </c>
      <c r="P4817" s="3">
        <v>5</v>
      </c>
      <c r="Q4817" s="3">
        <f t="shared" ref="Q4817:Q4880" si="511">P4817*P4817</f>
        <v>25</v>
      </c>
      <c r="R4817" s="4">
        <f t="shared" ref="R4817:R4880" si="512">P4817*N4817</f>
        <v>307.488315</v>
      </c>
    </row>
    <row r="4818" spans="2:18">
      <c r="B4818" s="2">
        <v>291.94753800000001</v>
      </c>
      <c r="C4818" s="3">
        <f t="shared" si="507"/>
        <v>85233.364944261455</v>
      </c>
      <c r="D4818" s="3">
        <v>15</v>
      </c>
      <c r="E4818" s="3">
        <f t="shared" si="508"/>
        <v>225</v>
      </c>
      <c r="F4818" s="4">
        <f t="shared" si="509"/>
        <v>4379.2130699999998</v>
      </c>
      <c r="N4818" s="2">
        <v>61.497663000000003</v>
      </c>
      <c r="O4818" s="3">
        <f t="shared" si="510"/>
        <v>3781.9625544615692</v>
      </c>
      <c r="P4818" s="3">
        <v>5</v>
      </c>
      <c r="Q4818" s="3">
        <f t="shared" si="511"/>
        <v>25</v>
      </c>
      <c r="R4818" s="4">
        <f t="shared" si="512"/>
        <v>307.488315</v>
      </c>
    </row>
    <row r="4819" spans="2:18">
      <c r="B4819" s="2">
        <v>291.94753800000001</v>
      </c>
      <c r="C4819" s="3">
        <f t="shared" si="507"/>
        <v>85233.364944261455</v>
      </c>
      <c r="D4819" s="3">
        <v>15</v>
      </c>
      <c r="E4819" s="3">
        <f t="shared" si="508"/>
        <v>225</v>
      </c>
      <c r="F4819" s="4">
        <f t="shared" si="509"/>
        <v>4379.2130699999998</v>
      </c>
      <c r="N4819" s="2">
        <v>61.497663000000003</v>
      </c>
      <c r="O4819" s="3">
        <f t="shared" si="510"/>
        <v>3781.9625544615692</v>
      </c>
      <c r="P4819" s="3">
        <v>5</v>
      </c>
      <c r="Q4819" s="3">
        <f t="shared" si="511"/>
        <v>25</v>
      </c>
      <c r="R4819" s="4">
        <f t="shared" si="512"/>
        <v>307.488315</v>
      </c>
    </row>
    <row r="4820" spans="2:18">
      <c r="B4820" s="2">
        <v>291.94753800000001</v>
      </c>
      <c r="C4820" s="3">
        <f t="shared" si="507"/>
        <v>85233.364944261455</v>
      </c>
      <c r="D4820" s="3">
        <v>15</v>
      </c>
      <c r="E4820" s="3">
        <f t="shared" si="508"/>
        <v>225</v>
      </c>
      <c r="F4820" s="4">
        <f t="shared" si="509"/>
        <v>4379.2130699999998</v>
      </c>
      <c r="N4820" s="2">
        <v>61.497663000000003</v>
      </c>
      <c r="O4820" s="3">
        <f t="shared" si="510"/>
        <v>3781.9625544615692</v>
      </c>
      <c r="P4820" s="3">
        <v>5</v>
      </c>
      <c r="Q4820" s="3">
        <f t="shared" si="511"/>
        <v>25</v>
      </c>
      <c r="R4820" s="4">
        <f t="shared" si="512"/>
        <v>307.488315</v>
      </c>
    </row>
    <row r="4821" spans="2:18">
      <c r="B4821" s="2">
        <v>291.94753800000001</v>
      </c>
      <c r="C4821" s="3">
        <f t="shared" si="507"/>
        <v>85233.364944261455</v>
      </c>
      <c r="D4821" s="3">
        <v>15</v>
      </c>
      <c r="E4821" s="3">
        <f t="shared" si="508"/>
        <v>225</v>
      </c>
      <c r="F4821" s="4">
        <f t="shared" si="509"/>
        <v>4379.2130699999998</v>
      </c>
      <c r="N4821" s="2">
        <v>61.497663000000003</v>
      </c>
      <c r="O4821" s="3">
        <f t="shared" si="510"/>
        <v>3781.9625544615692</v>
      </c>
      <c r="P4821" s="3">
        <v>5</v>
      </c>
      <c r="Q4821" s="3">
        <f t="shared" si="511"/>
        <v>25</v>
      </c>
      <c r="R4821" s="4">
        <f t="shared" si="512"/>
        <v>307.488315</v>
      </c>
    </row>
    <row r="4822" spans="2:18">
      <c r="B4822" s="2">
        <v>291.94753800000001</v>
      </c>
      <c r="C4822" s="3">
        <f t="shared" si="507"/>
        <v>85233.364944261455</v>
      </c>
      <c r="D4822" s="3">
        <v>15</v>
      </c>
      <c r="E4822" s="3">
        <f t="shared" si="508"/>
        <v>225</v>
      </c>
      <c r="F4822" s="4">
        <f t="shared" si="509"/>
        <v>4379.2130699999998</v>
      </c>
      <c r="N4822" s="2">
        <v>61.497663000000003</v>
      </c>
      <c r="O4822" s="3">
        <f t="shared" si="510"/>
        <v>3781.9625544615692</v>
      </c>
      <c r="P4822" s="3">
        <v>5</v>
      </c>
      <c r="Q4822" s="3">
        <f t="shared" si="511"/>
        <v>25</v>
      </c>
      <c r="R4822" s="4">
        <f t="shared" si="512"/>
        <v>307.488315</v>
      </c>
    </row>
    <row r="4823" spans="2:18">
      <c r="B4823" s="2">
        <v>291.94753800000001</v>
      </c>
      <c r="C4823" s="3">
        <f t="shared" si="507"/>
        <v>85233.364944261455</v>
      </c>
      <c r="D4823" s="3">
        <v>15</v>
      </c>
      <c r="E4823" s="3">
        <f t="shared" si="508"/>
        <v>225</v>
      </c>
      <c r="F4823" s="4">
        <f t="shared" si="509"/>
        <v>4379.2130699999998</v>
      </c>
      <c r="N4823" s="2">
        <v>61.497663000000003</v>
      </c>
      <c r="O4823" s="3">
        <f t="shared" si="510"/>
        <v>3781.9625544615692</v>
      </c>
      <c r="P4823" s="3">
        <v>5</v>
      </c>
      <c r="Q4823" s="3">
        <f t="shared" si="511"/>
        <v>25</v>
      </c>
      <c r="R4823" s="4">
        <f t="shared" si="512"/>
        <v>307.488315</v>
      </c>
    </row>
    <row r="4824" spans="2:18">
      <c r="B4824" s="2">
        <v>291.94753800000001</v>
      </c>
      <c r="C4824" s="3">
        <f t="shared" si="507"/>
        <v>85233.364944261455</v>
      </c>
      <c r="D4824" s="3">
        <v>15</v>
      </c>
      <c r="E4824" s="3">
        <f t="shared" si="508"/>
        <v>225</v>
      </c>
      <c r="F4824" s="4">
        <f t="shared" si="509"/>
        <v>4379.2130699999998</v>
      </c>
      <c r="N4824" s="2">
        <v>61.497663000000003</v>
      </c>
      <c r="O4824" s="3">
        <f t="shared" si="510"/>
        <v>3781.9625544615692</v>
      </c>
      <c r="P4824" s="3">
        <v>5</v>
      </c>
      <c r="Q4824" s="3">
        <f t="shared" si="511"/>
        <v>25</v>
      </c>
      <c r="R4824" s="4">
        <f t="shared" si="512"/>
        <v>307.488315</v>
      </c>
    </row>
    <row r="4825" spans="2:18">
      <c r="B4825" s="2">
        <v>291.94753800000001</v>
      </c>
      <c r="C4825" s="3">
        <f t="shared" si="507"/>
        <v>85233.364944261455</v>
      </c>
      <c r="D4825" s="3">
        <v>15</v>
      </c>
      <c r="E4825" s="3">
        <f t="shared" si="508"/>
        <v>225</v>
      </c>
      <c r="F4825" s="4">
        <f t="shared" si="509"/>
        <v>4379.2130699999998</v>
      </c>
      <c r="N4825" s="2">
        <v>61.497663000000003</v>
      </c>
      <c r="O4825" s="3">
        <f t="shared" si="510"/>
        <v>3781.9625544615692</v>
      </c>
      <c r="P4825" s="3">
        <v>5</v>
      </c>
      <c r="Q4825" s="3">
        <f t="shared" si="511"/>
        <v>25</v>
      </c>
      <c r="R4825" s="4">
        <f t="shared" si="512"/>
        <v>307.488315</v>
      </c>
    </row>
    <row r="4826" spans="2:18">
      <c r="B4826" s="2">
        <v>291.94753800000001</v>
      </c>
      <c r="C4826" s="3">
        <f t="shared" si="507"/>
        <v>85233.364944261455</v>
      </c>
      <c r="D4826" s="3">
        <v>15</v>
      </c>
      <c r="E4826" s="3">
        <f t="shared" si="508"/>
        <v>225</v>
      </c>
      <c r="F4826" s="4">
        <f t="shared" si="509"/>
        <v>4379.2130699999998</v>
      </c>
      <c r="N4826" s="2">
        <v>61.497663000000003</v>
      </c>
      <c r="O4826" s="3">
        <f t="shared" si="510"/>
        <v>3781.9625544615692</v>
      </c>
      <c r="P4826" s="3">
        <v>5</v>
      </c>
      <c r="Q4826" s="3">
        <f t="shared" si="511"/>
        <v>25</v>
      </c>
      <c r="R4826" s="4">
        <f t="shared" si="512"/>
        <v>307.488315</v>
      </c>
    </row>
    <row r="4827" spans="2:18">
      <c r="B4827" s="2">
        <v>291.94753800000001</v>
      </c>
      <c r="C4827" s="3">
        <f t="shared" si="507"/>
        <v>85233.364944261455</v>
      </c>
      <c r="D4827" s="3">
        <v>15</v>
      </c>
      <c r="E4827" s="3">
        <f t="shared" si="508"/>
        <v>225</v>
      </c>
      <c r="F4827" s="4">
        <f t="shared" si="509"/>
        <v>4379.2130699999998</v>
      </c>
      <c r="N4827" s="2">
        <v>61.497663000000003</v>
      </c>
      <c r="O4827" s="3">
        <f t="shared" si="510"/>
        <v>3781.9625544615692</v>
      </c>
      <c r="P4827" s="3">
        <v>5</v>
      </c>
      <c r="Q4827" s="3">
        <f t="shared" si="511"/>
        <v>25</v>
      </c>
      <c r="R4827" s="4">
        <f t="shared" si="512"/>
        <v>307.488315</v>
      </c>
    </row>
    <row r="4828" spans="2:18">
      <c r="B4828" s="2">
        <v>291.94753800000001</v>
      </c>
      <c r="C4828" s="3">
        <f t="shared" si="507"/>
        <v>85233.364944261455</v>
      </c>
      <c r="D4828" s="3">
        <v>15</v>
      </c>
      <c r="E4828" s="3">
        <f t="shared" si="508"/>
        <v>225</v>
      </c>
      <c r="F4828" s="4">
        <f t="shared" si="509"/>
        <v>4379.2130699999998</v>
      </c>
      <c r="N4828" s="2">
        <v>61.497663000000003</v>
      </c>
      <c r="O4828" s="3">
        <f t="shared" si="510"/>
        <v>3781.9625544615692</v>
      </c>
      <c r="P4828" s="3">
        <v>5</v>
      </c>
      <c r="Q4828" s="3">
        <f t="shared" si="511"/>
        <v>25</v>
      </c>
      <c r="R4828" s="4">
        <f t="shared" si="512"/>
        <v>307.488315</v>
      </c>
    </row>
    <row r="4829" spans="2:18">
      <c r="B4829" s="2">
        <v>291.94753800000001</v>
      </c>
      <c r="C4829" s="3">
        <f t="shared" si="507"/>
        <v>85233.364944261455</v>
      </c>
      <c r="D4829" s="3">
        <v>15</v>
      </c>
      <c r="E4829" s="3">
        <f t="shared" si="508"/>
        <v>225</v>
      </c>
      <c r="F4829" s="4">
        <f t="shared" si="509"/>
        <v>4379.2130699999998</v>
      </c>
      <c r="N4829" s="2">
        <v>61.497663000000003</v>
      </c>
      <c r="O4829" s="3">
        <f t="shared" si="510"/>
        <v>3781.9625544615692</v>
      </c>
      <c r="P4829" s="3">
        <v>5</v>
      </c>
      <c r="Q4829" s="3">
        <f t="shared" si="511"/>
        <v>25</v>
      </c>
      <c r="R4829" s="4">
        <f t="shared" si="512"/>
        <v>307.488315</v>
      </c>
    </row>
    <row r="4830" spans="2:18">
      <c r="B4830" s="2">
        <v>291.94753800000001</v>
      </c>
      <c r="C4830" s="3">
        <f t="shared" si="507"/>
        <v>85233.364944261455</v>
      </c>
      <c r="D4830" s="3">
        <v>15</v>
      </c>
      <c r="E4830" s="3">
        <f t="shared" si="508"/>
        <v>225</v>
      </c>
      <c r="F4830" s="4">
        <f t="shared" si="509"/>
        <v>4379.2130699999998</v>
      </c>
      <c r="N4830" s="2">
        <v>61.497663000000003</v>
      </c>
      <c r="O4830" s="3">
        <f t="shared" si="510"/>
        <v>3781.9625544615692</v>
      </c>
      <c r="P4830" s="3">
        <v>5</v>
      </c>
      <c r="Q4830" s="3">
        <f t="shared" si="511"/>
        <v>25</v>
      </c>
      <c r="R4830" s="4">
        <f t="shared" si="512"/>
        <v>307.488315</v>
      </c>
    </row>
    <row r="4831" spans="2:18">
      <c r="B4831" s="2">
        <v>291.94753800000001</v>
      </c>
      <c r="C4831" s="3">
        <f t="shared" si="507"/>
        <v>85233.364944261455</v>
      </c>
      <c r="D4831" s="3">
        <v>15</v>
      </c>
      <c r="E4831" s="3">
        <f t="shared" si="508"/>
        <v>225</v>
      </c>
      <c r="F4831" s="4">
        <f t="shared" si="509"/>
        <v>4379.2130699999998</v>
      </c>
      <c r="N4831" s="2">
        <v>61.497663000000003</v>
      </c>
      <c r="O4831" s="3">
        <f t="shared" si="510"/>
        <v>3781.9625544615692</v>
      </c>
      <c r="P4831" s="3">
        <v>5</v>
      </c>
      <c r="Q4831" s="3">
        <f t="shared" si="511"/>
        <v>25</v>
      </c>
      <c r="R4831" s="4">
        <f t="shared" si="512"/>
        <v>307.488315</v>
      </c>
    </row>
    <row r="4832" spans="2:18">
      <c r="B4832" s="2">
        <v>291.94753800000001</v>
      </c>
      <c r="C4832" s="3">
        <f t="shared" si="507"/>
        <v>85233.364944261455</v>
      </c>
      <c r="D4832" s="3">
        <v>15</v>
      </c>
      <c r="E4832" s="3">
        <f t="shared" si="508"/>
        <v>225</v>
      </c>
      <c r="F4832" s="4">
        <f t="shared" si="509"/>
        <v>4379.2130699999998</v>
      </c>
      <c r="N4832" s="2">
        <v>61.497663000000003</v>
      </c>
      <c r="O4832" s="3">
        <f t="shared" si="510"/>
        <v>3781.9625544615692</v>
      </c>
      <c r="P4832" s="3">
        <v>5</v>
      </c>
      <c r="Q4832" s="3">
        <f t="shared" si="511"/>
        <v>25</v>
      </c>
      <c r="R4832" s="4">
        <f t="shared" si="512"/>
        <v>307.488315</v>
      </c>
    </row>
    <row r="4833" spans="2:18">
      <c r="B4833" s="2">
        <v>291.94753800000001</v>
      </c>
      <c r="C4833" s="3">
        <f t="shared" si="507"/>
        <v>85233.364944261455</v>
      </c>
      <c r="D4833" s="3">
        <v>15</v>
      </c>
      <c r="E4833" s="3">
        <f t="shared" si="508"/>
        <v>225</v>
      </c>
      <c r="F4833" s="4">
        <f t="shared" si="509"/>
        <v>4379.2130699999998</v>
      </c>
      <c r="N4833" s="2">
        <v>61.497663000000003</v>
      </c>
      <c r="O4833" s="3">
        <f t="shared" si="510"/>
        <v>3781.9625544615692</v>
      </c>
      <c r="P4833" s="3">
        <v>5</v>
      </c>
      <c r="Q4833" s="3">
        <f t="shared" si="511"/>
        <v>25</v>
      </c>
      <c r="R4833" s="4">
        <f t="shared" si="512"/>
        <v>307.488315</v>
      </c>
    </row>
    <row r="4834" spans="2:18">
      <c r="B4834" s="2">
        <v>291.94753800000001</v>
      </c>
      <c r="C4834" s="3">
        <f t="shared" si="507"/>
        <v>85233.364944261455</v>
      </c>
      <c r="D4834" s="3">
        <v>15</v>
      </c>
      <c r="E4834" s="3">
        <f t="shared" si="508"/>
        <v>225</v>
      </c>
      <c r="F4834" s="4">
        <f t="shared" si="509"/>
        <v>4379.2130699999998</v>
      </c>
      <c r="N4834" s="2">
        <v>61.497663000000003</v>
      </c>
      <c r="O4834" s="3">
        <f t="shared" si="510"/>
        <v>3781.9625544615692</v>
      </c>
      <c r="P4834" s="3">
        <v>5</v>
      </c>
      <c r="Q4834" s="3">
        <f t="shared" si="511"/>
        <v>25</v>
      </c>
      <c r="R4834" s="4">
        <f t="shared" si="512"/>
        <v>307.488315</v>
      </c>
    </row>
    <row r="4835" spans="2:18">
      <c r="B4835" s="2">
        <v>291.94753800000001</v>
      </c>
      <c r="C4835" s="3">
        <f t="shared" si="507"/>
        <v>85233.364944261455</v>
      </c>
      <c r="D4835" s="3">
        <v>15</v>
      </c>
      <c r="E4835" s="3">
        <f t="shared" si="508"/>
        <v>225</v>
      </c>
      <c r="F4835" s="4">
        <f t="shared" si="509"/>
        <v>4379.2130699999998</v>
      </c>
      <c r="N4835" s="2">
        <v>61.497663000000003</v>
      </c>
      <c r="O4835" s="3">
        <f t="shared" si="510"/>
        <v>3781.9625544615692</v>
      </c>
      <c r="P4835" s="3">
        <v>5</v>
      </c>
      <c r="Q4835" s="3">
        <f t="shared" si="511"/>
        <v>25</v>
      </c>
      <c r="R4835" s="4">
        <f t="shared" si="512"/>
        <v>307.488315</v>
      </c>
    </row>
    <row r="4836" spans="2:18">
      <c r="B4836" s="2">
        <v>291.94753800000001</v>
      </c>
      <c r="C4836" s="3">
        <f t="shared" si="507"/>
        <v>85233.364944261455</v>
      </c>
      <c r="D4836" s="3">
        <v>15</v>
      </c>
      <c r="E4836" s="3">
        <f t="shared" si="508"/>
        <v>225</v>
      </c>
      <c r="F4836" s="4">
        <f t="shared" si="509"/>
        <v>4379.2130699999998</v>
      </c>
      <c r="N4836" s="2">
        <v>61.497663000000003</v>
      </c>
      <c r="O4836" s="3">
        <f t="shared" si="510"/>
        <v>3781.9625544615692</v>
      </c>
      <c r="P4836" s="3">
        <v>5</v>
      </c>
      <c r="Q4836" s="3">
        <f t="shared" si="511"/>
        <v>25</v>
      </c>
      <c r="R4836" s="4">
        <f t="shared" si="512"/>
        <v>307.488315</v>
      </c>
    </row>
    <row r="4837" spans="2:18">
      <c r="B4837" s="2">
        <v>291.94753800000001</v>
      </c>
      <c r="C4837" s="3">
        <f t="shared" si="507"/>
        <v>85233.364944261455</v>
      </c>
      <c r="D4837" s="3">
        <v>15</v>
      </c>
      <c r="E4837" s="3">
        <f t="shared" si="508"/>
        <v>225</v>
      </c>
      <c r="F4837" s="4">
        <f t="shared" si="509"/>
        <v>4379.2130699999998</v>
      </c>
      <c r="N4837" s="2">
        <v>61.497663000000003</v>
      </c>
      <c r="O4837" s="3">
        <f t="shared" si="510"/>
        <v>3781.9625544615692</v>
      </c>
      <c r="P4837" s="3">
        <v>5</v>
      </c>
      <c r="Q4837" s="3">
        <f t="shared" si="511"/>
        <v>25</v>
      </c>
      <c r="R4837" s="4">
        <f t="shared" si="512"/>
        <v>307.488315</v>
      </c>
    </row>
    <row r="4838" spans="2:18">
      <c r="B4838" s="2">
        <v>291.94753800000001</v>
      </c>
      <c r="C4838" s="3">
        <f t="shared" si="507"/>
        <v>85233.364944261455</v>
      </c>
      <c r="D4838" s="3">
        <v>15</v>
      </c>
      <c r="E4838" s="3">
        <f t="shared" si="508"/>
        <v>225</v>
      </c>
      <c r="F4838" s="4">
        <f t="shared" si="509"/>
        <v>4379.2130699999998</v>
      </c>
      <c r="N4838" s="2">
        <v>61.497663000000003</v>
      </c>
      <c r="O4838" s="3">
        <f t="shared" si="510"/>
        <v>3781.9625544615692</v>
      </c>
      <c r="P4838" s="3">
        <v>5</v>
      </c>
      <c r="Q4838" s="3">
        <f t="shared" si="511"/>
        <v>25</v>
      </c>
      <c r="R4838" s="4">
        <f t="shared" si="512"/>
        <v>307.488315</v>
      </c>
    </row>
    <row r="4839" spans="2:18">
      <c r="B4839" s="2">
        <v>291.94753800000001</v>
      </c>
      <c r="C4839" s="3">
        <f t="shared" si="507"/>
        <v>85233.364944261455</v>
      </c>
      <c r="D4839" s="3">
        <v>15</v>
      </c>
      <c r="E4839" s="3">
        <f t="shared" si="508"/>
        <v>225</v>
      </c>
      <c r="F4839" s="4">
        <f t="shared" si="509"/>
        <v>4379.2130699999998</v>
      </c>
      <c r="N4839" s="2">
        <v>61.497663000000003</v>
      </c>
      <c r="O4839" s="3">
        <f t="shared" si="510"/>
        <v>3781.9625544615692</v>
      </c>
      <c r="P4839" s="3">
        <v>5</v>
      </c>
      <c r="Q4839" s="3">
        <f t="shared" si="511"/>
        <v>25</v>
      </c>
      <c r="R4839" s="4">
        <f t="shared" si="512"/>
        <v>307.488315</v>
      </c>
    </row>
    <row r="4840" spans="2:18">
      <c r="B4840" s="2">
        <v>291.94753800000001</v>
      </c>
      <c r="C4840" s="3">
        <f t="shared" si="507"/>
        <v>85233.364944261455</v>
      </c>
      <c r="D4840" s="3">
        <v>15</v>
      </c>
      <c r="E4840" s="3">
        <f t="shared" si="508"/>
        <v>225</v>
      </c>
      <c r="F4840" s="4">
        <f t="shared" si="509"/>
        <v>4379.2130699999998</v>
      </c>
      <c r="N4840" s="2">
        <v>61.497663000000003</v>
      </c>
      <c r="O4840" s="3">
        <f t="shared" si="510"/>
        <v>3781.9625544615692</v>
      </c>
      <c r="P4840" s="3">
        <v>5</v>
      </c>
      <c r="Q4840" s="3">
        <f t="shared" si="511"/>
        <v>25</v>
      </c>
      <c r="R4840" s="4">
        <f t="shared" si="512"/>
        <v>307.488315</v>
      </c>
    </row>
    <row r="4841" spans="2:18">
      <c r="B4841" s="2">
        <v>291.94753800000001</v>
      </c>
      <c r="C4841" s="3">
        <f t="shared" si="507"/>
        <v>85233.364944261455</v>
      </c>
      <c r="D4841" s="3">
        <v>15</v>
      </c>
      <c r="E4841" s="3">
        <f t="shared" si="508"/>
        <v>225</v>
      </c>
      <c r="F4841" s="4">
        <f t="shared" si="509"/>
        <v>4379.2130699999998</v>
      </c>
      <c r="N4841" s="2">
        <v>61.497663000000003</v>
      </c>
      <c r="O4841" s="3">
        <f t="shared" si="510"/>
        <v>3781.9625544615692</v>
      </c>
      <c r="P4841" s="3">
        <v>5</v>
      </c>
      <c r="Q4841" s="3">
        <f t="shared" si="511"/>
        <v>25</v>
      </c>
      <c r="R4841" s="4">
        <f t="shared" si="512"/>
        <v>307.488315</v>
      </c>
    </row>
    <row r="4842" spans="2:18">
      <c r="B4842" s="2">
        <v>291.94753800000001</v>
      </c>
      <c r="C4842" s="3">
        <f t="shared" si="507"/>
        <v>85233.364944261455</v>
      </c>
      <c r="D4842" s="3">
        <v>15</v>
      </c>
      <c r="E4842" s="3">
        <f t="shared" si="508"/>
        <v>225</v>
      </c>
      <c r="F4842" s="4">
        <f t="shared" si="509"/>
        <v>4379.2130699999998</v>
      </c>
      <c r="N4842" s="2">
        <v>61.497663000000003</v>
      </c>
      <c r="O4842" s="3">
        <f t="shared" si="510"/>
        <v>3781.9625544615692</v>
      </c>
      <c r="P4842" s="3">
        <v>5</v>
      </c>
      <c r="Q4842" s="3">
        <f t="shared" si="511"/>
        <v>25</v>
      </c>
      <c r="R4842" s="4">
        <f t="shared" si="512"/>
        <v>307.488315</v>
      </c>
    </row>
    <row r="4843" spans="2:18">
      <c r="B4843" s="2">
        <v>291.94753800000001</v>
      </c>
      <c r="C4843" s="3">
        <f t="shared" si="507"/>
        <v>85233.364944261455</v>
      </c>
      <c r="D4843" s="3">
        <v>15</v>
      </c>
      <c r="E4843" s="3">
        <f t="shared" si="508"/>
        <v>225</v>
      </c>
      <c r="F4843" s="4">
        <f t="shared" si="509"/>
        <v>4379.2130699999998</v>
      </c>
      <c r="N4843" s="2">
        <v>61.497663000000003</v>
      </c>
      <c r="O4843" s="3">
        <f t="shared" si="510"/>
        <v>3781.9625544615692</v>
      </c>
      <c r="P4843" s="3">
        <v>5</v>
      </c>
      <c r="Q4843" s="3">
        <f t="shared" si="511"/>
        <v>25</v>
      </c>
      <c r="R4843" s="4">
        <f t="shared" si="512"/>
        <v>307.488315</v>
      </c>
    </row>
    <row r="4844" spans="2:18">
      <c r="B4844" s="2">
        <v>291.94753800000001</v>
      </c>
      <c r="C4844" s="3">
        <f t="shared" si="507"/>
        <v>85233.364944261455</v>
      </c>
      <c r="D4844" s="3">
        <v>15</v>
      </c>
      <c r="E4844" s="3">
        <f t="shared" si="508"/>
        <v>225</v>
      </c>
      <c r="F4844" s="4">
        <f t="shared" si="509"/>
        <v>4379.2130699999998</v>
      </c>
      <c r="N4844" s="2">
        <v>61.497663000000003</v>
      </c>
      <c r="O4844" s="3">
        <f t="shared" si="510"/>
        <v>3781.9625544615692</v>
      </c>
      <c r="P4844" s="3">
        <v>5</v>
      </c>
      <c r="Q4844" s="3">
        <f t="shared" si="511"/>
        <v>25</v>
      </c>
      <c r="R4844" s="4">
        <f t="shared" si="512"/>
        <v>307.488315</v>
      </c>
    </row>
    <row r="4845" spans="2:18">
      <c r="B4845" s="2">
        <v>291.94753800000001</v>
      </c>
      <c r="C4845" s="3">
        <f t="shared" si="507"/>
        <v>85233.364944261455</v>
      </c>
      <c r="D4845" s="3">
        <v>15</v>
      </c>
      <c r="E4845" s="3">
        <f t="shared" si="508"/>
        <v>225</v>
      </c>
      <c r="F4845" s="4">
        <f t="shared" si="509"/>
        <v>4379.2130699999998</v>
      </c>
      <c r="N4845" s="2">
        <v>61.497663000000003</v>
      </c>
      <c r="O4845" s="3">
        <f t="shared" si="510"/>
        <v>3781.9625544615692</v>
      </c>
      <c r="P4845" s="3">
        <v>5</v>
      </c>
      <c r="Q4845" s="3">
        <f t="shared" si="511"/>
        <v>25</v>
      </c>
      <c r="R4845" s="4">
        <f t="shared" si="512"/>
        <v>307.488315</v>
      </c>
    </row>
    <row r="4846" spans="2:18">
      <c r="B4846" s="2">
        <v>291.94753800000001</v>
      </c>
      <c r="C4846" s="3">
        <f t="shared" si="507"/>
        <v>85233.364944261455</v>
      </c>
      <c r="D4846" s="3">
        <v>15</v>
      </c>
      <c r="E4846" s="3">
        <f t="shared" si="508"/>
        <v>225</v>
      </c>
      <c r="F4846" s="4">
        <f t="shared" si="509"/>
        <v>4379.2130699999998</v>
      </c>
      <c r="N4846" s="2">
        <v>61.497663000000003</v>
      </c>
      <c r="O4846" s="3">
        <f t="shared" si="510"/>
        <v>3781.9625544615692</v>
      </c>
      <c r="P4846" s="3">
        <v>5</v>
      </c>
      <c r="Q4846" s="3">
        <f t="shared" si="511"/>
        <v>25</v>
      </c>
      <c r="R4846" s="4">
        <f t="shared" si="512"/>
        <v>307.488315</v>
      </c>
    </row>
    <row r="4847" spans="2:18">
      <c r="B4847" s="2">
        <v>291.94753800000001</v>
      </c>
      <c r="C4847" s="3">
        <f t="shared" si="507"/>
        <v>85233.364944261455</v>
      </c>
      <c r="D4847" s="3">
        <v>15</v>
      </c>
      <c r="E4847" s="3">
        <f t="shared" si="508"/>
        <v>225</v>
      </c>
      <c r="F4847" s="4">
        <f t="shared" si="509"/>
        <v>4379.2130699999998</v>
      </c>
      <c r="N4847" s="2">
        <v>61.497663000000003</v>
      </c>
      <c r="O4847" s="3">
        <f t="shared" si="510"/>
        <v>3781.9625544615692</v>
      </c>
      <c r="P4847" s="3">
        <v>5</v>
      </c>
      <c r="Q4847" s="3">
        <f t="shared" si="511"/>
        <v>25</v>
      </c>
      <c r="R4847" s="4">
        <f t="shared" si="512"/>
        <v>307.488315</v>
      </c>
    </row>
    <row r="4848" spans="2:18">
      <c r="B4848" s="2">
        <v>291.94753800000001</v>
      </c>
      <c r="C4848" s="3">
        <f t="shared" si="507"/>
        <v>85233.364944261455</v>
      </c>
      <c r="D4848" s="3">
        <v>15</v>
      </c>
      <c r="E4848" s="3">
        <f t="shared" si="508"/>
        <v>225</v>
      </c>
      <c r="F4848" s="4">
        <f t="shared" si="509"/>
        <v>4379.2130699999998</v>
      </c>
      <c r="N4848" s="2">
        <v>61.497663000000003</v>
      </c>
      <c r="O4848" s="3">
        <f t="shared" si="510"/>
        <v>3781.9625544615692</v>
      </c>
      <c r="P4848" s="3">
        <v>5</v>
      </c>
      <c r="Q4848" s="3">
        <f t="shared" si="511"/>
        <v>25</v>
      </c>
      <c r="R4848" s="4">
        <f t="shared" si="512"/>
        <v>307.488315</v>
      </c>
    </row>
    <row r="4849" spans="2:18">
      <c r="B4849" s="2">
        <v>291.94753800000001</v>
      </c>
      <c r="C4849" s="3">
        <f t="shared" si="507"/>
        <v>85233.364944261455</v>
      </c>
      <c r="D4849" s="3">
        <v>15</v>
      </c>
      <c r="E4849" s="3">
        <f t="shared" si="508"/>
        <v>225</v>
      </c>
      <c r="F4849" s="4">
        <f t="shared" si="509"/>
        <v>4379.2130699999998</v>
      </c>
      <c r="N4849" s="2">
        <v>61.497663000000003</v>
      </c>
      <c r="O4849" s="3">
        <f t="shared" si="510"/>
        <v>3781.9625544615692</v>
      </c>
      <c r="P4849" s="3">
        <v>5</v>
      </c>
      <c r="Q4849" s="3">
        <f t="shared" si="511"/>
        <v>25</v>
      </c>
      <c r="R4849" s="4">
        <f t="shared" si="512"/>
        <v>307.488315</v>
      </c>
    </row>
    <row r="4850" spans="2:18">
      <c r="B4850" s="2">
        <v>291.94753800000001</v>
      </c>
      <c r="C4850" s="3">
        <f t="shared" si="507"/>
        <v>85233.364944261455</v>
      </c>
      <c r="D4850" s="3">
        <v>15</v>
      </c>
      <c r="E4850" s="3">
        <f t="shared" si="508"/>
        <v>225</v>
      </c>
      <c r="F4850" s="4">
        <f t="shared" si="509"/>
        <v>4379.2130699999998</v>
      </c>
      <c r="N4850" s="2">
        <v>61.497663000000003</v>
      </c>
      <c r="O4850" s="3">
        <f t="shared" si="510"/>
        <v>3781.9625544615692</v>
      </c>
      <c r="P4850" s="3">
        <v>5</v>
      </c>
      <c r="Q4850" s="3">
        <f t="shared" si="511"/>
        <v>25</v>
      </c>
      <c r="R4850" s="4">
        <f t="shared" si="512"/>
        <v>307.488315</v>
      </c>
    </row>
    <row r="4851" spans="2:18">
      <c r="B4851" s="2">
        <v>291.94753800000001</v>
      </c>
      <c r="C4851" s="3">
        <f t="shared" si="507"/>
        <v>85233.364944261455</v>
      </c>
      <c r="D4851" s="3">
        <v>15</v>
      </c>
      <c r="E4851" s="3">
        <f t="shared" si="508"/>
        <v>225</v>
      </c>
      <c r="F4851" s="4">
        <f t="shared" si="509"/>
        <v>4379.2130699999998</v>
      </c>
      <c r="N4851" s="2">
        <v>61.497663000000003</v>
      </c>
      <c r="O4851" s="3">
        <f t="shared" si="510"/>
        <v>3781.9625544615692</v>
      </c>
      <c r="P4851" s="3">
        <v>5</v>
      </c>
      <c r="Q4851" s="3">
        <f t="shared" si="511"/>
        <v>25</v>
      </c>
      <c r="R4851" s="4">
        <f t="shared" si="512"/>
        <v>307.488315</v>
      </c>
    </row>
    <row r="4852" spans="2:18">
      <c r="B4852" s="2">
        <v>291.94753800000001</v>
      </c>
      <c r="C4852" s="3">
        <f t="shared" si="507"/>
        <v>85233.364944261455</v>
      </c>
      <c r="D4852" s="3">
        <v>15</v>
      </c>
      <c r="E4852" s="3">
        <f t="shared" si="508"/>
        <v>225</v>
      </c>
      <c r="F4852" s="4">
        <f t="shared" si="509"/>
        <v>4379.2130699999998</v>
      </c>
      <c r="N4852" s="2">
        <v>61.497663000000003</v>
      </c>
      <c r="O4852" s="3">
        <f t="shared" si="510"/>
        <v>3781.9625544615692</v>
      </c>
      <c r="P4852" s="3">
        <v>5</v>
      </c>
      <c r="Q4852" s="3">
        <f t="shared" si="511"/>
        <v>25</v>
      </c>
      <c r="R4852" s="4">
        <f t="shared" si="512"/>
        <v>307.488315</v>
      </c>
    </row>
    <row r="4853" spans="2:18">
      <c r="B4853" s="2">
        <v>291.94753800000001</v>
      </c>
      <c r="C4853" s="3">
        <f t="shared" si="507"/>
        <v>85233.364944261455</v>
      </c>
      <c r="D4853" s="3">
        <v>15</v>
      </c>
      <c r="E4853" s="3">
        <f t="shared" si="508"/>
        <v>225</v>
      </c>
      <c r="F4853" s="4">
        <f t="shared" si="509"/>
        <v>4379.2130699999998</v>
      </c>
      <c r="N4853" s="2">
        <v>61.497663000000003</v>
      </c>
      <c r="O4853" s="3">
        <f t="shared" si="510"/>
        <v>3781.9625544615692</v>
      </c>
      <c r="P4853" s="3">
        <v>5</v>
      </c>
      <c r="Q4853" s="3">
        <f t="shared" si="511"/>
        <v>25</v>
      </c>
      <c r="R4853" s="4">
        <f t="shared" si="512"/>
        <v>307.488315</v>
      </c>
    </row>
    <row r="4854" spans="2:18">
      <c r="B4854" s="2">
        <v>291.94753800000001</v>
      </c>
      <c r="C4854" s="3">
        <f t="shared" si="507"/>
        <v>85233.364944261455</v>
      </c>
      <c r="D4854" s="3">
        <v>15</v>
      </c>
      <c r="E4854" s="3">
        <f t="shared" si="508"/>
        <v>225</v>
      </c>
      <c r="F4854" s="4">
        <f t="shared" si="509"/>
        <v>4379.2130699999998</v>
      </c>
      <c r="N4854" s="2">
        <v>61.497663000000003</v>
      </c>
      <c r="O4854" s="3">
        <f t="shared" si="510"/>
        <v>3781.9625544615692</v>
      </c>
      <c r="P4854" s="3">
        <v>5</v>
      </c>
      <c r="Q4854" s="3">
        <f t="shared" si="511"/>
        <v>25</v>
      </c>
      <c r="R4854" s="4">
        <f t="shared" si="512"/>
        <v>307.488315</v>
      </c>
    </row>
    <row r="4855" spans="2:18">
      <c r="B4855" s="2">
        <v>291.94753800000001</v>
      </c>
      <c r="C4855" s="3">
        <f t="shared" si="507"/>
        <v>85233.364944261455</v>
      </c>
      <c r="D4855" s="3">
        <v>15</v>
      </c>
      <c r="E4855" s="3">
        <f t="shared" si="508"/>
        <v>225</v>
      </c>
      <c r="F4855" s="4">
        <f t="shared" si="509"/>
        <v>4379.2130699999998</v>
      </c>
      <c r="N4855" s="2">
        <v>61.497663000000003</v>
      </c>
      <c r="O4855" s="3">
        <f t="shared" si="510"/>
        <v>3781.9625544615692</v>
      </c>
      <c r="P4855" s="3">
        <v>5</v>
      </c>
      <c r="Q4855" s="3">
        <f t="shared" si="511"/>
        <v>25</v>
      </c>
      <c r="R4855" s="4">
        <f t="shared" si="512"/>
        <v>307.488315</v>
      </c>
    </row>
    <row r="4856" spans="2:18">
      <c r="B4856" s="2">
        <v>291.94753800000001</v>
      </c>
      <c r="C4856" s="3">
        <f t="shared" si="507"/>
        <v>85233.364944261455</v>
      </c>
      <c r="D4856" s="3">
        <v>15</v>
      </c>
      <c r="E4856" s="3">
        <f t="shared" si="508"/>
        <v>225</v>
      </c>
      <c r="F4856" s="4">
        <f t="shared" si="509"/>
        <v>4379.2130699999998</v>
      </c>
      <c r="N4856" s="2">
        <v>61.497663000000003</v>
      </c>
      <c r="O4856" s="3">
        <f t="shared" si="510"/>
        <v>3781.9625544615692</v>
      </c>
      <c r="P4856" s="3">
        <v>5</v>
      </c>
      <c r="Q4856" s="3">
        <f t="shared" si="511"/>
        <v>25</v>
      </c>
      <c r="R4856" s="4">
        <f t="shared" si="512"/>
        <v>307.488315</v>
      </c>
    </row>
    <row r="4857" spans="2:18">
      <c r="B4857" s="2">
        <v>291.94753800000001</v>
      </c>
      <c r="C4857" s="3">
        <f t="shared" si="507"/>
        <v>85233.364944261455</v>
      </c>
      <c r="D4857" s="3">
        <v>15</v>
      </c>
      <c r="E4857" s="3">
        <f t="shared" si="508"/>
        <v>225</v>
      </c>
      <c r="F4857" s="4">
        <f t="shared" si="509"/>
        <v>4379.2130699999998</v>
      </c>
      <c r="N4857" s="2">
        <v>61.497663000000003</v>
      </c>
      <c r="O4857" s="3">
        <f t="shared" si="510"/>
        <v>3781.9625544615692</v>
      </c>
      <c r="P4857" s="3">
        <v>5</v>
      </c>
      <c r="Q4857" s="3">
        <f t="shared" si="511"/>
        <v>25</v>
      </c>
      <c r="R4857" s="4">
        <f t="shared" si="512"/>
        <v>307.488315</v>
      </c>
    </row>
    <row r="4858" spans="2:18">
      <c r="B4858" s="2">
        <v>291.94753800000001</v>
      </c>
      <c r="C4858" s="3">
        <f t="shared" si="507"/>
        <v>85233.364944261455</v>
      </c>
      <c r="D4858" s="3">
        <v>15</v>
      </c>
      <c r="E4858" s="3">
        <f t="shared" si="508"/>
        <v>225</v>
      </c>
      <c r="F4858" s="4">
        <f t="shared" si="509"/>
        <v>4379.2130699999998</v>
      </c>
      <c r="N4858" s="2">
        <v>61.497663000000003</v>
      </c>
      <c r="O4858" s="3">
        <f t="shared" si="510"/>
        <v>3781.9625544615692</v>
      </c>
      <c r="P4858" s="3">
        <v>5</v>
      </c>
      <c r="Q4858" s="3">
        <f t="shared" si="511"/>
        <v>25</v>
      </c>
      <c r="R4858" s="4">
        <f t="shared" si="512"/>
        <v>307.488315</v>
      </c>
    </row>
    <row r="4859" spans="2:18">
      <c r="B4859" s="2">
        <v>291.94753800000001</v>
      </c>
      <c r="C4859" s="3">
        <f t="shared" si="507"/>
        <v>85233.364944261455</v>
      </c>
      <c r="D4859" s="3">
        <v>15</v>
      </c>
      <c r="E4859" s="3">
        <f t="shared" si="508"/>
        <v>225</v>
      </c>
      <c r="F4859" s="4">
        <f t="shared" si="509"/>
        <v>4379.2130699999998</v>
      </c>
      <c r="N4859" s="2">
        <v>61.497663000000003</v>
      </c>
      <c r="O4859" s="3">
        <f t="shared" si="510"/>
        <v>3781.9625544615692</v>
      </c>
      <c r="P4859" s="3">
        <v>5</v>
      </c>
      <c r="Q4859" s="3">
        <f t="shared" si="511"/>
        <v>25</v>
      </c>
      <c r="R4859" s="4">
        <f t="shared" si="512"/>
        <v>307.488315</v>
      </c>
    </row>
    <row r="4860" spans="2:18">
      <c r="B4860" s="2">
        <v>291.94753800000001</v>
      </c>
      <c r="C4860" s="3">
        <f t="shared" si="507"/>
        <v>85233.364944261455</v>
      </c>
      <c r="D4860" s="3">
        <v>15</v>
      </c>
      <c r="E4860" s="3">
        <f t="shared" si="508"/>
        <v>225</v>
      </c>
      <c r="F4860" s="4">
        <f t="shared" si="509"/>
        <v>4379.2130699999998</v>
      </c>
      <c r="N4860" s="2">
        <v>61.497663000000003</v>
      </c>
      <c r="O4860" s="3">
        <f t="shared" si="510"/>
        <v>3781.9625544615692</v>
      </c>
      <c r="P4860" s="3">
        <v>5</v>
      </c>
      <c r="Q4860" s="3">
        <f t="shared" si="511"/>
        <v>25</v>
      </c>
      <c r="R4860" s="4">
        <f t="shared" si="512"/>
        <v>307.488315</v>
      </c>
    </row>
    <row r="4861" spans="2:18">
      <c r="B4861" s="2">
        <v>291.94753800000001</v>
      </c>
      <c r="C4861" s="3">
        <f t="shared" si="507"/>
        <v>85233.364944261455</v>
      </c>
      <c r="D4861" s="3">
        <v>15</v>
      </c>
      <c r="E4861" s="3">
        <f t="shared" si="508"/>
        <v>225</v>
      </c>
      <c r="F4861" s="4">
        <f t="shared" si="509"/>
        <v>4379.2130699999998</v>
      </c>
      <c r="N4861" s="2">
        <v>61.497663000000003</v>
      </c>
      <c r="O4861" s="3">
        <f t="shared" si="510"/>
        <v>3781.9625544615692</v>
      </c>
      <c r="P4861" s="3">
        <v>5</v>
      </c>
      <c r="Q4861" s="3">
        <f t="shared" si="511"/>
        <v>25</v>
      </c>
      <c r="R4861" s="4">
        <f t="shared" si="512"/>
        <v>307.488315</v>
      </c>
    </row>
    <row r="4862" spans="2:18">
      <c r="B4862" s="2">
        <v>291.94753800000001</v>
      </c>
      <c r="C4862" s="3">
        <f t="shared" si="507"/>
        <v>85233.364944261455</v>
      </c>
      <c r="D4862" s="3">
        <v>15</v>
      </c>
      <c r="E4862" s="3">
        <f t="shared" si="508"/>
        <v>225</v>
      </c>
      <c r="F4862" s="4">
        <f t="shared" si="509"/>
        <v>4379.2130699999998</v>
      </c>
      <c r="N4862" s="2">
        <v>61.497663000000003</v>
      </c>
      <c r="O4862" s="3">
        <f t="shared" si="510"/>
        <v>3781.9625544615692</v>
      </c>
      <c r="P4862" s="3">
        <v>5</v>
      </c>
      <c r="Q4862" s="3">
        <f t="shared" si="511"/>
        <v>25</v>
      </c>
      <c r="R4862" s="4">
        <f t="shared" si="512"/>
        <v>307.488315</v>
      </c>
    </row>
    <row r="4863" spans="2:18">
      <c r="B4863" s="2">
        <v>291.94753800000001</v>
      </c>
      <c r="C4863" s="3">
        <f t="shared" si="507"/>
        <v>85233.364944261455</v>
      </c>
      <c r="D4863" s="3">
        <v>15</v>
      </c>
      <c r="E4863" s="3">
        <f t="shared" si="508"/>
        <v>225</v>
      </c>
      <c r="F4863" s="4">
        <f t="shared" si="509"/>
        <v>4379.2130699999998</v>
      </c>
      <c r="N4863" s="2">
        <v>61.497663000000003</v>
      </c>
      <c r="O4863" s="3">
        <f t="shared" si="510"/>
        <v>3781.9625544615692</v>
      </c>
      <c r="P4863" s="3">
        <v>5</v>
      </c>
      <c r="Q4863" s="3">
        <f t="shared" si="511"/>
        <v>25</v>
      </c>
      <c r="R4863" s="4">
        <f t="shared" si="512"/>
        <v>307.488315</v>
      </c>
    </row>
    <row r="4864" spans="2:18">
      <c r="B4864" s="2">
        <v>291.94753800000001</v>
      </c>
      <c r="C4864" s="3">
        <f t="shared" si="507"/>
        <v>85233.364944261455</v>
      </c>
      <c r="D4864" s="3">
        <v>15</v>
      </c>
      <c r="E4864" s="3">
        <f t="shared" si="508"/>
        <v>225</v>
      </c>
      <c r="F4864" s="4">
        <f t="shared" si="509"/>
        <v>4379.2130699999998</v>
      </c>
      <c r="N4864" s="2">
        <v>61.497663000000003</v>
      </c>
      <c r="O4864" s="3">
        <f t="shared" si="510"/>
        <v>3781.9625544615692</v>
      </c>
      <c r="P4864" s="3">
        <v>5</v>
      </c>
      <c r="Q4864" s="3">
        <f t="shared" si="511"/>
        <v>25</v>
      </c>
      <c r="R4864" s="4">
        <f t="shared" si="512"/>
        <v>307.488315</v>
      </c>
    </row>
    <row r="4865" spans="2:18">
      <c r="B4865" s="2">
        <v>291.94753800000001</v>
      </c>
      <c r="C4865" s="3">
        <f t="shared" si="507"/>
        <v>85233.364944261455</v>
      </c>
      <c r="D4865" s="3">
        <v>15</v>
      </c>
      <c r="E4865" s="3">
        <f t="shared" si="508"/>
        <v>225</v>
      </c>
      <c r="F4865" s="4">
        <f t="shared" si="509"/>
        <v>4379.2130699999998</v>
      </c>
      <c r="N4865" s="2">
        <v>61.497663000000003</v>
      </c>
      <c r="O4865" s="3">
        <f t="shared" si="510"/>
        <v>3781.9625544615692</v>
      </c>
      <c r="P4865" s="3">
        <v>5</v>
      </c>
      <c r="Q4865" s="3">
        <f t="shared" si="511"/>
        <v>25</v>
      </c>
      <c r="R4865" s="4">
        <f t="shared" si="512"/>
        <v>307.488315</v>
      </c>
    </row>
    <row r="4866" spans="2:18">
      <c r="B4866" s="2">
        <v>291.94753800000001</v>
      </c>
      <c r="C4866" s="3">
        <f t="shared" si="507"/>
        <v>85233.364944261455</v>
      </c>
      <c r="D4866" s="3">
        <v>15</v>
      </c>
      <c r="E4866" s="3">
        <f t="shared" si="508"/>
        <v>225</v>
      </c>
      <c r="F4866" s="4">
        <f t="shared" si="509"/>
        <v>4379.2130699999998</v>
      </c>
      <c r="N4866" s="2">
        <v>61.497663000000003</v>
      </c>
      <c r="O4866" s="3">
        <f t="shared" si="510"/>
        <v>3781.9625544615692</v>
      </c>
      <c r="P4866" s="3">
        <v>5</v>
      </c>
      <c r="Q4866" s="3">
        <f t="shared" si="511"/>
        <v>25</v>
      </c>
      <c r="R4866" s="4">
        <f t="shared" si="512"/>
        <v>307.488315</v>
      </c>
    </row>
    <row r="4867" spans="2:18">
      <c r="B4867" s="2">
        <v>291.94753800000001</v>
      </c>
      <c r="C4867" s="3">
        <f t="shared" si="507"/>
        <v>85233.364944261455</v>
      </c>
      <c r="D4867" s="3">
        <v>15</v>
      </c>
      <c r="E4867" s="3">
        <f t="shared" si="508"/>
        <v>225</v>
      </c>
      <c r="F4867" s="4">
        <f t="shared" si="509"/>
        <v>4379.2130699999998</v>
      </c>
      <c r="N4867" s="2">
        <v>61.497663000000003</v>
      </c>
      <c r="O4867" s="3">
        <f t="shared" si="510"/>
        <v>3781.9625544615692</v>
      </c>
      <c r="P4867" s="3">
        <v>5</v>
      </c>
      <c r="Q4867" s="3">
        <f t="shared" si="511"/>
        <v>25</v>
      </c>
      <c r="R4867" s="4">
        <f t="shared" si="512"/>
        <v>307.488315</v>
      </c>
    </row>
    <row r="4868" spans="2:18">
      <c r="B4868" s="2">
        <v>291.94753800000001</v>
      </c>
      <c r="C4868" s="3">
        <f t="shared" si="507"/>
        <v>85233.364944261455</v>
      </c>
      <c r="D4868" s="3">
        <v>15</v>
      </c>
      <c r="E4868" s="3">
        <f t="shared" si="508"/>
        <v>225</v>
      </c>
      <c r="F4868" s="4">
        <f t="shared" si="509"/>
        <v>4379.2130699999998</v>
      </c>
      <c r="N4868" s="2">
        <v>61.497663000000003</v>
      </c>
      <c r="O4868" s="3">
        <f t="shared" si="510"/>
        <v>3781.9625544615692</v>
      </c>
      <c r="P4868" s="3">
        <v>5</v>
      </c>
      <c r="Q4868" s="3">
        <f t="shared" si="511"/>
        <v>25</v>
      </c>
      <c r="R4868" s="4">
        <f t="shared" si="512"/>
        <v>307.488315</v>
      </c>
    </row>
    <row r="4869" spans="2:18">
      <c r="B4869" s="2">
        <v>291.94753800000001</v>
      </c>
      <c r="C4869" s="3">
        <f t="shared" si="507"/>
        <v>85233.364944261455</v>
      </c>
      <c r="D4869" s="3">
        <v>15</v>
      </c>
      <c r="E4869" s="3">
        <f t="shared" si="508"/>
        <v>225</v>
      </c>
      <c r="F4869" s="4">
        <f t="shared" si="509"/>
        <v>4379.2130699999998</v>
      </c>
      <c r="N4869" s="2">
        <v>61.497663000000003</v>
      </c>
      <c r="O4869" s="3">
        <f t="shared" si="510"/>
        <v>3781.9625544615692</v>
      </c>
      <c r="P4869" s="3">
        <v>5</v>
      </c>
      <c r="Q4869" s="3">
        <f t="shared" si="511"/>
        <v>25</v>
      </c>
      <c r="R4869" s="4">
        <f t="shared" si="512"/>
        <v>307.488315</v>
      </c>
    </row>
    <row r="4870" spans="2:18">
      <c r="B4870" s="2">
        <v>291.94753800000001</v>
      </c>
      <c r="C4870" s="3">
        <f t="shared" si="507"/>
        <v>85233.364944261455</v>
      </c>
      <c r="D4870" s="3">
        <v>15</v>
      </c>
      <c r="E4870" s="3">
        <f t="shared" si="508"/>
        <v>225</v>
      </c>
      <c r="F4870" s="4">
        <f t="shared" si="509"/>
        <v>4379.2130699999998</v>
      </c>
      <c r="N4870" s="2">
        <v>61.497663000000003</v>
      </c>
      <c r="O4870" s="3">
        <f t="shared" si="510"/>
        <v>3781.9625544615692</v>
      </c>
      <c r="P4870" s="3">
        <v>5</v>
      </c>
      <c r="Q4870" s="3">
        <f t="shared" si="511"/>
        <v>25</v>
      </c>
      <c r="R4870" s="4">
        <f t="shared" si="512"/>
        <v>307.488315</v>
      </c>
    </row>
    <row r="4871" spans="2:18">
      <c r="B4871" s="2">
        <v>291.94753800000001</v>
      </c>
      <c r="C4871" s="3">
        <f t="shared" si="507"/>
        <v>85233.364944261455</v>
      </c>
      <c r="D4871" s="3">
        <v>15</v>
      </c>
      <c r="E4871" s="3">
        <f t="shared" si="508"/>
        <v>225</v>
      </c>
      <c r="F4871" s="4">
        <f t="shared" si="509"/>
        <v>4379.2130699999998</v>
      </c>
      <c r="N4871" s="2">
        <v>61.497663000000003</v>
      </c>
      <c r="O4871" s="3">
        <f t="shared" si="510"/>
        <v>3781.9625544615692</v>
      </c>
      <c r="P4871" s="3">
        <v>5</v>
      </c>
      <c r="Q4871" s="3">
        <f t="shared" si="511"/>
        <v>25</v>
      </c>
      <c r="R4871" s="4">
        <f t="shared" si="512"/>
        <v>307.488315</v>
      </c>
    </row>
    <row r="4872" spans="2:18">
      <c r="B4872" s="2">
        <v>291.94753800000001</v>
      </c>
      <c r="C4872" s="3">
        <f t="shared" si="507"/>
        <v>85233.364944261455</v>
      </c>
      <c r="D4872" s="3">
        <v>15</v>
      </c>
      <c r="E4872" s="3">
        <f t="shared" si="508"/>
        <v>225</v>
      </c>
      <c r="F4872" s="4">
        <f t="shared" si="509"/>
        <v>4379.2130699999998</v>
      </c>
      <c r="N4872" s="2">
        <v>61.497663000000003</v>
      </c>
      <c r="O4872" s="3">
        <f t="shared" si="510"/>
        <v>3781.9625544615692</v>
      </c>
      <c r="P4872" s="3">
        <v>5</v>
      </c>
      <c r="Q4872" s="3">
        <f t="shared" si="511"/>
        <v>25</v>
      </c>
      <c r="R4872" s="4">
        <f t="shared" si="512"/>
        <v>307.488315</v>
      </c>
    </row>
    <row r="4873" spans="2:18">
      <c r="B4873" s="2">
        <v>291.94753800000001</v>
      </c>
      <c r="C4873" s="3">
        <f t="shared" si="507"/>
        <v>85233.364944261455</v>
      </c>
      <c r="D4873" s="3">
        <v>15</v>
      </c>
      <c r="E4873" s="3">
        <f t="shared" si="508"/>
        <v>225</v>
      </c>
      <c r="F4873" s="4">
        <f t="shared" si="509"/>
        <v>4379.2130699999998</v>
      </c>
      <c r="N4873" s="2">
        <v>61.497663000000003</v>
      </c>
      <c r="O4873" s="3">
        <f t="shared" si="510"/>
        <v>3781.9625544615692</v>
      </c>
      <c r="P4873" s="3">
        <v>5</v>
      </c>
      <c r="Q4873" s="3">
        <f t="shared" si="511"/>
        <v>25</v>
      </c>
      <c r="R4873" s="4">
        <f t="shared" si="512"/>
        <v>307.488315</v>
      </c>
    </row>
    <row r="4874" spans="2:18">
      <c r="B4874" s="2">
        <v>291.94753800000001</v>
      </c>
      <c r="C4874" s="3">
        <f t="shared" si="507"/>
        <v>85233.364944261455</v>
      </c>
      <c r="D4874" s="3">
        <v>15</v>
      </c>
      <c r="E4874" s="3">
        <f t="shared" si="508"/>
        <v>225</v>
      </c>
      <c r="F4874" s="4">
        <f t="shared" si="509"/>
        <v>4379.2130699999998</v>
      </c>
      <c r="N4874" s="2">
        <v>61.497663000000003</v>
      </c>
      <c r="O4874" s="3">
        <f t="shared" si="510"/>
        <v>3781.9625544615692</v>
      </c>
      <c r="P4874" s="3">
        <v>5</v>
      </c>
      <c r="Q4874" s="3">
        <f t="shared" si="511"/>
        <v>25</v>
      </c>
      <c r="R4874" s="4">
        <f t="shared" si="512"/>
        <v>307.488315</v>
      </c>
    </row>
    <row r="4875" spans="2:18">
      <c r="B4875" s="2">
        <v>291.94753800000001</v>
      </c>
      <c r="C4875" s="3">
        <f t="shared" si="507"/>
        <v>85233.364944261455</v>
      </c>
      <c r="D4875" s="3">
        <v>15</v>
      </c>
      <c r="E4875" s="3">
        <f t="shared" si="508"/>
        <v>225</v>
      </c>
      <c r="F4875" s="4">
        <f t="shared" si="509"/>
        <v>4379.2130699999998</v>
      </c>
      <c r="N4875" s="2">
        <v>61.497663000000003</v>
      </c>
      <c r="O4875" s="3">
        <f t="shared" si="510"/>
        <v>3781.9625544615692</v>
      </c>
      <c r="P4875" s="3">
        <v>5</v>
      </c>
      <c r="Q4875" s="3">
        <f t="shared" si="511"/>
        <v>25</v>
      </c>
      <c r="R4875" s="4">
        <f t="shared" si="512"/>
        <v>307.488315</v>
      </c>
    </row>
    <row r="4876" spans="2:18">
      <c r="B4876" s="2">
        <v>291.94753800000001</v>
      </c>
      <c r="C4876" s="3">
        <f t="shared" si="507"/>
        <v>85233.364944261455</v>
      </c>
      <c r="D4876" s="3">
        <v>15</v>
      </c>
      <c r="E4876" s="3">
        <f t="shared" si="508"/>
        <v>225</v>
      </c>
      <c r="F4876" s="4">
        <f t="shared" si="509"/>
        <v>4379.2130699999998</v>
      </c>
      <c r="N4876" s="2">
        <v>61.497663000000003</v>
      </c>
      <c r="O4876" s="3">
        <f t="shared" si="510"/>
        <v>3781.9625544615692</v>
      </c>
      <c r="P4876" s="3">
        <v>5</v>
      </c>
      <c r="Q4876" s="3">
        <f t="shared" si="511"/>
        <v>25</v>
      </c>
      <c r="R4876" s="4">
        <f t="shared" si="512"/>
        <v>307.488315</v>
      </c>
    </row>
    <row r="4877" spans="2:18">
      <c r="B4877" s="2">
        <v>291.94753800000001</v>
      </c>
      <c r="C4877" s="3">
        <f t="shared" si="507"/>
        <v>85233.364944261455</v>
      </c>
      <c r="D4877" s="3">
        <v>15</v>
      </c>
      <c r="E4877" s="3">
        <f t="shared" si="508"/>
        <v>225</v>
      </c>
      <c r="F4877" s="4">
        <f t="shared" si="509"/>
        <v>4379.2130699999998</v>
      </c>
      <c r="N4877" s="2">
        <v>61.497663000000003</v>
      </c>
      <c r="O4877" s="3">
        <f t="shared" si="510"/>
        <v>3781.9625544615692</v>
      </c>
      <c r="P4877" s="3">
        <v>5</v>
      </c>
      <c r="Q4877" s="3">
        <f t="shared" si="511"/>
        <v>25</v>
      </c>
      <c r="R4877" s="4">
        <f t="shared" si="512"/>
        <v>307.488315</v>
      </c>
    </row>
    <row r="4878" spans="2:18">
      <c r="B4878" s="2">
        <v>291.94753800000001</v>
      </c>
      <c r="C4878" s="3">
        <f t="shared" si="507"/>
        <v>85233.364944261455</v>
      </c>
      <c r="D4878" s="3">
        <v>15</v>
      </c>
      <c r="E4878" s="3">
        <f t="shared" si="508"/>
        <v>225</v>
      </c>
      <c r="F4878" s="4">
        <f t="shared" si="509"/>
        <v>4379.2130699999998</v>
      </c>
      <c r="N4878" s="2">
        <v>61.497663000000003</v>
      </c>
      <c r="O4878" s="3">
        <f t="shared" si="510"/>
        <v>3781.9625544615692</v>
      </c>
      <c r="P4878" s="3">
        <v>5</v>
      </c>
      <c r="Q4878" s="3">
        <f t="shared" si="511"/>
        <v>25</v>
      </c>
      <c r="R4878" s="4">
        <f t="shared" si="512"/>
        <v>307.488315</v>
      </c>
    </row>
    <row r="4879" spans="2:18">
      <c r="B4879" s="2">
        <v>291.94753800000001</v>
      </c>
      <c r="C4879" s="3">
        <f t="shared" si="507"/>
        <v>85233.364944261455</v>
      </c>
      <c r="D4879" s="3">
        <v>15</v>
      </c>
      <c r="E4879" s="3">
        <f t="shared" si="508"/>
        <v>225</v>
      </c>
      <c r="F4879" s="4">
        <f t="shared" si="509"/>
        <v>4379.2130699999998</v>
      </c>
      <c r="N4879" s="2">
        <v>61.497663000000003</v>
      </c>
      <c r="O4879" s="3">
        <f t="shared" si="510"/>
        <v>3781.9625544615692</v>
      </c>
      <c r="P4879" s="3">
        <v>5</v>
      </c>
      <c r="Q4879" s="3">
        <f t="shared" si="511"/>
        <v>25</v>
      </c>
      <c r="R4879" s="4">
        <f t="shared" si="512"/>
        <v>307.488315</v>
      </c>
    </row>
    <row r="4880" spans="2:18">
      <c r="B4880" s="2">
        <v>291.94753800000001</v>
      </c>
      <c r="C4880" s="3">
        <f t="shared" si="507"/>
        <v>85233.364944261455</v>
      </c>
      <c r="D4880" s="3">
        <v>15</v>
      </c>
      <c r="E4880" s="3">
        <f t="shared" si="508"/>
        <v>225</v>
      </c>
      <c r="F4880" s="4">
        <f t="shared" si="509"/>
        <v>4379.2130699999998</v>
      </c>
      <c r="N4880" s="2">
        <v>61.497663000000003</v>
      </c>
      <c r="O4880" s="3">
        <f t="shared" si="510"/>
        <v>3781.9625544615692</v>
      </c>
      <c r="P4880" s="3">
        <v>5</v>
      </c>
      <c r="Q4880" s="3">
        <f t="shared" si="511"/>
        <v>25</v>
      </c>
      <c r="R4880" s="4">
        <f t="shared" si="512"/>
        <v>307.488315</v>
      </c>
    </row>
    <row r="4881" spans="2:18">
      <c r="B4881" s="2">
        <v>291.94753800000001</v>
      </c>
      <c r="C4881" s="3">
        <f t="shared" ref="C4881:C4903" si="513">B4881*B4881</f>
        <v>85233.364944261455</v>
      </c>
      <c r="D4881" s="3">
        <v>15</v>
      </c>
      <c r="E4881" s="3">
        <f t="shared" ref="E4881:E4903" si="514">D4881*D4881</f>
        <v>225</v>
      </c>
      <c r="F4881" s="4">
        <f t="shared" ref="F4881:F4903" si="515">D4881*B4881</f>
        <v>4379.2130699999998</v>
      </c>
      <c r="N4881" s="2">
        <v>61.497663000000003</v>
      </c>
      <c r="O4881" s="3">
        <f t="shared" ref="O4881:O4944" si="516">N4881*N4881</f>
        <v>3781.9625544615692</v>
      </c>
      <c r="P4881" s="3">
        <v>5</v>
      </c>
      <c r="Q4881" s="3">
        <f t="shared" ref="Q4881:Q4944" si="517">P4881*P4881</f>
        <v>25</v>
      </c>
      <c r="R4881" s="4">
        <f t="shared" ref="R4881:R4944" si="518">P4881*N4881</f>
        <v>307.488315</v>
      </c>
    </row>
    <row r="4882" spans="2:18">
      <c r="B4882" s="2">
        <v>291.94753800000001</v>
      </c>
      <c r="C4882" s="3">
        <f t="shared" si="513"/>
        <v>85233.364944261455</v>
      </c>
      <c r="D4882" s="3">
        <v>15</v>
      </c>
      <c r="E4882" s="3">
        <f t="shared" si="514"/>
        <v>225</v>
      </c>
      <c r="F4882" s="4">
        <f t="shared" si="515"/>
        <v>4379.2130699999998</v>
      </c>
      <c r="N4882" s="2">
        <v>61.497663000000003</v>
      </c>
      <c r="O4882" s="3">
        <f t="shared" si="516"/>
        <v>3781.9625544615692</v>
      </c>
      <c r="P4882" s="3">
        <v>5</v>
      </c>
      <c r="Q4882" s="3">
        <f t="shared" si="517"/>
        <v>25</v>
      </c>
      <c r="R4882" s="4">
        <f t="shared" si="518"/>
        <v>307.488315</v>
      </c>
    </row>
    <row r="4883" spans="2:18">
      <c r="B4883" s="2">
        <v>291.94753800000001</v>
      </c>
      <c r="C4883" s="3">
        <f t="shared" si="513"/>
        <v>85233.364944261455</v>
      </c>
      <c r="D4883" s="3">
        <v>15</v>
      </c>
      <c r="E4883" s="3">
        <f t="shared" si="514"/>
        <v>225</v>
      </c>
      <c r="F4883" s="4">
        <f t="shared" si="515"/>
        <v>4379.2130699999998</v>
      </c>
      <c r="N4883" s="2">
        <v>61.497663000000003</v>
      </c>
      <c r="O4883" s="3">
        <f t="shared" si="516"/>
        <v>3781.9625544615692</v>
      </c>
      <c r="P4883" s="3">
        <v>5</v>
      </c>
      <c r="Q4883" s="3">
        <f t="shared" si="517"/>
        <v>25</v>
      </c>
      <c r="R4883" s="4">
        <f t="shared" si="518"/>
        <v>307.488315</v>
      </c>
    </row>
    <row r="4884" spans="2:18">
      <c r="B4884" s="2">
        <v>291.94753800000001</v>
      </c>
      <c r="C4884" s="3">
        <f t="shared" si="513"/>
        <v>85233.364944261455</v>
      </c>
      <c r="D4884" s="3">
        <v>15</v>
      </c>
      <c r="E4884" s="3">
        <f t="shared" si="514"/>
        <v>225</v>
      </c>
      <c r="F4884" s="4">
        <f t="shared" si="515"/>
        <v>4379.2130699999998</v>
      </c>
      <c r="N4884" s="2">
        <v>61.497663000000003</v>
      </c>
      <c r="O4884" s="3">
        <f t="shared" si="516"/>
        <v>3781.9625544615692</v>
      </c>
      <c r="P4884" s="3">
        <v>5</v>
      </c>
      <c r="Q4884" s="3">
        <f t="shared" si="517"/>
        <v>25</v>
      </c>
      <c r="R4884" s="4">
        <f t="shared" si="518"/>
        <v>307.488315</v>
      </c>
    </row>
    <row r="4885" spans="2:18">
      <c r="B4885" s="2">
        <v>291.94753800000001</v>
      </c>
      <c r="C4885" s="3">
        <f t="shared" si="513"/>
        <v>85233.364944261455</v>
      </c>
      <c r="D4885" s="3">
        <v>15</v>
      </c>
      <c r="E4885" s="3">
        <f t="shared" si="514"/>
        <v>225</v>
      </c>
      <c r="F4885" s="4">
        <f t="shared" si="515"/>
        <v>4379.2130699999998</v>
      </c>
      <c r="N4885" s="2">
        <v>61.497663000000003</v>
      </c>
      <c r="O4885" s="3">
        <f t="shared" si="516"/>
        <v>3781.9625544615692</v>
      </c>
      <c r="P4885" s="3">
        <v>5</v>
      </c>
      <c r="Q4885" s="3">
        <f t="shared" si="517"/>
        <v>25</v>
      </c>
      <c r="R4885" s="4">
        <f t="shared" si="518"/>
        <v>307.488315</v>
      </c>
    </row>
    <row r="4886" spans="2:18">
      <c r="B4886" s="2">
        <v>291.94753800000001</v>
      </c>
      <c r="C4886" s="3">
        <f t="shared" si="513"/>
        <v>85233.364944261455</v>
      </c>
      <c r="D4886" s="3">
        <v>15</v>
      </c>
      <c r="E4886" s="3">
        <f t="shared" si="514"/>
        <v>225</v>
      </c>
      <c r="F4886" s="4">
        <f t="shared" si="515"/>
        <v>4379.2130699999998</v>
      </c>
      <c r="N4886" s="2">
        <v>61.497663000000003</v>
      </c>
      <c r="O4886" s="3">
        <f t="shared" si="516"/>
        <v>3781.9625544615692</v>
      </c>
      <c r="P4886" s="3">
        <v>5</v>
      </c>
      <c r="Q4886" s="3">
        <f t="shared" si="517"/>
        <v>25</v>
      </c>
      <c r="R4886" s="4">
        <f t="shared" si="518"/>
        <v>307.488315</v>
      </c>
    </row>
    <row r="4887" spans="2:18">
      <c r="B4887" s="2">
        <v>291.94753800000001</v>
      </c>
      <c r="C4887" s="3">
        <f t="shared" si="513"/>
        <v>85233.364944261455</v>
      </c>
      <c r="D4887" s="3">
        <v>15</v>
      </c>
      <c r="E4887" s="3">
        <f t="shared" si="514"/>
        <v>225</v>
      </c>
      <c r="F4887" s="4">
        <f t="shared" si="515"/>
        <v>4379.2130699999998</v>
      </c>
      <c r="N4887" s="2">
        <v>61.497663000000003</v>
      </c>
      <c r="O4887" s="3">
        <f t="shared" si="516"/>
        <v>3781.9625544615692</v>
      </c>
      <c r="P4887" s="3">
        <v>5</v>
      </c>
      <c r="Q4887" s="3">
        <f t="shared" si="517"/>
        <v>25</v>
      </c>
      <c r="R4887" s="4">
        <f t="shared" si="518"/>
        <v>307.488315</v>
      </c>
    </row>
    <row r="4888" spans="2:18">
      <c r="B4888" s="2">
        <v>291.94753800000001</v>
      </c>
      <c r="C4888" s="3">
        <f t="shared" si="513"/>
        <v>85233.364944261455</v>
      </c>
      <c r="D4888" s="3">
        <v>15</v>
      </c>
      <c r="E4888" s="3">
        <f t="shared" si="514"/>
        <v>225</v>
      </c>
      <c r="F4888" s="4">
        <f t="shared" si="515"/>
        <v>4379.2130699999998</v>
      </c>
      <c r="N4888" s="2">
        <v>61.497663000000003</v>
      </c>
      <c r="O4888" s="3">
        <f t="shared" si="516"/>
        <v>3781.9625544615692</v>
      </c>
      <c r="P4888" s="3">
        <v>5</v>
      </c>
      <c r="Q4888" s="3">
        <f t="shared" si="517"/>
        <v>25</v>
      </c>
      <c r="R4888" s="4">
        <f t="shared" si="518"/>
        <v>307.488315</v>
      </c>
    </row>
    <row r="4889" spans="2:18">
      <c r="B4889" s="2">
        <v>291.94753800000001</v>
      </c>
      <c r="C4889" s="3">
        <f t="shared" si="513"/>
        <v>85233.364944261455</v>
      </c>
      <c r="D4889" s="3">
        <v>15</v>
      </c>
      <c r="E4889" s="3">
        <f t="shared" si="514"/>
        <v>225</v>
      </c>
      <c r="F4889" s="4">
        <f t="shared" si="515"/>
        <v>4379.2130699999998</v>
      </c>
      <c r="N4889" s="2">
        <v>61.497663000000003</v>
      </c>
      <c r="O4889" s="3">
        <f t="shared" si="516"/>
        <v>3781.9625544615692</v>
      </c>
      <c r="P4889" s="3">
        <v>5</v>
      </c>
      <c r="Q4889" s="3">
        <f t="shared" si="517"/>
        <v>25</v>
      </c>
      <c r="R4889" s="4">
        <f t="shared" si="518"/>
        <v>307.488315</v>
      </c>
    </row>
    <row r="4890" spans="2:18">
      <c r="B4890" s="2">
        <v>291.94753800000001</v>
      </c>
      <c r="C4890" s="3">
        <f t="shared" si="513"/>
        <v>85233.364944261455</v>
      </c>
      <c r="D4890" s="3">
        <v>15</v>
      </c>
      <c r="E4890" s="3">
        <f t="shared" si="514"/>
        <v>225</v>
      </c>
      <c r="F4890" s="4">
        <f t="shared" si="515"/>
        <v>4379.2130699999998</v>
      </c>
      <c r="N4890" s="2">
        <v>61.497663000000003</v>
      </c>
      <c r="O4890" s="3">
        <f t="shared" si="516"/>
        <v>3781.9625544615692</v>
      </c>
      <c r="P4890" s="3">
        <v>5</v>
      </c>
      <c r="Q4890" s="3">
        <f t="shared" si="517"/>
        <v>25</v>
      </c>
      <c r="R4890" s="4">
        <f t="shared" si="518"/>
        <v>307.488315</v>
      </c>
    </row>
    <row r="4891" spans="2:18">
      <c r="B4891" s="2">
        <v>291.94753800000001</v>
      </c>
      <c r="C4891" s="3">
        <f t="shared" si="513"/>
        <v>85233.364944261455</v>
      </c>
      <c r="D4891" s="3">
        <v>15</v>
      </c>
      <c r="E4891" s="3">
        <f t="shared" si="514"/>
        <v>225</v>
      </c>
      <c r="F4891" s="4">
        <f t="shared" si="515"/>
        <v>4379.2130699999998</v>
      </c>
      <c r="N4891" s="2">
        <v>61.497663000000003</v>
      </c>
      <c r="O4891" s="3">
        <f t="shared" si="516"/>
        <v>3781.9625544615692</v>
      </c>
      <c r="P4891" s="3">
        <v>5</v>
      </c>
      <c r="Q4891" s="3">
        <f t="shared" si="517"/>
        <v>25</v>
      </c>
      <c r="R4891" s="4">
        <f t="shared" si="518"/>
        <v>307.488315</v>
      </c>
    </row>
    <row r="4892" spans="2:18">
      <c r="B4892" s="2">
        <v>291.94753800000001</v>
      </c>
      <c r="C4892" s="3">
        <f t="shared" si="513"/>
        <v>85233.364944261455</v>
      </c>
      <c r="D4892" s="3">
        <v>15</v>
      </c>
      <c r="E4892" s="3">
        <f t="shared" si="514"/>
        <v>225</v>
      </c>
      <c r="F4892" s="4">
        <f t="shared" si="515"/>
        <v>4379.2130699999998</v>
      </c>
      <c r="N4892" s="2">
        <v>61.497663000000003</v>
      </c>
      <c r="O4892" s="3">
        <f t="shared" si="516"/>
        <v>3781.9625544615692</v>
      </c>
      <c r="P4892" s="3">
        <v>5</v>
      </c>
      <c r="Q4892" s="3">
        <f t="shared" si="517"/>
        <v>25</v>
      </c>
      <c r="R4892" s="4">
        <f t="shared" si="518"/>
        <v>307.488315</v>
      </c>
    </row>
    <row r="4893" spans="2:18">
      <c r="B4893" s="2">
        <v>291.94753800000001</v>
      </c>
      <c r="C4893" s="3">
        <f t="shared" si="513"/>
        <v>85233.364944261455</v>
      </c>
      <c r="D4893" s="3">
        <v>15</v>
      </c>
      <c r="E4893" s="3">
        <f t="shared" si="514"/>
        <v>225</v>
      </c>
      <c r="F4893" s="4">
        <f t="shared" si="515"/>
        <v>4379.2130699999998</v>
      </c>
      <c r="N4893" s="2">
        <v>61.497663000000003</v>
      </c>
      <c r="O4893" s="3">
        <f t="shared" si="516"/>
        <v>3781.9625544615692</v>
      </c>
      <c r="P4893" s="3">
        <v>5</v>
      </c>
      <c r="Q4893" s="3">
        <f t="shared" si="517"/>
        <v>25</v>
      </c>
      <c r="R4893" s="4">
        <f t="shared" si="518"/>
        <v>307.488315</v>
      </c>
    </row>
    <row r="4894" spans="2:18">
      <c r="B4894" s="2">
        <v>291.94753800000001</v>
      </c>
      <c r="C4894" s="3">
        <f t="shared" si="513"/>
        <v>85233.364944261455</v>
      </c>
      <c r="D4894" s="3">
        <v>15</v>
      </c>
      <c r="E4894" s="3">
        <f t="shared" si="514"/>
        <v>225</v>
      </c>
      <c r="F4894" s="4">
        <f t="shared" si="515"/>
        <v>4379.2130699999998</v>
      </c>
      <c r="N4894" s="2">
        <v>61.497663000000003</v>
      </c>
      <c r="O4894" s="3">
        <f t="shared" si="516"/>
        <v>3781.9625544615692</v>
      </c>
      <c r="P4894" s="3">
        <v>5</v>
      </c>
      <c r="Q4894" s="3">
        <f t="shared" si="517"/>
        <v>25</v>
      </c>
      <c r="R4894" s="4">
        <f t="shared" si="518"/>
        <v>307.488315</v>
      </c>
    </row>
    <row r="4895" spans="2:18">
      <c r="B4895" s="2">
        <v>291.94753800000001</v>
      </c>
      <c r="C4895" s="3">
        <f t="shared" si="513"/>
        <v>85233.364944261455</v>
      </c>
      <c r="D4895" s="3">
        <v>15</v>
      </c>
      <c r="E4895" s="3">
        <f t="shared" si="514"/>
        <v>225</v>
      </c>
      <c r="F4895" s="4">
        <f t="shared" si="515"/>
        <v>4379.2130699999998</v>
      </c>
      <c r="N4895" s="2">
        <v>61.497663000000003</v>
      </c>
      <c r="O4895" s="3">
        <f t="shared" si="516"/>
        <v>3781.9625544615692</v>
      </c>
      <c r="P4895" s="3">
        <v>5</v>
      </c>
      <c r="Q4895" s="3">
        <f t="shared" si="517"/>
        <v>25</v>
      </c>
      <c r="R4895" s="4">
        <f t="shared" si="518"/>
        <v>307.488315</v>
      </c>
    </row>
    <row r="4896" spans="2:18">
      <c r="B4896" s="2">
        <v>291.94753800000001</v>
      </c>
      <c r="C4896" s="3">
        <f t="shared" si="513"/>
        <v>85233.364944261455</v>
      </c>
      <c r="D4896" s="3">
        <v>15</v>
      </c>
      <c r="E4896" s="3">
        <f t="shared" si="514"/>
        <v>225</v>
      </c>
      <c r="F4896" s="4">
        <f t="shared" si="515"/>
        <v>4379.2130699999998</v>
      </c>
      <c r="N4896" s="2">
        <v>61.497663000000003</v>
      </c>
      <c r="O4896" s="3">
        <f t="shared" si="516"/>
        <v>3781.9625544615692</v>
      </c>
      <c r="P4896" s="3">
        <v>5</v>
      </c>
      <c r="Q4896" s="3">
        <f t="shared" si="517"/>
        <v>25</v>
      </c>
      <c r="R4896" s="4">
        <f t="shared" si="518"/>
        <v>307.488315</v>
      </c>
    </row>
    <row r="4897" spans="2:18">
      <c r="B4897" s="2">
        <v>291.94753800000001</v>
      </c>
      <c r="C4897" s="3">
        <f t="shared" si="513"/>
        <v>85233.364944261455</v>
      </c>
      <c r="D4897" s="3">
        <v>15</v>
      </c>
      <c r="E4897" s="3">
        <f t="shared" si="514"/>
        <v>225</v>
      </c>
      <c r="F4897" s="4">
        <f t="shared" si="515"/>
        <v>4379.2130699999998</v>
      </c>
      <c r="N4897" s="2">
        <v>61.497663000000003</v>
      </c>
      <c r="O4897" s="3">
        <f t="shared" si="516"/>
        <v>3781.9625544615692</v>
      </c>
      <c r="P4897" s="3">
        <v>5</v>
      </c>
      <c r="Q4897" s="3">
        <f t="shared" si="517"/>
        <v>25</v>
      </c>
      <c r="R4897" s="4">
        <f t="shared" si="518"/>
        <v>307.488315</v>
      </c>
    </row>
    <row r="4898" spans="2:18">
      <c r="B4898" s="2">
        <v>291.94753800000001</v>
      </c>
      <c r="C4898" s="3">
        <f t="shared" si="513"/>
        <v>85233.364944261455</v>
      </c>
      <c r="D4898" s="3">
        <v>15</v>
      </c>
      <c r="E4898" s="3">
        <f t="shared" si="514"/>
        <v>225</v>
      </c>
      <c r="F4898" s="4">
        <f t="shared" si="515"/>
        <v>4379.2130699999998</v>
      </c>
      <c r="N4898" s="2">
        <v>61.497663000000003</v>
      </c>
      <c r="O4898" s="3">
        <f t="shared" si="516"/>
        <v>3781.9625544615692</v>
      </c>
      <c r="P4898" s="3">
        <v>5</v>
      </c>
      <c r="Q4898" s="3">
        <f t="shared" si="517"/>
        <v>25</v>
      </c>
      <c r="R4898" s="4">
        <f t="shared" si="518"/>
        <v>307.488315</v>
      </c>
    </row>
    <row r="4899" spans="2:18">
      <c r="B4899" s="2">
        <v>291.94753800000001</v>
      </c>
      <c r="C4899" s="3">
        <f t="shared" si="513"/>
        <v>85233.364944261455</v>
      </c>
      <c r="D4899" s="3">
        <v>20</v>
      </c>
      <c r="E4899" s="3">
        <f t="shared" si="514"/>
        <v>400</v>
      </c>
      <c r="F4899" s="4">
        <f t="shared" si="515"/>
        <v>5838.9507599999997</v>
      </c>
      <c r="N4899" s="2">
        <v>61.497663000000003</v>
      </c>
      <c r="O4899" s="3">
        <f t="shared" si="516"/>
        <v>3781.9625544615692</v>
      </c>
      <c r="P4899" s="3">
        <v>5</v>
      </c>
      <c r="Q4899" s="3">
        <f t="shared" si="517"/>
        <v>25</v>
      </c>
      <c r="R4899" s="4">
        <f t="shared" si="518"/>
        <v>307.488315</v>
      </c>
    </row>
    <row r="4900" spans="2:18">
      <c r="B4900" s="2">
        <v>291.94753800000001</v>
      </c>
      <c r="C4900" s="3">
        <f t="shared" si="513"/>
        <v>85233.364944261455</v>
      </c>
      <c r="D4900" s="3">
        <v>20</v>
      </c>
      <c r="E4900" s="3">
        <f t="shared" si="514"/>
        <v>400</v>
      </c>
      <c r="F4900" s="4">
        <f t="shared" si="515"/>
        <v>5838.9507599999997</v>
      </c>
      <c r="N4900" s="2">
        <v>61.497663000000003</v>
      </c>
      <c r="O4900" s="3">
        <f t="shared" si="516"/>
        <v>3781.9625544615692</v>
      </c>
      <c r="P4900" s="3">
        <v>5</v>
      </c>
      <c r="Q4900" s="3">
        <f t="shared" si="517"/>
        <v>25</v>
      </c>
      <c r="R4900" s="4">
        <f t="shared" si="518"/>
        <v>307.488315</v>
      </c>
    </row>
    <row r="4901" spans="2:18">
      <c r="B4901" s="2">
        <v>291.94753800000001</v>
      </c>
      <c r="C4901" s="3">
        <f t="shared" si="513"/>
        <v>85233.364944261455</v>
      </c>
      <c r="D4901" s="3">
        <v>20</v>
      </c>
      <c r="E4901" s="3">
        <f t="shared" si="514"/>
        <v>400</v>
      </c>
      <c r="F4901" s="4">
        <f t="shared" si="515"/>
        <v>5838.9507599999997</v>
      </c>
      <c r="N4901" s="2">
        <v>61.497663000000003</v>
      </c>
      <c r="O4901" s="3">
        <f t="shared" si="516"/>
        <v>3781.9625544615692</v>
      </c>
      <c r="P4901" s="3">
        <v>5</v>
      </c>
      <c r="Q4901" s="3">
        <f t="shared" si="517"/>
        <v>25</v>
      </c>
      <c r="R4901" s="4">
        <f t="shared" si="518"/>
        <v>307.488315</v>
      </c>
    </row>
    <row r="4902" spans="2:18">
      <c r="B4902" s="2">
        <v>291.94753800000001</v>
      </c>
      <c r="C4902" s="3">
        <f t="shared" si="513"/>
        <v>85233.364944261455</v>
      </c>
      <c r="D4902" s="3">
        <v>20</v>
      </c>
      <c r="E4902" s="3">
        <f t="shared" si="514"/>
        <v>400</v>
      </c>
      <c r="F4902" s="4">
        <f t="shared" si="515"/>
        <v>5838.9507599999997</v>
      </c>
      <c r="N4902" s="2">
        <v>61.497663000000003</v>
      </c>
      <c r="O4902" s="3">
        <f t="shared" si="516"/>
        <v>3781.9625544615692</v>
      </c>
      <c r="P4902" s="3">
        <v>5</v>
      </c>
      <c r="Q4902" s="3">
        <f t="shared" si="517"/>
        <v>25</v>
      </c>
      <c r="R4902" s="4">
        <f t="shared" si="518"/>
        <v>307.488315</v>
      </c>
    </row>
    <row r="4903" spans="2:18">
      <c r="B4903" s="2">
        <v>291.94753800000001</v>
      </c>
      <c r="C4903" s="3">
        <f t="shared" si="513"/>
        <v>85233.364944261455</v>
      </c>
      <c r="D4903" s="3">
        <v>20</v>
      </c>
      <c r="E4903" s="3">
        <f t="shared" si="514"/>
        <v>400</v>
      </c>
      <c r="F4903" s="4">
        <f t="shared" si="515"/>
        <v>5838.9507599999997</v>
      </c>
      <c r="N4903" s="2">
        <v>61.497663000000003</v>
      </c>
      <c r="O4903" s="3">
        <f t="shared" si="516"/>
        <v>3781.9625544615692</v>
      </c>
      <c r="P4903" s="3">
        <v>5</v>
      </c>
      <c r="Q4903" s="3">
        <f t="shared" si="517"/>
        <v>25</v>
      </c>
      <c r="R4903" s="4">
        <f t="shared" si="518"/>
        <v>307.488315</v>
      </c>
    </row>
    <row r="4904" spans="2:18">
      <c r="E4904" s="11"/>
      <c r="N4904" s="2">
        <v>61.497663000000003</v>
      </c>
      <c r="O4904" s="3">
        <f t="shared" si="516"/>
        <v>3781.9625544615692</v>
      </c>
      <c r="P4904" s="3">
        <v>5</v>
      </c>
      <c r="Q4904" s="3">
        <f t="shared" si="517"/>
        <v>25</v>
      </c>
      <c r="R4904" s="4">
        <f t="shared" si="518"/>
        <v>307.488315</v>
      </c>
    </row>
    <row r="4905" spans="2:18">
      <c r="N4905" s="2">
        <v>61.497663000000003</v>
      </c>
      <c r="O4905" s="3">
        <f t="shared" si="516"/>
        <v>3781.9625544615692</v>
      </c>
      <c r="P4905" s="3">
        <v>5</v>
      </c>
      <c r="Q4905" s="3">
        <f t="shared" si="517"/>
        <v>25</v>
      </c>
      <c r="R4905" s="4">
        <f t="shared" si="518"/>
        <v>307.488315</v>
      </c>
    </row>
    <row r="4906" spans="2:18">
      <c r="N4906" s="2">
        <v>61.497663000000003</v>
      </c>
      <c r="O4906" s="3">
        <f t="shared" si="516"/>
        <v>3781.9625544615692</v>
      </c>
      <c r="P4906" s="3">
        <v>5</v>
      </c>
      <c r="Q4906" s="3">
        <f t="shared" si="517"/>
        <v>25</v>
      </c>
      <c r="R4906" s="4">
        <f t="shared" si="518"/>
        <v>307.488315</v>
      </c>
    </row>
    <row r="4907" spans="2:18">
      <c r="N4907" s="2">
        <v>61.497663000000003</v>
      </c>
      <c r="O4907" s="3">
        <f t="shared" si="516"/>
        <v>3781.9625544615692</v>
      </c>
      <c r="P4907" s="3">
        <v>5</v>
      </c>
      <c r="Q4907" s="3">
        <f t="shared" si="517"/>
        <v>25</v>
      </c>
      <c r="R4907" s="4">
        <f t="shared" si="518"/>
        <v>307.488315</v>
      </c>
    </row>
    <row r="4908" spans="2:18">
      <c r="N4908" s="2">
        <v>61.497663000000003</v>
      </c>
      <c r="O4908" s="3">
        <f t="shared" si="516"/>
        <v>3781.9625544615692</v>
      </c>
      <c r="P4908" s="3">
        <v>5</v>
      </c>
      <c r="Q4908" s="3">
        <f t="shared" si="517"/>
        <v>25</v>
      </c>
      <c r="R4908" s="4">
        <f t="shared" si="518"/>
        <v>307.488315</v>
      </c>
    </row>
    <row r="4909" spans="2:18">
      <c r="N4909" s="2">
        <v>61.497663000000003</v>
      </c>
      <c r="O4909" s="3">
        <f t="shared" si="516"/>
        <v>3781.9625544615692</v>
      </c>
      <c r="P4909" s="3">
        <v>15</v>
      </c>
      <c r="Q4909" s="3">
        <f t="shared" si="517"/>
        <v>225</v>
      </c>
      <c r="R4909" s="4">
        <f t="shared" si="518"/>
        <v>922.46494500000006</v>
      </c>
    </row>
    <row r="4910" spans="2:18">
      <c r="N4910" s="2">
        <v>61.497663000000003</v>
      </c>
      <c r="O4910" s="3">
        <f t="shared" si="516"/>
        <v>3781.9625544615692</v>
      </c>
      <c r="P4910" s="3">
        <v>15</v>
      </c>
      <c r="Q4910" s="3">
        <f t="shared" si="517"/>
        <v>225</v>
      </c>
      <c r="R4910" s="4">
        <f t="shared" si="518"/>
        <v>922.46494500000006</v>
      </c>
    </row>
    <row r="4911" spans="2:18">
      <c r="N4911" s="2">
        <v>61.497663000000003</v>
      </c>
      <c r="O4911" s="3">
        <f t="shared" si="516"/>
        <v>3781.9625544615692</v>
      </c>
      <c r="P4911" s="3">
        <v>15</v>
      </c>
      <c r="Q4911" s="3">
        <f t="shared" si="517"/>
        <v>225</v>
      </c>
      <c r="R4911" s="4">
        <f t="shared" si="518"/>
        <v>922.46494500000006</v>
      </c>
    </row>
    <row r="4912" spans="2:18">
      <c r="N4912" s="2">
        <v>61.497663000000003</v>
      </c>
      <c r="O4912" s="3">
        <f t="shared" si="516"/>
        <v>3781.9625544615692</v>
      </c>
      <c r="P4912" s="3">
        <v>15</v>
      </c>
      <c r="Q4912" s="3">
        <f t="shared" si="517"/>
        <v>225</v>
      </c>
      <c r="R4912" s="4">
        <f t="shared" si="518"/>
        <v>922.46494500000006</v>
      </c>
    </row>
    <row r="4913" spans="14:18">
      <c r="N4913" s="2">
        <v>61.497663000000003</v>
      </c>
      <c r="O4913" s="3">
        <f t="shared" si="516"/>
        <v>3781.9625544615692</v>
      </c>
      <c r="P4913" s="3">
        <v>15</v>
      </c>
      <c r="Q4913" s="3">
        <f t="shared" si="517"/>
        <v>225</v>
      </c>
      <c r="R4913" s="4">
        <f t="shared" si="518"/>
        <v>922.46494500000006</v>
      </c>
    </row>
    <row r="4914" spans="14:18">
      <c r="N4914" s="2">
        <v>61.497663000000003</v>
      </c>
      <c r="O4914" s="3">
        <f t="shared" si="516"/>
        <v>3781.9625544615692</v>
      </c>
      <c r="P4914" s="3">
        <v>15</v>
      </c>
      <c r="Q4914" s="3">
        <f t="shared" si="517"/>
        <v>225</v>
      </c>
      <c r="R4914" s="4">
        <f t="shared" si="518"/>
        <v>922.46494500000006</v>
      </c>
    </row>
    <row r="4915" spans="14:18">
      <c r="N4915" s="2">
        <v>61.497663000000003</v>
      </c>
      <c r="O4915" s="3">
        <f t="shared" si="516"/>
        <v>3781.9625544615692</v>
      </c>
      <c r="P4915" s="3">
        <v>15</v>
      </c>
      <c r="Q4915" s="3">
        <f t="shared" si="517"/>
        <v>225</v>
      </c>
      <c r="R4915" s="4">
        <f t="shared" si="518"/>
        <v>922.46494500000006</v>
      </c>
    </row>
    <row r="4916" spans="14:18">
      <c r="N4916" s="2">
        <v>61.497663000000003</v>
      </c>
      <c r="O4916" s="3">
        <f t="shared" si="516"/>
        <v>3781.9625544615692</v>
      </c>
      <c r="P4916" s="3">
        <v>15</v>
      </c>
      <c r="Q4916" s="3">
        <f t="shared" si="517"/>
        <v>225</v>
      </c>
      <c r="R4916" s="4">
        <f t="shared" si="518"/>
        <v>922.46494500000006</v>
      </c>
    </row>
    <row r="4917" spans="14:18">
      <c r="N4917" s="2">
        <v>61.497663000000003</v>
      </c>
      <c r="O4917" s="3">
        <f t="shared" si="516"/>
        <v>3781.9625544615692</v>
      </c>
      <c r="P4917" s="3">
        <v>5</v>
      </c>
      <c r="Q4917" s="3">
        <f t="shared" si="517"/>
        <v>25</v>
      </c>
      <c r="R4917" s="4">
        <f t="shared" si="518"/>
        <v>307.488315</v>
      </c>
    </row>
    <row r="4918" spans="14:18">
      <c r="N4918" s="2">
        <v>61.497663000000003</v>
      </c>
      <c r="O4918" s="3">
        <f t="shared" si="516"/>
        <v>3781.9625544615692</v>
      </c>
      <c r="P4918" s="3">
        <v>5</v>
      </c>
      <c r="Q4918" s="3">
        <f t="shared" si="517"/>
        <v>25</v>
      </c>
      <c r="R4918" s="4">
        <f t="shared" si="518"/>
        <v>307.488315</v>
      </c>
    </row>
    <row r="4919" spans="14:18">
      <c r="N4919" s="2">
        <v>61.497663000000003</v>
      </c>
      <c r="O4919" s="3">
        <f t="shared" si="516"/>
        <v>3781.9625544615692</v>
      </c>
      <c r="P4919" s="3">
        <v>5</v>
      </c>
      <c r="Q4919" s="3">
        <f t="shared" si="517"/>
        <v>25</v>
      </c>
      <c r="R4919" s="4">
        <f t="shared" si="518"/>
        <v>307.488315</v>
      </c>
    </row>
    <row r="4920" spans="14:18">
      <c r="N4920" s="2">
        <v>61.497663000000003</v>
      </c>
      <c r="O4920" s="3">
        <f t="shared" si="516"/>
        <v>3781.9625544615692</v>
      </c>
      <c r="P4920" s="3">
        <v>5</v>
      </c>
      <c r="Q4920" s="3">
        <f t="shared" si="517"/>
        <v>25</v>
      </c>
      <c r="R4920" s="4">
        <f t="shared" si="518"/>
        <v>307.488315</v>
      </c>
    </row>
    <row r="4921" spans="14:18">
      <c r="N4921" s="2">
        <v>61.497663000000003</v>
      </c>
      <c r="O4921" s="3">
        <f t="shared" si="516"/>
        <v>3781.9625544615692</v>
      </c>
      <c r="P4921" s="3">
        <v>5</v>
      </c>
      <c r="Q4921" s="3">
        <f t="shared" si="517"/>
        <v>25</v>
      </c>
      <c r="R4921" s="4">
        <f t="shared" si="518"/>
        <v>307.488315</v>
      </c>
    </row>
    <row r="4922" spans="14:18">
      <c r="N4922" s="2">
        <v>61.497663000000003</v>
      </c>
      <c r="O4922" s="3">
        <f t="shared" si="516"/>
        <v>3781.9625544615692</v>
      </c>
      <c r="P4922" s="3">
        <v>5</v>
      </c>
      <c r="Q4922" s="3">
        <f t="shared" si="517"/>
        <v>25</v>
      </c>
      <c r="R4922" s="4">
        <f t="shared" si="518"/>
        <v>307.488315</v>
      </c>
    </row>
    <row r="4923" spans="14:18">
      <c r="N4923" s="2">
        <v>61.497663000000003</v>
      </c>
      <c r="O4923" s="3">
        <f t="shared" si="516"/>
        <v>3781.9625544615692</v>
      </c>
      <c r="P4923" s="3">
        <v>5</v>
      </c>
      <c r="Q4923" s="3">
        <f t="shared" si="517"/>
        <v>25</v>
      </c>
      <c r="R4923" s="4">
        <f t="shared" si="518"/>
        <v>307.488315</v>
      </c>
    </row>
    <row r="4924" spans="14:18">
      <c r="N4924" s="2">
        <v>61.497663000000003</v>
      </c>
      <c r="O4924" s="3">
        <f t="shared" si="516"/>
        <v>3781.9625544615692</v>
      </c>
      <c r="P4924" s="3">
        <v>5</v>
      </c>
      <c r="Q4924" s="3">
        <f t="shared" si="517"/>
        <v>25</v>
      </c>
      <c r="R4924" s="4">
        <f t="shared" si="518"/>
        <v>307.488315</v>
      </c>
    </row>
    <row r="4925" spans="14:18">
      <c r="N4925" s="2">
        <v>61.497663000000003</v>
      </c>
      <c r="O4925" s="3">
        <f t="shared" si="516"/>
        <v>3781.9625544615692</v>
      </c>
      <c r="P4925" s="3">
        <v>5</v>
      </c>
      <c r="Q4925" s="3">
        <f t="shared" si="517"/>
        <v>25</v>
      </c>
      <c r="R4925" s="4">
        <f t="shared" si="518"/>
        <v>307.488315</v>
      </c>
    </row>
    <row r="4926" spans="14:18">
      <c r="N4926" s="2">
        <v>61.497663000000003</v>
      </c>
      <c r="O4926" s="3">
        <f t="shared" si="516"/>
        <v>3781.9625544615692</v>
      </c>
      <c r="P4926" s="3">
        <v>5</v>
      </c>
      <c r="Q4926" s="3">
        <f t="shared" si="517"/>
        <v>25</v>
      </c>
      <c r="R4926" s="4">
        <f t="shared" si="518"/>
        <v>307.488315</v>
      </c>
    </row>
    <row r="4927" spans="14:18">
      <c r="N4927" s="2">
        <v>61.497663000000003</v>
      </c>
      <c r="O4927" s="3">
        <f t="shared" si="516"/>
        <v>3781.9625544615692</v>
      </c>
      <c r="P4927" s="3">
        <v>5</v>
      </c>
      <c r="Q4927" s="3">
        <f t="shared" si="517"/>
        <v>25</v>
      </c>
      <c r="R4927" s="4">
        <f t="shared" si="518"/>
        <v>307.488315</v>
      </c>
    </row>
    <row r="4928" spans="14:18">
      <c r="N4928" s="2">
        <v>61.497663000000003</v>
      </c>
      <c r="O4928" s="3">
        <f t="shared" si="516"/>
        <v>3781.9625544615692</v>
      </c>
      <c r="P4928" s="3">
        <v>5</v>
      </c>
      <c r="Q4928" s="3">
        <f t="shared" si="517"/>
        <v>25</v>
      </c>
      <c r="R4928" s="4">
        <f t="shared" si="518"/>
        <v>307.488315</v>
      </c>
    </row>
    <row r="4929" spans="14:18">
      <c r="N4929" s="2">
        <v>61.497663000000003</v>
      </c>
      <c r="O4929" s="3">
        <f t="shared" si="516"/>
        <v>3781.9625544615692</v>
      </c>
      <c r="P4929" s="3">
        <v>5</v>
      </c>
      <c r="Q4929" s="3">
        <f t="shared" si="517"/>
        <v>25</v>
      </c>
      <c r="R4929" s="4">
        <f t="shared" si="518"/>
        <v>307.488315</v>
      </c>
    </row>
    <row r="4930" spans="14:18">
      <c r="N4930" s="2">
        <v>61.497663000000003</v>
      </c>
      <c r="O4930" s="3">
        <f t="shared" si="516"/>
        <v>3781.9625544615692</v>
      </c>
      <c r="P4930" s="3">
        <v>5</v>
      </c>
      <c r="Q4930" s="3">
        <f t="shared" si="517"/>
        <v>25</v>
      </c>
      <c r="R4930" s="4">
        <f t="shared" si="518"/>
        <v>307.488315</v>
      </c>
    </row>
    <row r="4931" spans="14:18">
      <c r="N4931" s="2">
        <v>61.497663000000003</v>
      </c>
      <c r="O4931" s="3">
        <f t="shared" si="516"/>
        <v>3781.9625544615692</v>
      </c>
      <c r="P4931" s="3">
        <v>5</v>
      </c>
      <c r="Q4931" s="3">
        <f t="shared" si="517"/>
        <v>25</v>
      </c>
      <c r="R4931" s="4">
        <f t="shared" si="518"/>
        <v>307.488315</v>
      </c>
    </row>
    <row r="4932" spans="14:18">
      <c r="N4932" s="2">
        <v>61.497663000000003</v>
      </c>
      <c r="O4932" s="3">
        <f t="shared" si="516"/>
        <v>3781.9625544615692</v>
      </c>
      <c r="P4932" s="3">
        <v>5</v>
      </c>
      <c r="Q4932" s="3">
        <f t="shared" si="517"/>
        <v>25</v>
      </c>
      <c r="R4932" s="4">
        <f t="shared" si="518"/>
        <v>307.488315</v>
      </c>
    </row>
    <row r="4933" spans="14:18">
      <c r="N4933" s="2">
        <v>61.497663000000003</v>
      </c>
      <c r="O4933" s="3">
        <f t="shared" si="516"/>
        <v>3781.9625544615692</v>
      </c>
      <c r="P4933" s="3">
        <v>5</v>
      </c>
      <c r="Q4933" s="3">
        <f t="shared" si="517"/>
        <v>25</v>
      </c>
      <c r="R4933" s="4">
        <f t="shared" si="518"/>
        <v>307.488315</v>
      </c>
    </row>
    <row r="4934" spans="14:18">
      <c r="N4934" s="2">
        <v>61.497663000000003</v>
      </c>
      <c r="O4934" s="3">
        <f t="shared" si="516"/>
        <v>3781.9625544615692</v>
      </c>
      <c r="P4934" s="3">
        <v>5</v>
      </c>
      <c r="Q4934" s="3">
        <f t="shared" si="517"/>
        <v>25</v>
      </c>
      <c r="R4934" s="4">
        <f t="shared" si="518"/>
        <v>307.488315</v>
      </c>
    </row>
    <row r="4935" spans="14:18">
      <c r="N4935" s="2">
        <v>61.497663000000003</v>
      </c>
      <c r="O4935" s="3">
        <f t="shared" si="516"/>
        <v>3781.9625544615692</v>
      </c>
      <c r="P4935" s="3">
        <v>5</v>
      </c>
      <c r="Q4935" s="3">
        <f t="shared" si="517"/>
        <v>25</v>
      </c>
      <c r="R4935" s="4">
        <f t="shared" si="518"/>
        <v>307.488315</v>
      </c>
    </row>
    <row r="4936" spans="14:18">
      <c r="N4936" s="2">
        <v>61.497663000000003</v>
      </c>
      <c r="O4936" s="3">
        <f t="shared" si="516"/>
        <v>3781.9625544615692</v>
      </c>
      <c r="P4936" s="3">
        <v>5</v>
      </c>
      <c r="Q4936" s="3">
        <f t="shared" si="517"/>
        <v>25</v>
      </c>
      <c r="R4936" s="4">
        <f t="shared" si="518"/>
        <v>307.488315</v>
      </c>
    </row>
    <row r="4937" spans="14:18">
      <c r="N4937" s="2">
        <v>61.497663000000003</v>
      </c>
      <c r="O4937" s="3">
        <f t="shared" si="516"/>
        <v>3781.9625544615692</v>
      </c>
      <c r="P4937" s="3">
        <v>5</v>
      </c>
      <c r="Q4937" s="3">
        <f t="shared" si="517"/>
        <v>25</v>
      </c>
      <c r="R4937" s="4">
        <f t="shared" si="518"/>
        <v>307.488315</v>
      </c>
    </row>
    <row r="4938" spans="14:18">
      <c r="N4938" s="2">
        <v>61.497663000000003</v>
      </c>
      <c r="O4938" s="3">
        <f t="shared" si="516"/>
        <v>3781.9625544615692</v>
      </c>
      <c r="P4938" s="3">
        <v>5</v>
      </c>
      <c r="Q4938" s="3">
        <f t="shared" si="517"/>
        <v>25</v>
      </c>
      <c r="R4938" s="4">
        <f t="shared" si="518"/>
        <v>307.488315</v>
      </c>
    </row>
    <row r="4939" spans="14:18">
      <c r="N4939" s="2">
        <v>61.497663000000003</v>
      </c>
      <c r="O4939" s="3">
        <f t="shared" si="516"/>
        <v>3781.9625544615692</v>
      </c>
      <c r="P4939" s="3">
        <v>5</v>
      </c>
      <c r="Q4939" s="3">
        <f t="shared" si="517"/>
        <v>25</v>
      </c>
      <c r="R4939" s="4">
        <f t="shared" si="518"/>
        <v>307.488315</v>
      </c>
    </row>
    <row r="4940" spans="14:18">
      <c r="N4940" s="2">
        <v>61.497663000000003</v>
      </c>
      <c r="O4940" s="3">
        <f t="shared" si="516"/>
        <v>3781.9625544615692</v>
      </c>
      <c r="P4940" s="3">
        <v>5</v>
      </c>
      <c r="Q4940" s="3">
        <f t="shared" si="517"/>
        <v>25</v>
      </c>
      <c r="R4940" s="4">
        <f t="shared" si="518"/>
        <v>307.488315</v>
      </c>
    </row>
    <row r="4941" spans="14:18">
      <c r="N4941" s="2">
        <v>61.497663000000003</v>
      </c>
      <c r="O4941" s="3">
        <f t="shared" si="516"/>
        <v>3781.9625544615692</v>
      </c>
      <c r="P4941" s="3">
        <v>5</v>
      </c>
      <c r="Q4941" s="3">
        <f t="shared" si="517"/>
        <v>25</v>
      </c>
      <c r="R4941" s="4">
        <f t="shared" si="518"/>
        <v>307.488315</v>
      </c>
    </row>
    <row r="4942" spans="14:18">
      <c r="N4942" s="2">
        <v>61.497663000000003</v>
      </c>
      <c r="O4942" s="3">
        <f t="shared" si="516"/>
        <v>3781.9625544615692</v>
      </c>
      <c r="P4942" s="3">
        <v>5</v>
      </c>
      <c r="Q4942" s="3">
        <f t="shared" si="517"/>
        <v>25</v>
      </c>
      <c r="R4942" s="4">
        <f t="shared" si="518"/>
        <v>307.488315</v>
      </c>
    </row>
    <row r="4943" spans="14:18">
      <c r="N4943" s="2">
        <v>61.497663000000003</v>
      </c>
      <c r="O4943" s="3">
        <f t="shared" si="516"/>
        <v>3781.9625544615692</v>
      </c>
      <c r="P4943" s="3">
        <v>5</v>
      </c>
      <c r="Q4943" s="3">
        <f t="shared" si="517"/>
        <v>25</v>
      </c>
      <c r="R4943" s="4">
        <f t="shared" si="518"/>
        <v>307.488315</v>
      </c>
    </row>
    <row r="4944" spans="14:18">
      <c r="N4944" s="2">
        <v>61.497663000000003</v>
      </c>
      <c r="O4944" s="3">
        <f t="shared" si="516"/>
        <v>3781.9625544615692</v>
      </c>
      <c r="P4944" s="3">
        <v>5</v>
      </c>
      <c r="Q4944" s="3">
        <f t="shared" si="517"/>
        <v>25</v>
      </c>
      <c r="R4944" s="4">
        <f t="shared" si="518"/>
        <v>307.488315</v>
      </c>
    </row>
    <row r="4945" spans="14:18">
      <c r="N4945" s="2">
        <v>61.497663000000003</v>
      </c>
      <c r="O4945" s="3">
        <f t="shared" ref="O4945:O5008" si="519">N4945*N4945</f>
        <v>3781.9625544615692</v>
      </c>
      <c r="P4945" s="3">
        <v>5</v>
      </c>
      <c r="Q4945" s="3">
        <f t="shared" ref="Q4945:Q5008" si="520">P4945*P4945</f>
        <v>25</v>
      </c>
      <c r="R4945" s="4">
        <f t="shared" ref="R4945:R5008" si="521">P4945*N4945</f>
        <v>307.488315</v>
      </c>
    </row>
    <row r="4946" spans="14:18">
      <c r="N4946" s="2">
        <v>61.497663000000003</v>
      </c>
      <c r="O4946" s="3">
        <f t="shared" si="519"/>
        <v>3781.9625544615692</v>
      </c>
      <c r="P4946" s="3">
        <v>5</v>
      </c>
      <c r="Q4946" s="3">
        <f t="shared" si="520"/>
        <v>25</v>
      </c>
      <c r="R4946" s="4">
        <f t="shared" si="521"/>
        <v>307.488315</v>
      </c>
    </row>
    <row r="4947" spans="14:18">
      <c r="N4947" s="2">
        <v>61.497663000000003</v>
      </c>
      <c r="O4947" s="3">
        <f t="shared" si="519"/>
        <v>3781.9625544615692</v>
      </c>
      <c r="P4947" s="3">
        <v>5</v>
      </c>
      <c r="Q4947" s="3">
        <f t="shared" si="520"/>
        <v>25</v>
      </c>
      <c r="R4947" s="4">
        <f t="shared" si="521"/>
        <v>307.488315</v>
      </c>
    </row>
    <row r="4948" spans="14:18">
      <c r="N4948" s="2">
        <v>61.497663000000003</v>
      </c>
      <c r="O4948" s="3">
        <f t="shared" si="519"/>
        <v>3781.9625544615692</v>
      </c>
      <c r="P4948" s="3">
        <v>5</v>
      </c>
      <c r="Q4948" s="3">
        <f t="shared" si="520"/>
        <v>25</v>
      </c>
      <c r="R4948" s="4">
        <f t="shared" si="521"/>
        <v>307.488315</v>
      </c>
    </row>
    <row r="4949" spans="14:18">
      <c r="N4949" s="2">
        <v>61.497663000000003</v>
      </c>
      <c r="O4949" s="3">
        <f t="shared" si="519"/>
        <v>3781.9625544615692</v>
      </c>
      <c r="P4949" s="3">
        <v>5</v>
      </c>
      <c r="Q4949" s="3">
        <f t="shared" si="520"/>
        <v>25</v>
      </c>
      <c r="R4949" s="4">
        <f t="shared" si="521"/>
        <v>307.488315</v>
      </c>
    </row>
    <row r="4950" spans="14:18">
      <c r="N4950" s="2">
        <v>61.497663000000003</v>
      </c>
      <c r="O4950" s="3">
        <f t="shared" si="519"/>
        <v>3781.9625544615692</v>
      </c>
      <c r="P4950" s="3">
        <v>5</v>
      </c>
      <c r="Q4950" s="3">
        <f t="shared" si="520"/>
        <v>25</v>
      </c>
      <c r="R4950" s="4">
        <f t="shared" si="521"/>
        <v>307.488315</v>
      </c>
    </row>
    <row r="4951" spans="14:18">
      <c r="N4951" s="2">
        <v>61.497663000000003</v>
      </c>
      <c r="O4951" s="3">
        <f t="shared" si="519"/>
        <v>3781.9625544615692</v>
      </c>
      <c r="P4951" s="3">
        <v>5</v>
      </c>
      <c r="Q4951" s="3">
        <f t="shared" si="520"/>
        <v>25</v>
      </c>
      <c r="R4951" s="4">
        <f t="shared" si="521"/>
        <v>307.488315</v>
      </c>
    </row>
    <row r="4952" spans="14:18">
      <c r="N4952" s="2">
        <v>61.497663000000003</v>
      </c>
      <c r="O4952" s="3">
        <f t="shared" si="519"/>
        <v>3781.9625544615692</v>
      </c>
      <c r="P4952" s="3">
        <v>5</v>
      </c>
      <c r="Q4952" s="3">
        <f t="shared" si="520"/>
        <v>25</v>
      </c>
      <c r="R4952" s="4">
        <f t="shared" si="521"/>
        <v>307.488315</v>
      </c>
    </row>
    <row r="4953" spans="14:18">
      <c r="N4953" s="2">
        <v>61.497663000000003</v>
      </c>
      <c r="O4953" s="3">
        <f t="shared" si="519"/>
        <v>3781.9625544615692</v>
      </c>
      <c r="P4953" s="3">
        <v>5</v>
      </c>
      <c r="Q4953" s="3">
        <f t="shared" si="520"/>
        <v>25</v>
      </c>
      <c r="R4953" s="4">
        <f t="shared" si="521"/>
        <v>307.488315</v>
      </c>
    </row>
    <row r="4954" spans="14:18">
      <c r="N4954" s="2">
        <v>61.497663000000003</v>
      </c>
      <c r="O4954" s="3">
        <f t="shared" si="519"/>
        <v>3781.9625544615692</v>
      </c>
      <c r="P4954" s="3">
        <v>5</v>
      </c>
      <c r="Q4954" s="3">
        <f t="shared" si="520"/>
        <v>25</v>
      </c>
      <c r="R4954" s="4">
        <f t="shared" si="521"/>
        <v>307.488315</v>
      </c>
    </row>
    <row r="4955" spans="14:18">
      <c r="N4955" s="2">
        <v>61.497663000000003</v>
      </c>
      <c r="O4955" s="3">
        <f t="shared" si="519"/>
        <v>3781.9625544615692</v>
      </c>
      <c r="P4955" s="3">
        <v>5</v>
      </c>
      <c r="Q4955" s="3">
        <f t="shared" si="520"/>
        <v>25</v>
      </c>
      <c r="R4955" s="4">
        <f t="shared" si="521"/>
        <v>307.488315</v>
      </c>
    </row>
    <row r="4956" spans="14:18">
      <c r="N4956" s="2">
        <v>61.497663000000003</v>
      </c>
      <c r="O4956" s="3">
        <f t="shared" si="519"/>
        <v>3781.9625544615692</v>
      </c>
      <c r="P4956" s="3">
        <v>5</v>
      </c>
      <c r="Q4956" s="3">
        <f t="shared" si="520"/>
        <v>25</v>
      </c>
      <c r="R4956" s="4">
        <f t="shared" si="521"/>
        <v>307.488315</v>
      </c>
    </row>
    <row r="4957" spans="14:18">
      <c r="N4957" s="2">
        <v>61.497663000000003</v>
      </c>
      <c r="O4957" s="3">
        <f t="shared" si="519"/>
        <v>3781.9625544615692</v>
      </c>
      <c r="P4957" s="3">
        <v>5</v>
      </c>
      <c r="Q4957" s="3">
        <f t="shared" si="520"/>
        <v>25</v>
      </c>
      <c r="R4957" s="4">
        <f t="shared" si="521"/>
        <v>307.488315</v>
      </c>
    </row>
    <row r="4958" spans="14:18">
      <c r="N4958" s="2">
        <v>61.497663000000003</v>
      </c>
      <c r="O4958" s="3">
        <f t="shared" si="519"/>
        <v>3781.9625544615692</v>
      </c>
      <c r="P4958" s="3">
        <v>5</v>
      </c>
      <c r="Q4958" s="3">
        <f t="shared" si="520"/>
        <v>25</v>
      </c>
      <c r="R4958" s="4">
        <f t="shared" si="521"/>
        <v>307.488315</v>
      </c>
    </row>
    <row r="4959" spans="14:18">
      <c r="N4959" s="2">
        <v>61.497663000000003</v>
      </c>
      <c r="O4959" s="3">
        <f t="shared" si="519"/>
        <v>3781.9625544615692</v>
      </c>
      <c r="P4959" s="3">
        <v>5</v>
      </c>
      <c r="Q4959" s="3">
        <f t="shared" si="520"/>
        <v>25</v>
      </c>
      <c r="R4959" s="4">
        <f t="shared" si="521"/>
        <v>307.488315</v>
      </c>
    </row>
    <row r="4960" spans="14:18">
      <c r="N4960" s="2">
        <v>61.497663000000003</v>
      </c>
      <c r="O4960" s="3">
        <f t="shared" si="519"/>
        <v>3781.9625544615692</v>
      </c>
      <c r="P4960" s="3">
        <v>5</v>
      </c>
      <c r="Q4960" s="3">
        <f t="shared" si="520"/>
        <v>25</v>
      </c>
      <c r="R4960" s="4">
        <f t="shared" si="521"/>
        <v>307.488315</v>
      </c>
    </row>
    <row r="4961" spans="14:18">
      <c r="N4961" s="2">
        <v>61.497663000000003</v>
      </c>
      <c r="O4961" s="3">
        <f t="shared" si="519"/>
        <v>3781.9625544615692</v>
      </c>
      <c r="P4961" s="3">
        <v>5</v>
      </c>
      <c r="Q4961" s="3">
        <f t="shared" si="520"/>
        <v>25</v>
      </c>
      <c r="R4961" s="4">
        <f t="shared" si="521"/>
        <v>307.488315</v>
      </c>
    </row>
    <row r="4962" spans="14:18">
      <c r="N4962" s="2">
        <v>61.497663000000003</v>
      </c>
      <c r="O4962" s="3">
        <f t="shared" si="519"/>
        <v>3781.9625544615692</v>
      </c>
      <c r="P4962" s="3">
        <v>5</v>
      </c>
      <c r="Q4962" s="3">
        <f t="shared" si="520"/>
        <v>25</v>
      </c>
      <c r="R4962" s="4">
        <f t="shared" si="521"/>
        <v>307.488315</v>
      </c>
    </row>
    <row r="4963" spans="14:18">
      <c r="N4963" s="2">
        <v>61.497663000000003</v>
      </c>
      <c r="O4963" s="3">
        <f t="shared" si="519"/>
        <v>3781.9625544615692</v>
      </c>
      <c r="P4963" s="3">
        <v>5</v>
      </c>
      <c r="Q4963" s="3">
        <f t="shared" si="520"/>
        <v>25</v>
      </c>
      <c r="R4963" s="4">
        <f t="shared" si="521"/>
        <v>307.488315</v>
      </c>
    </row>
    <row r="4964" spans="14:18">
      <c r="N4964" s="2">
        <v>61.497663000000003</v>
      </c>
      <c r="O4964" s="3">
        <f t="shared" si="519"/>
        <v>3781.9625544615692</v>
      </c>
      <c r="P4964" s="3">
        <v>5</v>
      </c>
      <c r="Q4964" s="3">
        <f t="shared" si="520"/>
        <v>25</v>
      </c>
      <c r="R4964" s="4">
        <f t="shared" si="521"/>
        <v>307.488315</v>
      </c>
    </row>
    <row r="4965" spans="14:18">
      <c r="N4965" s="2">
        <v>61.497663000000003</v>
      </c>
      <c r="O4965" s="3">
        <f t="shared" si="519"/>
        <v>3781.9625544615692</v>
      </c>
      <c r="P4965" s="3">
        <v>5</v>
      </c>
      <c r="Q4965" s="3">
        <f t="shared" si="520"/>
        <v>25</v>
      </c>
      <c r="R4965" s="4">
        <f t="shared" si="521"/>
        <v>307.488315</v>
      </c>
    </row>
    <row r="4966" spans="14:18">
      <c r="N4966" s="2">
        <v>61.497663000000003</v>
      </c>
      <c r="O4966" s="3">
        <f t="shared" si="519"/>
        <v>3781.9625544615692</v>
      </c>
      <c r="P4966" s="3">
        <v>5</v>
      </c>
      <c r="Q4966" s="3">
        <f t="shared" si="520"/>
        <v>25</v>
      </c>
      <c r="R4966" s="4">
        <f t="shared" si="521"/>
        <v>307.488315</v>
      </c>
    </row>
    <row r="4967" spans="14:18">
      <c r="N4967" s="2">
        <v>61.497663000000003</v>
      </c>
      <c r="O4967" s="3">
        <f t="shared" si="519"/>
        <v>3781.9625544615692</v>
      </c>
      <c r="P4967" s="3">
        <v>15</v>
      </c>
      <c r="Q4967" s="3">
        <f t="shared" si="520"/>
        <v>225</v>
      </c>
      <c r="R4967" s="4">
        <f t="shared" si="521"/>
        <v>922.46494500000006</v>
      </c>
    </row>
    <row r="4968" spans="14:18">
      <c r="N4968" s="2">
        <v>61.497663000000003</v>
      </c>
      <c r="O4968" s="3">
        <f t="shared" si="519"/>
        <v>3781.9625544615692</v>
      </c>
      <c r="P4968" s="3">
        <v>15</v>
      </c>
      <c r="Q4968" s="3">
        <f t="shared" si="520"/>
        <v>225</v>
      </c>
      <c r="R4968" s="4">
        <f t="shared" si="521"/>
        <v>922.46494500000006</v>
      </c>
    </row>
    <row r="4969" spans="14:18">
      <c r="N4969" s="2">
        <v>61.497663000000003</v>
      </c>
      <c r="O4969" s="3">
        <f t="shared" si="519"/>
        <v>3781.9625544615692</v>
      </c>
      <c r="P4969" s="3">
        <v>15</v>
      </c>
      <c r="Q4969" s="3">
        <f t="shared" si="520"/>
        <v>225</v>
      </c>
      <c r="R4969" s="4">
        <f t="shared" si="521"/>
        <v>922.46494500000006</v>
      </c>
    </row>
    <row r="4970" spans="14:18">
      <c r="N4970" s="2">
        <v>61.497663000000003</v>
      </c>
      <c r="O4970" s="3">
        <f t="shared" si="519"/>
        <v>3781.9625544615692</v>
      </c>
      <c r="P4970" s="3">
        <v>15</v>
      </c>
      <c r="Q4970" s="3">
        <f t="shared" si="520"/>
        <v>225</v>
      </c>
      <c r="R4970" s="4">
        <f t="shared" si="521"/>
        <v>922.46494500000006</v>
      </c>
    </row>
    <row r="4971" spans="14:18">
      <c r="N4971" s="2">
        <v>61.497663000000003</v>
      </c>
      <c r="O4971" s="3">
        <f t="shared" si="519"/>
        <v>3781.9625544615692</v>
      </c>
      <c r="P4971" s="3">
        <v>15</v>
      </c>
      <c r="Q4971" s="3">
        <f t="shared" si="520"/>
        <v>225</v>
      </c>
      <c r="R4971" s="4">
        <f t="shared" si="521"/>
        <v>922.46494500000006</v>
      </c>
    </row>
    <row r="4972" spans="14:18">
      <c r="N4972" s="2">
        <v>61.497663000000003</v>
      </c>
      <c r="O4972" s="3">
        <f t="shared" si="519"/>
        <v>3781.9625544615692</v>
      </c>
      <c r="P4972" s="3">
        <v>15</v>
      </c>
      <c r="Q4972" s="3">
        <f t="shared" si="520"/>
        <v>225</v>
      </c>
      <c r="R4972" s="4">
        <f t="shared" si="521"/>
        <v>922.46494500000006</v>
      </c>
    </row>
    <row r="4973" spans="14:18">
      <c r="N4973" s="2">
        <v>61.497663000000003</v>
      </c>
      <c r="O4973" s="3">
        <f t="shared" si="519"/>
        <v>3781.9625544615692</v>
      </c>
      <c r="P4973" s="3">
        <v>15</v>
      </c>
      <c r="Q4973" s="3">
        <f t="shared" si="520"/>
        <v>225</v>
      </c>
      <c r="R4973" s="4">
        <f t="shared" si="521"/>
        <v>922.46494500000006</v>
      </c>
    </row>
    <row r="4974" spans="14:18">
      <c r="N4974" s="2">
        <v>61.497663000000003</v>
      </c>
      <c r="O4974" s="3">
        <f t="shared" si="519"/>
        <v>3781.9625544615692</v>
      </c>
      <c r="P4974" s="3">
        <v>15</v>
      </c>
      <c r="Q4974" s="3">
        <f t="shared" si="520"/>
        <v>225</v>
      </c>
      <c r="R4974" s="4">
        <f t="shared" si="521"/>
        <v>922.46494500000006</v>
      </c>
    </row>
    <row r="4975" spans="14:18">
      <c r="N4975" s="2">
        <v>61.497663000000003</v>
      </c>
      <c r="O4975" s="3">
        <f t="shared" si="519"/>
        <v>3781.9625544615692</v>
      </c>
      <c r="P4975" s="3">
        <v>15</v>
      </c>
      <c r="Q4975" s="3">
        <f t="shared" si="520"/>
        <v>225</v>
      </c>
      <c r="R4975" s="4">
        <f t="shared" si="521"/>
        <v>922.46494500000006</v>
      </c>
    </row>
    <row r="4976" spans="14:18">
      <c r="N4976" s="2">
        <v>61.497663000000003</v>
      </c>
      <c r="O4976" s="3">
        <f t="shared" si="519"/>
        <v>3781.9625544615692</v>
      </c>
      <c r="P4976" s="3">
        <v>15</v>
      </c>
      <c r="Q4976" s="3">
        <f t="shared" si="520"/>
        <v>225</v>
      </c>
      <c r="R4976" s="4">
        <f t="shared" si="521"/>
        <v>922.46494500000006</v>
      </c>
    </row>
    <row r="4977" spans="14:18">
      <c r="N4977" s="2">
        <v>61.497663000000003</v>
      </c>
      <c r="O4977" s="3">
        <f t="shared" si="519"/>
        <v>3781.9625544615692</v>
      </c>
      <c r="P4977" s="3">
        <v>15</v>
      </c>
      <c r="Q4977" s="3">
        <f t="shared" si="520"/>
        <v>225</v>
      </c>
      <c r="R4977" s="4">
        <f t="shared" si="521"/>
        <v>922.46494500000006</v>
      </c>
    </row>
    <row r="4978" spans="14:18">
      <c r="N4978" s="2">
        <v>61.497663000000003</v>
      </c>
      <c r="O4978" s="3">
        <f t="shared" si="519"/>
        <v>3781.9625544615692</v>
      </c>
      <c r="P4978" s="3">
        <v>15</v>
      </c>
      <c r="Q4978" s="3">
        <f t="shared" si="520"/>
        <v>225</v>
      </c>
      <c r="R4978" s="4">
        <f t="shared" si="521"/>
        <v>922.46494500000006</v>
      </c>
    </row>
    <row r="4979" spans="14:18">
      <c r="N4979" s="2">
        <v>61.497663000000003</v>
      </c>
      <c r="O4979" s="3">
        <f t="shared" si="519"/>
        <v>3781.9625544615692</v>
      </c>
      <c r="P4979" s="3">
        <v>15</v>
      </c>
      <c r="Q4979" s="3">
        <f t="shared" si="520"/>
        <v>225</v>
      </c>
      <c r="R4979" s="4">
        <f t="shared" si="521"/>
        <v>922.46494500000006</v>
      </c>
    </row>
    <row r="4980" spans="14:18">
      <c r="N4980" s="2">
        <v>61.497663000000003</v>
      </c>
      <c r="O4980" s="3">
        <f t="shared" si="519"/>
        <v>3781.9625544615692</v>
      </c>
      <c r="P4980" s="3">
        <v>5</v>
      </c>
      <c r="Q4980" s="3">
        <f t="shared" si="520"/>
        <v>25</v>
      </c>
      <c r="R4980" s="4">
        <f t="shared" si="521"/>
        <v>307.488315</v>
      </c>
    </row>
    <row r="4981" spans="14:18">
      <c r="N4981" s="2">
        <v>61.497663000000003</v>
      </c>
      <c r="O4981" s="3">
        <f t="shared" si="519"/>
        <v>3781.9625544615692</v>
      </c>
      <c r="P4981" s="3">
        <v>5</v>
      </c>
      <c r="Q4981" s="3">
        <f t="shared" si="520"/>
        <v>25</v>
      </c>
      <c r="R4981" s="4">
        <f t="shared" si="521"/>
        <v>307.488315</v>
      </c>
    </row>
    <row r="4982" spans="14:18">
      <c r="N4982" s="2">
        <v>61.497663000000003</v>
      </c>
      <c r="O4982" s="3">
        <f t="shared" si="519"/>
        <v>3781.9625544615692</v>
      </c>
      <c r="P4982" s="3">
        <v>5</v>
      </c>
      <c r="Q4982" s="3">
        <f t="shared" si="520"/>
        <v>25</v>
      </c>
      <c r="R4982" s="4">
        <f t="shared" si="521"/>
        <v>307.488315</v>
      </c>
    </row>
    <row r="4983" spans="14:18">
      <c r="N4983" s="2">
        <v>61.497663000000003</v>
      </c>
      <c r="O4983" s="3">
        <f t="shared" si="519"/>
        <v>3781.9625544615692</v>
      </c>
      <c r="P4983" s="3">
        <v>5</v>
      </c>
      <c r="Q4983" s="3">
        <f t="shared" si="520"/>
        <v>25</v>
      </c>
      <c r="R4983" s="4">
        <f t="shared" si="521"/>
        <v>307.488315</v>
      </c>
    </row>
    <row r="4984" spans="14:18">
      <c r="N4984" s="2">
        <v>61.497663000000003</v>
      </c>
      <c r="O4984" s="3">
        <f t="shared" si="519"/>
        <v>3781.9625544615692</v>
      </c>
      <c r="P4984" s="3">
        <v>5</v>
      </c>
      <c r="Q4984" s="3">
        <f t="shared" si="520"/>
        <v>25</v>
      </c>
      <c r="R4984" s="4">
        <f t="shared" si="521"/>
        <v>307.488315</v>
      </c>
    </row>
    <row r="4985" spans="14:18">
      <c r="N4985" s="2">
        <v>61.497663000000003</v>
      </c>
      <c r="O4985" s="3">
        <f t="shared" si="519"/>
        <v>3781.9625544615692</v>
      </c>
      <c r="P4985" s="3">
        <v>5</v>
      </c>
      <c r="Q4985" s="3">
        <f t="shared" si="520"/>
        <v>25</v>
      </c>
      <c r="R4985" s="4">
        <f t="shared" si="521"/>
        <v>307.488315</v>
      </c>
    </row>
    <row r="4986" spans="14:18">
      <c r="N4986" s="2">
        <v>61.497663000000003</v>
      </c>
      <c r="O4986" s="3">
        <f t="shared" si="519"/>
        <v>3781.9625544615692</v>
      </c>
      <c r="P4986" s="3">
        <v>5</v>
      </c>
      <c r="Q4986" s="3">
        <f t="shared" si="520"/>
        <v>25</v>
      </c>
      <c r="R4986" s="4">
        <f t="shared" si="521"/>
        <v>307.488315</v>
      </c>
    </row>
    <row r="4987" spans="14:18">
      <c r="N4987" s="2">
        <v>61.497663000000003</v>
      </c>
      <c r="O4987" s="3">
        <f t="shared" si="519"/>
        <v>3781.9625544615692</v>
      </c>
      <c r="P4987" s="3">
        <v>5</v>
      </c>
      <c r="Q4987" s="3">
        <f t="shared" si="520"/>
        <v>25</v>
      </c>
      <c r="R4987" s="4">
        <f t="shared" si="521"/>
        <v>307.488315</v>
      </c>
    </row>
    <row r="4988" spans="14:18">
      <c r="N4988" s="2">
        <v>61.497663000000003</v>
      </c>
      <c r="O4988" s="3">
        <f t="shared" si="519"/>
        <v>3781.9625544615692</v>
      </c>
      <c r="P4988" s="3">
        <v>5</v>
      </c>
      <c r="Q4988" s="3">
        <f t="shared" si="520"/>
        <v>25</v>
      </c>
      <c r="R4988" s="4">
        <f t="shared" si="521"/>
        <v>307.488315</v>
      </c>
    </row>
    <row r="4989" spans="14:18">
      <c r="N4989" s="2">
        <v>61.497663000000003</v>
      </c>
      <c r="O4989" s="3">
        <f t="shared" si="519"/>
        <v>3781.9625544615692</v>
      </c>
      <c r="P4989" s="3">
        <v>5</v>
      </c>
      <c r="Q4989" s="3">
        <f t="shared" si="520"/>
        <v>25</v>
      </c>
      <c r="R4989" s="4">
        <f t="shared" si="521"/>
        <v>307.488315</v>
      </c>
    </row>
    <row r="4990" spans="14:18">
      <c r="N4990" s="2">
        <v>61.497663000000003</v>
      </c>
      <c r="O4990" s="3">
        <f t="shared" si="519"/>
        <v>3781.9625544615692</v>
      </c>
      <c r="P4990" s="3">
        <v>5</v>
      </c>
      <c r="Q4990" s="3">
        <f t="shared" si="520"/>
        <v>25</v>
      </c>
      <c r="R4990" s="4">
        <f t="shared" si="521"/>
        <v>307.488315</v>
      </c>
    </row>
    <row r="4991" spans="14:18">
      <c r="N4991" s="2">
        <v>61.497663000000003</v>
      </c>
      <c r="O4991" s="3">
        <f t="shared" si="519"/>
        <v>3781.9625544615692</v>
      </c>
      <c r="P4991" s="3">
        <v>5</v>
      </c>
      <c r="Q4991" s="3">
        <f t="shared" si="520"/>
        <v>25</v>
      </c>
      <c r="R4991" s="4">
        <f t="shared" si="521"/>
        <v>307.488315</v>
      </c>
    </row>
    <row r="4992" spans="14:18">
      <c r="N4992" s="2">
        <v>61.497663000000003</v>
      </c>
      <c r="O4992" s="3">
        <f t="shared" si="519"/>
        <v>3781.9625544615692</v>
      </c>
      <c r="P4992" s="3">
        <v>5</v>
      </c>
      <c r="Q4992" s="3">
        <f t="shared" si="520"/>
        <v>25</v>
      </c>
      <c r="R4992" s="4">
        <f t="shared" si="521"/>
        <v>307.488315</v>
      </c>
    </row>
    <row r="4993" spans="14:18">
      <c r="N4993" s="2">
        <v>61.497663000000003</v>
      </c>
      <c r="O4993" s="3">
        <f t="shared" si="519"/>
        <v>3781.9625544615692</v>
      </c>
      <c r="P4993" s="3">
        <v>5</v>
      </c>
      <c r="Q4993" s="3">
        <f t="shared" si="520"/>
        <v>25</v>
      </c>
      <c r="R4993" s="4">
        <f t="shared" si="521"/>
        <v>307.488315</v>
      </c>
    </row>
    <row r="4994" spans="14:18">
      <c r="N4994" s="2">
        <v>61.497663000000003</v>
      </c>
      <c r="O4994" s="3">
        <f t="shared" si="519"/>
        <v>3781.9625544615692</v>
      </c>
      <c r="P4994" s="3">
        <v>5</v>
      </c>
      <c r="Q4994" s="3">
        <f t="shared" si="520"/>
        <v>25</v>
      </c>
      <c r="R4994" s="4">
        <f t="shared" si="521"/>
        <v>307.488315</v>
      </c>
    </row>
    <row r="4995" spans="14:18">
      <c r="N4995" s="2">
        <v>61.497663000000003</v>
      </c>
      <c r="O4995" s="3">
        <f t="shared" si="519"/>
        <v>3781.9625544615692</v>
      </c>
      <c r="P4995" s="3">
        <v>5</v>
      </c>
      <c r="Q4995" s="3">
        <f t="shared" si="520"/>
        <v>25</v>
      </c>
      <c r="R4995" s="4">
        <f t="shared" si="521"/>
        <v>307.488315</v>
      </c>
    </row>
    <row r="4996" spans="14:18">
      <c r="N4996" s="2">
        <v>61.497663000000003</v>
      </c>
      <c r="O4996" s="3">
        <f t="shared" si="519"/>
        <v>3781.9625544615692</v>
      </c>
      <c r="P4996" s="3">
        <v>5</v>
      </c>
      <c r="Q4996" s="3">
        <f t="shared" si="520"/>
        <v>25</v>
      </c>
      <c r="R4996" s="4">
        <f t="shared" si="521"/>
        <v>307.488315</v>
      </c>
    </row>
    <row r="4997" spans="14:18">
      <c r="N4997" s="2">
        <v>61.497663000000003</v>
      </c>
      <c r="O4997" s="3">
        <f t="shared" si="519"/>
        <v>3781.9625544615692</v>
      </c>
      <c r="P4997" s="3">
        <v>5</v>
      </c>
      <c r="Q4997" s="3">
        <f t="shared" si="520"/>
        <v>25</v>
      </c>
      <c r="R4997" s="4">
        <f t="shared" si="521"/>
        <v>307.488315</v>
      </c>
    </row>
    <row r="4998" spans="14:18">
      <c r="N4998" s="2">
        <v>61.497663000000003</v>
      </c>
      <c r="O4998" s="3">
        <f t="shared" si="519"/>
        <v>3781.9625544615692</v>
      </c>
      <c r="P4998" s="3">
        <v>5</v>
      </c>
      <c r="Q4998" s="3">
        <f t="shared" si="520"/>
        <v>25</v>
      </c>
      <c r="R4998" s="4">
        <f t="shared" si="521"/>
        <v>307.488315</v>
      </c>
    </row>
    <row r="4999" spans="14:18">
      <c r="N4999" s="2">
        <v>61.497663000000003</v>
      </c>
      <c r="O4999" s="3">
        <f t="shared" si="519"/>
        <v>3781.9625544615692</v>
      </c>
      <c r="P4999" s="3">
        <v>5</v>
      </c>
      <c r="Q4999" s="3">
        <f t="shared" si="520"/>
        <v>25</v>
      </c>
      <c r="R4999" s="4">
        <f t="shared" si="521"/>
        <v>307.488315</v>
      </c>
    </row>
    <row r="5000" spans="14:18">
      <c r="N5000" s="2">
        <v>61.497663000000003</v>
      </c>
      <c r="O5000" s="3">
        <f t="shared" si="519"/>
        <v>3781.9625544615692</v>
      </c>
      <c r="P5000" s="3">
        <v>5</v>
      </c>
      <c r="Q5000" s="3">
        <f t="shared" si="520"/>
        <v>25</v>
      </c>
      <c r="R5000" s="4">
        <f t="shared" si="521"/>
        <v>307.488315</v>
      </c>
    </row>
    <row r="5001" spans="14:18">
      <c r="N5001" s="2">
        <v>61.497663000000003</v>
      </c>
      <c r="O5001" s="3">
        <f t="shared" si="519"/>
        <v>3781.9625544615692</v>
      </c>
      <c r="P5001" s="3">
        <v>5</v>
      </c>
      <c r="Q5001" s="3">
        <f t="shared" si="520"/>
        <v>25</v>
      </c>
      <c r="R5001" s="4">
        <f t="shared" si="521"/>
        <v>307.488315</v>
      </c>
    </row>
    <row r="5002" spans="14:18">
      <c r="N5002" s="2">
        <v>61.497663000000003</v>
      </c>
      <c r="O5002" s="3">
        <f t="shared" si="519"/>
        <v>3781.9625544615692</v>
      </c>
      <c r="P5002" s="3">
        <v>5</v>
      </c>
      <c r="Q5002" s="3">
        <f t="shared" si="520"/>
        <v>25</v>
      </c>
      <c r="R5002" s="4">
        <f t="shared" si="521"/>
        <v>307.488315</v>
      </c>
    </row>
    <row r="5003" spans="14:18">
      <c r="N5003" s="2">
        <v>61.497663000000003</v>
      </c>
      <c r="O5003" s="3">
        <f t="shared" si="519"/>
        <v>3781.9625544615692</v>
      </c>
      <c r="P5003" s="3">
        <v>5</v>
      </c>
      <c r="Q5003" s="3">
        <f t="shared" si="520"/>
        <v>25</v>
      </c>
      <c r="R5003" s="4">
        <f t="shared" si="521"/>
        <v>307.488315</v>
      </c>
    </row>
    <row r="5004" spans="14:18">
      <c r="N5004" s="2">
        <v>61.497663000000003</v>
      </c>
      <c r="O5004" s="3">
        <f t="shared" si="519"/>
        <v>3781.9625544615692</v>
      </c>
      <c r="P5004" s="3">
        <v>5</v>
      </c>
      <c r="Q5004" s="3">
        <f t="shared" si="520"/>
        <v>25</v>
      </c>
      <c r="R5004" s="4">
        <f t="shared" si="521"/>
        <v>307.488315</v>
      </c>
    </row>
    <row r="5005" spans="14:18">
      <c r="N5005" s="2">
        <v>61.497663000000003</v>
      </c>
      <c r="O5005" s="3">
        <f t="shared" si="519"/>
        <v>3781.9625544615692</v>
      </c>
      <c r="P5005" s="3">
        <v>5</v>
      </c>
      <c r="Q5005" s="3">
        <f t="shared" si="520"/>
        <v>25</v>
      </c>
      <c r="R5005" s="4">
        <f t="shared" si="521"/>
        <v>307.488315</v>
      </c>
    </row>
    <row r="5006" spans="14:18">
      <c r="N5006" s="2">
        <v>61.497663000000003</v>
      </c>
      <c r="O5006" s="3">
        <f t="shared" si="519"/>
        <v>3781.9625544615692</v>
      </c>
      <c r="P5006" s="3">
        <v>5</v>
      </c>
      <c r="Q5006" s="3">
        <f t="shared" si="520"/>
        <v>25</v>
      </c>
      <c r="R5006" s="4">
        <f t="shared" si="521"/>
        <v>307.488315</v>
      </c>
    </row>
    <row r="5007" spans="14:18">
      <c r="N5007" s="2">
        <v>61.497663000000003</v>
      </c>
      <c r="O5007" s="3">
        <f t="shared" si="519"/>
        <v>3781.9625544615692</v>
      </c>
      <c r="P5007" s="3">
        <v>5</v>
      </c>
      <c r="Q5007" s="3">
        <f t="shared" si="520"/>
        <v>25</v>
      </c>
      <c r="R5007" s="4">
        <f t="shared" si="521"/>
        <v>307.488315</v>
      </c>
    </row>
    <row r="5008" spans="14:18">
      <c r="N5008" s="2">
        <v>61.497663000000003</v>
      </c>
      <c r="O5008" s="3">
        <f t="shared" si="519"/>
        <v>3781.9625544615692</v>
      </c>
      <c r="P5008" s="3">
        <v>5</v>
      </c>
      <c r="Q5008" s="3">
        <f t="shared" si="520"/>
        <v>25</v>
      </c>
      <c r="R5008" s="4">
        <f t="shared" si="521"/>
        <v>307.488315</v>
      </c>
    </row>
    <row r="5009" spans="14:18">
      <c r="N5009" s="2">
        <v>61.497663000000003</v>
      </c>
      <c r="O5009" s="3">
        <f t="shared" ref="O5009:O5072" si="522">N5009*N5009</f>
        <v>3781.9625544615692</v>
      </c>
      <c r="P5009" s="3">
        <v>5</v>
      </c>
      <c r="Q5009" s="3">
        <f t="shared" ref="Q5009:Q5072" si="523">P5009*P5009</f>
        <v>25</v>
      </c>
      <c r="R5009" s="4">
        <f t="shared" ref="R5009:R5072" si="524">P5009*N5009</f>
        <v>307.488315</v>
      </c>
    </row>
    <row r="5010" spans="14:18">
      <c r="N5010" s="2">
        <v>61.497663000000003</v>
      </c>
      <c r="O5010" s="3">
        <f t="shared" si="522"/>
        <v>3781.9625544615692</v>
      </c>
      <c r="P5010" s="3">
        <v>5</v>
      </c>
      <c r="Q5010" s="3">
        <f t="shared" si="523"/>
        <v>25</v>
      </c>
      <c r="R5010" s="4">
        <f t="shared" si="524"/>
        <v>307.488315</v>
      </c>
    </row>
    <row r="5011" spans="14:18">
      <c r="N5011" s="2">
        <v>61.497663000000003</v>
      </c>
      <c r="O5011" s="3">
        <f t="shared" si="522"/>
        <v>3781.9625544615692</v>
      </c>
      <c r="P5011" s="3">
        <v>5</v>
      </c>
      <c r="Q5011" s="3">
        <f t="shared" si="523"/>
        <v>25</v>
      </c>
      <c r="R5011" s="4">
        <f t="shared" si="524"/>
        <v>307.488315</v>
      </c>
    </row>
    <row r="5012" spans="14:18">
      <c r="N5012" s="2">
        <v>61.497663000000003</v>
      </c>
      <c r="O5012" s="3">
        <f t="shared" si="522"/>
        <v>3781.9625544615692</v>
      </c>
      <c r="P5012" s="3">
        <v>5</v>
      </c>
      <c r="Q5012" s="3">
        <f t="shared" si="523"/>
        <v>25</v>
      </c>
      <c r="R5012" s="4">
        <f t="shared" si="524"/>
        <v>307.488315</v>
      </c>
    </row>
    <row r="5013" spans="14:18">
      <c r="N5013" s="2">
        <v>61.497663000000003</v>
      </c>
      <c r="O5013" s="3">
        <f t="shared" si="522"/>
        <v>3781.9625544615692</v>
      </c>
      <c r="P5013" s="3">
        <v>5</v>
      </c>
      <c r="Q5013" s="3">
        <f t="shared" si="523"/>
        <v>25</v>
      </c>
      <c r="R5013" s="4">
        <f t="shared" si="524"/>
        <v>307.488315</v>
      </c>
    </row>
    <row r="5014" spans="14:18">
      <c r="N5014" s="2">
        <v>61.497663000000003</v>
      </c>
      <c r="O5014" s="3">
        <f t="shared" si="522"/>
        <v>3781.9625544615692</v>
      </c>
      <c r="P5014" s="3">
        <v>5</v>
      </c>
      <c r="Q5014" s="3">
        <f t="shared" si="523"/>
        <v>25</v>
      </c>
      <c r="R5014" s="4">
        <f t="shared" si="524"/>
        <v>307.488315</v>
      </c>
    </row>
    <row r="5015" spans="14:18">
      <c r="N5015" s="2">
        <v>61.497663000000003</v>
      </c>
      <c r="O5015" s="3">
        <f t="shared" si="522"/>
        <v>3781.9625544615692</v>
      </c>
      <c r="P5015" s="3">
        <v>5</v>
      </c>
      <c r="Q5015" s="3">
        <f t="shared" si="523"/>
        <v>25</v>
      </c>
      <c r="R5015" s="4">
        <f t="shared" si="524"/>
        <v>307.488315</v>
      </c>
    </row>
    <row r="5016" spans="14:18">
      <c r="N5016" s="2">
        <v>61.497663000000003</v>
      </c>
      <c r="O5016" s="3">
        <f t="shared" si="522"/>
        <v>3781.9625544615692</v>
      </c>
      <c r="P5016" s="3">
        <v>5</v>
      </c>
      <c r="Q5016" s="3">
        <f t="shared" si="523"/>
        <v>25</v>
      </c>
      <c r="R5016" s="4">
        <f t="shared" si="524"/>
        <v>307.488315</v>
      </c>
    </row>
    <row r="5017" spans="14:18">
      <c r="N5017" s="2">
        <v>61.497663000000003</v>
      </c>
      <c r="O5017" s="3">
        <f t="shared" si="522"/>
        <v>3781.9625544615692</v>
      </c>
      <c r="P5017" s="3">
        <v>5</v>
      </c>
      <c r="Q5017" s="3">
        <f t="shared" si="523"/>
        <v>25</v>
      </c>
      <c r="R5017" s="4">
        <f t="shared" si="524"/>
        <v>307.488315</v>
      </c>
    </row>
    <row r="5018" spans="14:18">
      <c r="N5018" s="2">
        <v>61.497663000000003</v>
      </c>
      <c r="O5018" s="3">
        <f t="shared" si="522"/>
        <v>3781.9625544615692</v>
      </c>
      <c r="P5018" s="3">
        <v>5</v>
      </c>
      <c r="Q5018" s="3">
        <f t="shared" si="523"/>
        <v>25</v>
      </c>
      <c r="R5018" s="4">
        <f t="shared" si="524"/>
        <v>307.488315</v>
      </c>
    </row>
    <row r="5019" spans="14:18">
      <c r="N5019" s="2">
        <v>61.497663000000003</v>
      </c>
      <c r="O5019" s="3">
        <f t="shared" si="522"/>
        <v>3781.9625544615692</v>
      </c>
      <c r="P5019" s="3">
        <v>5</v>
      </c>
      <c r="Q5019" s="3">
        <f t="shared" si="523"/>
        <v>25</v>
      </c>
      <c r="R5019" s="4">
        <f t="shared" si="524"/>
        <v>307.488315</v>
      </c>
    </row>
    <row r="5020" spans="14:18">
      <c r="N5020" s="2">
        <v>61.497663000000003</v>
      </c>
      <c r="O5020" s="3">
        <f t="shared" si="522"/>
        <v>3781.9625544615692</v>
      </c>
      <c r="P5020" s="3">
        <v>5</v>
      </c>
      <c r="Q5020" s="3">
        <f t="shared" si="523"/>
        <v>25</v>
      </c>
      <c r="R5020" s="4">
        <f t="shared" si="524"/>
        <v>307.488315</v>
      </c>
    </row>
    <row r="5021" spans="14:18">
      <c r="N5021" s="2">
        <v>61.497663000000003</v>
      </c>
      <c r="O5021" s="3">
        <f t="shared" si="522"/>
        <v>3781.9625544615692</v>
      </c>
      <c r="P5021" s="3">
        <v>5</v>
      </c>
      <c r="Q5021" s="3">
        <f t="shared" si="523"/>
        <v>25</v>
      </c>
      <c r="R5021" s="4">
        <f t="shared" si="524"/>
        <v>307.488315</v>
      </c>
    </row>
    <row r="5022" spans="14:18">
      <c r="N5022" s="2">
        <v>61.497663000000003</v>
      </c>
      <c r="O5022" s="3">
        <f t="shared" si="522"/>
        <v>3781.9625544615692</v>
      </c>
      <c r="P5022" s="3">
        <v>5</v>
      </c>
      <c r="Q5022" s="3">
        <f t="shared" si="523"/>
        <v>25</v>
      </c>
      <c r="R5022" s="4">
        <f t="shared" si="524"/>
        <v>307.488315</v>
      </c>
    </row>
    <row r="5023" spans="14:18">
      <c r="N5023" s="2">
        <v>61.497663000000003</v>
      </c>
      <c r="O5023" s="3">
        <f t="shared" si="522"/>
        <v>3781.9625544615692</v>
      </c>
      <c r="P5023" s="3">
        <v>5</v>
      </c>
      <c r="Q5023" s="3">
        <f t="shared" si="523"/>
        <v>25</v>
      </c>
      <c r="R5023" s="4">
        <f t="shared" si="524"/>
        <v>307.488315</v>
      </c>
    </row>
    <row r="5024" spans="14:18">
      <c r="N5024" s="2">
        <v>61.497663000000003</v>
      </c>
      <c r="O5024" s="3">
        <f t="shared" si="522"/>
        <v>3781.9625544615692</v>
      </c>
      <c r="P5024" s="3">
        <v>5</v>
      </c>
      <c r="Q5024" s="3">
        <f t="shared" si="523"/>
        <v>25</v>
      </c>
      <c r="R5024" s="4">
        <f t="shared" si="524"/>
        <v>307.488315</v>
      </c>
    </row>
    <row r="5025" spans="14:18">
      <c r="N5025" s="2">
        <v>61.497663000000003</v>
      </c>
      <c r="O5025" s="3">
        <f t="shared" si="522"/>
        <v>3781.9625544615692</v>
      </c>
      <c r="P5025" s="3">
        <v>5</v>
      </c>
      <c r="Q5025" s="3">
        <f t="shared" si="523"/>
        <v>25</v>
      </c>
      <c r="R5025" s="4">
        <f t="shared" si="524"/>
        <v>307.488315</v>
      </c>
    </row>
    <row r="5026" spans="14:18">
      <c r="N5026" s="2">
        <v>61.497663000000003</v>
      </c>
      <c r="O5026" s="3">
        <f t="shared" si="522"/>
        <v>3781.9625544615692</v>
      </c>
      <c r="P5026" s="3">
        <v>5</v>
      </c>
      <c r="Q5026" s="3">
        <f t="shared" si="523"/>
        <v>25</v>
      </c>
      <c r="R5026" s="4">
        <f t="shared" si="524"/>
        <v>307.488315</v>
      </c>
    </row>
    <row r="5027" spans="14:18">
      <c r="N5027" s="2">
        <v>61.497663000000003</v>
      </c>
      <c r="O5027" s="3">
        <f t="shared" si="522"/>
        <v>3781.9625544615692</v>
      </c>
      <c r="P5027" s="3">
        <v>5</v>
      </c>
      <c r="Q5027" s="3">
        <f t="shared" si="523"/>
        <v>25</v>
      </c>
      <c r="R5027" s="4">
        <f t="shared" si="524"/>
        <v>307.488315</v>
      </c>
    </row>
    <row r="5028" spans="14:18">
      <c r="N5028" s="2">
        <v>61.497663000000003</v>
      </c>
      <c r="O5028" s="3">
        <f t="shared" si="522"/>
        <v>3781.9625544615692</v>
      </c>
      <c r="P5028" s="3">
        <v>5</v>
      </c>
      <c r="Q5028" s="3">
        <f t="shared" si="523"/>
        <v>25</v>
      </c>
      <c r="R5028" s="4">
        <f t="shared" si="524"/>
        <v>307.488315</v>
      </c>
    </row>
    <row r="5029" spans="14:18">
      <c r="N5029" s="2">
        <v>61.497663000000003</v>
      </c>
      <c r="O5029" s="3">
        <f t="shared" si="522"/>
        <v>3781.9625544615692</v>
      </c>
      <c r="P5029" s="3">
        <v>5</v>
      </c>
      <c r="Q5029" s="3">
        <f t="shared" si="523"/>
        <v>25</v>
      </c>
      <c r="R5029" s="4">
        <f t="shared" si="524"/>
        <v>307.488315</v>
      </c>
    </row>
    <row r="5030" spans="14:18">
      <c r="N5030" s="2">
        <v>61.497663000000003</v>
      </c>
      <c r="O5030" s="3">
        <f t="shared" si="522"/>
        <v>3781.9625544615692</v>
      </c>
      <c r="P5030" s="3">
        <v>5</v>
      </c>
      <c r="Q5030" s="3">
        <f t="shared" si="523"/>
        <v>25</v>
      </c>
      <c r="R5030" s="4">
        <f t="shared" si="524"/>
        <v>307.488315</v>
      </c>
    </row>
    <row r="5031" spans="14:18">
      <c r="N5031" s="2">
        <v>61.497663000000003</v>
      </c>
      <c r="O5031" s="3">
        <f t="shared" si="522"/>
        <v>3781.9625544615692</v>
      </c>
      <c r="P5031" s="3">
        <v>5</v>
      </c>
      <c r="Q5031" s="3">
        <f t="shared" si="523"/>
        <v>25</v>
      </c>
      <c r="R5031" s="4">
        <f t="shared" si="524"/>
        <v>307.488315</v>
      </c>
    </row>
    <row r="5032" spans="14:18">
      <c r="N5032" s="2">
        <v>61.497663000000003</v>
      </c>
      <c r="O5032" s="3">
        <f t="shared" si="522"/>
        <v>3781.9625544615692</v>
      </c>
      <c r="P5032" s="3">
        <v>5</v>
      </c>
      <c r="Q5032" s="3">
        <f t="shared" si="523"/>
        <v>25</v>
      </c>
      <c r="R5032" s="4">
        <f t="shared" si="524"/>
        <v>307.488315</v>
      </c>
    </row>
    <row r="5033" spans="14:18">
      <c r="N5033" s="2">
        <v>61.497663000000003</v>
      </c>
      <c r="O5033" s="3">
        <f t="shared" si="522"/>
        <v>3781.9625544615692</v>
      </c>
      <c r="P5033" s="3">
        <v>5</v>
      </c>
      <c r="Q5033" s="3">
        <f t="shared" si="523"/>
        <v>25</v>
      </c>
      <c r="R5033" s="4">
        <f t="shared" si="524"/>
        <v>307.488315</v>
      </c>
    </row>
    <row r="5034" spans="14:18">
      <c r="N5034" s="2">
        <v>61.497663000000003</v>
      </c>
      <c r="O5034" s="3">
        <f t="shared" si="522"/>
        <v>3781.9625544615692</v>
      </c>
      <c r="P5034" s="3">
        <v>5</v>
      </c>
      <c r="Q5034" s="3">
        <f t="shared" si="523"/>
        <v>25</v>
      </c>
      <c r="R5034" s="4">
        <f t="shared" si="524"/>
        <v>307.488315</v>
      </c>
    </row>
    <row r="5035" spans="14:18">
      <c r="N5035" s="2">
        <v>61.497663000000003</v>
      </c>
      <c r="O5035" s="3">
        <f t="shared" si="522"/>
        <v>3781.9625544615692</v>
      </c>
      <c r="P5035" s="3">
        <v>5</v>
      </c>
      <c r="Q5035" s="3">
        <f t="shared" si="523"/>
        <v>25</v>
      </c>
      <c r="R5035" s="4">
        <f t="shared" si="524"/>
        <v>307.488315</v>
      </c>
    </row>
    <row r="5036" spans="14:18">
      <c r="N5036" s="2">
        <v>61.497663000000003</v>
      </c>
      <c r="O5036" s="3">
        <f t="shared" si="522"/>
        <v>3781.9625544615692</v>
      </c>
      <c r="P5036" s="3">
        <v>5</v>
      </c>
      <c r="Q5036" s="3">
        <f t="shared" si="523"/>
        <v>25</v>
      </c>
      <c r="R5036" s="4">
        <f t="shared" si="524"/>
        <v>307.488315</v>
      </c>
    </row>
    <row r="5037" spans="14:18">
      <c r="N5037" s="2">
        <v>61.497663000000003</v>
      </c>
      <c r="O5037" s="3">
        <f t="shared" si="522"/>
        <v>3781.9625544615692</v>
      </c>
      <c r="P5037" s="3">
        <v>5</v>
      </c>
      <c r="Q5037" s="3">
        <f t="shared" si="523"/>
        <v>25</v>
      </c>
      <c r="R5037" s="4">
        <f t="shared" si="524"/>
        <v>307.488315</v>
      </c>
    </row>
    <row r="5038" spans="14:18">
      <c r="N5038" s="2">
        <v>61.497663000000003</v>
      </c>
      <c r="O5038" s="3">
        <f t="shared" si="522"/>
        <v>3781.9625544615692</v>
      </c>
      <c r="P5038" s="3">
        <v>5</v>
      </c>
      <c r="Q5038" s="3">
        <f t="shared" si="523"/>
        <v>25</v>
      </c>
      <c r="R5038" s="4">
        <f t="shared" si="524"/>
        <v>307.488315</v>
      </c>
    </row>
    <row r="5039" spans="14:18">
      <c r="N5039" s="2">
        <v>61.497663000000003</v>
      </c>
      <c r="O5039" s="3">
        <f t="shared" si="522"/>
        <v>3781.9625544615692</v>
      </c>
      <c r="P5039" s="3">
        <v>5</v>
      </c>
      <c r="Q5039" s="3">
        <f t="shared" si="523"/>
        <v>25</v>
      </c>
      <c r="R5039" s="4">
        <f t="shared" si="524"/>
        <v>307.488315</v>
      </c>
    </row>
    <row r="5040" spans="14:18">
      <c r="N5040" s="2">
        <v>61.497663000000003</v>
      </c>
      <c r="O5040" s="3">
        <f t="shared" si="522"/>
        <v>3781.9625544615692</v>
      </c>
      <c r="P5040" s="3">
        <v>5</v>
      </c>
      <c r="Q5040" s="3">
        <f t="shared" si="523"/>
        <v>25</v>
      </c>
      <c r="R5040" s="4">
        <f t="shared" si="524"/>
        <v>307.488315</v>
      </c>
    </row>
    <row r="5041" spans="14:18">
      <c r="N5041" s="2">
        <v>61.497663000000003</v>
      </c>
      <c r="O5041" s="3">
        <f t="shared" si="522"/>
        <v>3781.9625544615692</v>
      </c>
      <c r="P5041" s="3">
        <v>5</v>
      </c>
      <c r="Q5041" s="3">
        <f t="shared" si="523"/>
        <v>25</v>
      </c>
      <c r="R5041" s="4">
        <f t="shared" si="524"/>
        <v>307.488315</v>
      </c>
    </row>
    <row r="5042" spans="14:18">
      <c r="N5042" s="2">
        <v>61.497663000000003</v>
      </c>
      <c r="O5042" s="3">
        <f t="shared" si="522"/>
        <v>3781.9625544615692</v>
      </c>
      <c r="P5042" s="3">
        <v>5</v>
      </c>
      <c r="Q5042" s="3">
        <f t="shared" si="523"/>
        <v>25</v>
      </c>
      <c r="R5042" s="4">
        <f t="shared" si="524"/>
        <v>307.488315</v>
      </c>
    </row>
    <row r="5043" spans="14:18">
      <c r="N5043" s="2">
        <v>61.497663000000003</v>
      </c>
      <c r="O5043" s="3">
        <f t="shared" si="522"/>
        <v>3781.9625544615692</v>
      </c>
      <c r="P5043" s="3">
        <v>5</v>
      </c>
      <c r="Q5043" s="3">
        <f t="shared" si="523"/>
        <v>25</v>
      </c>
      <c r="R5043" s="4">
        <f t="shared" si="524"/>
        <v>307.488315</v>
      </c>
    </row>
    <row r="5044" spans="14:18">
      <c r="N5044" s="2">
        <v>61.497663000000003</v>
      </c>
      <c r="O5044" s="3">
        <f t="shared" si="522"/>
        <v>3781.9625544615692</v>
      </c>
      <c r="P5044" s="3">
        <v>5</v>
      </c>
      <c r="Q5044" s="3">
        <f t="shared" si="523"/>
        <v>25</v>
      </c>
      <c r="R5044" s="4">
        <f t="shared" si="524"/>
        <v>307.488315</v>
      </c>
    </row>
    <row r="5045" spans="14:18">
      <c r="N5045" s="2">
        <v>61.497663000000003</v>
      </c>
      <c r="O5045" s="3">
        <f t="shared" si="522"/>
        <v>3781.9625544615692</v>
      </c>
      <c r="P5045" s="3">
        <v>5</v>
      </c>
      <c r="Q5045" s="3">
        <f t="shared" si="523"/>
        <v>25</v>
      </c>
      <c r="R5045" s="4">
        <f t="shared" si="524"/>
        <v>307.488315</v>
      </c>
    </row>
    <row r="5046" spans="14:18">
      <c r="N5046" s="2">
        <v>61.497663000000003</v>
      </c>
      <c r="O5046" s="3">
        <f t="shared" si="522"/>
        <v>3781.9625544615692</v>
      </c>
      <c r="P5046" s="3">
        <v>5</v>
      </c>
      <c r="Q5046" s="3">
        <f t="shared" si="523"/>
        <v>25</v>
      </c>
      <c r="R5046" s="4">
        <f t="shared" si="524"/>
        <v>307.488315</v>
      </c>
    </row>
    <row r="5047" spans="14:18">
      <c r="N5047" s="2">
        <v>61.497663000000003</v>
      </c>
      <c r="O5047" s="3">
        <f t="shared" si="522"/>
        <v>3781.9625544615692</v>
      </c>
      <c r="P5047" s="3">
        <v>5</v>
      </c>
      <c r="Q5047" s="3">
        <f t="shared" si="523"/>
        <v>25</v>
      </c>
      <c r="R5047" s="4">
        <f t="shared" si="524"/>
        <v>307.488315</v>
      </c>
    </row>
    <row r="5048" spans="14:18">
      <c r="N5048" s="2">
        <v>61.497663000000003</v>
      </c>
      <c r="O5048" s="3">
        <f t="shared" si="522"/>
        <v>3781.9625544615692</v>
      </c>
      <c r="P5048" s="3">
        <v>5</v>
      </c>
      <c r="Q5048" s="3">
        <f t="shared" si="523"/>
        <v>25</v>
      </c>
      <c r="R5048" s="4">
        <f t="shared" si="524"/>
        <v>307.488315</v>
      </c>
    </row>
    <row r="5049" spans="14:18">
      <c r="N5049" s="2">
        <v>61.497663000000003</v>
      </c>
      <c r="O5049" s="3">
        <f t="shared" si="522"/>
        <v>3781.9625544615692</v>
      </c>
      <c r="P5049" s="3">
        <v>5</v>
      </c>
      <c r="Q5049" s="3">
        <f t="shared" si="523"/>
        <v>25</v>
      </c>
      <c r="R5049" s="4">
        <f t="shared" si="524"/>
        <v>307.488315</v>
      </c>
    </row>
    <row r="5050" spans="14:18">
      <c r="N5050" s="2">
        <v>61.497663000000003</v>
      </c>
      <c r="O5050" s="3">
        <f t="shared" si="522"/>
        <v>3781.9625544615692</v>
      </c>
      <c r="P5050" s="3">
        <v>5</v>
      </c>
      <c r="Q5050" s="3">
        <f t="shared" si="523"/>
        <v>25</v>
      </c>
      <c r="R5050" s="4">
        <f t="shared" si="524"/>
        <v>307.488315</v>
      </c>
    </row>
    <row r="5051" spans="14:18">
      <c r="N5051" s="2">
        <v>61.497663000000003</v>
      </c>
      <c r="O5051" s="3">
        <f t="shared" si="522"/>
        <v>3781.9625544615692</v>
      </c>
      <c r="P5051" s="3">
        <v>5</v>
      </c>
      <c r="Q5051" s="3">
        <f t="shared" si="523"/>
        <v>25</v>
      </c>
      <c r="R5051" s="4">
        <f t="shared" si="524"/>
        <v>307.488315</v>
      </c>
    </row>
    <row r="5052" spans="14:18">
      <c r="N5052" s="2">
        <v>61.497663000000003</v>
      </c>
      <c r="O5052" s="3">
        <f t="shared" si="522"/>
        <v>3781.9625544615692</v>
      </c>
      <c r="P5052" s="3">
        <v>5</v>
      </c>
      <c r="Q5052" s="3">
        <f t="shared" si="523"/>
        <v>25</v>
      </c>
      <c r="R5052" s="4">
        <f t="shared" si="524"/>
        <v>307.488315</v>
      </c>
    </row>
    <row r="5053" spans="14:18">
      <c r="N5053" s="2">
        <v>61.497663000000003</v>
      </c>
      <c r="O5053" s="3">
        <f t="shared" si="522"/>
        <v>3781.9625544615692</v>
      </c>
      <c r="P5053" s="3">
        <v>5</v>
      </c>
      <c r="Q5053" s="3">
        <f t="shared" si="523"/>
        <v>25</v>
      </c>
      <c r="R5053" s="4">
        <f t="shared" si="524"/>
        <v>307.488315</v>
      </c>
    </row>
    <row r="5054" spans="14:18">
      <c r="N5054" s="2">
        <v>61.497663000000003</v>
      </c>
      <c r="O5054" s="3">
        <f t="shared" si="522"/>
        <v>3781.9625544615692</v>
      </c>
      <c r="P5054" s="3">
        <v>5</v>
      </c>
      <c r="Q5054" s="3">
        <f t="shared" si="523"/>
        <v>25</v>
      </c>
      <c r="R5054" s="4">
        <f t="shared" si="524"/>
        <v>307.488315</v>
      </c>
    </row>
    <row r="5055" spans="14:18">
      <c r="N5055" s="2">
        <v>61.497663000000003</v>
      </c>
      <c r="O5055" s="3">
        <f t="shared" si="522"/>
        <v>3781.9625544615692</v>
      </c>
      <c r="P5055" s="3">
        <v>5</v>
      </c>
      <c r="Q5055" s="3">
        <f t="shared" si="523"/>
        <v>25</v>
      </c>
      <c r="R5055" s="4">
        <f t="shared" si="524"/>
        <v>307.488315</v>
      </c>
    </row>
    <row r="5056" spans="14:18">
      <c r="N5056" s="2">
        <v>61.497663000000003</v>
      </c>
      <c r="O5056" s="3">
        <f t="shared" si="522"/>
        <v>3781.9625544615692</v>
      </c>
      <c r="P5056" s="3">
        <v>5</v>
      </c>
      <c r="Q5056" s="3">
        <f t="shared" si="523"/>
        <v>25</v>
      </c>
      <c r="R5056" s="4">
        <f t="shared" si="524"/>
        <v>307.488315</v>
      </c>
    </row>
    <row r="5057" spans="14:18">
      <c r="N5057" s="2">
        <v>61.497663000000003</v>
      </c>
      <c r="O5057" s="3">
        <f t="shared" si="522"/>
        <v>3781.9625544615692</v>
      </c>
      <c r="P5057" s="3">
        <v>5</v>
      </c>
      <c r="Q5057" s="3">
        <f t="shared" si="523"/>
        <v>25</v>
      </c>
      <c r="R5057" s="4">
        <f t="shared" si="524"/>
        <v>307.488315</v>
      </c>
    </row>
    <row r="5058" spans="14:18">
      <c r="N5058" s="2">
        <v>61.497663000000003</v>
      </c>
      <c r="O5058" s="3">
        <f t="shared" si="522"/>
        <v>3781.9625544615692</v>
      </c>
      <c r="P5058" s="3">
        <v>5</v>
      </c>
      <c r="Q5058" s="3">
        <f t="shared" si="523"/>
        <v>25</v>
      </c>
      <c r="R5058" s="4">
        <f t="shared" si="524"/>
        <v>307.488315</v>
      </c>
    </row>
    <row r="5059" spans="14:18">
      <c r="N5059" s="2">
        <v>61.497663000000003</v>
      </c>
      <c r="O5059" s="3">
        <f t="shared" si="522"/>
        <v>3781.9625544615692</v>
      </c>
      <c r="P5059" s="3">
        <v>5</v>
      </c>
      <c r="Q5059" s="3">
        <f t="shared" si="523"/>
        <v>25</v>
      </c>
      <c r="R5059" s="4">
        <f t="shared" si="524"/>
        <v>307.488315</v>
      </c>
    </row>
    <row r="5060" spans="14:18">
      <c r="N5060" s="2">
        <v>61.497663000000003</v>
      </c>
      <c r="O5060" s="3">
        <f t="shared" si="522"/>
        <v>3781.9625544615692</v>
      </c>
      <c r="P5060" s="3">
        <v>5</v>
      </c>
      <c r="Q5060" s="3">
        <f t="shared" si="523"/>
        <v>25</v>
      </c>
      <c r="R5060" s="4">
        <f t="shared" si="524"/>
        <v>307.488315</v>
      </c>
    </row>
    <row r="5061" spans="14:18">
      <c r="N5061" s="2">
        <v>61.497663000000003</v>
      </c>
      <c r="O5061" s="3">
        <f t="shared" si="522"/>
        <v>3781.9625544615692</v>
      </c>
      <c r="P5061" s="3">
        <v>5</v>
      </c>
      <c r="Q5061" s="3">
        <f t="shared" si="523"/>
        <v>25</v>
      </c>
      <c r="R5061" s="4">
        <f t="shared" si="524"/>
        <v>307.488315</v>
      </c>
    </row>
    <row r="5062" spans="14:18">
      <c r="N5062" s="2">
        <v>61.497663000000003</v>
      </c>
      <c r="O5062" s="3">
        <f t="shared" si="522"/>
        <v>3781.9625544615692</v>
      </c>
      <c r="P5062" s="3">
        <v>5</v>
      </c>
      <c r="Q5062" s="3">
        <f t="shared" si="523"/>
        <v>25</v>
      </c>
      <c r="R5062" s="4">
        <f t="shared" si="524"/>
        <v>307.488315</v>
      </c>
    </row>
    <row r="5063" spans="14:18">
      <c r="N5063" s="2">
        <v>61.497663000000003</v>
      </c>
      <c r="O5063" s="3">
        <f t="shared" si="522"/>
        <v>3781.9625544615692</v>
      </c>
      <c r="P5063" s="3">
        <v>5</v>
      </c>
      <c r="Q5063" s="3">
        <f t="shared" si="523"/>
        <v>25</v>
      </c>
      <c r="R5063" s="4">
        <f t="shared" si="524"/>
        <v>307.488315</v>
      </c>
    </row>
    <row r="5064" spans="14:18">
      <c r="N5064" s="2">
        <v>61.497663000000003</v>
      </c>
      <c r="O5064" s="3">
        <f t="shared" si="522"/>
        <v>3781.9625544615692</v>
      </c>
      <c r="P5064" s="3">
        <v>5</v>
      </c>
      <c r="Q5064" s="3">
        <f t="shared" si="523"/>
        <v>25</v>
      </c>
      <c r="R5064" s="4">
        <f t="shared" si="524"/>
        <v>307.488315</v>
      </c>
    </row>
    <row r="5065" spans="14:18">
      <c r="N5065" s="2">
        <v>61.497663000000003</v>
      </c>
      <c r="O5065" s="3">
        <f t="shared" si="522"/>
        <v>3781.9625544615692</v>
      </c>
      <c r="P5065" s="3">
        <v>5</v>
      </c>
      <c r="Q5065" s="3">
        <f t="shared" si="523"/>
        <v>25</v>
      </c>
      <c r="R5065" s="4">
        <f t="shared" si="524"/>
        <v>307.488315</v>
      </c>
    </row>
    <row r="5066" spans="14:18">
      <c r="N5066" s="2">
        <v>61.497663000000003</v>
      </c>
      <c r="O5066" s="3">
        <f t="shared" si="522"/>
        <v>3781.9625544615692</v>
      </c>
      <c r="P5066" s="3">
        <v>5</v>
      </c>
      <c r="Q5066" s="3">
        <f t="shared" si="523"/>
        <v>25</v>
      </c>
      <c r="R5066" s="4">
        <f t="shared" si="524"/>
        <v>307.488315</v>
      </c>
    </row>
    <row r="5067" spans="14:18">
      <c r="N5067" s="2">
        <v>61.497663000000003</v>
      </c>
      <c r="O5067" s="3">
        <f t="shared" si="522"/>
        <v>3781.9625544615692</v>
      </c>
      <c r="P5067" s="3">
        <v>5</v>
      </c>
      <c r="Q5067" s="3">
        <f t="shared" si="523"/>
        <v>25</v>
      </c>
      <c r="R5067" s="4">
        <f t="shared" si="524"/>
        <v>307.488315</v>
      </c>
    </row>
    <row r="5068" spans="14:18">
      <c r="N5068" s="2">
        <v>61.497663000000003</v>
      </c>
      <c r="O5068" s="3">
        <f t="shared" si="522"/>
        <v>3781.9625544615692</v>
      </c>
      <c r="P5068" s="3">
        <v>5</v>
      </c>
      <c r="Q5068" s="3">
        <f t="shared" si="523"/>
        <v>25</v>
      </c>
      <c r="R5068" s="4">
        <f t="shared" si="524"/>
        <v>307.488315</v>
      </c>
    </row>
    <row r="5069" spans="14:18">
      <c r="N5069" s="2">
        <v>61.497663000000003</v>
      </c>
      <c r="O5069" s="3">
        <f t="shared" si="522"/>
        <v>3781.9625544615692</v>
      </c>
      <c r="P5069" s="3">
        <v>5</v>
      </c>
      <c r="Q5069" s="3">
        <f t="shared" si="523"/>
        <v>25</v>
      </c>
      <c r="R5069" s="4">
        <f t="shared" si="524"/>
        <v>307.488315</v>
      </c>
    </row>
    <row r="5070" spans="14:18">
      <c r="N5070" s="2">
        <v>61.497663000000003</v>
      </c>
      <c r="O5070" s="3">
        <f t="shared" si="522"/>
        <v>3781.9625544615692</v>
      </c>
      <c r="P5070" s="3">
        <v>5</v>
      </c>
      <c r="Q5070" s="3">
        <f t="shared" si="523"/>
        <v>25</v>
      </c>
      <c r="R5070" s="4">
        <f t="shared" si="524"/>
        <v>307.488315</v>
      </c>
    </row>
    <row r="5071" spans="14:18">
      <c r="N5071" s="2">
        <v>61.497663000000003</v>
      </c>
      <c r="O5071" s="3">
        <f t="shared" si="522"/>
        <v>3781.9625544615692</v>
      </c>
      <c r="P5071" s="3">
        <v>5</v>
      </c>
      <c r="Q5071" s="3">
        <f t="shared" si="523"/>
        <v>25</v>
      </c>
      <c r="R5071" s="4">
        <f t="shared" si="524"/>
        <v>307.488315</v>
      </c>
    </row>
    <row r="5072" spans="14:18">
      <c r="N5072" s="2">
        <v>61.497663000000003</v>
      </c>
      <c r="O5072" s="3">
        <f t="shared" si="522"/>
        <v>3781.9625544615692</v>
      </c>
      <c r="P5072" s="3">
        <v>5</v>
      </c>
      <c r="Q5072" s="3">
        <f t="shared" si="523"/>
        <v>25</v>
      </c>
      <c r="R5072" s="4">
        <f t="shared" si="524"/>
        <v>307.488315</v>
      </c>
    </row>
    <row r="5073" spans="14:18">
      <c r="N5073" s="2">
        <v>61.497663000000003</v>
      </c>
      <c r="O5073" s="3">
        <f t="shared" ref="O5073:O5136" si="525">N5073*N5073</f>
        <v>3781.9625544615692</v>
      </c>
      <c r="P5073" s="3">
        <v>5</v>
      </c>
      <c r="Q5073" s="3">
        <f t="shared" ref="Q5073:Q5136" si="526">P5073*P5073</f>
        <v>25</v>
      </c>
      <c r="R5073" s="4">
        <f t="shared" ref="R5073:R5136" si="527">P5073*N5073</f>
        <v>307.488315</v>
      </c>
    </row>
    <row r="5074" spans="14:18">
      <c r="N5074" s="2">
        <v>61.497663000000003</v>
      </c>
      <c r="O5074" s="3">
        <f t="shared" si="525"/>
        <v>3781.9625544615692</v>
      </c>
      <c r="P5074" s="3">
        <v>5</v>
      </c>
      <c r="Q5074" s="3">
        <f t="shared" si="526"/>
        <v>25</v>
      </c>
      <c r="R5074" s="4">
        <f t="shared" si="527"/>
        <v>307.488315</v>
      </c>
    </row>
    <row r="5075" spans="14:18">
      <c r="N5075" s="2">
        <v>61.497663000000003</v>
      </c>
      <c r="O5075" s="3">
        <f t="shared" si="525"/>
        <v>3781.9625544615692</v>
      </c>
      <c r="P5075" s="3">
        <v>5</v>
      </c>
      <c r="Q5075" s="3">
        <f t="shared" si="526"/>
        <v>25</v>
      </c>
      <c r="R5075" s="4">
        <f t="shared" si="527"/>
        <v>307.488315</v>
      </c>
    </row>
    <row r="5076" spans="14:18">
      <c r="N5076" s="2">
        <v>61.497663000000003</v>
      </c>
      <c r="O5076" s="3">
        <f t="shared" si="525"/>
        <v>3781.9625544615692</v>
      </c>
      <c r="P5076" s="3">
        <v>5</v>
      </c>
      <c r="Q5076" s="3">
        <f t="shared" si="526"/>
        <v>25</v>
      </c>
      <c r="R5076" s="4">
        <f t="shared" si="527"/>
        <v>307.488315</v>
      </c>
    </row>
    <row r="5077" spans="14:18">
      <c r="N5077" s="2">
        <v>61.497663000000003</v>
      </c>
      <c r="O5077" s="3">
        <f t="shared" si="525"/>
        <v>3781.9625544615692</v>
      </c>
      <c r="P5077" s="3">
        <v>5</v>
      </c>
      <c r="Q5077" s="3">
        <f t="shared" si="526"/>
        <v>25</v>
      </c>
      <c r="R5077" s="4">
        <f t="shared" si="527"/>
        <v>307.488315</v>
      </c>
    </row>
    <row r="5078" spans="14:18">
      <c r="N5078" s="2">
        <v>61.497663000000003</v>
      </c>
      <c r="O5078" s="3">
        <f t="shared" si="525"/>
        <v>3781.9625544615692</v>
      </c>
      <c r="P5078" s="3">
        <v>5</v>
      </c>
      <c r="Q5078" s="3">
        <f t="shared" si="526"/>
        <v>25</v>
      </c>
      <c r="R5078" s="4">
        <f t="shared" si="527"/>
        <v>307.488315</v>
      </c>
    </row>
    <row r="5079" spans="14:18">
      <c r="N5079" s="2">
        <v>61.497663000000003</v>
      </c>
      <c r="O5079" s="3">
        <f t="shared" si="525"/>
        <v>3781.9625544615692</v>
      </c>
      <c r="P5079" s="3">
        <v>5</v>
      </c>
      <c r="Q5079" s="3">
        <f t="shared" si="526"/>
        <v>25</v>
      </c>
      <c r="R5079" s="4">
        <f t="shared" si="527"/>
        <v>307.488315</v>
      </c>
    </row>
    <row r="5080" spans="14:18">
      <c r="N5080" s="2">
        <v>61.497663000000003</v>
      </c>
      <c r="O5080" s="3">
        <f t="shared" si="525"/>
        <v>3781.9625544615692</v>
      </c>
      <c r="P5080" s="3">
        <v>5</v>
      </c>
      <c r="Q5080" s="3">
        <f t="shared" si="526"/>
        <v>25</v>
      </c>
      <c r="R5080" s="4">
        <f t="shared" si="527"/>
        <v>307.488315</v>
      </c>
    </row>
    <row r="5081" spans="14:18">
      <c r="N5081" s="2">
        <v>61.497663000000003</v>
      </c>
      <c r="O5081" s="3">
        <f t="shared" si="525"/>
        <v>3781.9625544615692</v>
      </c>
      <c r="P5081" s="3">
        <v>5</v>
      </c>
      <c r="Q5081" s="3">
        <f t="shared" si="526"/>
        <v>25</v>
      </c>
      <c r="R5081" s="4">
        <f t="shared" si="527"/>
        <v>307.488315</v>
      </c>
    </row>
    <row r="5082" spans="14:18">
      <c r="N5082" s="2">
        <v>61.497663000000003</v>
      </c>
      <c r="O5082" s="3">
        <f t="shared" si="525"/>
        <v>3781.9625544615692</v>
      </c>
      <c r="P5082" s="3">
        <v>5</v>
      </c>
      <c r="Q5082" s="3">
        <f t="shared" si="526"/>
        <v>25</v>
      </c>
      <c r="R5082" s="4">
        <f t="shared" si="527"/>
        <v>307.488315</v>
      </c>
    </row>
    <row r="5083" spans="14:18">
      <c r="N5083" s="2">
        <v>61.497663000000003</v>
      </c>
      <c r="O5083" s="3">
        <f t="shared" si="525"/>
        <v>3781.9625544615692</v>
      </c>
      <c r="P5083" s="3">
        <v>5</v>
      </c>
      <c r="Q5083" s="3">
        <f t="shared" si="526"/>
        <v>25</v>
      </c>
      <c r="R5083" s="4">
        <f t="shared" si="527"/>
        <v>307.488315</v>
      </c>
    </row>
    <row r="5084" spans="14:18">
      <c r="N5084" s="2">
        <v>61.497663000000003</v>
      </c>
      <c r="O5084" s="3">
        <f t="shared" si="525"/>
        <v>3781.9625544615692</v>
      </c>
      <c r="P5084" s="3">
        <v>5</v>
      </c>
      <c r="Q5084" s="3">
        <f t="shared" si="526"/>
        <v>25</v>
      </c>
      <c r="R5084" s="4">
        <f t="shared" si="527"/>
        <v>307.488315</v>
      </c>
    </row>
    <row r="5085" spans="14:18">
      <c r="N5085" s="2">
        <v>61.497663000000003</v>
      </c>
      <c r="O5085" s="3">
        <f t="shared" si="525"/>
        <v>3781.9625544615692</v>
      </c>
      <c r="P5085" s="3">
        <v>5</v>
      </c>
      <c r="Q5085" s="3">
        <f t="shared" si="526"/>
        <v>25</v>
      </c>
      <c r="R5085" s="4">
        <f t="shared" si="527"/>
        <v>307.488315</v>
      </c>
    </row>
    <row r="5086" spans="14:18">
      <c r="N5086" s="2">
        <v>61.497663000000003</v>
      </c>
      <c r="O5086" s="3">
        <f t="shared" si="525"/>
        <v>3781.9625544615692</v>
      </c>
      <c r="P5086" s="3">
        <v>5</v>
      </c>
      <c r="Q5086" s="3">
        <f t="shared" si="526"/>
        <v>25</v>
      </c>
      <c r="R5086" s="4">
        <f t="shared" si="527"/>
        <v>307.488315</v>
      </c>
    </row>
    <row r="5087" spans="14:18">
      <c r="N5087" s="2">
        <v>61.497663000000003</v>
      </c>
      <c r="O5087" s="3">
        <f t="shared" si="525"/>
        <v>3781.9625544615692</v>
      </c>
      <c r="P5087" s="3">
        <v>5</v>
      </c>
      <c r="Q5087" s="3">
        <f t="shared" si="526"/>
        <v>25</v>
      </c>
      <c r="R5087" s="4">
        <f t="shared" si="527"/>
        <v>307.488315</v>
      </c>
    </row>
    <row r="5088" spans="14:18">
      <c r="N5088" s="2">
        <v>61.497663000000003</v>
      </c>
      <c r="O5088" s="3">
        <f t="shared" si="525"/>
        <v>3781.9625544615692</v>
      </c>
      <c r="P5088" s="3">
        <v>5</v>
      </c>
      <c r="Q5088" s="3">
        <f t="shared" si="526"/>
        <v>25</v>
      </c>
      <c r="R5088" s="4">
        <f t="shared" si="527"/>
        <v>307.488315</v>
      </c>
    </row>
    <row r="5089" spans="14:18">
      <c r="N5089" s="2">
        <v>61.497663000000003</v>
      </c>
      <c r="O5089" s="3">
        <f t="shared" si="525"/>
        <v>3781.9625544615692</v>
      </c>
      <c r="P5089" s="3">
        <v>5</v>
      </c>
      <c r="Q5089" s="3">
        <f t="shared" si="526"/>
        <v>25</v>
      </c>
      <c r="R5089" s="4">
        <f t="shared" si="527"/>
        <v>307.488315</v>
      </c>
    </row>
    <row r="5090" spans="14:18">
      <c r="N5090" s="2">
        <v>61.497663000000003</v>
      </c>
      <c r="O5090" s="3">
        <f t="shared" si="525"/>
        <v>3781.9625544615692</v>
      </c>
      <c r="P5090" s="3">
        <v>5</v>
      </c>
      <c r="Q5090" s="3">
        <f t="shared" si="526"/>
        <v>25</v>
      </c>
      <c r="R5090" s="4">
        <f t="shared" si="527"/>
        <v>307.488315</v>
      </c>
    </row>
    <row r="5091" spans="14:18">
      <c r="N5091" s="2">
        <v>61.497663000000003</v>
      </c>
      <c r="O5091" s="3">
        <f t="shared" si="525"/>
        <v>3781.9625544615692</v>
      </c>
      <c r="P5091" s="3">
        <v>5</v>
      </c>
      <c r="Q5091" s="3">
        <f t="shared" si="526"/>
        <v>25</v>
      </c>
      <c r="R5091" s="4">
        <f t="shared" si="527"/>
        <v>307.488315</v>
      </c>
    </row>
    <row r="5092" spans="14:18">
      <c r="N5092" s="2">
        <v>61.497663000000003</v>
      </c>
      <c r="O5092" s="3">
        <f t="shared" si="525"/>
        <v>3781.9625544615692</v>
      </c>
      <c r="P5092" s="3">
        <v>5</v>
      </c>
      <c r="Q5092" s="3">
        <f t="shared" si="526"/>
        <v>25</v>
      </c>
      <c r="R5092" s="4">
        <f t="shared" si="527"/>
        <v>307.488315</v>
      </c>
    </row>
    <row r="5093" spans="14:18">
      <c r="N5093" s="2">
        <v>61.497663000000003</v>
      </c>
      <c r="O5093" s="3">
        <f t="shared" si="525"/>
        <v>3781.9625544615692</v>
      </c>
      <c r="P5093" s="3">
        <v>5</v>
      </c>
      <c r="Q5093" s="3">
        <f t="shared" si="526"/>
        <v>25</v>
      </c>
      <c r="R5093" s="4">
        <f t="shared" si="527"/>
        <v>307.488315</v>
      </c>
    </row>
    <row r="5094" spans="14:18">
      <c r="N5094" s="2">
        <v>61.497663000000003</v>
      </c>
      <c r="O5094" s="3">
        <f t="shared" si="525"/>
        <v>3781.9625544615692</v>
      </c>
      <c r="P5094" s="3">
        <v>5</v>
      </c>
      <c r="Q5094" s="3">
        <f t="shared" si="526"/>
        <v>25</v>
      </c>
      <c r="R5094" s="4">
        <f t="shared" si="527"/>
        <v>307.488315</v>
      </c>
    </row>
    <row r="5095" spans="14:18">
      <c r="N5095" s="2">
        <v>61.497663000000003</v>
      </c>
      <c r="O5095" s="3">
        <f t="shared" si="525"/>
        <v>3781.9625544615692</v>
      </c>
      <c r="P5095" s="3">
        <v>5</v>
      </c>
      <c r="Q5095" s="3">
        <f t="shared" si="526"/>
        <v>25</v>
      </c>
      <c r="R5095" s="4">
        <f t="shared" si="527"/>
        <v>307.488315</v>
      </c>
    </row>
    <row r="5096" spans="14:18">
      <c r="N5096" s="2">
        <v>61.497663000000003</v>
      </c>
      <c r="O5096" s="3">
        <f t="shared" si="525"/>
        <v>3781.9625544615692</v>
      </c>
      <c r="P5096" s="3">
        <v>5</v>
      </c>
      <c r="Q5096" s="3">
        <f t="shared" si="526"/>
        <v>25</v>
      </c>
      <c r="R5096" s="4">
        <f t="shared" si="527"/>
        <v>307.488315</v>
      </c>
    </row>
    <row r="5097" spans="14:18">
      <c r="N5097" s="2">
        <v>61.497663000000003</v>
      </c>
      <c r="O5097" s="3">
        <f t="shared" si="525"/>
        <v>3781.9625544615692</v>
      </c>
      <c r="P5097" s="3">
        <v>5</v>
      </c>
      <c r="Q5097" s="3">
        <f t="shared" si="526"/>
        <v>25</v>
      </c>
      <c r="R5097" s="4">
        <f t="shared" si="527"/>
        <v>307.488315</v>
      </c>
    </row>
    <row r="5098" spans="14:18">
      <c r="N5098" s="2">
        <v>61.497663000000003</v>
      </c>
      <c r="O5098" s="3">
        <f t="shared" si="525"/>
        <v>3781.9625544615692</v>
      </c>
      <c r="P5098" s="3">
        <v>5</v>
      </c>
      <c r="Q5098" s="3">
        <f t="shared" si="526"/>
        <v>25</v>
      </c>
      <c r="R5098" s="4">
        <f t="shared" si="527"/>
        <v>307.488315</v>
      </c>
    </row>
    <row r="5099" spans="14:18">
      <c r="N5099" s="2">
        <v>61.497663000000003</v>
      </c>
      <c r="O5099" s="3">
        <f t="shared" si="525"/>
        <v>3781.9625544615692</v>
      </c>
      <c r="P5099" s="3">
        <v>5</v>
      </c>
      <c r="Q5099" s="3">
        <f t="shared" si="526"/>
        <v>25</v>
      </c>
      <c r="R5099" s="4">
        <f t="shared" si="527"/>
        <v>307.488315</v>
      </c>
    </row>
    <row r="5100" spans="14:18">
      <c r="N5100" s="2">
        <v>61.497663000000003</v>
      </c>
      <c r="O5100" s="3">
        <f t="shared" si="525"/>
        <v>3781.9625544615692</v>
      </c>
      <c r="P5100" s="3">
        <v>5</v>
      </c>
      <c r="Q5100" s="3">
        <f t="shared" si="526"/>
        <v>25</v>
      </c>
      <c r="R5100" s="4">
        <f t="shared" si="527"/>
        <v>307.488315</v>
      </c>
    </row>
    <row r="5101" spans="14:18">
      <c r="N5101" s="2">
        <v>61.497663000000003</v>
      </c>
      <c r="O5101" s="3">
        <f t="shared" si="525"/>
        <v>3781.9625544615692</v>
      </c>
      <c r="P5101" s="3">
        <v>5</v>
      </c>
      <c r="Q5101" s="3">
        <f t="shared" si="526"/>
        <v>25</v>
      </c>
      <c r="R5101" s="4">
        <f t="shared" si="527"/>
        <v>307.488315</v>
      </c>
    </row>
    <row r="5102" spans="14:18">
      <c r="N5102" s="2">
        <v>61.497663000000003</v>
      </c>
      <c r="O5102" s="3">
        <f t="shared" si="525"/>
        <v>3781.9625544615692</v>
      </c>
      <c r="P5102" s="3">
        <v>5</v>
      </c>
      <c r="Q5102" s="3">
        <f t="shared" si="526"/>
        <v>25</v>
      </c>
      <c r="R5102" s="4">
        <f t="shared" si="527"/>
        <v>307.488315</v>
      </c>
    </row>
    <row r="5103" spans="14:18">
      <c r="N5103" s="2">
        <v>61.497663000000003</v>
      </c>
      <c r="O5103" s="3">
        <f t="shared" si="525"/>
        <v>3781.9625544615692</v>
      </c>
      <c r="P5103" s="3">
        <v>5</v>
      </c>
      <c r="Q5103" s="3">
        <f t="shared" si="526"/>
        <v>25</v>
      </c>
      <c r="R5103" s="4">
        <f t="shared" si="527"/>
        <v>307.488315</v>
      </c>
    </row>
    <row r="5104" spans="14:18">
      <c r="N5104" s="2">
        <v>61.497663000000003</v>
      </c>
      <c r="O5104" s="3">
        <f t="shared" si="525"/>
        <v>3781.9625544615692</v>
      </c>
      <c r="P5104" s="3">
        <v>5</v>
      </c>
      <c r="Q5104" s="3">
        <f t="shared" si="526"/>
        <v>25</v>
      </c>
      <c r="R5104" s="4">
        <f t="shared" si="527"/>
        <v>307.488315</v>
      </c>
    </row>
    <row r="5105" spans="14:18">
      <c r="N5105" s="2">
        <v>61.497663000000003</v>
      </c>
      <c r="O5105" s="3">
        <f t="shared" si="525"/>
        <v>3781.9625544615692</v>
      </c>
      <c r="P5105" s="3">
        <v>5</v>
      </c>
      <c r="Q5105" s="3">
        <f t="shared" si="526"/>
        <v>25</v>
      </c>
      <c r="R5105" s="4">
        <f t="shared" si="527"/>
        <v>307.488315</v>
      </c>
    </row>
    <row r="5106" spans="14:18">
      <c r="N5106" s="2">
        <v>61.497663000000003</v>
      </c>
      <c r="O5106" s="3">
        <f t="shared" si="525"/>
        <v>3781.9625544615692</v>
      </c>
      <c r="P5106" s="3">
        <v>5</v>
      </c>
      <c r="Q5106" s="3">
        <f t="shared" si="526"/>
        <v>25</v>
      </c>
      <c r="R5106" s="4">
        <f t="shared" si="527"/>
        <v>307.488315</v>
      </c>
    </row>
    <row r="5107" spans="14:18">
      <c r="N5107" s="2">
        <v>61.497663000000003</v>
      </c>
      <c r="O5107" s="3">
        <f t="shared" si="525"/>
        <v>3781.9625544615692</v>
      </c>
      <c r="P5107" s="3">
        <v>5</v>
      </c>
      <c r="Q5107" s="3">
        <f t="shared" si="526"/>
        <v>25</v>
      </c>
      <c r="R5107" s="4">
        <f t="shared" si="527"/>
        <v>307.488315</v>
      </c>
    </row>
    <row r="5108" spans="14:18">
      <c r="N5108" s="2">
        <v>61.497663000000003</v>
      </c>
      <c r="O5108" s="3">
        <f t="shared" si="525"/>
        <v>3781.9625544615692</v>
      </c>
      <c r="P5108" s="3">
        <v>5</v>
      </c>
      <c r="Q5108" s="3">
        <f t="shared" si="526"/>
        <v>25</v>
      </c>
      <c r="R5108" s="4">
        <f t="shared" si="527"/>
        <v>307.488315</v>
      </c>
    </row>
    <row r="5109" spans="14:18">
      <c r="N5109" s="2">
        <v>61.497663000000003</v>
      </c>
      <c r="O5109" s="3">
        <f t="shared" si="525"/>
        <v>3781.9625544615692</v>
      </c>
      <c r="P5109" s="3">
        <v>5</v>
      </c>
      <c r="Q5109" s="3">
        <f t="shared" si="526"/>
        <v>25</v>
      </c>
      <c r="R5109" s="4">
        <f t="shared" si="527"/>
        <v>307.488315</v>
      </c>
    </row>
    <row r="5110" spans="14:18">
      <c r="N5110" s="2">
        <v>61.497663000000003</v>
      </c>
      <c r="O5110" s="3">
        <f t="shared" si="525"/>
        <v>3781.9625544615692</v>
      </c>
      <c r="P5110" s="3">
        <v>5</v>
      </c>
      <c r="Q5110" s="3">
        <f t="shared" si="526"/>
        <v>25</v>
      </c>
      <c r="R5110" s="4">
        <f t="shared" si="527"/>
        <v>307.488315</v>
      </c>
    </row>
    <row r="5111" spans="14:18">
      <c r="N5111" s="2">
        <v>61.497663000000003</v>
      </c>
      <c r="O5111" s="3">
        <f t="shared" si="525"/>
        <v>3781.9625544615692</v>
      </c>
      <c r="P5111" s="3">
        <v>5</v>
      </c>
      <c r="Q5111" s="3">
        <f t="shared" si="526"/>
        <v>25</v>
      </c>
      <c r="R5111" s="4">
        <f t="shared" si="527"/>
        <v>307.488315</v>
      </c>
    </row>
    <row r="5112" spans="14:18">
      <c r="N5112" s="2">
        <v>61.497663000000003</v>
      </c>
      <c r="O5112" s="3">
        <f t="shared" si="525"/>
        <v>3781.9625544615692</v>
      </c>
      <c r="P5112" s="3">
        <v>5</v>
      </c>
      <c r="Q5112" s="3">
        <f t="shared" si="526"/>
        <v>25</v>
      </c>
      <c r="R5112" s="4">
        <f t="shared" si="527"/>
        <v>307.488315</v>
      </c>
    </row>
    <row r="5113" spans="14:18">
      <c r="N5113" s="2">
        <v>61.497663000000003</v>
      </c>
      <c r="O5113" s="3">
        <f t="shared" si="525"/>
        <v>3781.9625544615692</v>
      </c>
      <c r="P5113" s="3">
        <v>5</v>
      </c>
      <c r="Q5113" s="3">
        <f t="shared" si="526"/>
        <v>25</v>
      </c>
      <c r="R5113" s="4">
        <f t="shared" si="527"/>
        <v>307.488315</v>
      </c>
    </row>
    <row r="5114" spans="14:18">
      <c r="N5114" s="2">
        <v>61.497663000000003</v>
      </c>
      <c r="O5114" s="3">
        <f t="shared" si="525"/>
        <v>3781.9625544615692</v>
      </c>
      <c r="P5114" s="3">
        <v>5</v>
      </c>
      <c r="Q5114" s="3">
        <f t="shared" si="526"/>
        <v>25</v>
      </c>
      <c r="R5114" s="4">
        <f t="shared" si="527"/>
        <v>307.488315</v>
      </c>
    </row>
    <row r="5115" spans="14:18">
      <c r="N5115" s="2">
        <v>61.497663000000003</v>
      </c>
      <c r="O5115" s="3">
        <f t="shared" si="525"/>
        <v>3781.9625544615692</v>
      </c>
      <c r="P5115" s="3">
        <v>5</v>
      </c>
      <c r="Q5115" s="3">
        <f t="shared" si="526"/>
        <v>25</v>
      </c>
      <c r="R5115" s="4">
        <f t="shared" si="527"/>
        <v>307.488315</v>
      </c>
    </row>
    <row r="5116" spans="14:18">
      <c r="N5116" s="2">
        <v>61.497663000000003</v>
      </c>
      <c r="O5116" s="3">
        <f t="shared" si="525"/>
        <v>3781.9625544615692</v>
      </c>
      <c r="P5116" s="3">
        <v>5</v>
      </c>
      <c r="Q5116" s="3">
        <f t="shared" si="526"/>
        <v>25</v>
      </c>
      <c r="R5116" s="4">
        <f t="shared" si="527"/>
        <v>307.488315</v>
      </c>
    </row>
    <row r="5117" spans="14:18">
      <c r="N5117" s="2">
        <v>61.497663000000003</v>
      </c>
      <c r="O5117" s="3">
        <f t="shared" si="525"/>
        <v>3781.9625544615692</v>
      </c>
      <c r="P5117" s="3">
        <v>5</v>
      </c>
      <c r="Q5117" s="3">
        <f t="shared" si="526"/>
        <v>25</v>
      </c>
      <c r="R5117" s="4">
        <f t="shared" si="527"/>
        <v>307.488315</v>
      </c>
    </row>
    <row r="5118" spans="14:18">
      <c r="N5118" s="2">
        <v>61.497663000000003</v>
      </c>
      <c r="O5118" s="3">
        <f t="shared" si="525"/>
        <v>3781.9625544615692</v>
      </c>
      <c r="P5118" s="3">
        <v>5</v>
      </c>
      <c r="Q5118" s="3">
        <f t="shared" si="526"/>
        <v>25</v>
      </c>
      <c r="R5118" s="4">
        <f t="shared" si="527"/>
        <v>307.488315</v>
      </c>
    </row>
    <row r="5119" spans="14:18">
      <c r="N5119" s="2">
        <v>61.497663000000003</v>
      </c>
      <c r="O5119" s="3">
        <f t="shared" si="525"/>
        <v>3781.9625544615692</v>
      </c>
      <c r="P5119" s="3">
        <v>5</v>
      </c>
      <c r="Q5119" s="3">
        <f t="shared" si="526"/>
        <v>25</v>
      </c>
      <c r="R5119" s="4">
        <f t="shared" si="527"/>
        <v>307.488315</v>
      </c>
    </row>
    <row r="5120" spans="14:18">
      <c r="N5120" s="2">
        <v>61.497663000000003</v>
      </c>
      <c r="O5120" s="3">
        <f t="shared" si="525"/>
        <v>3781.9625544615692</v>
      </c>
      <c r="P5120" s="3">
        <v>5</v>
      </c>
      <c r="Q5120" s="3">
        <f t="shared" si="526"/>
        <v>25</v>
      </c>
      <c r="R5120" s="4">
        <f t="shared" si="527"/>
        <v>307.488315</v>
      </c>
    </row>
    <row r="5121" spans="14:18">
      <c r="N5121" s="2">
        <v>61.497663000000003</v>
      </c>
      <c r="O5121" s="3">
        <f t="shared" si="525"/>
        <v>3781.9625544615692</v>
      </c>
      <c r="P5121" s="3">
        <v>5</v>
      </c>
      <c r="Q5121" s="3">
        <f t="shared" si="526"/>
        <v>25</v>
      </c>
      <c r="R5121" s="4">
        <f t="shared" si="527"/>
        <v>307.488315</v>
      </c>
    </row>
    <row r="5122" spans="14:18">
      <c r="N5122" s="2">
        <v>61.497663000000003</v>
      </c>
      <c r="O5122" s="3">
        <f t="shared" si="525"/>
        <v>3781.9625544615692</v>
      </c>
      <c r="P5122" s="3">
        <v>5</v>
      </c>
      <c r="Q5122" s="3">
        <f t="shared" si="526"/>
        <v>25</v>
      </c>
      <c r="R5122" s="4">
        <f t="shared" si="527"/>
        <v>307.488315</v>
      </c>
    </row>
    <row r="5123" spans="14:18">
      <c r="N5123" s="2">
        <v>61.497663000000003</v>
      </c>
      <c r="O5123" s="3">
        <f t="shared" si="525"/>
        <v>3781.9625544615692</v>
      </c>
      <c r="P5123" s="3">
        <v>5</v>
      </c>
      <c r="Q5123" s="3">
        <f t="shared" si="526"/>
        <v>25</v>
      </c>
      <c r="R5123" s="4">
        <f t="shared" si="527"/>
        <v>307.488315</v>
      </c>
    </row>
    <row r="5124" spans="14:18">
      <c r="N5124" s="2">
        <v>61.497663000000003</v>
      </c>
      <c r="O5124" s="3">
        <f t="shared" si="525"/>
        <v>3781.9625544615692</v>
      </c>
      <c r="P5124" s="3">
        <v>5</v>
      </c>
      <c r="Q5124" s="3">
        <f t="shared" si="526"/>
        <v>25</v>
      </c>
      <c r="R5124" s="4">
        <f t="shared" si="527"/>
        <v>307.488315</v>
      </c>
    </row>
    <row r="5125" spans="14:18">
      <c r="N5125" s="2">
        <v>61.497663000000003</v>
      </c>
      <c r="O5125" s="3">
        <f t="shared" si="525"/>
        <v>3781.9625544615692</v>
      </c>
      <c r="P5125" s="3">
        <v>5</v>
      </c>
      <c r="Q5125" s="3">
        <f t="shared" si="526"/>
        <v>25</v>
      </c>
      <c r="R5125" s="4">
        <f t="shared" si="527"/>
        <v>307.488315</v>
      </c>
    </row>
    <row r="5126" spans="14:18">
      <c r="N5126" s="2">
        <v>61.497663000000003</v>
      </c>
      <c r="O5126" s="3">
        <f t="shared" si="525"/>
        <v>3781.9625544615692</v>
      </c>
      <c r="P5126" s="3">
        <v>5</v>
      </c>
      <c r="Q5126" s="3">
        <f t="shared" si="526"/>
        <v>25</v>
      </c>
      <c r="R5126" s="4">
        <f t="shared" si="527"/>
        <v>307.488315</v>
      </c>
    </row>
    <row r="5127" spans="14:18">
      <c r="N5127" s="2">
        <v>61.497663000000003</v>
      </c>
      <c r="O5127" s="3">
        <f t="shared" si="525"/>
        <v>3781.9625544615692</v>
      </c>
      <c r="P5127" s="3">
        <v>5</v>
      </c>
      <c r="Q5127" s="3">
        <f t="shared" si="526"/>
        <v>25</v>
      </c>
      <c r="R5127" s="4">
        <f t="shared" si="527"/>
        <v>307.488315</v>
      </c>
    </row>
    <row r="5128" spans="14:18">
      <c r="N5128" s="2">
        <v>61.497663000000003</v>
      </c>
      <c r="O5128" s="3">
        <f t="shared" si="525"/>
        <v>3781.9625544615692</v>
      </c>
      <c r="P5128" s="3">
        <v>5</v>
      </c>
      <c r="Q5128" s="3">
        <f t="shared" si="526"/>
        <v>25</v>
      </c>
      <c r="R5128" s="4">
        <f t="shared" si="527"/>
        <v>307.488315</v>
      </c>
    </row>
    <row r="5129" spans="14:18">
      <c r="N5129" s="2">
        <v>61.497663000000003</v>
      </c>
      <c r="O5129" s="3">
        <f t="shared" si="525"/>
        <v>3781.9625544615692</v>
      </c>
      <c r="P5129" s="3">
        <v>5</v>
      </c>
      <c r="Q5129" s="3">
        <f t="shared" si="526"/>
        <v>25</v>
      </c>
      <c r="R5129" s="4">
        <f t="shared" si="527"/>
        <v>307.488315</v>
      </c>
    </row>
    <row r="5130" spans="14:18">
      <c r="N5130" s="2">
        <v>61.497663000000003</v>
      </c>
      <c r="O5130" s="3">
        <f t="shared" si="525"/>
        <v>3781.9625544615692</v>
      </c>
      <c r="P5130" s="3">
        <v>5</v>
      </c>
      <c r="Q5130" s="3">
        <f t="shared" si="526"/>
        <v>25</v>
      </c>
      <c r="R5130" s="4">
        <f t="shared" si="527"/>
        <v>307.488315</v>
      </c>
    </row>
    <row r="5131" spans="14:18">
      <c r="N5131" s="2">
        <v>61.497663000000003</v>
      </c>
      <c r="O5131" s="3">
        <f t="shared" si="525"/>
        <v>3781.9625544615692</v>
      </c>
      <c r="P5131" s="3">
        <v>5</v>
      </c>
      <c r="Q5131" s="3">
        <f t="shared" si="526"/>
        <v>25</v>
      </c>
      <c r="R5131" s="4">
        <f t="shared" si="527"/>
        <v>307.488315</v>
      </c>
    </row>
    <row r="5132" spans="14:18">
      <c r="N5132" s="2">
        <v>61.497663000000003</v>
      </c>
      <c r="O5132" s="3">
        <f t="shared" si="525"/>
        <v>3781.9625544615692</v>
      </c>
      <c r="P5132" s="3">
        <v>5</v>
      </c>
      <c r="Q5132" s="3">
        <f t="shared" si="526"/>
        <v>25</v>
      </c>
      <c r="R5132" s="4">
        <f t="shared" si="527"/>
        <v>307.488315</v>
      </c>
    </row>
    <row r="5133" spans="14:18">
      <c r="N5133" s="2">
        <v>61.497663000000003</v>
      </c>
      <c r="O5133" s="3">
        <f t="shared" si="525"/>
        <v>3781.9625544615692</v>
      </c>
      <c r="P5133" s="3">
        <v>5</v>
      </c>
      <c r="Q5133" s="3">
        <f t="shared" si="526"/>
        <v>25</v>
      </c>
      <c r="R5133" s="4">
        <f t="shared" si="527"/>
        <v>307.488315</v>
      </c>
    </row>
    <row r="5134" spans="14:18">
      <c r="N5134" s="2">
        <v>61.497663000000003</v>
      </c>
      <c r="O5134" s="3">
        <f t="shared" si="525"/>
        <v>3781.9625544615692</v>
      </c>
      <c r="P5134" s="3">
        <v>5</v>
      </c>
      <c r="Q5134" s="3">
        <f t="shared" si="526"/>
        <v>25</v>
      </c>
      <c r="R5134" s="4">
        <f t="shared" si="527"/>
        <v>307.488315</v>
      </c>
    </row>
    <row r="5135" spans="14:18">
      <c r="N5135" s="2">
        <v>61.497663000000003</v>
      </c>
      <c r="O5135" s="3">
        <f t="shared" si="525"/>
        <v>3781.9625544615692</v>
      </c>
      <c r="P5135" s="3">
        <v>5</v>
      </c>
      <c r="Q5135" s="3">
        <f t="shared" si="526"/>
        <v>25</v>
      </c>
      <c r="R5135" s="4">
        <f t="shared" si="527"/>
        <v>307.488315</v>
      </c>
    </row>
    <row r="5136" spans="14:18">
      <c r="N5136" s="2">
        <v>61.497663000000003</v>
      </c>
      <c r="O5136" s="3">
        <f t="shared" si="525"/>
        <v>3781.9625544615692</v>
      </c>
      <c r="P5136" s="3">
        <v>5</v>
      </c>
      <c r="Q5136" s="3">
        <f t="shared" si="526"/>
        <v>25</v>
      </c>
      <c r="R5136" s="4">
        <f t="shared" si="527"/>
        <v>307.488315</v>
      </c>
    </row>
    <row r="5137" spans="14:18">
      <c r="N5137" s="2">
        <v>61.497663000000003</v>
      </c>
      <c r="O5137" s="3">
        <f t="shared" ref="O5137:O5200" si="528">N5137*N5137</f>
        <v>3781.9625544615692</v>
      </c>
      <c r="P5137" s="3">
        <v>5</v>
      </c>
      <c r="Q5137" s="3">
        <f t="shared" ref="Q5137:Q5200" si="529">P5137*P5137</f>
        <v>25</v>
      </c>
      <c r="R5137" s="4">
        <f t="shared" ref="R5137:R5200" si="530">P5137*N5137</f>
        <v>307.488315</v>
      </c>
    </row>
    <row r="5138" spans="14:18">
      <c r="N5138" s="2">
        <v>61.497663000000003</v>
      </c>
      <c r="O5138" s="3">
        <f t="shared" si="528"/>
        <v>3781.9625544615692</v>
      </c>
      <c r="P5138" s="3">
        <v>5</v>
      </c>
      <c r="Q5138" s="3">
        <f t="shared" si="529"/>
        <v>25</v>
      </c>
      <c r="R5138" s="4">
        <f t="shared" si="530"/>
        <v>307.488315</v>
      </c>
    </row>
    <row r="5139" spans="14:18">
      <c r="N5139" s="2">
        <v>61.497663000000003</v>
      </c>
      <c r="O5139" s="3">
        <f t="shared" si="528"/>
        <v>3781.9625544615692</v>
      </c>
      <c r="P5139" s="3">
        <v>5</v>
      </c>
      <c r="Q5139" s="3">
        <f t="shared" si="529"/>
        <v>25</v>
      </c>
      <c r="R5139" s="4">
        <f t="shared" si="530"/>
        <v>307.488315</v>
      </c>
    </row>
    <row r="5140" spans="14:18">
      <c r="N5140" s="2">
        <v>61.497663000000003</v>
      </c>
      <c r="O5140" s="3">
        <f t="shared" si="528"/>
        <v>3781.9625544615692</v>
      </c>
      <c r="P5140" s="3">
        <v>5</v>
      </c>
      <c r="Q5140" s="3">
        <f t="shared" si="529"/>
        <v>25</v>
      </c>
      <c r="R5140" s="4">
        <f t="shared" si="530"/>
        <v>307.488315</v>
      </c>
    </row>
    <row r="5141" spans="14:18">
      <c r="N5141" s="2">
        <v>61.497663000000003</v>
      </c>
      <c r="O5141" s="3">
        <f t="shared" si="528"/>
        <v>3781.9625544615692</v>
      </c>
      <c r="P5141" s="3">
        <v>5</v>
      </c>
      <c r="Q5141" s="3">
        <f t="shared" si="529"/>
        <v>25</v>
      </c>
      <c r="R5141" s="4">
        <f t="shared" si="530"/>
        <v>307.488315</v>
      </c>
    </row>
    <row r="5142" spans="14:18">
      <c r="N5142" s="2">
        <v>61.497663000000003</v>
      </c>
      <c r="O5142" s="3">
        <f t="shared" si="528"/>
        <v>3781.9625544615692</v>
      </c>
      <c r="P5142" s="3">
        <v>5</v>
      </c>
      <c r="Q5142" s="3">
        <f t="shared" si="529"/>
        <v>25</v>
      </c>
      <c r="R5142" s="4">
        <f t="shared" si="530"/>
        <v>307.488315</v>
      </c>
    </row>
    <row r="5143" spans="14:18">
      <c r="N5143" s="2">
        <v>61.497663000000003</v>
      </c>
      <c r="O5143" s="3">
        <f t="shared" si="528"/>
        <v>3781.9625544615692</v>
      </c>
      <c r="P5143" s="3">
        <v>5</v>
      </c>
      <c r="Q5143" s="3">
        <f t="shared" si="529"/>
        <v>25</v>
      </c>
      <c r="R5143" s="4">
        <f t="shared" si="530"/>
        <v>307.488315</v>
      </c>
    </row>
    <row r="5144" spans="14:18">
      <c r="N5144" s="2">
        <v>61.497663000000003</v>
      </c>
      <c r="O5144" s="3">
        <f t="shared" si="528"/>
        <v>3781.9625544615692</v>
      </c>
      <c r="P5144" s="3">
        <v>5</v>
      </c>
      <c r="Q5144" s="3">
        <f t="shared" si="529"/>
        <v>25</v>
      </c>
      <c r="R5144" s="4">
        <f t="shared" si="530"/>
        <v>307.488315</v>
      </c>
    </row>
    <row r="5145" spans="14:18">
      <c r="N5145" s="2">
        <v>61.497663000000003</v>
      </c>
      <c r="O5145" s="3">
        <f t="shared" si="528"/>
        <v>3781.9625544615692</v>
      </c>
      <c r="P5145" s="3">
        <v>5</v>
      </c>
      <c r="Q5145" s="3">
        <f t="shared" si="529"/>
        <v>25</v>
      </c>
      <c r="R5145" s="4">
        <f t="shared" si="530"/>
        <v>307.488315</v>
      </c>
    </row>
    <row r="5146" spans="14:18">
      <c r="N5146" s="2">
        <v>61.497663000000003</v>
      </c>
      <c r="O5146" s="3">
        <f t="shared" si="528"/>
        <v>3781.9625544615692</v>
      </c>
      <c r="P5146" s="3">
        <v>5</v>
      </c>
      <c r="Q5146" s="3">
        <f t="shared" si="529"/>
        <v>25</v>
      </c>
      <c r="R5146" s="4">
        <f t="shared" si="530"/>
        <v>307.488315</v>
      </c>
    </row>
    <row r="5147" spans="14:18">
      <c r="N5147" s="2">
        <v>61.497663000000003</v>
      </c>
      <c r="O5147" s="3">
        <f t="shared" si="528"/>
        <v>3781.9625544615692</v>
      </c>
      <c r="P5147" s="3">
        <v>5</v>
      </c>
      <c r="Q5147" s="3">
        <f t="shared" si="529"/>
        <v>25</v>
      </c>
      <c r="R5147" s="4">
        <f t="shared" si="530"/>
        <v>307.488315</v>
      </c>
    </row>
    <row r="5148" spans="14:18">
      <c r="N5148" s="2">
        <v>61.497663000000003</v>
      </c>
      <c r="O5148" s="3">
        <f t="shared" si="528"/>
        <v>3781.9625544615692</v>
      </c>
      <c r="P5148" s="3">
        <v>5</v>
      </c>
      <c r="Q5148" s="3">
        <f t="shared" si="529"/>
        <v>25</v>
      </c>
      <c r="R5148" s="4">
        <f t="shared" si="530"/>
        <v>307.488315</v>
      </c>
    </row>
    <row r="5149" spans="14:18">
      <c r="N5149" s="2">
        <v>61.497663000000003</v>
      </c>
      <c r="O5149" s="3">
        <f t="shared" si="528"/>
        <v>3781.9625544615692</v>
      </c>
      <c r="P5149" s="3">
        <v>5</v>
      </c>
      <c r="Q5149" s="3">
        <f t="shared" si="529"/>
        <v>25</v>
      </c>
      <c r="R5149" s="4">
        <f t="shared" si="530"/>
        <v>307.488315</v>
      </c>
    </row>
    <row r="5150" spans="14:18">
      <c r="N5150" s="2">
        <v>61.497663000000003</v>
      </c>
      <c r="O5150" s="3">
        <f t="shared" si="528"/>
        <v>3781.9625544615692</v>
      </c>
      <c r="P5150" s="3">
        <v>5</v>
      </c>
      <c r="Q5150" s="3">
        <f t="shared" si="529"/>
        <v>25</v>
      </c>
      <c r="R5150" s="4">
        <f t="shared" si="530"/>
        <v>307.488315</v>
      </c>
    </row>
    <row r="5151" spans="14:18">
      <c r="N5151" s="2">
        <v>61.497663000000003</v>
      </c>
      <c r="O5151" s="3">
        <f t="shared" si="528"/>
        <v>3781.9625544615692</v>
      </c>
      <c r="P5151" s="3">
        <v>5</v>
      </c>
      <c r="Q5151" s="3">
        <f t="shared" si="529"/>
        <v>25</v>
      </c>
      <c r="R5151" s="4">
        <f t="shared" si="530"/>
        <v>307.488315</v>
      </c>
    </row>
    <row r="5152" spans="14:18">
      <c r="N5152" s="2">
        <v>61.497663000000003</v>
      </c>
      <c r="O5152" s="3">
        <f t="shared" si="528"/>
        <v>3781.9625544615692</v>
      </c>
      <c r="P5152" s="3">
        <v>5</v>
      </c>
      <c r="Q5152" s="3">
        <f t="shared" si="529"/>
        <v>25</v>
      </c>
      <c r="R5152" s="4">
        <f t="shared" si="530"/>
        <v>307.488315</v>
      </c>
    </row>
    <row r="5153" spans="14:18">
      <c r="N5153" s="2">
        <v>61.497663000000003</v>
      </c>
      <c r="O5153" s="3">
        <f t="shared" si="528"/>
        <v>3781.9625544615692</v>
      </c>
      <c r="P5153" s="3">
        <v>5</v>
      </c>
      <c r="Q5153" s="3">
        <f t="shared" si="529"/>
        <v>25</v>
      </c>
      <c r="R5153" s="4">
        <f t="shared" si="530"/>
        <v>307.488315</v>
      </c>
    </row>
    <row r="5154" spans="14:18">
      <c r="N5154" s="2">
        <v>61.497663000000003</v>
      </c>
      <c r="O5154" s="3">
        <f t="shared" si="528"/>
        <v>3781.9625544615692</v>
      </c>
      <c r="P5154" s="3">
        <v>5</v>
      </c>
      <c r="Q5154" s="3">
        <f t="shared" si="529"/>
        <v>25</v>
      </c>
      <c r="R5154" s="4">
        <f t="shared" si="530"/>
        <v>307.488315</v>
      </c>
    </row>
    <row r="5155" spans="14:18">
      <c r="N5155" s="2">
        <v>61.497663000000003</v>
      </c>
      <c r="O5155" s="3">
        <f t="shared" si="528"/>
        <v>3781.9625544615692</v>
      </c>
      <c r="P5155" s="3">
        <v>5</v>
      </c>
      <c r="Q5155" s="3">
        <f t="shared" si="529"/>
        <v>25</v>
      </c>
      <c r="R5155" s="4">
        <f t="shared" si="530"/>
        <v>307.488315</v>
      </c>
    </row>
    <row r="5156" spans="14:18">
      <c r="N5156" s="2">
        <v>61.497663000000003</v>
      </c>
      <c r="O5156" s="3">
        <f t="shared" si="528"/>
        <v>3781.9625544615692</v>
      </c>
      <c r="P5156" s="3">
        <v>5</v>
      </c>
      <c r="Q5156" s="3">
        <f t="shared" si="529"/>
        <v>25</v>
      </c>
      <c r="R5156" s="4">
        <f t="shared" si="530"/>
        <v>307.488315</v>
      </c>
    </row>
    <row r="5157" spans="14:18">
      <c r="N5157" s="2">
        <v>61.497663000000003</v>
      </c>
      <c r="O5157" s="3">
        <f t="shared" si="528"/>
        <v>3781.9625544615692</v>
      </c>
      <c r="P5157" s="3">
        <v>5</v>
      </c>
      <c r="Q5157" s="3">
        <f t="shared" si="529"/>
        <v>25</v>
      </c>
      <c r="R5157" s="4">
        <f t="shared" si="530"/>
        <v>307.488315</v>
      </c>
    </row>
    <row r="5158" spans="14:18">
      <c r="N5158" s="2">
        <v>61.497663000000003</v>
      </c>
      <c r="O5158" s="3">
        <f t="shared" si="528"/>
        <v>3781.9625544615692</v>
      </c>
      <c r="P5158" s="3">
        <v>5</v>
      </c>
      <c r="Q5158" s="3">
        <f t="shared" si="529"/>
        <v>25</v>
      </c>
      <c r="R5158" s="4">
        <f t="shared" si="530"/>
        <v>307.488315</v>
      </c>
    </row>
    <row r="5159" spans="14:18">
      <c r="N5159" s="2">
        <v>61.497663000000003</v>
      </c>
      <c r="O5159" s="3">
        <f t="shared" si="528"/>
        <v>3781.9625544615692</v>
      </c>
      <c r="P5159" s="3">
        <v>5</v>
      </c>
      <c r="Q5159" s="3">
        <f t="shared" si="529"/>
        <v>25</v>
      </c>
      <c r="R5159" s="4">
        <f t="shared" si="530"/>
        <v>307.488315</v>
      </c>
    </row>
    <row r="5160" spans="14:18">
      <c r="N5160" s="2">
        <v>61.497663000000003</v>
      </c>
      <c r="O5160" s="3">
        <f t="shared" si="528"/>
        <v>3781.9625544615692</v>
      </c>
      <c r="P5160" s="3">
        <v>5</v>
      </c>
      <c r="Q5160" s="3">
        <f t="shared" si="529"/>
        <v>25</v>
      </c>
      <c r="R5160" s="4">
        <f t="shared" si="530"/>
        <v>307.488315</v>
      </c>
    </row>
    <row r="5161" spans="14:18">
      <c r="N5161" s="2">
        <v>61.497663000000003</v>
      </c>
      <c r="O5161" s="3">
        <f t="shared" si="528"/>
        <v>3781.9625544615692</v>
      </c>
      <c r="P5161" s="3">
        <v>5</v>
      </c>
      <c r="Q5161" s="3">
        <f t="shared" si="529"/>
        <v>25</v>
      </c>
      <c r="R5161" s="4">
        <f t="shared" si="530"/>
        <v>307.488315</v>
      </c>
    </row>
    <row r="5162" spans="14:18">
      <c r="N5162" s="2">
        <v>61.497663000000003</v>
      </c>
      <c r="O5162" s="3">
        <f t="shared" si="528"/>
        <v>3781.9625544615692</v>
      </c>
      <c r="P5162" s="3">
        <v>5</v>
      </c>
      <c r="Q5162" s="3">
        <f t="shared" si="529"/>
        <v>25</v>
      </c>
      <c r="R5162" s="4">
        <f t="shared" si="530"/>
        <v>307.488315</v>
      </c>
    </row>
    <row r="5163" spans="14:18">
      <c r="N5163" s="2">
        <v>61.497663000000003</v>
      </c>
      <c r="O5163" s="3">
        <f t="shared" si="528"/>
        <v>3781.9625544615692</v>
      </c>
      <c r="P5163" s="3">
        <v>5</v>
      </c>
      <c r="Q5163" s="3">
        <f t="shared" si="529"/>
        <v>25</v>
      </c>
      <c r="R5163" s="4">
        <f t="shared" si="530"/>
        <v>307.488315</v>
      </c>
    </row>
    <row r="5164" spans="14:18">
      <c r="N5164" s="2">
        <v>61.497663000000003</v>
      </c>
      <c r="O5164" s="3">
        <f t="shared" si="528"/>
        <v>3781.9625544615692</v>
      </c>
      <c r="P5164" s="3">
        <v>5</v>
      </c>
      <c r="Q5164" s="3">
        <f t="shared" si="529"/>
        <v>25</v>
      </c>
      <c r="R5164" s="4">
        <f t="shared" si="530"/>
        <v>307.488315</v>
      </c>
    </row>
    <row r="5165" spans="14:18">
      <c r="N5165" s="2">
        <v>61.497663000000003</v>
      </c>
      <c r="O5165" s="3">
        <f t="shared" si="528"/>
        <v>3781.9625544615692</v>
      </c>
      <c r="P5165" s="3">
        <v>5</v>
      </c>
      <c r="Q5165" s="3">
        <f t="shared" si="529"/>
        <v>25</v>
      </c>
      <c r="R5165" s="4">
        <f t="shared" si="530"/>
        <v>307.488315</v>
      </c>
    </row>
    <row r="5166" spans="14:18">
      <c r="N5166" s="2">
        <v>61.497663000000003</v>
      </c>
      <c r="O5166" s="3">
        <f t="shared" si="528"/>
        <v>3781.9625544615692</v>
      </c>
      <c r="P5166" s="3">
        <v>5</v>
      </c>
      <c r="Q5166" s="3">
        <f t="shared" si="529"/>
        <v>25</v>
      </c>
      <c r="R5166" s="4">
        <f t="shared" si="530"/>
        <v>307.488315</v>
      </c>
    </row>
    <row r="5167" spans="14:18">
      <c r="N5167" s="2">
        <v>61.497663000000003</v>
      </c>
      <c r="O5167" s="3">
        <f t="shared" si="528"/>
        <v>3781.9625544615692</v>
      </c>
      <c r="P5167" s="3">
        <v>5</v>
      </c>
      <c r="Q5167" s="3">
        <f t="shared" si="529"/>
        <v>25</v>
      </c>
      <c r="R5167" s="4">
        <f t="shared" si="530"/>
        <v>307.488315</v>
      </c>
    </row>
    <row r="5168" spans="14:18">
      <c r="N5168" s="2">
        <v>61.497663000000003</v>
      </c>
      <c r="O5168" s="3">
        <f t="shared" si="528"/>
        <v>3781.9625544615692</v>
      </c>
      <c r="P5168" s="3">
        <v>5</v>
      </c>
      <c r="Q5168" s="3">
        <f t="shared" si="529"/>
        <v>25</v>
      </c>
      <c r="R5168" s="4">
        <f t="shared" si="530"/>
        <v>307.488315</v>
      </c>
    </row>
    <row r="5169" spans="14:18">
      <c r="N5169" s="2">
        <v>61.497663000000003</v>
      </c>
      <c r="O5169" s="3">
        <f t="shared" si="528"/>
        <v>3781.9625544615692</v>
      </c>
      <c r="P5169" s="3">
        <v>5</v>
      </c>
      <c r="Q5169" s="3">
        <f t="shared" si="529"/>
        <v>25</v>
      </c>
      <c r="R5169" s="4">
        <f t="shared" si="530"/>
        <v>307.488315</v>
      </c>
    </row>
    <row r="5170" spans="14:18">
      <c r="N5170" s="2">
        <v>61.497663000000003</v>
      </c>
      <c r="O5170" s="3">
        <f t="shared" si="528"/>
        <v>3781.9625544615692</v>
      </c>
      <c r="P5170" s="3">
        <v>5</v>
      </c>
      <c r="Q5170" s="3">
        <f t="shared" si="529"/>
        <v>25</v>
      </c>
      <c r="R5170" s="4">
        <f t="shared" si="530"/>
        <v>307.488315</v>
      </c>
    </row>
    <row r="5171" spans="14:18">
      <c r="N5171" s="2">
        <v>61.497663000000003</v>
      </c>
      <c r="O5171" s="3">
        <f t="shared" si="528"/>
        <v>3781.9625544615692</v>
      </c>
      <c r="P5171" s="3">
        <v>5</v>
      </c>
      <c r="Q5171" s="3">
        <f t="shared" si="529"/>
        <v>25</v>
      </c>
      <c r="R5171" s="4">
        <f t="shared" si="530"/>
        <v>307.488315</v>
      </c>
    </row>
    <row r="5172" spans="14:18">
      <c r="N5172" s="2">
        <v>61.497663000000003</v>
      </c>
      <c r="O5172" s="3">
        <f t="shared" si="528"/>
        <v>3781.9625544615692</v>
      </c>
      <c r="P5172" s="3">
        <v>5</v>
      </c>
      <c r="Q5172" s="3">
        <f t="shared" si="529"/>
        <v>25</v>
      </c>
      <c r="R5172" s="4">
        <f t="shared" si="530"/>
        <v>307.488315</v>
      </c>
    </row>
    <row r="5173" spans="14:18">
      <c r="N5173" s="2">
        <v>61.497663000000003</v>
      </c>
      <c r="O5173" s="3">
        <f t="shared" si="528"/>
        <v>3781.9625544615692</v>
      </c>
      <c r="P5173" s="3">
        <v>5</v>
      </c>
      <c r="Q5173" s="3">
        <f t="shared" si="529"/>
        <v>25</v>
      </c>
      <c r="R5173" s="4">
        <f t="shared" si="530"/>
        <v>307.488315</v>
      </c>
    </row>
    <row r="5174" spans="14:18">
      <c r="N5174" s="2">
        <v>61.497663000000003</v>
      </c>
      <c r="O5174" s="3">
        <f t="shared" si="528"/>
        <v>3781.9625544615692</v>
      </c>
      <c r="P5174" s="3">
        <v>5</v>
      </c>
      <c r="Q5174" s="3">
        <f t="shared" si="529"/>
        <v>25</v>
      </c>
      <c r="R5174" s="4">
        <f t="shared" si="530"/>
        <v>307.488315</v>
      </c>
    </row>
    <row r="5175" spans="14:18">
      <c r="N5175" s="2">
        <v>61.497663000000003</v>
      </c>
      <c r="O5175" s="3">
        <f t="shared" si="528"/>
        <v>3781.9625544615692</v>
      </c>
      <c r="P5175" s="3">
        <v>5</v>
      </c>
      <c r="Q5175" s="3">
        <f t="shared" si="529"/>
        <v>25</v>
      </c>
      <c r="R5175" s="4">
        <f t="shared" si="530"/>
        <v>307.488315</v>
      </c>
    </row>
    <row r="5176" spans="14:18">
      <c r="N5176" s="2">
        <v>61.497663000000003</v>
      </c>
      <c r="O5176" s="3">
        <f t="shared" si="528"/>
        <v>3781.9625544615692</v>
      </c>
      <c r="P5176" s="3">
        <v>5</v>
      </c>
      <c r="Q5176" s="3">
        <f t="shared" si="529"/>
        <v>25</v>
      </c>
      <c r="R5176" s="4">
        <f t="shared" si="530"/>
        <v>307.488315</v>
      </c>
    </row>
    <row r="5177" spans="14:18">
      <c r="N5177" s="2">
        <v>61.497663000000003</v>
      </c>
      <c r="O5177" s="3">
        <f t="shared" si="528"/>
        <v>3781.9625544615692</v>
      </c>
      <c r="P5177" s="3">
        <v>5</v>
      </c>
      <c r="Q5177" s="3">
        <f t="shared" si="529"/>
        <v>25</v>
      </c>
      <c r="R5177" s="4">
        <f t="shared" si="530"/>
        <v>307.488315</v>
      </c>
    </row>
    <row r="5178" spans="14:18">
      <c r="N5178" s="2">
        <v>61.497663000000003</v>
      </c>
      <c r="O5178" s="3">
        <f t="shared" si="528"/>
        <v>3781.9625544615692</v>
      </c>
      <c r="P5178" s="3">
        <v>5</v>
      </c>
      <c r="Q5178" s="3">
        <f t="shared" si="529"/>
        <v>25</v>
      </c>
      <c r="R5178" s="4">
        <f t="shared" si="530"/>
        <v>307.488315</v>
      </c>
    </row>
    <row r="5179" spans="14:18">
      <c r="N5179" s="2">
        <v>61.497663000000003</v>
      </c>
      <c r="O5179" s="3">
        <f t="shared" si="528"/>
        <v>3781.9625544615692</v>
      </c>
      <c r="P5179" s="3">
        <v>5</v>
      </c>
      <c r="Q5179" s="3">
        <f t="shared" si="529"/>
        <v>25</v>
      </c>
      <c r="R5179" s="4">
        <f t="shared" si="530"/>
        <v>307.488315</v>
      </c>
    </row>
    <row r="5180" spans="14:18">
      <c r="N5180" s="2">
        <v>61.497663000000003</v>
      </c>
      <c r="O5180" s="3">
        <f t="shared" si="528"/>
        <v>3781.9625544615692</v>
      </c>
      <c r="P5180" s="3">
        <v>5</v>
      </c>
      <c r="Q5180" s="3">
        <f t="shared" si="529"/>
        <v>25</v>
      </c>
      <c r="R5180" s="4">
        <f t="shared" si="530"/>
        <v>307.488315</v>
      </c>
    </row>
    <row r="5181" spans="14:18">
      <c r="N5181" s="2">
        <v>61.497663000000003</v>
      </c>
      <c r="O5181" s="3">
        <f t="shared" si="528"/>
        <v>3781.9625544615692</v>
      </c>
      <c r="P5181" s="3">
        <v>5</v>
      </c>
      <c r="Q5181" s="3">
        <f t="shared" si="529"/>
        <v>25</v>
      </c>
      <c r="R5181" s="4">
        <f t="shared" si="530"/>
        <v>307.488315</v>
      </c>
    </row>
    <row r="5182" spans="14:18">
      <c r="N5182" s="2">
        <v>61.497663000000003</v>
      </c>
      <c r="O5182" s="3">
        <f t="shared" si="528"/>
        <v>3781.9625544615692</v>
      </c>
      <c r="P5182" s="3">
        <v>5</v>
      </c>
      <c r="Q5182" s="3">
        <f t="shared" si="529"/>
        <v>25</v>
      </c>
      <c r="R5182" s="4">
        <f t="shared" si="530"/>
        <v>307.488315</v>
      </c>
    </row>
    <row r="5183" spans="14:18">
      <c r="N5183" s="2">
        <v>61.497663000000003</v>
      </c>
      <c r="O5183" s="3">
        <f t="shared" si="528"/>
        <v>3781.9625544615692</v>
      </c>
      <c r="P5183" s="3">
        <v>5</v>
      </c>
      <c r="Q5183" s="3">
        <f t="shared" si="529"/>
        <v>25</v>
      </c>
      <c r="R5183" s="4">
        <f t="shared" si="530"/>
        <v>307.488315</v>
      </c>
    </row>
    <row r="5184" spans="14:18">
      <c r="N5184" s="2">
        <v>61.497663000000003</v>
      </c>
      <c r="O5184" s="3">
        <f t="shared" si="528"/>
        <v>3781.9625544615692</v>
      </c>
      <c r="P5184" s="3">
        <v>5</v>
      </c>
      <c r="Q5184" s="3">
        <f t="shared" si="529"/>
        <v>25</v>
      </c>
      <c r="R5184" s="4">
        <f t="shared" si="530"/>
        <v>307.488315</v>
      </c>
    </row>
    <row r="5185" spans="14:18">
      <c r="N5185" s="2">
        <v>61.497663000000003</v>
      </c>
      <c r="O5185" s="3">
        <f t="shared" si="528"/>
        <v>3781.9625544615692</v>
      </c>
      <c r="P5185" s="3">
        <v>15</v>
      </c>
      <c r="Q5185" s="3">
        <f t="shared" si="529"/>
        <v>225</v>
      </c>
      <c r="R5185" s="4">
        <f t="shared" si="530"/>
        <v>922.46494500000006</v>
      </c>
    </row>
    <row r="5186" spans="14:18">
      <c r="N5186" s="2">
        <v>61.497663000000003</v>
      </c>
      <c r="O5186" s="3">
        <f t="shared" si="528"/>
        <v>3781.9625544615692</v>
      </c>
      <c r="P5186" s="3">
        <v>15</v>
      </c>
      <c r="Q5186" s="3">
        <f t="shared" si="529"/>
        <v>225</v>
      </c>
      <c r="R5186" s="4">
        <f t="shared" si="530"/>
        <v>922.46494500000006</v>
      </c>
    </row>
    <row r="5187" spans="14:18">
      <c r="N5187" s="2">
        <v>61.497663000000003</v>
      </c>
      <c r="O5187" s="3">
        <f t="shared" si="528"/>
        <v>3781.9625544615692</v>
      </c>
      <c r="P5187" s="3">
        <v>15</v>
      </c>
      <c r="Q5187" s="3">
        <f t="shared" si="529"/>
        <v>225</v>
      </c>
      <c r="R5187" s="4">
        <f t="shared" si="530"/>
        <v>922.46494500000006</v>
      </c>
    </row>
    <row r="5188" spans="14:18">
      <c r="N5188" s="2">
        <v>61.497663000000003</v>
      </c>
      <c r="O5188" s="3">
        <f t="shared" si="528"/>
        <v>3781.9625544615692</v>
      </c>
      <c r="P5188" s="3">
        <v>15</v>
      </c>
      <c r="Q5188" s="3">
        <f t="shared" si="529"/>
        <v>225</v>
      </c>
      <c r="R5188" s="4">
        <f t="shared" si="530"/>
        <v>922.46494500000006</v>
      </c>
    </row>
    <row r="5189" spans="14:18">
      <c r="N5189" s="2">
        <v>61.497663000000003</v>
      </c>
      <c r="O5189" s="3">
        <f t="shared" si="528"/>
        <v>3781.9625544615692</v>
      </c>
      <c r="P5189" s="3">
        <v>15</v>
      </c>
      <c r="Q5189" s="3">
        <f t="shared" si="529"/>
        <v>225</v>
      </c>
      <c r="R5189" s="4">
        <f t="shared" si="530"/>
        <v>922.46494500000006</v>
      </c>
    </row>
    <row r="5190" spans="14:18">
      <c r="N5190" s="2">
        <v>61.497663000000003</v>
      </c>
      <c r="O5190" s="3">
        <f t="shared" si="528"/>
        <v>3781.9625544615692</v>
      </c>
      <c r="P5190" s="3">
        <v>15</v>
      </c>
      <c r="Q5190" s="3">
        <f t="shared" si="529"/>
        <v>225</v>
      </c>
      <c r="R5190" s="4">
        <f t="shared" si="530"/>
        <v>922.46494500000006</v>
      </c>
    </row>
    <row r="5191" spans="14:18">
      <c r="N5191" s="2">
        <v>61.497663000000003</v>
      </c>
      <c r="O5191" s="3">
        <f t="shared" si="528"/>
        <v>3781.9625544615692</v>
      </c>
      <c r="P5191" s="3">
        <v>15</v>
      </c>
      <c r="Q5191" s="3">
        <f t="shared" si="529"/>
        <v>225</v>
      </c>
      <c r="R5191" s="4">
        <f t="shared" si="530"/>
        <v>922.46494500000006</v>
      </c>
    </row>
    <row r="5192" spans="14:18">
      <c r="N5192" s="2">
        <v>61.497663000000003</v>
      </c>
      <c r="O5192" s="3">
        <f t="shared" si="528"/>
        <v>3781.9625544615692</v>
      </c>
      <c r="P5192" s="3">
        <v>15</v>
      </c>
      <c r="Q5192" s="3">
        <f t="shared" si="529"/>
        <v>225</v>
      </c>
      <c r="R5192" s="4">
        <f t="shared" si="530"/>
        <v>922.46494500000006</v>
      </c>
    </row>
    <row r="5193" spans="14:18">
      <c r="N5193" s="2">
        <v>61.497663000000003</v>
      </c>
      <c r="O5193" s="3">
        <f t="shared" si="528"/>
        <v>3781.9625544615692</v>
      </c>
      <c r="P5193" s="3">
        <v>15</v>
      </c>
      <c r="Q5193" s="3">
        <f t="shared" si="529"/>
        <v>225</v>
      </c>
      <c r="R5193" s="4">
        <f t="shared" si="530"/>
        <v>922.46494500000006</v>
      </c>
    </row>
    <row r="5194" spans="14:18">
      <c r="N5194" s="2">
        <v>61.497663000000003</v>
      </c>
      <c r="O5194" s="3">
        <f t="shared" si="528"/>
        <v>3781.9625544615692</v>
      </c>
      <c r="P5194" s="3">
        <v>15</v>
      </c>
      <c r="Q5194" s="3">
        <f t="shared" si="529"/>
        <v>225</v>
      </c>
      <c r="R5194" s="4">
        <f t="shared" si="530"/>
        <v>922.46494500000006</v>
      </c>
    </row>
    <row r="5195" spans="14:18">
      <c r="N5195" s="2">
        <v>61.497663000000003</v>
      </c>
      <c r="O5195" s="3">
        <f t="shared" si="528"/>
        <v>3781.9625544615692</v>
      </c>
      <c r="P5195" s="3">
        <v>15</v>
      </c>
      <c r="Q5195" s="3">
        <f t="shared" si="529"/>
        <v>225</v>
      </c>
      <c r="R5195" s="4">
        <f t="shared" si="530"/>
        <v>922.46494500000006</v>
      </c>
    </row>
    <row r="5196" spans="14:18">
      <c r="N5196" s="2">
        <v>61.497663000000003</v>
      </c>
      <c r="O5196" s="3">
        <f t="shared" si="528"/>
        <v>3781.9625544615692</v>
      </c>
      <c r="P5196" s="3">
        <v>15</v>
      </c>
      <c r="Q5196" s="3">
        <f t="shared" si="529"/>
        <v>225</v>
      </c>
      <c r="R5196" s="4">
        <f t="shared" si="530"/>
        <v>922.46494500000006</v>
      </c>
    </row>
    <row r="5197" spans="14:18">
      <c r="N5197" s="2">
        <v>61.497663000000003</v>
      </c>
      <c r="O5197" s="3">
        <f t="shared" si="528"/>
        <v>3781.9625544615692</v>
      </c>
      <c r="P5197" s="3">
        <v>15</v>
      </c>
      <c r="Q5197" s="3">
        <f t="shared" si="529"/>
        <v>225</v>
      </c>
      <c r="R5197" s="4">
        <f t="shared" si="530"/>
        <v>922.46494500000006</v>
      </c>
    </row>
    <row r="5198" spans="14:18">
      <c r="N5198" s="2">
        <v>61.497663000000003</v>
      </c>
      <c r="O5198" s="3">
        <f t="shared" si="528"/>
        <v>3781.9625544615692</v>
      </c>
      <c r="P5198" s="3">
        <v>15</v>
      </c>
      <c r="Q5198" s="3">
        <f t="shared" si="529"/>
        <v>225</v>
      </c>
      <c r="R5198" s="4">
        <f t="shared" si="530"/>
        <v>922.46494500000006</v>
      </c>
    </row>
    <row r="5199" spans="14:18">
      <c r="N5199" s="2">
        <v>61.497663000000003</v>
      </c>
      <c r="O5199" s="3">
        <f t="shared" si="528"/>
        <v>3781.9625544615692</v>
      </c>
      <c r="P5199" s="3">
        <v>15</v>
      </c>
      <c r="Q5199" s="3">
        <f t="shared" si="529"/>
        <v>225</v>
      </c>
      <c r="R5199" s="4">
        <f t="shared" si="530"/>
        <v>922.46494500000006</v>
      </c>
    </row>
    <row r="5200" spans="14:18">
      <c r="N5200" s="2">
        <v>61.497663000000003</v>
      </c>
      <c r="O5200" s="3">
        <f t="shared" si="528"/>
        <v>3781.9625544615692</v>
      </c>
      <c r="P5200" s="3">
        <v>15</v>
      </c>
      <c r="Q5200" s="3">
        <f t="shared" si="529"/>
        <v>225</v>
      </c>
      <c r="R5200" s="4">
        <f t="shared" si="530"/>
        <v>922.46494500000006</v>
      </c>
    </row>
    <row r="5201" spans="14:18">
      <c r="N5201" s="2">
        <v>61.497663000000003</v>
      </c>
      <c r="O5201" s="3">
        <f t="shared" ref="O5201:O5264" si="531">N5201*N5201</f>
        <v>3781.9625544615692</v>
      </c>
      <c r="P5201" s="3">
        <v>15</v>
      </c>
      <c r="Q5201" s="3">
        <f t="shared" ref="Q5201:Q5264" si="532">P5201*P5201</f>
        <v>225</v>
      </c>
      <c r="R5201" s="4">
        <f t="shared" ref="R5201:R5264" si="533">P5201*N5201</f>
        <v>922.46494500000006</v>
      </c>
    </row>
    <row r="5202" spans="14:18">
      <c r="N5202" s="2">
        <v>61.497663000000003</v>
      </c>
      <c r="O5202" s="3">
        <f t="shared" si="531"/>
        <v>3781.9625544615692</v>
      </c>
      <c r="P5202" s="3">
        <v>15</v>
      </c>
      <c r="Q5202" s="3">
        <f t="shared" si="532"/>
        <v>225</v>
      </c>
      <c r="R5202" s="4">
        <f t="shared" si="533"/>
        <v>922.46494500000006</v>
      </c>
    </row>
    <row r="5203" spans="14:18">
      <c r="N5203" s="2">
        <v>61.497663000000003</v>
      </c>
      <c r="O5203" s="3">
        <f t="shared" si="531"/>
        <v>3781.9625544615692</v>
      </c>
      <c r="P5203" s="3">
        <v>15</v>
      </c>
      <c r="Q5203" s="3">
        <f t="shared" si="532"/>
        <v>225</v>
      </c>
      <c r="R5203" s="4">
        <f t="shared" si="533"/>
        <v>922.46494500000006</v>
      </c>
    </row>
    <row r="5204" spans="14:18">
      <c r="N5204" s="2">
        <v>61.497663000000003</v>
      </c>
      <c r="O5204" s="3">
        <f t="shared" si="531"/>
        <v>3781.9625544615692</v>
      </c>
      <c r="P5204" s="3">
        <v>15</v>
      </c>
      <c r="Q5204" s="3">
        <f t="shared" si="532"/>
        <v>225</v>
      </c>
      <c r="R5204" s="4">
        <f t="shared" si="533"/>
        <v>922.46494500000006</v>
      </c>
    </row>
    <row r="5205" spans="14:18">
      <c r="N5205" s="2">
        <v>61.497663000000003</v>
      </c>
      <c r="O5205" s="3">
        <f t="shared" si="531"/>
        <v>3781.9625544615692</v>
      </c>
      <c r="P5205" s="3">
        <v>15</v>
      </c>
      <c r="Q5205" s="3">
        <f t="shared" si="532"/>
        <v>225</v>
      </c>
      <c r="R5205" s="4">
        <f t="shared" si="533"/>
        <v>922.46494500000006</v>
      </c>
    </row>
    <row r="5206" spans="14:18">
      <c r="N5206" s="2">
        <v>61.497663000000003</v>
      </c>
      <c r="O5206" s="3">
        <f t="shared" si="531"/>
        <v>3781.9625544615692</v>
      </c>
      <c r="P5206" s="3">
        <v>15</v>
      </c>
      <c r="Q5206" s="3">
        <f t="shared" si="532"/>
        <v>225</v>
      </c>
      <c r="R5206" s="4">
        <f t="shared" si="533"/>
        <v>922.46494500000006</v>
      </c>
    </row>
    <row r="5207" spans="14:18">
      <c r="N5207" s="2">
        <v>61.497663000000003</v>
      </c>
      <c r="O5207" s="3">
        <f t="shared" si="531"/>
        <v>3781.9625544615692</v>
      </c>
      <c r="P5207" s="3">
        <v>15</v>
      </c>
      <c r="Q5207" s="3">
        <f t="shared" si="532"/>
        <v>225</v>
      </c>
      <c r="R5207" s="4">
        <f t="shared" si="533"/>
        <v>922.46494500000006</v>
      </c>
    </row>
    <row r="5208" spans="14:18">
      <c r="N5208" s="2">
        <v>61.497663000000003</v>
      </c>
      <c r="O5208" s="3">
        <f t="shared" si="531"/>
        <v>3781.9625544615692</v>
      </c>
      <c r="P5208" s="3">
        <v>15</v>
      </c>
      <c r="Q5208" s="3">
        <f t="shared" si="532"/>
        <v>225</v>
      </c>
      <c r="R5208" s="4">
        <f t="shared" si="533"/>
        <v>922.46494500000006</v>
      </c>
    </row>
    <row r="5209" spans="14:18">
      <c r="N5209" s="2">
        <v>61.497663000000003</v>
      </c>
      <c r="O5209" s="3">
        <f t="shared" si="531"/>
        <v>3781.9625544615692</v>
      </c>
      <c r="P5209" s="3">
        <v>15</v>
      </c>
      <c r="Q5209" s="3">
        <f t="shared" si="532"/>
        <v>225</v>
      </c>
      <c r="R5209" s="4">
        <f t="shared" si="533"/>
        <v>922.46494500000006</v>
      </c>
    </row>
    <row r="5210" spans="14:18">
      <c r="N5210" s="2">
        <v>61.497663000000003</v>
      </c>
      <c r="O5210" s="3">
        <f t="shared" si="531"/>
        <v>3781.9625544615692</v>
      </c>
      <c r="P5210" s="3">
        <v>20</v>
      </c>
      <c r="Q5210" s="3">
        <f t="shared" si="532"/>
        <v>400</v>
      </c>
      <c r="R5210" s="4">
        <f t="shared" si="533"/>
        <v>1229.95326</v>
      </c>
    </row>
    <row r="5211" spans="14:18">
      <c r="N5211" s="2">
        <v>61.497663000000003</v>
      </c>
      <c r="O5211" s="3">
        <f t="shared" si="531"/>
        <v>3781.9625544615692</v>
      </c>
      <c r="P5211" s="3">
        <v>20</v>
      </c>
      <c r="Q5211" s="3">
        <f t="shared" si="532"/>
        <v>400</v>
      </c>
      <c r="R5211" s="4">
        <f t="shared" si="533"/>
        <v>1229.95326</v>
      </c>
    </row>
    <row r="5212" spans="14:18">
      <c r="N5212" s="2">
        <v>61.497663000000003</v>
      </c>
      <c r="O5212" s="3">
        <f t="shared" si="531"/>
        <v>3781.9625544615692</v>
      </c>
      <c r="P5212" s="3">
        <v>20</v>
      </c>
      <c r="Q5212" s="3">
        <f t="shared" si="532"/>
        <v>400</v>
      </c>
      <c r="R5212" s="4">
        <f t="shared" si="533"/>
        <v>1229.95326</v>
      </c>
    </row>
    <row r="5213" spans="14:18">
      <c r="N5213" s="2">
        <v>61.497663000000003</v>
      </c>
      <c r="O5213" s="3">
        <f t="shared" si="531"/>
        <v>3781.9625544615692</v>
      </c>
      <c r="P5213" s="3">
        <v>20</v>
      </c>
      <c r="Q5213" s="3">
        <f t="shared" si="532"/>
        <v>400</v>
      </c>
      <c r="R5213" s="4">
        <f t="shared" si="533"/>
        <v>1229.95326</v>
      </c>
    </row>
    <row r="5214" spans="14:18">
      <c r="N5214" s="2">
        <v>61.497663000000003</v>
      </c>
      <c r="O5214" s="3">
        <f t="shared" si="531"/>
        <v>3781.9625544615692</v>
      </c>
      <c r="P5214" s="3">
        <v>20</v>
      </c>
      <c r="Q5214" s="3">
        <f t="shared" si="532"/>
        <v>400</v>
      </c>
      <c r="R5214" s="4">
        <f t="shared" si="533"/>
        <v>1229.95326</v>
      </c>
    </row>
    <row r="5215" spans="14:18">
      <c r="N5215" s="2">
        <v>61.497663000000003</v>
      </c>
      <c r="O5215" s="3">
        <f t="shared" si="531"/>
        <v>3781.9625544615692</v>
      </c>
      <c r="P5215" s="3">
        <v>20</v>
      </c>
      <c r="Q5215" s="3">
        <f t="shared" si="532"/>
        <v>400</v>
      </c>
      <c r="R5215" s="4">
        <f t="shared" si="533"/>
        <v>1229.95326</v>
      </c>
    </row>
    <row r="5216" spans="14:18">
      <c r="N5216" s="2">
        <v>61.497663000000003</v>
      </c>
      <c r="O5216" s="3">
        <f t="shared" si="531"/>
        <v>3781.9625544615692</v>
      </c>
      <c r="P5216" s="3">
        <v>20</v>
      </c>
      <c r="Q5216" s="3">
        <f t="shared" si="532"/>
        <v>400</v>
      </c>
      <c r="R5216" s="4">
        <f t="shared" si="533"/>
        <v>1229.95326</v>
      </c>
    </row>
    <row r="5217" spans="14:18">
      <c r="N5217" s="2">
        <v>61.497663000000003</v>
      </c>
      <c r="O5217" s="3">
        <f t="shared" si="531"/>
        <v>3781.9625544615692</v>
      </c>
      <c r="P5217" s="3">
        <v>20</v>
      </c>
      <c r="Q5217" s="3">
        <f t="shared" si="532"/>
        <v>400</v>
      </c>
      <c r="R5217" s="4">
        <f t="shared" si="533"/>
        <v>1229.95326</v>
      </c>
    </row>
    <row r="5218" spans="14:18">
      <c r="N5218" s="2">
        <v>61.497663000000003</v>
      </c>
      <c r="O5218" s="3">
        <f t="shared" si="531"/>
        <v>3781.9625544615692</v>
      </c>
      <c r="P5218" s="3">
        <v>20</v>
      </c>
      <c r="Q5218" s="3">
        <f t="shared" si="532"/>
        <v>400</v>
      </c>
      <c r="R5218" s="4">
        <f t="shared" si="533"/>
        <v>1229.95326</v>
      </c>
    </row>
    <row r="5219" spans="14:18">
      <c r="N5219" s="2">
        <v>61.497663000000003</v>
      </c>
      <c r="O5219" s="3">
        <f t="shared" si="531"/>
        <v>3781.9625544615692</v>
      </c>
      <c r="P5219" s="3">
        <v>20</v>
      </c>
      <c r="Q5219" s="3">
        <f t="shared" si="532"/>
        <v>400</v>
      </c>
      <c r="R5219" s="4">
        <f t="shared" si="533"/>
        <v>1229.95326</v>
      </c>
    </row>
    <row r="5220" spans="14:18">
      <c r="N5220" s="2">
        <v>61.497663000000003</v>
      </c>
      <c r="O5220" s="3">
        <f t="shared" si="531"/>
        <v>3781.9625544615692</v>
      </c>
      <c r="P5220" s="3">
        <v>20</v>
      </c>
      <c r="Q5220" s="3">
        <f t="shared" si="532"/>
        <v>400</v>
      </c>
      <c r="R5220" s="4">
        <f t="shared" si="533"/>
        <v>1229.95326</v>
      </c>
    </row>
    <row r="5221" spans="14:18">
      <c r="N5221" s="2">
        <v>61.497663000000003</v>
      </c>
      <c r="O5221" s="3">
        <f t="shared" si="531"/>
        <v>3781.9625544615692</v>
      </c>
      <c r="P5221" s="3">
        <v>20</v>
      </c>
      <c r="Q5221" s="3">
        <f t="shared" si="532"/>
        <v>400</v>
      </c>
      <c r="R5221" s="4">
        <f t="shared" si="533"/>
        <v>1229.95326</v>
      </c>
    </row>
    <row r="5222" spans="14:18">
      <c r="N5222" s="2">
        <v>61.497663000000003</v>
      </c>
      <c r="O5222" s="3">
        <f t="shared" si="531"/>
        <v>3781.9625544615692</v>
      </c>
      <c r="P5222" s="3">
        <v>20</v>
      </c>
      <c r="Q5222" s="3">
        <f t="shared" si="532"/>
        <v>400</v>
      </c>
      <c r="R5222" s="4">
        <f t="shared" si="533"/>
        <v>1229.95326</v>
      </c>
    </row>
    <row r="5223" spans="14:18">
      <c r="N5223" s="2">
        <v>61.497663000000003</v>
      </c>
      <c r="O5223" s="3">
        <f t="shared" si="531"/>
        <v>3781.9625544615692</v>
      </c>
      <c r="P5223" s="3">
        <v>20</v>
      </c>
      <c r="Q5223" s="3">
        <f t="shared" si="532"/>
        <v>400</v>
      </c>
      <c r="R5223" s="4">
        <f t="shared" si="533"/>
        <v>1229.95326</v>
      </c>
    </row>
    <row r="5224" spans="14:18">
      <c r="N5224" s="2">
        <v>61.497663000000003</v>
      </c>
      <c r="O5224" s="3">
        <f t="shared" si="531"/>
        <v>3781.9625544615692</v>
      </c>
      <c r="P5224" s="3">
        <v>20</v>
      </c>
      <c r="Q5224" s="3">
        <f t="shared" si="532"/>
        <v>400</v>
      </c>
      <c r="R5224" s="4">
        <f t="shared" si="533"/>
        <v>1229.95326</v>
      </c>
    </row>
    <row r="5225" spans="14:18">
      <c r="N5225" s="2">
        <v>61.497663000000003</v>
      </c>
      <c r="O5225" s="3">
        <f t="shared" si="531"/>
        <v>3781.9625544615692</v>
      </c>
      <c r="P5225" s="3">
        <v>20</v>
      </c>
      <c r="Q5225" s="3">
        <f t="shared" si="532"/>
        <v>400</v>
      </c>
      <c r="R5225" s="4">
        <f t="shared" si="533"/>
        <v>1229.95326</v>
      </c>
    </row>
    <row r="5226" spans="14:18">
      <c r="N5226" s="2">
        <v>61.497663000000003</v>
      </c>
      <c r="O5226" s="3">
        <f t="shared" si="531"/>
        <v>3781.9625544615692</v>
      </c>
      <c r="P5226" s="3">
        <v>20</v>
      </c>
      <c r="Q5226" s="3">
        <f t="shared" si="532"/>
        <v>400</v>
      </c>
      <c r="R5226" s="4">
        <f t="shared" si="533"/>
        <v>1229.95326</v>
      </c>
    </row>
    <row r="5227" spans="14:18">
      <c r="N5227" s="2">
        <v>61.497663000000003</v>
      </c>
      <c r="O5227" s="3">
        <f t="shared" si="531"/>
        <v>3781.9625544615692</v>
      </c>
      <c r="P5227" s="3">
        <v>20</v>
      </c>
      <c r="Q5227" s="3">
        <f t="shared" si="532"/>
        <v>400</v>
      </c>
      <c r="R5227" s="4">
        <f t="shared" si="533"/>
        <v>1229.95326</v>
      </c>
    </row>
    <row r="5228" spans="14:18">
      <c r="N5228" s="2">
        <v>61.497663000000003</v>
      </c>
      <c r="O5228" s="3">
        <f t="shared" si="531"/>
        <v>3781.9625544615692</v>
      </c>
      <c r="P5228" s="3">
        <v>20</v>
      </c>
      <c r="Q5228" s="3">
        <f t="shared" si="532"/>
        <v>400</v>
      </c>
      <c r="R5228" s="4">
        <f t="shared" si="533"/>
        <v>1229.95326</v>
      </c>
    </row>
    <row r="5229" spans="14:18">
      <c r="N5229" s="2">
        <v>61.497663000000003</v>
      </c>
      <c r="O5229" s="3">
        <f t="shared" si="531"/>
        <v>3781.9625544615692</v>
      </c>
      <c r="P5229" s="3">
        <v>20</v>
      </c>
      <c r="Q5229" s="3">
        <f t="shared" si="532"/>
        <v>400</v>
      </c>
      <c r="R5229" s="4">
        <f t="shared" si="533"/>
        <v>1229.95326</v>
      </c>
    </row>
    <row r="5230" spans="14:18">
      <c r="N5230" s="2">
        <v>61.497663000000003</v>
      </c>
      <c r="O5230" s="3">
        <f t="shared" si="531"/>
        <v>3781.9625544615692</v>
      </c>
      <c r="P5230" s="3">
        <v>20</v>
      </c>
      <c r="Q5230" s="3">
        <f t="shared" si="532"/>
        <v>400</v>
      </c>
      <c r="R5230" s="4">
        <f t="shared" si="533"/>
        <v>1229.95326</v>
      </c>
    </row>
    <row r="5231" spans="14:18">
      <c r="N5231" s="2">
        <v>61.497663000000003</v>
      </c>
      <c r="O5231" s="3">
        <f t="shared" si="531"/>
        <v>3781.9625544615692</v>
      </c>
      <c r="P5231" s="3">
        <v>20</v>
      </c>
      <c r="Q5231" s="3">
        <f t="shared" si="532"/>
        <v>400</v>
      </c>
      <c r="R5231" s="4">
        <f t="shared" si="533"/>
        <v>1229.95326</v>
      </c>
    </row>
    <row r="5232" spans="14:18">
      <c r="N5232" s="2">
        <v>61.497663000000003</v>
      </c>
      <c r="O5232" s="3">
        <f t="shared" si="531"/>
        <v>3781.9625544615692</v>
      </c>
      <c r="P5232" s="3">
        <v>20</v>
      </c>
      <c r="Q5232" s="3">
        <f t="shared" si="532"/>
        <v>400</v>
      </c>
      <c r="R5232" s="4">
        <f t="shared" si="533"/>
        <v>1229.95326</v>
      </c>
    </row>
    <row r="5233" spans="14:18">
      <c r="N5233" s="2">
        <v>61.497663000000003</v>
      </c>
      <c r="O5233" s="3">
        <f t="shared" si="531"/>
        <v>3781.9625544615692</v>
      </c>
      <c r="P5233" s="3">
        <v>20</v>
      </c>
      <c r="Q5233" s="3">
        <f t="shared" si="532"/>
        <v>400</v>
      </c>
      <c r="R5233" s="4">
        <f t="shared" si="533"/>
        <v>1229.95326</v>
      </c>
    </row>
    <row r="5234" spans="14:18">
      <c r="N5234" s="2">
        <v>61.497663000000003</v>
      </c>
      <c r="O5234" s="3">
        <f t="shared" si="531"/>
        <v>3781.9625544615692</v>
      </c>
      <c r="P5234" s="3">
        <v>20</v>
      </c>
      <c r="Q5234" s="3">
        <f t="shared" si="532"/>
        <v>400</v>
      </c>
      <c r="R5234" s="4">
        <f t="shared" si="533"/>
        <v>1229.95326</v>
      </c>
    </row>
    <row r="5235" spans="14:18">
      <c r="N5235" s="2">
        <v>61.497663000000003</v>
      </c>
      <c r="O5235" s="3">
        <f t="shared" si="531"/>
        <v>3781.9625544615692</v>
      </c>
      <c r="P5235" s="3">
        <v>20</v>
      </c>
      <c r="Q5235" s="3">
        <f t="shared" si="532"/>
        <v>400</v>
      </c>
      <c r="R5235" s="4">
        <f t="shared" si="533"/>
        <v>1229.95326</v>
      </c>
    </row>
    <row r="5236" spans="14:18">
      <c r="N5236" s="2">
        <v>61.497663000000003</v>
      </c>
      <c r="O5236" s="3">
        <f t="shared" si="531"/>
        <v>3781.9625544615692</v>
      </c>
      <c r="P5236" s="3">
        <v>20</v>
      </c>
      <c r="Q5236" s="3">
        <f t="shared" si="532"/>
        <v>400</v>
      </c>
      <c r="R5236" s="4">
        <f t="shared" si="533"/>
        <v>1229.95326</v>
      </c>
    </row>
    <row r="5237" spans="14:18">
      <c r="N5237" s="2">
        <v>61.497663000000003</v>
      </c>
      <c r="O5237" s="3">
        <f t="shared" si="531"/>
        <v>3781.9625544615692</v>
      </c>
      <c r="P5237" s="3">
        <v>20</v>
      </c>
      <c r="Q5237" s="3">
        <f t="shared" si="532"/>
        <v>400</v>
      </c>
      <c r="R5237" s="4">
        <f t="shared" si="533"/>
        <v>1229.95326</v>
      </c>
    </row>
    <row r="5238" spans="14:18">
      <c r="N5238" s="2">
        <v>61.497663000000003</v>
      </c>
      <c r="O5238" s="3">
        <f t="shared" si="531"/>
        <v>3781.9625544615692</v>
      </c>
      <c r="P5238" s="3">
        <v>20</v>
      </c>
      <c r="Q5238" s="3">
        <f t="shared" si="532"/>
        <v>400</v>
      </c>
      <c r="R5238" s="4">
        <f t="shared" si="533"/>
        <v>1229.95326</v>
      </c>
    </row>
    <row r="5239" spans="14:18">
      <c r="N5239" s="2">
        <v>61.497663000000003</v>
      </c>
      <c r="O5239" s="3">
        <f t="shared" si="531"/>
        <v>3781.9625544615692</v>
      </c>
      <c r="P5239" s="3">
        <v>20</v>
      </c>
      <c r="Q5239" s="3">
        <f t="shared" si="532"/>
        <v>400</v>
      </c>
      <c r="R5239" s="4">
        <f t="shared" si="533"/>
        <v>1229.95326</v>
      </c>
    </row>
    <row r="5240" spans="14:18">
      <c r="N5240" s="2">
        <v>61.497663000000003</v>
      </c>
      <c r="O5240" s="3">
        <f t="shared" si="531"/>
        <v>3781.9625544615692</v>
      </c>
      <c r="P5240" s="3">
        <v>20</v>
      </c>
      <c r="Q5240" s="3">
        <f t="shared" si="532"/>
        <v>400</v>
      </c>
      <c r="R5240" s="4">
        <f t="shared" si="533"/>
        <v>1229.95326</v>
      </c>
    </row>
    <row r="5241" spans="14:18">
      <c r="N5241" s="2">
        <v>61.497663000000003</v>
      </c>
      <c r="O5241" s="3">
        <f t="shared" si="531"/>
        <v>3781.9625544615692</v>
      </c>
      <c r="P5241" s="3">
        <v>20</v>
      </c>
      <c r="Q5241" s="3">
        <f t="shared" si="532"/>
        <v>400</v>
      </c>
      <c r="R5241" s="4">
        <f t="shared" si="533"/>
        <v>1229.95326</v>
      </c>
    </row>
    <row r="5242" spans="14:18">
      <c r="N5242" s="2">
        <v>61.497663000000003</v>
      </c>
      <c r="O5242" s="3">
        <f t="shared" si="531"/>
        <v>3781.9625544615692</v>
      </c>
      <c r="P5242" s="3">
        <v>20</v>
      </c>
      <c r="Q5242" s="3">
        <f t="shared" si="532"/>
        <v>400</v>
      </c>
      <c r="R5242" s="4">
        <f t="shared" si="533"/>
        <v>1229.95326</v>
      </c>
    </row>
    <row r="5243" spans="14:18">
      <c r="N5243" s="2">
        <v>61.497663000000003</v>
      </c>
      <c r="O5243" s="3">
        <f t="shared" si="531"/>
        <v>3781.9625544615692</v>
      </c>
      <c r="P5243" s="3">
        <v>20</v>
      </c>
      <c r="Q5243" s="3">
        <f t="shared" si="532"/>
        <v>400</v>
      </c>
      <c r="R5243" s="4">
        <f t="shared" si="533"/>
        <v>1229.95326</v>
      </c>
    </row>
    <row r="5244" spans="14:18">
      <c r="N5244" s="2">
        <v>61.497663000000003</v>
      </c>
      <c r="O5244" s="3">
        <f t="shared" si="531"/>
        <v>3781.9625544615692</v>
      </c>
      <c r="P5244" s="3">
        <v>20</v>
      </c>
      <c r="Q5244" s="3">
        <f t="shared" si="532"/>
        <v>400</v>
      </c>
      <c r="R5244" s="4">
        <f t="shared" si="533"/>
        <v>1229.95326</v>
      </c>
    </row>
    <row r="5245" spans="14:18">
      <c r="N5245" s="2">
        <v>61.497663000000003</v>
      </c>
      <c r="O5245" s="3">
        <f t="shared" si="531"/>
        <v>3781.9625544615692</v>
      </c>
      <c r="P5245" s="3">
        <v>20</v>
      </c>
      <c r="Q5245" s="3">
        <f t="shared" si="532"/>
        <v>400</v>
      </c>
      <c r="R5245" s="4">
        <f t="shared" si="533"/>
        <v>1229.95326</v>
      </c>
    </row>
    <row r="5246" spans="14:18">
      <c r="N5246" s="2">
        <v>61.497663000000003</v>
      </c>
      <c r="O5246" s="3">
        <f t="shared" si="531"/>
        <v>3781.9625544615692</v>
      </c>
      <c r="P5246" s="3">
        <v>20</v>
      </c>
      <c r="Q5246" s="3">
        <f t="shared" si="532"/>
        <v>400</v>
      </c>
      <c r="R5246" s="4">
        <f t="shared" si="533"/>
        <v>1229.95326</v>
      </c>
    </row>
    <row r="5247" spans="14:18">
      <c r="N5247" s="2">
        <v>61.497663000000003</v>
      </c>
      <c r="O5247" s="3">
        <f t="shared" si="531"/>
        <v>3781.9625544615692</v>
      </c>
      <c r="P5247" s="3">
        <v>20</v>
      </c>
      <c r="Q5247" s="3">
        <f t="shared" si="532"/>
        <v>400</v>
      </c>
      <c r="R5247" s="4">
        <f t="shared" si="533"/>
        <v>1229.95326</v>
      </c>
    </row>
    <row r="5248" spans="14:18">
      <c r="N5248" s="2">
        <v>61.497663000000003</v>
      </c>
      <c r="O5248" s="3">
        <f t="shared" si="531"/>
        <v>3781.9625544615692</v>
      </c>
      <c r="P5248" s="3">
        <v>20</v>
      </c>
      <c r="Q5248" s="3">
        <f t="shared" si="532"/>
        <v>400</v>
      </c>
      <c r="R5248" s="4">
        <f t="shared" si="533"/>
        <v>1229.95326</v>
      </c>
    </row>
    <row r="5249" spans="14:18">
      <c r="N5249" s="2">
        <v>61.497663000000003</v>
      </c>
      <c r="O5249" s="3">
        <f t="shared" si="531"/>
        <v>3781.9625544615692</v>
      </c>
      <c r="P5249" s="3">
        <v>20</v>
      </c>
      <c r="Q5249" s="3">
        <f t="shared" si="532"/>
        <v>400</v>
      </c>
      <c r="R5249" s="4">
        <f t="shared" si="533"/>
        <v>1229.95326</v>
      </c>
    </row>
    <row r="5250" spans="14:18">
      <c r="N5250" s="2">
        <v>61.497663000000003</v>
      </c>
      <c r="O5250" s="3">
        <f t="shared" si="531"/>
        <v>3781.9625544615692</v>
      </c>
      <c r="P5250" s="3">
        <v>20</v>
      </c>
      <c r="Q5250" s="3">
        <f t="shared" si="532"/>
        <v>400</v>
      </c>
      <c r="R5250" s="4">
        <f t="shared" si="533"/>
        <v>1229.95326</v>
      </c>
    </row>
    <row r="5251" spans="14:18">
      <c r="N5251" s="2">
        <v>61.497663000000003</v>
      </c>
      <c r="O5251" s="3">
        <f t="shared" si="531"/>
        <v>3781.9625544615692</v>
      </c>
      <c r="P5251" s="3">
        <v>20</v>
      </c>
      <c r="Q5251" s="3">
        <f t="shared" si="532"/>
        <v>400</v>
      </c>
      <c r="R5251" s="4">
        <f t="shared" si="533"/>
        <v>1229.95326</v>
      </c>
    </row>
    <row r="5252" spans="14:18">
      <c r="N5252" s="2">
        <v>61.497663000000003</v>
      </c>
      <c r="O5252" s="3">
        <f t="shared" si="531"/>
        <v>3781.9625544615692</v>
      </c>
      <c r="P5252" s="3">
        <v>20</v>
      </c>
      <c r="Q5252" s="3">
        <f t="shared" si="532"/>
        <v>400</v>
      </c>
      <c r="R5252" s="4">
        <f t="shared" si="533"/>
        <v>1229.95326</v>
      </c>
    </row>
    <row r="5253" spans="14:18">
      <c r="N5253" s="2">
        <v>61.497663000000003</v>
      </c>
      <c r="O5253" s="3">
        <f t="shared" si="531"/>
        <v>3781.9625544615692</v>
      </c>
      <c r="P5253" s="3">
        <v>20</v>
      </c>
      <c r="Q5253" s="3">
        <f t="shared" si="532"/>
        <v>400</v>
      </c>
      <c r="R5253" s="4">
        <f t="shared" si="533"/>
        <v>1229.95326</v>
      </c>
    </row>
    <row r="5254" spans="14:18">
      <c r="N5254" s="2">
        <v>61.497663000000003</v>
      </c>
      <c r="O5254" s="3">
        <f t="shared" si="531"/>
        <v>3781.9625544615692</v>
      </c>
      <c r="P5254" s="3">
        <v>20</v>
      </c>
      <c r="Q5254" s="3">
        <f t="shared" si="532"/>
        <v>400</v>
      </c>
      <c r="R5254" s="4">
        <f t="shared" si="533"/>
        <v>1229.95326</v>
      </c>
    </row>
    <row r="5255" spans="14:18">
      <c r="N5255" s="2">
        <v>61.497663000000003</v>
      </c>
      <c r="O5255" s="3">
        <f t="shared" si="531"/>
        <v>3781.9625544615692</v>
      </c>
      <c r="P5255" s="3">
        <v>5</v>
      </c>
      <c r="Q5255" s="3">
        <f t="shared" si="532"/>
        <v>25</v>
      </c>
      <c r="R5255" s="4">
        <f t="shared" si="533"/>
        <v>307.488315</v>
      </c>
    </row>
    <row r="5256" spans="14:18">
      <c r="N5256" s="2">
        <v>61.497663000000003</v>
      </c>
      <c r="O5256" s="3">
        <f t="shared" si="531"/>
        <v>3781.9625544615692</v>
      </c>
      <c r="P5256" s="3">
        <v>5</v>
      </c>
      <c r="Q5256" s="3">
        <f t="shared" si="532"/>
        <v>25</v>
      </c>
      <c r="R5256" s="4">
        <f t="shared" si="533"/>
        <v>307.488315</v>
      </c>
    </row>
    <row r="5257" spans="14:18">
      <c r="N5257" s="2">
        <v>61.497663000000003</v>
      </c>
      <c r="O5257" s="3">
        <f t="shared" si="531"/>
        <v>3781.9625544615692</v>
      </c>
      <c r="P5257" s="3">
        <v>5</v>
      </c>
      <c r="Q5257" s="3">
        <f t="shared" si="532"/>
        <v>25</v>
      </c>
      <c r="R5257" s="4">
        <f t="shared" si="533"/>
        <v>307.488315</v>
      </c>
    </row>
    <row r="5258" spans="14:18">
      <c r="N5258" s="2">
        <v>61.497663000000003</v>
      </c>
      <c r="O5258" s="3">
        <f t="shared" si="531"/>
        <v>3781.9625544615692</v>
      </c>
      <c r="P5258" s="3">
        <v>5</v>
      </c>
      <c r="Q5258" s="3">
        <f t="shared" si="532"/>
        <v>25</v>
      </c>
      <c r="R5258" s="4">
        <f t="shared" si="533"/>
        <v>307.488315</v>
      </c>
    </row>
    <row r="5259" spans="14:18">
      <c r="N5259" s="2">
        <v>61.497663000000003</v>
      </c>
      <c r="O5259" s="3">
        <f t="shared" si="531"/>
        <v>3781.9625544615692</v>
      </c>
      <c r="P5259" s="3">
        <v>5</v>
      </c>
      <c r="Q5259" s="3">
        <f t="shared" si="532"/>
        <v>25</v>
      </c>
      <c r="R5259" s="4">
        <f t="shared" si="533"/>
        <v>307.488315</v>
      </c>
    </row>
    <row r="5260" spans="14:18">
      <c r="N5260" s="2">
        <v>61.497663000000003</v>
      </c>
      <c r="O5260" s="3">
        <f t="shared" si="531"/>
        <v>3781.9625544615692</v>
      </c>
      <c r="P5260" s="3">
        <v>5</v>
      </c>
      <c r="Q5260" s="3">
        <f t="shared" si="532"/>
        <v>25</v>
      </c>
      <c r="R5260" s="4">
        <f t="shared" si="533"/>
        <v>307.488315</v>
      </c>
    </row>
    <row r="5261" spans="14:18">
      <c r="N5261" s="2">
        <v>61.497663000000003</v>
      </c>
      <c r="O5261" s="3">
        <f t="shared" si="531"/>
        <v>3781.9625544615692</v>
      </c>
      <c r="P5261" s="3">
        <v>5</v>
      </c>
      <c r="Q5261" s="3">
        <f t="shared" si="532"/>
        <v>25</v>
      </c>
      <c r="R5261" s="4">
        <f t="shared" si="533"/>
        <v>307.488315</v>
      </c>
    </row>
    <row r="5262" spans="14:18">
      <c r="N5262" s="2">
        <v>61.497663000000003</v>
      </c>
      <c r="O5262" s="3">
        <f t="shared" si="531"/>
        <v>3781.9625544615692</v>
      </c>
      <c r="P5262" s="3">
        <v>5</v>
      </c>
      <c r="Q5262" s="3">
        <f t="shared" si="532"/>
        <v>25</v>
      </c>
      <c r="R5262" s="4">
        <f t="shared" si="533"/>
        <v>307.488315</v>
      </c>
    </row>
    <row r="5263" spans="14:18">
      <c r="N5263" s="2">
        <v>61.497663000000003</v>
      </c>
      <c r="O5263" s="3">
        <f t="shared" si="531"/>
        <v>3781.9625544615692</v>
      </c>
      <c r="P5263" s="3">
        <v>5</v>
      </c>
      <c r="Q5263" s="3">
        <f t="shared" si="532"/>
        <v>25</v>
      </c>
      <c r="R5263" s="4">
        <f t="shared" si="533"/>
        <v>307.488315</v>
      </c>
    </row>
    <row r="5264" spans="14:18">
      <c r="N5264" s="2">
        <v>61.497663000000003</v>
      </c>
      <c r="O5264" s="3">
        <f t="shared" si="531"/>
        <v>3781.9625544615692</v>
      </c>
      <c r="P5264" s="3">
        <v>5</v>
      </c>
      <c r="Q5264" s="3">
        <f t="shared" si="532"/>
        <v>25</v>
      </c>
      <c r="R5264" s="4">
        <f t="shared" si="533"/>
        <v>307.488315</v>
      </c>
    </row>
    <row r="5265" spans="14:18">
      <c r="N5265" s="2">
        <v>61.497663000000003</v>
      </c>
      <c r="O5265" s="3">
        <f t="shared" ref="O5265:O5328" si="534">N5265*N5265</f>
        <v>3781.9625544615692</v>
      </c>
      <c r="P5265" s="3">
        <v>5</v>
      </c>
      <c r="Q5265" s="3">
        <f t="shared" ref="Q5265:Q5328" si="535">P5265*P5265</f>
        <v>25</v>
      </c>
      <c r="R5265" s="4">
        <f t="shared" ref="R5265:R5328" si="536">P5265*N5265</f>
        <v>307.488315</v>
      </c>
    </row>
    <row r="5266" spans="14:18">
      <c r="N5266" s="2">
        <v>61.497663000000003</v>
      </c>
      <c r="O5266" s="3">
        <f t="shared" si="534"/>
        <v>3781.9625544615692</v>
      </c>
      <c r="P5266" s="3">
        <v>5</v>
      </c>
      <c r="Q5266" s="3">
        <f t="shared" si="535"/>
        <v>25</v>
      </c>
      <c r="R5266" s="4">
        <f t="shared" si="536"/>
        <v>307.488315</v>
      </c>
    </row>
    <row r="5267" spans="14:18">
      <c r="N5267" s="2">
        <v>61.497663000000003</v>
      </c>
      <c r="O5267" s="3">
        <f t="shared" si="534"/>
        <v>3781.9625544615692</v>
      </c>
      <c r="P5267" s="3">
        <v>5</v>
      </c>
      <c r="Q5267" s="3">
        <f t="shared" si="535"/>
        <v>25</v>
      </c>
      <c r="R5267" s="4">
        <f t="shared" si="536"/>
        <v>307.488315</v>
      </c>
    </row>
    <row r="5268" spans="14:18">
      <c r="N5268" s="2">
        <v>61.497663000000003</v>
      </c>
      <c r="O5268" s="3">
        <f t="shared" si="534"/>
        <v>3781.9625544615692</v>
      </c>
      <c r="P5268" s="3">
        <v>5</v>
      </c>
      <c r="Q5268" s="3">
        <f t="shared" si="535"/>
        <v>25</v>
      </c>
      <c r="R5268" s="4">
        <f t="shared" si="536"/>
        <v>307.488315</v>
      </c>
    </row>
    <row r="5269" spans="14:18">
      <c r="N5269" s="2">
        <v>61.497663000000003</v>
      </c>
      <c r="O5269" s="3">
        <f t="shared" si="534"/>
        <v>3781.9625544615692</v>
      </c>
      <c r="P5269" s="3">
        <v>5</v>
      </c>
      <c r="Q5269" s="3">
        <f t="shared" si="535"/>
        <v>25</v>
      </c>
      <c r="R5269" s="4">
        <f t="shared" si="536"/>
        <v>307.488315</v>
      </c>
    </row>
    <row r="5270" spans="14:18">
      <c r="N5270" s="2">
        <v>61.497663000000003</v>
      </c>
      <c r="O5270" s="3">
        <f t="shared" si="534"/>
        <v>3781.9625544615692</v>
      </c>
      <c r="P5270" s="3">
        <v>5</v>
      </c>
      <c r="Q5270" s="3">
        <f t="shared" si="535"/>
        <v>25</v>
      </c>
      <c r="R5270" s="4">
        <f t="shared" si="536"/>
        <v>307.488315</v>
      </c>
    </row>
    <row r="5271" spans="14:18">
      <c r="N5271" s="2">
        <v>61.497663000000003</v>
      </c>
      <c r="O5271" s="3">
        <f t="shared" si="534"/>
        <v>3781.9625544615692</v>
      </c>
      <c r="P5271" s="3">
        <v>5</v>
      </c>
      <c r="Q5271" s="3">
        <f t="shared" si="535"/>
        <v>25</v>
      </c>
      <c r="R5271" s="4">
        <f t="shared" si="536"/>
        <v>307.488315</v>
      </c>
    </row>
    <row r="5272" spans="14:18">
      <c r="N5272" s="2">
        <v>61.497663000000003</v>
      </c>
      <c r="O5272" s="3">
        <f t="shared" si="534"/>
        <v>3781.9625544615692</v>
      </c>
      <c r="P5272" s="3">
        <v>5</v>
      </c>
      <c r="Q5272" s="3">
        <f t="shared" si="535"/>
        <v>25</v>
      </c>
      <c r="R5272" s="4">
        <f t="shared" si="536"/>
        <v>307.488315</v>
      </c>
    </row>
    <row r="5273" spans="14:18">
      <c r="N5273" s="2">
        <v>61.497663000000003</v>
      </c>
      <c r="O5273" s="3">
        <f t="shared" si="534"/>
        <v>3781.9625544615692</v>
      </c>
      <c r="P5273" s="3">
        <v>5</v>
      </c>
      <c r="Q5273" s="3">
        <f t="shared" si="535"/>
        <v>25</v>
      </c>
      <c r="R5273" s="4">
        <f t="shared" si="536"/>
        <v>307.488315</v>
      </c>
    </row>
    <row r="5274" spans="14:18">
      <c r="N5274" s="2">
        <v>61.497663000000003</v>
      </c>
      <c r="O5274" s="3">
        <f t="shared" si="534"/>
        <v>3781.9625544615692</v>
      </c>
      <c r="P5274" s="3">
        <v>5</v>
      </c>
      <c r="Q5274" s="3">
        <f t="shared" si="535"/>
        <v>25</v>
      </c>
      <c r="R5274" s="4">
        <f t="shared" si="536"/>
        <v>307.488315</v>
      </c>
    </row>
    <row r="5275" spans="14:18">
      <c r="N5275" s="2">
        <v>61.497663000000003</v>
      </c>
      <c r="O5275" s="3">
        <f t="shared" si="534"/>
        <v>3781.9625544615692</v>
      </c>
      <c r="P5275" s="3">
        <v>5</v>
      </c>
      <c r="Q5275" s="3">
        <f t="shared" si="535"/>
        <v>25</v>
      </c>
      <c r="R5275" s="4">
        <f t="shared" si="536"/>
        <v>307.488315</v>
      </c>
    </row>
    <row r="5276" spans="14:18">
      <c r="N5276" s="2">
        <v>61.497663000000003</v>
      </c>
      <c r="O5276" s="3">
        <f t="shared" si="534"/>
        <v>3781.9625544615692</v>
      </c>
      <c r="P5276" s="3">
        <v>5</v>
      </c>
      <c r="Q5276" s="3">
        <f t="shared" si="535"/>
        <v>25</v>
      </c>
      <c r="R5276" s="4">
        <f t="shared" si="536"/>
        <v>307.488315</v>
      </c>
    </row>
    <row r="5277" spans="14:18">
      <c r="N5277" s="2">
        <v>61.497663000000003</v>
      </c>
      <c r="O5277" s="3">
        <f t="shared" si="534"/>
        <v>3781.9625544615692</v>
      </c>
      <c r="P5277" s="3">
        <v>5</v>
      </c>
      <c r="Q5277" s="3">
        <f t="shared" si="535"/>
        <v>25</v>
      </c>
      <c r="R5277" s="4">
        <f t="shared" si="536"/>
        <v>307.488315</v>
      </c>
    </row>
    <row r="5278" spans="14:18">
      <c r="N5278" s="2">
        <v>61.497663000000003</v>
      </c>
      <c r="O5278" s="3">
        <f t="shared" si="534"/>
        <v>3781.9625544615692</v>
      </c>
      <c r="P5278" s="3">
        <v>5</v>
      </c>
      <c r="Q5278" s="3">
        <f t="shared" si="535"/>
        <v>25</v>
      </c>
      <c r="R5278" s="4">
        <f t="shared" si="536"/>
        <v>307.488315</v>
      </c>
    </row>
    <row r="5279" spans="14:18">
      <c r="N5279" s="2">
        <v>61.497663000000003</v>
      </c>
      <c r="O5279" s="3">
        <f t="shared" si="534"/>
        <v>3781.9625544615692</v>
      </c>
      <c r="P5279" s="3">
        <v>5</v>
      </c>
      <c r="Q5279" s="3">
        <f t="shared" si="535"/>
        <v>25</v>
      </c>
      <c r="R5279" s="4">
        <f t="shared" si="536"/>
        <v>307.488315</v>
      </c>
    </row>
    <row r="5280" spans="14:18">
      <c r="N5280" s="2">
        <v>61.497663000000003</v>
      </c>
      <c r="O5280" s="3">
        <f t="shared" si="534"/>
        <v>3781.9625544615692</v>
      </c>
      <c r="P5280" s="3">
        <v>5</v>
      </c>
      <c r="Q5280" s="3">
        <f t="shared" si="535"/>
        <v>25</v>
      </c>
      <c r="R5280" s="4">
        <f t="shared" si="536"/>
        <v>307.488315</v>
      </c>
    </row>
    <row r="5281" spans="14:18">
      <c r="N5281" s="2">
        <v>61.497663000000003</v>
      </c>
      <c r="O5281" s="3">
        <f t="shared" si="534"/>
        <v>3781.9625544615692</v>
      </c>
      <c r="P5281" s="3">
        <v>5</v>
      </c>
      <c r="Q5281" s="3">
        <f t="shared" si="535"/>
        <v>25</v>
      </c>
      <c r="R5281" s="4">
        <f t="shared" si="536"/>
        <v>307.488315</v>
      </c>
    </row>
    <row r="5282" spans="14:18">
      <c r="N5282" s="2">
        <v>61.497663000000003</v>
      </c>
      <c r="O5282" s="3">
        <f t="shared" si="534"/>
        <v>3781.9625544615692</v>
      </c>
      <c r="P5282" s="3">
        <v>5</v>
      </c>
      <c r="Q5282" s="3">
        <f t="shared" si="535"/>
        <v>25</v>
      </c>
      <c r="R5282" s="4">
        <f t="shared" si="536"/>
        <v>307.488315</v>
      </c>
    </row>
    <row r="5283" spans="14:18">
      <c r="N5283" s="2">
        <v>61.497663000000003</v>
      </c>
      <c r="O5283" s="3">
        <f t="shared" si="534"/>
        <v>3781.9625544615692</v>
      </c>
      <c r="P5283" s="3">
        <v>5</v>
      </c>
      <c r="Q5283" s="3">
        <f t="shared" si="535"/>
        <v>25</v>
      </c>
      <c r="R5283" s="4">
        <f t="shared" si="536"/>
        <v>307.488315</v>
      </c>
    </row>
    <row r="5284" spans="14:18">
      <c r="N5284" s="2">
        <v>61.497663000000003</v>
      </c>
      <c r="O5284" s="3">
        <f t="shared" si="534"/>
        <v>3781.9625544615692</v>
      </c>
      <c r="P5284" s="3">
        <v>5</v>
      </c>
      <c r="Q5284" s="3">
        <f t="shared" si="535"/>
        <v>25</v>
      </c>
      <c r="R5284" s="4">
        <f t="shared" si="536"/>
        <v>307.488315</v>
      </c>
    </row>
    <row r="5285" spans="14:18">
      <c r="N5285" s="2">
        <v>61.497663000000003</v>
      </c>
      <c r="O5285" s="3">
        <f t="shared" si="534"/>
        <v>3781.9625544615692</v>
      </c>
      <c r="P5285" s="3">
        <v>5</v>
      </c>
      <c r="Q5285" s="3">
        <f t="shared" si="535"/>
        <v>25</v>
      </c>
      <c r="R5285" s="4">
        <f t="shared" si="536"/>
        <v>307.488315</v>
      </c>
    </row>
    <row r="5286" spans="14:18">
      <c r="N5286" s="2">
        <v>61.497663000000003</v>
      </c>
      <c r="O5286" s="3">
        <f t="shared" si="534"/>
        <v>3781.9625544615692</v>
      </c>
      <c r="P5286" s="3">
        <v>5</v>
      </c>
      <c r="Q5286" s="3">
        <f t="shared" si="535"/>
        <v>25</v>
      </c>
      <c r="R5286" s="4">
        <f t="shared" si="536"/>
        <v>307.488315</v>
      </c>
    </row>
    <row r="5287" spans="14:18">
      <c r="N5287" s="2">
        <v>61.497663000000003</v>
      </c>
      <c r="O5287" s="3">
        <f t="shared" si="534"/>
        <v>3781.9625544615692</v>
      </c>
      <c r="P5287" s="3">
        <v>5</v>
      </c>
      <c r="Q5287" s="3">
        <f t="shared" si="535"/>
        <v>25</v>
      </c>
      <c r="R5287" s="4">
        <f t="shared" si="536"/>
        <v>307.488315</v>
      </c>
    </row>
    <row r="5288" spans="14:18">
      <c r="N5288" s="2">
        <v>61.497663000000003</v>
      </c>
      <c r="O5288" s="3">
        <f t="shared" si="534"/>
        <v>3781.9625544615692</v>
      </c>
      <c r="P5288" s="3">
        <v>5</v>
      </c>
      <c r="Q5288" s="3">
        <f t="shared" si="535"/>
        <v>25</v>
      </c>
      <c r="R5288" s="4">
        <f t="shared" si="536"/>
        <v>307.488315</v>
      </c>
    </row>
    <row r="5289" spans="14:18">
      <c r="N5289" s="2">
        <v>61.497663000000003</v>
      </c>
      <c r="O5289" s="3">
        <f t="shared" si="534"/>
        <v>3781.9625544615692</v>
      </c>
      <c r="P5289" s="3">
        <v>5</v>
      </c>
      <c r="Q5289" s="3">
        <f t="shared" si="535"/>
        <v>25</v>
      </c>
      <c r="R5289" s="4">
        <f t="shared" si="536"/>
        <v>307.488315</v>
      </c>
    </row>
    <row r="5290" spans="14:18">
      <c r="N5290" s="2">
        <v>61.497663000000003</v>
      </c>
      <c r="O5290" s="3">
        <f t="shared" si="534"/>
        <v>3781.9625544615692</v>
      </c>
      <c r="P5290" s="3">
        <v>5</v>
      </c>
      <c r="Q5290" s="3">
        <f t="shared" si="535"/>
        <v>25</v>
      </c>
      <c r="R5290" s="4">
        <f t="shared" si="536"/>
        <v>307.488315</v>
      </c>
    </row>
    <row r="5291" spans="14:18">
      <c r="N5291" s="2">
        <v>61.497663000000003</v>
      </c>
      <c r="O5291" s="3">
        <f t="shared" si="534"/>
        <v>3781.9625544615692</v>
      </c>
      <c r="P5291" s="3">
        <v>5</v>
      </c>
      <c r="Q5291" s="3">
        <f t="shared" si="535"/>
        <v>25</v>
      </c>
      <c r="R5291" s="4">
        <f t="shared" si="536"/>
        <v>307.488315</v>
      </c>
    </row>
    <row r="5292" spans="14:18">
      <c r="N5292" s="2">
        <v>61.497663000000003</v>
      </c>
      <c r="O5292" s="3">
        <f t="shared" si="534"/>
        <v>3781.9625544615692</v>
      </c>
      <c r="P5292" s="3">
        <v>5</v>
      </c>
      <c r="Q5292" s="3">
        <f t="shared" si="535"/>
        <v>25</v>
      </c>
      <c r="R5292" s="4">
        <f t="shared" si="536"/>
        <v>307.488315</v>
      </c>
    </row>
    <row r="5293" spans="14:18">
      <c r="N5293" s="2">
        <v>61.497663000000003</v>
      </c>
      <c r="O5293" s="3">
        <f t="shared" si="534"/>
        <v>3781.9625544615692</v>
      </c>
      <c r="P5293" s="3">
        <v>5</v>
      </c>
      <c r="Q5293" s="3">
        <f t="shared" si="535"/>
        <v>25</v>
      </c>
      <c r="R5293" s="4">
        <f t="shared" si="536"/>
        <v>307.488315</v>
      </c>
    </row>
    <row r="5294" spans="14:18">
      <c r="N5294" s="2">
        <v>61.497663000000003</v>
      </c>
      <c r="O5294" s="3">
        <f t="shared" si="534"/>
        <v>3781.9625544615692</v>
      </c>
      <c r="P5294" s="3">
        <v>5</v>
      </c>
      <c r="Q5294" s="3">
        <f t="shared" si="535"/>
        <v>25</v>
      </c>
      <c r="R5294" s="4">
        <f t="shared" si="536"/>
        <v>307.488315</v>
      </c>
    </row>
    <row r="5295" spans="14:18">
      <c r="N5295" s="2">
        <v>61.497663000000003</v>
      </c>
      <c r="O5295" s="3">
        <f t="shared" si="534"/>
        <v>3781.9625544615692</v>
      </c>
      <c r="P5295" s="3">
        <v>5</v>
      </c>
      <c r="Q5295" s="3">
        <f t="shared" si="535"/>
        <v>25</v>
      </c>
      <c r="R5295" s="4">
        <f t="shared" si="536"/>
        <v>307.488315</v>
      </c>
    </row>
    <row r="5296" spans="14:18">
      <c r="N5296" s="2">
        <v>61.497663000000003</v>
      </c>
      <c r="O5296" s="3">
        <f t="shared" si="534"/>
        <v>3781.9625544615692</v>
      </c>
      <c r="P5296" s="3">
        <v>5</v>
      </c>
      <c r="Q5296" s="3">
        <f t="shared" si="535"/>
        <v>25</v>
      </c>
      <c r="R5296" s="4">
        <f t="shared" si="536"/>
        <v>307.488315</v>
      </c>
    </row>
    <row r="5297" spans="14:18">
      <c r="N5297" s="2">
        <v>61.497663000000003</v>
      </c>
      <c r="O5297" s="3">
        <f t="shared" si="534"/>
        <v>3781.9625544615692</v>
      </c>
      <c r="P5297" s="3">
        <v>5</v>
      </c>
      <c r="Q5297" s="3">
        <f t="shared" si="535"/>
        <v>25</v>
      </c>
      <c r="R5297" s="4">
        <f t="shared" si="536"/>
        <v>307.488315</v>
      </c>
    </row>
    <row r="5298" spans="14:18">
      <c r="N5298" s="2">
        <v>61.497663000000003</v>
      </c>
      <c r="O5298" s="3">
        <f t="shared" si="534"/>
        <v>3781.9625544615692</v>
      </c>
      <c r="P5298" s="3">
        <v>5</v>
      </c>
      <c r="Q5298" s="3">
        <f t="shared" si="535"/>
        <v>25</v>
      </c>
      <c r="R5298" s="4">
        <f t="shared" si="536"/>
        <v>307.488315</v>
      </c>
    </row>
    <row r="5299" spans="14:18">
      <c r="N5299" s="2">
        <v>61.497663000000003</v>
      </c>
      <c r="O5299" s="3">
        <f t="shared" si="534"/>
        <v>3781.9625544615692</v>
      </c>
      <c r="P5299" s="3">
        <v>5</v>
      </c>
      <c r="Q5299" s="3">
        <f t="shared" si="535"/>
        <v>25</v>
      </c>
      <c r="R5299" s="4">
        <f t="shared" si="536"/>
        <v>307.488315</v>
      </c>
    </row>
    <row r="5300" spans="14:18">
      <c r="N5300" s="2">
        <v>61.497663000000003</v>
      </c>
      <c r="O5300" s="3">
        <f t="shared" si="534"/>
        <v>3781.9625544615692</v>
      </c>
      <c r="P5300" s="3">
        <v>5</v>
      </c>
      <c r="Q5300" s="3">
        <f t="shared" si="535"/>
        <v>25</v>
      </c>
      <c r="R5300" s="4">
        <f t="shared" si="536"/>
        <v>307.488315</v>
      </c>
    </row>
    <row r="5301" spans="14:18">
      <c r="N5301" s="2">
        <v>61.497663000000003</v>
      </c>
      <c r="O5301" s="3">
        <f t="shared" si="534"/>
        <v>3781.9625544615692</v>
      </c>
      <c r="P5301" s="3">
        <v>5</v>
      </c>
      <c r="Q5301" s="3">
        <f t="shared" si="535"/>
        <v>25</v>
      </c>
      <c r="R5301" s="4">
        <f t="shared" si="536"/>
        <v>307.488315</v>
      </c>
    </row>
    <row r="5302" spans="14:18">
      <c r="N5302" s="2">
        <v>61.497663000000003</v>
      </c>
      <c r="O5302" s="3">
        <f t="shared" si="534"/>
        <v>3781.9625544615692</v>
      </c>
      <c r="P5302" s="3">
        <v>5</v>
      </c>
      <c r="Q5302" s="3">
        <f t="shared" si="535"/>
        <v>25</v>
      </c>
      <c r="R5302" s="4">
        <f t="shared" si="536"/>
        <v>307.488315</v>
      </c>
    </row>
    <row r="5303" spans="14:18">
      <c r="N5303" s="2">
        <v>61.497663000000003</v>
      </c>
      <c r="O5303" s="3">
        <f t="shared" si="534"/>
        <v>3781.9625544615692</v>
      </c>
      <c r="P5303" s="3">
        <v>5</v>
      </c>
      <c r="Q5303" s="3">
        <f t="shared" si="535"/>
        <v>25</v>
      </c>
      <c r="R5303" s="4">
        <f t="shared" si="536"/>
        <v>307.488315</v>
      </c>
    </row>
    <row r="5304" spans="14:18">
      <c r="N5304" s="2">
        <v>61.497663000000003</v>
      </c>
      <c r="O5304" s="3">
        <f t="shared" si="534"/>
        <v>3781.9625544615692</v>
      </c>
      <c r="P5304" s="3">
        <v>5</v>
      </c>
      <c r="Q5304" s="3">
        <f t="shared" si="535"/>
        <v>25</v>
      </c>
      <c r="R5304" s="4">
        <f t="shared" si="536"/>
        <v>307.488315</v>
      </c>
    </row>
    <row r="5305" spans="14:18">
      <c r="N5305" s="2">
        <v>61.497663000000003</v>
      </c>
      <c r="O5305" s="3">
        <f t="shared" si="534"/>
        <v>3781.9625544615692</v>
      </c>
      <c r="P5305" s="3">
        <v>10</v>
      </c>
      <c r="Q5305" s="3">
        <f t="shared" si="535"/>
        <v>100</v>
      </c>
      <c r="R5305" s="4">
        <f t="shared" si="536"/>
        <v>614.97663</v>
      </c>
    </row>
    <row r="5306" spans="14:18">
      <c r="N5306" s="2">
        <v>61.497663000000003</v>
      </c>
      <c r="O5306" s="3">
        <f t="shared" si="534"/>
        <v>3781.9625544615692</v>
      </c>
      <c r="P5306" s="3">
        <v>10</v>
      </c>
      <c r="Q5306" s="3">
        <f t="shared" si="535"/>
        <v>100</v>
      </c>
      <c r="R5306" s="4">
        <f t="shared" si="536"/>
        <v>614.97663</v>
      </c>
    </row>
    <row r="5307" spans="14:18">
      <c r="N5307" s="2">
        <v>61.497663000000003</v>
      </c>
      <c r="O5307" s="3">
        <f t="shared" si="534"/>
        <v>3781.9625544615692</v>
      </c>
      <c r="P5307" s="3">
        <v>10</v>
      </c>
      <c r="Q5307" s="3">
        <f t="shared" si="535"/>
        <v>100</v>
      </c>
      <c r="R5307" s="4">
        <f t="shared" si="536"/>
        <v>614.97663</v>
      </c>
    </row>
    <row r="5308" spans="14:18">
      <c r="N5308" s="2">
        <v>61.497663000000003</v>
      </c>
      <c r="O5308" s="3">
        <f t="shared" si="534"/>
        <v>3781.9625544615692</v>
      </c>
      <c r="P5308" s="3">
        <v>10</v>
      </c>
      <c r="Q5308" s="3">
        <f t="shared" si="535"/>
        <v>100</v>
      </c>
      <c r="R5308" s="4">
        <f t="shared" si="536"/>
        <v>614.97663</v>
      </c>
    </row>
    <row r="5309" spans="14:18">
      <c r="N5309" s="2">
        <v>61.497663000000003</v>
      </c>
      <c r="O5309" s="3">
        <f t="shared" si="534"/>
        <v>3781.9625544615692</v>
      </c>
      <c r="P5309" s="3">
        <v>10</v>
      </c>
      <c r="Q5309" s="3">
        <f t="shared" si="535"/>
        <v>100</v>
      </c>
      <c r="R5309" s="4">
        <f t="shared" si="536"/>
        <v>614.97663</v>
      </c>
    </row>
    <row r="5310" spans="14:18">
      <c r="N5310" s="2">
        <v>61.497663000000003</v>
      </c>
      <c r="O5310" s="3">
        <f t="shared" si="534"/>
        <v>3781.9625544615692</v>
      </c>
      <c r="P5310" s="3">
        <v>10</v>
      </c>
      <c r="Q5310" s="3">
        <f t="shared" si="535"/>
        <v>100</v>
      </c>
      <c r="R5310" s="4">
        <f t="shared" si="536"/>
        <v>614.97663</v>
      </c>
    </row>
    <row r="5311" spans="14:18">
      <c r="N5311" s="2">
        <v>61.497663000000003</v>
      </c>
      <c r="O5311" s="3">
        <f t="shared" si="534"/>
        <v>3781.9625544615692</v>
      </c>
      <c r="P5311" s="3">
        <v>10</v>
      </c>
      <c r="Q5311" s="3">
        <f t="shared" si="535"/>
        <v>100</v>
      </c>
      <c r="R5311" s="4">
        <f t="shared" si="536"/>
        <v>614.97663</v>
      </c>
    </row>
    <row r="5312" spans="14:18">
      <c r="N5312" s="2">
        <v>61.497663000000003</v>
      </c>
      <c r="O5312" s="3">
        <f t="shared" si="534"/>
        <v>3781.9625544615692</v>
      </c>
      <c r="P5312" s="3">
        <v>10</v>
      </c>
      <c r="Q5312" s="3">
        <f t="shared" si="535"/>
        <v>100</v>
      </c>
      <c r="R5312" s="4">
        <f t="shared" si="536"/>
        <v>614.97663</v>
      </c>
    </row>
    <row r="5313" spans="14:18">
      <c r="N5313" s="2">
        <v>61.497663000000003</v>
      </c>
      <c r="O5313" s="3">
        <f t="shared" si="534"/>
        <v>3781.9625544615692</v>
      </c>
      <c r="P5313" s="3">
        <v>10</v>
      </c>
      <c r="Q5313" s="3">
        <f t="shared" si="535"/>
        <v>100</v>
      </c>
      <c r="R5313" s="4">
        <f t="shared" si="536"/>
        <v>614.97663</v>
      </c>
    </row>
    <row r="5314" spans="14:18">
      <c r="N5314" s="2">
        <v>61.497663000000003</v>
      </c>
      <c r="O5314" s="3">
        <f t="shared" si="534"/>
        <v>3781.9625544615692</v>
      </c>
      <c r="P5314" s="3">
        <v>10</v>
      </c>
      <c r="Q5314" s="3">
        <f t="shared" si="535"/>
        <v>100</v>
      </c>
      <c r="R5314" s="4">
        <f t="shared" si="536"/>
        <v>614.97663</v>
      </c>
    </row>
    <row r="5315" spans="14:18">
      <c r="N5315" s="2">
        <v>61.497663000000003</v>
      </c>
      <c r="O5315" s="3">
        <f t="shared" si="534"/>
        <v>3781.9625544615692</v>
      </c>
      <c r="P5315" s="3">
        <v>10</v>
      </c>
      <c r="Q5315" s="3">
        <f t="shared" si="535"/>
        <v>100</v>
      </c>
      <c r="R5315" s="4">
        <f t="shared" si="536"/>
        <v>614.97663</v>
      </c>
    </row>
    <row r="5316" spans="14:18">
      <c r="N5316" s="2">
        <v>61.497663000000003</v>
      </c>
      <c r="O5316" s="3">
        <f t="shared" si="534"/>
        <v>3781.9625544615692</v>
      </c>
      <c r="P5316" s="3">
        <v>10</v>
      </c>
      <c r="Q5316" s="3">
        <f t="shared" si="535"/>
        <v>100</v>
      </c>
      <c r="R5316" s="4">
        <f t="shared" si="536"/>
        <v>614.97663</v>
      </c>
    </row>
    <row r="5317" spans="14:18">
      <c r="N5317" s="2">
        <v>61.497663000000003</v>
      </c>
      <c r="O5317" s="3">
        <f t="shared" si="534"/>
        <v>3781.9625544615692</v>
      </c>
      <c r="P5317" s="3">
        <v>10</v>
      </c>
      <c r="Q5317" s="3">
        <f t="shared" si="535"/>
        <v>100</v>
      </c>
      <c r="R5317" s="4">
        <f t="shared" si="536"/>
        <v>614.97663</v>
      </c>
    </row>
    <row r="5318" spans="14:18">
      <c r="N5318" s="2">
        <v>61.497663000000003</v>
      </c>
      <c r="O5318" s="3">
        <f t="shared" si="534"/>
        <v>3781.9625544615692</v>
      </c>
      <c r="P5318" s="3">
        <v>10</v>
      </c>
      <c r="Q5318" s="3">
        <f t="shared" si="535"/>
        <v>100</v>
      </c>
      <c r="R5318" s="4">
        <f t="shared" si="536"/>
        <v>614.97663</v>
      </c>
    </row>
    <row r="5319" spans="14:18">
      <c r="N5319" s="2">
        <v>61.497663000000003</v>
      </c>
      <c r="O5319" s="3">
        <f t="shared" si="534"/>
        <v>3781.9625544615692</v>
      </c>
      <c r="P5319" s="3">
        <v>10</v>
      </c>
      <c r="Q5319" s="3">
        <f t="shared" si="535"/>
        <v>100</v>
      </c>
      <c r="R5319" s="4">
        <f t="shared" si="536"/>
        <v>614.97663</v>
      </c>
    </row>
    <row r="5320" spans="14:18">
      <c r="N5320" s="2">
        <v>61.497663000000003</v>
      </c>
      <c r="O5320" s="3">
        <f t="shared" si="534"/>
        <v>3781.9625544615692</v>
      </c>
      <c r="P5320" s="3">
        <v>10</v>
      </c>
      <c r="Q5320" s="3">
        <f t="shared" si="535"/>
        <v>100</v>
      </c>
      <c r="R5320" s="4">
        <f t="shared" si="536"/>
        <v>614.97663</v>
      </c>
    </row>
    <row r="5321" spans="14:18">
      <c r="N5321" s="2">
        <v>61.497663000000003</v>
      </c>
      <c r="O5321" s="3">
        <f t="shared" si="534"/>
        <v>3781.9625544615692</v>
      </c>
      <c r="P5321" s="3">
        <v>10</v>
      </c>
      <c r="Q5321" s="3">
        <f t="shared" si="535"/>
        <v>100</v>
      </c>
      <c r="R5321" s="4">
        <f t="shared" si="536"/>
        <v>614.97663</v>
      </c>
    </row>
    <row r="5322" spans="14:18">
      <c r="N5322" s="2">
        <v>61.497663000000003</v>
      </c>
      <c r="O5322" s="3">
        <f t="shared" si="534"/>
        <v>3781.9625544615692</v>
      </c>
      <c r="P5322" s="3">
        <v>10</v>
      </c>
      <c r="Q5322" s="3">
        <f t="shared" si="535"/>
        <v>100</v>
      </c>
      <c r="R5322" s="4">
        <f t="shared" si="536"/>
        <v>614.97663</v>
      </c>
    </row>
    <row r="5323" spans="14:18">
      <c r="N5323" s="2">
        <v>61.497663000000003</v>
      </c>
      <c r="O5323" s="3">
        <f t="shared" si="534"/>
        <v>3781.9625544615692</v>
      </c>
      <c r="P5323" s="3">
        <v>10</v>
      </c>
      <c r="Q5323" s="3">
        <f t="shared" si="535"/>
        <v>100</v>
      </c>
      <c r="R5323" s="4">
        <f t="shared" si="536"/>
        <v>614.97663</v>
      </c>
    </row>
    <row r="5324" spans="14:18">
      <c r="N5324" s="2">
        <v>61.497663000000003</v>
      </c>
      <c r="O5324" s="3">
        <f t="shared" si="534"/>
        <v>3781.9625544615692</v>
      </c>
      <c r="P5324" s="3">
        <v>10</v>
      </c>
      <c r="Q5324" s="3">
        <f t="shared" si="535"/>
        <v>100</v>
      </c>
      <c r="R5324" s="4">
        <f t="shared" si="536"/>
        <v>614.97663</v>
      </c>
    </row>
    <row r="5325" spans="14:18">
      <c r="N5325" s="2">
        <v>61.497663000000003</v>
      </c>
      <c r="O5325" s="3">
        <f t="shared" si="534"/>
        <v>3781.9625544615692</v>
      </c>
      <c r="P5325" s="3">
        <v>10</v>
      </c>
      <c r="Q5325" s="3">
        <f t="shared" si="535"/>
        <v>100</v>
      </c>
      <c r="R5325" s="4">
        <f t="shared" si="536"/>
        <v>614.97663</v>
      </c>
    </row>
    <row r="5326" spans="14:18">
      <c r="N5326" s="2">
        <v>61.497663000000003</v>
      </c>
      <c r="O5326" s="3">
        <f t="shared" si="534"/>
        <v>3781.9625544615692</v>
      </c>
      <c r="P5326" s="3">
        <v>10</v>
      </c>
      <c r="Q5326" s="3">
        <f t="shared" si="535"/>
        <v>100</v>
      </c>
      <c r="R5326" s="4">
        <f t="shared" si="536"/>
        <v>614.97663</v>
      </c>
    </row>
    <row r="5327" spans="14:18">
      <c r="N5327" s="2">
        <v>61.497663000000003</v>
      </c>
      <c r="O5327" s="3">
        <f t="shared" si="534"/>
        <v>3781.9625544615692</v>
      </c>
      <c r="P5327" s="3">
        <v>10</v>
      </c>
      <c r="Q5327" s="3">
        <f t="shared" si="535"/>
        <v>100</v>
      </c>
      <c r="R5327" s="4">
        <f t="shared" si="536"/>
        <v>614.97663</v>
      </c>
    </row>
    <row r="5328" spans="14:18">
      <c r="N5328" s="2">
        <v>61.497663000000003</v>
      </c>
      <c r="O5328" s="3">
        <f t="shared" si="534"/>
        <v>3781.9625544615692</v>
      </c>
      <c r="P5328" s="3">
        <v>10</v>
      </c>
      <c r="Q5328" s="3">
        <f t="shared" si="535"/>
        <v>100</v>
      </c>
      <c r="R5328" s="4">
        <f t="shared" si="536"/>
        <v>614.97663</v>
      </c>
    </row>
    <row r="5329" spans="14:18">
      <c r="N5329" s="2">
        <v>61.497663000000003</v>
      </c>
      <c r="O5329" s="3">
        <f t="shared" ref="O5329:O5392" si="537">N5329*N5329</f>
        <v>3781.9625544615692</v>
      </c>
      <c r="P5329" s="3">
        <v>10</v>
      </c>
      <c r="Q5329" s="3">
        <f t="shared" ref="Q5329:Q5392" si="538">P5329*P5329</f>
        <v>100</v>
      </c>
      <c r="R5329" s="4">
        <f t="shared" ref="R5329:R5392" si="539">P5329*N5329</f>
        <v>614.97663</v>
      </c>
    </row>
    <row r="5330" spans="14:18">
      <c r="N5330" s="2">
        <v>61.497663000000003</v>
      </c>
      <c r="O5330" s="3">
        <f t="shared" si="537"/>
        <v>3781.9625544615692</v>
      </c>
      <c r="P5330" s="3">
        <v>10</v>
      </c>
      <c r="Q5330" s="3">
        <f t="shared" si="538"/>
        <v>100</v>
      </c>
      <c r="R5330" s="4">
        <f t="shared" si="539"/>
        <v>614.97663</v>
      </c>
    </row>
    <row r="5331" spans="14:18">
      <c r="N5331" s="2">
        <v>61.497663000000003</v>
      </c>
      <c r="O5331" s="3">
        <f t="shared" si="537"/>
        <v>3781.9625544615692</v>
      </c>
      <c r="P5331" s="3">
        <v>10</v>
      </c>
      <c r="Q5331" s="3">
        <f t="shared" si="538"/>
        <v>100</v>
      </c>
      <c r="R5331" s="4">
        <f t="shared" si="539"/>
        <v>614.97663</v>
      </c>
    </row>
    <row r="5332" spans="14:18">
      <c r="N5332" s="2">
        <v>61.497663000000003</v>
      </c>
      <c r="O5332" s="3">
        <f t="shared" si="537"/>
        <v>3781.9625544615692</v>
      </c>
      <c r="P5332" s="3">
        <v>10</v>
      </c>
      <c r="Q5332" s="3">
        <f t="shared" si="538"/>
        <v>100</v>
      </c>
      <c r="R5332" s="4">
        <f t="shared" si="539"/>
        <v>614.97663</v>
      </c>
    </row>
    <row r="5333" spans="14:18">
      <c r="N5333" s="2">
        <v>61.497663000000003</v>
      </c>
      <c r="O5333" s="3">
        <f t="shared" si="537"/>
        <v>3781.9625544615692</v>
      </c>
      <c r="P5333" s="3">
        <v>10</v>
      </c>
      <c r="Q5333" s="3">
        <f t="shared" si="538"/>
        <v>100</v>
      </c>
      <c r="R5333" s="4">
        <f t="shared" si="539"/>
        <v>614.97663</v>
      </c>
    </row>
    <row r="5334" spans="14:18">
      <c r="N5334" s="2">
        <v>61.497663000000003</v>
      </c>
      <c r="O5334" s="3">
        <f t="shared" si="537"/>
        <v>3781.9625544615692</v>
      </c>
      <c r="P5334" s="3">
        <v>10</v>
      </c>
      <c r="Q5334" s="3">
        <f t="shared" si="538"/>
        <v>100</v>
      </c>
      <c r="R5334" s="4">
        <f t="shared" si="539"/>
        <v>614.97663</v>
      </c>
    </row>
    <row r="5335" spans="14:18">
      <c r="N5335" s="2">
        <v>61.497663000000003</v>
      </c>
      <c r="O5335" s="3">
        <f t="shared" si="537"/>
        <v>3781.9625544615692</v>
      </c>
      <c r="P5335" s="3">
        <v>10</v>
      </c>
      <c r="Q5335" s="3">
        <f t="shared" si="538"/>
        <v>100</v>
      </c>
      <c r="R5335" s="4">
        <f t="shared" si="539"/>
        <v>614.97663</v>
      </c>
    </row>
    <row r="5336" spans="14:18">
      <c r="N5336" s="2">
        <v>61.497663000000003</v>
      </c>
      <c r="O5336" s="3">
        <f t="shared" si="537"/>
        <v>3781.9625544615692</v>
      </c>
      <c r="P5336" s="3">
        <v>10</v>
      </c>
      <c r="Q5336" s="3">
        <f t="shared" si="538"/>
        <v>100</v>
      </c>
      <c r="R5336" s="4">
        <f t="shared" si="539"/>
        <v>614.97663</v>
      </c>
    </row>
    <row r="5337" spans="14:18">
      <c r="N5337" s="2">
        <v>61.497663000000003</v>
      </c>
      <c r="O5337" s="3">
        <f t="shared" si="537"/>
        <v>3781.9625544615692</v>
      </c>
      <c r="P5337" s="3">
        <v>10</v>
      </c>
      <c r="Q5337" s="3">
        <f t="shared" si="538"/>
        <v>100</v>
      </c>
      <c r="R5337" s="4">
        <f t="shared" si="539"/>
        <v>614.97663</v>
      </c>
    </row>
    <row r="5338" spans="14:18">
      <c r="N5338" s="2">
        <v>61.497663000000003</v>
      </c>
      <c r="O5338" s="3">
        <f t="shared" si="537"/>
        <v>3781.9625544615692</v>
      </c>
      <c r="P5338" s="3">
        <v>10</v>
      </c>
      <c r="Q5338" s="3">
        <f t="shared" si="538"/>
        <v>100</v>
      </c>
      <c r="R5338" s="4">
        <f t="shared" si="539"/>
        <v>614.97663</v>
      </c>
    </row>
    <row r="5339" spans="14:18">
      <c r="N5339" s="2">
        <v>61.497663000000003</v>
      </c>
      <c r="O5339" s="3">
        <f t="shared" si="537"/>
        <v>3781.9625544615692</v>
      </c>
      <c r="P5339" s="3">
        <v>10</v>
      </c>
      <c r="Q5339" s="3">
        <f t="shared" si="538"/>
        <v>100</v>
      </c>
      <c r="R5339" s="4">
        <f t="shared" si="539"/>
        <v>614.97663</v>
      </c>
    </row>
    <row r="5340" spans="14:18">
      <c r="N5340" s="2">
        <v>61.497663000000003</v>
      </c>
      <c r="O5340" s="3">
        <f t="shared" si="537"/>
        <v>3781.9625544615692</v>
      </c>
      <c r="P5340" s="3">
        <v>10</v>
      </c>
      <c r="Q5340" s="3">
        <f t="shared" si="538"/>
        <v>100</v>
      </c>
      <c r="R5340" s="4">
        <f t="shared" si="539"/>
        <v>614.97663</v>
      </c>
    </row>
    <row r="5341" spans="14:18">
      <c r="N5341" s="2">
        <v>61.497663000000003</v>
      </c>
      <c r="O5341" s="3">
        <f t="shared" si="537"/>
        <v>3781.9625544615692</v>
      </c>
      <c r="P5341" s="3">
        <v>10</v>
      </c>
      <c r="Q5341" s="3">
        <f t="shared" si="538"/>
        <v>100</v>
      </c>
      <c r="R5341" s="4">
        <f t="shared" si="539"/>
        <v>614.97663</v>
      </c>
    </row>
    <row r="5342" spans="14:18">
      <c r="N5342" s="2">
        <v>61.497663000000003</v>
      </c>
      <c r="O5342" s="3">
        <f t="shared" si="537"/>
        <v>3781.9625544615692</v>
      </c>
      <c r="P5342" s="3">
        <v>10</v>
      </c>
      <c r="Q5342" s="3">
        <f t="shared" si="538"/>
        <v>100</v>
      </c>
      <c r="R5342" s="4">
        <f t="shared" si="539"/>
        <v>614.97663</v>
      </c>
    </row>
    <row r="5343" spans="14:18">
      <c r="N5343" s="2">
        <v>61.497663000000003</v>
      </c>
      <c r="O5343" s="3">
        <f t="shared" si="537"/>
        <v>3781.9625544615692</v>
      </c>
      <c r="P5343" s="3">
        <v>10</v>
      </c>
      <c r="Q5343" s="3">
        <f t="shared" si="538"/>
        <v>100</v>
      </c>
      <c r="R5343" s="4">
        <f t="shared" si="539"/>
        <v>614.97663</v>
      </c>
    </row>
    <row r="5344" spans="14:18">
      <c r="N5344" s="2">
        <v>61.497663000000003</v>
      </c>
      <c r="O5344" s="3">
        <f t="shared" si="537"/>
        <v>3781.9625544615692</v>
      </c>
      <c r="P5344" s="3">
        <v>10</v>
      </c>
      <c r="Q5344" s="3">
        <f t="shared" si="538"/>
        <v>100</v>
      </c>
      <c r="R5344" s="4">
        <f t="shared" si="539"/>
        <v>614.97663</v>
      </c>
    </row>
    <row r="5345" spans="14:18">
      <c r="N5345" s="2">
        <v>61.497663000000003</v>
      </c>
      <c r="O5345" s="3">
        <f t="shared" si="537"/>
        <v>3781.9625544615692</v>
      </c>
      <c r="P5345" s="3">
        <v>10</v>
      </c>
      <c r="Q5345" s="3">
        <f t="shared" si="538"/>
        <v>100</v>
      </c>
      <c r="R5345" s="4">
        <f t="shared" si="539"/>
        <v>614.97663</v>
      </c>
    </row>
    <row r="5346" spans="14:18">
      <c r="N5346" s="2">
        <v>61.497663000000003</v>
      </c>
      <c r="O5346" s="3">
        <f t="shared" si="537"/>
        <v>3781.9625544615692</v>
      </c>
      <c r="P5346" s="3">
        <v>10</v>
      </c>
      <c r="Q5346" s="3">
        <f t="shared" si="538"/>
        <v>100</v>
      </c>
      <c r="R5346" s="4">
        <f t="shared" si="539"/>
        <v>614.97663</v>
      </c>
    </row>
    <row r="5347" spans="14:18">
      <c r="N5347" s="2">
        <v>61.497663000000003</v>
      </c>
      <c r="O5347" s="3">
        <f t="shared" si="537"/>
        <v>3781.9625544615692</v>
      </c>
      <c r="P5347" s="3">
        <v>10</v>
      </c>
      <c r="Q5347" s="3">
        <f t="shared" si="538"/>
        <v>100</v>
      </c>
      <c r="R5347" s="4">
        <f t="shared" si="539"/>
        <v>614.97663</v>
      </c>
    </row>
    <row r="5348" spans="14:18">
      <c r="N5348" s="2">
        <v>61.497663000000003</v>
      </c>
      <c r="O5348" s="3">
        <f t="shared" si="537"/>
        <v>3781.9625544615692</v>
      </c>
      <c r="P5348" s="3">
        <v>10</v>
      </c>
      <c r="Q5348" s="3">
        <f t="shared" si="538"/>
        <v>100</v>
      </c>
      <c r="R5348" s="4">
        <f t="shared" si="539"/>
        <v>614.97663</v>
      </c>
    </row>
    <row r="5349" spans="14:18">
      <c r="N5349" s="2">
        <v>61.497663000000003</v>
      </c>
      <c r="O5349" s="3">
        <f t="shared" si="537"/>
        <v>3781.9625544615692</v>
      </c>
      <c r="P5349" s="3">
        <v>10</v>
      </c>
      <c r="Q5349" s="3">
        <f t="shared" si="538"/>
        <v>100</v>
      </c>
      <c r="R5349" s="4">
        <f t="shared" si="539"/>
        <v>614.97663</v>
      </c>
    </row>
    <row r="5350" spans="14:18">
      <c r="N5350" s="2">
        <v>61.497663000000003</v>
      </c>
      <c r="O5350" s="3">
        <f t="shared" si="537"/>
        <v>3781.9625544615692</v>
      </c>
      <c r="P5350" s="3">
        <v>10</v>
      </c>
      <c r="Q5350" s="3">
        <f t="shared" si="538"/>
        <v>100</v>
      </c>
      <c r="R5350" s="4">
        <f t="shared" si="539"/>
        <v>614.97663</v>
      </c>
    </row>
    <row r="5351" spans="14:18">
      <c r="N5351" s="2">
        <v>61.497663000000003</v>
      </c>
      <c r="O5351" s="3">
        <f t="shared" si="537"/>
        <v>3781.9625544615692</v>
      </c>
      <c r="P5351" s="3">
        <v>10</v>
      </c>
      <c r="Q5351" s="3">
        <f t="shared" si="538"/>
        <v>100</v>
      </c>
      <c r="R5351" s="4">
        <f t="shared" si="539"/>
        <v>614.97663</v>
      </c>
    </row>
    <row r="5352" spans="14:18">
      <c r="N5352" s="2">
        <v>61.497663000000003</v>
      </c>
      <c r="O5352" s="3">
        <f t="shared" si="537"/>
        <v>3781.9625544615692</v>
      </c>
      <c r="P5352" s="3">
        <v>10</v>
      </c>
      <c r="Q5352" s="3">
        <f t="shared" si="538"/>
        <v>100</v>
      </c>
      <c r="R5352" s="4">
        <f t="shared" si="539"/>
        <v>614.97663</v>
      </c>
    </row>
    <row r="5353" spans="14:18">
      <c r="N5353" s="2">
        <v>61.497663000000003</v>
      </c>
      <c r="O5353" s="3">
        <f t="shared" si="537"/>
        <v>3781.9625544615692</v>
      </c>
      <c r="P5353" s="3">
        <v>10</v>
      </c>
      <c r="Q5353" s="3">
        <f t="shared" si="538"/>
        <v>100</v>
      </c>
      <c r="R5353" s="4">
        <f t="shared" si="539"/>
        <v>614.97663</v>
      </c>
    </row>
    <row r="5354" spans="14:18">
      <c r="N5354" s="2">
        <v>61.497663000000003</v>
      </c>
      <c r="O5354" s="3">
        <f t="shared" si="537"/>
        <v>3781.9625544615692</v>
      </c>
      <c r="P5354" s="3">
        <v>10</v>
      </c>
      <c r="Q5354" s="3">
        <f t="shared" si="538"/>
        <v>100</v>
      </c>
      <c r="R5354" s="4">
        <f t="shared" si="539"/>
        <v>614.97663</v>
      </c>
    </row>
    <row r="5355" spans="14:18">
      <c r="N5355" s="2">
        <v>61.497663000000003</v>
      </c>
      <c r="O5355" s="3">
        <f t="shared" si="537"/>
        <v>3781.9625544615692</v>
      </c>
      <c r="P5355" s="3">
        <v>10</v>
      </c>
      <c r="Q5355" s="3">
        <f t="shared" si="538"/>
        <v>100</v>
      </c>
      <c r="R5355" s="4">
        <f t="shared" si="539"/>
        <v>614.97663</v>
      </c>
    </row>
    <row r="5356" spans="14:18">
      <c r="N5356" s="2">
        <v>61.497663000000003</v>
      </c>
      <c r="O5356" s="3">
        <f t="shared" si="537"/>
        <v>3781.9625544615692</v>
      </c>
      <c r="P5356" s="3">
        <v>10</v>
      </c>
      <c r="Q5356" s="3">
        <f t="shared" si="538"/>
        <v>100</v>
      </c>
      <c r="R5356" s="4">
        <f t="shared" si="539"/>
        <v>614.97663</v>
      </c>
    </row>
    <row r="5357" spans="14:18">
      <c r="N5357" s="2">
        <v>61.497663000000003</v>
      </c>
      <c r="O5357" s="3">
        <f t="shared" si="537"/>
        <v>3781.9625544615692</v>
      </c>
      <c r="P5357" s="3">
        <v>10</v>
      </c>
      <c r="Q5357" s="3">
        <f t="shared" si="538"/>
        <v>100</v>
      </c>
      <c r="R5357" s="4">
        <f t="shared" si="539"/>
        <v>614.97663</v>
      </c>
    </row>
    <row r="5358" spans="14:18">
      <c r="N5358" s="2">
        <v>61.497663000000003</v>
      </c>
      <c r="O5358" s="3">
        <f t="shared" si="537"/>
        <v>3781.9625544615692</v>
      </c>
      <c r="P5358" s="3">
        <v>10</v>
      </c>
      <c r="Q5358" s="3">
        <f t="shared" si="538"/>
        <v>100</v>
      </c>
      <c r="R5358" s="4">
        <f t="shared" si="539"/>
        <v>614.97663</v>
      </c>
    </row>
    <row r="5359" spans="14:18">
      <c r="N5359" s="2">
        <v>61.497663000000003</v>
      </c>
      <c r="O5359" s="3">
        <f t="shared" si="537"/>
        <v>3781.9625544615692</v>
      </c>
      <c r="P5359" s="3">
        <v>10</v>
      </c>
      <c r="Q5359" s="3">
        <f t="shared" si="538"/>
        <v>100</v>
      </c>
      <c r="R5359" s="4">
        <f t="shared" si="539"/>
        <v>614.97663</v>
      </c>
    </row>
    <row r="5360" spans="14:18">
      <c r="N5360" s="2">
        <v>61.497663000000003</v>
      </c>
      <c r="O5360" s="3">
        <f t="shared" si="537"/>
        <v>3781.9625544615692</v>
      </c>
      <c r="P5360" s="3">
        <v>10</v>
      </c>
      <c r="Q5360" s="3">
        <f t="shared" si="538"/>
        <v>100</v>
      </c>
      <c r="R5360" s="4">
        <f t="shared" si="539"/>
        <v>614.97663</v>
      </c>
    </row>
    <row r="5361" spans="14:18">
      <c r="N5361" s="2">
        <v>61.497663000000003</v>
      </c>
      <c r="O5361" s="3">
        <f t="shared" si="537"/>
        <v>3781.9625544615692</v>
      </c>
      <c r="P5361" s="3">
        <v>10</v>
      </c>
      <c r="Q5361" s="3">
        <f t="shared" si="538"/>
        <v>100</v>
      </c>
      <c r="R5361" s="4">
        <f t="shared" si="539"/>
        <v>614.97663</v>
      </c>
    </row>
    <row r="5362" spans="14:18">
      <c r="N5362" s="2">
        <v>61.497663000000003</v>
      </c>
      <c r="O5362" s="3">
        <f t="shared" si="537"/>
        <v>3781.9625544615692</v>
      </c>
      <c r="P5362" s="3">
        <v>10</v>
      </c>
      <c r="Q5362" s="3">
        <f t="shared" si="538"/>
        <v>100</v>
      </c>
      <c r="R5362" s="4">
        <f t="shared" si="539"/>
        <v>614.97663</v>
      </c>
    </row>
    <row r="5363" spans="14:18">
      <c r="N5363" s="2">
        <v>61.497663000000003</v>
      </c>
      <c r="O5363" s="3">
        <f t="shared" si="537"/>
        <v>3781.9625544615692</v>
      </c>
      <c r="P5363" s="3">
        <v>10</v>
      </c>
      <c r="Q5363" s="3">
        <f t="shared" si="538"/>
        <v>100</v>
      </c>
      <c r="R5363" s="4">
        <f t="shared" si="539"/>
        <v>614.97663</v>
      </c>
    </row>
    <row r="5364" spans="14:18">
      <c r="N5364" s="2">
        <v>61.497663000000003</v>
      </c>
      <c r="O5364" s="3">
        <f t="shared" si="537"/>
        <v>3781.9625544615692</v>
      </c>
      <c r="P5364" s="3">
        <v>10</v>
      </c>
      <c r="Q5364" s="3">
        <f t="shared" si="538"/>
        <v>100</v>
      </c>
      <c r="R5364" s="4">
        <f t="shared" si="539"/>
        <v>614.97663</v>
      </c>
    </row>
    <row r="5365" spans="14:18">
      <c r="N5365" s="2">
        <v>61.497663000000003</v>
      </c>
      <c r="O5365" s="3">
        <f t="shared" si="537"/>
        <v>3781.9625544615692</v>
      </c>
      <c r="P5365" s="3">
        <v>10</v>
      </c>
      <c r="Q5365" s="3">
        <f t="shared" si="538"/>
        <v>100</v>
      </c>
      <c r="R5365" s="4">
        <f t="shared" si="539"/>
        <v>614.97663</v>
      </c>
    </row>
    <row r="5366" spans="14:18">
      <c r="N5366" s="2">
        <v>61.497663000000003</v>
      </c>
      <c r="O5366" s="3">
        <f t="shared" si="537"/>
        <v>3781.9625544615692</v>
      </c>
      <c r="P5366" s="3">
        <v>10</v>
      </c>
      <c r="Q5366" s="3">
        <f t="shared" si="538"/>
        <v>100</v>
      </c>
      <c r="R5366" s="4">
        <f t="shared" si="539"/>
        <v>614.97663</v>
      </c>
    </row>
    <row r="5367" spans="14:18">
      <c r="N5367" s="2">
        <v>61.497663000000003</v>
      </c>
      <c r="O5367" s="3">
        <f t="shared" si="537"/>
        <v>3781.9625544615692</v>
      </c>
      <c r="P5367" s="3">
        <v>10</v>
      </c>
      <c r="Q5367" s="3">
        <f t="shared" si="538"/>
        <v>100</v>
      </c>
      <c r="R5367" s="4">
        <f t="shared" si="539"/>
        <v>614.97663</v>
      </c>
    </row>
    <row r="5368" spans="14:18">
      <c r="N5368" s="2">
        <v>61.497663000000003</v>
      </c>
      <c r="O5368" s="3">
        <f t="shared" si="537"/>
        <v>3781.9625544615692</v>
      </c>
      <c r="P5368" s="3">
        <v>10</v>
      </c>
      <c r="Q5368" s="3">
        <f t="shared" si="538"/>
        <v>100</v>
      </c>
      <c r="R5368" s="4">
        <f t="shared" si="539"/>
        <v>614.97663</v>
      </c>
    </row>
    <row r="5369" spans="14:18">
      <c r="N5369" s="2">
        <v>61.497663000000003</v>
      </c>
      <c r="O5369" s="3">
        <f t="shared" si="537"/>
        <v>3781.9625544615692</v>
      </c>
      <c r="P5369" s="3">
        <v>10</v>
      </c>
      <c r="Q5369" s="3">
        <f t="shared" si="538"/>
        <v>100</v>
      </c>
      <c r="R5369" s="4">
        <f t="shared" si="539"/>
        <v>614.97663</v>
      </c>
    </row>
    <row r="5370" spans="14:18">
      <c r="N5370" s="2">
        <v>61.497663000000003</v>
      </c>
      <c r="O5370" s="3">
        <f t="shared" si="537"/>
        <v>3781.9625544615692</v>
      </c>
      <c r="P5370" s="3">
        <v>10</v>
      </c>
      <c r="Q5370" s="3">
        <f t="shared" si="538"/>
        <v>100</v>
      </c>
      <c r="R5370" s="4">
        <f t="shared" si="539"/>
        <v>614.97663</v>
      </c>
    </row>
    <row r="5371" spans="14:18">
      <c r="N5371" s="2">
        <v>61.497663000000003</v>
      </c>
      <c r="O5371" s="3">
        <f t="shared" si="537"/>
        <v>3781.9625544615692</v>
      </c>
      <c r="P5371" s="3">
        <v>10</v>
      </c>
      <c r="Q5371" s="3">
        <f t="shared" si="538"/>
        <v>100</v>
      </c>
      <c r="R5371" s="4">
        <f t="shared" si="539"/>
        <v>614.97663</v>
      </c>
    </row>
    <row r="5372" spans="14:18">
      <c r="N5372" s="2">
        <v>61.497663000000003</v>
      </c>
      <c r="O5372" s="3">
        <f t="shared" si="537"/>
        <v>3781.9625544615692</v>
      </c>
      <c r="P5372" s="3">
        <v>10</v>
      </c>
      <c r="Q5372" s="3">
        <f t="shared" si="538"/>
        <v>100</v>
      </c>
      <c r="R5372" s="4">
        <f t="shared" si="539"/>
        <v>614.97663</v>
      </c>
    </row>
    <row r="5373" spans="14:18">
      <c r="N5373" s="2">
        <v>61.497663000000003</v>
      </c>
      <c r="O5373" s="3">
        <f t="shared" si="537"/>
        <v>3781.9625544615692</v>
      </c>
      <c r="P5373" s="3">
        <v>10</v>
      </c>
      <c r="Q5373" s="3">
        <f t="shared" si="538"/>
        <v>100</v>
      </c>
      <c r="R5373" s="4">
        <f t="shared" si="539"/>
        <v>614.97663</v>
      </c>
    </row>
    <row r="5374" spans="14:18">
      <c r="N5374" s="2">
        <v>61.497663000000003</v>
      </c>
      <c r="O5374" s="3">
        <f t="shared" si="537"/>
        <v>3781.9625544615692</v>
      </c>
      <c r="P5374" s="3">
        <v>10</v>
      </c>
      <c r="Q5374" s="3">
        <f t="shared" si="538"/>
        <v>100</v>
      </c>
      <c r="R5374" s="4">
        <f t="shared" si="539"/>
        <v>614.97663</v>
      </c>
    </row>
    <row r="5375" spans="14:18">
      <c r="N5375" s="2">
        <v>61.497663000000003</v>
      </c>
      <c r="O5375" s="3">
        <f t="shared" si="537"/>
        <v>3781.9625544615692</v>
      </c>
      <c r="P5375" s="3">
        <v>10</v>
      </c>
      <c r="Q5375" s="3">
        <f t="shared" si="538"/>
        <v>100</v>
      </c>
      <c r="R5375" s="4">
        <f t="shared" si="539"/>
        <v>614.97663</v>
      </c>
    </row>
    <row r="5376" spans="14:18">
      <c r="N5376" s="2">
        <v>61.497663000000003</v>
      </c>
      <c r="O5376" s="3">
        <f t="shared" si="537"/>
        <v>3781.9625544615692</v>
      </c>
      <c r="P5376" s="3">
        <v>10</v>
      </c>
      <c r="Q5376" s="3">
        <f t="shared" si="538"/>
        <v>100</v>
      </c>
      <c r="R5376" s="4">
        <f t="shared" si="539"/>
        <v>614.97663</v>
      </c>
    </row>
    <row r="5377" spans="14:18">
      <c r="N5377" s="2">
        <v>61.497663000000003</v>
      </c>
      <c r="O5377" s="3">
        <f t="shared" si="537"/>
        <v>3781.9625544615692</v>
      </c>
      <c r="P5377" s="3">
        <v>10</v>
      </c>
      <c r="Q5377" s="3">
        <f t="shared" si="538"/>
        <v>100</v>
      </c>
      <c r="R5377" s="4">
        <f t="shared" si="539"/>
        <v>614.97663</v>
      </c>
    </row>
    <row r="5378" spans="14:18">
      <c r="N5378" s="2">
        <v>61.497663000000003</v>
      </c>
      <c r="O5378" s="3">
        <f t="shared" si="537"/>
        <v>3781.9625544615692</v>
      </c>
      <c r="P5378" s="3">
        <v>10</v>
      </c>
      <c r="Q5378" s="3">
        <f t="shared" si="538"/>
        <v>100</v>
      </c>
      <c r="R5378" s="4">
        <f t="shared" si="539"/>
        <v>614.97663</v>
      </c>
    </row>
    <row r="5379" spans="14:18">
      <c r="N5379" s="2">
        <v>61.497663000000003</v>
      </c>
      <c r="O5379" s="3">
        <f t="shared" si="537"/>
        <v>3781.9625544615692</v>
      </c>
      <c r="P5379" s="3">
        <v>10</v>
      </c>
      <c r="Q5379" s="3">
        <f t="shared" si="538"/>
        <v>100</v>
      </c>
      <c r="R5379" s="4">
        <f t="shared" si="539"/>
        <v>614.97663</v>
      </c>
    </row>
    <row r="5380" spans="14:18">
      <c r="N5380" s="2">
        <v>61.497663000000003</v>
      </c>
      <c r="O5380" s="3">
        <f t="shared" si="537"/>
        <v>3781.9625544615692</v>
      </c>
      <c r="P5380" s="3">
        <v>10</v>
      </c>
      <c r="Q5380" s="3">
        <f t="shared" si="538"/>
        <v>100</v>
      </c>
      <c r="R5380" s="4">
        <f t="shared" si="539"/>
        <v>614.97663</v>
      </c>
    </row>
    <row r="5381" spans="14:18">
      <c r="N5381" s="2">
        <v>61.497663000000003</v>
      </c>
      <c r="O5381" s="3">
        <f t="shared" si="537"/>
        <v>3781.9625544615692</v>
      </c>
      <c r="P5381" s="3">
        <v>10</v>
      </c>
      <c r="Q5381" s="3">
        <f t="shared" si="538"/>
        <v>100</v>
      </c>
      <c r="R5381" s="4">
        <f t="shared" si="539"/>
        <v>614.97663</v>
      </c>
    </row>
    <row r="5382" spans="14:18">
      <c r="N5382" s="2">
        <v>61.497663000000003</v>
      </c>
      <c r="O5382" s="3">
        <f t="shared" si="537"/>
        <v>3781.9625544615692</v>
      </c>
      <c r="P5382" s="3">
        <v>10</v>
      </c>
      <c r="Q5382" s="3">
        <f t="shared" si="538"/>
        <v>100</v>
      </c>
      <c r="R5382" s="4">
        <f t="shared" si="539"/>
        <v>614.97663</v>
      </c>
    </row>
    <row r="5383" spans="14:18">
      <c r="N5383" s="2">
        <v>61.497663000000003</v>
      </c>
      <c r="O5383" s="3">
        <f t="shared" si="537"/>
        <v>3781.9625544615692</v>
      </c>
      <c r="P5383" s="3">
        <v>10</v>
      </c>
      <c r="Q5383" s="3">
        <f t="shared" si="538"/>
        <v>100</v>
      </c>
      <c r="R5383" s="4">
        <f t="shared" si="539"/>
        <v>614.97663</v>
      </c>
    </row>
    <row r="5384" spans="14:18">
      <c r="N5384" s="2">
        <v>61.497663000000003</v>
      </c>
      <c r="O5384" s="3">
        <f t="shared" si="537"/>
        <v>3781.9625544615692</v>
      </c>
      <c r="P5384" s="3">
        <v>10</v>
      </c>
      <c r="Q5384" s="3">
        <f t="shared" si="538"/>
        <v>100</v>
      </c>
      <c r="R5384" s="4">
        <f t="shared" si="539"/>
        <v>614.97663</v>
      </c>
    </row>
    <row r="5385" spans="14:18">
      <c r="N5385" s="2">
        <v>61.497663000000003</v>
      </c>
      <c r="O5385" s="3">
        <f t="shared" si="537"/>
        <v>3781.9625544615692</v>
      </c>
      <c r="P5385" s="3">
        <v>10</v>
      </c>
      <c r="Q5385" s="3">
        <f t="shared" si="538"/>
        <v>100</v>
      </c>
      <c r="R5385" s="4">
        <f t="shared" si="539"/>
        <v>614.97663</v>
      </c>
    </row>
    <row r="5386" spans="14:18">
      <c r="N5386" s="2">
        <v>61.497663000000003</v>
      </c>
      <c r="O5386" s="3">
        <f t="shared" si="537"/>
        <v>3781.9625544615692</v>
      </c>
      <c r="P5386" s="3">
        <v>10</v>
      </c>
      <c r="Q5386" s="3">
        <f t="shared" si="538"/>
        <v>100</v>
      </c>
      <c r="R5386" s="4">
        <f t="shared" si="539"/>
        <v>614.97663</v>
      </c>
    </row>
    <row r="5387" spans="14:18">
      <c r="N5387" s="2">
        <v>61.497663000000003</v>
      </c>
      <c r="O5387" s="3">
        <f t="shared" si="537"/>
        <v>3781.9625544615692</v>
      </c>
      <c r="P5387" s="3">
        <v>10</v>
      </c>
      <c r="Q5387" s="3">
        <f t="shared" si="538"/>
        <v>100</v>
      </c>
      <c r="R5387" s="4">
        <f t="shared" si="539"/>
        <v>614.97663</v>
      </c>
    </row>
    <row r="5388" spans="14:18">
      <c r="N5388" s="2">
        <v>61.497663000000003</v>
      </c>
      <c r="O5388" s="3">
        <f t="shared" si="537"/>
        <v>3781.9625544615692</v>
      </c>
      <c r="P5388" s="3">
        <v>10</v>
      </c>
      <c r="Q5388" s="3">
        <f t="shared" si="538"/>
        <v>100</v>
      </c>
      <c r="R5388" s="4">
        <f t="shared" si="539"/>
        <v>614.97663</v>
      </c>
    </row>
    <row r="5389" spans="14:18">
      <c r="N5389" s="2">
        <v>61.497663000000003</v>
      </c>
      <c r="O5389" s="3">
        <f t="shared" si="537"/>
        <v>3781.9625544615692</v>
      </c>
      <c r="P5389" s="3">
        <v>10</v>
      </c>
      <c r="Q5389" s="3">
        <f t="shared" si="538"/>
        <v>100</v>
      </c>
      <c r="R5389" s="4">
        <f t="shared" si="539"/>
        <v>614.97663</v>
      </c>
    </row>
    <row r="5390" spans="14:18">
      <c r="N5390" s="2">
        <v>61.497663000000003</v>
      </c>
      <c r="O5390" s="3">
        <f t="shared" si="537"/>
        <v>3781.9625544615692</v>
      </c>
      <c r="P5390" s="3">
        <v>10</v>
      </c>
      <c r="Q5390" s="3">
        <f t="shared" si="538"/>
        <v>100</v>
      </c>
      <c r="R5390" s="4">
        <f t="shared" si="539"/>
        <v>614.97663</v>
      </c>
    </row>
    <row r="5391" spans="14:18">
      <c r="N5391" s="2">
        <v>61.497663000000003</v>
      </c>
      <c r="O5391" s="3">
        <f t="shared" si="537"/>
        <v>3781.9625544615692</v>
      </c>
      <c r="P5391" s="3">
        <v>10</v>
      </c>
      <c r="Q5391" s="3">
        <f t="shared" si="538"/>
        <v>100</v>
      </c>
      <c r="R5391" s="4">
        <f t="shared" si="539"/>
        <v>614.97663</v>
      </c>
    </row>
    <row r="5392" spans="14:18">
      <c r="N5392" s="2">
        <v>61.497663000000003</v>
      </c>
      <c r="O5392" s="3">
        <f t="shared" si="537"/>
        <v>3781.9625544615692</v>
      </c>
      <c r="P5392" s="3">
        <v>10</v>
      </c>
      <c r="Q5392" s="3">
        <f t="shared" si="538"/>
        <v>100</v>
      </c>
      <c r="R5392" s="4">
        <f t="shared" si="539"/>
        <v>614.97663</v>
      </c>
    </row>
    <row r="5393" spans="14:18">
      <c r="N5393" s="2">
        <v>61.497663000000003</v>
      </c>
      <c r="O5393" s="3">
        <f t="shared" ref="O5393:O5456" si="540">N5393*N5393</f>
        <v>3781.9625544615692</v>
      </c>
      <c r="P5393" s="3">
        <v>10</v>
      </c>
      <c r="Q5393" s="3">
        <f t="shared" ref="Q5393:Q5456" si="541">P5393*P5393</f>
        <v>100</v>
      </c>
      <c r="R5393" s="4">
        <f t="shared" ref="R5393:R5456" si="542">P5393*N5393</f>
        <v>614.97663</v>
      </c>
    </row>
    <row r="5394" spans="14:18">
      <c r="N5394" s="2">
        <v>61.497663000000003</v>
      </c>
      <c r="O5394" s="3">
        <f t="shared" si="540"/>
        <v>3781.9625544615692</v>
      </c>
      <c r="P5394" s="3">
        <v>10</v>
      </c>
      <c r="Q5394" s="3">
        <f t="shared" si="541"/>
        <v>100</v>
      </c>
      <c r="R5394" s="4">
        <f t="shared" si="542"/>
        <v>614.97663</v>
      </c>
    </row>
    <row r="5395" spans="14:18">
      <c r="N5395" s="2">
        <v>61.497663000000003</v>
      </c>
      <c r="O5395" s="3">
        <f t="shared" si="540"/>
        <v>3781.9625544615692</v>
      </c>
      <c r="P5395" s="3">
        <v>10</v>
      </c>
      <c r="Q5395" s="3">
        <f t="shared" si="541"/>
        <v>100</v>
      </c>
      <c r="R5395" s="4">
        <f t="shared" si="542"/>
        <v>614.97663</v>
      </c>
    </row>
    <row r="5396" spans="14:18">
      <c r="N5396" s="2">
        <v>61.497663000000003</v>
      </c>
      <c r="O5396" s="3">
        <f t="shared" si="540"/>
        <v>3781.9625544615692</v>
      </c>
      <c r="P5396" s="3">
        <v>10</v>
      </c>
      <c r="Q5396" s="3">
        <f t="shared" si="541"/>
        <v>100</v>
      </c>
      <c r="R5396" s="4">
        <f t="shared" si="542"/>
        <v>614.97663</v>
      </c>
    </row>
    <row r="5397" spans="14:18">
      <c r="N5397" s="2">
        <v>61.497663000000003</v>
      </c>
      <c r="O5397" s="3">
        <f t="shared" si="540"/>
        <v>3781.9625544615692</v>
      </c>
      <c r="P5397" s="3">
        <v>10</v>
      </c>
      <c r="Q5397" s="3">
        <f t="shared" si="541"/>
        <v>100</v>
      </c>
      <c r="R5397" s="4">
        <f t="shared" si="542"/>
        <v>614.97663</v>
      </c>
    </row>
    <row r="5398" spans="14:18">
      <c r="N5398" s="2">
        <v>61.497663000000003</v>
      </c>
      <c r="O5398" s="3">
        <f t="shared" si="540"/>
        <v>3781.9625544615692</v>
      </c>
      <c r="P5398" s="3">
        <v>10</v>
      </c>
      <c r="Q5398" s="3">
        <f t="shared" si="541"/>
        <v>100</v>
      </c>
      <c r="R5398" s="4">
        <f t="shared" si="542"/>
        <v>614.97663</v>
      </c>
    </row>
    <row r="5399" spans="14:18">
      <c r="N5399" s="2">
        <v>61.497663000000003</v>
      </c>
      <c r="O5399" s="3">
        <f t="shared" si="540"/>
        <v>3781.9625544615692</v>
      </c>
      <c r="P5399" s="3">
        <v>10</v>
      </c>
      <c r="Q5399" s="3">
        <f t="shared" si="541"/>
        <v>100</v>
      </c>
      <c r="R5399" s="4">
        <f t="shared" si="542"/>
        <v>614.97663</v>
      </c>
    </row>
    <row r="5400" spans="14:18">
      <c r="N5400" s="2">
        <v>61.497663000000003</v>
      </c>
      <c r="O5400" s="3">
        <f t="shared" si="540"/>
        <v>3781.9625544615692</v>
      </c>
      <c r="P5400" s="3">
        <v>10</v>
      </c>
      <c r="Q5400" s="3">
        <f t="shared" si="541"/>
        <v>100</v>
      </c>
      <c r="R5400" s="4">
        <f t="shared" si="542"/>
        <v>614.97663</v>
      </c>
    </row>
    <row r="5401" spans="14:18">
      <c r="N5401" s="2">
        <v>61.497663000000003</v>
      </c>
      <c r="O5401" s="3">
        <f t="shared" si="540"/>
        <v>3781.9625544615692</v>
      </c>
      <c r="P5401" s="3">
        <v>10</v>
      </c>
      <c r="Q5401" s="3">
        <f t="shared" si="541"/>
        <v>100</v>
      </c>
      <c r="R5401" s="4">
        <f t="shared" si="542"/>
        <v>614.97663</v>
      </c>
    </row>
    <row r="5402" spans="14:18">
      <c r="N5402" s="2">
        <v>61.497663000000003</v>
      </c>
      <c r="O5402" s="3">
        <f t="shared" si="540"/>
        <v>3781.9625544615692</v>
      </c>
      <c r="P5402" s="3">
        <v>10</v>
      </c>
      <c r="Q5402" s="3">
        <f t="shared" si="541"/>
        <v>100</v>
      </c>
      <c r="R5402" s="4">
        <f t="shared" si="542"/>
        <v>614.97663</v>
      </c>
    </row>
    <row r="5403" spans="14:18">
      <c r="N5403" s="2">
        <v>61.497663000000003</v>
      </c>
      <c r="O5403" s="3">
        <f t="shared" si="540"/>
        <v>3781.9625544615692</v>
      </c>
      <c r="P5403" s="3">
        <v>10</v>
      </c>
      <c r="Q5403" s="3">
        <f t="shared" si="541"/>
        <v>100</v>
      </c>
      <c r="R5403" s="4">
        <f t="shared" si="542"/>
        <v>614.97663</v>
      </c>
    </row>
    <row r="5404" spans="14:18">
      <c r="N5404" s="2">
        <v>61.497663000000003</v>
      </c>
      <c r="O5404" s="3">
        <f t="shared" si="540"/>
        <v>3781.9625544615692</v>
      </c>
      <c r="P5404" s="3">
        <v>10</v>
      </c>
      <c r="Q5404" s="3">
        <f t="shared" si="541"/>
        <v>100</v>
      </c>
      <c r="R5404" s="4">
        <f t="shared" si="542"/>
        <v>614.97663</v>
      </c>
    </row>
    <row r="5405" spans="14:18">
      <c r="N5405" s="2">
        <v>61.497663000000003</v>
      </c>
      <c r="O5405" s="3">
        <f t="shared" si="540"/>
        <v>3781.9625544615692</v>
      </c>
      <c r="P5405" s="3">
        <v>20</v>
      </c>
      <c r="Q5405" s="3">
        <f t="shared" si="541"/>
        <v>400</v>
      </c>
      <c r="R5405" s="4">
        <f t="shared" si="542"/>
        <v>1229.95326</v>
      </c>
    </row>
    <row r="5406" spans="14:18">
      <c r="N5406" s="2">
        <v>61.497663000000003</v>
      </c>
      <c r="O5406" s="3">
        <f t="shared" si="540"/>
        <v>3781.9625544615692</v>
      </c>
      <c r="P5406" s="3">
        <v>20</v>
      </c>
      <c r="Q5406" s="3">
        <f t="shared" si="541"/>
        <v>400</v>
      </c>
      <c r="R5406" s="4">
        <f t="shared" si="542"/>
        <v>1229.95326</v>
      </c>
    </row>
    <row r="5407" spans="14:18">
      <c r="N5407" s="2">
        <v>61.497663000000003</v>
      </c>
      <c r="O5407" s="3">
        <f t="shared" si="540"/>
        <v>3781.9625544615692</v>
      </c>
      <c r="P5407" s="3">
        <v>20</v>
      </c>
      <c r="Q5407" s="3">
        <f t="shared" si="541"/>
        <v>400</v>
      </c>
      <c r="R5407" s="4">
        <f t="shared" si="542"/>
        <v>1229.95326</v>
      </c>
    </row>
    <row r="5408" spans="14:18">
      <c r="N5408" s="2">
        <v>61.497663000000003</v>
      </c>
      <c r="O5408" s="3">
        <f t="shared" si="540"/>
        <v>3781.9625544615692</v>
      </c>
      <c r="P5408" s="3">
        <v>20</v>
      </c>
      <c r="Q5408" s="3">
        <f t="shared" si="541"/>
        <v>400</v>
      </c>
      <c r="R5408" s="4">
        <f t="shared" si="542"/>
        <v>1229.95326</v>
      </c>
    </row>
    <row r="5409" spans="14:18">
      <c r="N5409" s="2">
        <v>61.497663000000003</v>
      </c>
      <c r="O5409" s="3">
        <f t="shared" si="540"/>
        <v>3781.9625544615692</v>
      </c>
      <c r="P5409" s="3">
        <v>20</v>
      </c>
      <c r="Q5409" s="3">
        <f t="shared" si="541"/>
        <v>400</v>
      </c>
      <c r="R5409" s="4">
        <f t="shared" si="542"/>
        <v>1229.95326</v>
      </c>
    </row>
    <row r="5410" spans="14:18">
      <c r="N5410" s="2">
        <v>61.497663000000003</v>
      </c>
      <c r="O5410" s="3">
        <f t="shared" si="540"/>
        <v>3781.9625544615692</v>
      </c>
      <c r="P5410" s="3">
        <v>20</v>
      </c>
      <c r="Q5410" s="3">
        <f t="shared" si="541"/>
        <v>400</v>
      </c>
      <c r="R5410" s="4">
        <f t="shared" si="542"/>
        <v>1229.95326</v>
      </c>
    </row>
    <row r="5411" spans="14:18">
      <c r="N5411" s="2">
        <v>61.497663000000003</v>
      </c>
      <c r="O5411" s="3">
        <f t="shared" si="540"/>
        <v>3781.9625544615692</v>
      </c>
      <c r="P5411" s="3">
        <v>20</v>
      </c>
      <c r="Q5411" s="3">
        <f t="shared" si="541"/>
        <v>400</v>
      </c>
      <c r="R5411" s="4">
        <f t="shared" si="542"/>
        <v>1229.95326</v>
      </c>
    </row>
    <row r="5412" spans="14:18">
      <c r="N5412" s="2">
        <v>61.497663000000003</v>
      </c>
      <c r="O5412" s="3">
        <f t="shared" si="540"/>
        <v>3781.9625544615692</v>
      </c>
      <c r="P5412" s="3">
        <v>20</v>
      </c>
      <c r="Q5412" s="3">
        <f t="shared" si="541"/>
        <v>400</v>
      </c>
      <c r="R5412" s="4">
        <f t="shared" si="542"/>
        <v>1229.95326</v>
      </c>
    </row>
    <row r="5413" spans="14:18">
      <c r="N5413" s="2">
        <v>61.497663000000003</v>
      </c>
      <c r="O5413" s="3">
        <f t="shared" si="540"/>
        <v>3781.9625544615692</v>
      </c>
      <c r="P5413" s="3">
        <v>20</v>
      </c>
      <c r="Q5413" s="3">
        <f t="shared" si="541"/>
        <v>400</v>
      </c>
      <c r="R5413" s="4">
        <f t="shared" si="542"/>
        <v>1229.95326</v>
      </c>
    </row>
    <row r="5414" spans="14:18">
      <c r="N5414" s="2">
        <v>61.497663000000003</v>
      </c>
      <c r="O5414" s="3">
        <f t="shared" si="540"/>
        <v>3781.9625544615692</v>
      </c>
      <c r="P5414" s="3">
        <v>20</v>
      </c>
      <c r="Q5414" s="3">
        <f t="shared" si="541"/>
        <v>400</v>
      </c>
      <c r="R5414" s="4">
        <f t="shared" si="542"/>
        <v>1229.95326</v>
      </c>
    </row>
    <row r="5415" spans="14:18">
      <c r="N5415" s="2">
        <v>61.497663000000003</v>
      </c>
      <c r="O5415" s="3">
        <f t="shared" si="540"/>
        <v>3781.9625544615692</v>
      </c>
      <c r="P5415" s="3">
        <v>20</v>
      </c>
      <c r="Q5415" s="3">
        <f t="shared" si="541"/>
        <v>400</v>
      </c>
      <c r="R5415" s="4">
        <f t="shared" si="542"/>
        <v>1229.95326</v>
      </c>
    </row>
    <row r="5416" spans="14:18">
      <c r="N5416" s="2">
        <v>61.497663000000003</v>
      </c>
      <c r="O5416" s="3">
        <f t="shared" si="540"/>
        <v>3781.9625544615692</v>
      </c>
      <c r="P5416" s="3">
        <v>20</v>
      </c>
      <c r="Q5416" s="3">
        <f t="shared" si="541"/>
        <v>400</v>
      </c>
      <c r="R5416" s="4">
        <f t="shared" si="542"/>
        <v>1229.95326</v>
      </c>
    </row>
    <row r="5417" spans="14:18">
      <c r="N5417" s="2">
        <v>61.497663000000003</v>
      </c>
      <c r="O5417" s="3">
        <f t="shared" si="540"/>
        <v>3781.9625544615692</v>
      </c>
      <c r="P5417" s="3">
        <v>20</v>
      </c>
      <c r="Q5417" s="3">
        <f t="shared" si="541"/>
        <v>400</v>
      </c>
      <c r="R5417" s="4">
        <f t="shared" si="542"/>
        <v>1229.95326</v>
      </c>
    </row>
    <row r="5418" spans="14:18">
      <c r="N5418" s="2">
        <v>61.497663000000003</v>
      </c>
      <c r="O5418" s="3">
        <f t="shared" si="540"/>
        <v>3781.9625544615692</v>
      </c>
      <c r="P5418" s="3">
        <v>20</v>
      </c>
      <c r="Q5418" s="3">
        <f t="shared" si="541"/>
        <v>400</v>
      </c>
      <c r="R5418" s="4">
        <f t="shared" si="542"/>
        <v>1229.95326</v>
      </c>
    </row>
    <row r="5419" spans="14:18">
      <c r="N5419" s="2">
        <v>61.497663000000003</v>
      </c>
      <c r="O5419" s="3">
        <f t="shared" si="540"/>
        <v>3781.9625544615692</v>
      </c>
      <c r="P5419" s="3">
        <v>20</v>
      </c>
      <c r="Q5419" s="3">
        <f t="shared" si="541"/>
        <v>400</v>
      </c>
      <c r="R5419" s="4">
        <f t="shared" si="542"/>
        <v>1229.95326</v>
      </c>
    </row>
    <row r="5420" spans="14:18">
      <c r="N5420" s="2">
        <v>61.497663000000003</v>
      </c>
      <c r="O5420" s="3">
        <f t="shared" si="540"/>
        <v>3781.9625544615692</v>
      </c>
      <c r="P5420" s="3">
        <v>20</v>
      </c>
      <c r="Q5420" s="3">
        <f t="shared" si="541"/>
        <v>400</v>
      </c>
      <c r="R5420" s="4">
        <f t="shared" si="542"/>
        <v>1229.95326</v>
      </c>
    </row>
    <row r="5421" spans="14:18">
      <c r="N5421" s="2">
        <v>61.497663000000003</v>
      </c>
      <c r="O5421" s="3">
        <f t="shared" si="540"/>
        <v>3781.9625544615692</v>
      </c>
      <c r="P5421" s="3">
        <v>20</v>
      </c>
      <c r="Q5421" s="3">
        <f t="shared" si="541"/>
        <v>400</v>
      </c>
      <c r="R5421" s="4">
        <f t="shared" si="542"/>
        <v>1229.95326</v>
      </c>
    </row>
    <row r="5422" spans="14:18">
      <c r="N5422" s="2">
        <v>61.497663000000003</v>
      </c>
      <c r="O5422" s="3">
        <f t="shared" si="540"/>
        <v>3781.9625544615692</v>
      </c>
      <c r="P5422" s="3">
        <v>20</v>
      </c>
      <c r="Q5422" s="3">
        <f t="shared" si="541"/>
        <v>400</v>
      </c>
      <c r="R5422" s="4">
        <f t="shared" si="542"/>
        <v>1229.95326</v>
      </c>
    </row>
    <row r="5423" spans="14:18">
      <c r="N5423" s="2">
        <v>61.497663000000003</v>
      </c>
      <c r="O5423" s="3">
        <f t="shared" si="540"/>
        <v>3781.9625544615692</v>
      </c>
      <c r="P5423" s="3">
        <v>20</v>
      </c>
      <c r="Q5423" s="3">
        <f t="shared" si="541"/>
        <v>400</v>
      </c>
      <c r="R5423" s="4">
        <f t="shared" si="542"/>
        <v>1229.95326</v>
      </c>
    </row>
    <row r="5424" spans="14:18">
      <c r="N5424" s="2">
        <v>61.497663000000003</v>
      </c>
      <c r="O5424" s="3">
        <f t="shared" si="540"/>
        <v>3781.9625544615692</v>
      </c>
      <c r="P5424" s="3">
        <v>20</v>
      </c>
      <c r="Q5424" s="3">
        <f t="shared" si="541"/>
        <v>400</v>
      </c>
      <c r="R5424" s="4">
        <f t="shared" si="542"/>
        <v>1229.95326</v>
      </c>
    </row>
    <row r="5425" spans="14:18">
      <c r="N5425" s="2">
        <v>61.497663000000003</v>
      </c>
      <c r="O5425" s="3">
        <f t="shared" si="540"/>
        <v>3781.9625544615692</v>
      </c>
      <c r="P5425" s="3">
        <v>20</v>
      </c>
      <c r="Q5425" s="3">
        <f t="shared" si="541"/>
        <v>400</v>
      </c>
      <c r="R5425" s="4">
        <f t="shared" si="542"/>
        <v>1229.95326</v>
      </c>
    </row>
    <row r="5426" spans="14:18">
      <c r="N5426" s="2">
        <v>61.497663000000003</v>
      </c>
      <c r="O5426" s="3">
        <f t="shared" si="540"/>
        <v>3781.9625544615692</v>
      </c>
      <c r="P5426" s="3">
        <v>20</v>
      </c>
      <c r="Q5426" s="3">
        <f t="shared" si="541"/>
        <v>400</v>
      </c>
      <c r="R5426" s="4">
        <f t="shared" si="542"/>
        <v>1229.95326</v>
      </c>
    </row>
    <row r="5427" spans="14:18">
      <c r="N5427" s="2">
        <v>61.497663000000003</v>
      </c>
      <c r="O5427" s="3">
        <f t="shared" si="540"/>
        <v>3781.9625544615692</v>
      </c>
      <c r="P5427" s="3">
        <v>20</v>
      </c>
      <c r="Q5427" s="3">
        <f t="shared" si="541"/>
        <v>400</v>
      </c>
      <c r="R5427" s="4">
        <f t="shared" si="542"/>
        <v>1229.95326</v>
      </c>
    </row>
    <row r="5428" spans="14:18">
      <c r="N5428" s="2">
        <v>61.497663000000003</v>
      </c>
      <c r="O5428" s="3">
        <f t="shared" si="540"/>
        <v>3781.9625544615692</v>
      </c>
      <c r="P5428" s="3">
        <v>20</v>
      </c>
      <c r="Q5428" s="3">
        <f t="shared" si="541"/>
        <v>400</v>
      </c>
      <c r="R5428" s="4">
        <f t="shared" si="542"/>
        <v>1229.95326</v>
      </c>
    </row>
    <row r="5429" spans="14:18">
      <c r="N5429" s="2">
        <v>61.497663000000003</v>
      </c>
      <c r="O5429" s="3">
        <f t="shared" si="540"/>
        <v>3781.9625544615692</v>
      </c>
      <c r="P5429" s="3">
        <v>20</v>
      </c>
      <c r="Q5429" s="3">
        <f t="shared" si="541"/>
        <v>400</v>
      </c>
      <c r="R5429" s="4">
        <f t="shared" si="542"/>
        <v>1229.95326</v>
      </c>
    </row>
    <row r="5430" spans="14:18">
      <c r="N5430" s="2">
        <v>61.497663000000003</v>
      </c>
      <c r="O5430" s="3">
        <f t="shared" si="540"/>
        <v>3781.9625544615692</v>
      </c>
      <c r="P5430" s="3">
        <v>20</v>
      </c>
      <c r="Q5430" s="3">
        <f t="shared" si="541"/>
        <v>400</v>
      </c>
      <c r="R5430" s="4">
        <f t="shared" si="542"/>
        <v>1229.95326</v>
      </c>
    </row>
    <row r="5431" spans="14:18">
      <c r="N5431" s="2">
        <v>61.497663000000003</v>
      </c>
      <c r="O5431" s="3">
        <f t="shared" si="540"/>
        <v>3781.9625544615692</v>
      </c>
      <c r="P5431" s="3">
        <v>20</v>
      </c>
      <c r="Q5431" s="3">
        <f t="shared" si="541"/>
        <v>400</v>
      </c>
      <c r="R5431" s="4">
        <f t="shared" si="542"/>
        <v>1229.95326</v>
      </c>
    </row>
    <row r="5432" spans="14:18">
      <c r="N5432" s="2">
        <v>61.497663000000003</v>
      </c>
      <c r="O5432" s="3">
        <f t="shared" si="540"/>
        <v>3781.9625544615692</v>
      </c>
      <c r="P5432" s="3">
        <v>20</v>
      </c>
      <c r="Q5432" s="3">
        <f t="shared" si="541"/>
        <v>400</v>
      </c>
      <c r="R5432" s="4">
        <f t="shared" si="542"/>
        <v>1229.95326</v>
      </c>
    </row>
    <row r="5433" spans="14:18">
      <c r="N5433" s="2">
        <v>61.497663000000003</v>
      </c>
      <c r="O5433" s="3">
        <f t="shared" si="540"/>
        <v>3781.9625544615692</v>
      </c>
      <c r="P5433" s="3">
        <v>20</v>
      </c>
      <c r="Q5433" s="3">
        <f t="shared" si="541"/>
        <v>400</v>
      </c>
      <c r="R5433" s="4">
        <f t="shared" si="542"/>
        <v>1229.95326</v>
      </c>
    </row>
    <row r="5434" spans="14:18">
      <c r="N5434" s="2">
        <v>61.497663000000003</v>
      </c>
      <c r="O5434" s="3">
        <f t="shared" si="540"/>
        <v>3781.9625544615692</v>
      </c>
      <c r="P5434" s="3">
        <v>20</v>
      </c>
      <c r="Q5434" s="3">
        <f t="shared" si="541"/>
        <v>400</v>
      </c>
      <c r="R5434" s="4">
        <f t="shared" si="542"/>
        <v>1229.95326</v>
      </c>
    </row>
    <row r="5435" spans="14:18">
      <c r="N5435" s="2">
        <v>61.497663000000003</v>
      </c>
      <c r="O5435" s="3">
        <f t="shared" si="540"/>
        <v>3781.9625544615692</v>
      </c>
      <c r="P5435" s="3">
        <v>5</v>
      </c>
      <c r="Q5435" s="3">
        <f t="shared" si="541"/>
        <v>25</v>
      </c>
      <c r="R5435" s="4">
        <f t="shared" si="542"/>
        <v>307.488315</v>
      </c>
    </row>
    <row r="5436" spans="14:18">
      <c r="N5436" s="2">
        <v>61.497663000000003</v>
      </c>
      <c r="O5436" s="3">
        <f t="shared" si="540"/>
        <v>3781.9625544615692</v>
      </c>
      <c r="P5436" s="3">
        <v>5</v>
      </c>
      <c r="Q5436" s="3">
        <f t="shared" si="541"/>
        <v>25</v>
      </c>
      <c r="R5436" s="4">
        <f t="shared" si="542"/>
        <v>307.488315</v>
      </c>
    </row>
    <row r="5437" spans="14:18">
      <c r="N5437" s="2">
        <v>61.497663000000003</v>
      </c>
      <c r="O5437" s="3">
        <f t="shared" si="540"/>
        <v>3781.9625544615692</v>
      </c>
      <c r="P5437" s="3">
        <v>5</v>
      </c>
      <c r="Q5437" s="3">
        <f t="shared" si="541"/>
        <v>25</v>
      </c>
      <c r="R5437" s="4">
        <f t="shared" si="542"/>
        <v>307.488315</v>
      </c>
    </row>
    <row r="5438" spans="14:18">
      <c r="N5438" s="2">
        <v>61.497663000000003</v>
      </c>
      <c r="O5438" s="3">
        <f t="shared" si="540"/>
        <v>3781.9625544615692</v>
      </c>
      <c r="P5438" s="3">
        <v>5</v>
      </c>
      <c r="Q5438" s="3">
        <f t="shared" si="541"/>
        <v>25</v>
      </c>
      <c r="R5438" s="4">
        <f t="shared" si="542"/>
        <v>307.488315</v>
      </c>
    </row>
    <row r="5439" spans="14:18">
      <c r="N5439" s="2">
        <v>61.497663000000003</v>
      </c>
      <c r="O5439" s="3">
        <f t="shared" si="540"/>
        <v>3781.9625544615692</v>
      </c>
      <c r="P5439" s="3">
        <v>5</v>
      </c>
      <c r="Q5439" s="3">
        <f t="shared" si="541"/>
        <v>25</v>
      </c>
      <c r="R5439" s="4">
        <f t="shared" si="542"/>
        <v>307.488315</v>
      </c>
    </row>
    <row r="5440" spans="14:18">
      <c r="N5440" s="2">
        <v>61.497663000000003</v>
      </c>
      <c r="O5440" s="3">
        <f t="shared" si="540"/>
        <v>3781.9625544615692</v>
      </c>
      <c r="P5440" s="3">
        <v>5</v>
      </c>
      <c r="Q5440" s="3">
        <f t="shared" si="541"/>
        <v>25</v>
      </c>
      <c r="R5440" s="4">
        <f t="shared" si="542"/>
        <v>307.488315</v>
      </c>
    </row>
    <row r="5441" spans="14:18">
      <c r="N5441" s="2">
        <v>61.497663000000003</v>
      </c>
      <c r="O5441" s="3">
        <f t="shared" si="540"/>
        <v>3781.9625544615692</v>
      </c>
      <c r="P5441" s="3">
        <v>5</v>
      </c>
      <c r="Q5441" s="3">
        <f t="shared" si="541"/>
        <v>25</v>
      </c>
      <c r="R5441" s="4">
        <f t="shared" si="542"/>
        <v>307.488315</v>
      </c>
    </row>
    <row r="5442" spans="14:18">
      <c r="N5442" s="2">
        <v>61.497663000000003</v>
      </c>
      <c r="O5442" s="3">
        <f t="shared" si="540"/>
        <v>3781.9625544615692</v>
      </c>
      <c r="P5442" s="3">
        <v>5</v>
      </c>
      <c r="Q5442" s="3">
        <f t="shared" si="541"/>
        <v>25</v>
      </c>
      <c r="R5442" s="4">
        <f t="shared" si="542"/>
        <v>307.488315</v>
      </c>
    </row>
    <row r="5443" spans="14:18">
      <c r="N5443" s="2">
        <v>61.497663000000003</v>
      </c>
      <c r="O5443" s="3">
        <f t="shared" si="540"/>
        <v>3781.9625544615692</v>
      </c>
      <c r="P5443" s="3">
        <v>5</v>
      </c>
      <c r="Q5443" s="3">
        <f t="shared" si="541"/>
        <v>25</v>
      </c>
      <c r="R5443" s="4">
        <f t="shared" si="542"/>
        <v>307.488315</v>
      </c>
    </row>
    <row r="5444" spans="14:18">
      <c r="N5444" s="2">
        <v>61.497663000000003</v>
      </c>
      <c r="O5444" s="3">
        <f t="shared" si="540"/>
        <v>3781.9625544615692</v>
      </c>
      <c r="P5444" s="3">
        <v>5</v>
      </c>
      <c r="Q5444" s="3">
        <f t="shared" si="541"/>
        <v>25</v>
      </c>
      <c r="R5444" s="4">
        <f t="shared" si="542"/>
        <v>307.488315</v>
      </c>
    </row>
    <row r="5445" spans="14:18">
      <c r="N5445" s="2">
        <v>61.497663000000003</v>
      </c>
      <c r="O5445" s="3">
        <f t="shared" si="540"/>
        <v>3781.9625544615692</v>
      </c>
      <c r="P5445" s="3">
        <v>5</v>
      </c>
      <c r="Q5445" s="3">
        <f t="shared" si="541"/>
        <v>25</v>
      </c>
      <c r="R5445" s="4">
        <f t="shared" si="542"/>
        <v>307.488315</v>
      </c>
    </row>
    <row r="5446" spans="14:18">
      <c r="N5446" s="2">
        <v>61.497663000000003</v>
      </c>
      <c r="O5446" s="3">
        <f t="shared" si="540"/>
        <v>3781.9625544615692</v>
      </c>
      <c r="P5446" s="3">
        <v>5</v>
      </c>
      <c r="Q5446" s="3">
        <f t="shared" si="541"/>
        <v>25</v>
      </c>
      <c r="R5446" s="4">
        <f t="shared" si="542"/>
        <v>307.488315</v>
      </c>
    </row>
    <row r="5447" spans="14:18">
      <c r="N5447" s="2">
        <v>61.497663000000003</v>
      </c>
      <c r="O5447" s="3">
        <f t="shared" si="540"/>
        <v>3781.9625544615692</v>
      </c>
      <c r="P5447" s="3">
        <v>5</v>
      </c>
      <c r="Q5447" s="3">
        <f t="shared" si="541"/>
        <v>25</v>
      </c>
      <c r="R5447" s="4">
        <f t="shared" si="542"/>
        <v>307.488315</v>
      </c>
    </row>
    <row r="5448" spans="14:18">
      <c r="N5448" s="2">
        <v>61.497663000000003</v>
      </c>
      <c r="O5448" s="3">
        <f t="shared" si="540"/>
        <v>3781.9625544615692</v>
      </c>
      <c r="P5448" s="3">
        <v>5</v>
      </c>
      <c r="Q5448" s="3">
        <f t="shared" si="541"/>
        <v>25</v>
      </c>
      <c r="R5448" s="4">
        <f t="shared" si="542"/>
        <v>307.488315</v>
      </c>
    </row>
    <row r="5449" spans="14:18">
      <c r="N5449" s="2">
        <v>61.497663000000003</v>
      </c>
      <c r="O5449" s="3">
        <f t="shared" si="540"/>
        <v>3781.9625544615692</v>
      </c>
      <c r="P5449" s="3">
        <v>5</v>
      </c>
      <c r="Q5449" s="3">
        <f t="shared" si="541"/>
        <v>25</v>
      </c>
      <c r="R5449" s="4">
        <f t="shared" si="542"/>
        <v>307.488315</v>
      </c>
    </row>
    <row r="5450" spans="14:18">
      <c r="N5450" s="2">
        <v>61.497663000000003</v>
      </c>
      <c r="O5450" s="3">
        <f t="shared" si="540"/>
        <v>3781.9625544615692</v>
      </c>
      <c r="P5450" s="3">
        <v>5</v>
      </c>
      <c r="Q5450" s="3">
        <f t="shared" si="541"/>
        <v>25</v>
      </c>
      <c r="R5450" s="4">
        <f t="shared" si="542"/>
        <v>307.488315</v>
      </c>
    </row>
    <row r="5451" spans="14:18">
      <c r="N5451" s="2">
        <v>61.497663000000003</v>
      </c>
      <c r="O5451" s="3">
        <f t="shared" si="540"/>
        <v>3781.9625544615692</v>
      </c>
      <c r="P5451" s="3">
        <v>5</v>
      </c>
      <c r="Q5451" s="3">
        <f t="shared" si="541"/>
        <v>25</v>
      </c>
      <c r="R5451" s="4">
        <f t="shared" si="542"/>
        <v>307.488315</v>
      </c>
    </row>
    <row r="5452" spans="14:18">
      <c r="N5452" s="2">
        <v>61.497663000000003</v>
      </c>
      <c r="O5452" s="3">
        <f t="shared" si="540"/>
        <v>3781.9625544615692</v>
      </c>
      <c r="P5452" s="3">
        <v>5</v>
      </c>
      <c r="Q5452" s="3">
        <f t="shared" si="541"/>
        <v>25</v>
      </c>
      <c r="R5452" s="4">
        <f t="shared" si="542"/>
        <v>307.488315</v>
      </c>
    </row>
    <row r="5453" spans="14:18">
      <c r="N5453" s="2">
        <v>61.497663000000003</v>
      </c>
      <c r="O5453" s="3">
        <f t="shared" si="540"/>
        <v>3781.9625544615692</v>
      </c>
      <c r="P5453" s="3">
        <v>5</v>
      </c>
      <c r="Q5453" s="3">
        <f t="shared" si="541"/>
        <v>25</v>
      </c>
      <c r="R5453" s="4">
        <f t="shared" si="542"/>
        <v>307.488315</v>
      </c>
    </row>
    <row r="5454" spans="14:18">
      <c r="N5454" s="2">
        <v>61.497663000000003</v>
      </c>
      <c r="O5454" s="3">
        <f t="shared" si="540"/>
        <v>3781.9625544615692</v>
      </c>
      <c r="P5454" s="3">
        <v>5</v>
      </c>
      <c r="Q5454" s="3">
        <f t="shared" si="541"/>
        <v>25</v>
      </c>
      <c r="R5454" s="4">
        <f t="shared" si="542"/>
        <v>307.488315</v>
      </c>
    </row>
    <row r="5455" spans="14:18">
      <c r="N5455" s="2">
        <v>61.497663000000003</v>
      </c>
      <c r="O5455" s="3">
        <f t="shared" si="540"/>
        <v>3781.9625544615692</v>
      </c>
      <c r="P5455" s="3">
        <v>5</v>
      </c>
      <c r="Q5455" s="3">
        <f t="shared" si="541"/>
        <v>25</v>
      </c>
      <c r="R5455" s="4">
        <f t="shared" si="542"/>
        <v>307.488315</v>
      </c>
    </row>
    <row r="5456" spans="14:18">
      <c r="N5456" s="2">
        <v>61.497663000000003</v>
      </c>
      <c r="O5456" s="3">
        <f t="shared" si="540"/>
        <v>3781.9625544615692</v>
      </c>
      <c r="P5456" s="3">
        <v>5</v>
      </c>
      <c r="Q5456" s="3">
        <f t="shared" si="541"/>
        <v>25</v>
      </c>
      <c r="R5456" s="4">
        <f t="shared" si="542"/>
        <v>307.488315</v>
      </c>
    </row>
    <row r="5457" spans="14:18">
      <c r="N5457" s="2">
        <v>61.497663000000003</v>
      </c>
      <c r="O5457" s="3">
        <f t="shared" ref="O5457:O5520" si="543">N5457*N5457</f>
        <v>3781.9625544615692</v>
      </c>
      <c r="P5457" s="3">
        <v>5</v>
      </c>
      <c r="Q5457" s="3">
        <f t="shared" ref="Q5457:Q5520" si="544">P5457*P5457</f>
        <v>25</v>
      </c>
      <c r="R5457" s="4">
        <f t="shared" ref="R5457:R5520" si="545">P5457*N5457</f>
        <v>307.488315</v>
      </c>
    </row>
    <row r="5458" spans="14:18">
      <c r="N5458" s="2">
        <v>61.497663000000003</v>
      </c>
      <c r="O5458" s="3">
        <f t="shared" si="543"/>
        <v>3781.9625544615692</v>
      </c>
      <c r="P5458" s="3">
        <v>5</v>
      </c>
      <c r="Q5458" s="3">
        <f t="shared" si="544"/>
        <v>25</v>
      </c>
      <c r="R5458" s="4">
        <f t="shared" si="545"/>
        <v>307.488315</v>
      </c>
    </row>
    <row r="5459" spans="14:18">
      <c r="N5459" s="2">
        <v>61.497663000000003</v>
      </c>
      <c r="O5459" s="3">
        <f t="shared" si="543"/>
        <v>3781.9625544615692</v>
      </c>
      <c r="P5459" s="3">
        <v>5</v>
      </c>
      <c r="Q5459" s="3">
        <f t="shared" si="544"/>
        <v>25</v>
      </c>
      <c r="R5459" s="4">
        <f t="shared" si="545"/>
        <v>307.488315</v>
      </c>
    </row>
    <row r="5460" spans="14:18">
      <c r="N5460" s="2">
        <v>61.497663000000003</v>
      </c>
      <c r="O5460" s="3">
        <f t="shared" si="543"/>
        <v>3781.9625544615692</v>
      </c>
      <c r="P5460" s="3">
        <v>5</v>
      </c>
      <c r="Q5460" s="3">
        <f t="shared" si="544"/>
        <v>25</v>
      </c>
      <c r="R5460" s="4">
        <f t="shared" si="545"/>
        <v>307.488315</v>
      </c>
    </row>
    <row r="5461" spans="14:18">
      <c r="N5461" s="2">
        <v>61.497663000000003</v>
      </c>
      <c r="O5461" s="3">
        <f t="shared" si="543"/>
        <v>3781.9625544615692</v>
      </c>
      <c r="P5461" s="3">
        <v>5</v>
      </c>
      <c r="Q5461" s="3">
        <f t="shared" si="544"/>
        <v>25</v>
      </c>
      <c r="R5461" s="4">
        <f t="shared" si="545"/>
        <v>307.488315</v>
      </c>
    </row>
    <row r="5462" spans="14:18">
      <c r="N5462" s="2">
        <v>61.497663000000003</v>
      </c>
      <c r="O5462" s="3">
        <f t="shared" si="543"/>
        <v>3781.9625544615692</v>
      </c>
      <c r="P5462" s="3">
        <v>5</v>
      </c>
      <c r="Q5462" s="3">
        <f t="shared" si="544"/>
        <v>25</v>
      </c>
      <c r="R5462" s="4">
        <f t="shared" si="545"/>
        <v>307.488315</v>
      </c>
    </row>
    <row r="5463" spans="14:18">
      <c r="N5463" s="2">
        <v>61.497663000000003</v>
      </c>
      <c r="O5463" s="3">
        <f t="shared" si="543"/>
        <v>3781.9625544615692</v>
      </c>
      <c r="P5463" s="3">
        <v>5</v>
      </c>
      <c r="Q5463" s="3">
        <f t="shared" si="544"/>
        <v>25</v>
      </c>
      <c r="R5463" s="4">
        <f t="shared" si="545"/>
        <v>307.488315</v>
      </c>
    </row>
    <row r="5464" spans="14:18">
      <c r="N5464" s="2">
        <v>61.497663000000003</v>
      </c>
      <c r="O5464" s="3">
        <f t="shared" si="543"/>
        <v>3781.9625544615692</v>
      </c>
      <c r="P5464" s="3">
        <v>5</v>
      </c>
      <c r="Q5464" s="3">
        <f t="shared" si="544"/>
        <v>25</v>
      </c>
      <c r="R5464" s="4">
        <f t="shared" si="545"/>
        <v>307.488315</v>
      </c>
    </row>
    <row r="5465" spans="14:18">
      <c r="N5465" s="2">
        <v>61.497663000000003</v>
      </c>
      <c r="O5465" s="3">
        <f t="shared" si="543"/>
        <v>3781.9625544615692</v>
      </c>
      <c r="P5465" s="3">
        <v>5</v>
      </c>
      <c r="Q5465" s="3">
        <f t="shared" si="544"/>
        <v>25</v>
      </c>
      <c r="R5465" s="4">
        <f t="shared" si="545"/>
        <v>307.488315</v>
      </c>
    </row>
    <row r="5466" spans="14:18">
      <c r="N5466" s="2">
        <v>61.497663000000003</v>
      </c>
      <c r="O5466" s="3">
        <f t="shared" si="543"/>
        <v>3781.9625544615692</v>
      </c>
      <c r="P5466" s="3">
        <v>5</v>
      </c>
      <c r="Q5466" s="3">
        <f t="shared" si="544"/>
        <v>25</v>
      </c>
      <c r="R5466" s="4">
        <f t="shared" si="545"/>
        <v>307.488315</v>
      </c>
    </row>
    <row r="5467" spans="14:18">
      <c r="N5467" s="2">
        <v>61.497663000000003</v>
      </c>
      <c r="O5467" s="3">
        <f t="shared" si="543"/>
        <v>3781.9625544615692</v>
      </c>
      <c r="P5467" s="3">
        <v>5</v>
      </c>
      <c r="Q5467" s="3">
        <f t="shared" si="544"/>
        <v>25</v>
      </c>
      <c r="R5467" s="4">
        <f t="shared" si="545"/>
        <v>307.488315</v>
      </c>
    </row>
    <row r="5468" spans="14:18">
      <c r="N5468" s="2">
        <v>61.497663000000003</v>
      </c>
      <c r="O5468" s="3">
        <f t="shared" si="543"/>
        <v>3781.9625544615692</v>
      </c>
      <c r="P5468" s="3">
        <v>5</v>
      </c>
      <c r="Q5468" s="3">
        <f t="shared" si="544"/>
        <v>25</v>
      </c>
      <c r="R5468" s="4">
        <f t="shared" si="545"/>
        <v>307.488315</v>
      </c>
    </row>
    <row r="5469" spans="14:18">
      <c r="N5469" s="2">
        <v>61.497663000000003</v>
      </c>
      <c r="O5469" s="3">
        <f t="shared" si="543"/>
        <v>3781.9625544615692</v>
      </c>
      <c r="P5469" s="3">
        <v>5</v>
      </c>
      <c r="Q5469" s="3">
        <f t="shared" si="544"/>
        <v>25</v>
      </c>
      <c r="R5469" s="4">
        <f t="shared" si="545"/>
        <v>307.488315</v>
      </c>
    </row>
    <row r="5470" spans="14:18">
      <c r="N5470" s="2">
        <v>61.497663000000003</v>
      </c>
      <c r="O5470" s="3">
        <f t="shared" si="543"/>
        <v>3781.9625544615692</v>
      </c>
      <c r="P5470" s="3">
        <v>5</v>
      </c>
      <c r="Q5470" s="3">
        <f t="shared" si="544"/>
        <v>25</v>
      </c>
      <c r="R5470" s="4">
        <f t="shared" si="545"/>
        <v>307.488315</v>
      </c>
    </row>
    <row r="5471" spans="14:18">
      <c r="N5471" s="2">
        <v>61.497663000000003</v>
      </c>
      <c r="O5471" s="3">
        <f t="shared" si="543"/>
        <v>3781.9625544615692</v>
      </c>
      <c r="P5471" s="3">
        <v>5</v>
      </c>
      <c r="Q5471" s="3">
        <f t="shared" si="544"/>
        <v>25</v>
      </c>
      <c r="R5471" s="4">
        <f t="shared" si="545"/>
        <v>307.488315</v>
      </c>
    </row>
    <row r="5472" spans="14:18">
      <c r="N5472" s="2">
        <v>61.497663000000003</v>
      </c>
      <c r="O5472" s="3">
        <f t="shared" si="543"/>
        <v>3781.9625544615692</v>
      </c>
      <c r="P5472" s="3">
        <v>5</v>
      </c>
      <c r="Q5472" s="3">
        <f t="shared" si="544"/>
        <v>25</v>
      </c>
      <c r="R5472" s="4">
        <f t="shared" si="545"/>
        <v>307.488315</v>
      </c>
    </row>
    <row r="5473" spans="14:18">
      <c r="N5473" s="2">
        <v>61.497663000000003</v>
      </c>
      <c r="O5473" s="3">
        <f t="shared" si="543"/>
        <v>3781.9625544615692</v>
      </c>
      <c r="P5473" s="3">
        <v>5</v>
      </c>
      <c r="Q5473" s="3">
        <f t="shared" si="544"/>
        <v>25</v>
      </c>
      <c r="R5473" s="4">
        <f t="shared" si="545"/>
        <v>307.488315</v>
      </c>
    </row>
    <row r="5474" spans="14:18">
      <c r="N5474" s="2">
        <v>61.497663000000003</v>
      </c>
      <c r="O5474" s="3">
        <f t="shared" si="543"/>
        <v>3781.9625544615692</v>
      </c>
      <c r="P5474" s="3">
        <v>5</v>
      </c>
      <c r="Q5474" s="3">
        <f t="shared" si="544"/>
        <v>25</v>
      </c>
      <c r="R5474" s="4">
        <f t="shared" si="545"/>
        <v>307.488315</v>
      </c>
    </row>
    <row r="5475" spans="14:18">
      <c r="N5475" s="2">
        <v>61.497663000000003</v>
      </c>
      <c r="O5475" s="3">
        <f t="shared" si="543"/>
        <v>3781.9625544615692</v>
      </c>
      <c r="P5475" s="3">
        <v>5</v>
      </c>
      <c r="Q5475" s="3">
        <f t="shared" si="544"/>
        <v>25</v>
      </c>
      <c r="R5475" s="4">
        <f t="shared" si="545"/>
        <v>307.488315</v>
      </c>
    </row>
    <row r="5476" spans="14:18">
      <c r="N5476" s="2">
        <v>61.497663000000003</v>
      </c>
      <c r="O5476" s="3">
        <f t="shared" si="543"/>
        <v>3781.9625544615692</v>
      </c>
      <c r="P5476" s="3">
        <v>5</v>
      </c>
      <c r="Q5476" s="3">
        <f t="shared" si="544"/>
        <v>25</v>
      </c>
      <c r="R5476" s="4">
        <f t="shared" si="545"/>
        <v>307.488315</v>
      </c>
    </row>
    <row r="5477" spans="14:18">
      <c r="N5477" s="2">
        <v>61.497663000000003</v>
      </c>
      <c r="O5477" s="3">
        <f t="shared" si="543"/>
        <v>3781.9625544615692</v>
      </c>
      <c r="P5477" s="3">
        <v>5</v>
      </c>
      <c r="Q5477" s="3">
        <f t="shared" si="544"/>
        <v>25</v>
      </c>
      <c r="R5477" s="4">
        <f t="shared" si="545"/>
        <v>307.488315</v>
      </c>
    </row>
    <row r="5478" spans="14:18">
      <c r="N5478" s="2">
        <v>61.497663000000003</v>
      </c>
      <c r="O5478" s="3">
        <f t="shared" si="543"/>
        <v>3781.9625544615692</v>
      </c>
      <c r="P5478" s="3">
        <v>5</v>
      </c>
      <c r="Q5478" s="3">
        <f t="shared" si="544"/>
        <v>25</v>
      </c>
      <c r="R5478" s="4">
        <f t="shared" si="545"/>
        <v>307.488315</v>
      </c>
    </row>
    <row r="5479" spans="14:18">
      <c r="N5479" s="2">
        <v>61.497663000000003</v>
      </c>
      <c r="O5479" s="3">
        <f t="shared" si="543"/>
        <v>3781.9625544615692</v>
      </c>
      <c r="P5479" s="3">
        <v>5</v>
      </c>
      <c r="Q5479" s="3">
        <f t="shared" si="544"/>
        <v>25</v>
      </c>
      <c r="R5479" s="4">
        <f t="shared" si="545"/>
        <v>307.488315</v>
      </c>
    </row>
    <row r="5480" spans="14:18">
      <c r="N5480" s="2">
        <v>61.497663000000003</v>
      </c>
      <c r="O5480" s="3">
        <f t="shared" si="543"/>
        <v>3781.9625544615692</v>
      </c>
      <c r="P5480" s="3">
        <v>5</v>
      </c>
      <c r="Q5480" s="3">
        <f t="shared" si="544"/>
        <v>25</v>
      </c>
      <c r="R5480" s="4">
        <f t="shared" si="545"/>
        <v>307.488315</v>
      </c>
    </row>
    <row r="5481" spans="14:18">
      <c r="N5481" s="2">
        <v>61.497663000000003</v>
      </c>
      <c r="O5481" s="3">
        <f t="shared" si="543"/>
        <v>3781.9625544615692</v>
      </c>
      <c r="P5481" s="3">
        <v>5</v>
      </c>
      <c r="Q5481" s="3">
        <f t="shared" si="544"/>
        <v>25</v>
      </c>
      <c r="R5481" s="4">
        <f t="shared" si="545"/>
        <v>307.488315</v>
      </c>
    </row>
    <row r="5482" spans="14:18">
      <c r="N5482" s="2">
        <v>61.497663000000003</v>
      </c>
      <c r="O5482" s="3">
        <f t="shared" si="543"/>
        <v>3781.9625544615692</v>
      </c>
      <c r="P5482" s="3">
        <v>5</v>
      </c>
      <c r="Q5482" s="3">
        <f t="shared" si="544"/>
        <v>25</v>
      </c>
      <c r="R5482" s="4">
        <f t="shared" si="545"/>
        <v>307.488315</v>
      </c>
    </row>
    <row r="5483" spans="14:18">
      <c r="N5483" s="2">
        <v>61.497663000000003</v>
      </c>
      <c r="O5483" s="3">
        <f t="shared" si="543"/>
        <v>3781.9625544615692</v>
      </c>
      <c r="P5483" s="3">
        <v>5</v>
      </c>
      <c r="Q5483" s="3">
        <f t="shared" si="544"/>
        <v>25</v>
      </c>
      <c r="R5483" s="4">
        <f t="shared" si="545"/>
        <v>307.488315</v>
      </c>
    </row>
    <row r="5484" spans="14:18">
      <c r="N5484" s="2">
        <v>61.497663000000003</v>
      </c>
      <c r="O5484" s="3">
        <f t="shared" si="543"/>
        <v>3781.9625544615692</v>
      </c>
      <c r="P5484" s="3">
        <v>5</v>
      </c>
      <c r="Q5484" s="3">
        <f t="shared" si="544"/>
        <v>25</v>
      </c>
      <c r="R5484" s="4">
        <f t="shared" si="545"/>
        <v>307.488315</v>
      </c>
    </row>
    <row r="5485" spans="14:18">
      <c r="N5485" s="2">
        <v>61.497663000000003</v>
      </c>
      <c r="O5485" s="3">
        <f t="shared" si="543"/>
        <v>3781.9625544615692</v>
      </c>
      <c r="P5485" s="3">
        <v>5</v>
      </c>
      <c r="Q5485" s="3">
        <f t="shared" si="544"/>
        <v>25</v>
      </c>
      <c r="R5485" s="4">
        <f t="shared" si="545"/>
        <v>307.488315</v>
      </c>
    </row>
    <row r="5486" spans="14:18">
      <c r="N5486" s="2">
        <v>61.497663000000003</v>
      </c>
      <c r="O5486" s="3">
        <f t="shared" si="543"/>
        <v>3781.9625544615692</v>
      </c>
      <c r="P5486" s="3">
        <v>5</v>
      </c>
      <c r="Q5486" s="3">
        <f t="shared" si="544"/>
        <v>25</v>
      </c>
      <c r="R5486" s="4">
        <f t="shared" si="545"/>
        <v>307.488315</v>
      </c>
    </row>
    <row r="5487" spans="14:18">
      <c r="N5487" s="2">
        <v>61.497663000000003</v>
      </c>
      <c r="O5487" s="3">
        <f t="shared" si="543"/>
        <v>3781.9625544615692</v>
      </c>
      <c r="P5487" s="3">
        <v>5</v>
      </c>
      <c r="Q5487" s="3">
        <f t="shared" si="544"/>
        <v>25</v>
      </c>
      <c r="R5487" s="4">
        <f t="shared" si="545"/>
        <v>307.488315</v>
      </c>
    </row>
    <row r="5488" spans="14:18">
      <c r="N5488" s="2">
        <v>61.497663000000003</v>
      </c>
      <c r="O5488" s="3">
        <f t="shared" si="543"/>
        <v>3781.9625544615692</v>
      </c>
      <c r="P5488" s="3">
        <v>5</v>
      </c>
      <c r="Q5488" s="3">
        <f t="shared" si="544"/>
        <v>25</v>
      </c>
      <c r="R5488" s="4">
        <f t="shared" si="545"/>
        <v>307.488315</v>
      </c>
    </row>
    <row r="5489" spans="14:18">
      <c r="N5489" s="2">
        <v>61.497663000000003</v>
      </c>
      <c r="O5489" s="3">
        <f t="shared" si="543"/>
        <v>3781.9625544615692</v>
      </c>
      <c r="P5489" s="3">
        <v>5</v>
      </c>
      <c r="Q5489" s="3">
        <f t="shared" si="544"/>
        <v>25</v>
      </c>
      <c r="R5489" s="4">
        <f t="shared" si="545"/>
        <v>307.488315</v>
      </c>
    </row>
    <row r="5490" spans="14:18">
      <c r="N5490" s="2">
        <v>61.497663000000003</v>
      </c>
      <c r="O5490" s="3">
        <f t="shared" si="543"/>
        <v>3781.9625544615692</v>
      </c>
      <c r="P5490" s="3">
        <v>5</v>
      </c>
      <c r="Q5490" s="3">
        <f t="shared" si="544"/>
        <v>25</v>
      </c>
      <c r="R5490" s="4">
        <f t="shared" si="545"/>
        <v>307.488315</v>
      </c>
    </row>
    <row r="5491" spans="14:18">
      <c r="N5491" s="2">
        <v>61.497663000000003</v>
      </c>
      <c r="O5491" s="3">
        <f t="shared" si="543"/>
        <v>3781.9625544615692</v>
      </c>
      <c r="P5491" s="3">
        <v>5</v>
      </c>
      <c r="Q5491" s="3">
        <f t="shared" si="544"/>
        <v>25</v>
      </c>
      <c r="R5491" s="4">
        <f t="shared" si="545"/>
        <v>307.488315</v>
      </c>
    </row>
    <row r="5492" spans="14:18">
      <c r="N5492" s="2">
        <v>61.497663000000003</v>
      </c>
      <c r="O5492" s="3">
        <f t="shared" si="543"/>
        <v>3781.9625544615692</v>
      </c>
      <c r="P5492" s="3">
        <v>5</v>
      </c>
      <c r="Q5492" s="3">
        <f t="shared" si="544"/>
        <v>25</v>
      </c>
      <c r="R5492" s="4">
        <f t="shared" si="545"/>
        <v>307.488315</v>
      </c>
    </row>
    <row r="5493" spans="14:18">
      <c r="N5493" s="2">
        <v>61.497663000000003</v>
      </c>
      <c r="O5493" s="3">
        <f t="shared" si="543"/>
        <v>3781.9625544615692</v>
      </c>
      <c r="P5493" s="3">
        <v>5</v>
      </c>
      <c r="Q5493" s="3">
        <f t="shared" si="544"/>
        <v>25</v>
      </c>
      <c r="R5493" s="4">
        <f t="shared" si="545"/>
        <v>307.488315</v>
      </c>
    </row>
    <row r="5494" spans="14:18">
      <c r="N5494" s="2">
        <v>61.497663000000003</v>
      </c>
      <c r="O5494" s="3">
        <f t="shared" si="543"/>
        <v>3781.9625544615692</v>
      </c>
      <c r="P5494" s="3">
        <v>5</v>
      </c>
      <c r="Q5494" s="3">
        <f t="shared" si="544"/>
        <v>25</v>
      </c>
      <c r="R5494" s="4">
        <f t="shared" si="545"/>
        <v>307.488315</v>
      </c>
    </row>
    <row r="5495" spans="14:18">
      <c r="N5495" s="2">
        <v>61.497663000000003</v>
      </c>
      <c r="O5495" s="3">
        <f t="shared" si="543"/>
        <v>3781.9625544615692</v>
      </c>
      <c r="P5495" s="3">
        <v>5</v>
      </c>
      <c r="Q5495" s="3">
        <f t="shared" si="544"/>
        <v>25</v>
      </c>
      <c r="R5495" s="4">
        <f t="shared" si="545"/>
        <v>307.488315</v>
      </c>
    </row>
    <row r="5496" spans="14:18">
      <c r="N5496" s="2">
        <v>61.497663000000003</v>
      </c>
      <c r="O5496" s="3">
        <f t="shared" si="543"/>
        <v>3781.9625544615692</v>
      </c>
      <c r="P5496" s="3">
        <v>5</v>
      </c>
      <c r="Q5496" s="3">
        <f t="shared" si="544"/>
        <v>25</v>
      </c>
      <c r="R5496" s="4">
        <f t="shared" si="545"/>
        <v>307.488315</v>
      </c>
    </row>
    <row r="5497" spans="14:18">
      <c r="N5497" s="2">
        <v>61.497663000000003</v>
      </c>
      <c r="O5497" s="3">
        <f t="shared" si="543"/>
        <v>3781.9625544615692</v>
      </c>
      <c r="P5497" s="3">
        <v>5</v>
      </c>
      <c r="Q5497" s="3">
        <f t="shared" si="544"/>
        <v>25</v>
      </c>
      <c r="R5497" s="4">
        <f t="shared" si="545"/>
        <v>307.488315</v>
      </c>
    </row>
    <row r="5498" spans="14:18">
      <c r="N5498" s="2">
        <v>61.497663000000003</v>
      </c>
      <c r="O5498" s="3">
        <f t="shared" si="543"/>
        <v>3781.9625544615692</v>
      </c>
      <c r="P5498" s="3">
        <v>5</v>
      </c>
      <c r="Q5498" s="3">
        <f t="shared" si="544"/>
        <v>25</v>
      </c>
      <c r="R5498" s="4">
        <f t="shared" si="545"/>
        <v>307.488315</v>
      </c>
    </row>
    <row r="5499" spans="14:18">
      <c r="N5499" s="2">
        <v>61.497663000000003</v>
      </c>
      <c r="O5499" s="3">
        <f t="shared" si="543"/>
        <v>3781.9625544615692</v>
      </c>
      <c r="P5499" s="3">
        <v>5</v>
      </c>
      <c r="Q5499" s="3">
        <f t="shared" si="544"/>
        <v>25</v>
      </c>
      <c r="R5499" s="4">
        <f t="shared" si="545"/>
        <v>307.488315</v>
      </c>
    </row>
    <row r="5500" spans="14:18">
      <c r="N5500" s="2">
        <v>61.497663000000003</v>
      </c>
      <c r="O5500" s="3">
        <f t="shared" si="543"/>
        <v>3781.9625544615692</v>
      </c>
      <c r="P5500" s="3">
        <v>5</v>
      </c>
      <c r="Q5500" s="3">
        <f t="shared" si="544"/>
        <v>25</v>
      </c>
      <c r="R5500" s="4">
        <f t="shared" si="545"/>
        <v>307.488315</v>
      </c>
    </row>
    <row r="5501" spans="14:18">
      <c r="N5501" s="2">
        <v>61.497663000000003</v>
      </c>
      <c r="O5501" s="3">
        <f t="shared" si="543"/>
        <v>3781.9625544615692</v>
      </c>
      <c r="P5501" s="3">
        <v>5</v>
      </c>
      <c r="Q5501" s="3">
        <f t="shared" si="544"/>
        <v>25</v>
      </c>
      <c r="R5501" s="4">
        <f t="shared" si="545"/>
        <v>307.488315</v>
      </c>
    </row>
    <row r="5502" spans="14:18">
      <c r="N5502" s="2">
        <v>61.497663000000003</v>
      </c>
      <c r="O5502" s="3">
        <f t="shared" si="543"/>
        <v>3781.9625544615692</v>
      </c>
      <c r="P5502" s="3">
        <v>5</v>
      </c>
      <c r="Q5502" s="3">
        <f t="shared" si="544"/>
        <v>25</v>
      </c>
      <c r="R5502" s="4">
        <f t="shared" si="545"/>
        <v>307.488315</v>
      </c>
    </row>
    <row r="5503" spans="14:18">
      <c r="N5503" s="2">
        <v>61.497663000000003</v>
      </c>
      <c r="O5503" s="3">
        <f t="shared" si="543"/>
        <v>3781.9625544615692</v>
      </c>
      <c r="P5503" s="3">
        <v>5</v>
      </c>
      <c r="Q5503" s="3">
        <f t="shared" si="544"/>
        <v>25</v>
      </c>
      <c r="R5503" s="4">
        <f t="shared" si="545"/>
        <v>307.488315</v>
      </c>
    </row>
    <row r="5504" spans="14:18">
      <c r="N5504" s="2">
        <v>61.497663000000003</v>
      </c>
      <c r="O5504" s="3">
        <f t="shared" si="543"/>
        <v>3781.9625544615692</v>
      </c>
      <c r="P5504" s="3">
        <v>5</v>
      </c>
      <c r="Q5504" s="3">
        <f t="shared" si="544"/>
        <v>25</v>
      </c>
      <c r="R5504" s="4">
        <f t="shared" si="545"/>
        <v>307.488315</v>
      </c>
    </row>
    <row r="5505" spans="14:18">
      <c r="N5505" s="2">
        <v>61.497663000000003</v>
      </c>
      <c r="O5505" s="3">
        <f t="shared" si="543"/>
        <v>3781.9625544615692</v>
      </c>
      <c r="P5505" s="3">
        <v>5</v>
      </c>
      <c r="Q5505" s="3">
        <f t="shared" si="544"/>
        <v>25</v>
      </c>
      <c r="R5505" s="4">
        <f t="shared" si="545"/>
        <v>307.488315</v>
      </c>
    </row>
    <row r="5506" spans="14:18">
      <c r="N5506" s="2">
        <v>61.497663000000003</v>
      </c>
      <c r="O5506" s="3">
        <f t="shared" si="543"/>
        <v>3781.9625544615692</v>
      </c>
      <c r="P5506" s="3">
        <v>5</v>
      </c>
      <c r="Q5506" s="3">
        <f t="shared" si="544"/>
        <v>25</v>
      </c>
      <c r="R5506" s="4">
        <f t="shared" si="545"/>
        <v>307.488315</v>
      </c>
    </row>
    <row r="5507" spans="14:18">
      <c r="N5507" s="2">
        <v>61.497663000000003</v>
      </c>
      <c r="O5507" s="3">
        <f t="shared" si="543"/>
        <v>3781.9625544615692</v>
      </c>
      <c r="P5507" s="3">
        <v>5</v>
      </c>
      <c r="Q5507" s="3">
        <f t="shared" si="544"/>
        <v>25</v>
      </c>
      <c r="R5507" s="4">
        <f t="shared" si="545"/>
        <v>307.488315</v>
      </c>
    </row>
    <row r="5508" spans="14:18">
      <c r="N5508" s="2">
        <v>61.497663000000003</v>
      </c>
      <c r="O5508" s="3">
        <f t="shared" si="543"/>
        <v>3781.9625544615692</v>
      </c>
      <c r="P5508" s="3">
        <v>5</v>
      </c>
      <c r="Q5508" s="3">
        <f t="shared" si="544"/>
        <v>25</v>
      </c>
      <c r="R5508" s="4">
        <f t="shared" si="545"/>
        <v>307.488315</v>
      </c>
    </row>
    <row r="5509" spans="14:18">
      <c r="N5509" s="2">
        <v>61.497663000000003</v>
      </c>
      <c r="O5509" s="3">
        <f t="shared" si="543"/>
        <v>3781.9625544615692</v>
      </c>
      <c r="P5509" s="3">
        <v>5</v>
      </c>
      <c r="Q5509" s="3">
        <f t="shared" si="544"/>
        <v>25</v>
      </c>
      <c r="R5509" s="4">
        <f t="shared" si="545"/>
        <v>307.488315</v>
      </c>
    </row>
    <row r="5510" spans="14:18">
      <c r="N5510" s="2">
        <v>61.497663000000003</v>
      </c>
      <c r="O5510" s="3">
        <f t="shared" si="543"/>
        <v>3781.9625544615692</v>
      </c>
      <c r="P5510" s="3">
        <v>5</v>
      </c>
      <c r="Q5510" s="3">
        <f t="shared" si="544"/>
        <v>25</v>
      </c>
      <c r="R5510" s="4">
        <f t="shared" si="545"/>
        <v>307.488315</v>
      </c>
    </row>
    <row r="5511" spans="14:18">
      <c r="N5511" s="2">
        <v>61.497663000000003</v>
      </c>
      <c r="O5511" s="3">
        <f t="shared" si="543"/>
        <v>3781.9625544615692</v>
      </c>
      <c r="P5511" s="3">
        <v>5</v>
      </c>
      <c r="Q5511" s="3">
        <f t="shared" si="544"/>
        <v>25</v>
      </c>
      <c r="R5511" s="4">
        <f t="shared" si="545"/>
        <v>307.488315</v>
      </c>
    </row>
    <row r="5512" spans="14:18">
      <c r="N5512" s="2">
        <v>61.497663000000003</v>
      </c>
      <c r="O5512" s="3">
        <f t="shared" si="543"/>
        <v>3781.9625544615692</v>
      </c>
      <c r="P5512" s="3">
        <v>5</v>
      </c>
      <c r="Q5512" s="3">
        <f t="shared" si="544"/>
        <v>25</v>
      </c>
      <c r="R5512" s="4">
        <f t="shared" si="545"/>
        <v>307.488315</v>
      </c>
    </row>
    <row r="5513" spans="14:18">
      <c r="N5513" s="2">
        <v>61.497663000000003</v>
      </c>
      <c r="O5513" s="3">
        <f t="shared" si="543"/>
        <v>3781.9625544615692</v>
      </c>
      <c r="P5513" s="3">
        <v>5</v>
      </c>
      <c r="Q5513" s="3">
        <f t="shared" si="544"/>
        <v>25</v>
      </c>
      <c r="R5513" s="4">
        <f t="shared" si="545"/>
        <v>307.488315</v>
      </c>
    </row>
    <row r="5514" spans="14:18">
      <c r="N5514" s="2">
        <v>61.497663000000003</v>
      </c>
      <c r="O5514" s="3">
        <f t="shared" si="543"/>
        <v>3781.9625544615692</v>
      </c>
      <c r="P5514" s="3">
        <v>5</v>
      </c>
      <c r="Q5514" s="3">
        <f t="shared" si="544"/>
        <v>25</v>
      </c>
      <c r="R5514" s="4">
        <f t="shared" si="545"/>
        <v>307.488315</v>
      </c>
    </row>
    <row r="5515" spans="14:18">
      <c r="N5515" s="2">
        <v>61.497663000000003</v>
      </c>
      <c r="O5515" s="3">
        <f t="shared" si="543"/>
        <v>3781.9625544615692</v>
      </c>
      <c r="P5515" s="3">
        <v>5</v>
      </c>
      <c r="Q5515" s="3">
        <f t="shared" si="544"/>
        <v>25</v>
      </c>
      <c r="R5515" s="4">
        <f t="shared" si="545"/>
        <v>307.488315</v>
      </c>
    </row>
    <row r="5516" spans="14:18">
      <c r="N5516" s="2">
        <v>61.497663000000003</v>
      </c>
      <c r="O5516" s="3">
        <f t="shared" si="543"/>
        <v>3781.9625544615692</v>
      </c>
      <c r="P5516" s="3">
        <v>5</v>
      </c>
      <c r="Q5516" s="3">
        <f t="shared" si="544"/>
        <v>25</v>
      </c>
      <c r="R5516" s="4">
        <f t="shared" si="545"/>
        <v>307.488315</v>
      </c>
    </row>
    <row r="5517" spans="14:18">
      <c r="N5517" s="2">
        <v>61.497663000000003</v>
      </c>
      <c r="O5517" s="3">
        <f t="shared" si="543"/>
        <v>3781.9625544615692</v>
      </c>
      <c r="P5517" s="3">
        <v>5</v>
      </c>
      <c r="Q5517" s="3">
        <f t="shared" si="544"/>
        <v>25</v>
      </c>
      <c r="R5517" s="4">
        <f t="shared" si="545"/>
        <v>307.488315</v>
      </c>
    </row>
    <row r="5518" spans="14:18">
      <c r="N5518" s="2">
        <v>61.497663000000003</v>
      </c>
      <c r="O5518" s="3">
        <f t="shared" si="543"/>
        <v>3781.9625544615692</v>
      </c>
      <c r="P5518" s="3">
        <v>5</v>
      </c>
      <c r="Q5518" s="3">
        <f t="shared" si="544"/>
        <v>25</v>
      </c>
      <c r="R5518" s="4">
        <f t="shared" si="545"/>
        <v>307.488315</v>
      </c>
    </row>
    <row r="5519" spans="14:18">
      <c r="N5519" s="2">
        <v>61.497663000000003</v>
      </c>
      <c r="O5519" s="3">
        <f t="shared" si="543"/>
        <v>3781.9625544615692</v>
      </c>
      <c r="P5519" s="3">
        <v>5</v>
      </c>
      <c r="Q5519" s="3">
        <f t="shared" si="544"/>
        <v>25</v>
      </c>
      <c r="R5519" s="4">
        <f t="shared" si="545"/>
        <v>307.488315</v>
      </c>
    </row>
    <row r="5520" spans="14:18">
      <c r="N5520" s="2">
        <v>61.497663000000003</v>
      </c>
      <c r="O5520" s="3">
        <f t="shared" si="543"/>
        <v>3781.9625544615692</v>
      </c>
      <c r="P5520" s="3">
        <v>5</v>
      </c>
      <c r="Q5520" s="3">
        <f t="shared" si="544"/>
        <v>25</v>
      </c>
      <c r="R5520" s="4">
        <f t="shared" si="545"/>
        <v>307.488315</v>
      </c>
    </row>
    <row r="5521" spans="14:18">
      <c r="N5521" s="2">
        <v>61.497663000000003</v>
      </c>
      <c r="O5521" s="3">
        <f t="shared" ref="O5521:O5584" si="546">N5521*N5521</f>
        <v>3781.9625544615692</v>
      </c>
      <c r="P5521" s="3">
        <v>5</v>
      </c>
      <c r="Q5521" s="3">
        <f t="shared" ref="Q5521:Q5584" si="547">P5521*P5521</f>
        <v>25</v>
      </c>
      <c r="R5521" s="4">
        <f t="shared" ref="R5521:R5584" si="548">P5521*N5521</f>
        <v>307.488315</v>
      </c>
    </row>
    <row r="5522" spans="14:18">
      <c r="N5522" s="2">
        <v>61.497663000000003</v>
      </c>
      <c r="O5522" s="3">
        <f t="shared" si="546"/>
        <v>3781.9625544615692</v>
      </c>
      <c r="P5522" s="3">
        <v>5</v>
      </c>
      <c r="Q5522" s="3">
        <f t="shared" si="547"/>
        <v>25</v>
      </c>
      <c r="R5522" s="4">
        <f t="shared" si="548"/>
        <v>307.488315</v>
      </c>
    </row>
    <row r="5523" spans="14:18">
      <c r="N5523" s="2">
        <v>61.497663000000003</v>
      </c>
      <c r="O5523" s="3">
        <f t="shared" si="546"/>
        <v>3781.9625544615692</v>
      </c>
      <c r="P5523" s="3">
        <v>5</v>
      </c>
      <c r="Q5523" s="3">
        <f t="shared" si="547"/>
        <v>25</v>
      </c>
      <c r="R5523" s="4">
        <f t="shared" si="548"/>
        <v>307.488315</v>
      </c>
    </row>
    <row r="5524" spans="14:18">
      <c r="N5524" s="2">
        <v>61.497663000000003</v>
      </c>
      <c r="O5524" s="3">
        <f t="shared" si="546"/>
        <v>3781.9625544615692</v>
      </c>
      <c r="P5524" s="3">
        <v>5</v>
      </c>
      <c r="Q5524" s="3">
        <f t="shared" si="547"/>
        <v>25</v>
      </c>
      <c r="R5524" s="4">
        <f t="shared" si="548"/>
        <v>307.488315</v>
      </c>
    </row>
    <row r="5525" spans="14:18">
      <c r="N5525" s="2">
        <v>61.497663000000003</v>
      </c>
      <c r="O5525" s="3">
        <f t="shared" si="546"/>
        <v>3781.9625544615692</v>
      </c>
      <c r="P5525" s="3">
        <v>5</v>
      </c>
      <c r="Q5525" s="3">
        <f t="shared" si="547"/>
        <v>25</v>
      </c>
      <c r="R5525" s="4">
        <f t="shared" si="548"/>
        <v>307.488315</v>
      </c>
    </row>
    <row r="5526" spans="14:18">
      <c r="N5526" s="2">
        <v>61.497663000000003</v>
      </c>
      <c r="O5526" s="3">
        <f t="shared" si="546"/>
        <v>3781.9625544615692</v>
      </c>
      <c r="P5526" s="3">
        <v>5</v>
      </c>
      <c r="Q5526" s="3">
        <f t="shared" si="547"/>
        <v>25</v>
      </c>
      <c r="R5526" s="4">
        <f t="shared" si="548"/>
        <v>307.488315</v>
      </c>
    </row>
    <row r="5527" spans="14:18">
      <c r="N5527" s="2">
        <v>61.497663000000003</v>
      </c>
      <c r="O5527" s="3">
        <f t="shared" si="546"/>
        <v>3781.9625544615692</v>
      </c>
      <c r="P5527" s="3">
        <v>5</v>
      </c>
      <c r="Q5527" s="3">
        <f t="shared" si="547"/>
        <v>25</v>
      </c>
      <c r="R5527" s="4">
        <f t="shared" si="548"/>
        <v>307.488315</v>
      </c>
    </row>
    <row r="5528" spans="14:18">
      <c r="N5528" s="2">
        <v>61.497663000000003</v>
      </c>
      <c r="O5528" s="3">
        <f t="shared" si="546"/>
        <v>3781.9625544615692</v>
      </c>
      <c r="P5528" s="3">
        <v>5</v>
      </c>
      <c r="Q5528" s="3">
        <f t="shared" si="547"/>
        <v>25</v>
      </c>
      <c r="R5528" s="4">
        <f t="shared" si="548"/>
        <v>307.488315</v>
      </c>
    </row>
    <row r="5529" spans="14:18">
      <c r="N5529" s="2">
        <v>61.497663000000003</v>
      </c>
      <c r="O5529" s="3">
        <f t="shared" si="546"/>
        <v>3781.9625544615692</v>
      </c>
      <c r="P5529" s="3">
        <v>5</v>
      </c>
      <c r="Q5529" s="3">
        <f t="shared" si="547"/>
        <v>25</v>
      </c>
      <c r="R5529" s="4">
        <f t="shared" si="548"/>
        <v>307.488315</v>
      </c>
    </row>
    <row r="5530" spans="14:18">
      <c r="N5530" s="2">
        <v>61.497663000000003</v>
      </c>
      <c r="O5530" s="3">
        <f t="shared" si="546"/>
        <v>3781.9625544615692</v>
      </c>
      <c r="P5530" s="3">
        <v>5</v>
      </c>
      <c r="Q5530" s="3">
        <f t="shared" si="547"/>
        <v>25</v>
      </c>
      <c r="R5530" s="4">
        <f t="shared" si="548"/>
        <v>307.488315</v>
      </c>
    </row>
    <row r="5531" spans="14:18">
      <c r="N5531" s="2">
        <v>61.497663000000003</v>
      </c>
      <c r="O5531" s="3">
        <f t="shared" si="546"/>
        <v>3781.9625544615692</v>
      </c>
      <c r="P5531" s="3">
        <v>5</v>
      </c>
      <c r="Q5531" s="3">
        <f t="shared" si="547"/>
        <v>25</v>
      </c>
      <c r="R5531" s="4">
        <f t="shared" si="548"/>
        <v>307.488315</v>
      </c>
    </row>
    <row r="5532" spans="14:18">
      <c r="N5532" s="2">
        <v>61.497663000000003</v>
      </c>
      <c r="O5532" s="3">
        <f t="shared" si="546"/>
        <v>3781.9625544615692</v>
      </c>
      <c r="P5532" s="3">
        <v>5</v>
      </c>
      <c r="Q5532" s="3">
        <f t="shared" si="547"/>
        <v>25</v>
      </c>
      <c r="R5532" s="4">
        <f t="shared" si="548"/>
        <v>307.488315</v>
      </c>
    </row>
    <row r="5533" spans="14:18">
      <c r="N5533" s="2">
        <v>61.497663000000003</v>
      </c>
      <c r="O5533" s="3">
        <f t="shared" si="546"/>
        <v>3781.9625544615692</v>
      </c>
      <c r="P5533" s="3">
        <v>5</v>
      </c>
      <c r="Q5533" s="3">
        <f t="shared" si="547"/>
        <v>25</v>
      </c>
      <c r="R5533" s="4">
        <f t="shared" si="548"/>
        <v>307.488315</v>
      </c>
    </row>
    <row r="5534" spans="14:18">
      <c r="N5534" s="2">
        <v>61.497663000000003</v>
      </c>
      <c r="O5534" s="3">
        <f t="shared" si="546"/>
        <v>3781.9625544615692</v>
      </c>
      <c r="P5534" s="3">
        <v>5</v>
      </c>
      <c r="Q5534" s="3">
        <f t="shared" si="547"/>
        <v>25</v>
      </c>
      <c r="R5534" s="4">
        <f t="shared" si="548"/>
        <v>307.488315</v>
      </c>
    </row>
    <row r="5535" spans="14:18">
      <c r="N5535" s="2">
        <v>61.497663000000003</v>
      </c>
      <c r="O5535" s="3">
        <f t="shared" si="546"/>
        <v>3781.9625544615692</v>
      </c>
      <c r="P5535" s="3">
        <v>5</v>
      </c>
      <c r="Q5535" s="3">
        <f t="shared" si="547"/>
        <v>25</v>
      </c>
      <c r="R5535" s="4">
        <f t="shared" si="548"/>
        <v>307.488315</v>
      </c>
    </row>
    <row r="5536" spans="14:18">
      <c r="N5536" s="2">
        <v>61.497663000000003</v>
      </c>
      <c r="O5536" s="3">
        <f t="shared" si="546"/>
        <v>3781.9625544615692</v>
      </c>
      <c r="P5536" s="3">
        <v>5</v>
      </c>
      <c r="Q5536" s="3">
        <f t="shared" si="547"/>
        <v>25</v>
      </c>
      <c r="R5536" s="4">
        <f t="shared" si="548"/>
        <v>307.488315</v>
      </c>
    </row>
    <row r="5537" spans="14:18">
      <c r="N5537" s="2">
        <v>61.497663000000003</v>
      </c>
      <c r="O5537" s="3">
        <f t="shared" si="546"/>
        <v>3781.9625544615692</v>
      </c>
      <c r="P5537" s="3">
        <v>5</v>
      </c>
      <c r="Q5537" s="3">
        <f t="shared" si="547"/>
        <v>25</v>
      </c>
      <c r="R5537" s="4">
        <f t="shared" si="548"/>
        <v>307.488315</v>
      </c>
    </row>
    <row r="5538" spans="14:18">
      <c r="N5538" s="2">
        <v>61.497663000000003</v>
      </c>
      <c r="O5538" s="3">
        <f t="shared" si="546"/>
        <v>3781.9625544615692</v>
      </c>
      <c r="P5538" s="3">
        <v>5</v>
      </c>
      <c r="Q5538" s="3">
        <f t="shared" si="547"/>
        <v>25</v>
      </c>
      <c r="R5538" s="4">
        <f t="shared" si="548"/>
        <v>307.488315</v>
      </c>
    </row>
    <row r="5539" spans="14:18">
      <c r="N5539" s="2">
        <v>61.497663000000003</v>
      </c>
      <c r="O5539" s="3">
        <f t="shared" si="546"/>
        <v>3781.9625544615692</v>
      </c>
      <c r="P5539" s="3">
        <v>5</v>
      </c>
      <c r="Q5539" s="3">
        <f t="shared" si="547"/>
        <v>25</v>
      </c>
      <c r="R5539" s="4">
        <f t="shared" si="548"/>
        <v>307.488315</v>
      </c>
    </row>
    <row r="5540" spans="14:18">
      <c r="N5540" s="2">
        <v>61.497663000000003</v>
      </c>
      <c r="O5540" s="3">
        <f t="shared" si="546"/>
        <v>3781.9625544615692</v>
      </c>
      <c r="P5540" s="3">
        <v>5</v>
      </c>
      <c r="Q5540" s="3">
        <f t="shared" si="547"/>
        <v>25</v>
      </c>
      <c r="R5540" s="4">
        <f t="shared" si="548"/>
        <v>307.488315</v>
      </c>
    </row>
    <row r="5541" spans="14:18">
      <c r="N5541" s="2">
        <v>61.497663000000003</v>
      </c>
      <c r="O5541" s="3">
        <f t="shared" si="546"/>
        <v>3781.9625544615692</v>
      </c>
      <c r="P5541" s="3">
        <v>5</v>
      </c>
      <c r="Q5541" s="3">
        <f t="shared" si="547"/>
        <v>25</v>
      </c>
      <c r="R5541" s="4">
        <f t="shared" si="548"/>
        <v>307.488315</v>
      </c>
    </row>
    <row r="5542" spans="14:18">
      <c r="N5542" s="2">
        <v>61.497663000000003</v>
      </c>
      <c r="O5542" s="3">
        <f t="shared" si="546"/>
        <v>3781.9625544615692</v>
      </c>
      <c r="P5542" s="3">
        <v>5</v>
      </c>
      <c r="Q5542" s="3">
        <f t="shared" si="547"/>
        <v>25</v>
      </c>
      <c r="R5542" s="4">
        <f t="shared" si="548"/>
        <v>307.488315</v>
      </c>
    </row>
    <row r="5543" spans="14:18">
      <c r="N5543" s="2">
        <v>61.497663000000003</v>
      </c>
      <c r="O5543" s="3">
        <f t="shared" si="546"/>
        <v>3781.9625544615692</v>
      </c>
      <c r="P5543" s="3">
        <v>5</v>
      </c>
      <c r="Q5543" s="3">
        <f t="shared" si="547"/>
        <v>25</v>
      </c>
      <c r="R5543" s="4">
        <f t="shared" si="548"/>
        <v>307.488315</v>
      </c>
    </row>
    <row r="5544" spans="14:18">
      <c r="N5544" s="2">
        <v>61.497663000000003</v>
      </c>
      <c r="O5544" s="3">
        <f t="shared" si="546"/>
        <v>3781.9625544615692</v>
      </c>
      <c r="P5544" s="3">
        <v>5</v>
      </c>
      <c r="Q5544" s="3">
        <f t="shared" si="547"/>
        <v>25</v>
      </c>
      <c r="R5544" s="4">
        <f t="shared" si="548"/>
        <v>307.488315</v>
      </c>
    </row>
    <row r="5545" spans="14:18">
      <c r="N5545" s="2">
        <v>61.497663000000003</v>
      </c>
      <c r="O5545" s="3">
        <f t="shared" si="546"/>
        <v>3781.9625544615692</v>
      </c>
      <c r="P5545" s="3">
        <v>5</v>
      </c>
      <c r="Q5545" s="3">
        <f t="shared" si="547"/>
        <v>25</v>
      </c>
      <c r="R5545" s="4">
        <f t="shared" si="548"/>
        <v>307.488315</v>
      </c>
    </row>
    <row r="5546" spans="14:18">
      <c r="N5546" s="2">
        <v>61.497663000000003</v>
      </c>
      <c r="O5546" s="3">
        <f t="shared" si="546"/>
        <v>3781.9625544615692</v>
      </c>
      <c r="P5546" s="3">
        <v>5</v>
      </c>
      <c r="Q5546" s="3">
        <f t="shared" si="547"/>
        <v>25</v>
      </c>
      <c r="R5546" s="4">
        <f t="shared" si="548"/>
        <v>307.488315</v>
      </c>
    </row>
    <row r="5547" spans="14:18">
      <c r="N5547" s="2">
        <v>61.497663000000003</v>
      </c>
      <c r="O5547" s="3">
        <f t="shared" si="546"/>
        <v>3781.9625544615692</v>
      </c>
      <c r="P5547" s="3">
        <v>5</v>
      </c>
      <c r="Q5547" s="3">
        <f t="shared" si="547"/>
        <v>25</v>
      </c>
      <c r="R5547" s="4">
        <f t="shared" si="548"/>
        <v>307.488315</v>
      </c>
    </row>
    <row r="5548" spans="14:18">
      <c r="N5548" s="2">
        <v>61.497663000000003</v>
      </c>
      <c r="O5548" s="3">
        <f t="shared" si="546"/>
        <v>3781.9625544615692</v>
      </c>
      <c r="P5548" s="3">
        <v>5</v>
      </c>
      <c r="Q5548" s="3">
        <f t="shared" si="547"/>
        <v>25</v>
      </c>
      <c r="R5548" s="4">
        <f t="shared" si="548"/>
        <v>307.488315</v>
      </c>
    </row>
    <row r="5549" spans="14:18">
      <c r="N5549" s="2">
        <v>61.497663000000003</v>
      </c>
      <c r="O5549" s="3">
        <f t="shared" si="546"/>
        <v>3781.9625544615692</v>
      </c>
      <c r="P5549" s="3">
        <v>5</v>
      </c>
      <c r="Q5549" s="3">
        <f t="shared" si="547"/>
        <v>25</v>
      </c>
      <c r="R5549" s="4">
        <f t="shared" si="548"/>
        <v>307.488315</v>
      </c>
    </row>
    <row r="5550" spans="14:18">
      <c r="N5550" s="2">
        <v>61.497663000000003</v>
      </c>
      <c r="O5550" s="3">
        <f t="shared" si="546"/>
        <v>3781.9625544615692</v>
      </c>
      <c r="P5550" s="3">
        <v>5</v>
      </c>
      <c r="Q5550" s="3">
        <f t="shared" si="547"/>
        <v>25</v>
      </c>
      <c r="R5550" s="4">
        <f t="shared" si="548"/>
        <v>307.488315</v>
      </c>
    </row>
    <row r="5551" spans="14:18">
      <c r="N5551" s="2">
        <v>61.497663000000003</v>
      </c>
      <c r="O5551" s="3">
        <f t="shared" si="546"/>
        <v>3781.9625544615692</v>
      </c>
      <c r="P5551" s="3">
        <v>5</v>
      </c>
      <c r="Q5551" s="3">
        <f t="shared" si="547"/>
        <v>25</v>
      </c>
      <c r="R5551" s="4">
        <f t="shared" si="548"/>
        <v>307.488315</v>
      </c>
    </row>
    <row r="5552" spans="14:18">
      <c r="N5552" s="2">
        <v>61.497663000000003</v>
      </c>
      <c r="O5552" s="3">
        <f t="shared" si="546"/>
        <v>3781.9625544615692</v>
      </c>
      <c r="P5552" s="3">
        <v>5</v>
      </c>
      <c r="Q5552" s="3">
        <f t="shared" si="547"/>
        <v>25</v>
      </c>
      <c r="R5552" s="4">
        <f t="shared" si="548"/>
        <v>307.488315</v>
      </c>
    </row>
    <row r="5553" spans="14:18">
      <c r="N5553" s="2">
        <v>61.497663000000003</v>
      </c>
      <c r="O5553" s="3">
        <f t="shared" si="546"/>
        <v>3781.9625544615692</v>
      </c>
      <c r="P5553" s="3">
        <v>5</v>
      </c>
      <c r="Q5553" s="3">
        <f t="shared" si="547"/>
        <v>25</v>
      </c>
      <c r="R5553" s="4">
        <f t="shared" si="548"/>
        <v>307.488315</v>
      </c>
    </row>
    <row r="5554" spans="14:18">
      <c r="N5554" s="2">
        <v>61.497663000000003</v>
      </c>
      <c r="O5554" s="3">
        <f t="shared" si="546"/>
        <v>3781.9625544615692</v>
      </c>
      <c r="P5554" s="3">
        <v>5</v>
      </c>
      <c r="Q5554" s="3">
        <f t="shared" si="547"/>
        <v>25</v>
      </c>
      <c r="R5554" s="4">
        <f t="shared" si="548"/>
        <v>307.488315</v>
      </c>
    </row>
    <row r="5555" spans="14:18">
      <c r="N5555" s="2">
        <v>61.497663000000003</v>
      </c>
      <c r="O5555" s="3">
        <f t="shared" si="546"/>
        <v>3781.9625544615692</v>
      </c>
      <c r="P5555" s="3">
        <v>5</v>
      </c>
      <c r="Q5555" s="3">
        <f t="shared" si="547"/>
        <v>25</v>
      </c>
      <c r="R5555" s="4">
        <f t="shared" si="548"/>
        <v>307.488315</v>
      </c>
    </row>
    <row r="5556" spans="14:18">
      <c r="N5556" s="2">
        <v>61.497663000000003</v>
      </c>
      <c r="O5556" s="3">
        <f t="shared" si="546"/>
        <v>3781.9625544615692</v>
      </c>
      <c r="P5556" s="3">
        <v>5</v>
      </c>
      <c r="Q5556" s="3">
        <f t="shared" si="547"/>
        <v>25</v>
      </c>
      <c r="R5556" s="4">
        <f t="shared" si="548"/>
        <v>307.488315</v>
      </c>
    </row>
    <row r="5557" spans="14:18">
      <c r="N5557" s="2">
        <v>61.497663000000003</v>
      </c>
      <c r="O5557" s="3">
        <f t="shared" si="546"/>
        <v>3781.9625544615692</v>
      </c>
      <c r="P5557" s="3">
        <v>5</v>
      </c>
      <c r="Q5557" s="3">
        <f t="shared" si="547"/>
        <v>25</v>
      </c>
      <c r="R5557" s="4">
        <f t="shared" si="548"/>
        <v>307.488315</v>
      </c>
    </row>
    <row r="5558" spans="14:18">
      <c r="N5558" s="2">
        <v>61.497663000000003</v>
      </c>
      <c r="O5558" s="3">
        <f t="shared" si="546"/>
        <v>3781.9625544615692</v>
      </c>
      <c r="P5558" s="3">
        <v>5</v>
      </c>
      <c r="Q5558" s="3">
        <f t="shared" si="547"/>
        <v>25</v>
      </c>
      <c r="R5558" s="4">
        <f t="shared" si="548"/>
        <v>307.488315</v>
      </c>
    </row>
    <row r="5559" spans="14:18">
      <c r="N5559" s="2">
        <v>61.497663000000003</v>
      </c>
      <c r="O5559" s="3">
        <f t="shared" si="546"/>
        <v>3781.9625544615692</v>
      </c>
      <c r="P5559" s="3">
        <v>5</v>
      </c>
      <c r="Q5559" s="3">
        <f t="shared" si="547"/>
        <v>25</v>
      </c>
      <c r="R5559" s="4">
        <f t="shared" si="548"/>
        <v>307.488315</v>
      </c>
    </row>
    <row r="5560" spans="14:18">
      <c r="N5560" s="2">
        <v>61.497663000000003</v>
      </c>
      <c r="O5560" s="3">
        <f t="shared" si="546"/>
        <v>3781.9625544615692</v>
      </c>
      <c r="P5560" s="3">
        <v>5</v>
      </c>
      <c r="Q5560" s="3">
        <f t="shared" si="547"/>
        <v>25</v>
      </c>
      <c r="R5560" s="4">
        <f t="shared" si="548"/>
        <v>307.488315</v>
      </c>
    </row>
    <row r="5561" spans="14:18">
      <c r="N5561" s="2">
        <v>61.497663000000003</v>
      </c>
      <c r="O5561" s="3">
        <f t="shared" si="546"/>
        <v>3781.9625544615692</v>
      </c>
      <c r="P5561" s="3">
        <v>5</v>
      </c>
      <c r="Q5561" s="3">
        <f t="shared" si="547"/>
        <v>25</v>
      </c>
      <c r="R5561" s="4">
        <f t="shared" si="548"/>
        <v>307.488315</v>
      </c>
    </row>
    <row r="5562" spans="14:18">
      <c r="N5562" s="2">
        <v>61.497663000000003</v>
      </c>
      <c r="O5562" s="3">
        <f t="shared" si="546"/>
        <v>3781.9625544615692</v>
      </c>
      <c r="P5562" s="3">
        <v>5</v>
      </c>
      <c r="Q5562" s="3">
        <f t="shared" si="547"/>
        <v>25</v>
      </c>
      <c r="R5562" s="4">
        <f t="shared" si="548"/>
        <v>307.488315</v>
      </c>
    </row>
    <row r="5563" spans="14:18">
      <c r="N5563" s="2">
        <v>61.497663000000003</v>
      </c>
      <c r="O5563" s="3">
        <f t="shared" si="546"/>
        <v>3781.9625544615692</v>
      </c>
      <c r="P5563" s="3">
        <v>5</v>
      </c>
      <c r="Q5563" s="3">
        <f t="shared" si="547"/>
        <v>25</v>
      </c>
      <c r="R5563" s="4">
        <f t="shared" si="548"/>
        <v>307.488315</v>
      </c>
    </row>
    <row r="5564" spans="14:18">
      <c r="N5564" s="2">
        <v>61.497663000000003</v>
      </c>
      <c r="O5564" s="3">
        <f t="shared" si="546"/>
        <v>3781.9625544615692</v>
      </c>
      <c r="P5564" s="3">
        <v>5</v>
      </c>
      <c r="Q5564" s="3">
        <f t="shared" si="547"/>
        <v>25</v>
      </c>
      <c r="R5564" s="4">
        <f t="shared" si="548"/>
        <v>307.488315</v>
      </c>
    </row>
    <row r="5565" spans="14:18">
      <c r="N5565" s="2">
        <v>61.497663000000003</v>
      </c>
      <c r="O5565" s="3">
        <f t="shared" si="546"/>
        <v>3781.9625544615692</v>
      </c>
      <c r="P5565" s="3">
        <v>5</v>
      </c>
      <c r="Q5565" s="3">
        <f t="shared" si="547"/>
        <v>25</v>
      </c>
      <c r="R5565" s="4">
        <f t="shared" si="548"/>
        <v>307.488315</v>
      </c>
    </row>
    <row r="5566" spans="14:18">
      <c r="N5566" s="2">
        <v>61.497663000000003</v>
      </c>
      <c r="O5566" s="3">
        <f t="shared" si="546"/>
        <v>3781.9625544615692</v>
      </c>
      <c r="P5566" s="3">
        <v>5</v>
      </c>
      <c r="Q5566" s="3">
        <f t="shared" si="547"/>
        <v>25</v>
      </c>
      <c r="R5566" s="4">
        <f t="shared" si="548"/>
        <v>307.488315</v>
      </c>
    </row>
    <row r="5567" spans="14:18">
      <c r="N5567" s="2">
        <v>61.497663000000003</v>
      </c>
      <c r="O5567" s="3">
        <f t="shared" si="546"/>
        <v>3781.9625544615692</v>
      </c>
      <c r="P5567" s="3">
        <v>5</v>
      </c>
      <c r="Q5567" s="3">
        <f t="shared" si="547"/>
        <v>25</v>
      </c>
      <c r="R5567" s="4">
        <f t="shared" si="548"/>
        <v>307.488315</v>
      </c>
    </row>
    <row r="5568" spans="14:18">
      <c r="N5568" s="2">
        <v>61.497663000000003</v>
      </c>
      <c r="O5568" s="3">
        <f t="shared" si="546"/>
        <v>3781.9625544615692</v>
      </c>
      <c r="P5568" s="3">
        <v>5</v>
      </c>
      <c r="Q5568" s="3">
        <f t="shared" si="547"/>
        <v>25</v>
      </c>
      <c r="R5568" s="4">
        <f t="shared" si="548"/>
        <v>307.488315</v>
      </c>
    </row>
    <row r="5569" spans="14:18">
      <c r="N5569" s="2">
        <v>61.497663000000003</v>
      </c>
      <c r="O5569" s="3">
        <f t="shared" si="546"/>
        <v>3781.9625544615692</v>
      </c>
      <c r="P5569" s="3">
        <v>5</v>
      </c>
      <c r="Q5569" s="3">
        <f t="shared" si="547"/>
        <v>25</v>
      </c>
      <c r="R5569" s="4">
        <f t="shared" si="548"/>
        <v>307.488315</v>
      </c>
    </row>
    <row r="5570" spans="14:18">
      <c r="N5570" s="2">
        <v>61.497663000000003</v>
      </c>
      <c r="O5570" s="3">
        <f t="shared" si="546"/>
        <v>3781.9625544615692</v>
      </c>
      <c r="P5570" s="3">
        <v>5</v>
      </c>
      <c r="Q5570" s="3">
        <f t="shared" si="547"/>
        <v>25</v>
      </c>
      <c r="R5570" s="4">
        <f t="shared" si="548"/>
        <v>307.488315</v>
      </c>
    </row>
    <row r="5571" spans="14:18">
      <c r="N5571" s="2">
        <v>61.497663000000003</v>
      </c>
      <c r="O5571" s="3">
        <f t="shared" si="546"/>
        <v>3781.9625544615692</v>
      </c>
      <c r="P5571" s="3">
        <v>5</v>
      </c>
      <c r="Q5571" s="3">
        <f t="shared" si="547"/>
        <v>25</v>
      </c>
      <c r="R5571" s="4">
        <f t="shared" si="548"/>
        <v>307.488315</v>
      </c>
    </row>
    <row r="5572" spans="14:18">
      <c r="N5572" s="2">
        <v>61.497663000000003</v>
      </c>
      <c r="O5572" s="3">
        <f t="shared" si="546"/>
        <v>3781.9625544615692</v>
      </c>
      <c r="P5572" s="3">
        <v>5</v>
      </c>
      <c r="Q5572" s="3">
        <f t="shared" si="547"/>
        <v>25</v>
      </c>
      <c r="R5572" s="4">
        <f t="shared" si="548"/>
        <v>307.488315</v>
      </c>
    </row>
    <row r="5573" spans="14:18">
      <c r="N5573" s="2">
        <v>61.497663000000003</v>
      </c>
      <c r="O5573" s="3">
        <f t="shared" si="546"/>
        <v>3781.9625544615692</v>
      </c>
      <c r="P5573" s="3">
        <v>5</v>
      </c>
      <c r="Q5573" s="3">
        <f t="shared" si="547"/>
        <v>25</v>
      </c>
      <c r="R5573" s="4">
        <f t="shared" si="548"/>
        <v>307.488315</v>
      </c>
    </row>
    <row r="5574" spans="14:18">
      <c r="N5574" s="2">
        <v>61.497663000000003</v>
      </c>
      <c r="O5574" s="3">
        <f t="shared" si="546"/>
        <v>3781.9625544615692</v>
      </c>
      <c r="P5574" s="3">
        <v>5</v>
      </c>
      <c r="Q5574" s="3">
        <f t="shared" si="547"/>
        <v>25</v>
      </c>
      <c r="R5574" s="4">
        <f t="shared" si="548"/>
        <v>307.488315</v>
      </c>
    </row>
    <row r="5575" spans="14:18">
      <c r="N5575" s="2">
        <v>61.497663000000003</v>
      </c>
      <c r="O5575" s="3">
        <f t="shared" si="546"/>
        <v>3781.9625544615692</v>
      </c>
      <c r="P5575" s="3">
        <v>5</v>
      </c>
      <c r="Q5575" s="3">
        <f t="shared" si="547"/>
        <v>25</v>
      </c>
      <c r="R5575" s="4">
        <f t="shared" si="548"/>
        <v>307.488315</v>
      </c>
    </row>
    <row r="5576" spans="14:18">
      <c r="N5576" s="2">
        <v>61.497663000000003</v>
      </c>
      <c r="O5576" s="3">
        <f t="shared" si="546"/>
        <v>3781.9625544615692</v>
      </c>
      <c r="P5576" s="3">
        <v>5</v>
      </c>
      <c r="Q5576" s="3">
        <f t="shared" si="547"/>
        <v>25</v>
      </c>
      <c r="R5576" s="4">
        <f t="shared" si="548"/>
        <v>307.488315</v>
      </c>
    </row>
    <row r="5577" spans="14:18">
      <c r="N5577" s="2">
        <v>61.497663000000003</v>
      </c>
      <c r="O5577" s="3">
        <f t="shared" si="546"/>
        <v>3781.9625544615692</v>
      </c>
      <c r="P5577" s="3">
        <v>5</v>
      </c>
      <c r="Q5577" s="3">
        <f t="shared" si="547"/>
        <v>25</v>
      </c>
      <c r="R5577" s="4">
        <f t="shared" si="548"/>
        <v>307.488315</v>
      </c>
    </row>
    <row r="5578" spans="14:18">
      <c r="N5578" s="2">
        <v>61.497663000000003</v>
      </c>
      <c r="O5578" s="3">
        <f t="shared" si="546"/>
        <v>3781.9625544615692</v>
      </c>
      <c r="P5578" s="3">
        <v>5</v>
      </c>
      <c r="Q5578" s="3">
        <f t="shared" si="547"/>
        <v>25</v>
      </c>
      <c r="R5578" s="4">
        <f t="shared" si="548"/>
        <v>307.488315</v>
      </c>
    </row>
    <row r="5579" spans="14:18">
      <c r="N5579" s="2">
        <v>61.497663000000003</v>
      </c>
      <c r="O5579" s="3">
        <f t="shared" si="546"/>
        <v>3781.9625544615692</v>
      </c>
      <c r="P5579" s="3">
        <v>5</v>
      </c>
      <c r="Q5579" s="3">
        <f t="shared" si="547"/>
        <v>25</v>
      </c>
      <c r="R5579" s="4">
        <f t="shared" si="548"/>
        <v>307.488315</v>
      </c>
    </row>
    <row r="5580" spans="14:18">
      <c r="N5580" s="2">
        <v>61.497663000000003</v>
      </c>
      <c r="O5580" s="3">
        <f t="shared" si="546"/>
        <v>3781.9625544615692</v>
      </c>
      <c r="P5580" s="3">
        <v>5</v>
      </c>
      <c r="Q5580" s="3">
        <f t="shared" si="547"/>
        <v>25</v>
      </c>
      <c r="R5580" s="4">
        <f t="shared" si="548"/>
        <v>307.488315</v>
      </c>
    </row>
    <row r="5581" spans="14:18">
      <c r="N5581" s="2">
        <v>61.497663000000003</v>
      </c>
      <c r="O5581" s="3">
        <f t="shared" si="546"/>
        <v>3781.9625544615692</v>
      </c>
      <c r="P5581" s="3">
        <v>5</v>
      </c>
      <c r="Q5581" s="3">
        <f t="shared" si="547"/>
        <v>25</v>
      </c>
      <c r="R5581" s="4">
        <f t="shared" si="548"/>
        <v>307.488315</v>
      </c>
    </row>
    <row r="5582" spans="14:18">
      <c r="N5582" s="2">
        <v>61.497663000000003</v>
      </c>
      <c r="O5582" s="3">
        <f t="shared" si="546"/>
        <v>3781.9625544615692</v>
      </c>
      <c r="P5582" s="3">
        <v>5</v>
      </c>
      <c r="Q5582" s="3">
        <f t="shared" si="547"/>
        <v>25</v>
      </c>
      <c r="R5582" s="4">
        <f t="shared" si="548"/>
        <v>307.488315</v>
      </c>
    </row>
    <row r="5583" spans="14:18">
      <c r="N5583" s="2">
        <v>61.497663000000003</v>
      </c>
      <c r="O5583" s="3">
        <f t="shared" si="546"/>
        <v>3781.9625544615692</v>
      </c>
      <c r="P5583" s="3">
        <v>5</v>
      </c>
      <c r="Q5583" s="3">
        <f t="shared" si="547"/>
        <v>25</v>
      </c>
      <c r="R5583" s="4">
        <f t="shared" si="548"/>
        <v>307.488315</v>
      </c>
    </row>
    <row r="5584" spans="14:18">
      <c r="N5584" s="2">
        <v>61.497663000000003</v>
      </c>
      <c r="O5584" s="3">
        <f t="shared" si="546"/>
        <v>3781.9625544615692</v>
      </c>
      <c r="P5584" s="3">
        <v>5</v>
      </c>
      <c r="Q5584" s="3">
        <f t="shared" si="547"/>
        <v>25</v>
      </c>
      <c r="R5584" s="4">
        <f t="shared" si="548"/>
        <v>307.488315</v>
      </c>
    </row>
    <row r="5585" spans="14:18">
      <c r="N5585" s="2">
        <v>61.497663000000003</v>
      </c>
      <c r="O5585" s="3">
        <f t="shared" ref="O5585:O5648" si="549">N5585*N5585</f>
        <v>3781.9625544615692</v>
      </c>
      <c r="P5585" s="3">
        <v>10</v>
      </c>
      <c r="Q5585" s="3">
        <f t="shared" ref="Q5585:Q5648" si="550">P5585*P5585</f>
        <v>100</v>
      </c>
      <c r="R5585" s="4">
        <f t="shared" ref="R5585:R5648" si="551">P5585*N5585</f>
        <v>614.97663</v>
      </c>
    </row>
    <row r="5586" spans="14:18">
      <c r="N5586" s="2">
        <v>61.497663000000003</v>
      </c>
      <c r="O5586" s="3">
        <f t="shared" si="549"/>
        <v>3781.9625544615692</v>
      </c>
      <c r="P5586" s="3">
        <v>10</v>
      </c>
      <c r="Q5586" s="3">
        <f t="shared" si="550"/>
        <v>100</v>
      </c>
      <c r="R5586" s="4">
        <f t="shared" si="551"/>
        <v>614.97663</v>
      </c>
    </row>
    <row r="5587" spans="14:18">
      <c r="N5587" s="2">
        <v>61.497663000000003</v>
      </c>
      <c r="O5587" s="3">
        <f t="shared" si="549"/>
        <v>3781.9625544615692</v>
      </c>
      <c r="P5587" s="3">
        <v>10</v>
      </c>
      <c r="Q5587" s="3">
        <f t="shared" si="550"/>
        <v>100</v>
      </c>
      <c r="R5587" s="4">
        <f t="shared" si="551"/>
        <v>614.97663</v>
      </c>
    </row>
    <row r="5588" spans="14:18">
      <c r="N5588" s="2">
        <v>61.497663000000003</v>
      </c>
      <c r="O5588" s="3">
        <f t="shared" si="549"/>
        <v>3781.9625544615692</v>
      </c>
      <c r="P5588" s="3">
        <v>10</v>
      </c>
      <c r="Q5588" s="3">
        <f t="shared" si="550"/>
        <v>100</v>
      </c>
      <c r="R5588" s="4">
        <f t="shared" si="551"/>
        <v>614.97663</v>
      </c>
    </row>
    <row r="5589" spans="14:18">
      <c r="N5589" s="2">
        <v>61.497663000000003</v>
      </c>
      <c r="O5589" s="3">
        <f t="shared" si="549"/>
        <v>3781.9625544615692</v>
      </c>
      <c r="P5589" s="3">
        <v>10</v>
      </c>
      <c r="Q5589" s="3">
        <f t="shared" si="550"/>
        <v>100</v>
      </c>
      <c r="R5589" s="4">
        <f t="shared" si="551"/>
        <v>614.97663</v>
      </c>
    </row>
    <row r="5590" spans="14:18">
      <c r="N5590" s="2">
        <v>61.497663000000003</v>
      </c>
      <c r="O5590" s="3">
        <f t="shared" si="549"/>
        <v>3781.9625544615692</v>
      </c>
      <c r="P5590" s="3">
        <v>10</v>
      </c>
      <c r="Q5590" s="3">
        <f t="shared" si="550"/>
        <v>100</v>
      </c>
      <c r="R5590" s="4">
        <f t="shared" si="551"/>
        <v>614.97663</v>
      </c>
    </row>
    <row r="5591" spans="14:18">
      <c r="N5591" s="2">
        <v>61.497663000000003</v>
      </c>
      <c r="O5591" s="3">
        <f t="shared" si="549"/>
        <v>3781.9625544615692</v>
      </c>
      <c r="P5591" s="3">
        <v>10</v>
      </c>
      <c r="Q5591" s="3">
        <f t="shared" si="550"/>
        <v>100</v>
      </c>
      <c r="R5591" s="4">
        <f t="shared" si="551"/>
        <v>614.97663</v>
      </c>
    </row>
    <row r="5592" spans="14:18">
      <c r="N5592" s="2">
        <v>61.497663000000003</v>
      </c>
      <c r="O5592" s="3">
        <f t="shared" si="549"/>
        <v>3781.9625544615692</v>
      </c>
      <c r="P5592" s="3">
        <v>10</v>
      </c>
      <c r="Q5592" s="3">
        <f t="shared" si="550"/>
        <v>100</v>
      </c>
      <c r="R5592" s="4">
        <f t="shared" si="551"/>
        <v>614.97663</v>
      </c>
    </row>
    <row r="5593" spans="14:18">
      <c r="N5593" s="2">
        <v>61.497663000000003</v>
      </c>
      <c r="O5593" s="3">
        <f t="shared" si="549"/>
        <v>3781.9625544615692</v>
      </c>
      <c r="P5593" s="3">
        <v>10</v>
      </c>
      <c r="Q5593" s="3">
        <f t="shared" si="550"/>
        <v>100</v>
      </c>
      <c r="R5593" s="4">
        <f t="shared" si="551"/>
        <v>614.97663</v>
      </c>
    </row>
    <row r="5594" spans="14:18">
      <c r="N5594" s="2">
        <v>61.497663000000003</v>
      </c>
      <c r="O5594" s="3">
        <f t="shared" si="549"/>
        <v>3781.9625544615692</v>
      </c>
      <c r="P5594" s="3">
        <v>10</v>
      </c>
      <c r="Q5594" s="3">
        <f t="shared" si="550"/>
        <v>100</v>
      </c>
      <c r="R5594" s="4">
        <f t="shared" si="551"/>
        <v>614.97663</v>
      </c>
    </row>
    <row r="5595" spans="14:18">
      <c r="N5595" s="2">
        <v>61.497663000000003</v>
      </c>
      <c r="O5595" s="3">
        <f t="shared" si="549"/>
        <v>3781.9625544615692</v>
      </c>
      <c r="P5595" s="3">
        <v>10</v>
      </c>
      <c r="Q5595" s="3">
        <f t="shared" si="550"/>
        <v>100</v>
      </c>
      <c r="R5595" s="4">
        <f t="shared" si="551"/>
        <v>614.97663</v>
      </c>
    </row>
    <row r="5596" spans="14:18">
      <c r="N5596" s="2">
        <v>61.497663000000003</v>
      </c>
      <c r="O5596" s="3">
        <f t="shared" si="549"/>
        <v>3781.9625544615692</v>
      </c>
      <c r="P5596" s="3">
        <v>10</v>
      </c>
      <c r="Q5596" s="3">
        <f t="shared" si="550"/>
        <v>100</v>
      </c>
      <c r="R5596" s="4">
        <f t="shared" si="551"/>
        <v>614.97663</v>
      </c>
    </row>
    <row r="5597" spans="14:18">
      <c r="N5597" s="2">
        <v>61.497663000000003</v>
      </c>
      <c r="O5597" s="3">
        <f t="shared" si="549"/>
        <v>3781.9625544615692</v>
      </c>
      <c r="P5597" s="3">
        <v>10</v>
      </c>
      <c r="Q5597" s="3">
        <f t="shared" si="550"/>
        <v>100</v>
      </c>
      <c r="R5597" s="4">
        <f t="shared" si="551"/>
        <v>614.97663</v>
      </c>
    </row>
    <row r="5598" spans="14:18">
      <c r="N5598" s="2">
        <v>61.497663000000003</v>
      </c>
      <c r="O5598" s="3">
        <f t="shared" si="549"/>
        <v>3781.9625544615692</v>
      </c>
      <c r="P5598" s="3">
        <v>10</v>
      </c>
      <c r="Q5598" s="3">
        <f t="shared" si="550"/>
        <v>100</v>
      </c>
      <c r="R5598" s="4">
        <f t="shared" si="551"/>
        <v>614.97663</v>
      </c>
    </row>
    <row r="5599" spans="14:18">
      <c r="N5599" s="2">
        <v>61.497663000000003</v>
      </c>
      <c r="O5599" s="3">
        <f t="shared" si="549"/>
        <v>3781.9625544615692</v>
      </c>
      <c r="P5599" s="3">
        <v>10</v>
      </c>
      <c r="Q5599" s="3">
        <f t="shared" si="550"/>
        <v>100</v>
      </c>
      <c r="R5599" s="4">
        <f t="shared" si="551"/>
        <v>614.97663</v>
      </c>
    </row>
    <row r="5600" spans="14:18">
      <c r="N5600" s="2">
        <v>61.497663000000003</v>
      </c>
      <c r="O5600" s="3">
        <f t="shared" si="549"/>
        <v>3781.9625544615692</v>
      </c>
      <c r="P5600" s="3">
        <v>10</v>
      </c>
      <c r="Q5600" s="3">
        <f t="shared" si="550"/>
        <v>100</v>
      </c>
      <c r="R5600" s="4">
        <f t="shared" si="551"/>
        <v>614.97663</v>
      </c>
    </row>
    <row r="5601" spans="14:18">
      <c r="N5601" s="2">
        <v>61.497663000000003</v>
      </c>
      <c r="O5601" s="3">
        <f t="shared" si="549"/>
        <v>3781.9625544615692</v>
      </c>
      <c r="P5601" s="3">
        <v>10</v>
      </c>
      <c r="Q5601" s="3">
        <f t="shared" si="550"/>
        <v>100</v>
      </c>
      <c r="R5601" s="4">
        <f t="shared" si="551"/>
        <v>614.97663</v>
      </c>
    </row>
    <row r="5602" spans="14:18">
      <c r="N5602" s="2">
        <v>61.497663000000003</v>
      </c>
      <c r="O5602" s="3">
        <f t="shared" si="549"/>
        <v>3781.9625544615692</v>
      </c>
      <c r="P5602" s="3">
        <v>10</v>
      </c>
      <c r="Q5602" s="3">
        <f t="shared" si="550"/>
        <v>100</v>
      </c>
      <c r="R5602" s="4">
        <f t="shared" si="551"/>
        <v>614.97663</v>
      </c>
    </row>
    <row r="5603" spans="14:18">
      <c r="N5603" s="2">
        <v>61.497663000000003</v>
      </c>
      <c r="O5603" s="3">
        <f t="shared" si="549"/>
        <v>3781.9625544615692</v>
      </c>
      <c r="P5603" s="3">
        <v>10</v>
      </c>
      <c r="Q5603" s="3">
        <f t="shared" si="550"/>
        <v>100</v>
      </c>
      <c r="R5603" s="4">
        <f t="shared" si="551"/>
        <v>614.97663</v>
      </c>
    </row>
    <row r="5604" spans="14:18">
      <c r="N5604" s="2">
        <v>61.497663000000003</v>
      </c>
      <c r="O5604" s="3">
        <f t="shared" si="549"/>
        <v>3781.9625544615692</v>
      </c>
      <c r="P5604" s="3">
        <v>10</v>
      </c>
      <c r="Q5604" s="3">
        <f t="shared" si="550"/>
        <v>100</v>
      </c>
      <c r="R5604" s="4">
        <f t="shared" si="551"/>
        <v>614.97663</v>
      </c>
    </row>
    <row r="5605" spans="14:18">
      <c r="N5605" s="2">
        <v>61.497663000000003</v>
      </c>
      <c r="O5605" s="3">
        <f t="shared" si="549"/>
        <v>3781.9625544615692</v>
      </c>
      <c r="P5605" s="3">
        <v>10</v>
      </c>
      <c r="Q5605" s="3">
        <f t="shared" si="550"/>
        <v>100</v>
      </c>
      <c r="R5605" s="4">
        <f t="shared" si="551"/>
        <v>614.97663</v>
      </c>
    </row>
    <row r="5606" spans="14:18">
      <c r="N5606" s="2">
        <v>61.497663000000003</v>
      </c>
      <c r="O5606" s="3">
        <f t="shared" si="549"/>
        <v>3781.9625544615692</v>
      </c>
      <c r="P5606" s="3">
        <v>10</v>
      </c>
      <c r="Q5606" s="3">
        <f t="shared" si="550"/>
        <v>100</v>
      </c>
      <c r="R5606" s="4">
        <f t="shared" si="551"/>
        <v>614.97663</v>
      </c>
    </row>
    <row r="5607" spans="14:18">
      <c r="N5607" s="2">
        <v>61.497663000000003</v>
      </c>
      <c r="O5607" s="3">
        <f t="shared" si="549"/>
        <v>3781.9625544615692</v>
      </c>
      <c r="P5607" s="3">
        <v>10</v>
      </c>
      <c r="Q5607" s="3">
        <f t="shared" si="550"/>
        <v>100</v>
      </c>
      <c r="R5607" s="4">
        <f t="shared" si="551"/>
        <v>614.97663</v>
      </c>
    </row>
    <row r="5608" spans="14:18">
      <c r="N5608" s="2">
        <v>61.497663000000003</v>
      </c>
      <c r="O5608" s="3">
        <f t="shared" si="549"/>
        <v>3781.9625544615692</v>
      </c>
      <c r="P5608" s="3">
        <v>10</v>
      </c>
      <c r="Q5608" s="3">
        <f t="shared" si="550"/>
        <v>100</v>
      </c>
      <c r="R5608" s="4">
        <f t="shared" si="551"/>
        <v>614.97663</v>
      </c>
    </row>
    <row r="5609" spans="14:18">
      <c r="N5609" s="2">
        <v>61.497663000000003</v>
      </c>
      <c r="O5609" s="3">
        <f t="shared" si="549"/>
        <v>3781.9625544615692</v>
      </c>
      <c r="P5609" s="3">
        <v>10</v>
      </c>
      <c r="Q5609" s="3">
        <f t="shared" si="550"/>
        <v>100</v>
      </c>
      <c r="R5609" s="4">
        <f t="shared" si="551"/>
        <v>614.97663</v>
      </c>
    </row>
    <row r="5610" spans="14:18">
      <c r="N5610" s="2">
        <v>61.497663000000003</v>
      </c>
      <c r="O5610" s="3">
        <f t="shared" si="549"/>
        <v>3781.9625544615692</v>
      </c>
      <c r="P5610" s="3">
        <v>10</v>
      </c>
      <c r="Q5610" s="3">
        <f t="shared" si="550"/>
        <v>100</v>
      </c>
      <c r="R5610" s="4">
        <f t="shared" si="551"/>
        <v>614.97663</v>
      </c>
    </row>
    <row r="5611" spans="14:18">
      <c r="N5611" s="2">
        <v>61.497663000000003</v>
      </c>
      <c r="O5611" s="3">
        <f t="shared" si="549"/>
        <v>3781.9625544615692</v>
      </c>
      <c r="P5611" s="3">
        <v>10</v>
      </c>
      <c r="Q5611" s="3">
        <f t="shared" si="550"/>
        <v>100</v>
      </c>
      <c r="R5611" s="4">
        <f t="shared" si="551"/>
        <v>614.97663</v>
      </c>
    </row>
    <row r="5612" spans="14:18">
      <c r="N5612" s="2">
        <v>61.497663000000003</v>
      </c>
      <c r="O5612" s="3">
        <f t="shared" si="549"/>
        <v>3781.9625544615692</v>
      </c>
      <c r="P5612" s="3">
        <v>10</v>
      </c>
      <c r="Q5612" s="3">
        <f t="shared" si="550"/>
        <v>100</v>
      </c>
      <c r="R5612" s="4">
        <f t="shared" si="551"/>
        <v>614.97663</v>
      </c>
    </row>
    <row r="5613" spans="14:18">
      <c r="N5613" s="2">
        <v>61.497663000000003</v>
      </c>
      <c r="O5613" s="3">
        <f t="shared" si="549"/>
        <v>3781.9625544615692</v>
      </c>
      <c r="P5613" s="3">
        <v>10</v>
      </c>
      <c r="Q5613" s="3">
        <f t="shared" si="550"/>
        <v>100</v>
      </c>
      <c r="R5613" s="4">
        <f t="shared" si="551"/>
        <v>614.97663</v>
      </c>
    </row>
    <row r="5614" spans="14:18">
      <c r="N5614" s="2">
        <v>61.497663000000003</v>
      </c>
      <c r="O5614" s="3">
        <f t="shared" si="549"/>
        <v>3781.9625544615692</v>
      </c>
      <c r="P5614" s="3">
        <v>10</v>
      </c>
      <c r="Q5614" s="3">
        <f t="shared" si="550"/>
        <v>100</v>
      </c>
      <c r="R5614" s="4">
        <f t="shared" si="551"/>
        <v>614.97663</v>
      </c>
    </row>
    <row r="5615" spans="14:18">
      <c r="N5615" s="2">
        <v>61.497663000000003</v>
      </c>
      <c r="O5615" s="3">
        <f t="shared" si="549"/>
        <v>3781.9625544615692</v>
      </c>
      <c r="P5615" s="3">
        <v>10</v>
      </c>
      <c r="Q5615" s="3">
        <f t="shared" si="550"/>
        <v>100</v>
      </c>
      <c r="R5615" s="4">
        <f t="shared" si="551"/>
        <v>614.97663</v>
      </c>
    </row>
    <row r="5616" spans="14:18">
      <c r="N5616" s="2">
        <v>61.497663000000003</v>
      </c>
      <c r="O5616" s="3">
        <f t="shared" si="549"/>
        <v>3781.9625544615692</v>
      </c>
      <c r="P5616" s="3">
        <v>10</v>
      </c>
      <c r="Q5616" s="3">
        <f t="shared" si="550"/>
        <v>100</v>
      </c>
      <c r="R5616" s="4">
        <f t="shared" si="551"/>
        <v>614.97663</v>
      </c>
    </row>
    <row r="5617" spans="14:18">
      <c r="N5617" s="2">
        <v>61.497663000000003</v>
      </c>
      <c r="O5617" s="3">
        <f t="shared" si="549"/>
        <v>3781.9625544615692</v>
      </c>
      <c r="P5617" s="3">
        <v>10</v>
      </c>
      <c r="Q5617" s="3">
        <f t="shared" si="550"/>
        <v>100</v>
      </c>
      <c r="R5617" s="4">
        <f t="shared" si="551"/>
        <v>614.97663</v>
      </c>
    </row>
    <row r="5618" spans="14:18">
      <c r="N5618" s="2">
        <v>61.497663000000003</v>
      </c>
      <c r="O5618" s="3">
        <f t="shared" si="549"/>
        <v>3781.9625544615692</v>
      </c>
      <c r="P5618" s="3">
        <v>10</v>
      </c>
      <c r="Q5618" s="3">
        <f t="shared" si="550"/>
        <v>100</v>
      </c>
      <c r="R5618" s="4">
        <f t="shared" si="551"/>
        <v>614.97663</v>
      </c>
    </row>
    <row r="5619" spans="14:18">
      <c r="N5619" s="2">
        <v>61.497663000000003</v>
      </c>
      <c r="O5619" s="3">
        <f t="shared" si="549"/>
        <v>3781.9625544615692</v>
      </c>
      <c r="P5619" s="3">
        <v>10</v>
      </c>
      <c r="Q5619" s="3">
        <f t="shared" si="550"/>
        <v>100</v>
      </c>
      <c r="R5619" s="4">
        <f t="shared" si="551"/>
        <v>614.97663</v>
      </c>
    </row>
    <row r="5620" spans="14:18">
      <c r="N5620" s="2">
        <v>61.497663000000003</v>
      </c>
      <c r="O5620" s="3">
        <f t="shared" si="549"/>
        <v>3781.9625544615692</v>
      </c>
      <c r="P5620" s="3">
        <v>10</v>
      </c>
      <c r="Q5620" s="3">
        <f t="shared" si="550"/>
        <v>100</v>
      </c>
      <c r="R5620" s="4">
        <f t="shared" si="551"/>
        <v>614.97663</v>
      </c>
    </row>
    <row r="5621" spans="14:18">
      <c r="N5621" s="2">
        <v>61.497663000000003</v>
      </c>
      <c r="O5621" s="3">
        <f t="shared" si="549"/>
        <v>3781.9625544615692</v>
      </c>
      <c r="P5621" s="3">
        <v>10</v>
      </c>
      <c r="Q5621" s="3">
        <f t="shared" si="550"/>
        <v>100</v>
      </c>
      <c r="R5621" s="4">
        <f t="shared" si="551"/>
        <v>614.97663</v>
      </c>
    </row>
    <row r="5622" spans="14:18">
      <c r="N5622" s="2">
        <v>61.497663000000003</v>
      </c>
      <c r="O5622" s="3">
        <f t="shared" si="549"/>
        <v>3781.9625544615692</v>
      </c>
      <c r="P5622" s="3">
        <v>10</v>
      </c>
      <c r="Q5622" s="3">
        <f t="shared" si="550"/>
        <v>100</v>
      </c>
      <c r="R5622" s="4">
        <f t="shared" si="551"/>
        <v>614.97663</v>
      </c>
    </row>
    <row r="5623" spans="14:18">
      <c r="N5623" s="2">
        <v>61.497663000000003</v>
      </c>
      <c r="O5623" s="3">
        <f t="shared" si="549"/>
        <v>3781.9625544615692</v>
      </c>
      <c r="P5623" s="3">
        <v>10</v>
      </c>
      <c r="Q5623" s="3">
        <f t="shared" si="550"/>
        <v>100</v>
      </c>
      <c r="R5623" s="4">
        <f t="shared" si="551"/>
        <v>614.97663</v>
      </c>
    </row>
    <row r="5624" spans="14:18">
      <c r="N5624" s="2">
        <v>61.497663000000003</v>
      </c>
      <c r="O5624" s="3">
        <f t="shared" si="549"/>
        <v>3781.9625544615692</v>
      </c>
      <c r="P5624" s="3">
        <v>10</v>
      </c>
      <c r="Q5624" s="3">
        <f t="shared" si="550"/>
        <v>100</v>
      </c>
      <c r="R5624" s="4">
        <f t="shared" si="551"/>
        <v>614.97663</v>
      </c>
    </row>
    <row r="5625" spans="14:18">
      <c r="N5625" s="2">
        <v>61.497663000000003</v>
      </c>
      <c r="O5625" s="3">
        <f t="shared" si="549"/>
        <v>3781.9625544615692</v>
      </c>
      <c r="P5625" s="3">
        <v>10</v>
      </c>
      <c r="Q5625" s="3">
        <f t="shared" si="550"/>
        <v>100</v>
      </c>
      <c r="R5625" s="4">
        <f t="shared" si="551"/>
        <v>614.97663</v>
      </c>
    </row>
    <row r="5626" spans="14:18">
      <c r="N5626" s="2">
        <v>61.497663000000003</v>
      </c>
      <c r="O5626" s="3">
        <f t="shared" si="549"/>
        <v>3781.9625544615692</v>
      </c>
      <c r="P5626" s="3">
        <v>10</v>
      </c>
      <c r="Q5626" s="3">
        <f t="shared" si="550"/>
        <v>100</v>
      </c>
      <c r="R5626" s="4">
        <f t="shared" si="551"/>
        <v>614.97663</v>
      </c>
    </row>
    <row r="5627" spans="14:18">
      <c r="N5627" s="2">
        <v>61.497663000000003</v>
      </c>
      <c r="O5627" s="3">
        <f t="shared" si="549"/>
        <v>3781.9625544615692</v>
      </c>
      <c r="P5627" s="3">
        <v>10</v>
      </c>
      <c r="Q5627" s="3">
        <f t="shared" si="550"/>
        <v>100</v>
      </c>
      <c r="R5627" s="4">
        <f t="shared" si="551"/>
        <v>614.97663</v>
      </c>
    </row>
    <row r="5628" spans="14:18">
      <c r="N5628" s="2">
        <v>61.497663000000003</v>
      </c>
      <c r="O5628" s="3">
        <f t="shared" si="549"/>
        <v>3781.9625544615692</v>
      </c>
      <c r="P5628" s="3">
        <v>10</v>
      </c>
      <c r="Q5628" s="3">
        <f t="shared" si="550"/>
        <v>100</v>
      </c>
      <c r="R5628" s="4">
        <f t="shared" si="551"/>
        <v>614.97663</v>
      </c>
    </row>
    <row r="5629" spans="14:18">
      <c r="N5629" s="2">
        <v>61.497663000000003</v>
      </c>
      <c r="O5629" s="3">
        <f t="shared" si="549"/>
        <v>3781.9625544615692</v>
      </c>
      <c r="P5629" s="3">
        <v>10</v>
      </c>
      <c r="Q5629" s="3">
        <f t="shared" si="550"/>
        <v>100</v>
      </c>
      <c r="R5629" s="4">
        <f t="shared" si="551"/>
        <v>614.97663</v>
      </c>
    </row>
    <row r="5630" spans="14:18">
      <c r="N5630" s="2">
        <v>61.497663000000003</v>
      </c>
      <c r="O5630" s="3">
        <f t="shared" si="549"/>
        <v>3781.9625544615692</v>
      </c>
      <c r="P5630" s="3">
        <v>10</v>
      </c>
      <c r="Q5630" s="3">
        <f t="shared" si="550"/>
        <v>100</v>
      </c>
      <c r="R5630" s="4">
        <f t="shared" si="551"/>
        <v>614.97663</v>
      </c>
    </row>
    <row r="5631" spans="14:18">
      <c r="N5631" s="2">
        <v>61.497663000000003</v>
      </c>
      <c r="O5631" s="3">
        <f t="shared" si="549"/>
        <v>3781.9625544615692</v>
      </c>
      <c r="P5631" s="3">
        <v>10</v>
      </c>
      <c r="Q5631" s="3">
        <f t="shared" si="550"/>
        <v>100</v>
      </c>
      <c r="R5631" s="4">
        <f t="shared" si="551"/>
        <v>614.97663</v>
      </c>
    </row>
    <row r="5632" spans="14:18">
      <c r="N5632" s="2">
        <v>61.497663000000003</v>
      </c>
      <c r="O5632" s="3">
        <f t="shared" si="549"/>
        <v>3781.9625544615692</v>
      </c>
      <c r="P5632" s="3">
        <v>10</v>
      </c>
      <c r="Q5632" s="3">
        <f t="shared" si="550"/>
        <v>100</v>
      </c>
      <c r="R5632" s="4">
        <f t="shared" si="551"/>
        <v>614.97663</v>
      </c>
    </row>
    <row r="5633" spans="14:18">
      <c r="N5633" s="2">
        <v>61.497663000000003</v>
      </c>
      <c r="O5633" s="3">
        <f t="shared" si="549"/>
        <v>3781.9625544615692</v>
      </c>
      <c r="P5633" s="3">
        <v>10</v>
      </c>
      <c r="Q5633" s="3">
        <f t="shared" si="550"/>
        <v>100</v>
      </c>
      <c r="R5633" s="4">
        <f t="shared" si="551"/>
        <v>614.97663</v>
      </c>
    </row>
    <row r="5634" spans="14:18">
      <c r="N5634" s="2">
        <v>61.497663000000003</v>
      </c>
      <c r="O5634" s="3">
        <f t="shared" si="549"/>
        <v>3781.9625544615692</v>
      </c>
      <c r="P5634" s="3">
        <v>10</v>
      </c>
      <c r="Q5634" s="3">
        <f t="shared" si="550"/>
        <v>100</v>
      </c>
      <c r="R5634" s="4">
        <f t="shared" si="551"/>
        <v>614.97663</v>
      </c>
    </row>
    <row r="5635" spans="14:18">
      <c r="N5635" s="2">
        <v>61.497663000000003</v>
      </c>
      <c r="O5635" s="3">
        <f t="shared" si="549"/>
        <v>3781.9625544615692</v>
      </c>
      <c r="P5635" s="3">
        <v>10</v>
      </c>
      <c r="Q5635" s="3">
        <f t="shared" si="550"/>
        <v>100</v>
      </c>
      <c r="R5635" s="4">
        <f t="shared" si="551"/>
        <v>614.97663</v>
      </c>
    </row>
    <row r="5636" spans="14:18">
      <c r="N5636" s="2">
        <v>61.497663000000003</v>
      </c>
      <c r="O5636" s="3">
        <f t="shared" si="549"/>
        <v>3781.9625544615692</v>
      </c>
      <c r="P5636" s="3">
        <v>10</v>
      </c>
      <c r="Q5636" s="3">
        <f t="shared" si="550"/>
        <v>100</v>
      </c>
      <c r="R5636" s="4">
        <f t="shared" si="551"/>
        <v>614.97663</v>
      </c>
    </row>
    <row r="5637" spans="14:18">
      <c r="N5637" s="2">
        <v>61.497663000000003</v>
      </c>
      <c r="O5637" s="3">
        <f t="shared" si="549"/>
        <v>3781.9625544615692</v>
      </c>
      <c r="P5637" s="3">
        <v>10</v>
      </c>
      <c r="Q5637" s="3">
        <f t="shared" si="550"/>
        <v>100</v>
      </c>
      <c r="R5637" s="4">
        <f t="shared" si="551"/>
        <v>614.97663</v>
      </c>
    </row>
    <row r="5638" spans="14:18">
      <c r="N5638" s="2">
        <v>61.497663000000003</v>
      </c>
      <c r="O5638" s="3">
        <f t="shared" si="549"/>
        <v>3781.9625544615692</v>
      </c>
      <c r="P5638" s="3">
        <v>10</v>
      </c>
      <c r="Q5638" s="3">
        <f t="shared" si="550"/>
        <v>100</v>
      </c>
      <c r="R5638" s="4">
        <f t="shared" si="551"/>
        <v>614.97663</v>
      </c>
    </row>
    <row r="5639" spans="14:18">
      <c r="N5639" s="2">
        <v>61.497663000000003</v>
      </c>
      <c r="O5639" s="3">
        <f t="shared" si="549"/>
        <v>3781.9625544615692</v>
      </c>
      <c r="P5639" s="3">
        <v>10</v>
      </c>
      <c r="Q5639" s="3">
        <f t="shared" si="550"/>
        <v>100</v>
      </c>
      <c r="R5639" s="4">
        <f t="shared" si="551"/>
        <v>614.97663</v>
      </c>
    </row>
    <row r="5640" spans="14:18">
      <c r="N5640" s="2">
        <v>61.497663000000003</v>
      </c>
      <c r="O5640" s="3">
        <f t="shared" si="549"/>
        <v>3781.9625544615692</v>
      </c>
      <c r="P5640" s="3">
        <v>10</v>
      </c>
      <c r="Q5640" s="3">
        <f t="shared" si="550"/>
        <v>100</v>
      </c>
      <c r="R5640" s="4">
        <f t="shared" si="551"/>
        <v>614.97663</v>
      </c>
    </row>
    <row r="5641" spans="14:18">
      <c r="N5641" s="2">
        <v>61.497663000000003</v>
      </c>
      <c r="O5641" s="3">
        <f t="shared" si="549"/>
        <v>3781.9625544615692</v>
      </c>
      <c r="P5641" s="3">
        <v>10</v>
      </c>
      <c r="Q5641" s="3">
        <f t="shared" si="550"/>
        <v>100</v>
      </c>
      <c r="R5641" s="4">
        <f t="shared" si="551"/>
        <v>614.97663</v>
      </c>
    </row>
    <row r="5642" spans="14:18">
      <c r="N5642" s="2">
        <v>61.497663000000003</v>
      </c>
      <c r="O5642" s="3">
        <f t="shared" si="549"/>
        <v>3781.9625544615692</v>
      </c>
      <c r="P5642" s="3">
        <v>10</v>
      </c>
      <c r="Q5642" s="3">
        <f t="shared" si="550"/>
        <v>100</v>
      </c>
      <c r="R5642" s="4">
        <f t="shared" si="551"/>
        <v>614.97663</v>
      </c>
    </row>
    <row r="5643" spans="14:18">
      <c r="N5643" s="2">
        <v>61.497663000000003</v>
      </c>
      <c r="O5643" s="3">
        <f t="shared" si="549"/>
        <v>3781.9625544615692</v>
      </c>
      <c r="P5643" s="3">
        <v>10</v>
      </c>
      <c r="Q5643" s="3">
        <f t="shared" si="550"/>
        <v>100</v>
      </c>
      <c r="R5643" s="4">
        <f t="shared" si="551"/>
        <v>614.97663</v>
      </c>
    </row>
    <row r="5644" spans="14:18">
      <c r="N5644" s="2">
        <v>61.497663000000003</v>
      </c>
      <c r="O5644" s="3">
        <f t="shared" si="549"/>
        <v>3781.9625544615692</v>
      </c>
      <c r="P5644" s="3">
        <v>10</v>
      </c>
      <c r="Q5644" s="3">
        <f t="shared" si="550"/>
        <v>100</v>
      </c>
      <c r="R5644" s="4">
        <f t="shared" si="551"/>
        <v>614.97663</v>
      </c>
    </row>
    <row r="5645" spans="14:18">
      <c r="N5645" s="2">
        <v>61.497663000000003</v>
      </c>
      <c r="O5645" s="3">
        <f t="shared" si="549"/>
        <v>3781.9625544615692</v>
      </c>
      <c r="P5645" s="3">
        <v>10</v>
      </c>
      <c r="Q5645" s="3">
        <f t="shared" si="550"/>
        <v>100</v>
      </c>
      <c r="R5645" s="4">
        <f t="shared" si="551"/>
        <v>614.97663</v>
      </c>
    </row>
    <row r="5646" spans="14:18">
      <c r="N5646" s="2">
        <v>61.497663000000003</v>
      </c>
      <c r="O5646" s="3">
        <f t="shared" si="549"/>
        <v>3781.9625544615692</v>
      </c>
      <c r="P5646" s="3">
        <v>10</v>
      </c>
      <c r="Q5646" s="3">
        <f t="shared" si="550"/>
        <v>100</v>
      </c>
      <c r="R5646" s="4">
        <f t="shared" si="551"/>
        <v>614.97663</v>
      </c>
    </row>
    <row r="5647" spans="14:18">
      <c r="N5647" s="2">
        <v>61.497663000000003</v>
      </c>
      <c r="O5647" s="3">
        <f t="shared" si="549"/>
        <v>3781.9625544615692</v>
      </c>
      <c r="P5647" s="3">
        <v>10</v>
      </c>
      <c r="Q5647" s="3">
        <f t="shared" si="550"/>
        <v>100</v>
      </c>
      <c r="R5647" s="4">
        <f t="shared" si="551"/>
        <v>614.97663</v>
      </c>
    </row>
    <row r="5648" spans="14:18">
      <c r="N5648" s="2">
        <v>61.497663000000003</v>
      </c>
      <c r="O5648" s="3">
        <f t="shared" si="549"/>
        <v>3781.9625544615692</v>
      </c>
      <c r="P5648" s="3">
        <v>10</v>
      </c>
      <c r="Q5648" s="3">
        <f t="shared" si="550"/>
        <v>100</v>
      </c>
      <c r="R5648" s="4">
        <f t="shared" si="551"/>
        <v>614.97663</v>
      </c>
    </row>
    <row r="5649" spans="14:18">
      <c r="N5649" s="2">
        <v>61.497663000000003</v>
      </c>
      <c r="O5649" s="3">
        <f t="shared" ref="O5649:O5712" si="552">N5649*N5649</f>
        <v>3781.9625544615692</v>
      </c>
      <c r="P5649" s="3">
        <v>10</v>
      </c>
      <c r="Q5649" s="3">
        <f t="shared" ref="Q5649:Q5712" si="553">P5649*P5649</f>
        <v>100</v>
      </c>
      <c r="R5649" s="4">
        <f t="shared" ref="R5649:R5712" si="554">P5649*N5649</f>
        <v>614.97663</v>
      </c>
    </row>
    <row r="5650" spans="14:18">
      <c r="N5650" s="2">
        <v>61.497663000000003</v>
      </c>
      <c r="O5650" s="3">
        <f t="shared" si="552"/>
        <v>3781.9625544615692</v>
      </c>
      <c r="P5650" s="3">
        <v>10</v>
      </c>
      <c r="Q5650" s="3">
        <f t="shared" si="553"/>
        <v>100</v>
      </c>
      <c r="R5650" s="4">
        <f t="shared" si="554"/>
        <v>614.97663</v>
      </c>
    </row>
    <row r="5651" spans="14:18">
      <c r="N5651" s="2">
        <v>61.497663000000003</v>
      </c>
      <c r="O5651" s="3">
        <f t="shared" si="552"/>
        <v>3781.9625544615692</v>
      </c>
      <c r="P5651" s="3">
        <v>10</v>
      </c>
      <c r="Q5651" s="3">
        <f t="shared" si="553"/>
        <v>100</v>
      </c>
      <c r="R5651" s="4">
        <f t="shared" si="554"/>
        <v>614.97663</v>
      </c>
    </row>
    <row r="5652" spans="14:18">
      <c r="N5652" s="2">
        <v>61.497663000000003</v>
      </c>
      <c r="O5652" s="3">
        <f t="shared" si="552"/>
        <v>3781.9625544615692</v>
      </c>
      <c r="P5652" s="3">
        <v>10</v>
      </c>
      <c r="Q5652" s="3">
        <f t="shared" si="553"/>
        <v>100</v>
      </c>
      <c r="R5652" s="4">
        <f t="shared" si="554"/>
        <v>614.97663</v>
      </c>
    </row>
    <row r="5653" spans="14:18">
      <c r="N5653" s="2">
        <v>61.497663000000003</v>
      </c>
      <c r="O5653" s="3">
        <f t="shared" si="552"/>
        <v>3781.9625544615692</v>
      </c>
      <c r="P5653" s="3">
        <v>10</v>
      </c>
      <c r="Q5653" s="3">
        <f t="shared" si="553"/>
        <v>100</v>
      </c>
      <c r="R5653" s="4">
        <f t="shared" si="554"/>
        <v>614.97663</v>
      </c>
    </row>
    <row r="5654" spans="14:18">
      <c r="N5654" s="2">
        <v>61.497663000000003</v>
      </c>
      <c r="O5654" s="3">
        <f t="shared" si="552"/>
        <v>3781.9625544615692</v>
      </c>
      <c r="P5654" s="3">
        <v>10</v>
      </c>
      <c r="Q5654" s="3">
        <f t="shared" si="553"/>
        <v>100</v>
      </c>
      <c r="R5654" s="4">
        <f t="shared" si="554"/>
        <v>614.97663</v>
      </c>
    </row>
    <row r="5655" spans="14:18">
      <c r="N5655" s="2">
        <v>61.497663000000003</v>
      </c>
      <c r="O5655" s="3">
        <f t="shared" si="552"/>
        <v>3781.9625544615692</v>
      </c>
      <c r="P5655" s="3">
        <v>10</v>
      </c>
      <c r="Q5655" s="3">
        <f t="shared" si="553"/>
        <v>100</v>
      </c>
      <c r="R5655" s="4">
        <f t="shared" si="554"/>
        <v>614.97663</v>
      </c>
    </row>
    <row r="5656" spans="14:18">
      <c r="N5656" s="2">
        <v>61.497663000000003</v>
      </c>
      <c r="O5656" s="3">
        <f t="shared" si="552"/>
        <v>3781.9625544615692</v>
      </c>
      <c r="P5656" s="3">
        <v>10</v>
      </c>
      <c r="Q5656" s="3">
        <f t="shared" si="553"/>
        <v>100</v>
      </c>
      <c r="R5656" s="4">
        <f t="shared" si="554"/>
        <v>614.97663</v>
      </c>
    </row>
    <row r="5657" spans="14:18">
      <c r="N5657" s="2">
        <v>61.497663000000003</v>
      </c>
      <c r="O5657" s="3">
        <f t="shared" si="552"/>
        <v>3781.9625544615692</v>
      </c>
      <c r="P5657" s="3">
        <v>10</v>
      </c>
      <c r="Q5657" s="3">
        <f t="shared" si="553"/>
        <v>100</v>
      </c>
      <c r="R5657" s="4">
        <f t="shared" si="554"/>
        <v>614.97663</v>
      </c>
    </row>
    <row r="5658" spans="14:18">
      <c r="N5658" s="2">
        <v>61.497663000000003</v>
      </c>
      <c r="O5658" s="3">
        <f t="shared" si="552"/>
        <v>3781.9625544615692</v>
      </c>
      <c r="P5658" s="3">
        <v>10</v>
      </c>
      <c r="Q5658" s="3">
        <f t="shared" si="553"/>
        <v>100</v>
      </c>
      <c r="R5658" s="4">
        <f t="shared" si="554"/>
        <v>614.97663</v>
      </c>
    </row>
    <row r="5659" spans="14:18">
      <c r="N5659" s="2">
        <v>61.497663000000003</v>
      </c>
      <c r="O5659" s="3">
        <f t="shared" si="552"/>
        <v>3781.9625544615692</v>
      </c>
      <c r="P5659" s="3">
        <v>10</v>
      </c>
      <c r="Q5659" s="3">
        <f t="shared" si="553"/>
        <v>100</v>
      </c>
      <c r="R5659" s="4">
        <f t="shared" si="554"/>
        <v>614.97663</v>
      </c>
    </row>
    <row r="5660" spans="14:18">
      <c r="N5660" s="2">
        <v>61.497663000000003</v>
      </c>
      <c r="O5660" s="3">
        <f t="shared" si="552"/>
        <v>3781.9625544615692</v>
      </c>
      <c r="P5660" s="3">
        <v>10</v>
      </c>
      <c r="Q5660" s="3">
        <f t="shared" si="553"/>
        <v>100</v>
      </c>
      <c r="R5660" s="4">
        <f t="shared" si="554"/>
        <v>614.97663</v>
      </c>
    </row>
    <row r="5661" spans="14:18">
      <c r="N5661" s="2">
        <v>61.497663000000003</v>
      </c>
      <c r="O5661" s="3">
        <f t="shared" si="552"/>
        <v>3781.9625544615692</v>
      </c>
      <c r="P5661" s="3">
        <v>10</v>
      </c>
      <c r="Q5661" s="3">
        <f t="shared" si="553"/>
        <v>100</v>
      </c>
      <c r="R5661" s="4">
        <f t="shared" si="554"/>
        <v>614.97663</v>
      </c>
    </row>
    <row r="5662" spans="14:18">
      <c r="N5662" s="2">
        <v>61.497663000000003</v>
      </c>
      <c r="O5662" s="3">
        <f t="shared" si="552"/>
        <v>3781.9625544615692</v>
      </c>
      <c r="P5662" s="3">
        <v>10</v>
      </c>
      <c r="Q5662" s="3">
        <f t="shared" si="553"/>
        <v>100</v>
      </c>
      <c r="R5662" s="4">
        <f t="shared" si="554"/>
        <v>614.97663</v>
      </c>
    </row>
    <row r="5663" spans="14:18">
      <c r="N5663" s="2">
        <v>61.497663000000003</v>
      </c>
      <c r="O5663" s="3">
        <f t="shared" si="552"/>
        <v>3781.9625544615692</v>
      </c>
      <c r="P5663" s="3">
        <v>10</v>
      </c>
      <c r="Q5663" s="3">
        <f t="shared" si="553"/>
        <v>100</v>
      </c>
      <c r="R5663" s="4">
        <f t="shared" si="554"/>
        <v>614.97663</v>
      </c>
    </row>
    <row r="5664" spans="14:18">
      <c r="N5664" s="2">
        <v>61.497663000000003</v>
      </c>
      <c r="O5664" s="3">
        <f t="shared" si="552"/>
        <v>3781.9625544615692</v>
      </c>
      <c r="P5664" s="3">
        <v>10</v>
      </c>
      <c r="Q5664" s="3">
        <f t="shared" si="553"/>
        <v>100</v>
      </c>
      <c r="R5664" s="4">
        <f t="shared" si="554"/>
        <v>614.97663</v>
      </c>
    </row>
    <row r="5665" spans="14:18">
      <c r="N5665" s="2">
        <v>61.497663000000003</v>
      </c>
      <c r="O5665" s="3">
        <f t="shared" si="552"/>
        <v>3781.9625544615692</v>
      </c>
      <c r="P5665" s="3">
        <v>10</v>
      </c>
      <c r="Q5665" s="3">
        <f t="shared" si="553"/>
        <v>100</v>
      </c>
      <c r="R5665" s="4">
        <f t="shared" si="554"/>
        <v>614.97663</v>
      </c>
    </row>
    <row r="5666" spans="14:18">
      <c r="N5666" s="2">
        <v>61.497663000000003</v>
      </c>
      <c r="O5666" s="3">
        <f t="shared" si="552"/>
        <v>3781.9625544615692</v>
      </c>
      <c r="P5666" s="3">
        <v>10</v>
      </c>
      <c r="Q5666" s="3">
        <f t="shared" si="553"/>
        <v>100</v>
      </c>
      <c r="R5666" s="4">
        <f t="shared" si="554"/>
        <v>614.97663</v>
      </c>
    </row>
    <row r="5667" spans="14:18">
      <c r="N5667" s="2">
        <v>61.497663000000003</v>
      </c>
      <c r="O5667" s="3">
        <f t="shared" si="552"/>
        <v>3781.9625544615692</v>
      </c>
      <c r="P5667" s="3">
        <v>10</v>
      </c>
      <c r="Q5667" s="3">
        <f t="shared" si="553"/>
        <v>100</v>
      </c>
      <c r="R5667" s="4">
        <f t="shared" si="554"/>
        <v>614.97663</v>
      </c>
    </row>
    <row r="5668" spans="14:18">
      <c r="N5668" s="2">
        <v>61.497663000000003</v>
      </c>
      <c r="O5668" s="3">
        <f t="shared" si="552"/>
        <v>3781.9625544615692</v>
      </c>
      <c r="P5668" s="3">
        <v>10</v>
      </c>
      <c r="Q5668" s="3">
        <f t="shared" si="553"/>
        <v>100</v>
      </c>
      <c r="R5668" s="4">
        <f t="shared" si="554"/>
        <v>614.97663</v>
      </c>
    </row>
    <row r="5669" spans="14:18">
      <c r="N5669" s="2">
        <v>61.497663000000003</v>
      </c>
      <c r="O5669" s="3">
        <f t="shared" si="552"/>
        <v>3781.9625544615692</v>
      </c>
      <c r="P5669" s="3">
        <v>10</v>
      </c>
      <c r="Q5669" s="3">
        <f t="shared" si="553"/>
        <v>100</v>
      </c>
      <c r="R5669" s="4">
        <f t="shared" si="554"/>
        <v>614.97663</v>
      </c>
    </row>
    <row r="5670" spans="14:18">
      <c r="N5670" s="2">
        <v>61.497663000000003</v>
      </c>
      <c r="O5670" s="3">
        <f t="shared" si="552"/>
        <v>3781.9625544615692</v>
      </c>
      <c r="P5670" s="3">
        <v>10</v>
      </c>
      <c r="Q5670" s="3">
        <f t="shared" si="553"/>
        <v>100</v>
      </c>
      <c r="R5670" s="4">
        <f t="shared" si="554"/>
        <v>614.97663</v>
      </c>
    </row>
    <row r="5671" spans="14:18">
      <c r="N5671" s="2">
        <v>61.497663000000003</v>
      </c>
      <c r="O5671" s="3">
        <f t="shared" si="552"/>
        <v>3781.9625544615692</v>
      </c>
      <c r="P5671" s="3">
        <v>10</v>
      </c>
      <c r="Q5671" s="3">
        <f t="shared" si="553"/>
        <v>100</v>
      </c>
      <c r="R5671" s="4">
        <f t="shared" si="554"/>
        <v>614.97663</v>
      </c>
    </row>
    <row r="5672" spans="14:18">
      <c r="N5672" s="2">
        <v>61.497663000000003</v>
      </c>
      <c r="O5672" s="3">
        <f t="shared" si="552"/>
        <v>3781.9625544615692</v>
      </c>
      <c r="P5672" s="3">
        <v>10</v>
      </c>
      <c r="Q5672" s="3">
        <f t="shared" si="553"/>
        <v>100</v>
      </c>
      <c r="R5672" s="4">
        <f t="shared" si="554"/>
        <v>614.97663</v>
      </c>
    </row>
    <row r="5673" spans="14:18">
      <c r="N5673" s="2">
        <v>61.497663000000003</v>
      </c>
      <c r="O5673" s="3">
        <f t="shared" si="552"/>
        <v>3781.9625544615692</v>
      </c>
      <c r="P5673" s="3">
        <v>10</v>
      </c>
      <c r="Q5673" s="3">
        <f t="shared" si="553"/>
        <v>100</v>
      </c>
      <c r="R5673" s="4">
        <f t="shared" si="554"/>
        <v>614.97663</v>
      </c>
    </row>
    <row r="5674" spans="14:18">
      <c r="N5674" s="2">
        <v>61.497663000000003</v>
      </c>
      <c r="O5674" s="3">
        <f t="shared" si="552"/>
        <v>3781.9625544615692</v>
      </c>
      <c r="P5674" s="3">
        <v>10</v>
      </c>
      <c r="Q5674" s="3">
        <f t="shared" si="553"/>
        <v>100</v>
      </c>
      <c r="R5674" s="4">
        <f t="shared" si="554"/>
        <v>614.97663</v>
      </c>
    </row>
    <row r="5675" spans="14:18">
      <c r="N5675" s="2">
        <v>61.497663000000003</v>
      </c>
      <c r="O5675" s="3">
        <f t="shared" si="552"/>
        <v>3781.9625544615692</v>
      </c>
      <c r="P5675" s="3">
        <v>10</v>
      </c>
      <c r="Q5675" s="3">
        <f t="shared" si="553"/>
        <v>100</v>
      </c>
      <c r="R5675" s="4">
        <f t="shared" si="554"/>
        <v>614.97663</v>
      </c>
    </row>
    <row r="5676" spans="14:18">
      <c r="N5676" s="2">
        <v>61.497663000000003</v>
      </c>
      <c r="O5676" s="3">
        <f t="shared" si="552"/>
        <v>3781.9625544615692</v>
      </c>
      <c r="P5676" s="3">
        <v>10</v>
      </c>
      <c r="Q5676" s="3">
        <f t="shared" si="553"/>
        <v>100</v>
      </c>
      <c r="R5676" s="4">
        <f t="shared" si="554"/>
        <v>614.97663</v>
      </c>
    </row>
    <row r="5677" spans="14:18">
      <c r="N5677" s="2">
        <v>61.497663000000003</v>
      </c>
      <c r="O5677" s="3">
        <f t="shared" si="552"/>
        <v>3781.9625544615692</v>
      </c>
      <c r="P5677" s="3">
        <v>10</v>
      </c>
      <c r="Q5677" s="3">
        <f t="shared" si="553"/>
        <v>100</v>
      </c>
      <c r="R5677" s="4">
        <f t="shared" si="554"/>
        <v>614.97663</v>
      </c>
    </row>
    <row r="5678" spans="14:18">
      <c r="N5678" s="2">
        <v>61.497663000000003</v>
      </c>
      <c r="O5678" s="3">
        <f t="shared" si="552"/>
        <v>3781.9625544615692</v>
      </c>
      <c r="P5678" s="3">
        <v>10</v>
      </c>
      <c r="Q5678" s="3">
        <f t="shared" si="553"/>
        <v>100</v>
      </c>
      <c r="R5678" s="4">
        <f t="shared" si="554"/>
        <v>614.97663</v>
      </c>
    </row>
    <row r="5679" spans="14:18">
      <c r="N5679" s="2">
        <v>61.497663000000003</v>
      </c>
      <c r="O5679" s="3">
        <f t="shared" si="552"/>
        <v>3781.9625544615692</v>
      </c>
      <c r="P5679" s="3">
        <v>10</v>
      </c>
      <c r="Q5679" s="3">
        <f t="shared" si="553"/>
        <v>100</v>
      </c>
      <c r="R5679" s="4">
        <f t="shared" si="554"/>
        <v>614.97663</v>
      </c>
    </row>
    <row r="5680" spans="14:18">
      <c r="N5680" s="2">
        <v>61.497663000000003</v>
      </c>
      <c r="O5680" s="3">
        <f t="shared" si="552"/>
        <v>3781.9625544615692</v>
      </c>
      <c r="P5680" s="3">
        <v>10</v>
      </c>
      <c r="Q5680" s="3">
        <f t="shared" si="553"/>
        <v>100</v>
      </c>
      <c r="R5680" s="4">
        <f t="shared" si="554"/>
        <v>614.97663</v>
      </c>
    </row>
    <row r="5681" spans="14:18">
      <c r="N5681" s="2">
        <v>61.497663000000003</v>
      </c>
      <c r="O5681" s="3">
        <f t="shared" si="552"/>
        <v>3781.9625544615692</v>
      </c>
      <c r="P5681" s="3">
        <v>10</v>
      </c>
      <c r="Q5681" s="3">
        <f t="shared" si="553"/>
        <v>100</v>
      </c>
      <c r="R5681" s="4">
        <f t="shared" si="554"/>
        <v>614.97663</v>
      </c>
    </row>
    <row r="5682" spans="14:18">
      <c r="N5682" s="2">
        <v>61.497663000000003</v>
      </c>
      <c r="O5682" s="3">
        <f t="shared" si="552"/>
        <v>3781.9625544615692</v>
      </c>
      <c r="P5682" s="3">
        <v>10</v>
      </c>
      <c r="Q5682" s="3">
        <f t="shared" si="553"/>
        <v>100</v>
      </c>
      <c r="R5682" s="4">
        <f t="shared" si="554"/>
        <v>614.97663</v>
      </c>
    </row>
    <row r="5683" spans="14:18">
      <c r="N5683" s="2">
        <v>61.497663000000003</v>
      </c>
      <c r="O5683" s="3">
        <f t="shared" si="552"/>
        <v>3781.9625544615692</v>
      </c>
      <c r="P5683" s="3">
        <v>10</v>
      </c>
      <c r="Q5683" s="3">
        <f t="shared" si="553"/>
        <v>100</v>
      </c>
      <c r="R5683" s="4">
        <f t="shared" si="554"/>
        <v>614.97663</v>
      </c>
    </row>
    <row r="5684" spans="14:18">
      <c r="N5684" s="2">
        <v>61.497663000000003</v>
      </c>
      <c r="O5684" s="3">
        <f t="shared" si="552"/>
        <v>3781.9625544615692</v>
      </c>
      <c r="P5684" s="3">
        <v>10</v>
      </c>
      <c r="Q5684" s="3">
        <f t="shared" si="553"/>
        <v>100</v>
      </c>
      <c r="R5684" s="4">
        <f t="shared" si="554"/>
        <v>614.97663</v>
      </c>
    </row>
    <row r="5685" spans="14:18">
      <c r="N5685" s="2">
        <v>61.497663000000003</v>
      </c>
      <c r="O5685" s="3">
        <f t="shared" si="552"/>
        <v>3781.9625544615692</v>
      </c>
      <c r="P5685" s="3">
        <v>10</v>
      </c>
      <c r="Q5685" s="3">
        <f t="shared" si="553"/>
        <v>100</v>
      </c>
      <c r="R5685" s="4">
        <f t="shared" si="554"/>
        <v>614.97663</v>
      </c>
    </row>
    <row r="5686" spans="14:18">
      <c r="N5686" s="2">
        <v>61.497663000000003</v>
      </c>
      <c r="O5686" s="3">
        <f t="shared" si="552"/>
        <v>3781.9625544615692</v>
      </c>
      <c r="P5686" s="3">
        <v>10</v>
      </c>
      <c r="Q5686" s="3">
        <f t="shared" si="553"/>
        <v>100</v>
      </c>
      <c r="R5686" s="4">
        <f t="shared" si="554"/>
        <v>614.97663</v>
      </c>
    </row>
    <row r="5687" spans="14:18">
      <c r="N5687" s="2">
        <v>61.497663000000003</v>
      </c>
      <c r="O5687" s="3">
        <f t="shared" si="552"/>
        <v>3781.9625544615692</v>
      </c>
      <c r="P5687" s="3">
        <v>10</v>
      </c>
      <c r="Q5687" s="3">
        <f t="shared" si="553"/>
        <v>100</v>
      </c>
      <c r="R5687" s="4">
        <f t="shared" si="554"/>
        <v>614.97663</v>
      </c>
    </row>
    <row r="5688" spans="14:18">
      <c r="N5688" s="2">
        <v>61.497663000000003</v>
      </c>
      <c r="O5688" s="3">
        <f t="shared" si="552"/>
        <v>3781.9625544615692</v>
      </c>
      <c r="P5688" s="3">
        <v>10</v>
      </c>
      <c r="Q5688" s="3">
        <f t="shared" si="553"/>
        <v>100</v>
      </c>
      <c r="R5688" s="4">
        <f t="shared" si="554"/>
        <v>614.97663</v>
      </c>
    </row>
    <row r="5689" spans="14:18">
      <c r="N5689" s="2">
        <v>61.497663000000003</v>
      </c>
      <c r="O5689" s="3">
        <f t="shared" si="552"/>
        <v>3781.9625544615692</v>
      </c>
      <c r="P5689" s="3">
        <v>10</v>
      </c>
      <c r="Q5689" s="3">
        <f t="shared" si="553"/>
        <v>100</v>
      </c>
      <c r="R5689" s="4">
        <f t="shared" si="554"/>
        <v>614.97663</v>
      </c>
    </row>
    <row r="5690" spans="14:18">
      <c r="N5690" s="2">
        <v>61.497663000000003</v>
      </c>
      <c r="O5690" s="3">
        <f t="shared" si="552"/>
        <v>3781.9625544615692</v>
      </c>
      <c r="P5690" s="3">
        <v>10</v>
      </c>
      <c r="Q5690" s="3">
        <f t="shared" si="553"/>
        <v>100</v>
      </c>
      <c r="R5690" s="4">
        <f t="shared" si="554"/>
        <v>614.97663</v>
      </c>
    </row>
    <row r="5691" spans="14:18">
      <c r="N5691" s="2">
        <v>61.497663000000003</v>
      </c>
      <c r="O5691" s="3">
        <f t="shared" si="552"/>
        <v>3781.9625544615692</v>
      </c>
      <c r="P5691" s="3">
        <v>10</v>
      </c>
      <c r="Q5691" s="3">
        <f t="shared" si="553"/>
        <v>100</v>
      </c>
      <c r="R5691" s="4">
        <f t="shared" si="554"/>
        <v>614.97663</v>
      </c>
    </row>
    <row r="5692" spans="14:18">
      <c r="N5692" s="2">
        <v>61.497663000000003</v>
      </c>
      <c r="O5692" s="3">
        <f t="shared" si="552"/>
        <v>3781.9625544615692</v>
      </c>
      <c r="P5692" s="3">
        <v>10</v>
      </c>
      <c r="Q5692" s="3">
        <f t="shared" si="553"/>
        <v>100</v>
      </c>
      <c r="R5692" s="4">
        <f t="shared" si="554"/>
        <v>614.97663</v>
      </c>
    </row>
    <row r="5693" spans="14:18">
      <c r="N5693" s="2">
        <v>61.497663000000003</v>
      </c>
      <c r="O5693" s="3">
        <f t="shared" si="552"/>
        <v>3781.9625544615692</v>
      </c>
      <c r="P5693" s="3">
        <v>10</v>
      </c>
      <c r="Q5693" s="3">
        <f t="shared" si="553"/>
        <v>100</v>
      </c>
      <c r="R5693" s="4">
        <f t="shared" si="554"/>
        <v>614.97663</v>
      </c>
    </row>
    <row r="5694" spans="14:18">
      <c r="N5694" s="2">
        <v>61.497663000000003</v>
      </c>
      <c r="O5694" s="3">
        <f t="shared" si="552"/>
        <v>3781.9625544615692</v>
      </c>
      <c r="P5694" s="3">
        <v>10</v>
      </c>
      <c r="Q5694" s="3">
        <f t="shared" si="553"/>
        <v>100</v>
      </c>
      <c r="R5694" s="4">
        <f t="shared" si="554"/>
        <v>614.97663</v>
      </c>
    </row>
    <row r="5695" spans="14:18">
      <c r="N5695" s="2">
        <v>61.497663000000003</v>
      </c>
      <c r="O5695" s="3">
        <f t="shared" si="552"/>
        <v>3781.9625544615692</v>
      </c>
      <c r="P5695" s="3">
        <v>10</v>
      </c>
      <c r="Q5695" s="3">
        <f t="shared" si="553"/>
        <v>100</v>
      </c>
      <c r="R5695" s="4">
        <f t="shared" si="554"/>
        <v>614.97663</v>
      </c>
    </row>
    <row r="5696" spans="14:18">
      <c r="N5696" s="2">
        <v>61.497663000000003</v>
      </c>
      <c r="O5696" s="3">
        <f t="shared" si="552"/>
        <v>3781.9625544615692</v>
      </c>
      <c r="P5696" s="3">
        <v>10</v>
      </c>
      <c r="Q5696" s="3">
        <f t="shared" si="553"/>
        <v>100</v>
      </c>
      <c r="R5696" s="4">
        <f t="shared" si="554"/>
        <v>614.97663</v>
      </c>
    </row>
    <row r="5697" spans="14:18">
      <c r="N5697" s="2">
        <v>61.497663000000003</v>
      </c>
      <c r="O5697" s="3">
        <f t="shared" si="552"/>
        <v>3781.9625544615692</v>
      </c>
      <c r="P5697" s="3">
        <v>10</v>
      </c>
      <c r="Q5697" s="3">
        <f t="shared" si="553"/>
        <v>100</v>
      </c>
      <c r="R5697" s="4">
        <f t="shared" si="554"/>
        <v>614.97663</v>
      </c>
    </row>
    <row r="5698" spans="14:18">
      <c r="N5698" s="2">
        <v>61.497663000000003</v>
      </c>
      <c r="O5698" s="3">
        <f t="shared" si="552"/>
        <v>3781.9625544615692</v>
      </c>
      <c r="P5698" s="3">
        <v>10</v>
      </c>
      <c r="Q5698" s="3">
        <f t="shared" si="553"/>
        <v>100</v>
      </c>
      <c r="R5698" s="4">
        <f t="shared" si="554"/>
        <v>614.97663</v>
      </c>
    </row>
    <row r="5699" spans="14:18">
      <c r="N5699" s="2">
        <v>61.497663000000003</v>
      </c>
      <c r="O5699" s="3">
        <f t="shared" si="552"/>
        <v>3781.9625544615692</v>
      </c>
      <c r="P5699" s="3">
        <v>10</v>
      </c>
      <c r="Q5699" s="3">
        <f t="shared" si="553"/>
        <v>100</v>
      </c>
      <c r="R5699" s="4">
        <f t="shared" si="554"/>
        <v>614.97663</v>
      </c>
    </row>
    <row r="5700" spans="14:18">
      <c r="N5700" s="2">
        <v>61.497663000000003</v>
      </c>
      <c r="O5700" s="3">
        <f t="shared" si="552"/>
        <v>3781.9625544615692</v>
      </c>
      <c r="P5700" s="3">
        <v>10</v>
      </c>
      <c r="Q5700" s="3">
        <f t="shared" si="553"/>
        <v>100</v>
      </c>
      <c r="R5700" s="4">
        <f t="shared" si="554"/>
        <v>614.97663</v>
      </c>
    </row>
    <row r="5701" spans="14:18">
      <c r="N5701" s="2">
        <v>61.497663000000003</v>
      </c>
      <c r="O5701" s="3">
        <f t="shared" si="552"/>
        <v>3781.9625544615692</v>
      </c>
      <c r="P5701" s="3">
        <v>10</v>
      </c>
      <c r="Q5701" s="3">
        <f t="shared" si="553"/>
        <v>100</v>
      </c>
      <c r="R5701" s="4">
        <f t="shared" si="554"/>
        <v>614.97663</v>
      </c>
    </row>
    <row r="5702" spans="14:18">
      <c r="N5702" s="2">
        <v>61.497663000000003</v>
      </c>
      <c r="O5702" s="3">
        <f t="shared" si="552"/>
        <v>3781.9625544615692</v>
      </c>
      <c r="P5702" s="3">
        <v>10</v>
      </c>
      <c r="Q5702" s="3">
        <f t="shared" si="553"/>
        <v>100</v>
      </c>
      <c r="R5702" s="4">
        <f t="shared" si="554"/>
        <v>614.97663</v>
      </c>
    </row>
    <row r="5703" spans="14:18">
      <c r="N5703" s="2">
        <v>61.497663000000003</v>
      </c>
      <c r="O5703" s="3">
        <f t="shared" si="552"/>
        <v>3781.9625544615692</v>
      </c>
      <c r="P5703" s="3">
        <v>10</v>
      </c>
      <c r="Q5703" s="3">
        <f t="shared" si="553"/>
        <v>100</v>
      </c>
      <c r="R5703" s="4">
        <f t="shared" si="554"/>
        <v>614.97663</v>
      </c>
    </row>
    <row r="5704" spans="14:18">
      <c r="N5704" s="2">
        <v>61.497663000000003</v>
      </c>
      <c r="O5704" s="3">
        <f t="shared" si="552"/>
        <v>3781.9625544615692</v>
      </c>
      <c r="P5704" s="3">
        <v>10</v>
      </c>
      <c r="Q5704" s="3">
        <f t="shared" si="553"/>
        <v>100</v>
      </c>
      <c r="R5704" s="4">
        <f t="shared" si="554"/>
        <v>614.97663</v>
      </c>
    </row>
    <row r="5705" spans="14:18">
      <c r="N5705" s="2">
        <v>61.497663000000003</v>
      </c>
      <c r="O5705" s="3">
        <f t="shared" si="552"/>
        <v>3781.9625544615692</v>
      </c>
      <c r="P5705" s="3">
        <v>10</v>
      </c>
      <c r="Q5705" s="3">
        <f t="shared" si="553"/>
        <v>100</v>
      </c>
      <c r="R5705" s="4">
        <f t="shared" si="554"/>
        <v>614.97663</v>
      </c>
    </row>
    <row r="5706" spans="14:18">
      <c r="N5706" s="2">
        <v>61.497663000000003</v>
      </c>
      <c r="O5706" s="3">
        <f t="shared" si="552"/>
        <v>3781.9625544615692</v>
      </c>
      <c r="P5706" s="3">
        <v>10</v>
      </c>
      <c r="Q5706" s="3">
        <f t="shared" si="553"/>
        <v>100</v>
      </c>
      <c r="R5706" s="4">
        <f t="shared" si="554"/>
        <v>614.97663</v>
      </c>
    </row>
    <row r="5707" spans="14:18">
      <c r="N5707" s="2">
        <v>61.497663000000003</v>
      </c>
      <c r="O5707" s="3">
        <f t="shared" si="552"/>
        <v>3781.9625544615692</v>
      </c>
      <c r="P5707" s="3">
        <v>10</v>
      </c>
      <c r="Q5707" s="3">
        <f t="shared" si="553"/>
        <v>100</v>
      </c>
      <c r="R5707" s="4">
        <f t="shared" si="554"/>
        <v>614.97663</v>
      </c>
    </row>
    <row r="5708" spans="14:18">
      <c r="N5708" s="2">
        <v>61.497663000000003</v>
      </c>
      <c r="O5708" s="3">
        <f t="shared" si="552"/>
        <v>3781.9625544615692</v>
      </c>
      <c r="P5708" s="3">
        <v>10</v>
      </c>
      <c r="Q5708" s="3">
        <f t="shared" si="553"/>
        <v>100</v>
      </c>
      <c r="R5708" s="4">
        <f t="shared" si="554"/>
        <v>614.97663</v>
      </c>
    </row>
    <row r="5709" spans="14:18">
      <c r="N5709" s="2">
        <v>61.497663000000003</v>
      </c>
      <c r="O5709" s="3">
        <f t="shared" si="552"/>
        <v>3781.9625544615692</v>
      </c>
      <c r="P5709" s="3">
        <v>10</v>
      </c>
      <c r="Q5709" s="3">
        <f t="shared" si="553"/>
        <v>100</v>
      </c>
      <c r="R5709" s="4">
        <f t="shared" si="554"/>
        <v>614.97663</v>
      </c>
    </row>
    <row r="5710" spans="14:18">
      <c r="N5710" s="2">
        <v>61.497663000000003</v>
      </c>
      <c r="O5710" s="3">
        <f t="shared" si="552"/>
        <v>3781.9625544615692</v>
      </c>
      <c r="P5710" s="3">
        <v>10</v>
      </c>
      <c r="Q5710" s="3">
        <f t="shared" si="553"/>
        <v>100</v>
      </c>
      <c r="R5710" s="4">
        <f t="shared" si="554"/>
        <v>614.97663</v>
      </c>
    </row>
    <row r="5711" spans="14:18">
      <c r="N5711" s="2">
        <v>61.497663000000003</v>
      </c>
      <c r="O5711" s="3">
        <f t="shared" si="552"/>
        <v>3781.9625544615692</v>
      </c>
      <c r="P5711" s="3">
        <v>10</v>
      </c>
      <c r="Q5711" s="3">
        <f t="shared" si="553"/>
        <v>100</v>
      </c>
      <c r="R5711" s="4">
        <f t="shared" si="554"/>
        <v>614.97663</v>
      </c>
    </row>
    <row r="5712" spans="14:18">
      <c r="N5712" s="2">
        <v>61.497663000000003</v>
      </c>
      <c r="O5712" s="3">
        <f t="shared" si="552"/>
        <v>3781.9625544615692</v>
      </c>
      <c r="P5712" s="3">
        <v>10</v>
      </c>
      <c r="Q5712" s="3">
        <f t="shared" si="553"/>
        <v>100</v>
      </c>
      <c r="R5712" s="4">
        <f t="shared" si="554"/>
        <v>614.97663</v>
      </c>
    </row>
    <row r="5713" spans="14:18">
      <c r="N5713" s="2">
        <v>61.497663000000003</v>
      </c>
      <c r="O5713" s="3">
        <f t="shared" ref="O5713:O5776" si="555">N5713*N5713</f>
        <v>3781.9625544615692</v>
      </c>
      <c r="P5713" s="3">
        <v>10</v>
      </c>
      <c r="Q5713" s="3">
        <f t="shared" ref="Q5713:Q5776" si="556">P5713*P5713</f>
        <v>100</v>
      </c>
      <c r="R5713" s="4">
        <f t="shared" ref="R5713:R5776" si="557">P5713*N5713</f>
        <v>614.97663</v>
      </c>
    </row>
    <row r="5714" spans="14:18">
      <c r="N5714" s="2">
        <v>61.497663000000003</v>
      </c>
      <c r="O5714" s="3">
        <f t="shared" si="555"/>
        <v>3781.9625544615692</v>
      </c>
      <c r="P5714" s="3">
        <v>10</v>
      </c>
      <c r="Q5714" s="3">
        <f t="shared" si="556"/>
        <v>100</v>
      </c>
      <c r="R5714" s="4">
        <f t="shared" si="557"/>
        <v>614.97663</v>
      </c>
    </row>
    <row r="5715" spans="14:18">
      <c r="N5715" s="2">
        <v>61.497663000000003</v>
      </c>
      <c r="O5715" s="3">
        <f t="shared" si="555"/>
        <v>3781.9625544615692</v>
      </c>
      <c r="P5715" s="3">
        <v>10</v>
      </c>
      <c r="Q5715" s="3">
        <f t="shared" si="556"/>
        <v>100</v>
      </c>
      <c r="R5715" s="4">
        <f t="shared" si="557"/>
        <v>614.97663</v>
      </c>
    </row>
    <row r="5716" spans="14:18">
      <c r="N5716" s="2">
        <v>61.497663000000003</v>
      </c>
      <c r="O5716" s="3">
        <f t="shared" si="555"/>
        <v>3781.9625544615692</v>
      </c>
      <c r="P5716" s="3">
        <v>10</v>
      </c>
      <c r="Q5716" s="3">
        <f t="shared" si="556"/>
        <v>100</v>
      </c>
      <c r="R5716" s="4">
        <f t="shared" si="557"/>
        <v>614.97663</v>
      </c>
    </row>
    <row r="5717" spans="14:18">
      <c r="N5717" s="2">
        <v>61.497663000000003</v>
      </c>
      <c r="O5717" s="3">
        <f t="shared" si="555"/>
        <v>3781.9625544615692</v>
      </c>
      <c r="P5717" s="3">
        <v>10</v>
      </c>
      <c r="Q5717" s="3">
        <f t="shared" si="556"/>
        <v>100</v>
      </c>
      <c r="R5717" s="4">
        <f t="shared" si="557"/>
        <v>614.97663</v>
      </c>
    </row>
    <row r="5718" spans="14:18">
      <c r="N5718" s="2">
        <v>61.497663000000003</v>
      </c>
      <c r="O5718" s="3">
        <f t="shared" si="555"/>
        <v>3781.9625544615692</v>
      </c>
      <c r="P5718" s="3">
        <v>10</v>
      </c>
      <c r="Q5718" s="3">
        <f t="shared" si="556"/>
        <v>100</v>
      </c>
      <c r="R5718" s="4">
        <f t="shared" si="557"/>
        <v>614.97663</v>
      </c>
    </row>
    <row r="5719" spans="14:18">
      <c r="N5719" s="2">
        <v>61.497663000000003</v>
      </c>
      <c r="O5719" s="3">
        <f t="shared" si="555"/>
        <v>3781.9625544615692</v>
      </c>
      <c r="P5719" s="3">
        <v>10</v>
      </c>
      <c r="Q5719" s="3">
        <f t="shared" si="556"/>
        <v>100</v>
      </c>
      <c r="R5719" s="4">
        <f t="shared" si="557"/>
        <v>614.97663</v>
      </c>
    </row>
    <row r="5720" spans="14:18">
      <c r="N5720" s="2">
        <v>61.497663000000003</v>
      </c>
      <c r="O5720" s="3">
        <f t="shared" si="555"/>
        <v>3781.9625544615692</v>
      </c>
      <c r="P5720" s="3">
        <v>10</v>
      </c>
      <c r="Q5720" s="3">
        <f t="shared" si="556"/>
        <v>100</v>
      </c>
      <c r="R5720" s="4">
        <f t="shared" si="557"/>
        <v>614.97663</v>
      </c>
    </row>
    <row r="5721" spans="14:18">
      <c r="N5721" s="2">
        <v>61.497663000000003</v>
      </c>
      <c r="O5721" s="3">
        <f t="shared" si="555"/>
        <v>3781.9625544615692</v>
      </c>
      <c r="P5721" s="3">
        <v>10</v>
      </c>
      <c r="Q5721" s="3">
        <f t="shared" si="556"/>
        <v>100</v>
      </c>
      <c r="R5721" s="4">
        <f t="shared" si="557"/>
        <v>614.97663</v>
      </c>
    </row>
    <row r="5722" spans="14:18">
      <c r="N5722" s="2">
        <v>61.497663000000003</v>
      </c>
      <c r="O5722" s="3">
        <f t="shared" si="555"/>
        <v>3781.9625544615692</v>
      </c>
      <c r="P5722" s="3">
        <v>10</v>
      </c>
      <c r="Q5722" s="3">
        <f t="shared" si="556"/>
        <v>100</v>
      </c>
      <c r="R5722" s="4">
        <f t="shared" si="557"/>
        <v>614.97663</v>
      </c>
    </row>
    <row r="5723" spans="14:18">
      <c r="N5723" s="2">
        <v>61.497663000000003</v>
      </c>
      <c r="O5723" s="3">
        <f t="shared" si="555"/>
        <v>3781.9625544615692</v>
      </c>
      <c r="P5723" s="3">
        <v>10</v>
      </c>
      <c r="Q5723" s="3">
        <f t="shared" si="556"/>
        <v>100</v>
      </c>
      <c r="R5723" s="4">
        <f t="shared" si="557"/>
        <v>614.97663</v>
      </c>
    </row>
    <row r="5724" spans="14:18">
      <c r="N5724" s="2">
        <v>61.497663000000003</v>
      </c>
      <c r="O5724" s="3">
        <f t="shared" si="555"/>
        <v>3781.9625544615692</v>
      </c>
      <c r="P5724" s="3">
        <v>10</v>
      </c>
      <c r="Q5724" s="3">
        <f t="shared" si="556"/>
        <v>100</v>
      </c>
      <c r="R5724" s="4">
        <f t="shared" si="557"/>
        <v>614.97663</v>
      </c>
    </row>
    <row r="5725" spans="14:18">
      <c r="N5725" s="2">
        <v>61.497663000000003</v>
      </c>
      <c r="O5725" s="3">
        <f t="shared" si="555"/>
        <v>3781.9625544615692</v>
      </c>
      <c r="P5725" s="3">
        <v>10</v>
      </c>
      <c r="Q5725" s="3">
        <f t="shared" si="556"/>
        <v>100</v>
      </c>
      <c r="R5725" s="4">
        <f t="shared" si="557"/>
        <v>614.97663</v>
      </c>
    </row>
    <row r="5726" spans="14:18">
      <c r="N5726" s="2">
        <v>61.497663000000003</v>
      </c>
      <c r="O5726" s="3">
        <f t="shared" si="555"/>
        <v>3781.9625544615692</v>
      </c>
      <c r="P5726" s="3">
        <v>10</v>
      </c>
      <c r="Q5726" s="3">
        <f t="shared" si="556"/>
        <v>100</v>
      </c>
      <c r="R5726" s="4">
        <f t="shared" si="557"/>
        <v>614.97663</v>
      </c>
    </row>
    <row r="5727" spans="14:18">
      <c r="N5727" s="2">
        <v>61.497663000000003</v>
      </c>
      <c r="O5727" s="3">
        <f t="shared" si="555"/>
        <v>3781.9625544615692</v>
      </c>
      <c r="P5727" s="3">
        <v>10</v>
      </c>
      <c r="Q5727" s="3">
        <f t="shared" si="556"/>
        <v>100</v>
      </c>
      <c r="R5727" s="4">
        <f t="shared" si="557"/>
        <v>614.97663</v>
      </c>
    </row>
    <row r="5728" spans="14:18">
      <c r="N5728" s="2">
        <v>61.497663000000003</v>
      </c>
      <c r="O5728" s="3">
        <f t="shared" si="555"/>
        <v>3781.9625544615692</v>
      </c>
      <c r="P5728" s="3">
        <v>10</v>
      </c>
      <c r="Q5728" s="3">
        <f t="shared" si="556"/>
        <v>100</v>
      </c>
      <c r="R5728" s="4">
        <f t="shared" si="557"/>
        <v>614.97663</v>
      </c>
    </row>
    <row r="5729" spans="14:18">
      <c r="N5729" s="2">
        <v>61.497663000000003</v>
      </c>
      <c r="O5729" s="3">
        <f t="shared" si="555"/>
        <v>3781.9625544615692</v>
      </c>
      <c r="P5729" s="3">
        <v>10</v>
      </c>
      <c r="Q5729" s="3">
        <f t="shared" si="556"/>
        <v>100</v>
      </c>
      <c r="R5729" s="4">
        <f t="shared" si="557"/>
        <v>614.97663</v>
      </c>
    </row>
    <row r="5730" spans="14:18">
      <c r="N5730" s="2">
        <v>61.497663000000003</v>
      </c>
      <c r="O5730" s="3">
        <f t="shared" si="555"/>
        <v>3781.9625544615692</v>
      </c>
      <c r="P5730" s="3">
        <v>10</v>
      </c>
      <c r="Q5730" s="3">
        <f t="shared" si="556"/>
        <v>100</v>
      </c>
      <c r="R5730" s="4">
        <f t="shared" si="557"/>
        <v>614.97663</v>
      </c>
    </row>
    <row r="5731" spans="14:18">
      <c r="N5731" s="2">
        <v>61.497663000000003</v>
      </c>
      <c r="O5731" s="3">
        <f t="shared" si="555"/>
        <v>3781.9625544615692</v>
      </c>
      <c r="P5731" s="3">
        <v>10</v>
      </c>
      <c r="Q5731" s="3">
        <f t="shared" si="556"/>
        <v>100</v>
      </c>
      <c r="R5731" s="4">
        <f t="shared" si="557"/>
        <v>614.97663</v>
      </c>
    </row>
    <row r="5732" spans="14:18">
      <c r="N5732" s="2">
        <v>61.497663000000003</v>
      </c>
      <c r="O5732" s="3">
        <f t="shared" si="555"/>
        <v>3781.9625544615692</v>
      </c>
      <c r="P5732" s="3">
        <v>10</v>
      </c>
      <c r="Q5732" s="3">
        <f t="shared" si="556"/>
        <v>100</v>
      </c>
      <c r="R5732" s="4">
        <f t="shared" si="557"/>
        <v>614.97663</v>
      </c>
    </row>
    <row r="5733" spans="14:18">
      <c r="N5733" s="2">
        <v>61.497663000000003</v>
      </c>
      <c r="O5733" s="3">
        <f t="shared" si="555"/>
        <v>3781.9625544615692</v>
      </c>
      <c r="P5733" s="3">
        <v>10</v>
      </c>
      <c r="Q5733" s="3">
        <f t="shared" si="556"/>
        <v>100</v>
      </c>
      <c r="R5733" s="4">
        <f t="shared" si="557"/>
        <v>614.97663</v>
      </c>
    </row>
    <row r="5734" spans="14:18">
      <c r="N5734" s="2">
        <v>61.497663000000003</v>
      </c>
      <c r="O5734" s="3">
        <f t="shared" si="555"/>
        <v>3781.9625544615692</v>
      </c>
      <c r="P5734" s="3">
        <v>10</v>
      </c>
      <c r="Q5734" s="3">
        <f t="shared" si="556"/>
        <v>100</v>
      </c>
      <c r="R5734" s="4">
        <f t="shared" si="557"/>
        <v>614.97663</v>
      </c>
    </row>
    <row r="5735" spans="14:18">
      <c r="N5735" s="2">
        <v>61.497663000000003</v>
      </c>
      <c r="O5735" s="3">
        <f t="shared" si="555"/>
        <v>3781.9625544615692</v>
      </c>
      <c r="P5735" s="3">
        <v>10</v>
      </c>
      <c r="Q5735" s="3">
        <f t="shared" si="556"/>
        <v>100</v>
      </c>
      <c r="R5735" s="4">
        <f t="shared" si="557"/>
        <v>614.97663</v>
      </c>
    </row>
    <row r="5736" spans="14:18">
      <c r="N5736" s="2">
        <v>61.497663000000003</v>
      </c>
      <c r="O5736" s="3">
        <f t="shared" si="555"/>
        <v>3781.9625544615692</v>
      </c>
      <c r="P5736" s="3">
        <v>10</v>
      </c>
      <c r="Q5736" s="3">
        <f t="shared" si="556"/>
        <v>100</v>
      </c>
      <c r="R5736" s="4">
        <f t="shared" si="557"/>
        <v>614.97663</v>
      </c>
    </row>
    <row r="5737" spans="14:18">
      <c r="N5737" s="2">
        <v>61.497663000000003</v>
      </c>
      <c r="O5737" s="3">
        <f t="shared" si="555"/>
        <v>3781.9625544615692</v>
      </c>
      <c r="P5737" s="3">
        <v>10</v>
      </c>
      <c r="Q5737" s="3">
        <f t="shared" si="556"/>
        <v>100</v>
      </c>
      <c r="R5737" s="4">
        <f t="shared" si="557"/>
        <v>614.97663</v>
      </c>
    </row>
    <row r="5738" spans="14:18">
      <c r="N5738" s="2">
        <v>61.497663000000003</v>
      </c>
      <c r="O5738" s="3">
        <f t="shared" si="555"/>
        <v>3781.9625544615692</v>
      </c>
      <c r="P5738" s="3">
        <v>10</v>
      </c>
      <c r="Q5738" s="3">
        <f t="shared" si="556"/>
        <v>100</v>
      </c>
      <c r="R5738" s="4">
        <f t="shared" si="557"/>
        <v>614.97663</v>
      </c>
    </row>
    <row r="5739" spans="14:18">
      <c r="N5739" s="2">
        <v>61.497663000000003</v>
      </c>
      <c r="O5739" s="3">
        <f t="shared" si="555"/>
        <v>3781.9625544615692</v>
      </c>
      <c r="P5739" s="3">
        <v>10</v>
      </c>
      <c r="Q5739" s="3">
        <f t="shared" si="556"/>
        <v>100</v>
      </c>
      <c r="R5739" s="4">
        <f t="shared" si="557"/>
        <v>614.97663</v>
      </c>
    </row>
    <row r="5740" spans="14:18">
      <c r="N5740" s="2">
        <v>61.497663000000003</v>
      </c>
      <c r="O5740" s="3">
        <f t="shared" si="555"/>
        <v>3781.9625544615692</v>
      </c>
      <c r="P5740" s="3">
        <v>10</v>
      </c>
      <c r="Q5740" s="3">
        <f t="shared" si="556"/>
        <v>100</v>
      </c>
      <c r="R5740" s="4">
        <f t="shared" si="557"/>
        <v>614.97663</v>
      </c>
    </row>
    <row r="5741" spans="14:18">
      <c r="N5741" s="2">
        <v>61.497663000000003</v>
      </c>
      <c r="O5741" s="3">
        <f t="shared" si="555"/>
        <v>3781.9625544615692</v>
      </c>
      <c r="P5741" s="3">
        <v>10</v>
      </c>
      <c r="Q5741" s="3">
        <f t="shared" si="556"/>
        <v>100</v>
      </c>
      <c r="R5741" s="4">
        <f t="shared" si="557"/>
        <v>614.97663</v>
      </c>
    </row>
    <row r="5742" spans="14:18">
      <c r="N5742" s="2">
        <v>61.497663000000003</v>
      </c>
      <c r="O5742" s="3">
        <f t="shared" si="555"/>
        <v>3781.9625544615692</v>
      </c>
      <c r="P5742" s="3">
        <v>10</v>
      </c>
      <c r="Q5742" s="3">
        <f t="shared" si="556"/>
        <v>100</v>
      </c>
      <c r="R5742" s="4">
        <f t="shared" si="557"/>
        <v>614.97663</v>
      </c>
    </row>
    <row r="5743" spans="14:18">
      <c r="N5743" s="2">
        <v>61.497663000000003</v>
      </c>
      <c r="O5743" s="3">
        <f t="shared" si="555"/>
        <v>3781.9625544615692</v>
      </c>
      <c r="P5743" s="3">
        <v>10</v>
      </c>
      <c r="Q5743" s="3">
        <f t="shared" si="556"/>
        <v>100</v>
      </c>
      <c r="R5743" s="4">
        <f t="shared" si="557"/>
        <v>614.97663</v>
      </c>
    </row>
    <row r="5744" spans="14:18">
      <c r="N5744" s="2">
        <v>61.497663000000003</v>
      </c>
      <c r="O5744" s="3">
        <f t="shared" si="555"/>
        <v>3781.9625544615692</v>
      </c>
      <c r="P5744" s="3">
        <v>10</v>
      </c>
      <c r="Q5744" s="3">
        <f t="shared" si="556"/>
        <v>100</v>
      </c>
      <c r="R5744" s="4">
        <f t="shared" si="557"/>
        <v>614.97663</v>
      </c>
    </row>
    <row r="5745" spans="14:18">
      <c r="N5745" s="2">
        <v>61.497663000000003</v>
      </c>
      <c r="O5745" s="3">
        <f t="shared" si="555"/>
        <v>3781.9625544615692</v>
      </c>
      <c r="P5745" s="3">
        <v>10</v>
      </c>
      <c r="Q5745" s="3">
        <f t="shared" si="556"/>
        <v>100</v>
      </c>
      <c r="R5745" s="4">
        <f t="shared" si="557"/>
        <v>614.97663</v>
      </c>
    </row>
    <row r="5746" spans="14:18">
      <c r="N5746" s="2">
        <v>61.497663000000003</v>
      </c>
      <c r="O5746" s="3">
        <f t="shared" si="555"/>
        <v>3781.9625544615692</v>
      </c>
      <c r="P5746" s="3">
        <v>10</v>
      </c>
      <c r="Q5746" s="3">
        <f t="shared" si="556"/>
        <v>100</v>
      </c>
      <c r="R5746" s="4">
        <f t="shared" si="557"/>
        <v>614.97663</v>
      </c>
    </row>
    <row r="5747" spans="14:18">
      <c r="N5747" s="2">
        <v>61.497663000000003</v>
      </c>
      <c r="O5747" s="3">
        <f t="shared" si="555"/>
        <v>3781.9625544615692</v>
      </c>
      <c r="P5747" s="3">
        <v>10</v>
      </c>
      <c r="Q5747" s="3">
        <f t="shared" si="556"/>
        <v>100</v>
      </c>
      <c r="R5747" s="4">
        <f t="shared" si="557"/>
        <v>614.97663</v>
      </c>
    </row>
    <row r="5748" spans="14:18">
      <c r="N5748" s="2">
        <v>61.497663000000003</v>
      </c>
      <c r="O5748" s="3">
        <f t="shared" si="555"/>
        <v>3781.9625544615692</v>
      </c>
      <c r="P5748" s="3">
        <v>10</v>
      </c>
      <c r="Q5748" s="3">
        <f t="shared" si="556"/>
        <v>100</v>
      </c>
      <c r="R5748" s="4">
        <f t="shared" si="557"/>
        <v>614.97663</v>
      </c>
    </row>
    <row r="5749" spans="14:18">
      <c r="N5749" s="2">
        <v>61.497663000000003</v>
      </c>
      <c r="O5749" s="3">
        <f t="shared" si="555"/>
        <v>3781.9625544615692</v>
      </c>
      <c r="P5749" s="3">
        <v>10</v>
      </c>
      <c r="Q5749" s="3">
        <f t="shared" si="556"/>
        <v>100</v>
      </c>
      <c r="R5749" s="4">
        <f t="shared" si="557"/>
        <v>614.97663</v>
      </c>
    </row>
    <row r="5750" spans="14:18">
      <c r="N5750" s="2">
        <v>61.497663000000003</v>
      </c>
      <c r="O5750" s="3">
        <f t="shared" si="555"/>
        <v>3781.9625544615692</v>
      </c>
      <c r="P5750" s="3">
        <v>10</v>
      </c>
      <c r="Q5750" s="3">
        <f t="shared" si="556"/>
        <v>100</v>
      </c>
      <c r="R5750" s="4">
        <f t="shared" si="557"/>
        <v>614.97663</v>
      </c>
    </row>
    <row r="5751" spans="14:18">
      <c r="N5751" s="2">
        <v>61.497663000000003</v>
      </c>
      <c r="O5751" s="3">
        <f t="shared" si="555"/>
        <v>3781.9625544615692</v>
      </c>
      <c r="P5751" s="3">
        <v>10</v>
      </c>
      <c r="Q5751" s="3">
        <f t="shared" si="556"/>
        <v>100</v>
      </c>
      <c r="R5751" s="4">
        <f t="shared" si="557"/>
        <v>614.97663</v>
      </c>
    </row>
    <row r="5752" spans="14:18">
      <c r="N5752" s="2">
        <v>61.497663000000003</v>
      </c>
      <c r="O5752" s="3">
        <f t="shared" si="555"/>
        <v>3781.9625544615692</v>
      </c>
      <c r="P5752" s="3">
        <v>10</v>
      </c>
      <c r="Q5752" s="3">
        <f t="shared" si="556"/>
        <v>100</v>
      </c>
      <c r="R5752" s="4">
        <f t="shared" si="557"/>
        <v>614.97663</v>
      </c>
    </row>
    <row r="5753" spans="14:18">
      <c r="N5753" s="2">
        <v>61.497663000000003</v>
      </c>
      <c r="O5753" s="3">
        <f t="shared" si="555"/>
        <v>3781.9625544615692</v>
      </c>
      <c r="P5753" s="3">
        <v>10</v>
      </c>
      <c r="Q5753" s="3">
        <f t="shared" si="556"/>
        <v>100</v>
      </c>
      <c r="R5753" s="4">
        <f t="shared" si="557"/>
        <v>614.97663</v>
      </c>
    </row>
    <row r="5754" spans="14:18">
      <c r="N5754" s="2">
        <v>61.497663000000003</v>
      </c>
      <c r="O5754" s="3">
        <f t="shared" si="555"/>
        <v>3781.9625544615692</v>
      </c>
      <c r="P5754" s="3">
        <v>10</v>
      </c>
      <c r="Q5754" s="3">
        <f t="shared" si="556"/>
        <v>100</v>
      </c>
      <c r="R5754" s="4">
        <f t="shared" si="557"/>
        <v>614.97663</v>
      </c>
    </row>
    <row r="5755" spans="14:18">
      <c r="N5755" s="2">
        <v>61.497663000000003</v>
      </c>
      <c r="O5755" s="3">
        <f t="shared" si="555"/>
        <v>3781.9625544615692</v>
      </c>
      <c r="P5755" s="3">
        <v>10</v>
      </c>
      <c r="Q5755" s="3">
        <f t="shared" si="556"/>
        <v>100</v>
      </c>
      <c r="R5755" s="4">
        <f t="shared" si="557"/>
        <v>614.97663</v>
      </c>
    </row>
    <row r="5756" spans="14:18">
      <c r="N5756" s="2">
        <v>61.497663000000003</v>
      </c>
      <c r="O5756" s="3">
        <f t="shared" si="555"/>
        <v>3781.9625544615692</v>
      </c>
      <c r="P5756" s="3">
        <v>10</v>
      </c>
      <c r="Q5756" s="3">
        <f t="shared" si="556"/>
        <v>100</v>
      </c>
      <c r="R5756" s="4">
        <f t="shared" si="557"/>
        <v>614.97663</v>
      </c>
    </row>
    <row r="5757" spans="14:18">
      <c r="N5757" s="2">
        <v>61.497663000000003</v>
      </c>
      <c r="O5757" s="3">
        <f t="shared" si="555"/>
        <v>3781.9625544615692</v>
      </c>
      <c r="P5757" s="3">
        <v>10</v>
      </c>
      <c r="Q5757" s="3">
        <f t="shared" si="556"/>
        <v>100</v>
      </c>
      <c r="R5757" s="4">
        <f t="shared" si="557"/>
        <v>614.97663</v>
      </c>
    </row>
    <row r="5758" spans="14:18">
      <c r="N5758" s="2">
        <v>61.497663000000003</v>
      </c>
      <c r="O5758" s="3">
        <f t="shared" si="555"/>
        <v>3781.9625544615692</v>
      </c>
      <c r="P5758" s="3">
        <v>10</v>
      </c>
      <c r="Q5758" s="3">
        <f t="shared" si="556"/>
        <v>100</v>
      </c>
      <c r="R5758" s="4">
        <f t="shared" si="557"/>
        <v>614.97663</v>
      </c>
    </row>
    <row r="5759" spans="14:18">
      <c r="N5759" s="2">
        <v>61.497663000000003</v>
      </c>
      <c r="O5759" s="3">
        <f t="shared" si="555"/>
        <v>3781.9625544615692</v>
      </c>
      <c r="P5759" s="3">
        <v>10</v>
      </c>
      <c r="Q5759" s="3">
        <f t="shared" si="556"/>
        <v>100</v>
      </c>
      <c r="R5759" s="4">
        <f t="shared" si="557"/>
        <v>614.97663</v>
      </c>
    </row>
    <row r="5760" spans="14:18">
      <c r="N5760" s="2">
        <v>61.497663000000003</v>
      </c>
      <c r="O5760" s="3">
        <f t="shared" si="555"/>
        <v>3781.9625544615692</v>
      </c>
      <c r="P5760" s="3">
        <v>10</v>
      </c>
      <c r="Q5760" s="3">
        <f t="shared" si="556"/>
        <v>100</v>
      </c>
      <c r="R5760" s="4">
        <f t="shared" si="557"/>
        <v>614.97663</v>
      </c>
    </row>
    <row r="5761" spans="14:18">
      <c r="N5761" s="2">
        <v>61.497663000000003</v>
      </c>
      <c r="O5761" s="3">
        <f t="shared" si="555"/>
        <v>3781.9625544615692</v>
      </c>
      <c r="P5761" s="3">
        <v>10</v>
      </c>
      <c r="Q5761" s="3">
        <f t="shared" si="556"/>
        <v>100</v>
      </c>
      <c r="R5761" s="4">
        <f t="shared" si="557"/>
        <v>614.97663</v>
      </c>
    </row>
    <row r="5762" spans="14:18">
      <c r="N5762" s="2">
        <v>61.497663000000003</v>
      </c>
      <c r="O5762" s="3">
        <f t="shared" si="555"/>
        <v>3781.9625544615692</v>
      </c>
      <c r="P5762" s="3">
        <v>10</v>
      </c>
      <c r="Q5762" s="3">
        <f t="shared" si="556"/>
        <v>100</v>
      </c>
      <c r="R5762" s="4">
        <f t="shared" si="557"/>
        <v>614.97663</v>
      </c>
    </row>
    <row r="5763" spans="14:18">
      <c r="N5763" s="2">
        <v>61.497663000000003</v>
      </c>
      <c r="O5763" s="3">
        <f t="shared" si="555"/>
        <v>3781.9625544615692</v>
      </c>
      <c r="P5763" s="3">
        <v>10</v>
      </c>
      <c r="Q5763" s="3">
        <f t="shared" si="556"/>
        <v>100</v>
      </c>
      <c r="R5763" s="4">
        <f t="shared" si="557"/>
        <v>614.97663</v>
      </c>
    </row>
    <row r="5764" spans="14:18">
      <c r="N5764" s="2">
        <v>61.497663000000003</v>
      </c>
      <c r="O5764" s="3">
        <f t="shared" si="555"/>
        <v>3781.9625544615692</v>
      </c>
      <c r="P5764" s="3">
        <v>10</v>
      </c>
      <c r="Q5764" s="3">
        <f t="shared" si="556"/>
        <v>100</v>
      </c>
      <c r="R5764" s="4">
        <f t="shared" si="557"/>
        <v>614.97663</v>
      </c>
    </row>
    <row r="5765" spans="14:18">
      <c r="N5765" s="2">
        <v>61.497663000000003</v>
      </c>
      <c r="O5765" s="3">
        <f t="shared" si="555"/>
        <v>3781.9625544615692</v>
      </c>
      <c r="P5765" s="3">
        <v>10</v>
      </c>
      <c r="Q5765" s="3">
        <f t="shared" si="556"/>
        <v>100</v>
      </c>
      <c r="R5765" s="4">
        <f t="shared" si="557"/>
        <v>614.97663</v>
      </c>
    </row>
    <row r="5766" spans="14:18">
      <c r="N5766" s="2">
        <v>61.497663000000003</v>
      </c>
      <c r="O5766" s="3">
        <f t="shared" si="555"/>
        <v>3781.9625544615692</v>
      </c>
      <c r="P5766" s="3">
        <v>10</v>
      </c>
      <c r="Q5766" s="3">
        <f t="shared" si="556"/>
        <v>100</v>
      </c>
      <c r="R5766" s="4">
        <f t="shared" si="557"/>
        <v>614.97663</v>
      </c>
    </row>
    <row r="5767" spans="14:18">
      <c r="N5767" s="2">
        <v>61.497663000000003</v>
      </c>
      <c r="O5767" s="3">
        <f t="shared" si="555"/>
        <v>3781.9625544615692</v>
      </c>
      <c r="P5767" s="3">
        <v>10</v>
      </c>
      <c r="Q5767" s="3">
        <f t="shared" si="556"/>
        <v>100</v>
      </c>
      <c r="R5767" s="4">
        <f t="shared" si="557"/>
        <v>614.97663</v>
      </c>
    </row>
    <row r="5768" spans="14:18">
      <c r="N5768" s="2">
        <v>61.497663000000003</v>
      </c>
      <c r="O5768" s="3">
        <f t="shared" si="555"/>
        <v>3781.9625544615692</v>
      </c>
      <c r="P5768" s="3">
        <v>10</v>
      </c>
      <c r="Q5768" s="3">
        <f t="shared" si="556"/>
        <v>100</v>
      </c>
      <c r="R5768" s="4">
        <f t="shared" si="557"/>
        <v>614.97663</v>
      </c>
    </row>
    <row r="5769" spans="14:18">
      <c r="N5769" s="2">
        <v>61.497663000000003</v>
      </c>
      <c r="O5769" s="3">
        <f t="shared" si="555"/>
        <v>3781.9625544615692</v>
      </c>
      <c r="P5769" s="3">
        <v>10</v>
      </c>
      <c r="Q5769" s="3">
        <f t="shared" si="556"/>
        <v>100</v>
      </c>
      <c r="R5769" s="4">
        <f t="shared" si="557"/>
        <v>614.97663</v>
      </c>
    </row>
    <row r="5770" spans="14:18">
      <c r="N5770" s="2">
        <v>61.497663000000003</v>
      </c>
      <c r="O5770" s="3">
        <f t="shared" si="555"/>
        <v>3781.9625544615692</v>
      </c>
      <c r="P5770" s="3">
        <v>10</v>
      </c>
      <c r="Q5770" s="3">
        <f t="shared" si="556"/>
        <v>100</v>
      </c>
      <c r="R5770" s="4">
        <f t="shared" si="557"/>
        <v>614.97663</v>
      </c>
    </row>
    <row r="5771" spans="14:18">
      <c r="N5771" s="2">
        <v>61.497663000000003</v>
      </c>
      <c r="O5771" s="3">
        <f t="shared" si="555"/>
        <v>3781.9625544615692</v>
      </c>
      <c r="P5771" s="3">
        <v>10</v>
      </c>
      <c r="Q5771" s="3">
        <f t="shared" si="556"/>
        <v>100</v>
      </c>
      <c r="R5771" s="4">
        <f t="shared" si="557"/>
        <v>614.97663</v>
      </c>
    </row>
    <row r="5772" spans="14:18">
      <c r="N5772" s="2">
        <v>61.497663000000003</v>
      </c>
      <c r="O5772" s="3">
        <f t="shared" si="555"/>
        <v>3781.9625544615692</v>
      </c>
      <c r="P5772" s="3">
        <v>10</v>
      </c>
      <c r="Q5772" s="3">
        <f t="shared" si="556"/>
        <v>100</v>
      </c>
      <c r="R5772" s="4">
        <f t="shared" si="557"/>
        <v>614.97663</v>
      </c>
    </row>
    <row r="5773" spans="14:18">
      <c r="N5773" s="2">
        <v>61.497663000000003</v>
      </c>
      <c r="O5773" s="3">
        <f t="shared" si="555"/>
        <v>3781.9625544615692</v>
      </c>
      <c r="P5773" s="3">
        <v>10</v>
      </c>
      <c r="Q5773" s="3">
        <f t="shared" si="556"/>
        <v>100</v>
      </c>
      <c r="R5773" s="4">
        <f t="shared" si="557"/>
        <v>614.97663</v>
      </c>
    </row>
    <row r="5774" spans="14:18">
      <c r="N5774" s="2">
        <v>61.497663000000003</v>
      </c>
      <c r="O5774" s="3">
        <f t="shared" si="555"/>
        <v>3781.9625544615692</v>
      </c>
      <c r="P5774" s="3">
        <v>10</v>
      </c>
      <c r="Q5774" s="3">
        <f t="shared" si="556"/>
        <v>100</v>
      </c>
      <c r="R5774" s="4">
        <f t="shared" si="557"/>
        <v>614.97663</v>
      </c>
    </row>
    <row r="5775" spans="14:18">
      <c r="N5775" s="2">
        <v>61.497663000000003</v>
      </c>
      <c r="O5775" s="3">
        <f t="shared" si="555"/>
        <v>3781.9625544615692</v>
      </c>
      <c r="P5775" s="3">
        <v>10</v>
      </c>
      <c r="Q5775" s="3">
        <f t="shared" si="556"/>
        <v>100</v>
      </c>
      <c r="R5775" s="4">
        <f t="shared" si="557"/>
        <v>614.97663</v>
      </c>
    </row>
    <row r="5776" spans="14:18">
      <c r="N5776" s="2">
        <v>61.497663000000003</v>
      </c>
      <c r="O5776" s="3">
        <f t="shared" si="555"/>
        <v>3781.9625544615692</v>
      </c>
      <c r="P5776" s="3">
        <v>10</v>
      </c>
      <c r="Q5776" s="3">
        <f t="shared" si="556"/>
        <v>100</v>
      </c>
      <c r="R5776" s="4">
        <f t="shared" si="557"/>
        <v>614.97663</v>
      </c>
    </row>
    <row r="5777" spans="14:18">
      <c r="N5777" s="2">
        <v>61.497663000000003</v>
      </c>
      <c r="O5777" s="3">
        <f t="shared" ref="O5777:O5840" si="558">N5777*N5777</f>
        <v>3781.9625544615692</v>
      </c>
      <c r="P5777" s="3">
        <v>10</v>
      </c>
      <c r="Q5777" s="3">
        <f t="shared" ref="Q5777:Q5840" si="559">P5777*P5777</f>
        <v>100</v>
      </c>
      <c r="R5777" s="4">
        <f t="shared" ref="R5777:R5840" si="560">P5777*N5777</f>
        <v>614.97663</v>
      </c>
    </row>
    <row r="5778" spans="14:18">
      <c r="N5778" s="2">
        <v>61.497663000000003</v>
      </c>
      <c r="O5778" s="3">
        <f t="shared" si="558"/>
        <v>3781.9625544615692</v>
      </c>
      <c r="P5778" s="3">
        <v>10</v>
      </c>
      <c r="Q5778" s="3">
        <f t="shared" si="559"/>
        <v>100</v>
      </c>
      <c r="R5778" s="4">
        <f t="shared" si="560"/>
        <v>614.97663</v>
      </c>
    </row>
    <row r="5779" spans="14:18">
      <c r="N5779" s="2">
        <v>61.497663000000003</v>
      </c>
      <c r="O5779" s="3">
        <f t="shared" si="558"/>
        <v>3781.9625544615692</v>
      </c>
      <c r="P5779" s="3">
        <v>10</v>
      </c>
      <c r="Q5779" s="3">
        <f t="shared" si="559"/>
        <v>100</v>
      </c>
      <c r="R5779" s="4">
        <f t="shared" si="560"/>
        <v>614.97663</v>
      </c>
    </row>
    <row r="5780" spans="14:18">
      <c r="N5780" s="2">
        <v>61.497663000000003</v>
      </c>
      <c r="O5780" s="3">
        <f t="shared" si="558"/>
        <v>3781.9625544615692</v>
      </c>
      <c r="P5780" s="3">
        <v>10</v>
      </c>
      <c r="Q5780" s="3">
        <f t="shared" si="559"/>
        <v>100</v>
      </c>
      <c r="R5780" s="4">
        <f t="shared" si="560"/>
        <v>614.97663</v>
      </c>
    </row>
    <row r="5781" spans="14:18">
      <c r="N5781" s="2">
        <v>61.497663000000003</v>
      </c>
      <c r="O5781" s="3">
        <f t="shared" si="558"/>
        <v>3781.9625544615692</v>
      </c>
      <c r="P5781" s="3">
        <v>10</v>
      </c>
      <c r="Q5781" s="3">
        <f t="shared" si="559"/>
        <v>100</v>
      </c>
      <c r="R5781" s="4">
        <f t="shared" si="560"/>
        <v>614.97663</v>
      </c>
    </row>
    <row r="5782" spans="14:18">
      <c r="N5782" s="2">
        <v>61.497663000000003</v>
      </c>
      <c r="O5782" s="3">
        <f t="shared" si="558"/>
        <v>3781.9625544615692</v>
      </c>
      <c r="P5782" s="3">
        <v>10</v>
      </c>
      <c r="Q5782" s="3">
        <f t="shared" si="559"/>
        <v>100</v>
      </c>
      <c r="R5782" s="4">
        <f t="shared" si="560"/>
        <v>614.97663</v>
      </c>
    </row>
    <row r="5783" spans="14:18">
      <c r="N5783" s="2">
        <v>61.497663000000003</v>
      </c>
      <c r="O5783" s="3">
        <f t="shared" si="558"/>
        <v>3781.9625544615692</v>
      </c>
      <c r="P5783" s="3">
        <v>10</v>
      </c>
      <c r="Q5783" s="3">
        <f t="shared" si="559"/>
        <v>100</v>
      </c>
      <c r="R5783" s="4">
        <f t="shared" si="560"/>
        <v>614.97663</v>
      </c>
    </row>
    <row r="5784" spans="14:18">
      <c r="N5784" s="2">
        <v>61.497663000000003</v>
      </c>
      <c r="O5784" s="3">
        <f t="shared" si="558"/>
        <v>3781.9625544615692</v>
      </c>
      <c r="P5784" s="3">
        <v>10</v>
      </c>
      <c r="Q5784" s="3">
        <f t="shared" si="559"/>
        <v>100</v>
      </c>
      <c r="R5784" s="4">
        <f t="shared" si="560"/>
        <v>614.97663</v>
      </c>
    </row>
    <row r="5785" spans="14:18">
      <c r="N5785" s="2">
        <v>61.497663000000003</v>
      </c>
      <c r="O5785" s="3">
        <f t="shared" si="558"/>
        <v>3781.9625544615692</v>
      </c>
      <c r="P5785" s="3">
        <v>10</v>
      </c>
      <c r="Q5785" s="3">
        <f t="shared" si="559"/>
        <v>100</v>
      </c>
      <c r="R5785" s="4">
        <f t="shared" si="560"/>
        <v>614.97663</v>
      </c>
    </row>
    <row r="5786" spans="14:18">
      <c r="N5786" s="2">
        <v>61.497663000000003</v>
      </c>
      <c r="O5786" s="3">
        <f t="shared" si="558"/>
        <v>3781.9625544615692</v>
      </c>
      <c r="P5786" s="3">
        <v>10</v>
      </c>
      <c r="Q5786" s="3">
        <f t="shared" si="559"/>
        <v>100</v>
      </c>
      <c r="R5786" s="4">
        <f t="shared" si="560"/>
        <v>614.97663</v>
      </c>
    </row>
    <row r="5787" spans="14:18">
      <c r="N5787" s="2">
        <v>61.497663000000003</v>
      </c>
      <c r="O5787" s="3">
        <f t="shared" si="558"/>
        <v>3781.9625544615692</v>
      </c>
      <c r="P5787" s="3">
        <v>10</v>
      </c>
      <c r="Q5787" s="3">
        <f t="shared" si="559"/>
        <v>100</v>
      </c>
      <c r="R5787" s="4">
        <f t="shared" si="560"/>
        <v>614.97663</v>
      </c>
    </row>
    <row r="5788" spans="14:18">
      <c r="N5788" s="2">
        <v>61.497663000000003</v>
      </c>
      <c r="O5788" s="3">
        <f t="shared" si="558"/>
        <v>3781.9625544615692</v>
      </c>
      <c r="P5788" s="3">
        <v>10</v>
      </c>
      <c r="Q5788" s="3">
        <f t="shared" si="559"/>
        <v>100</v>
      </c>
      <c r="R5788" s="4">
        <f t="shared" si="560"/>
        <v>614.97663</v>
      </c>
    </row>
    <row r="5789" spans="14:18">
      <c r="N5789" s="2">
        <v>61.497663000000003</v>
      </c>
      <c r="O5789" s="3">
        <f t="shared" si="558"/>
        <v>3781.9625544615692</v>
      </c>
      <c r="P5789" s="3">
        <v>10</v>
      </c>
      <c r="Q5789" s="3">
        <f t="shared" si="559"/>
        <v>100</v>
      </c>
      <c r="R5789" s="4">
        <f t="shared" si="560"/>
        <v>614.97663</v>
      </c>
    </row>
    <row r="5790" spans="14:18">
      <c r="N5790" s="2">
        <v>61.497663000000003</v>
      </c>
      <c r="O5790" s="3">
        <f t="shared" si="558"/>
        <v>3781.9625544615692</v>
      </c>
      <c r="P5790" s="3">
        <v>10</v>
      </c>
      <c r="Q5790" s="3">
        <f t="shared" si="559"/>
        <v>100</v>
      </c>
      <c r="R5790" s="4">
        <f t="shared" si="560"/>
        <v>614.97663</v>
      </c>
    </row>
    <row r="5791" spans="14:18">
      <c r="N5791" s="2">
        <v>61.497663000000003</v>
      </c>
      <c r="O5791" s="3">
        <f t="shared" si="558"/>
        <v>3781.9625544615692</v>
      </c>
      <c r="P5791" s="3">
        <v>10</v>
      </c>
      <c r="Q5791" s="3">
        <f t="shared" si="559"/>
        <v>100</v>
      </c>
      <c r="R5791" s="4">
        <f t="shared" si="560"/>
        <v>614.97663</v>
      </c>
    </row>
    <row r="5792" spans="14:18">
      <c r="N5792" s="2">
        <v>61.497663000000003</v>
      </c>
      <c r="O5792" s="3">
        <f t="shared" si="558"/>
        <v>3781.9625544615692</v>
      </c>
      <c r="P5792" s="3">
        <v>10</v>
      </c>
      <c r="Q5792" s="3">
        <f t="shared" si="559"/>
        <v>100</v>
      </c>
      <c r="R5792" s="4">
        <f t="shared" si="560"/>
        <v>614.97663</v>
      </c>
    </row>
    <row r="5793" spans="14:18">
      <c r="N5793" s="2">
        <v>61.497663000000003</v>
      </c>
      <c r="O5793" s="3">
        <f t="shared" si="558"/>
        <v>3781.9625544615692</v>
      </c>
      <c r="P5793" s="3">
        <v>10</v>
      </c>
      <c r="Q5793" s="3">
        <f t="shared" si="559"/>
        <v>100</v>
      </c>
      <c r="R5793" s="4">
        <f t="shared" si="560"/>
        <v>614.97663</v>
      </c>
    </row>
    <row r="5794" spans="14:18">
      <c r="N5794" s="2">
        <v>61.497663000000003</v>
      </c>
      <c r="O5794" s="3">
        <f t="shared" si="558"/>
        <v>3781.9625544615692</v>
      </c>
      <c r="P5794" s="3">
        <v>10</v>
      </c>
      <c r="Q5794" s="3">
        <f t="shared" si="559"/>
        <v>100</v>
      </c>
      <c r="R5794" s="4">
        <f t="shared" si="560"/>
        <v>614.97663</v>
      </c>
    </row>
    <row r="5795" spans="14:18">
      <c r="N5795" s="2">
        <v>61.497663000000003</v>
      </c>
      <c r="O5795" s="3">
        <f t="shared" si="558"/>
        <v>3781.9625544615692</v>
      </c>
      <c r="P5795" s="3">
        <v>10</v>
      </c>
      <c r="Q5795" s="3">
        <f t="shared" si="559"/>
        <v>100</v>
      </c>
      <c r="R5795" s="4">
        <f t="shared" si="560"/>
        <v>614.97663</v>
      </c>
    </row>
    <row r="5796" spans="14:18">
      <c r="N5796" s="2">
        <v>61.497663000000003</v>
      </c>
      <c r="O5796" s="3">
        <f t="shared" si="558"/>
        <v>3781.9625544615692</v>
      </c>
      <c r="P5796" s="3">
        <v>10</v>
      </c>
      <c r="Q5796" s="3">
        <f t="shared" si="559"/>
        <v>100</v>
      </c>
      <c r="R5796" s="4">
        <f t="shared" si="560"/>
        <v>614.97663</v>
      </c>
    </row>
    <row r="5797" spans="14:18">
      <c r="N5797" s="2">
        <v>61.497663000000003</v>
      </c>
      <c r="O5797" s="3">
        <f t="shared" si="558"/>
        <v>3781.9625544615692</v>
      </c>
      <c r="P5797" s="3">
        <v>10</v>
      </c>
      <c r="Q5797" s="3">
        <f t="shared" si="559"/>
        <v>100</v>
      </c>
      <c r="R5797" s="4">
        <f t="shared" si="560"/>
        <v>614.97663</v>
      </c>
    </row>
    <row r="5798" spans="14:18">
      <c r="N5798" s="2">
        <v>61.497663000000003</v>
      </c>
      <c r="O5798" s="3">
        <f t="shared" si="558"/>
        <v>3781.9625544615692</v>
      </c>
      <c r="P5798" s="3">
        <v>10</v>
      </c>
      <c r="Q5798" s="3">
        <f t="shared" si="559"/>
        <v>100</v>
      </c>
      <c r="R5798" s="4">
        <f t="shared" si="560"/>
        <v>614.97663</v>
      </c>
    </row>
    <row r="5799" spans="14:18">
      <c r="N5799" s="2">
        <v>61.497663000000003</v>
      </c>
      <c r="O5799" s="3">
        <f t="shared" si="558"/>
        <v>3781.9625544615692</v>
      </c>
      <c r="P5799" s="3">
        <v>10</v>
      </c>
      <c r="Q5799" s="3">
        <f t="shared" si="559"/>
        <v>100</v>
      </c>
      <c r="R5799" s="4">
        <f t="shared" si="560"/>
        <v>614.97663</v>
      </c>
    </row>
    <row r="5800" spans="14:18">
      <c r="N5800" s="2">
        <v>61.497663000000003</v>
      </c>
      <c r="O5800" s="3">
        <f t="shared" si="558"/>
        <v>3781.9625544615692</v>
      </c>
      <c r="P5800" s="3">
        <v>10</v>
      </c>
      <c r="Q5800" s="3">
        <f t="shared" si="559"/>
        <v>100</v>
      </c>
      <c r="R5800" s="4">
        <f t="shared" si="560"/>
        <v>614.97663</v>
      </c>
    </row>
    <row r="5801" spans="14:18">
      <c r="N5801" s="2">
        <v>61.497663000000003</v>
      </c>
      <c r="O5801" s="3">
        <f t="shared" si="558"/>
        <v>3781.9625544615692</v>
      </c>
      <c r="P5801" s="3">
        <v>10</v>
      </c>
      <c r="Q5801" s="3">
        <f t="shared" si="559"/>
        <v>100</v>
      </c>
      <c r="R5801" s="4">
        <f t="shared" si="560"/>
        <v>614.97663</v>
      </c>
    </row>
    <row r="5802" spans="14:18">
      <c r="N5802" s="2">
        <v>61.497663000000003</v>
      </c>
      <c r="O5802" s="3">
        <f t="shared" si="558"/>
        <v>3781.9625544615692</v>
      </c>
      <c r="P5802" s="3">
        <v>10</v>
      </c>
      <c r="Q5802" s="3">
        <f t="shared" si="559"/>
        <v>100</v>
      </c>
      <c r="R5802" s="4">
        <f t="shared" si="560"/>
        <v>614.97663</v>
      </c>
    </row>
    <row r="5803" spans="14:18">
      <c r="N5803" s="2">
        <v>61.497663000000003</v>
      </c>
      <c r="O5803" s="3">
        <f t="shared" si="558"/>
        <v>3781.9625544615692</v>
      </c>
      <c r="P5803" s="3">
        <v>10</v>
      </c>
      <c r="Q5803" s="3">
        <f t="shared" si="559"/>
        <v>100</v>
      </c>
      <c r="R5803" s="4">
        <f t="shared" si="560"/>
        <v>614.97663</v>
      </c>
    </row>
    <row r="5804" spans="14:18">
      <c r="N5804" s="2">
        <v>61.497663000000003</v>
      </c>
      <c r="O5804" s="3">
        <f t="shared" si="558"/>
        <v>3781.9625544615692</v>
      </c>
      <c r="P5804" s="3">
        <v>10</v>
      </c>
      <c r="Q5804" s="3">
        <f t="shared" si="559"/>
        <v>100</v>
      </c>
      <c r="R5804" s="4">
        <f t="shared" si="560"/>
        <v>614.97663</v>
      </c>
    </row>
    <row r="5805" spans="14:18">
      <c r="N5805" s="2">
        <v>61.497663000000003</v>
      </c>
      <c r="O5805" s="3">
        <f t="shared" si="558"/>
        <v>3781.9625544615692</v>
      </c>
      <c r="P5805" s="3">
        <v>10</v>
      </c>
      <c r="Q5805" s="3">
        <f t="shared" si="559"/>
        <v>100</v>
      </c>
      <c r="R5805" s="4">
        <f t="shared" si="560"/>
        <v>614.97663</v>
      </c>
    </row>
    <row r="5806" spans="14:18">
      <c r="N5806" s="2">
        <v>61.497663000000003</v>
      </c>
      <c r="O5806" s="3">
        <f t="shared" si="558"/>
        <v>3781.9625544615692</v>
      </c>
      <c r="P5806" s="3">
        <v>10</v>
      </c>
      <c r="Q5806" s="3">
        <f t="shared" si="559"/>
        <v>100</v>
      </c>
      <c r="R5806" s="4">
        <f t="shared" si="560"/>
        <v>614.97663</v>
      </c>
    </row>
    <row r="5807" spans="14:18">
      <c r="N5807" s="2">
        <v>61.497663000000003</v>
      </c>
      <c r="O5807" s="3">
        <f t="shared" si="558"/>
        <v>3781.9625544615692</v>
      </c>
      <c r="P5807" s="3">
        <v>10</v>
      </c>
      <c r="Q5807" s="3">
        <f t="shared" si="559"/>
        <v>100</v>
      </c>
      <c r="R5807" s="4">
        <f t="shared" si="560"/>
        <v>614.97663</v>
      </c>
    </row>
    <row r="5808" spans="14:18">
      <c r="N5808" s="2">
        <v>61.497663000000003</v>
      </c>
      <c r="O5808" s="3">
        <f t="shared" si="558"/>
        <v>3781.9625544615692</v>
      </c>
      <c r="P5808" s="3">
        <v>10</v>
      </c>
      <c r="Q5808" s="3">
        <f t="shared" si="559"/>
        <v>100</v>
      </c>
      <c r="R5808" s="4">
        <f t="shared" si="560"/>
        <v>614.97663</v>
      </c>
    </row>
    <row r="5809" spans="14:18">
      <c r="N5809" s="2">
        <v>61.497663000000003</v>
      </c>
      <c r="O5809" s="3">
        <f t="shared" si="558"/>
        <v>3781.9625544615692</v>
      </c>
      <c r="P5809" s="3">
        <v>10</v>
      </c>
      <c r="Q5809" s="3">
        <f t="shared" si="559"/>
        <v>100</v>
      </c>
      <c r="R5809" s="4">
        <f t="shared" si="560"/>
        <v>614.97663</v>
      </c>
    </row>
    <row r="5810" spans="14:18">
      <c r="N5810" s="2">
        <v>61.497663000000003</v>
      </c>
      <c r="O5810" s="3">
        <f t="shared" si="558"/>
        <v>3781.9625544615692</v>
      </c>
      <c r="P5810" s="3">
        <v>10</v>
      </c>
      <c r="Q5810" s="3">
        <f t="shared" si="559"/>
        <v>100</v>
      </c>
      <c r="R5810" s="4">
        <f t="shared" si="560"/>
        <v>614.97663</v>
      </c>
    </row>
    <row r="5811" spans="14:18">
      <c r="N5811" s="2">
        <v>61.497663000000003</v>
      </c>
      <c r="O5811" s="3">
        <f t="shared" si="558"/>
        <v>3781.9625544615692</v>
      </c>
      <c r="P5811" s="3">
        <v>10</v>
      </c>
      <c r="Q5811" s="3">
        <f t="shared" si="559"/>
        <v>100</v>
      </c>
      <c r="R5811" s="4">
        <f t="shared" si="560"/>
        <v>614.97663</v>
      </c>
    </row>
    <row r="5812" spans="14:18">
      <c r="N5812" s="2">
        <v>61.497663000000003</v>
      </c>
      <c r="O5812" s="3">
        <f t="shared" si="558"/>
        <v>3781.9625544615692</v>
      </c>
      <c r="P5812" s="3">
        <v>10</v>
      </c>
      <c r="Q5812" s="3">
        <f t="shared" si="559"/>
        <v>100</v>
      </c>
      <c r="R5812" s="4">
        <f t="shared" si="560"/>
        <v>614.97663</v>
      </c>
    </row>
    <row r="5813" spans="14:18">
      <c r="N5813" s="2">
        <v>61.497663000000003</v>
      </c>
      <c r="O5813" s="3">
        <f t="shared" si="558"/>
        <v>3781.9625544615692</v>
      </c>
      <c r="P5813" s="3">
        <v>10</v>
      </c>
      <c r="Q5813" s="3">
        <f t="shared" si="559"/>
        <v>100</v>
      </c>
      <c r="R5813" s="4">
        <f t="shared" si="560"/>
        <v>614.97663</v>
      </c>
    </row>
    <row r="5814" spans="14:18">
      <c r="N5814" s="2">
        <v>61.497663000000003</v>
      </c>
      <c r="O5814" s="3">
        <f t="shared" si="558"/>
        <v>3781.9625544615692</v>
      </c>
      <c r="P5814" s="3">
        <v>10</v>
      </c>
      <c r="Q5814" s="3">
        <f t="shared" si="559"/>
        <v>100</v>
      </c>
      <c r="R5814" s="4">
        <f t="shared" si="560"/>
        <v>614.97663</v>
      </c>
    </row>
    <row r="5815" spans="14:18">
      <c r="N5815" s="2">
        <v>61.497663000000003</v>
      </c>
      <c r="O5815" s="3">
        <f t="shared" si="558"/>
        <v>3781.9625544615692</v>
      </c>
      <c r="P5815" s="3">
        <v>10</v>
      </c>
      <c r="Q5815" s="3">
        <f t="shared" si="559"/>
        <v>100</v>
      </c>
      <c r="R5815" s="4">
        <f t="shared" si="560"/>
        <v>614.97663</v>
      </c>
    </row>
    <row r="5816" spans="14:18">
      <c r="N5816" s="2">
        <v>61.497663000000003</v>
      </c>
      <c r="O5816" s="3">
        <f t="shared" si="558"/>
        <v>3781.9625544615692</v>
      </c>
      <c r="P5816" s="3">
        <v>10</v>
      </c>
      <c r="Q5816" s="3">
        <f t="shared" si="559"/>
        <v>100</v>
      </c>
      <c r="R5816" s="4">
        <f t="shared" si="560"/>
        <v>614.97663</v>
      </c>
    </row>
    <row r="5817" spans="14:18">
      <c r="N5817" s="2">
        <v>61.497663000000003</v>
      </c>
      <c r="O5817" s="3">
        <f t="shared" si="558"/>
        <v>3781.9625544615692</v>
      </c>
      <c r="P5817" s="3">
        <v>10</v>
      </c>
      <c r="Q5817" s="3">
        <f t="shared" si="559"/>
        <v>100</v>
      </c>
      <c r="R5817" s="4">
        <f t="shared" si="560"/>
        <v>614.97663</v>
      </c>
    </row>
    <row r="5818" spans="14:18">
      <c r="N5818" s="2">
        <v>61.497663000000003</v>
      </c>
      <c r="O5818" s="3">
        <f t="shared" si="558"/>
        <v>3781.9625544615692</v>
      </c>
      <c r="P5818" s="3">
        <v>10</v>
      </c>
      <c r="Q5818" s="3">
        <f t="shared" si="559"/>
        <v>100</v>
      </c>
      <c r="R5818" s="4">
        <f t="shared" si="560"/>
        <v>614.97663</v>
      </c>
    </row>
    <row r="5819" spans="14:18">
      <c r="N5819" s="2">
        <v>61.497663000000003</v>
      </c>
      <c r="O5819" s="3">
        <f t="shared" si="558"/>
        <v>3781.9625544615692</v>
      </c>
      <c r="P5819" s="3">
        <v>10</v>
      </c>
      <c r="Q5819" s="3">
        <f t="shared" si="559"/>
        <v>100</v>
      </c>
      <c r="R5819" s="4">
        <f t="shared" si="560"/>
        <v>614.97663</v>
      </c>
    </row>
    <row r="5820" spans="14:18">
      <c r="N5820" s="2">
        <v>61.497663000000003</v>
      </c>
      <c r="O5820" s="3">
        <f t="shared" si="558"/>
        <v>3781.9625544615692</v>
      </c>
      <c r="P5820" s="3">
        <v>10</v>
      </c>
      <c r="Q5820" s="3">
        <f t="shared" si="559"/>
        <v>100</v>
      </c>
      <c r="R5820" s="4">
        <f t="shared" si="560"/>
        <v>614.97663</v>
      </c>
    </row>
    <row r="5821" spans="14:18">
      <c r="N5821" s="2">
        <v>61.497663000000003</v>
      </c>
      <c r="O5821" s="3">
        <f t="shared" si="558"/>
        <v>3781.9625544615692</v>
      </c>
      <c r="P5821" s="3">
        <v>10</v>
      </c>
      <c r="Q5821" s="3">
        <f t="shared" si="559"/>
        <v>100</v>
      </c>
      <c r="R5821" s="4">
        <f t="shared" si="560"/>
        <v>614.97663</v>
      </c>
    </row>
    <row r="5822" spans="14:18">
      <c r="N5822" s="2">
        <v>61.497663000000003</v>
      </c>
      <c r="O5822" s="3">
        <f t="shared" si="558"/>
        <v>3781.9625544615692</v>
      </c>
      <c r="P5822" s="3">
        <v>10</v>
      </c>
      <c r="Q5822" s="3">
        <f t="shared" si="559"/>
        <v>100</v>
      </c>
      <c r="R5822" s="4">
        <f t="shared" si="560"/>
        <v>614.97663</v>
      </c>
    </row>
    <row r="5823" spans="14:18">
      <c r="N5823" s="2">
        <v>61.497663000000003</v>
      </c>
      <c r="O5823" s="3">
        <f t="shared" si="558"/>
        <v>3781.9625544615692</v>
      </c>
      <c r="P5823" s="3">
        <v>10</v>
      </c>
      <c r="Q5823" s="3">
        <f t="shared" si="559"/>
        <v>100</v>
      </c>
      <c r="R5823" s="4">
        <f t="shared" si="560"/>
        <v>614.97663</v>
      </c>
    </row>
    <row r="5824" spans="14:18">
      <c r="N5824" s="2">
        <v>61.497663000000003</v>
      </c>
      <c r="O5824" s="3">
        <f t="shared" si="558"/>
        <v>3781.9625544615692</v>
      </c>
      <c r="P5824" s="3">
        <v>10</v>
      </c>
      <c r="Q5824" s="3">
        <f t="shared" si="559"/>
        <v>100</v>
      </c>
      <c r="R5824" s="4">
        <f t="shared" si="560"/>
        <v>614.97663</v>
      </c>
    </row>
    <row r="5825" spans="14:18">
      <c r="N5825" s="2">
        <v>61.497663000000003</v>
      </c>
      <c r="O5825" s="3">
        <f t="shared" si="558"/>
        <v>3781.9625544615692</v>
      </c>
      <c r="P5825" s="3">
        <v>10</v>
      </c>
      <c r="Q5825" s="3">
        <f t="shared" si="559"/>
        <v>100</v>
      </c>
      <c r="R5825" s="4">
        <f t="shared" si="560"/>
        <v>614.97663</v>
      </c>
    </row>
    <row r="5826" spans="14:18">
      <c r="N5826" s="2">
        <v>61.497663000000003</v>
      </c>
      <c r="O5826" s="3">
        <f t="shared" si="558"/>
        <v>3781.9625544615692</v>
      </c>
      <c r="P5826" s="3">
        <v>10</v>
      </c>
      <c r="Q5826" s="3">
        <f t="shared" si="559"/>
        <v>100</v>
      </c>
      <c r="R5826" s="4">
        <f t="shared" si="560"/>
        <v>614.97663</v>
      </c>
    </row>
    <row r="5827" spans="14:18">
      <c r="N5827" s="2">
        <v>61.497663000000003</v>
      </c>
      <c r="O5827" s="3">
        <f t="shared" si="558"/>
        <v>3781.9625544615692</v>
      </c>
      <c r="P5827" s="3">
        <v>10</v>
      </c>
      <c r="Q5827" s="3">
        <f t="shared" si="559"/>
        <v>100</v>
      </c>
      <c r="R5827" s="4">
        <f t="shared" si="560"/>
        <v>614.97663</v>
      </c>
    </row>
    <row r="5828" spans="14:18">
      <c r="N5828" s="2">
        <v>61.497663000000003</v>
      </c>
      <c r="O5828" s="3">
        <f t="shared" si="558"/>
        <v>3781.9625544615692</v>
      </c>
      <c r="P5828" s="3">
        <v>10</v>
      </c>
      <c r="Q5828" s="3">
        <f t="shared" si="559"/>
        <v>100</v>
      </c>
      <c r="R5828" s="4">
        <f t="shared" si="560"/>
        <v>614.97663</v>
      </c>
    </row>
    <row r="5829" spans="14:18">
      <c r="N5829" s="2">
        <v>61.497663000000003</v>
      </c>
      <c r="O5829" s="3">
        <f t="shared" si="558"/>
        <v>3781.9625544615692</v>
      </c>
      <c r="P5829" s="3">
        <v>10</v>
      </c>
      <c r="Q5829" s="3">
        <f t="shared" si="559"/>
        <v>100</v>
      </c>
      <c r="R5829" s="4">
        <f t="shared" si="560"/>
        <v>614.97663</v>
      </c>
    </row>
    <row r="5830" spans="14:18">
      <c r="N5830" s="2">
        <v>61.497663000000003</v>
      </c>
      <c r="O5830" s="3">
        <f t="shared" si="558"/>
        <v>3781.9625544615692</v>
      </c>
      <c r="P5830" s="3">
        <v>10</v>
      </c>
      <c r="Q5830" s="3">
        <f t="shared" si="559"/>
        <v>100</v>
      </c>
      <c r="R5830" s="4">
        <f t="shared" si="560"/>
        <v>614.97663</v>
      </c>
    </row>
    <row r="5831" spans="14:18">
      <c r="N5831" s="2">
        <v>61.497663000000003</v>
      </c>
      <c r="O5831" s="3">
        <f t="shared" si="558"/>
        <v>3781.9625544615692</v>
      </c>
      <c r="P5831" s="3">
        <v>10</v>
      </c>
      <c r="Q5831" s="3">
        <f t="shared" si="559"/>
        <v>100</v>
      </c>
      <c r="R5831" s="4">
        <f t="shared" si="560"/>
        <v>614.97663</v>
      </c>
    </row>
    <row r="5832" spans="14:18">
      <c r="N5832" s="2">
        <v>61.497663000000003</v>
      </c>
      <c r="O5832" s="3">
        <f t="shared" si="558"/>
        <v>3781.9625544615692</v>
      </c>
      <c r="P5832" s="3">
        <v>10</v>
      </c>
      <c r="Q5832" s="3">
        <f t="shared" si="559"/>
        <v>100</v>
      </c>
      <c r="R5832" s="4">
        <f t="shared" si="560"/>
        <v>614.97663</v>
      </c>
    </row>
    <row r="5833" spans="14:18">
      <c r="N5833" s="2">
        <v>61.497663000000003</v>
      </c>
      <c r="O5833" s="3">
        <f t="shared" si="558"/>
        <v>3781.9625544615692</v>
      </c>
      <c r="P5833" s="3">
        <v>10</v>
      </c>
      <c r="Q5833" s="3">
        <f t="shared" si="559"/>
        <v>100</v>
      </c>
      <c r="R5833" s="4">
        <f t="shared" si="560"/>
        <v>614.97663</v>
      </c>
    </row>
    <row r="5834" spans="14:18">
      <c r="N5834" s="2">
        <v>61.497663000000003</v>
      </c>
      <c r="O5834" s="3">
        <f t="shared" si="558"/>
        <v>3781.9625544615692</v>
      </c>
      <c r="P5834" s="3">
        <v>10</v>
      </c>
      <c r="Q5834" s="3">
        <f t="shared" si="559"/>
        <v>100</v>
      </c>
      <c r="R5834" s="4">
        <f t="shared" si="560"/>
        <v>614.97663</v>
      </c>
    </row>
    <row r="5835" spans="14:18">
      <c r="N5835" s="2">
        <v>61.497663000000003</v>
      </c>
      <c r="O5835" s="3">
        <f t="shared" si="558"/>
        <v>3781.9625544615692</v>
      </c>
      <c r="P5835" s="3">
        <v>10</v>
      </c>
      <c r="Q5835" s="3">
        <f t="shared" si="559"/>
        <v>100</v>
      </c>
      <c r="R5835" s="4">
        <f t="shared" si="560"/>
        <v>614.97663</v>
      </c>
    </row>
    <row r="5836" spans="14:18">
      <c r="N5836" s="2">
        <v>61.497663000000003</v>
      </c>
      <c r="O5836" s="3">
        <f t="shared" si="558"/>
        <v>3781.9625544615692</v>
      </c>
      <c r="P5836" s="3">
        <v>10</v>
      </c>
      <c r="Q5836" s="3">
        <f t="shared" si="559"/>
        <v>100</v>
      </c>
      <c r="R5836" s="4">
        <f t="shared" si="560"/>
        <v>614.97663</v>
      </c>
    </row>
    <row r="5837" spans="14:18">
      <c r="N5837" s="2">
        <v>61.497663000000003</v>
      </c>
      <c r="O5837" s="3">
        <f t="shared" si="558"/>
        <v>3781.9625544615692</v>
      </c>
      <c r="P5837" s="3">
        <v>10</v>
      </c>
      <c r="Q5837" s="3">
        <f t="shared" si="559"/>
        <v>100</v>
      </c>
      <c r="R5837" s="4">
        <f t="shared" si="560"/>
        <v>614.97663</v>
      </c>
    </row>
    <row r="5838" spans="14:18">
      <c r="N5838" s="2">
        <v>61.497663000000003</v>
      </c>
      <c r="O5838" s="3">
        <f t="shared" si="558"/>
        <v>3781.9625544615692</v>
      </c>
      <c r="P5838" s="3">
        <v>10</v>
      </c>
      <c r="Q5838" s="3">
        <f t="shared" si="559"/>
        <v>100</v>
      </c>
      <c r="R5838" s="4">
        <f t="shared" si="560"/>
        <v>614.97663</v>
      </c>
    </row>
    <row r="5839" spans="14:18">
      <c r="N5839" s="2">
        <v>61.497663000000003</v>
      </c>
      <c r="O5839" s="3">
        <f t="shared" si="558"/>
        <v>3781.9625544615692</v>
      </c>
      <c r="P5839" s="3">
        <v>10</v>
      </c>
      <c r="Q5839" s="3">
        <f t="shared" si="559"/>
        <v>100</v>
      </c>
      <c r="R5839" s="4">
        <f t="shared" si="560"/>
        <v>614.97663</v>
      </c>
    </row>
    <row r="5840" spans="14:18">
      <c r="N5840" s="2">
        <v>61.497663000000003</v>
      </c>
      <c r="O5840" s="3">
        <f t="shared" si="558"/>
        <v>3781.9625544615692</v>
      </c>
      <c r="P5840" s="3">
        <v>10</v>
      </c>
      <c r="Q5840" s="3">
        <f t="shared" si="559"/>
        <v>100</v>
      </c>
      <c r="R5840" s="4">
        <f t="shared" si="560"/>
        <v>614.97663</v>
      </c>
    </row>
    <row r="5841" spans="14:18">
      <c r="N5841" s="2">
        <v>61.497663000000003</v>
      </c>
      <c r="O5841" s="3">
        <f t="shared" ref="O5841:O5904" si="561">N5841*N5841</f>
        <v>3781.9625544615692</v>
      </c>
      <c r="P5841" s="3">
        <v>10</v>
      </c>
      <c r="Q5841" s="3">
        <f t="shared" ref="Q5841:Q5904" si="562">P5841*P5841</f>
        <v>100</v>
      </c>
      <c r="R5841" s="4">
        <f t="shared" ref="R5841:R5904" si="563">P5841*N5841</f>
        <v>614.97663</v>
      </c>
    </row>
    <row r="5842" spans="14:18">
      <c r="N5842" s="2">
        <v>61.497663000000003</v>
      </c>
      <c r="O5842" s="3">
        <f t="shared" si="561"/>
        <v>3781.9625544615692</v>
      </c>
      <c r="P5842" s="3">
        <v>10</v>
      </c>
      <c r="Q5842" s="3">
        <f t="shared" si="562"/>
        <v>100</v>
      </c>
      <c r="R5842" s="4">
        <f t="shared" si="563"/>
        <v>614.97663</v>
      </c>
    </row>
    <row r="5843" spans="14:18">
      <c r="N5843" s="2">
        <v>61.497663000000003</v>
      </c>
      <c r="O5843" s="3">
        <f t="shared" si="561"/>
        <v>3781.9625544615692</v>
      </c>
      <c r="P5843" s="3">
        <v>10</v>
      </c>
      <c r="Q5843" s="3">
        <f t="shared" si="562"/>
        <v>100</v>
      </c>
      <c r="R5843" s="4">
        <f t="shared" si="563"/>
        <v>614.97663</v>
      </c>
    </row>
    <row r="5844" spans="14:18">
      <c r="N5844" s="2">
        <v>61.497663000000003</v>
      </c>
      <c r="O5844" s="3">
        <f t="shared" si="561"/>
        <v>3781.9625544615692</v>
      </c>
      <c r="P5844" s="3">
        <v>10</v>
      </c>
      <c r="Q5844" s="3">
        <f t="shared" si="562"/>
        <v>100</v>
      </c>
      <c r="R5844" s="4">
        <f t="shared" si="563"/>
        <v>614.97663</v>
      </c>
    </row>
    <row r="5845" spans="14:18">
      <c r="N5845" s="2">
        <v>61.497663000000003</v>
      </c>
      <c r="O5845" s="3">
        <f t="shared" si="561"/>
        <v>3781.9625544615692</v>
      </c>
      <c r="P5845" s="3">
        <v>10</v>
      </c>
      <c r="Q5845" s="3">
        <f t="shared" si="562"/>
        <v>100</v>
      </c>
      <c r="R5845" s="4">
        <f t="shared" si="563"/>
        <v>614.97663</v>
      </c>
    </row>
    <row r="5846" spans="14:18">
      <c r="N5846" s="2">
        <v>61.497663000000003</v>
      </c>
      <c r="O5846" s="3">
        <f t="shared" si="561"/>
        <v>3781.9625544615692</v>
      </c>
      <c r="P5846" s="3">
        <v>10</v>
      </c>
      <c r="Q5846" s="3">
        <f t="shared" si="562"/>
        <v>100</v>
      </c>
      <c r="R5846" s="4">
        <f t="shared" si="563"/>
        <v>614.97663</v>
      </c>
    </row>
    <row r="5847" spans="14:18">
      <c r="N5847" s="2">
        <v>61.497663000000003</v>
      </c>
      <c r="O5847" s="3">
        <f t="shared" si="561"/>
        <v>3781.9625544615692</v>
      </c>
      <c r="P5847" s="3">
        <v>10</v>
      </c>
      <c r="Q5847" s="3">
        <f t="shared" si="562"/>
        <v>100</v>
      </c>
      <c r="R5847" s="4">
        <f t="shared" si="563"/>
        <v>614.97663</v>
      </c>
    </row>
    <row r="5848" spans="14:18">
      <c r="N5848" s="2">
        <v>61.497663000000003</v>
      </c>
      <c r="O5848" s="3">
        <f t="shared" si="561"/>
        <v>3781.9625544615692</v>
      </c>
      <c r="P5848" s="3">
        <v>10</v>
      </c>
      <c r="Q5848" s="3">
        <f t="shared" si="562"/>
        <v>100</v>
      </c>
      <c r="R5848" s="4">
        <f t="shared" si="563"/>
        <v>614.97663</v>
      </c>
    </row>
    <row r="5849" spans="14:18">
      <c r="N5849" s="2">
        <v>61.497663000000003</v>
      </c>
      <c r="O5849" s="3">
        <f t="shared" si="561"/>
        <v>3781.9625544615692</v>
      </c>
      <c r="P5849" s="3">
        <v>10</v>
      </c>
      <c r="Q5849" s="3">
        <f t="shared" si="562"/>
        <v>100</v>
      </c>
      <c r="R5849" s="4">
        <f t="shared" si="563"/>
        <v>614.97663</v>
      </c>
    </row>
    <row r="5850" spans="14:18">
      <c r="N5850" s="2">
        <v>61.497663000000003</v>
      </c>
      <c r="O5850" s="3">
        <f t="shared" si="561"/>
        <v>3781.9625544615692</v>
      </c>
      <c r="P5850" s="3">
        <v>10</v>
      </c>
      <c r="Q5850" s="3">
        <f t="shared" si="562"/>
        <v>100</v>
      </c>
      <c r="R5850" s="4">
        <f t="shared" si="563"/>
        <v>614.97663</v>
      </c>
    </row>
    <row r="5851" spans="14:18">
      <c r="N5851" s="2">
        <v>61.497663000000003</v>
      </c>
      <c r="O5851" s="3">
        <f t="shared" si="561"/>
        <v>3781.9625544615692</v>
      </c>
      <c r="P5851" s="3">
        <v>10</v>
      </c>
      <c r="Q5851" s="3">
        <f t="shared" si="562"/>
        <v>100</v>
      </c>
      <c r="R5851" s="4">
        <f t="shared" si="563"/>
        <v>614.97663</v>
      </c>
    </row>
    <row r="5852" spans="14:18">
      <c r="N5852" s="2">
        <v>61.497663000000003</v>
      </c>
      <c r="O5852" s="3">
        <f t="shared" si="561"/>
        <v>3781.9625544615692</v>
      </c>
      <c r="P5852" s="3">
        <v>10</v>
      </c>
      <c r="Q5852" s="3">
        <f t="shared" si="562"/>
        <v>100</v>
      </c>
      <c r="R5852" s="4">
        <f t="shared" si="563"/>
        <v>614.97663</v>
      </c>
    </row>
    <row r="5853" spans="14:18">
      <c r="N5853" s="2">
        <v>61.497663000000003</v>
      </c>
      <c r="O5853" s="3">
        <f t="shared" si="561"/>
        <v>3781.9625544615692</v>
      </c>
      <c r="P5853" s="3">
        <v>10</v>
      </c>
      <c r="Q5853" s="3">
        <f t="shared" si="562"/>
        <v>100</v>
      </c>
      <c r="R5853" s="4">
        <f t="shared" si="563"/>
        <v>614.97663</v>
      </c>
    </row>
    <row r="5854" spans="14:18">
      <c r="N5854" s="2">
        <v>61.497663000000003</v>
      </c>
      <c r="O5854" s="3">
        <f t="shared" si="561"/>
        <v>3781.9625544615692</v>
      </c>
      <c r="P5854" s="3">
        <v>10</v>
      </c>
      <c r="Q5854" s="3">
        <f t="shared" si="562"/>
        <v>100</v>
      </c>
      <c r="R5854" s="4">
        <f t="shared" si="563"/>
        <v>614.97663</v>
      </c>
    </row>
    <row r="5855" spans="14:18">
      <c r="N5855" s="2">
        <v>61.497663000000003</v>
      </c>
      <c r="O5855" s="3">
        <f t="shared" si="561"/>
        <v>3781.9625544615692</v>
      </c>
      <c r="P5855" s="3">
        <v>10</v>
      </c>
      <c r="Q5855" s="3">
        <f t="shared" si="562"/>
        <v>100</v>
      </c>
      <c r="R5855" s="4">
        <f t="shared" si="563"/>
        <v>614.97663</v>
      </c>
    </row>
    <row r="5856" spans="14:18">
      <c r="N5856" s="2">
        <v>61.497663000000003</v>
      </c>
      <c r="O5856" s="3">
        <f t="shared" si="561"/>
        <v>3781.9625544615692</v>
      </c>
      <c r="P5856" s="3">
        <v>10</v>
      </c>
      <c r="Q5856" s="3">
        <f t="shared" si="562"/>
        <v>100</v>
      </c>
      <c r="R5856" s="4">
        <f t="shared" si="563"/>
        <v>614.97663</v>
      </c>
    </row>
    <row r="5857" spans="14:18">
      <c r="N5857" s="2">
        <v>61.497663000000003</v>
      </c>
      <c r="O5857" s="3">
        <f t="shared" si="561"/>
        <v>3781.9625544615692</v>
      </c>
      <c r="P5857" s="3">
        <v>10</v>
      </c>
      <c r="Q5857" s="3">
        <f t="shared" si="562"/>
        <v>100</v>
      </c>
      <c r="R5857" s="4">
        <f t="shared" si="563"/>
        <v>614.97663</v>
      </c>
    </row>
    <row r="5858" spans="14:18">
      <c r="N5858" s="2">
        <v>61.497663000000003</v>
      </c>
      <c r="O5858" s="3">
        <f t="shared" si="561"/>
        <v>3781.9625544615692</v>
      </c>
      <c r="P5858" s="3">
        <v>10</v>
      </c>
      <c r="Q5858" s="3">
        <f t="shared" si="562"/>
        <v>100</v>
      </c>
      <c r="R5858" s="4">
        <f t="shared" si="563"/>
        <v>614.97663</v>
      </c>
    </row>
    <row r="5859" spans="14:18">
      <c r="N5859" s="2">
        <v>61.497663000000003</v>
      </c>
      <c r="O5859" s="3">
        <f t="shared" si="561"/>
        <v>3781.9625544615692</v>
      </c>
      <c r="P5859" s="3">
        <v>10</v>
      </c>
      <c r="Q5859" s="3">
        <f t="shared" si="562"/>
        <v>100</v>
      </c>
      <c r="R5859" s="4">
        <f t="shared" si="563"/>
        <v>614.97663</v>
      </c>
    </row>
    <row r="5860" spans="14:18">
      <c r="N5860" s="2">
        <v>61.497663000000003</v>
      </c>
      <c r="O5860" s="3">
        <f t="shared" si="561"/>
        <v>3781.9625544615692</v>
      </c>
      <c r="P5860" s="3">
        <v>10</v>
      </c>
      <c r="Q5860" s="3">
        <f t="shared" si="562"/>
        <v>100</v>
      </c>
      <c r="R5860" s="4">
        <f t="shared" si="563"/>
        <v>614.97663</v>
      </c>
    </row>
    <row r="5861" spans="14:18">
      <c r="N5861" s="2">
        <v>61.497663000000003</v>
      </c>
      <c r="O5861" s="3">
        <f t="shared" si="561"/>
        <v>3781.9625544615692</v>
      </c>
      <c r="P5861" s="3">
        <v>10</v>
      </c>
      <c r="Q5861" s="3">
        <f t="shared" si="562"/>
        <v>100</v>
      </c>
      <c r="R5861" s="4">
        <f t="shared" si="563"/>
        <v>614.97663</v>
      </c>
    </row>
    <row r="5862" spans="14:18">
      <c r="N5862" s="2">
        <v>61.497663000000003</v>
      </c>
      <c r="O5862" s="3">
        <f t="shared" si="561"/>
        <v>3781.9625544615692</v>
      </c>
      <c r="P5862" s="3">
        <v>10</v>
      </c>
      <c r="Q5862" s="3">
        <f t="shared" si="562"/>
        <v>100</v>
      </c>
      <c r="R5862" s="4">
        <f t="shared" si="563"/>
        <v>614.97663</v>
      </c>
    </row>
    <row r="5863" spans="14:18">
      <c r="N5863" s="2">
        <v>61.497663000000003</v>
      </c>
      <c r="O5863" s="3">
        <f t="shared" si="561"/>
        <v>3781.9625544615692</v>
      </c>
      <c r="P5863" s="3">
        <v>10</v>
      </c>
      <c r="Q5863" s="3">
        <f t="shared" si="562"/>
        <v>100</v>
      </c>
      <c r="R5863" s="4">
        <f t="shared" si="563"/>
        <v>614.97663</v>
      </c>
    </row>
    <row r="5864" spans="14:18">
      <c r="N5864" s="2">
        <v>61.497663000000003</v>
      </c>
      <c r="O5864" s="3">
        <f t="shared" si="561"/>
        <v>3781.9625544615692</v>
      </c>
      <c r="P5864" s="3">
        <v>10</v>
      </c>
      <c r="Q5864" s="3">
        <f t="shared" si="562"/>
        <v>100</v>
      </c>
      <c r="R5864" s="4">
        <f t="shared" si="563"/>
        <v>614.97663</v>
      </c>
    </row>
    <row r="5865" spans="14:18">
      <c r="N5865" s="2">
        <v>61.497663000000003</v>
      </c>
      <c r="O5865" s="3">
        <f t="shared" si="561"/>
        <v>3781.9625544615692</v>
      </c>
      <c r="P5865" s="3">
        <v>10</v>
      </c>
      <c r="Q5865" s="3">
        <f t="shared" si="562"/>
        <v>100</v>
      </c>
      <c r="R5865" s="4">
        <f t="shared" si="563"/>
        <v>614.97663</v>
      </c>
    </row>
    <row r="5866" spans="14:18">
      <c r="N5866" s="2">
        <v>61.497663000000003</v>
      </c>
      <c r="O5866" s="3">
        <f t="shared" si="561"/>
        <v>3781.9625544615692</v>
      </c>
      <c r="P5866" s="3">
        <v>10</v>
      </c>
      <c r="Q5866" s="3">
        <f t="shared" si="562"/>
        <v>100</v>
      </c>
      <c r="R5866" s="4">
        <f t="shared" si="563"/>
        <v>614.97663</v>
      </c>
    </row>
    <row r="5867" spans="14:18">
      <c r="N5867" s="2">
        <v>61.497663000000003</v>
      </c>
      <c r="O5867" s="3">
        <f t="shared" si="561"/>
        <v>3781.9625544615692</v>
      </c>
      <c r="P5867" s="3">
        <v>10</v>
      </c>
      <c r="Q5867" s="3">
        <f t="shared" si="562"/>
        <v>100</v>
      </c>
      <c r="R5867" s="4">
        <f t="shared" si="563"/>
        <v>614.97663</v>
      </c>
    </row>
    <row r="5868" spans="14:18">
      <c r="N5868" s="2">
        <v>61.497663000000003</v>
      </c>
      <c r="O5868" s="3">
        <f t="shared" si="561"/>
        <v>3781.9625544615692</v>
      </c>
      <c r="P5868" s="3">
        <v>10</v>
      </c>
      <c r="Q5868" s="3">
        <f t="shared" si="562"/>
        <v>100</v>
      </c>
      <c r="R5868" s="4">
        <f t="shared" si="563"/>
        <v>614.97663</v>
      </c>
    </row>
    <row r="5869" spans="14:18">
      <c r="N5869" s="2">
        <v>61.497663000000003</v>
      </c>
      <c r="O5869" s="3">
        <f t="shared" si="561"/>
        <v>3781.9625544615692</v>
      </c>
      <c r="P5869" s="3">
        <v>10</v>
      </c>
      <c r="Q5869" s="3">
        <f t="shared" si="562"/>
        <v>100</v>
      </c>
      <c r="R5869" s="4">
        <f t="shared" si="563"/>
        <v>614.97663</v>
      </c>
    </row>
    <row r="5870" spans="14:18">
      <c r="N5870" s="2">
        <v>61.497663000000003</v>
      </c>
      <c r="O5870" s="3">
        <f t="shared" si="561"/>
        <v>3781.9625544615692</v>
      </c>
      <c r="P5870" s="3">
        <v>10</v>
      </c>
      <c r="Q5870" s="3">
        <f t="shared" si="562"/>
        <v>100</v>
      </c>
      <c r="R5870" s="4">
        <f t="shared" si="563"/>
        <v>614.97663</v>
      </c>
    </row>
    <row r="5871" spans="14:18">
      <c r="N5871" s="2">
        <v>61.497663000000003</v>
      </c>
      <c r="O5871" s="3">
        <f t="shared" si="561"/>
        <v>3781.9625544615692</v>
      </c>
      <c r="P5871" s="3">
        <v>10</v>
      </c>
      <c r="Q5871" s="3">
        <f t="shared" si="562"/>
        <v>100</v>
      </c>
      <c r="R5871" s="4">
        <f t="shared" si="563"/>
        <v>614.97663</v>
      </c>
    </row>
    <row r="5872" spans="14:18">
      <c r="N5872" s="2">
        <v>61.497663000000003</v>
      </c>
      <c r="O5872" s="3">
        <f t="shared" si="561"/>
        <v>3781.9625544615692</v>
      </c>
      <c r="P5872" s="3">
        <v>10</v>
      </c>
      <c r="Q5872" s="3">
        <f t="shared" si="562"/>
        <v>100</v>
      </c>
      <c r="R5872" s="4">
        <f t="shared" si="563"/>
        <v>614.97663</v>
      </c>
    </row>
    <row r="5873" spans="14:18">
      <c r="N5873" s="2">
        <v>61.497663000000003</v>
      </c>
      <c r="O5873" s="3">
        <f t="shared" si="561"/>
        <v>3781.9625544615692</v>
      </c>
      <c r="P5873" s="3">
        <v>10</v>
      </c>
      <c r="Q5873" s="3">
        <f t="shared" si="562"/>
        <v>100</v>
      </c>
      <c r="R5873" s="4">
        <f t="shared" si="563"/>
        <v>614.97663</v>
      </c>
    </row>
    <row r="5874" spans="14:18">
      <c r="N5874" s="2">
        <v>61.497663000000003</v>
      </c>
      <c r="O5874" s="3">
        <f t="shared" si="561"/>
        <v>3781.9625544615692</v>
      </c>
      <c r="P5874" s="3">
        <v>10</v>
      </c>
      <c r="Q5874" s="3">
        <f t="shared" si="562"/>
        <v>100</v>
      </c>
      <c r="R5874" s="4">
        <f t="shared" si="563"/>
        <v>614.97663</v>
      </c>
    </row>
    <row r="5875" spans="14:18">
      <c r="N5875" s="2">
        <v>61.497663000000003</v>
      </c>
      <c r="O5875" s="3">
        <f t="shared" si="561"/>
        <v>3781.9625544615692</v>
      </c>
      <c r="P5875" s="3">
        <v>10</v>
      </c>
      <c r="Q5875" s="3">
        <f t="shared" si="562"/>
        <v>100</v>
      </c>
      <c r="R5875" s="4">
        <f t="shared" si="563"/>
        <v>614.97663</v>
      </c>
    </row>
    <row r="5876" spans="14:18">
      <c r="N5876" s="2">
        <v>61.497663000000003</v>
      </c>
      <c r="O5876" s="3">
        <f t="shared" si="561"/>
        <v>3781.9625544615692</v>
      </c>
      <c r="P5876" s="3">
        <v>10</v>
      </c>
      <c r="Q5876" s="3">
        <f t="shared" si="562"/>
        <v>100</v>
      </c>
      <c r="R5876" s="4">
        <f t="shared" si="563"/>
        <v>614.97663</v>
      </c>
    </row>
    <row r="5877" spans="14:18">
      <c r="N5877" s="2">
        <v>61.497663000000003</v>
      </c>
      <c r="O5877" s="3">
        <f t="shared" si="561"/>
        <v>3781.9625544615692</v>
      </c>
      <c r="P5877" s="3">
        <v>10</v>
      </c>
      <c r="Q5877" s="3">
        <f t="shared" si="562"/>
        <v>100</v>
      </c>
      <c r="R5877" s="4">
        <f t="shared" si="563"/>
        <v>614.97663</v>
      </c>
    </row>
    <row r="5878" spans="14:18">
      <c r="N5878" s="2">
        <v>61.497663000000003</v>
      </c>
      <c r="O5878" s="3">
        <f t="shared" si="561"/>
        <v>3781.9625544615692</v>
      </c>
      <c r="P5878" s="3">
        <v>10</v>
      </c>
      <c r="Q5878" s="3">
        <f t="shared" si="562"/>
        <v>100</v>
      </c>
      <c r="R5878" s="4">
        <f t="shared" si="563"/>
        <v>614.97663</v>
      </c>
    </row>
    <row r="5879" spans="14:18">
      <c r="N5879" s="2">
        <v>61.497663000000003</v>
      </c>
      <c r="O5879" s="3">
        <f t="shared" si="561"/>
        <v>3781.9625544615692</v>
      </c>
      <c r="P5879" s="3">
        <v>10</v>
      </c>
      <c r="Q5879" s="3">
        <f t="shared" si="562"/>
        <v>100</v>
      </c>
      <c r="R5879" s="4">
        <f t="shared" si="563"/>
        <v>614.97663</v>
      </c>
    </row>
    <row r="5880" spans="14:18">
      <c r="N5880" s="2">
        <v>61.497663000000003</v>
      </c>
      <c r="O5880" s="3">
        <f t="shared" si="561"/>
        <v>3781.9625544615692</v>
      </c>
      <c r="P5880" s="3">
        <v>10</v>
      </c>
      <c r="Q5880" s="3">
        <f t="shared" si="562"/>
        <v>100</v>
      </c>
      <c r="R5880" s="4">
        <f t="shared" si="563"/>
        <v>614.97663</v>
      </c>
    </row>
    <row r="5881" spans="14:18">
      <c r="N5881" s="2">
        <v>61.497663000000003</v>
      </c>
      <c r="O5881" s="3">
        <f t="shared" si="561"/>
        <v>3781.9625544615692</v>
      </c>
      <c r="P5881" s="3">
        <v>10</v>
      </c>
      <c r="Q5881" s="3">
        <f t="shared" si="562"/>
        <v>100</v>
      </c>
      <c r="R5881" s="4">
        <f t="shared" si="563"/>
        <v>614.97663</v>
      </c>
    </row>
    <row r="5882" spans="14:18">
      <c r="N5882" s="2">
        <v>61.497663000000003</v>
      </c>
      <c r="O5882" s="3">
        <f t="shared" si="561"/>
        <v>3781.9625544615692</v>
      </c>
      <c r="P5882" s="3">
        <v>10</v>
      </c>
      <c r="Q5882" s="3">
        <f t="shared" si="562"/>
        <v>100</v>
      </c>
      <c r="R5882" s="4">
        <f t="shared" si="563"/>
        <v>614.97663</v>
      </c>
    </row>
    <row r="5883" spans="14:18">
      <c r="N5883" s="2">
        <v>61.497663000000003</v>
      </c>
      <c r="O5883" s="3">
        <f t="shared" si="561"/>
        <v>3781.9625544615692</v>
      </c>
      <c r="P5883" s="3">
        <v>10</v>
      </c>
      <c r="Q5883" s="3">
        <f t="shared" si="562"/>
        <v>100</v>
      </c>
      <c r="R5883" s="4">
        <f t="shared" si="563"/>
        <v>614.97663</v>
      </c>
    </row>
    <row r="5884" spans="14:18">
      <c r="N5884" s="2">
        <v>61.497663000000003</v>
      </c>
      <c r="O5884" s="3">
        <f t="shared" si="561"/>
        <v>3781.9625544615692</v>
      </c>
      <c r="P5884" s="3">
        <v>10</v>
      </c>
      <c r="Q5884" s="3">
        <f t="shared" si="562"/>
        <v>100</v>
      </c>
      <c r="R5884" s="4">
        <f t="shared" si="563"/>
        <v>614.97663</v>
      </c>
    </row>
    <row r="5885" spans="14:18">
      <c r="N5885" s="2">
        <v>61.497663000000003</v>
      </c>
      <c r="O5885" s="3">
        <f t="shared" si="561"/>
        <v>3781.9625544615692</v>
      </c>
      <c r="P5885" s="3">
        <v>10</v>
      </c>
      <c r="Q5885" s="3">
        <f t="shared" si="562"/>
        <v>100</v>
      </c>
      <c r="R5885" s="4">
        <f t="shared" si="563"/>
        <v>614.97663</v>
      </c>
    </row>
    <row r="5886" spans="14:18">
      <c r="N5886" s="2">
        <v>61.497663000000003</v>
      </c>
      <c r="O5886" s="3">
        <f t="shared" si="561"/>
        <v>3781.9625544615692</v>
      </c>
      <c r="P5886" s="3">
        <v>10</v>
      </c>
      <c r="Q5886" s="3">
        <f t="shared" si="562"/>
        <v>100</v>
      </c>
      <c r="R5886" s="4">
        <f t="shared" si="563"/>
        <v>614.97663</v>
      </c>
    </row>
    <row r="5887" spans="14:18">
      <c r="N5887" s="2">
        <v>61.497663000000003</v>
      </c>
      <c r="O5887" s="3">
        <f t="shared" si="561"/>
        <v>3781.9625544615692</v>
      </c>
      <c r="P5887" s="3">
        <v>10</v>
      </c>
      <c r="Q5887" s="3">
        <f t="shared" si="562"/>
        <v>100</v>
      </c>
      <c r="R5887" s="4">
        <f t="shared" si="563"/>
        <v>614.97663</v>
      </c>
    </row>
    <row r="5888" spans="14:18">
      <c r="N5888" s="2">
        <v>61.497663000000003</v>
      </c>
      <c r="O5888" s="3">
        <f t="shared" si="561"/>
        <v>3781.9625544615692</v>
      </c>
      <c r="P5888" s="3">
        <v>10</v>
      </c>
      <c r="Q5888" s="3">
        <f t="shared" si="562"/>
        <v>100</v>
      </c>
      <c r="R5888" s="4">
        <f t="shared" si="563"/>
        <v>614.97663</v>
      </c>
    </row>
    <row r="5889" spans="14:18">
      <c r="N5889" s="2">
        <v>61.497663000000003</v>
      </c>
      <c r="O5889" s="3">
        <f t="shared" si="561"/>
        <v>3781.9625544615692</v>
      </c>
      <c r="P5889" s="3">
        <v>10</v>
      </c>
      <c r="Q5889" s="3">
        <f t="shared" si="562"/>
        <v>100</v>
      </c>
      <c r="R5889" s="4">
        <f t="shared" si="563"/>
        <v>614.97663</v>
      </c>
    </row>
    <row r="5890" spans="14:18">
      <c r="N5890" s="2">
        <v>61.497663000000003</v>
      </c>
      <c r="O5890" s="3">
        <f t="shared" si="561"/>
        <v>3781.9625544615692</v>
      </c>
      <c r="P5890" s="3">
        <v>10</v>
      </c>
      <c r="Q5890" s="3">
        <f t="shared" si="562"/>
        <v>100</v>
      </c>
      <c r="R5890" s="4">
        <f t="shared" si="563"/>
        <v>614.97663</v>
      </c>
    </row>
    <row r="5891" spans="14:18">
      <c r="N5891" s="2">
        <v>61.497663000000003</v>
      </c>
      <c r="O5891" s="3">
        <f t="shared" si="561"/>
        <v>3781.9625544615692</v>
      </c>
      <c r="P5891" s="3">
        <v>10</v>
      </c>
      <c r="Q5891" s="3">
        <f t="shared" si="562"/>
        <v>100</v>
      </c>
      <c r="R5891" s="4">
        <f t="shared" si="563"/>
        <v>614.97663</v>
      </c>
    </row>
    <row r="5892" spans="14:18">
      <c r="N5892" s="2">
        <v>61.497663000000003</v>
      </c>
      <c r="O5892" s="3">
        <f t="shared" si="561"/>
        <v>3781.9625544615692</v>
      </c>
      <c r="P5892" s="3">
        <v>10</v>
      </c>
      <c r="Q5892" s="3">
        <f t="shared" si="562"/>
        <v>100</v>
      </c>
      <c r="R5892" s="4">
        <f t="shared" si="563"/>
        <v>614.97663</v>
      </c>
    </row>
    <row r="5893" spans="14:18">
      <c r="N5893" s="2">
        <v>61.497663000000003</v>
      </c>
      <c r="O5893" s="3">
        <f t="shared" si="561"/>
        <v>3781.9625544615692</v>
      </c>
      <c r="P5893" s="3">
        <v>10</v>
      </c>
      <c r="Q5893" s="3">
        <f t="shared" si="562"/>
        <v>100</v>
      </c>
      <c r="R5893" s="4">
        <f t="shared" si="563"/>
        <v>614.97663</v>
      </c>
    </row>
    <row r="5894" spans="14:18">
      <c r="N5894" s="2">
        <v>61.497663000000003</v>
      </c>
      <c r="O5894" s="3">
        <f t="shared" si="561"/>
        <v>3781.9625544615692</v>
      </c>
      <c r="P5894" s="3">
        <v>10</v>
      </c>
      <c r="Q5894" s="3">
        <f t="shared" si="562"/>
        <v>100</v>
      </c>
      <c r="R5894" s="4">
        <f t="shared" si="563"/>
        <v>614.97663</v>
      </c>
    </row>
    <row r="5895" spans="14:18">
      <c r="N5895" s="2">
        <v>61.497663000000003</v>
      </c>
      <c r="O5895" s="3">
        <f t="shared" si="561"/>
        <v>3781.9625544615692</v>
      </c>
      <c r="P5895" s="3">
        <v>10</v>
      </c>
      <c r="Q5895" s="3">
        <f t="shared" si="562"/>
        <v>100</v>
      </c>
      <c r="R5895" s="4">
        <f t="shared" si="563"/>
        <v>614.97663</v>
      </c>
    </row>
    <row r="5896" spans="14:18">
      <c r="N5896" s="2">
        <v>61.497663000000003</v>
      </c>
      <c r="O5896" s="3">
        <f t="shared" si="561"/>
        <v>3781.9625544615692</v>
      </c>
      <c r="P5896" s="3">
        <v>10</v>
      </c>
      <c r="Q5896" s="3">
        <f t="shared" si="562"/>
        <v>100</v>
      </c>
      <c r="R5896" s="4">
        <f t="shared" si="563"/>
        <v>614.97663</v>
      </c>
    </row>
    <row r="5897" spans="14:18">
      <c r="N5897" s="2">
        <v>61.497663000000003</v>
      </c>
      <c r="O5897" s="3">
        <f t="shared" si="561"/>
        <v>3781.9625544615692</v>
      </c>
      <c r="P5897" s="3">
        <v>10</v>
      </c>
      <c r="Q5897" s="3">
        <f t="shared" si="562"/>
        <v>100</v>
      </c>
      <c r="R5897" s="4">
        <f t="shared" si="563"/>
        <v>614.97663</v>
      </c>
    </row>
    <row r="5898" spans="14:18">
      <c r="N5898" s="2">
        <v>61.497663000000003</v>
      </c>
      <c r="O5898" s="3">
        <f t="shared" si="561"/>
        <v>3781.9625544615692</v>
      </c>
      <c r="P5898" s="3">
        <v>10</v>
      </c>
      <c r="Q5898" s="3">
        <f t="shared" si="562"/>
        <v>100</v>
      </c>
      <c r="R5898" s="4">
        <f t="shared" si="563"/>
        <v>614.97663</v>
      </c>
    </row>
    <row r="5899" spans="14:18">
      <c r="N5899" s="2">
        <v>61.497663000000003</v>
      </c>
      <c r="O5899" s="3">
        <f t="shared" si="561"/>
        <v>3781.9625544615692</v>
      </c>
      <c r="P5899" s="3">
        <v>10</v>
      </c>
      <c r="Q5899" s="3">
        <f t="shared" si="562"/>
        <v>100</v>
      </c>
      <c r="R5899" s="4">
        <f t="shared" si="563"/>
        <v>614.97663</v>
      </c>
    </row>
    <row r="5900" spans="14:18">
      <c r="N5900" s="2">
        <v>61.497663000000003</v>
      </c>
      <c r="O5900" s="3">
        <f t="shared" si="561"/>
        <v>3781.9625544615692</v>
      </c>
      <c r="P5900" s="3">
        <v>10</v>
      </c>
      <c r="Q5900" s="3">
        <f t="shared" si="562"/>
        <v>100</v>
      </c>
      <c r="R5900" s="4">
        <f t="shared" si="563"/>
        <v>614.97663</v>
      </c>
    </row>
    <row r="5901" spans="14:18">
      <c r="N5901" s="2">
        <v>61.497663000000003</v>
      </c>
      <c r="O5901" s="3">
        <f t="shared" si="561"/>
        <v>3781.9625544615692</v>
      </c>
      <c r="P5901" s="3">
        <v>10</v>
      </c>
      <c r="Q5901" s="3">
        <f t="shared" si="562"/>
        <v>100</v>
      </c>
      <c r="R5901" s="4">
        <f t="shared" si="563"/>
        <v>614.97663</v>
      </c>
    </row>
    <row r="5902" spans="14:18">
      <c r="N5902" s="2">
        <v>61.497663000000003</v>
      </c>
      <c r="O5902" s="3">
        <f t="shared" si="561"/>
        <v>3781.9625544615692</v>
      </c>
      <c r="P5902" s="3">
        <v>10</v>
      </c>
      <c r="Q5902" s="3">
        <f t="shared" si="562"/>
        <v>100</v>
      </c>
      <c r="R5902" s="4">
        <f t="shared" si="563"/>
        <v>614.97663</v>
      </c>
    </row>
    <row r="5903" spans="14:18">
      <c r="N5903" s="2">
        <v>61.497663000000003</v>
      </c>
      <c r="O5903" s="3">
        <f t="shared" si="561"/>
        <v>3781.9625544615692</v>
      </c>
      <c r="P5903" s="3">
        <v>10</v>
      </c>
      <c r="Q5903" s="3">
        <f t="shared" si="562"/>
        <v>100</v>
      </c>
      <c r="R5903" s="4">
        <f t="shared" si="563"/>
        <v>614.97663</v>
      </c>
    </row>
    <row r="5904" spans="14:18">
      <c r="N5904" s="2">
        <v>61.497663000000003</v>
      </c>
      <c r="O5904" s="3">
        <f t="shared" si="561"/>
        <v>3781.9625544615692</v>
      </c>
      <c r="P5904" s="3">
        <v>10</v>
      </c>
      <c r="Q5904" s="3">
        <f t="shared" si="562"/>
        <v>100</v>
      </c>
      <c r="R5904" s="4">
        <f t="shared" si="563"/>
        <v>614.97663</v>
      </c>
    </row>
    <row r="5905" spans="14:18">
      <c r="N5905" s="2">
        <v>61.497663000000003</v>
      </c>
      <c r="O5905" s="3">
        <f t="shared" ref="O5905:O5968" si="564">N5905*N5905</f>
        <v>3781.9625544615692</v>
      </c>
      <c r="P5905" s="3">
        <v>10</v>
      </c>
      <c r="Q5905" s="3">
        <f t="shared" ref="Q5905:Q5968" si="565">P5905*P5905</f>
        <v>100</v>
      </c>
      <c r="R5905" s="4">
        <f t="shared" ref="R5905:R5968" si="566">P5905*N5905</f>
        <v>614.97663</v>
      </c>
    </row>
    <row r="5906" spans="14:18">
      <c r="N5906" s="2">
        <v>61.497663000000003</v>
      </c>
      <c r="O5906" s="3">
        <f t="shared" si="564"/>
        <v>3781.9625544615692</v>
      </c>
      <c r="P5906" s="3">
        <v>10</v>
      </c>
      <c r="Q5906" s="3">
        <f t="shared" si="565"/>
        <v>100</v>
      </c>
      <c r="R5906" s="4">
        <f t="shared" si="566"/>
        <v>614.97663</v>
      </c>
    </row>
    <row r="5907" spans="14:18">
      <c r="N5907" s="2">
        <v>61.497663000000003</v>
      </c>
      <c r="O5907" s="3">
        <f t="shared" si="564"/>
        <v>3781.9625544615692</v>
      </c>
      <c r="P5907" s="3">
        <v>10</v>
      </c>
      <c r="Q5907" s="3">
        <f t="shared" si="565"/>
        <v>100</v>
      </c>
      <c r="R5907" s="4">
        <f t="shared" si="566"/>
        <v>614.97663</v>
      </c>
    </row>
    <row r="5908" spans="14:18">
      <c r="N5908" s="2">
        <v>61.497663000000003</v>
      </c>
      <c r="O5908" s="3">
        <f t="shared" si="564"/>
        <v>3781.9625544615692</v>
      </c>
      <c r="P5908" s="3">
        <v>10</v>
      </c>
      <c r="Q5908" s="3">
        <f t="shared" si="565"/>
        <v>100</v>
      </c>
      <c r="R5908" s="4">
        <f t="shared" si="566"/>
        <v>614.97663</v>
      </c>
    </row>
    <row r="5909" spans="14:18">
      <c r="N5909" s="2">
        <v>61.497663000000003</v>
      </c>
      <c r="O5909" s="3">
        <f t="shared" si="564"/>
        <v>3781.9625544615692</v>
      </c>
      <c r="P5909" s="3">
        <v>10</v>
      </c>
      <c r="Q5909" s="3">
        <f t="shared" si="565"/>
        <v>100</v>
      </c>
      <c r="R5909" s="4">
        <f t="shared" si="566"/>
        <v>614.97663</v>
      </c>
    </row>
    <row r="5910" spans="14:18">
      <c r="N5910" s="2">
        <v>61.497663000000003</v>
      </c>
      <c r="O5910" s="3">
        <f t="shared" si="564"/>
        <v>3781.9625544615692</v>
      </c>
      <c r="P5910" s="3">
        <v>10</v>
      </c>
      <c r="Q5910" s="3">
        <f t="shared" si="565"/>
        <v>100</v>
      </c>
      <c r="R5910" s="4">
        <f t="shared" si="566"/>
        <v>614.97663</v>
      </c>
    </row>
    <row r="5911" spans="14:18">
      <c r="N5911" s="2">
        <v>61.497663000000003</v>
      </c>
      <c r="O5911" s="3">
        <f t="shared" si="564"/>
        <v>3781.9625544615692</v>
      </c>
      <c r="P5911" s="3">
        <v>10</v>
      </c>
      <c r="Q5911" s="3">
        <f t="shared" si="565"/>
        <v>100</v>
      </c>
      <c r="R5911" s="4">
        <f t="shared" si="566"/>
        <v>614.97663</v>
      </c>
    </row>
    <row r="5912" spans="14:18">
      <c r="N5912" s="2">
        <v>61.497663000000003</v>
      </c>
      <c r="O5912" s="3">
        <f t="shared" si="564"/>
        <v>3781.9625544615692</v>
      </c>
      <c r="P5912" s="3">
        <v>10</v>
      </c>
      <c r="Q5912" s="3">
        <f t="shared" si="565"/>
        <v>100</v>
      </c>
      <c r="R5912" s="4">
        <f t="shared" si="566"/>
        <v>614.97663</v>
      </c>
    </row>
    <row r="5913" spans="14:18">
      <c r="N5913" s="2">
        <v>61.497663000000003</v>
      </c>
      <c r="O5913" s="3">
        <f t="shared" si="564"/>
        <v>3781.9625544615692</v>
      </c>
      <c r="P5913" s="3">
        <v>10</v>
      </c>
      <c r="Q5913" s="3">
        <f t="shared" si="565"/>
        <v>100</v>
      </c>
      <c r="R5913" s="4">
        <f t="shared" si="566"/>
        <v>614.97663</v>
      </c>
    </row>
    <row r="5914" spans="14:18">
      <c r="N5914" s="2">
        <v>61.497663000000003</v>
      </c>
      <c r="O5914" s="3">
        <f t="shared" si="564"/>
        <v>3781.9625544615692</v>
      </c>
      <c r="P5914" s="3">
        <v>10</v>
      </c>
      <c r="Q5914" s="3">
        <f t="shared" si="565"/>
        <v>100</v>
      </c>
      <c r="R5914" s="4">
        <f t="shared" si="566"/>
        <v>614.97663</v>
      </c>
    </row>
    <row r="5915" spans="14:18">
      <c r="N5915" s="2">
        <v>61.497663000000003</v>
      </c>
      <c r="O5915" s="3">
        <f t="shared" si="564"/>
        <v>3781.9625544615692</v>
      </c>
      <c r="P5915" s="3">
        <v>10</v>
      </c>
      <c r="Q5915" s="3">
        <f t="shared" si="565"/>
        <v>100</v>
      </c>
      <c r="R5915" s="4">
        <f t="shared" si="566"/>
        <v>614.97663</v>
      </c>
    </row>
    <row r="5916" spans="14:18">
      <c r="N5916" s="2">
        <v>61.497663000000003</v>
      </c>
      <c r="O5916" s="3">
        <f t="shared" si="564"/>
        <v>3781.9625544615692</v>
      </c>
      <c r="P5916" s="3">
        <v>10</v>
      </c>
      <c r="Q5916" s="3">
        <f t="shared" si="565"/>
        <v>100</v>
      </c>
      <c r="R5916" s="4">
        <f t="shared" si="566"/>
        <v>614.97663</v>
      </c>
    </row>
    <row r="5917" spans="14:18">
      <c r="N5917" s="2">
        <v>61.497663000000003</v>
      </c>
      <c r="O5917" s="3">
        <f t="shared" si="564"/>
        <v>3781.9625544615692</v>
      </c>
      <c r="P5917" s="3">
        <v>10</v>
      </c>
      <c r="Q5917" s="3">
        <f t="shared" si="565"/>
        <v>100</v>
      </c>
      <c r="R5917" s="4">
        <f t="shared" si="566"/>
        <v>614.97663</v>
      </c>
    </row>
    <row r="5918" spans="14:18">
      <c r="N5918" s="2">
        <v>61.497663000000003</v>
      </c>
      <c r="O5918" s="3">
        <f t="shared" si="564"/>
        <v>3781.9625544615692</v>
      </c>
      <c r="P5918" s="3">
        <v>10</v>
      </c>
      <c r="Q5918" s="3">
        <f t="shared" si="565"/>
        <v>100</v>
      </c>
      <c r="R5918" s="4">
        <f t="shared" si="566"/>
        <v>614.97663</v>
      </c>
    </row>
    <row r="5919" spans="14:18">
      <c r="N5919" s="2">
        <v>61.497663000000003</v>
      </c>
      <c r="O5919" s="3">
        <f t="shared" si="564"/>
        <v>3781.9625544615692</v>
      </c>
      <c r="P5919" s="3">
        <v>10</v>
      </c>
      <c r="Q5919" s="3">
        <f t="shared" si="565"/>
        <v>100</v>
      </c>
      <c r="R5919" s="4">
        <f t="shared" si="566"/>
        <v>614.97663</v>
      </c>
    </row>
    <row r="5920" spans="14:18">
      <c r="N5920" s="2">
        <v>61.497663000000003</v>
      </c>
      <c r="O5920" s="3">
        <f t="shared" si="564"/>
        <v>3781.9625544615692</v>
      </c>
      <c r="P5920" s="3">
        <v>10</v>
      </c>
      <c r="Q5920" s="3">
        <f t="shared" si="565"/>
        <v>100</v>
      </c>
      <c r="R5920" s="4">
        <f t="shared" si="566"/>
        <v>614.97663</v>
      </c>
    </row>
    <row r="5921" spans="14:18">
      <c r="N5921" s="2">
        <v>61.497663000000003</v>
      </c>
      <c r="O5921" s="3">
        <f t="shared" si="564"/>
        <v>3781.9625544615692</v>
      </c>
      <c r="P5921" s="3">
        <v>10</v>
      </c>
      <c r="Q5921" s="3">
        <f t="shared" si="565"/>
        <v>100</v>
      </c>
      <c r="R5921" s="4">
        <f t="shared" si="566"/>
        <v>614.97663</v>
      </c>
    </row>
    <row r="5922" spans="14:18">
      <c r="N5922" s="2">
        <v>61.497663000000003</v>
      </c>
      <c r="O5922" s="3">
        <f t="shared" si="564"/>
        <v>3781.9625544615692</v>
      </c>
      <c r="P5922" s="3">
        <v>10</v>
      </c>
      <c r="Q5922" s="3">
        <f t="shared" si="565"/>
        <v>100</v>
      </c>
      <c r="R5922" s="4">
        <f t="shared" si="566"/>
        <v>614.97663</v>
      </c>
    </row>
    <row r="5923" spans="14:18">
      <c r="N5923" s="2">
        <v>61.497663000000003</v>
      </c>
      <c r="O5923" s="3">
        <f t="shared" si="564"/>
        <v>3781.9625544615692</v>
      </c>
      <c r="P5923" s="3">
        <v>10</v>
      </c>
      <c r="Q5923" s="3">
        <f t="shared" si="565"/>
        <v>100</v>
      </c>
      <c r="R5923" s="4">
        <f t="shared" si="566"/>
        <v>614.97663</v>
      </c>
    </row>
    <row r="5924" spans="14:18">
      <c r="N5924" s="2">
        <v>61.497663000000003</v>
      </c>
      <c r="O5924" s="3">
        <f t="shared" si="564"/>
        <v>3781.9625544615692</v>
      </c>
      <c r="P5924" s="3">
        <v>10</v>
      </c>
      <c r="Q5924" s="3">
        <f t="shared" si="565"/>
        <v>100</v>
      </c>
      <c r="R5924" s="4">
        <f t="shared" si="566"/>
        <v>614.97663</v>
      </c>
    </row>
    <row r="5925" spans="14:18">
      <c r="N5925" s="2">
        <v>61.497663000000003</v>
      </c>
      <c r="O5925" s="3">
        <f t="shared" si="564"/>
        <v>3781.9625544615692</v>
      </c>
      <c r="P5925" s="3">
        <v>10</v>
      </c>
      <c r="Q5925" s="3">
        <f t="shared" si="565"/>
        <v>100</v>
      </c>
      <c r="R5925" s="4">
        <f t="shared" si="566"/>
        <v>614.97663</v>
      </c>
    </row>
    <row r="5926" spans="14:18">
      <c r="N5926" s="2">
        <v>61.497663000000003</v>
      </c>
      <c r="O5926" s="3">
        <f t="shared" si="564"/>
        <v>3781.9625544615692</v>
      </c>
      <c r="P5926" s="3">
        <v>10</v>
      </c>
      <c r="Q5926" s="3">
        <f t="shared" si="565"/>
        <v>100</v>
      </c>
      <c r="R5926" s="4">
        <f t="shared" si="566"/>
        <v>614.97663</v>
      </c>
    </row>
    <row r="5927" spans="14:18">
      <c r="N5927" s="2">
        <v>61.497663000000003</v>
      </c>
      <c r="O5927" s="3">
        <f t="shared" si="564"/>
        <v>3781.9625544615692</v>
      </c>
      <c r="P5927" s="3">
        <v>10</v>
      </c>
      <c r="Q5927" s="3">
        <f t="shared" si="565"/>
        <v>100</v>
      </c>
      <c r="R5927" s="4">
        <f t="shared" si="566"/>
        <v>614.97663</v>
      </c>
    </row>
    <row r="5928" spans="14:18">
      <c r="N5928" s="2">
        <v>61.497663000000003</v>
      </c>
      <c r="O5928" s="3">
        <f t="shared" si="564"/>
        <v>3781.9625544615692</v>
      </c>
      <c r="P5928" s="3">
        <v>10</v>
      </c>
      <c r="Q5928" s="3">
        <f t="shared" si="565"/>
        <v>100</v>
      </c>
      <c r="R5928" s="4">
        <f t="shared" si="566"/>
        <v>614.97663</v>
      </c>
    </row>
    <row r="5929" spans="14:18">
      <c r="N5929" s="2">
        <v>61.497663000000003</v>
      </c>
      <c r="O5929" s="3">
        <f t="shared" si="564"/>
        <v>3781.9625544615692</v>
      </c>
      <c r="P5929" s="3">
        <v>10</v>
      </c>
      <c r="Q5929" s="3">
        <f t="shared" si="565"/>
        <v>100</v>
      </c>
      <c r="R5929" s="4">
        <f t="shared" si="566"/>
        <v>614.97663</v>
      </c>
    </row>
    <row r="5930" spans="14:18">
      <c r="N5930" s="2">
        <v>61.497663000000003</v>
      </c>
      <c r="O5930" s="3">
        <f t="shared" si="564"/>
        <v>3781.9625544615692</v>
      </c>
      <c r="P5930" s="3">
        <v>10</v>
      </c>
      <c r="Q5930" s="3">
        <f t="shared" si="565"/>
        <v>100</v>
      </c>
      <c r="R5930" s="4">
        <f t="shared" si="566"/>
        <v>614.97663</v>
      </c>
    </row>
    <row r="5931" spans="14:18">
      <c r="N5931" s="2">
        <v>61.497663000000003</v>
      </c>
      <c r="O5931" s="3">
        <f t="shared" si="564"/>
        <v>3781.9625544615692</v>
      </c>
      <c r="P5931" s="3">
        <v>10</v>
      </c>
      <c r="Q5931" s="3">
        <f t="shared" si="565"/>
        <v>100</v>
      </c>
      <c r="R5931" s="4">
        <f t="shared" si="566"/>
        <v>614.97663</v>
      </c>
    </row>
    <row r="5932" spans="14:18">
      <c r="N5932" s="2">
        <v>61.497663000000003</v>
      </c>
      <c r="O5932" s="3">
        <f t="shared" si="564"/>
        <v>3781.9625544615692</v>
      </c>
      <c r="P5932" s="3">
        <v>10</v>
      </c>
      <c r="Q5932" s="3">
        <f t="shared" si="565"/>
        <v>100</v>
      </c>
      <c r="R5932" s="4">
        <f t="shared" si="566"/>
        <v>614.97663</v>
      </c>
    </row>
    <row r="5933" spans="14:18">
      <c r="N5933" s="2">
        <v>61.497663000000003</v>
      </c>
      <c r="O5933" s="3">
        <f t="shared" si="564"/>
        <v>3781.9625544615692</v>
      </c>
      <c r="P5933" s="3">
        <v>10</v>
      </c>
      <c r="Q5933" s="3">
        <f t="shared" si="565"/>
        <v>100</v>
      </c>
      <c r="R5933" s="4">
        <f t="shared" si="566"/>
        <v>614.97663</v>
      </c>
    </row>
    <row r="5934" spans="14:18">
      <c r="N5934" s="2">
        <v>61.497663000000003</v>
      </c>
      <c r="O5934" s="3">
        <f t="shared" si="564"/>
        <v>3781.9625544615692</v>
      </c>
      <c r="P5934" s="3">
        <v>10</v>
      </c>
      <c r="Q5934" s="3">
        <f t="shared" si="565"/>
        <v>100</v>
      </c>
      <c r="R5934" s="4">
        <f t="shared" si="566"/>
        <v>614.97663</v>
      </c>
    </row>
    <row r="5935" spans="14:18">
      <c r="N5935" s="2">
        <v>61.497663000000003</v>
      </c>
      <c r="O5935" s="3">
        <f t="shared" si="564"/>
        <v>3781.9625544615692</v>
      </c>
      <c r="P5935" s="3">
        <v>10</v>
      </c>
      <c r="Q5935" s="3">
        <f t="shared" si="565"/>
        <v>100</v>
      </c>
      <c r="R5935" s="4">
        <f t="shared" si="566"/>
        <v>614.97663</v>
      </c>
    </row>
    <row r="5936" spans="14:18">
      <c r="N5936" s="2">
        <v>61.497663000000003</v>
      </c>
      <c r="O5936" s="3">
        <f t="shared" si="564"/>
        <v>3781.9625544615692</v>
      </c>
      <c r="P5936" s="3">
        <v>10</v>
      </c>
      <c r="Q5936" s="3">
        <f t="shared" si="565"/>
        <v>100</v>
      </c>
      <c r="R5936" s="4">
        <f t="shared" si="566"/>
        <v>614.97663</v>
      </c>
    </row>
    <row r="5937" spans="14:18">
      <c r="N5937" s="2">
        <v>61.497663000000003</v>
      </c>
      <c r="O5937" s="3">
        <f t="shared" si="564"/>
        <v>3781.9625544615692</v>
      </c>
      <c r="P5937" s="3">
        <v>10</v>
      </c>
      <c r="Q5937" s="3">
        <f t="shared" si="565"/>
        <v>100</v>
      </c>
      <c r="R5937" s="4">
        <f t="shared" si="566"/>
        <v>614.97663</v>
      </c>
    </row>
    <row r="5938" spans="14:18">
      <c r="N5938" s="2">
        <v>61.497663000000003</v>
      </c>
      <c r="O5938" s="3">
        <f t="shared" si="564"/>
        <v>3781.9625544615692</v>
      </c>
      <c r="P5938" s="3">
        <v>10</v>
      </c>
      <c r="Q5938" s="3">
        <f t="shared" si="565"/>
        <v>100</v>
      </c>
      <c r="R5938" s="4">
        <f t="shared" si="566"/>
        <v>614.97663</v>
      </c>
    </row>
    <row r="5939" spans="14:18">
      <c r="N5939" s="2">
        <v>61.497663000000003</v>
      </c>
      <c r="O5939" s="3">
        <f t="shared" si="564"/>
        <v>3781.9625544615692</v>
      </c>
      <c r="P5939" s="3">
        <v>10</v>
      </c>
      <c r="Q5939" s="3">
        <f t="shared" si="565"/>
        <v>100</v>
      </c>
      <c r="R5939" s="4">
        <f t="shared" si="566"/>
        <v>614.97663</v>
      </c>
    </row>
    <row r="5940" spans="14:18">
      <c r="N5940" s="2">
        <v>61.497663000000003</v>
      </c>
      <c r="O5940" s="3">
        <f t="shared" si="564"/>
        <v>3781.9625544615692</v>
      </c>
      <c r="P5940" s="3">
        <v>10</v>
      </c>
      <c r="Q5940" s="3">
        <f t="shared" si="565"/>
        <v>100</v>
      </c>
      <c r="R5940" s="4">
        <f t="shared" si="566"/>
        <v>614.97663</v>
      </c>
    </row>
    <row r="5941" spans="14:18">
      <c r="N5941" s="2">
        <v>61.497663000000003</v>
      </c>
      <c r="O5941" s="3">
        <f t="shared" si="564"/>
        <v>3781.9625544615692</v>
      </c>
      <c r="P5941" s="3">
        <v>10</v>
      </c>
      <c r="Q5941" s="3">
        <f t="shared" si="565"/>
        <v>100</v>
      </c>
      <c r="R5941" s="4">
        <f t="shared" si="566"/>
        <v>614.97663</v>
      </c>
    </row>
    <row r="5942" spans="14:18">
      <c r="N5942" s="2">
        <v>61.497663000000003</v>
      </c>
      <c r="O5942" s="3">
        <f t="shared" si="564"/>
        <v>3781.9625544615692</v>
      </c>
      <c r="P5942" s="3">
        <v>10</v>
      </c>
      <c r="Q5942" s="3">
        <f t="shared" si="565"/>
        <v>100</v>
      </c>
      <c r="R5942" s="4">
        <f t="shared" si="566"/>
        <v>614.97663</v>
      </c>
    </row>
    <row r="5943" spans="14:18">
      <c r="N5943" s="2">
        <v>61.497663000000003</v>
      </c>
      <c r="O5943" s="3">
        <f t="shared" si="564"/>
        <v>3781.9625544615692</v>
      </c>
      <c r="P5943" s="3">
        <v>10</v>
      </c>
      <c r="Q5943" s="3">
        <f t="shared" si="565"/>
        <v>100</v>
      </c>
      <c r="R5943" s="4">
        <f t="shared" si="566"/>
        <v>614.97663</v>
      </c>
    </row>
    <row r="5944" spans="14:18">
      <c r="N5944" s="2">
        <v>61.497663000000003</v>
      </c>
      <c r="O5944" s="3">
        <f t="shared" si="564"/>
        <v>3781.9625544615692</v>
      </c>
      <c r="P5944" s="3">
        <v>10</v>
      </c>
      <c r="Q5944" s="3">
        <f t="shared" si="565"/>
        <v>100</v>
      </c>
      <c r="R5944" s="4">
        <f t="shared" si="566"/>
        <v>614.97663</v>
      </c>
    </row>
    <row r="5945" spans="14:18">
      <c r="N5945" s="2">
        <v>61.497663000000003</v>
      </c>
      <c r="O5945" s="3">
        <f t="shared" si="564"/>
        <v>3781.9625544615692</v>
      </c>
      <c r="P5945" s="3">
        <v>10</v>
      </c>
      <c r="Q5945" s="3">
        <f t="shared" si="565"/>
        <v>100</v>
      </c>
      <c r="R5945" s="4">
        <f t="shared" si="566"/>
        <v>614.97663</v>
      </c>
    </row>
    <row r="5946" spans="14:18">
      <c r="N5946" s="2">
        <v>61.497663000000003</v>
      </c>
      <c r="O5946" s="3">
        <f t="shared" si="564"/>
        <v>3781.9625544615692</v>
      </c>
      <c r="P5946" s="3">
        <v>10</v>
      </c>
      <c r="Q5946" s="3">
        <f t="shared" si="565"/>
        <v>100</v>
      </c>
      <c r="R5946" s="4">
        <f t="shared" si="566"/>
        <v>614.97663</v>
      </c>
    </row>
    <row r="5947" spans="14:18">
      <c r="N5947" s="2">
        <v>61.497663000000003</v>
      </c>
      <c r="O5947" s="3">
        <f t="shared" si="564"/>
        <v>3781.9625544615692</v>
      </c>
      <c r="P5947" s="3">
        <v>10</v>
      </c>
      <c r="Q5947" s="3">
        <f t="shared" si="565"/>
        <v>100</v>
      </c>
      <c r="R5947" s="4">
        <f t="shared" si="566"/>
        <v>614.97663</v>
      </c>
    </row>
    <row r="5948" spans="14:18">
      <c r="N5948" s="2">
        <v>61.497663000000003</v>
      </c>
      <c r="O5948" s="3">
        <f t="shared" si="564"/>
        <v>3781.9625544615692</v>
      </c>
      <c r="P5948" s="3">
        <v>10</v>
      </c>
      <c r="Q5948" s="3">
        <f t="shared" si="565"/>
        <v>100</v>
      </c>
      <c r="R5948" s="4">
        <f t="shared" si="566"/>
        <v>614.97663</v>
      </c>
    </row>
    <row r="5949" spans="14:18">
      <c r="N5949" s="2">
        <v>61.497663000000003</v>
      </c>
      <c r="O5949" s="3">
        <f t="shared" si="564"/>
        <v>3781.9625544615692</v>
      </c>
      <c r="P5949" s="3">
        <v>10</v>
      </c>
      <c r="Q5949" s="3">
        <f t="shared" si="565"/>
        <v>100</v>
      </c>
      <c r="R5949" s="4">
        <f t="shared" si="566"/>
        <v>614.97663</v>
      </c>
    </row>
    <row r="5950" spans="14:18">
      <c r="N5950" s="2">
        <v>61.497663000000003</v>
      </c>
      <c r="O5950" s="3">
        <f t="shared" si="564"/>
        <v>3781.9625544615692</v>
      </c>
      <c r="P5950" s="3">
        <v>10</v>
      </c>
      <c r="Q5950" s="3">
        <f t="shared" si="565"/>
        <v>100</v>
      </c>
      <c r="R5950" s="4">
        <f t="shared" si="566"/>
        <v>614.97663</v>
      </c>
    </row>
    <row r="5951" spans="14:18">
      <c r="N5951" s="2">
        <v>61.497663000000003</v>
      </c>
      <c r="O5951" s="3">
        <f t="shared" si="564"/>
        <v>3781.9625544615692</v>
      </c>
      <c r="P5951" s="3">
        <v>10</v>
      </c>
      <c r="Q5951" s="3">
        <f t="shared" si="565"/>
        <v>100</v>
      </c>
      <c r="R5951" s="4">
        <f t="shared" si="566"/>
        <v>614.97663</v>
      </c>
    </row>
    <row r="5952" spans="14:18">
      <c r="N5952" s="2">
        <v>61.497663000000003</v>
      </c>
      <c r="O5952" s="3">
        <f t="shared" si="564"/>
        <v>3781.9625544615692</v>
      </c>
      <c r="P5952" s="3">
        <v>10</v>
      </c>
      <c r="Q5952" s="3">
        <f t="shared" si="565"/>
        <v>100</v>
      </c>
      <c r="R5952" s="4">
        <f t="shared" si="566"/>
        <v>614.97663</v>
      </c>
    </row>
    <row r="5953" spans="14:18">
      <c r="N5953" s="2">
        <v>61.497663000000003</v>
      </c>
      <c r="O5953" s="3">
        <f t="shared" si="564"/>
        <v>3781.9625544615692</v>
      </c>
      <c r="P5953" s="3">
        <v>10</v>
      </c>
      <c r="Q5953" s="3">
        <f t="shared" si="565"/>
        <v>100</v>
      </c>
      <c r="R5953" s="4">
        <f t="shared" si="566"/>
        <v>614.97663</v>
      </c>
    </row>
    <row r="5954" spans="14:18">
      <c r="N5954" s="2">
        <v>61.497663000000003</v>
      </c>
      <c r="O5954" s="3">
        <f t="shared" si="564"/>
        <v>3781.9625544615692</v>
      </c>
      <c r="P5954" s="3">
        <v>10</v>
      </c>
      <c r="Q5954" s="3">
        <f t="shared" si="565"/>
        <v>100</v>
      </c>
      <c r="R5954" s="4">
        <f t="shared" si="566"/>
        <v>614.97663</v>
      </c>
    </row>
    <row r="5955" spans="14:18">
      <c r="N5955" s="2">
        <v>61.497663000000003</v>
      </c>
      <c r="O5955" s="3">
        <f t="shared" si="564"/>
        <v>3781.9625544615692</v>
      </c>
      <c r="P5955" s="3">
        <v>10</v>
      </c>
      <c r="Q5955" s="3">
        <f t="shared" si="565"/>
        <v>100</v>
      </c>
      <c r="R5955" s="4">
        <f t="shared" si="566"/>
        <v>614.97663</v>
      </c>
    </row>
    <row r="5956" spans="14:18">
      <c r="N5956" s="2">
        <v>61.497663000000003</v>
      </c>
      <c r="O5956" s="3">
        <f t="shared" si="564"/>
        <v>3781.9625544615692</v>
      </c>
      <c r="P5956" s="3">
        <v>10</v>
      </c>
      <c r="Q5956" s="3">
        <f t="shared" si="565"/>
        <v>100</v>
      </c>
      <c r="R5956" s="4">
        <f t="shared" si="566"/>
        <v>614.97663</v>
      </c>
    </row>
    <row r="5957" spans="14:18">
      <c r="N5957" s="2">
        <v>61.497663000000003</v>
      </c>
      <c r="O5957" s="3">
        <f t="shared" si="564"/>
        <v>3781.9625544615692</v>
      </c>
      <c r="P5957" s="3">
        <v>10</v>
      </c>
      <c r="Q5957" s="3">
        <f t="shared" si="565"/>
        <v>100</v>
      </c>
      <c r="R5957" s="4">
        <f t="shared" si="566"/>
        <v>614.97663</v>
      </c>
    </row>
    <row r="5958" spans="14:18">
      <c r="N5958" s="2">
        <v>61.497663000000003</v>
      </c>
      <c r="O5958" s="3">
        <f t="shared" si="564"/>
        <v>3781.9625544615692</v>
      </c>
      <c r="P5958" s="3">
        <v>10</v>
      </c>
      <c r="Q5958" s="3">
        <f t="shared" si="565"/>
        <v>100</v>
      </c>
      <c r="R5958" s="4">
        <f t="shared" si="566"/>
        <v>614.97663</v>
      </c>
    </row>
    <row r="5959" spans="14:18">
      <c r="N5959" s="2">
        <v>61.497663000000003</v>
      </c>
      <c r="O5959" s="3">
        <f t="shared" si="564"/>
        <v>3781.9625544615692</v>
      </c>
      <c r="P5959" s="3">
        <v>10</v>
      </c>
      <c r="Q5959" s="3">
        <f t="shared" si="565"/>
        <v>100</v>
      </c>
      <c r="R5959" s="4">
        <f t="shared" si="566"/>
        <v>614.97663</v>
      </c>
    </row>
    <row r="5960" spans="14:18">
      <c r="N5960" s="2">
        <v>61.497663000000003</v>
      </c>
      <c r="O5960" s="3">
        <f t="shared" si="564"/>
        <v>3781.9625544615692</v>
      </c>
      <c r="P5960" s="3">
        <v>10</v>
      </c>
      <c r="Q5960" s="3">
        <f t="shared" si="565"/>
        <v>100</v>
      </c>
      <c r="R5960" s="4">
        <f t="shared" si="566"/>
        <v>614.97663</v>
      </c>
    </row>
    <row r="5961" spans="14:18">
      <c r="N5961" s="2">
        <v>61.497663000000003</v>
      </c>
      <c r="O5961" s="3">
        <f t="shared" si="564"/>
        <v>3781.9625544615692</v>
      </c>
      <c r="P5961" s="3">
        <v>10</v>
      </c>
      <c r="Q5961" s="3">
        <f t="shared" si="565"/>
        <v>100</v>
      </c>
      <c r="R5961" s="4">
        <f t="shared" si="566"/>
        <v>614.97663</v>
      </c>
    </row>
    <row r="5962" spans="14:18">
      <c r="N5962" s="2">
        <v>61.497663000000003</v>
      </c>
      <c r="O5962" s="3">
        <f t="shared" si="564"/>
        <v>3781.9625544615692</v>
      </c>
      <c r="P5962" s="3">
        <v>10</v>
      </c>
      <c r="Q5962" s="3">
        <f t="shared" si="565"/>
        <v>100</v>
      </c>
      <c r="R5962" s="4">
        <f t="shared" si="566"/>
        <v>614.97663</v>
      </c>
    </row>
    <row r="5963" spans="14:18">
      <c r="N5963" s="2">
        <v>61.497663000000003</v>
      </c>
      <c r="O5963" s="3">
        <f t="shared" si="564"/>
        <v>3781.9625544615692</v>
      </c>
      <c r="P5963" s="3">
        <v>10</v>
      </c>
      <c r="Q5963" s="3">
        <f t="shared" si="565"/>
        <v>100</v>
      </c>
      <c r="R5963" s="4">
        <f t="shared" si="566"/>
        <v>614.97663</v>
      </c>
    </row>
    <row r="5964" spans="14:18">
      <c r="N5964" s="2">
        <v>61.497663000000003</v>
      </c>
      <c r="O5964" s="3">
        <f t="shared" si="564"/>
        <v>3781.9625544615692</v>
      </c>
      <c r="P5964" s="3">
        <v>10</v>
      </c>
      <c r="Q5964" s="3">
        <f t="shared" si="565"/>
        <v>100</v>
      </c>
      <c r="R5964" s="4">
        <f t="shared" si="566"/>
        <v>614.97663</v>
      </c>
    </row>
    <row r="5965" spans="14:18">
      <c r="N5965" s="2">
        <v>61.497663000000003</v>
      </c>
      <c r="O5965" s="3">
        <f t="shared" si="564"/>
        <v>3781.9625544615692</v>
      </c>
      <c r="P5965" s="3">
        <v>10</v>
      </c>
      <c r="Q5965" s="3">
        <f t="shared" si="565"/>
        <v>100</v>
      </c>
      <c r="R5965" s="4">
        <f t="shared" si="566"/>
        <v>614.97663</v>
      </c>
    </row>
    <row r="5966" spans="14:18">
      <c r="N5966" s="2">
        <v>61.497663000000003</v>
      </c>
      <c r="O5966" s="3">
        <f t="shared" si="564"/>
        <v>3781.9625544615692</v>
      </c>
      <c r="P5966" s="3">
        <v>10</v>
      </c>
      <c r="Q5966" s="3">
        <f t="shared" si="565"/>
        <v>100</v>
      </c>
      <c r="R5966" s="4">
        <f t="shared" si="566"/>
        <v>614.97663</v>
      </c>
    </row>
    <row r="5967" spans="14:18">
      <c r="N5967" s="2">
        <v>61.497663000000003</v>
      </c>
      <c r="O5967" s="3">
        <f t="shared" si="564"/>
        <v>3781.9625544615692</v>
      </c>
      <c r="P5967" s="3">
        <v>10</v>
      </c>
      <c r="Q5967" s="3">
        <f t="shared" si="565"/>
        <v>100</v>
      </c>
      <c r="R5967" s="4">
        <f t="shared" si="566"/>
        <v>614.97663</v>
      </c>
    </row>
    <row r="5968" spans="14:18">
      <c r="N5968" s="2">
        <v>61.497663000000003</v>
      </c>
      <c r="O5968" s="3">
        <f t="shared" si="564"/>
        <v>3781.9625544615692</v>
      </c>
      <c r="P5968" s="3">
        <v>10</v>
      </c>
      <c r="Q5968" s="3">
        <f t="shared" si="565"/>
        <v>100</v>
      </c>
      <c r="R5968" s="4">
        <f t="shared" si="566"/>
        <v>614.97663</v>
      </c>
    </row>
    <row r="5969" spans="14:18">
      <c r="N5969" s="2">
        <v>61.497663000000003</v>
      </c>
      <c r="O5969" s="3">
        <f t="shared" ref="O5969:O6032" si="567">N5969*N5969</f>
        <v>3781.9625544615692</v>
      </c>
      <c r="P5969" s="3">
        <v>10</v>
      </c>
      <c r="Q5969" s="3">
        <f t="shared" ref="Q5969:Q6032" si="568">P5969*P5969</f>
        <v>100</v>
      </c>
      <c r="R5969" s="4">
        <f t="shared" ref="R5969:R6032" si="569">P5969*N5969</f>
        <v>614.97663</v>
      </c>
    </row>
    <row r="5970" spans="14:18">
      <c r="N5970" s="2">
        <v>61.497663000000003</v>
      </c>
      <c r="O5970" s="3">
        <f t="shared" si="567"/>
        <v>3781.9625544615692</v>
      </c>
      <c r="P5970" s="3">
        <v>10</v>
      </c>
      <c r="Q5970" s="3">
        <f t="shared" si="568"/>
        <v>100</v>
      </c>
      <c r="R5970" s="4">
        <f t="shared" si="569"/>
        <v>614.97663</v>
      </c>
    </row>
    <row r="5971" spans="14:18">
      <c r="N5971" s="2">
        <v>61.497663000000003</v>
      </c>
      <c r="O5971" s="3">
        <f t="shared" si="567"/>
        <v>3781.9625544615692</v>
      </c>
      <c r="P5971" s="3">
        <v>10</v>
      </c>
      <c r="Q5971" s="3">
        <f t="shared" si="568"/>
        <v>100</v>
      </c>
      <c r="R5971" s="4">
        <f t="shared" si="569"/>
        <v>614.97663</v>
      </c>
    </row>
    <row r="5972" spans="14:18">
      <c r="N5972" s="2">
        <v>61.497663000000003</v>
      </c>
      <c r="O5972" s="3">
        <f t="shared" si="567"/>
        <v>3781.9625544615692</v>
      </c>
      <c r="P5972" s="3">
        <v>10</v>
      </c>
      <c r="Q5972" s="3">
        <f t="shared" si="568"/>
        <v>100</v>
      </c>
      <c r="R5972" s="4">
        <f t="shared" si="569"/>
        <v>614.97663</v>
      </c>
    </row>
    <row r="5973" spans="14:18">
      <c r="N5973" s="2">
        <v>61.497663000000003</v>
      </c>
      <c r="O5973" s="3">
        <f t="shared" si="567"/>
        <v>3781.9625544615692</v>
      </c>
      <c r="P5973" s="3">
        <v>10</v>
      </c>
      <c r="Q5973" s="3">
        <f t="shared" si="568"/>
        <v>100</v>
      </c>
      <c r="R5973" s="4">
        <f t="shared" si="569"/>
        <v>614.97663</v>
      </c>
    </row>
    <row r="5974" spans="14:18">
      <c r="N5974" s="2">
        <v>61.497663000000003</v>
      </c>
      <c r="O5974" s="3">
        <f t="shared" si="567"/>
        <v>3781.9625544615692</v>
      </c>
      <c r="P5974" s="3">
        <v>10</v>
      </c>
      <c r="Q5974" s="3">
        <f t="shared" si="568"/>
        <v>100</v>
      </c>
      <c r="R5974" s="4">
        <f t="shared" si="569"/>
        <v>614.97663</v>
      </c>
    </row>
    <row r="5975" spans="14:18">
      <c r="N5975" s="2">
        <v>61.497663000000003</v>
      </c>
      <c r="O5975" s="3">
        <f t="shared" si="567"/>
        <v>3781.9625544615692</v>
      </c>
      <c r="P5975" s="3">
        <v>10</v>
      </c>
      <c r="Q5975" s="3">
        <f t="shared" si="568"/>
        <v>100</v>
      </c>
      <c r="R5975" s="4">
        <f t="shared" si="569"/>
        <v>614.97663</v>
      </c>
    </row>
    <row r="5976" spans="14:18">
      <c r="N5976" s="2">
        <v>61.497663000000003</v>
      </c>
      <c r="O5976" s="3">
        <f t="shared" si="567"/>
        <v>3781.9625544615692</v>
      </c>
      <c r="P5976" s="3">
        <v>10</v>
      </c>
      <c r="Q5976" s="3">
        <f t="shared" si="568"/>
        <v>100</v>
      </c>
      <c r="R5976" s="4">
        <f t="shared" si="569"/>
        <v>614.97663</v>
      </c>
    </row>
    <row r="5977" spans="14:18">
      <c r="N5977" s="2">
        <v>61.497663000000003</v>
      </c>
      <c r="O5977" s="3">
        <f t="shared" si="567"/>
        <v>3781.9625544615692</v>
      </c>
      <c r="P5977" s="3">
        <v>10</v>
      </c>
      <c r="Q5977" s="3">
        <f t="shared" si="568"/>
        <v>100</v>
      </c>
      <c r="R5977" s="4">
        <f t="shared" si="569"/>
        <v>614.97663</v>
      </c>
    </row>
    <row r="5978" spans="14:18">
      <c r="N5978" s="2">
        <v>61.497663000000003</v>
      </c>
      <c r="O5978" s="3">
        <f t="shared" si="567"/>
        <v>3781.9625544615692</v>
      </c>
      <c r="P5978" s="3">
        <v>10</v>
      </c>
      <c r="Q5978" s="3">
        <f t="shared" si="568"/>
        <v>100</v>
      </c>
      <c r="R5978" s="4">
        <f t="shared" si="569"/>
        <v>614.97663</v>
      </c>
    </row>
    <row r="5979" spans="14:18">
      <c r="N5979" s="2">
        <v>61.497663000000003</v>
      </c>
      <c r="O5979" s="3">
        <f t="shared" si="567"/>
        <v>3781.9625544615692</v>
      </c>
      <c r="P5979" s="3">
        <v>10</v>
      </c>
      <c r="Q5979" s="3">
        <f t="shared" si="568"/>
        <v>100</v>
      </c>
      <c r="R5979" s="4">
        <f t="shared" si="569"/>
        <v>614.97663</v>
      </c>
    </row>
    <row r="5980" spans="14:18">
      <c r="N5980" s="2">
        <v>61.497663000000003</v>
      </c>
      <c r="O5980" s="3">
        <f t="shared" si="567"/>
        <v>3781.9625544615692</v>
      </c>
      <c r="P5980" s="3">
        <v>10</v>
      </c>
      <c r="Q5980" s="3">
        <f t="shared" si="568"/>
        <v>100</v>
      </c>
      <c r="R5980" s="4">
        <f t="shared" si="569"/>
        <v>614.97663</v>
      </c>
    </row>
    <row r="5981" spans="14:18">
      <c r="N5981" s="2">
        <v>61.497663000000003</v>
      </c>
      <c r="O5981" s="3">
        <f t="shared" si="567"/>
        <v>3781.9625544615692</v>
      </c>
      <c r="P5981" s="3">
        <v>10</v>
      </c>
      <c r="Q5981" s="3">
        <f t="shared" si="568"/>
        <v>100</v>
      </c>
      <c r="R5981" s="4">
        <f t="shared" si="569"/>
        <v>614.97663</v>
      </c>
    </row>
    <row r="5982" spans="14:18">
      <c r="N5982" s="2">
        <v>61.497663000000003</v>
      </c>
      <c r="O5982" s="3">
        <f t="shared" si="567"/>
        <v>3781.9625544615692</v>
      </c>
      <c r="P5982" s="3">
        <v>10</v>
      </c>
      <c r="Q5982" s="3">
        <f t="shared" si="568"/>
        <v>100</v>
      </c>
      <c r="R5982" s="4">
        <f t="shared" si="569"/>
        <v>614.97663</v>
      </c>
    </row>
    <row r="5983" spans="14:18">
      <c r="N5983" s="2">
        <v>61.497663000000003</v>
      </c>
      <c r="O5983" s="3">
        <f t="shared" si="567"/>
        <v>3781.9625544615692</v>
      </c>
      <c r="P5983" s="3">
        <v>10</v>
      </c>
      <c r="Q5983" s="3">
        <f t="shared" si="568"/>
        <v>100</v>
      </c>
      <c r="R5983" s="4">
        <f t="shared" si="569"/>
        <v>614.97663</v>
      </c>
    </row>
    <row r="5984" spans="14:18">
      <c r="N5984" s="2">
        <v>61.497663000000003</v>
      </c>
      <c r="O5984" s="3">
        <f t="shared" si="567"/>
        <v>3781.9625544615692</v>
      </c>
      <c r="P5984" s="3">
        <v>10</v>
      </c>
      <c r="Q5984" s="3">
        <f t="shared" si="568"/>
        <v>100</v>
      </c>
      <c r="R5984" s="4">
        <f t="shared" si="569"/>
        <v>614.97663</v>
      </c>
    </row>
    <row r="5985" spans="14:18">
      <c r="N5985" s="2">
        <v>61.497663000000003</v>
      </c>
      <c r="O5985" s="3">
        <f t="shared" si="567"/>
        <v>3781.9625544615692</v>
      </c>
      <c r="P5985" s="3">
        <v>10</v>
      </c>
      <c r="Q5985" s="3">
        <f t="shared" si="568"/>
        <v>100</v>
      </c>
      <c r="R5985" s="4">
        <f t="shared" si="569"/>
        <v>614.97663</v>
      </c>
    </row>
    <row r="5986" spans="14:18">
      <c r="N5986" s="2">
        <v>61.497663000000003</v>
      </c>
      <c r="O5986" s="3">
        <f t="shared" si="567"/>
        <v>3781.9625544615692</v>
      </c>
      <c r="P5986" s="3">
        <v>10</v>
      </c>
      <c r="Q5986" s="3">
        <f t="shared" si="568"/>
        <v>100</v>
      </c>
      <c r="R5986" s="4">
        <f t="shared" si="569"/>
        <v>614.97663</v>
      </c>
    </row>
    <row r="5987" spans="14:18">
      <c r="N5987" s="2">
        <v>61.497663000000003</v>
      </c>
      <c r="O5987" s="3">
        <f t="shared" si="567"/>
        <v>3781.9625544615692</v>
      </c>
      <c r="P5987" s="3">
        <v>10</v>
      </c>
      <c r="Q5987" s="3">
        <f t="shared" si="568"/>
        <v>100</v>
      </c>
      <c r="R5987" s="4">
        <f t="shared" si="569"/>
        <v>614.97663</v>
      </c>
    </row>
    <row r="5988" spans="14:18">
      <c r="N5988" s="2">
        <v>61.497663000000003</v>
      </c>
      <c r="O5988" s="3">
        <f t="shared" si="567"/>
        <v>3781.9625544615692</v>
      </c>
      <c r="P5988" s="3">
        <v>10</v>
      </c>
      <c r="Q5988" s="3">
        <f t="shared" si="568"/>
        <v>100</v>
      </c>
      <c r="R5988" s="4">
        <f t="shared" si="569"/>
        <v>614.97663</v>
      </c>
    </row>
    <row r="5989" spans="14:18">
      <c r="N5989" s="2">
        <v>61.497663000000003</v>
      </c>
      <c r="O5989" s="3">
        <f t="shared" si="567"/>
        <v>3781.9625544615692</v>
      </c>
      <c r="P5989" s="3">
        <v>10</v>
      </c>
      <c r="Q5989" s="3">
        <f t="shared" si="568"/>
        <v>100</v>
      </c>
      <c r="R5989" s="4">
        <f t="shared" si="569"/>
        <v>614.97663</v>
      </c>
    </row>
    <row r="5990" spans="14:18">
      <c r="N5990" s="2">
        <v>61.497663000000003</v>
      </c>
      <c r="O5990" s="3">
        <f t="shared" si="567"/>
        <v>3781.9625544615692</v>
      </c>
      <c r="P5990" s="3">
        <v>10</v>
      </c>
      <c r="Q5990" s="3">
        <f t="shared" si="568"/>
        <v>100</v>
      </c>
      <c r="R5990" s="4">
        <f t="shared" si="569"/>
        <v>614.97663</v>
      </c>
    </row>
    <row r="5991" spans="14:18">
      <c r="N5991" s="2">
        <v>61.497663000000003</v>
      </c>
      <c r="O5991" s="3">
        <f t="shared" si="567"/>
        <v>3781.9625544615692</v>
      </c>
      <c r="P5991" s="3">
        <v>10</v>
      </c>
      <c r="Q5991" s="3">
        <f t="shared" si="568"/>
        <v>100</v>
      </c>
      <c r="R5991" s="4">
        <f t="shared" si="569"/>
        <v>614.97663</v>
      </c>
    </row>
    <row r="5992" spans="14:18">
      <c r="N5992" s="2">
        <v>61.497663000000003</v>
      </c>
      <c r="O5992" s="3">
        <f t="shared" si="567"/>
        <v>3781.9625544615692</v>
      </c>
      <c r="P5992" s="3">
        <v>10</v>
      </c>
      <c r="Q5992" s="3">
        <f t="shared" si="568"/>
        <v>100</v>
      </c>
      <c r="R5992" s="4">
        <f t="shared" si="569"/>
        <v>614.97663</v>
      </c>
    </row>
    <row r="5993" spans="14:18">
      <c r="N5993" s="2">
        <v>61.497663000000003</v>
      </c>
      <c r="O5993" s="3">
        <f t="shared" si="567"/>
        <v>3781.9625544615692</v>
      </c>
      <c r="P5993" s="3">
        <v>10</v>
      </c>
      <c r="Q5993" s="3">
        <f t="shared" si="568"/>
        <v>100</v>
      </c>
      <c r="R5993" s="4">
        <f t="shared" si="569"/>
        <v>614.97663</v>
      </c>
    </row>
    <row r="5994" spans="14:18">
      <c r="N5994" s="2">
        <v>61.497663000000003</v>
      </c>
      <c r="O5994" s="3">
        <f t="shared" si="567"/>
        <v>3781.9625544615692</v>
      </c>
      <c r="P5994" s="3">
        <v>10</v>
      </c>
      <c r="Q5994" s="3">
        <f t="shared" si="568"/>
        <v>100</v>
      </c>
      <c r="R5994" s="4">
        <f t="shared" si="569"/>
        <v>614.97663</v>
      </c>
    </row>
    <row r="5995" spans="14:18">
      <c r="N5995" s="2">
        <v>61.497663000000003</v>
      </c>
      <c r="O5995" s="3">
        <f t="shared" si="567"/>
        <v>3781.9625544615692</v>
      </c>
      <c r="P5995" s="3">
        <v>10</v>
      </c>
      <c r="Q5995" s="3">
        <f t="shared" si="568"/>
        <v>100</v>
      </c>
      <c r="R5995" s="4">
        <f t="shared" si="569"/>
        <v>614.97663</v>
      </c>
    </row>
    <row r="5996" spans="14:18">
      <c r="N5996" s="2">
        <v>61.497663000000003</v>
      </c>
      <c r="O5996" s="3">
        <f t="shared" si="567"/>
        <v>3781.9625544615692</v>
      </c>
      <c r="P5996" s="3">
        <v>10</v>
      </c>
      <c r="Q5996" s="3">
        <f t="shared" si="568"/>
        <v>100</v>
      </c>
      <c r="R5996" s="4">
        <f t="shared" si="569"/>
        <v>614.97663</v>
      </c>
    </row>
    <row r="5997" spans="14:18">
      <c r="N5997" s="2">
        <v>61.497663000000003</v>
      </c>
      <c r="O5997" s="3">
        <f t="shared" si="567"/>
        <v>3781.9625544615692</v>
      </c>
      <c r="P5997" s="3">
        <v>10</v>
      </c>
      <c r="Q5997" s="3">
        <f t="shared" si="568"/>
        <v>100</v>
      </c>
      <c r="R5997" s="4">
        <f t="shared" si="569"/>
        <v>614.97663</v>
      </c>
    </row>
    <row r="5998" spans="14:18">
      <c r="N5998" s="2">
        <v>61.497663000000003</v>
      </c>
      <c r="O5998" s="3">
        <f t="shared" si="567"/>
        <v>3781.9625544615692</v>
      </c>
      <c r="P5998" s="3">
        <v>10</v>
      </c>
      <c r="Q5998" s="3">
        <f t="shared" si="568"/>
        <v>100</v>
      </c>
      <c r="R5998" s="4">
        <f t="shared" si="569"/>
        <v>614.97663</v>
      </c>
    </row>
    <row r="5999" spans="14:18">
      <c r="N5999" s="2">
        <v>61.497663000000003</v>
      </c>
      <c r="O5999" s="3">
        <f t="shared" si="567"/>
        <v>3781.9625544615692</v>
      </c>
      <c r="P5999" s="3">
        <v>10</v>
      </c>
      <c r="Q5999" s="3">
        <f t="shared" si="568"/>
        <v>100</v>
      </c>
      <c r="R5999" s="4">
        <f t="shared" si="569"/>
        <v>614.97663</v>
      </c>
    </row>
    <row r="6000" spans="14:18">
      <c r="N6000" s="2">
        <v>61.497663000000003</v>
      </c>
      <c r="O6000" s="3">
        <f t="shared" si="567"/>
        <v>3781.9625544615692</v>
      </c>
      <c r="P6000" s="3">
        <v>10</v>
      </c>
      <c r="Q6000" s="3">
        <f t="shared" si="568"/>
        <v>100</v>
      </c>
      <c r="R6000" s="4">
        <f t="shared" si="569"/>
        <v>614.97663</v>
      </c>
    </row>
    <row r="6001" spans="14:18">
      <c r="N6001" s="2">
        <v>61.497663000000003</v>
      </c>
      <c r="O6001" s="3">
        <f t="shared" si="567"/>
        <v>3781.9625544615692</v>
      </c>
      <c r="P6001" s="3">
        <v>10</v>
      </c>
      <c r="Q6001" s="3">
        <f t="shared" si="568"/>
        <v>100</v>
      </c>
      <c r="R6001" s="4">
        <f t="shared" si="569"/>
        <v>614.97663</v>
      </c>
    </row>
    <row r="6002" spans="14:18">
      <c r="N6002" s="2">
        <v>61.497663000000003</v>
      </c>
      <c r="O6002" s="3">
        <f t="shared" si="567"/>
        <v>3781.9625544615692</v>
      </c>
      <c r="P6002" s="3">
        <v>10</v>
      </c>
      <c r="Q6002" s="3">
        <f t="shared" si="568"/>
        <v>100</v>
      </c>
      <c r="R6002" s="4">
        <f t="shared" si="569"/>
        <v>614.97663</v>
      </c>
    </row>
    <row r="6003" spans="14:18">
      <c r="N6003" s="2">
        <v>61.497663000000003</v>
      </c>
      <c r="O6003" s="3">
        <f t="shared" si="567"/>
        <v>3781.9625544615692</v>
      </c>
      <c r="P6003" s="3">
        <v>10</v>
      </c>
      <c r="Q6003" s="3">
        <f t="shared" si="568"/>
        <v>100</v>
      </c>
      <c r="R6003" s="4">
        <f t="shared" si="569"/>
        <v>614.97663</v>
      </c>
    </row>
    <row r="6004" spans="14:18">
      <c r="N6004" s="2">
        <v>61.497663000000003</v>
      </c>
      <c r="O6004" s="3">
        <f t="shared" si="567"/>
        <v>3781.9625544615692</v>
      </c>
      <c r="P6004" s="3">
        <v>10</v>
      </c>
      <c r="Q6004" s="3">
        <f t="shared" si="568"/>
        <v>100</v>
      </c>
      <c r="R6004" s="4">
        <f t="shared" si="569"/>
        <v>614.97663</v>
      </c>
    </row>
    <row r="6005" spans="14:18">
      <c r="N6005" s="2">
        <v>61.497663000000003</v>
      </c>
      <c r="O6005" s="3">
        <f t="shared" si="567"/>
        <v>3781.9625544615692</v>
      </c>
      <c r="P6005" s="3">
        <v>10</v>
      </c>
      <c r="Q6005" s="3">
        <f t="shared" si="568"/>
        <v>100</v>
      </c>
      <c r="R6005" s="4">
        <f t="shared" si="569"/>
        <v>614.97663</v>
      </c>
    </row>
    <row r="6006" spans="14:18">
      <c r="N6006" s="2">
        <v>61.497663000000003</v>
      </c>
      <c r="O6006" s="3">
        <f t="shared" si="567"/>
        <v>3781.9625544615692</v>
      </c>
      <c r="P6006" s="3">
        <v>10</v>
      </c>
      <c r="Q6006" s="3">
        <f t="shared" si="568"/>
        <v>100</v>
      </c>
      <c r="R6006" s="4">
        <f t="shared" si="569"/>
        <v>614.97663</v>
      </c>
    </row>
    <row r="6007" spans="14:18">
      <c r="N6007" s="2">
        <v>61.497663000000003</v>
      </c>
      <c r="O6007" s="3">
        <f t="shared" si="567"/>
        <v>3781.9625544615692</v>
      </c>
      <c r="P6007" s="3">
        <v>10</v>
      </c>
      <c r="Q6007" s="3">
        <f t="shared" si="568"/>
        <v>100</v>
      </c>
      <c r="R6007" s="4">
        <f t="shared" si="569"/>
        <v>614.97663</v>
      </c>
    </row>
    <row r="6008" spans="14:18">
      <c r="N6008" s="2">
        <v>61.497663000000003</v>
      </c>
      <c r="O6008" s="3">
        <f t="shared" si="567"/>
        <v>3781.9625544615692</v>
      </c>
      <c r="P6008" s="3">
        <v>10</v>
      </c>
      <c r="Q6008" s="3">
        <f t="shared" si="568"/>
        <v>100</v>
      </c>
      <c r="R6008" s="4">
        <f t="shared" si="569"/>
        <v>614.97663</v>
      </c>
    </row>
    <row r="6009" spans="14:18">
      <c r="N6009" s="2">
        <v>61.497663000000003</v>
      </c>
      <c r="O6009" s="3">
        <f t="shared" si="567"/>
        <v>3781.9625544615692</v>
      </c>
      <c r="P6009" s="3">
        <v>10</v>
      </c>
      <c r="Q6009" s="3">
        <f t="shared" si="568"/>
        <v>100</v>
      </c>
      <c r="R6009" s="4">
        <f t="shared" si="569"/>
        <v>614.97663</v>
      </c>
    </row>
    <row r="6010" spans="14:18">
      <c r="N6010" s="2">
        <v>61.497663000000003</v>
      </c>
      <c r="O6010" s="3">
        <f t="shared" si="567"/>
        <v>3781.9625544615692</v>
      </c>
      <c r="P6010" s="3">
        <v>10</v>
      </c>
      <c r="Q6010" s="3">
        <f t="shared" si="568"/>
        <v>100</v>
      </c>
      <c r="R6010" s="4">
        <f t="shared" si="569"/>
        <v>614.97663</v>
      </c>
    </row>
    <row r="6011" spans="14:18">
      <c r="N6011" s="2">
        <v>61.497663000000003</v>
      </c>
      <c r="O6011" s="3">
        <f t="shared" si="567"/>
        <v>3781.9625544615692</v>
      </c>
      <c r="P6011" s="3">
        <v>10</v>
      </c>
      <c r="Q6011" s="3">
        <f t="shared" si="568"/>
        <v>100</v>
      </c>
      <c r="R6011" s="4">
        <f t="shared" si="569"/>
        <v>614.97663</v>
      </c>
    </row>
    <row r="6012" spans="14:18">
      <c r="N6012" s="2">
        <v>61.497663000000003</v>
      </c>
      <c r="O6012" s="3">
        <f t="shared" si="567"/>
        <v>3781.9625544615692</v>
      </c>
      <c r="P6012" s="3">
        <v>10</v>
      </c>
      <c r="Q6012" s="3">
        <f t="shared" si="568"/>
        <v>100</v>
      </c>
      <c r="R6012" s="4">
        <f t="shared" si="569"/>
        <v>614.97663</v>
      </c>
    </row>
    <row r="6013" spans="14:18">
      <c r="N6013" s="2">
        <v>61.497663000000003</v>
      </c>
      <c r="O6013" s="3">
        <f t="shared" si="567"/>
        <v>3781.9625544615692</v>
      </c>
      <c r="P6013" s="3">
        <v>10</v>
      </c>
      <c r="Q6013" s="3">
        <f t="shared" si="568"/>
        <v>100</v>
      </c>
      <c r="R6013" s="4">
        <f t="shared" si="569"/>
        <v>614.97663</v>
      </c>
    </row>
    <row r="6014" spans="14:18">
      <c r="N6014" s="2">
        <v>61.497663000000003</v>
      </c>
      <c r="O6014" s="3">
        <f t="shared" si="567"/>
        <v>3781.9625544615692</v>
      </c>
      <c r="P6014" s="3">
        <v>10</v>
      </c>
      <c r="Q6014" s="3">
        <f t="shared" si="568"/>
        <v>100</v>
      </c>
      <c r="R6014" s="4">
        <f t="shared" si="569"/>
        <v>614.97663</v>
      </c>
    </row>
    <row r="6015" spans="14:18">
      <c r="N6015" s="2">
        <v>61.497663000000003</v>
      </c>
      <c r="O6015" s="3">
        <f t="shared" si="567"/>
        <v>3781.9625544615692</v>
      </c>
      <c r="P6015" s="3">
        <v>10</v>
      </c>
      <c r="Q6015" s="3">
        <f t="shared" si="568"/>
        <v>100</v>
      </c>
      <c r="R6015" s="4">
        <f t="shared" si="569"/>
        <v>614.97663</v>
      </c>
    </row>
    <row r="6016" spans="14:18">
      <c r="N6016" s="2">
        <v>61.497663000000003</v>
      </c>
      <c r="O6016" s="3">
        <f t="shared" si="567"/>
        <v>3781.9625544615692</v>
      </c>
      <c r="P6016" s="3">
        <v>10</v>
      </c>
      <c r="Q6016" s="3">
        <f t="shared" si="568"/>
        <v>100</v>
      </c>
      <c r="R6016" s="4">
        <f t="shared" si="569"/>
        <v>614.97663</v>
      </c>
    </row>
    <row r="6017" spans="14:18">
      <c r="N6017" s="2">
        <v>61.497663000000003</v>
      </c>
      <c r="O6017" s="3">
        <f t="shared" si="567"/>
        <v>3781.9625544615692</v>
      </c>
      <c r="P6017" s="3">
        <v>10</v>
      </c>
      <c r="Q6017" s="3">
        <f t="shared" si="568"/>
        <v>100</v>
      </c>
      <c r="R6017" s="4">
        <f t="shared" si="569"/>
        <v>614.97663</v>
      </c>
    </row>
    <row r="6018" spans="14:18">
      <c r="N6018" s="2">
        <v>61.497663000000003</v>
      </c>
      <c r="O6018" s="3">
        <f t="shared" si="567"/>
        <v>3781.9625544615692</v>
      </c>
      <c r="P6018" s="3">
        <v>10</v>
      </c>
      <c r="Q6018" s="3">
        <f t="shared" si="568"/>
        <v>100</v>
      </c>
      <c r="R6018" s="4">
        <f t="shared" si="569"/>
        <v>614.97663</v>
      </c>
    </row>
    <row r="6019" spans="14:18">
      <c r="N6019" s="2">
        <v>61.497663000000003</v>
      </c>
      <c r="O6019" s="3">
        <f t="shared" si="567"/>
        <v>3781.9625544615692</v>
      </c>
      <c r="P6019" s="3">
        <v>10</v>
      </c>
      <c r="Q6019" s="3">
        <f t="shared" si="568"/>
        <v>100</v>
      </c>
      <c r="R6019" s="4">
        <f t="shared" si="569"/>
        <v>614.97663</v>
      </c>
    </row>
    <row r="6020" spans="14:18">
      <c r="N6020" s="2">
        <v>61.497663000000003</v>
      </c>
      <c r="O6020" s="3">
        <f t="shared" si="567"/>
        <v>3781.9625544615692</v>
      </c>
      <c r="P6020" s="3">
        <v>10</v>
      </c>
      <c r="Q6020" s="3">
        <f t="shared" si="568"/>
        <v>100</v>
      </c>
      <c r="R6020" s="4">
        <f t="shared" si="569"/>
        <v>614.97663</v>
      </c>
    </row>
    <row r="6021" spans="14:18">
      <c r="N6021" s="2">
        <v>61.497663000000003</v>
      </c>
      <c r="O6021" s="3">
        <f t="shared" si="567"/>
        <v>3781.9625544615692</v>
      </c>
      <c r="P6021" s="3">
        <v>10</v>
      </c>
      <c r="Q6021" s="3">
        <f t="shared" si="568"/>
        <v>100</v>
      </c>
      <c r="R6021" s="4">
        <f t="shared" si="569"/>
        <v>614.97663</v>
      </c>
    </row>
    <row r="6022" spans="14:18">
      <c r="N6022" s="2">
        <v>61.497663000000003</v>
      </c>
      <c r="O6022" s="3">
        <f t="shared" si="567"/>
        <v>3781.9625544615692</v>
      </c>
      <c r="P6022" s="3">
        <v>10</v>
      </c>
      <c r="Q6022" s="3">
        <f t="shared" si="568"/>
        <v>100</v>
      </c>
      <c r="R6022" s="4">
        <f t="shared" si="569"/>
        <v>614.97663</v>
      </c>
    </row>
    <row r="6023" spans="14:18">
      <c r="N6023" s="2">
        <v>61.497663000000003</v>
      </c>
      <c r="O6023" s="3">
        <f t="shared" si="567"/>
        <v>3781.9625544615692</v>
      </c>
      <c r="P6023" s="3">
        <v>10</v>
      </c>
      <c r="Q6023" s="3">
        <f t="shared" si="568"/>
        <v>100</v>
      </c>
      <c r="R6023" s="4">
        <f t="shared" si="569"/>
        <v>614.97663</v>
      </c>
    </row>
    <row r="6024" spans="14:18">
      <c r="N6024" s="2">
        <v>61.497663000000003</v>
      </c>
      <c r="O6024" s="3">
        <f t="shared" si="567"/>
        <v>3781.9625544615692</v>
      </c>
      <c r="P6024" s="3">
        <v>10</v>
      </c>
      <c r="Q6024" s="3">
        <f t="shared" si="568"/>
        <v>100</v>
      </c>
      <c r="R6024" s="4">
        <f t="shared" si="569"/>
        <v>614.97663</v>
      </c>
    </row>
    <row r="6025" spans="14:18">
      <c r="N6025" s="2">
        <v>61.497663000000003</v>
      </c>
      <c r="O6025" s="3">
        <f t="shared" si="567"/>
        <v>3781.9625544615692</v>
      </c>
      <c r="P6025" s="3">
        <v>10</v>
      </c>
      <c r="Q6025" s="3">
        <f t="shared" si="568"/>
        <v>100</v>
      </c>
      <c r="R6025" s="4">
        <f t="shared" si="569"/>
        <v>614.97663</v>
      </c>
    </row>
    <row r="6026" spans="14:18">
      <c r="N6026" s="2">
        <v>61.497663000000003</v>
      </c>
      <c r="O6026" s="3">
        <f t="shared" si="567"/>
        <v>3781.9625544615692</v>
      </c>
      <c r="P6026" s="3">
        <v>10</v>
      </c>
      <c r="Q6026" s="3">
        <f t="shared" si="568"/>
        <v>100</v>
      </c>
      <c r="R6026" s="4">
        <f t="shared" si="569"/>
        <v>614.97663</v>
      </c>
    </row>
    <row r="6027" spans="14:18">
      <c r="N6027" s="2">
        <v>61.497663000000003</v>
      </c>
      <c r="O6027" s="3">
        <f t="shared" si="567"/>
        <v>3781.9625544615692</v>
      </c>
      <c r="P6027" s="3">
        <v>10</v>
      </c>
      <c r="Q6027" s="3">
        <f t="shared" si="568"/>
        <v>100</v>
      </c>
      <c r="R6027" s="4">
        <f t="shared" si="569"/>
        <v>614.97663</v>
      </c>
    </row>
    <row r="6028" spans="14:18">
      <c r="N6028" s="2">
        <v>61.497663000000003</v>
      </c>
      <c r="O6028" s="3">
        <f t="shared" si="567"/>
        <v>3781.9625544615692</v>
      </c>
      <c r="P6028" s="3">
        <v>10</v>
      </c>
      <c r="Q6028" s="3">
        <f t="shared" si="568"/>
        <v>100</v>
      </c>
      <c r="R6028" s="4">
        <f t="shared" si="569"/>
        <v>614.97663</v>
      </c>
    </row>
    <row r="6029" spans="14:18">
      <c r="N6029" s="2">
        <v>61.497663000000003</v>
      </c>
      <c r="O6029" s="3">
        <f t="shared" si="567"/>
        <v>3781.9625544615692</v>
      </c>
      <c r="P6029" s="3">
        <v>10</v>
      </c>
      <c r="Q6029" s="3">
        <f t="shared" si="568"/>
        <v>100</v>
      </c>
      <c r="R6029" s="4">
        <f t="shared" si="569"/>
        <v>614.97663</v>
      </c>
    </row>
    <row r="6030" spans="14:18">
      <c r="N6030" s="2">
        <v>61.497663000000003</v>
      </c>
      <c r="O6030" s="3">
        <f t="shared" si="567"/>
        <v>3781.9625544615692</v>
      </c>
      <c r="P6030" s="3">
        <v>10</v>
      </c>
      <c r="Q6030" s="3">
        <f t="shared" si="568"/>
        <v>100</v>
      </c>
      <c r="R6030" s="4">
        <f t="shared" si="569"/>
        <v>614.97663</v>
      </c>
    </row>
    <row r="6031" spans="14:18">
      <c r="N6031" s="2">
        <v>61.497663000000003</v>
      </c>
      <c r="O6031" s="3">
        <f t="shared" si="567"/>
        <v>3781.9625544615692</v>
      </c>
      <c r="P6031" s="3">
        <v>10</v>
      </c>
      <c r="Q6031" s="3">
        <f t="shared" si="568"/>
        <v>100</v>
      </c>
      <c r="R6031" s="4">
        <f t="shared" si="569"/>
        <v>614.97663</v>
      </c>
    </row>
    <row r="6032" spans="14:18">
      <c r="N6032" s="2">
        <v>61.497663000000003</v>
      </c>
      <c r="O6032" s="3">
        <f t="shared" si="567"/>
        <v>3781.9625544615692</v>
      </c>
      <c r="P6032" s="3">
        <v>10</v>
      </c>
      <c r="Q6032" s="3">
        <f t="shared" si="568"/>
        <v>100</v>
      </c>
      <c r="R6032" s="4">
        <f t="shared" si="569"/>
        <v>614.97663</v>
      </c>
    </row>
    <row r="6033" spans="14:18">
      <c r="N6033" s="2">
        <v>61.497663000000003</v>
      </c>
      <c r="O6033" s="3">
        <f t="shared" ref="O6033:O6096" si="570">N6033*N6033</f>
        <v>3781.9625544615692</v>
      </c>
      <c r="P6033" s="3">
        <v>10</v>
      </c>
      <c r="Q6033" s="3">
        <f t="shared" ref="Q6033:Q6096" si="571">P6033*P6033</f>
        <v>100</v>
      </c>
      <c r="R6033" s="4">
        <f t="shared" ref="R6033:R6096" si="572">P6033*N6033</f>
        <v>614.97663</v>
      </c>
    </row>
    <row r="6034" spans="14:18">
      <c r="N6034" s="2">
        <v>61.497663000000003</v>
      </c>
      <c r="O6034" s="3">
        <f t="shared" si="570"/>
        <v>3781.9625544615692</v>
      </c>
      <c r="P6034" s="3">
        <v>10</v>
      </c>
      <c r="Q6034" s="3">
        <f t="shared" si="571"/>
        <v>100</v>
      </c>
      <c r="R6034" s="4">
        <f t="shared" si="572"/>
        <v>614.97663</v>
      </c>
    </row>
    <row r="6035" spans="14:18">
      <c r="N6035" s="2">
        <v>61.497663000000003</v>
      </c>
      <c r="O6035" s="3">
        <f t="shared" si="570"/>
        <v>3781.9625544615692</v>
      </c>
      <c r="P6035" s="3">
        <v>10</v>
      </c>
      <c r="Q6035" s="3">
        <f t="shared" si="571"/>
        <v>100</v>
      </c>
      <c r="R6035" s="4">
        <f t="shared" si="572"/>
        <v>614.97663</v>
      </c>
    </row>
    <row r="6036" spans="14:18">
      <c r="N6036" s="2">
        <v>61.497663000000003</v>
      </c>
      <c r="O6036" s="3">
        <f t="shared" si="570"/>
        <v>3781.9625544615692</v>
      </c>
      <c r="P6036" s="3">
        <v>10</v>
      </c>
      <c r="Q6036" s="3">
        <f t="shared" si="571"/>
        <v>100</v>
      </c>
      <c r="R6036" s="4">
        <f t="shared" si="572"/>
        <v>614.97663</v>
      </c>
    </row>
    <row r="6037" spans="14:18">
      <c r="N6037" s="2">
        <v>61.497663000000003</v>
      </c>
      <c r="O6037" s="3">
        <f t="shared" si="570"/>
        <v>3781.9625544615692</v>
      </c>
      <c r="P6037" s="3">
        <v>10</v>
      </c>
      <c r="Q6037" s="3">
        <f t="shared" si="571"/>
        <v>100</v>
      </c>
      <c r="R6037" s="4">
        <f t="shared" si="572"/>
        <v>614.97663</v>
      </c>
    </row>
    <row r="6038" spans="14:18">
      <c r="N6038" s="2">
        <v>61.497663000000003</v>
      </c>
      <c r="O6038" s="3">
        <f t="shared" si="570"/>
        <v>3781.9625544615692</v>
      </c>
      <c r="P6038" s="3">
        <v>10</v>
      </c>
      <c r="Q6038" s="3">
        <f t="shared" si="571"/>
        <v>100</v>
      </c>
      <c r="R6038" s="4">
        <f t="shared" si="572"/>
        <v>614.97663</v>
      </c>
    </row>
    <row r="6039" spans="14:18">
      <c r="N6039" s="2">
        <v>61.497663000000003</v>
      </c>
      <c r="O6039" s="3">
        <f t="shared" si="570"/>
        <v>3781.9625544615692</v>
      </c>
      <c r="P6039" s="3">
        <v>10</v>
      </c>
      <c r="Q6039" s="3">
        <f t="shared" si="571"/>
        <v>100</v>
      </c>
      <c r="R6039" s="4">
        <f t="shared" si="572"/>
        <v>614.97663</v>
      </c>
    </row>
    <row r="6040" spans="14:18">
      <c r="N6040" s="2">
        <v>61.497663000000003</v>
      </c>
      <c r="O6040" s="3">
        <f t="shared" si="570"/>
        <v>3781.9625544615692</v>
      </c>
      <c r="P6040" s="3">
        <v>10</v>
      </c>
      <c r="Q6040" s="3">
        <f t="shared" si="571"/>
        <v>100</v>
      </c>
      <c r="R6040" s="4">
        <f t="shared" si="572"/>
        <v>614.97663</v>
      </c>
    </row>
    <row r="6041" spans="14:18">
      <c r="N6041" s="2">
        <v>61.497663000000003</v>
      </c>
      <c r="O6041" s="3">
        <f t="shared" si="570"/>
        <v>3781.9625544615692</v>
      </c>
      <c r="P6041" s="3">
        <v>10</v>
      </c>
      <c r="Q6041" s="3">
        <f t="shared" si="571"/>
        <v>100</v>
      </c>
      <c r="R6041" s="4">
        <f t="shared" si="572"/>
        <v>614.97663</v>
      </c>
    </row>
    <row r="6042" spans="14:18">
      <c r="N6042" s="2">
        <v>61.497663000000003</v>
      </c>
      <c r="O6042" s="3">
        <f t="shared" si="570"/>
        <v>3781.9625544615692</v>
      </c>
      <c r="P6042" s="3">
        <v>10</v>
      </c>
      <c r="Q6042" s="3">
        <f t="shared" si="571"/>
        <v>100</v>
      </c>
      <c r="R6042" s="4">
        <f t="shared" si="572"/>
        <v>614.97663</v>
      </c>
    </row>
    <row r="6043" spans="14:18">
      <c r="N6043" s="2">
        <v>61.497663000000003</v>
      </c>
      <c r="O6043" s="3">
        <f t="shared" si="570"/>
        <v>3781.9625544615692</v>
      </c>
      <c r="P6043" s="3">
        <v>10</v>
      </c>
      <c r="Q6043" s="3">
        <f t="shared" si="571"/>
        <v>100</v>
      </c>
      <c r="R6043" s="4">
        <f t="shared" si="572"/>
        <v>614.97663</v>
      </c>
    </row>
    <row r="6044" spans="14:18">
      <c r="N6044" s="2">
        <v>61.497663000000003</v>
      </c>
      <c r="O6044" s="3">
        <f t="shared" si="570"/>
        <v>3781.9625544615692</v>
      </c>
      <c r="P6044" s="3">
        <v>10</v>
      </c>
      <c r="Q6044" s="3">
        <f t="shared" si="571"/>
        <v>100</v>
      </c>
      <c r="R6044" s="4">
        <f t="shared" si="572"/>
        <v>614.97663</v>
      </c>
    </row>
    <row r="6045" spans="14:18">
      <c r="N6045" s="2">
        <v>61.497663000000003</v>
      </c>
      <c r="O6045" s="3">
        <f t="shared" si="570"/>
        <v>3781.9625544615692</v>
      </c>
      <c r="P6045" s="3">
        <v>10</v>
      </c>
      <c r="Q6045" s="3">
        <f t="shared" si="571"/>
        <v>100</v>
      </c>
      <c r="R6045" s="4">
        <f t="shared" si="572"/>
        <v>614.97663</v>
      </c>
    </row>
    <row r="6046" spans="14:18">
      <c r="N6046" s="2">
        <v>61.497663000000003</v>
      </c>
      <c r="O6046" s="3">
        <f t="shared" si="570"/>
        <v>3781.9625544615692</v>
      </c>
      <c r="P6046" s="3">
        <v>10</v>
      </c>
      <c r="Q6046" s="3">
        <f t="shared" si="571"/>
        <v>100</v>
      </c>
      <c r="R6046" s="4">
        <f t="shared" si="572"/>
        <v>614.97663</v>
      </c>
    </row>
    <row r="6047" spans="14:18">
      <c r="N6047" s="2">
        <v>61.497663000000003</v>
      </c>
      <c r="O6047" s="3">
        <f t="shared" si="570"/>
        <v>3781.9625544615692</v>
      </c>
      <c r="P6047" s="3">
        <v>10</v>
      </c>
      <c r="Q6047" s="3">
        <f t="shared" si="571"/>
        <v>100</v>
      </c>
      <c r="R6047" s="4">
        <f t="shared" si="572"/>
        <v>614.97663</v>
      </c>
    </row>
    <row r="6048" spans="14:18">
      <c r="N6048" s="2">
        <v>61.497663000000003</v>
      </c>
      <c r="O6048" s="3">
        <f t="shared" si="570"/>
        <v>3781.9625544615692</v>
      </c>
      <c r="P6048" s="3">
        <v>10</v>
      </c>
      <c r="Q6048" s="3">
        <f t="shared" si="571"/>
        <v>100</v>
      </c>
      <c r="R6048" s="4">
        <f t="shared" si="572"/>
        <v>614.97663</v>
      </c>
    </row>
    <row r="6049" spans="14:18">
      <c r="N6049" s="2">
        <v>61.497663000000003</v>
      </c>
      <c r="O6049" s="3">
        <f t="shared" si="570"/>
        <v>3781.9625544615692</v>
      </c>
      <c r="P6049" s="3">
        <v>10</v>
      </c>
      <c r="Q6049" s="3">
        <f t="shared" si="571"/>
        <v>100</v>
      </c>
      <c r="R6049" s="4">
        <f t="shared" si="572"/>
        <v>614.97663</v>
      </c>
    </row>
    <row r="6050" spans="14:18">
      <c r="N6050" s="2">
        <v>61.497663000000003</v>
      </c>
      <c r="O6050" s="3">
        <f t="shared" si="570"/>
        <v>3781.9625544615692</v>
      </c>
      <c r="P6050" s="3">
        <v>10</v>
      </c>
      <c r="Q6050" s="3">
        <f t="shared" si="571"/>
        <v>100</v>
      </c>
      <c r="R6050" s="4">
        <f t="shared" si="572"/>
        <v>614.97663</v>
      </c>
    </row>
    <row r="6051" spans="14:18">
      <c r="N6051" s="2">
        <v>61.497663000000003</v>
      </c>
      <c r="O6051" s="3">
        <f t="shared" si="570"/>
        <v>3781.9625544615692</v>
      </c>
      <c r="P6051" s="3">
        <v>10</v>
      </c>
      <c r="Q6051" s="3">
        <f t="shared" si="571"/>
        <v>100</v>
      </c>
      <c r="R6051" s="4">
        <f t="shared" si="572"/>
        <v>614.97663</v>
      </c>
    </row>
    <row r="6052" spans="14:18">
      <c r="N6052" s="2">
        <v>61.497663000000003</v>
      </c>
      <c r="O6052" s="3">
        <f t="shared" si="570"/>
        <v>3781.9625544615692</v>
      </c>
      <c r="P6052" s="3">
        <v>10</v>
      </c>
      <c r="Q6052" s="3">
        <f t="shared" si="571"/>
        <v>100</v>
      </c>
      <c r="R6052" s="4">
        <f t="shared" si="572"/>
        <v>614.97663</v>
      </c>
    </row>
    <row r="6053" spans="14:18">
      <c r="N6053" s="2">
        <v>61.497663000000003</v>
      </c>
      <c r="O6053" s="3">
        <f t="shared" si="570"/>
        <v>3781.9625544615692</v>
      </c>
      <c r="P6053" s="3">
        <v>10</v>
      </c>
      <c r="Q6053" s="3">
        <f t="shared" si="571"/>
        <v>100</v>
      </c>
      <c r="R6053" s="4">
        <f t="shared" si="572"/>
        <v>614.97663</v>
      </c>
    </row>
    <row r="6054" spans="14:18">
      <c r="N6054" s="2">
        <v>61.497663000000003</v>
      </c>
      <c r="O6054" s="3">
        <f t="shared" si="570"/>
        <v>3781.9625544615692</v>
      </c>
      <c r="P6054" s="3">
        <v>10</v>
      </c>
      <c r="Q6054" s="3">
        <f t="shared" si="571"/>
        <v>100</v>
      </c>
      <c r="R6054" s="4">
        <f t="shared" si="572"/>
        <v>614.97663</v>
      </c>
    </row>
    <row r="6055" spans="14:18">
      <c r="N6055" s="2">
        <v>61.497663000000003</v>
      </c>
      <c r="O6055" s="3">
        <f t="shared" si="570"/>
        <v>3781.9625544615692</v>
      </c>
      <c r="P6055" s="3">
        <v>10</v>
      </c>
      <c r="Q6055" s="3">
        <f t="shared" si="571"/>
        <v>100</v>
      </c>
      <c r="R6055" s="4">
        <f t="shared" si="572"/>
        <v>614.97663</v>
      </c>
    </row>
    <row r="6056" spans="14:18">
      <c r="N6056" s="2">
        <v>61.497663000000003</v>
      </c>
      <c r="O6056" s="3">
        <f t="shared" si="570"/>
        <v>3781.9625544615692</v>
      </c>
      <c r="P6056" s="3">
        <v>10</v>
      </c>
      <c r="Q6056" s="3">
        <f t="shared" si="571"/>
        <v>100</v>
      </c>
      <c r="R6056" s="4">
        <f t="shared" si="572"/>
        <v>614.97663</v>
      </c>
    </row>
    <row r="6057" spans="14:18">
      <c r="N6057" s="2">
        <v>61.497663000000003</v>
      </c>
      <c r="O6057" s="3">
        <f t="shared" si="570"/>
        <v>3781.9625544615692</v>
      </c>
      <c r="P6057" s="3">
        <v>10</v>
      </c>
      <c r="Q6057" s="3">
        <f t="shared" si="571"/>
        <v>100</v>
      </c>
      <c r="R6057" s="4">
        <f t="shared" si="572"/>
        <v>614.97663</v>
      </c>
    </row>
    <row r="6058" spans="14:18">
      <c r="N6058" s="2">
        <v>61.497663000000003</v>
      </c>
      <c r="O6058" s="3">
        <f t="shared" si="570"/>
        <v>3781.9625544615692</v>
      </c>
      <c r="P6058" s="3">
        <v>10</v>
      </c>
      <c r="Q6058" s="3">
        <f t="shared" si="571"/>
        <v>100</v>
      </c>
      <c r="R6058" s="4">
        <f t="shared" si="572"/>
        <v>614.97663</v>
      </c>
    </row>
    <row r="6059" spans="14:18">
      <c r="N6059" s="2">
        <v>61.497663000000003</v>
      </c>
      <c r="O6059" s="3">
        <f t="shared" si="570"/>
        <v>3781.9625544615692</v>
      </c>
      <c r="P6059" s="3">
        <v>10</v>
      </c>
      <c r="Q6059" s="3">
        <f t="shared" si="571"/>
        <v>100</v>
      </c>
      <c r="R6059" s="4">
        <f t="shared" si="572"/>
        <v>614.97663</v>
      </c>
    </row>
    <row r="6060" spans="14:18">
      <c r="N6060" s="2">
        <v>61.497663000000003</v>
      </c>
      <c r="O6060" s="3">
        <f t="shared" si="570"/>
        <v>3781.9625544615692</v>
      </c>
      <c r="P6060" s="3">
        <v>10</v>
      </c>
      <c r="Q6060" s="3">
        <f t="shared" si="571"/>
        <v>100</v>
      </c>
      <c r="R6060" s="4">
        <f t="shared" si="572"/>
        <v>614.97663</v>
      </c>
    </row>
    <row r="6061" spans="14:18">
      <c r="N6061" s="2">
        <v>61.497663000000003</v>
      </c>
      <c r="O6061" s="3">
        <f t="shared" si="570"/>
        <v>3781.9625544615692</v>
      </c>
      <c r="P6061" s="3">
        <v>10</v>
      </c>
      <c r="Q6061" s="3">
        <f t="shared" si="571"/>
        <v>100</v>
      </c>
      <c r="R6061" s="4">
        <f t="shared" si="572"/>
        <v>614.97663</v>
      </c>
    </row>
    <row r="6062" spans="14:18">
      <c r="N6062" s="2">
        <v>61.497663000000003</v>
      </c>
      <c r="O6062" s="3">
        <f t="shared" si="570"/>
        <v>3781.9625544615692</v>
      </c>
      <c r="P6062" s="3">
        <v>10</v>
      </c>
      <c r="Q6062" s="3">
        <f t="shared" si="571"/>
        <v>100</v>
      </c>
      <c r="R6062" s="4">
        <f t="shared" si="572"/>
        <v>614.97663</v>
      </c>
    </row>
    <row r="6063" spans="14:18">
      <c r="N6063" s="2">
        <v>61.497663000000003</v>
      </c>
      <c r="O6063" s="3">
        <f t="shared" si="570"/>
        <v>3781.9625544615692</v>
      </c>
      <c r="P6063" s="3">
        <v>10</v>
      </c>
      <c r="Q6063" s="3">
        <f t="shared" si="571"/>
        <v>100</v>
      </c>
      <c r="R6063" s="4">
        <f t="shared" si="572"/>
        <v>614.97663</v>
      </c>
    </row>
    <row r="6064" spans="14:18">
      <c r="N6064" s="2">
        <v>61.497663000000003</v>
      </c>
      <c r="O6064" s="3">
        <f t="shared" si="570"/>
        <v>3781.9625544615692</v>
      </c>
      <c r="P6064" s="3">
        <v>10</v>
      </c>
      <c r="Q6064" s="3">
        <f t="shared" si="571"/>
        <v>100</v>
      </c>
      <c r="R6064" s="4">
        <f t="shared" si="572"/>
        <v>614.97663</v>
      </c>
    </row>
    <row r="6065" spans="14:18">
      <c r="N6065" s="2">
        <v>61.497663000000003</v>
      </c>
      <c r="O6065" s="3">
        <f t="shared" si="570"/>
        <v>3781.9625544615692</v>
      </c>
      <c r="P6065" s="3">
        <v>10</v>
      </c>
      <c r="Q6065" s="3">
        <f t="shared" si="571"/>
        <v>100</v>
      </c>
      <c r="R6065" s="4">
        <f t="shared" si="572"/>
        <v>614.97663</v>
      </c>
    </row>
    <row r="6066" spans="14:18">
      <c r="N6066" s="2">
        <v>61.497663000000003</v>
      </c>
      <c r="O6066" s="3">
        <f t="shared" si="570"/>
        <v>3781.9625544615692</v>
      </c>
      <c r="P6066" s="3">
        <v>10</v>
      </c>
      <c r="Q6066" s="3">
        <f t="shared" si="571"/>
        <v>100</v>
      </c>
      <c r="R6066" s="4">
        <f t="shared" si="572"/>
        <v>614.97663</v>
      </c>
    </row>
    <row r="6067" spans="14:18">
      <c r="N6067" s="2">
        <v>61.497663000000003</v>
      </c>
      <c r="O6067" s="3">
        <f t="shared" si="570"/>
        <v>3781.9625544615692</v>
      </c>
      <c r="P6067" s="3">
        <v>10</v>
      </c>
      <c r="Q6067" s="3">
        <f t="shared" si="571"/>
        <v>100</v>
      </c>
      <c r="R6067" s="4">
        <f t="shared" si="572"/>
        <v>614.97663</v>
      </c>
    </row>
    <row r="6068" spans="14:18">
      <c r="N6068" s="2">
        <v>61.497663000000003</v>
      </c>
      <c r="O6068" s="3">
        <f t="shared" si="570"/>
        <v>3781.9625544615692</v>
      </c>
      <c r="P6068" s="3">
        <v>10</v>
      </c>
      <c r="Q6068" s="3">
        <f t="shared" si="571"/>
        <v>100</v>
      </c>
      <c r="R6068" s="4">
        <f t="shared" si="572"/>
        <v>614.97663</v>
      </c>
    </row>
    <row r="6069" spans="14:18">
      <c r="N6069" s="2">
        <v>61.497663000000003</v>
      </c>
      <c r="O6069" s="3">
        <f t="shared" si="570"/>
        <v>3781.9625544615692</v>
      </c>
      <c r="P6069" s="3">
        <v>10</v>
      </c>
      <c r="Q6069" s="3">
        <f t="shared" si="571"/>
        <v>100</v>
      </c>
      <c r="R6069" s="4">
        <f t="shared" si="572"/>
        <v>614.97663</v>
      </c>
    </row>
    <row r="6070" spans="14:18">
      <c r="N6070" s="2">
        <v>61.497663000000003</v>
      </c>
      <c r="O6070" s="3">
        <f t="shared" si="570"/>
        <v>3781.9625544615692</v>
      </c>
      <c r="P6070" s="3">
        <v>10</v>
      </c>
      <c r="Q6070" s="3">
        <f t="shared" si="571"/>
        <v>100</v>
      </c>
      <c r="R6070" s="4">
        <f t="shared" si="572"/>
        <v>614.97663</v>
      </c>
    </row>
    <row r="6071" spans="14:18">
      <c r="N6071" s="2">
        <v>61.497663000000003</v>
      </c>
      <c r="O6071" s="3">
        <f t="shared" si="570"/>
        <v>3781.9625544615692</v>
      </c>
      <c r="P6071" s="3">
        <v>10</v>
      </c>
      <c r="Q6071" s="3">
        <f t="shared" si="571"/>
        <v>100</v>
      </c>
      <c r="R6071" s="4">
        <f t="shared" si="572"/>
        <v>614.97663</v>
      </c>
    </row>
    <row r="6072" spans="14:18">
      <c r="N6072" s="2">
        <v>61.497663000000003</v>
      </c>
      <c r="O6072" s="3">
        <f t="shared" si="570"/>
        <v>3781.9625544615692</v>
      </c>
      <c r="P6072" s="3">
        <v>10</v>
      </c>
      <c r="Q6072" s="3">
        <f t="shared" si="571"/>
        <v>100</v>
      </c>
      <c r="R6072" s="4">
        <f t="shared" si="572"/>
        <v>614.97663</v>
      </c>
    </row>
    <row r="6073" spans="14:18">
      <c r="N6073" s="2">
        <v>61.497663000000003</v>
      </c>
      <c r="O6073" s="3">
        <f t="shared" si="570"/>
        <v>3781.9625544615692</v>
      </c>
      <c r="P6073" s="3">
        <v>10</v>
      </c>
      <c r="Q6073" s="3">
        <f t="shared" si="571"/>
        <v>100</v>
      </c>
      <c r="R6073" s="4">
        <f t="shared" si="572"/>
        <v>614.97663</v>
      </c>
    </row>
    <row r="6074" spans="14:18">
      <c r="N6074" s="2">
        <v>61.497663000000003</v>
      </c>
      <c r="O6074" s="3">
        <f t="shared" si="570"/>
        <v>3781.9625544615692</v>
      </c>
      <c r="P6074" s="3">
        <v>10</v>
      </c>
      <c r="Q6074" s="3">
        <f t="shared" si="571"/>
        <v>100</v>
      </c>
      <c r="R6074" s="4">
        <f t="shared" si="572"/>
        <v>614.97663</v>
      </c>
    </row>
    <row r="6075" spans="14:18">
      <c r="N6075" s="2">
        <v>61.497663000000003</v>
      </c>
      <c r="O6075" s="3">
        <f t="shared" si="570"/>
        <v>3781.9625544615692</v>
      </c>
      <c r="P6075" s="3">
        <v>10</v>
      </c>
      <c r="Q6075" s="3">
        <f t="shared" si="571"/>
        <v>100</v>
      </c>
      <c r="R6075" s="4">
        <f t="shared" si="572"/>
        <v>614.97663</v>
      </c>
    </row>
    <row r="6076" spans="14:18">
      <c r="N6076" s="2">
        <v>61.497663000000003</v>
      </c>
      <c r="O6076" s="3">
        <f t="shared" si="570"/>
        <v>3781.9625544615692</v>
      </c>
      <c r="P6076" s="3">
        <v>10</v>
      </c>
      <c r="Q6076" s="3">
        <f t="shared" si="571"/>
        <v>100</v>
      </c>
      <c r="R6076" s="4">
        <f t="shared" si="572"/>
        <v>614.97663</v>
      </c>
    </row>
    <row r="6077" spans="14:18">
      <c r="N6077" s="2">
        <v>61.497663000000003</v>
      </c>
      <c r="O6077" s="3">
        <f t="shared" si="570"/>
        <v>3781.9625544615692</v>
      </c>
      <c r="P6077" s="3">
        <v>10</v>
      </c>
      <c r="Q6077" s="3">
        <f t="shared" si="571"/>
        <v>100</v>
      </c>
      <c r="R6077" s="4">
        <f t="shared" si="572"/>
        <v>614.97663</v>
      </c>
    </row>
    <row r="6078" spans="14:18">
      <c r="N6078" s="2">
        <v>61.497663000000003</v>
      </c>
      <c r="O6078" s="3">
        <f t="shared" si="570"/>
        <v>3781.9625544615692</v>
      </c>
      <c r="P6078" s="3">
        <v>10</v>
      </c>
      <c r="Q6078" s="3">
        <f t="shared" si="571"/>
        <v>100</v>
      </c>
      <c r="R6078" s="4">
        <f t="shared" si="572"/>
        <v>614.97663</v>
      </c>
    </row>
    <row r="6079" spans="14:18">
      <c r="N6079" s="2">
        <v>61.497663000000003</v>
      </c>
      <c r="O6079" s="3">
        <f t="shared" si="570"/>
        <v>3781.9625544615692</v>
      </c>
      <c r="P6079" s="3">
        <v>10</v>
      </c>
      <c r="Q6079" s="3">
        <f t="shared" si="571"/>
        <v>100</v>
      </c>
      <c r="R6079" s="4">
        <f t="shared" si="572"/>
        <v>614.97663</v>
      </c>
    </row>
    <row r="6080" spans="14:18">
      <c r="N6080" s="2">
        <v>61.497663000000003</v>
      </c>
      <c r="O6080" s="3">
        <f t="shared" si="570"/>
        <v>3781.9625544615692</v>
      </c>
      <c r="P6080" s="3">
        <v>10</v>
      </c>
      <c r="Q6080" s="3">
        <f t="shared" si="571"/>
        <v>100</v>
      </c>
      <c r="R6080" s="4">
        <f t="shared" si="572"/>
        <v>614.97663</v>
      </c>
    </row>
    <row r="6081" spans="14:18">
      <c r="N6081" s="2">
        <v>61.497663000000003</v>
      </c>
      <c r="O6081" s="3">
        <f t="shared" si="570"/>
        <v>3781.9625544615692</v>
      </c>
      <c r="P6081" s="3">
        <v>10</v>
      </c>
      <c r="Q6081" s="3">
        <f t="shared" si="571"/>
        <v>100</v>
      </c>
      <c r="R6081" s="4">
        <f t="shared" si="572"/>
        <v>614.97663</v>
      </c>
    </row>
    <row r="6082" spans="14:18">
      <c r="N6082" s="2">
        <v>61.497663000000003</v>
      </c>
      <c r="O6082" s="3">
        <f t="shared" si="570"/>
        <v>3781.9625544615692</v>
      </c>
      <c r="P6082" s="3">
        <v>10</v>
      </c>
      <c r="Q6082" s="3">
        <f t="shared" si="571"/>
        <v>100</v>
      </c>
      <c r="R6082" s="4">
        <f t="shared" si="572"/>
        <v>614.97663</v>
      </c>
    </row>
    <row r="6083" spans="14:18">
      <c r="N6083" s="2">
        <v>61.497663000000003</v>
      </c>
      <c r="O6083" s="3">
        <f t="shared" si="570"/>
        <v>3781.9625544615692</v>
      </c>
      <c r="P6083" s="3">
        <v>10</v>
      </c>
      <c r="Q6083" s="3">
        <f t="shared" si="571"/>
        <v>100</v>
      </c>
      <c r="R6083" s="4">
        <f t="shared" si="572"/>
        <v>614.97663</v>
      </c>
    </row>
    <row r="6084" spans="14:18">
      <c r="N6084" s="2">
        <v>61.497663000000003</v>
      </c>
      <c r="O6084" s="3">
        <f t="shared" si="570"/>
        <v>3781.9625544615692</v>
      </c>
      <c r="P6084" s="3">
        <v>10</v>
      </c>
      <c r="Q6084" s="3">
        <f t="shared" si="571"/>
        <v>100</v>
      </c>
      <c r="R6084" s="4">
        <f t="shared" si="572"/>
        <v>614.97663</v>
      </c>
    </row>
    <row r="6085" spans="14:18">
      <c r="N6085" s="2">
        <v>61.497663000000003</v>
      </c>
      <c r="O6085" s="3">
        <f t="shared" si="570"/>
        <v>3781.9625544615692</v>
      </c>
      <c r="P6085" s="3">
        <v>10</v>
      </c>
      <c r="Q6085" s="3">
        <f t="shared" si="571"/>
        <v>100</v>
      </c>
      <c r="R6085" s="4">
        <f t="shared" si="572"/>
        <v>614.97663</v>
      </c>
    </row>
    <row r="6086" spans="14:18">
      <c r="N6086" s="2">
        <v>61.497663000000003</v>
      </c>
      <c r="O6086" s="3">
        <f t="shared" si="570"/>
        <v>3781.9625544615692</v>
      </c>
      <c r="P6086" s="3">
        <v>10</v>
      </c>
      <c r="Q6086" s="3">
        <f t="shared" si="571"/>
        <v>100</v>
      </c>
      <c r="R6086" s="4">
        <f t="shared" si="572"/>
        <v>614.97663</v>
      </c>
    </row>
    <row r="6087" spans="14:18">
      <c r="N6087" s="2">
        <v>61.497663000000003</v>
      </c>
      <c r="O6087" s="3">
        <f t="shared" si="570"/>
        <v>3781.9625544615692</v>
      </c>
      <c r="P6087" s="3">
        <v>10</v>
      </c>
      <c r="Q6087" s="3">
        <f t="shared" si="571"/>
        <v>100</v>
      </c>
      <c r="R6087" s="4">
        <f t="shared" si="572"/>
        <v>614.97663</v>
      </c>
    </row>
    <row r="6088" spans="14:18">
      <c r="N6088" s="2">
        <v>61.497663000000003</v>
      </c>
      <c r="O6088" s="3">
        <f t="shared" si="570"/>
        <v>3781.9625544615692</v>
      </c>
      <c r="P6088" s="3">
        <v>10</v>
      </c>
      <c r="Q6088" s="3">
        <f t="shared" si="571"/>
        <v>100</v>
      </c>
      <c r="R6088" s="4">
        <f t="shared" si="572"/>
        <v>614.97663</v>
      </c>
    </row>
    <row r="6089" spans="14:18">
      <c r="N6089" s="2">
        <v>61.497663000000003</v>
      </c>
      <c r="O6089" s="3">
        <f t="shared" si="570"/>
        <v>3781.9625544615692</v>
      </c>
      <c r="P6089" s="3">
        <v>10</v>
      </c>
      <c r="Q6089" s="3">
        <f t="shared" si="571"/>
        <v>100</v>
      </c>
      <c r="R6089" s="4">
        <f t="shared" si="572"/>
        <v>614.97663</v>
      </c>
    </row>
    <row r="6090" spans="14:18">
      <c r="N6090" s="2">
        <v>61.497663000000003</v>
      </c>
      <c r="O6090" s="3">
        <f t="shared" si="570"/>
        <v>3781.9625544615692</v>
      </c>
      <c r="P6090" s="3">
        <v>10</v>
      </c>
      <c r="Q6090" s="3">
        <f t="shared" si="571"/>
        <v>100</v>
      </c>
      <c r="R6090" s="4">
        <f t="shared" si="572"/>
        <v>614.97663</v>
      </c>
    </row>
    <row r="6091" spans="14:18">
      <c r="N6091" s="2">
        <v>61.497663000000003</v>
      </c>
      <c r="O6091" s="3">
        <f t="shared" si="570"/>
        <v>3781.9625544615692</v>
      </c>
      <c r="P6091" s="3">
        <v>10</v>
      </c>
      <c r="Q6091" s="3">
        <f t="shared" si="571"/>
        <v>100</v>
      </c>
      <c r="R6091" s="4">
        <f t="shared" si="572"/>
        <v>614.97663</v>
      </c>
    </row>
    <row r="6092" spans="14:18">
      <c r="N6092" s="2">
        <v>61.497663000000003</v>
      </c>
      <c r="O6092" s="3">
        <f t="shared" si="570"/>
        <v>3781.9625544615692</v>
      </c>
      <c r="P6092" s="3">
        <v>10</v>
      </c>
      <c r="Q6092" s="3">
        <f t="shared" si="571"/>
        <v>100</v>
      </c>
      <c r="R6092" s="4">
        <f t="shared" si="572"/>
        <v>614.97663</v>
      </c>
    </row>
    <row r="6093" spans="14:18">
      <c r="N6093" s="2">
        <v>61.497663000000003</v>
      </c>
      <c r="O6093" s="3">
        <f t="shared" si="570"/>
        <v>3781.9625544615692</v>
      </c>
      <c r="P6093" s="3">
        <v>10</v>
      </c>
      <c r="Q6093" s="3">
        <f t="shared" si="571"/>
        <v>100</v>
      </c>
      <c r="R6093" s="4">
        <f t="shared" si="572"/>
        <v>614.97663</v>
      </c>
    </row>
    <row r="6094" spans="14:18">
      <c r="N6094" s="2">
        <v>61.497663000000003</v>
      </c>
      <c r="O6094" s="3">
        <f t="shared" si="570"/>
        <v>3781.9625544615692</v>
      </c>
      <c r="P6094" s="3">
        <v>10</v>
      </c>
      <c r="Q6094" s="3">
        <f t="shared" si="571"/>
        <v>100</v>
      </c>
      <c r="R6094" s="4">
        <f t="shared" si="572"/>
        <v>614.97663</v>
      </c>
    </row>
    <row r="6095" spans="14:18">
      <c r="N6095" s="2">
        <v>61.497663000000003</v>
      </c>
      <c r="O6095" s="3">
        <f t="shared" si="570"/>
        <v>3781.9625544615692</v>
      </c>
      <c r="P6095" s="3">
        <v>10</v>
      </c>
      <c r="Q6095" s="3">
        <f t="shared" si="571"/>
        <v>100</v>
      </c>
      <c r="R6095" s="4">
        <f t="shared" si="572"/>
        <v>614.97663</v>
      </c>
    </row>
    <row r="6096" spans="14:18">
      <c r="N6096" s="2">
        <v>61.497663000000003</v>
      </c>
      <c r="O6096" s="3">
        <f t="shared" si="570"/>
        <v>3781.9625544615692</v>
      </c>
      <c r="P6096" s="3">
        <v>10</v>
      </c>
      <c r="Q6096" s="3">
        <f t="shared" si="571"/>
        <v>100</v>
      </c>
      <c r="R6096" s="4">
        <f t="shared" si="572"/>
        <v>614.97663</v>
      </c>
    </row>
    <row r="6097" spans="14:18">
      <c r="N6097" s="2">
        <v>61.497663000000003</v>
      </c>
      <c r="O6097" s="3">
        <f t="shared" ref="O6097:O6160" si="573">N6097*N6097</f>
        <v>3781.9625544615692</v>
      </c>
      <c r="P6097" s="3">
        <v>10</v>
      </c>
      <c r="Q6097" s="3">
        <f t="shared" ref="Q6097:Q6160" si="574">P6097*P6097</f>
        <v>100</v>
      </c>
      <c r="R6097" s="4">
        <f t="shared" ref="R6097:R6160" si="575">P6097*N6097</f>
        <v>614.97663</v>
      </c>
    </row>
    <row r="6098" spans="14:18">
      <c r="N6098" s="2">
        <v>61.497663000000003</v>
      </c>
      <c r="O6098" s="3">
        <f t="shared" si="573"/>
        <v>3781.9625544615692</v>
      </c>
      <c r="P6098" s="3">
        <v>10</v>
      </c>
      <c r="Q6098" s="3">
        <f t="shared" si="574"/>
        <v>100</v>
      </c>
      <c r="R6098" s="4">
        <f t="shared" si="575"/>
        <v>614.97663</v>
      </c>
    </row>
    <row r="6099" spans="14:18">
      <c r="N6099" s="2">
        <v>61.497663000000003</v>
      </c>
      <c r="O6099" s="3">
        <f t="shared" si="573"/>
        <v>3781.9625544615692</v>
      </c>
      <c r="P6099" s="3">
        <v>10</v>
      </c>
      <c r="Q6099" s="3">
        <f t="shared" si="574"/>
        <v>100</v>
      </c>
      <c r="R6099" s="4">
        <f t="shared" si="575"/>
        <v>614.97663</v>
      </c>
    </row>
    <row r="6100" spans="14:18">
      <c r="N6100" s="2">
        <v>61.497663000000003</v>
      </c>
      <c r="O6100" s="3">
        <f t="shared" si="573"/>
        <v>3781.9625544615692</v>
      </c>
      <c r="P6100" s="3">
        <v>10</v>
      </c>
      <c r="Q6100" s="3">
        <f t="shared" si="574"/>
        <v>100</v>
      </c>
      <c r="R6100" s="4">
        <f t="shared" si="575"/>
        <v>614.97663</v>
      </c>
    </row>
    <row r="6101" spans="14:18">
      <c r="N6101" s="2">
        <v>61.497663000000003</v>
      </c>
      <c r="O6101" s="3">
        <f t="shared" si="573"/>
        <v>3781.9625544615692</v>
      </c>
      <c r="P6101" s="3">
        <v>10</v>
      </c>
      <c r="Q6101" s="3">
        <f t="shared" si="574"/>
        <v>100</v>
      </c>
      <c r="R6101" s="4">
        <f t="shared" si="575"/>
        <v>614.97663</v>
      </c>
    </row>
    <row r="6102" spans="14:18">
      <c r="N6102" s="2">
        <v>61.497663000000003</v>
      </c>
      <c r="O6102" s="3">
        <f t="shared" si="573"/>
        <v>3781.9625544615692</v>
      </c>
      <c r="P6102" s="3">
        <v>10</v>
      </c>
      <c r="Q6102" s="3">
        <f t="shared" si="574"/>
        <v>100</v>
      </c>
      <c r="R6102" s="4">
        <f t="shared" si="575"/>
        <v>614.97663</v>
      </c>
    </row>
    <row r="6103" spans="14:18">
      <c r="N6103" s="2">
        <v>61.497663000000003</v>
      </c>
      <c r="O6103" s="3">
        <f t="shared" si="573"/>
        <v>3781.9625544615692</v>
      </c>
      <c r="P6103" s="3">
        <v>10</v>
      </c>
      <c r="Q6103" s="3">
        <f t="shared" si="574"/>
        <v>100</v>
      </c>
      <c r="R6103" s="4">
        <f t="shared" si="575"/>
        <v>614.97663</v>
      </c>
    </row>
    <row r="6104" spans="14:18">
      <c r="N6104" s="2">
        <v>61.497663000000003</v>
      </c>
      <c r="O6104" s="3">
        <f t="shared" si="573"/>
        <v>3781.9625544615692</v>
      </c>
      <c r="P6104" s="3">
        <v>10</v>
      </c>
      <c r="Q6104" s="3">
        <f t="shared" si="574"/>
        <v>100</v>
      </c>
      <c r="R6104" s="4">
        <f t="shared" si="575"/>
        <v>614.97663</v>
      </c>
    </row>
    <row r="6105" spans="14:18">
      <c r="N6105" s="2">
        <v>61.497663000000003</v>
      </c>
      <c r="O6105" s="3">
        <f t="shared" si="573"/>
        <v>3781.9625544615692</v>
      </c>
      <c r="P6105" s="3">
        <v>10</v>
      </c>
      <c r="Q6105" s="3">
        <f t="shared" si="574"/>
        <v>100</v>
      </c>
      <c r="R6105" s="4">
        <f t="shared" si="575"/>
        <v>614.97663</v>
      </c>
    </row>
    <row r="6106" spans="14:18">
      <c r="N6106" s="2">
        <v>61.497663000000003</v>
      </c>
      <c r="O6106" s="3">
        <f t="shared" si="573"/>
        <v>3781.9625544615692</v>
      </c>
      <c r="P6106" s="3">
        <v>10</v>
      </c>
      <c r="Q6106" s="3">
        <f t="shared" si="574"/>
        <v>100</v>
      </c>
      <c r="R6106" s="4">
        <f t="shared" si="575"/>
        <v>614.97663</v>
      </c>
    </row>
    <row r="6107" spans="14:18">
      <c r="N6107" s="2">
        <v>61.497663000000003</v>
      </c>
      <c r="O6107" s="3">
        <f t="shared" si="573"/>
        <v>3781.9625544615692</v>
      </c>
      <c r="P6107" s="3">
        <v>10</v>
      </c>
      <c r="Q6107" s="3">
        <f t="shared" si="574"/>
        <v>100</v>
      </c>
      <c r="R6107" s="4">
        <f t="shared" si="575"/>
        <v>614.97663</v>
      </c>
    </row>
    <row r="6108" spans="14:18">
      <c r="N6108" s="2">
        <v>61.497663000000003</v>
      </c>
      <c r="O6108" s="3">
        <f t="shared" si="573"/>
        <v>3781.9625544615692</v>
      </c>
      <c r="P6108" s="3">
        <v>10</v>
      </c>
      <c r="Q6108" s="3">
        <f t="shared" si="574"/>
        <v>100</v>
      </c>
      <c r="R6108" s="4">
        <f t="shared" si="575"/>
        <v>614.97663</v>
      </c>
    </row>
    <row r="6109" spans="14:18">
      <c r="N6109" s="2">
        <v>61.497663000000003</v>
      </c>
      <c r="O6109" s="3">
        <f t="shared" si="573"/>
        <v>3781.9625544615692</v>
      </c>
      <c r="P6109" s="3">
        <v>10</v>
      </c>
      <c r="Q6109" s="3">
        <f t="shared" si="574"/>
        <v>100</v>
      </c>
      <c r="R6109" s="4">
        <f t="shared" si="575"/>
        <v>614.97663</v>
      </c>
    </row>
    <row r="6110" spans="14:18">
      <c r="N6110" s="2">
        <v>61.497663000000003</v>
      </c>
      <c r="O6110" s="3">
        <f t="shared" si="573"/>
        <v>3781.9625544615692</v>
      </c>
      <c r="P6110" s="3">
        <v>10</v>
      </c>
      <c r="Q6110" s="3">
        <f t="shared" si="574"/>
        <v>100</v>
      </c>
      <c r="R6110" s="4">
        <f t="shared" si="575"/>
        <v>614.97663</v>
      </c>
    </row>
    <row r="6111" spans="14:18">
      <c r="N6111" s="2">
        <v>61.497663000000003</v>
      </c>
      <c r="O6111" s="3">
        <f t="shared" si="573"/>
        <v>3781.9625544615692</v>
      </c>
      <c r="P6111" s="3">
        <v>10</v>
      </c>
      <c r="Q6111" s="3">
        <f t="shared" si="574"/>
        <v>100</v>
      </c>
      <c r="R6111" s="4">
        <f t="shared" si="575"/>
        <v>614.97663</v>
      </c>
    </row>
    <row r="6112" spans="14:18">
      <c r="N6112" s="2">
        <v>61.497663000000003</v>
      </c>
      <c r="O6112" s="3">
        <f t="shared" si="573"/>
        <v>3781.9625544615692</v>
      </c>
      <c r="P6112" s="3">
        <v>10</v>
      </c>
      <c r="Q6112" s="3">
        <f t="shared" si="574"/>
        <v>100</v>
      </c>
      <c r="R6112" s="4">
        <f t="shared" si="575"/>
        <v>614.97663</v>
      </c>
    </row>
    <row r="6113" spans="14:18">
      <c r="N6113" s="2">
        <v>61.497663000000003</v>
      </c>
      <c r="O6113" s="3">
        <f t="shared" si="573"/>
        <v>3781.9625544615692</v>
      </c>
      <c r="P6113" s="3">
        <v>10</v>
      </c>
      <c r="Q6113" s="3">
        <f t="shared" si="574"/>
        <v>100</v>
      </c>
      <c r="R6113" s="4">
        <f t="shared" si="575"/>
        <v>614.97663</v>
      </c>
    </row>
    <row r="6114" spans="14:18">
      <c r="N6114" s="2">
        <v>61.497663000000003</v>
      </c>
      <c r="O6114" s="3">
        <f t="shared" si="573"/>
        <v>3781.9625544615692</v>
      </c>
      <c r="P6114" s="3">
        <v>10</v>
      </c>
      <c r="Q6114" s="3">
        <f t="shared" si="574"/>
        <v>100</v>
      </c>
      <c r="R6114" s="4">
        <f t="shared" si="575"/>
        <v>614.97663</v>
      </c>
    </row>
    <row r="6115" spans="14:18">
      <c r="N6115" s="2">
        <v>61.497663000000003</v>
      </c>
      <c r="O6115" s="3">
        <f t="shared" si="573"/>
        <v>3781.9625544615692</v>
      </c>
      <c r="P6115" s="3">
        <v>10</v>
      </c>
      <c r="Q6115" s="3">
        <f t="shared" si="574"/>
        <v>100</v>
      </c>
      <c r="R6115" s="4">
        <f t="shared" si="575"/>
        <v>614.97663</v>
      </c>
    </row>
    <row r="6116" spans="14:18">
      <c r="N6116" s="2">
        <v>61.497663000000003</v>
      </c>
      <c r="O6116" s="3">
        <f t="shared" si="573"/>
        <v>3781.9625544615692</v>
      </c>
      <c r="P6116" s="3">
        <v>10</v>
      </c>
      <c r="Q6116" s="3">
        <f t="shared" si="574"/>
        <v>100</v>
      </c>
      <c r="R6116" s="4">
        <f t="shared" si="575"/>
        <v>614.97663</v>
      </c>
    </row>
    <row r="6117" spans="14:18">
      <c r="N6117" s="2">
        <v>61.497663000000003</v>
      </c>
      <c r="O6117" s="3">
        <f t="shared" si="573"/>
        <v>3781.9625544615692</v>
      </c>
      <c r="P6117" s="3">
        <v>10</v>
      </c>
      <c r="Q6117" s="3">
        <f t="shared" si="574"/>
        <v>100</v>
      </c>
      <c r="R6117" s="4">
        <f t="shared" si="575"/>
        <v>614.97663</v>
      </c>
    </row>
    <row r="6118" spans="14:18">
      <c r="N6118" s="2">
        <v>61.497663000000003</v>
      </c>
      <c r="O6118" s="3">
        <f t="shared" si="573"/>
        <v>3781.9625544615692</v>
      </c>
      <c r="P6118" s="3">
        <v>10</v>
      </c>
      <c r="Q6118" s="3">
        <f t="shared" si="574"/>
        <v>100</v>
      </c>
      <c r="R6118" s="4">
        <f t="shared" si="575"/>
        <v>614.97663</v>
      </c>
    </row>
    <row r="6119" spans="14:18">
      <c r="N6119" s="2">
        <v>61.497663000000003</v>
      </c>
      <c r="O6119" s="3">
        <f t="shared" si="573"/>
        <v>3781.9625544615692</v>
      </c>
      <c r="P6119" s="3">
        <v>10</v>
      </c>
      <c r="Q6119" s="3">
        <f t="shared" si="574"/>
        <v>100</v>
      </c>
      <c r="R6119" s="4">
        <f t="shared" si="575"/>
        <v>614.97663</v>
      </c>
    </row>
    <row r="6120" spans="14:18">
      <c r="N6120" s="2">
        <v>61.497663000000003</v>
      </c>
      <c r="O6120" s="3">
        <f t="shared" si="573"/>
        <v>3781.9625544615692</v>
      </c>
      <c r="P6120" s="3">
        <v>10</v>
      </c>
      <c r="Q6120" s="3">
        <f t="shared" si="574"/>
        <v>100</v>
      </c>
      <c r="R6120" s="4">
        <f t="shared" si="575"/>
        <v>614.97663</v>
      </c>
    </row>
    <row r="6121" spans="14:18">
      <c r="N6121" s="2">
        <v>61.497663000000003</v>
      </c>
      <c r="O6121" s="3">
        <f t="shared" si="573"/>
        <v>3781.9625544615692</v>
      </c>
      <c r="P6121" s="3">
        <v>10</v>
      </c>
      <c r="Q6121" s="3">
        <f t="shared" si="574"/>
        <v>100</v>
      </c>
      <c r="R6121" s="4">
        <f t="shared" si="575"/>
        <v>614.97663</v>
      </c>
    </row>
    <row r="6122" spans="14:18">
      <c r="N6122" s="2">
        <v>61.497663000000003</v>
      </c>
      <c r="O6122" s="3">
        <f t="shared" si="573"/>
        <v>3781.9625544615692</v>
      </c>
      <c r="P6122" s="3">
        <v>10</v>
      </c>
      <c r="Q6122" s="3">
        <f t="shared" si="574"/>
        <v>100</v>
      </c>
      <c r="R6122" s="4">
        <f t="shared" si="575"/>
        <v>614.97663</v>
      </c>
    </row>
    <row r="6123" spans="14:18">
      <c r="N6123" s="2">
        <v>61.497663000000003</v>
      </c>
      <c r="O6123" s="3">
        <f t="shared" si="573"/>
        <v>3781.9625544615692</v>
      </c>
      <c r="P6123" s="3">
        <v>10</v>
      </c>
      <c r="Q6123" s="3">
        <f t="shared" si="574"/>
        <v>100</v>
      </c>
      <c r="R6123" s="4">
        <f t="shared" si="575"/>
        <v>614.97663</v>
      </c>
    </row>
    <row r="6124" spans="14:18">
      <c r="N6124" s="2">
        <v>61.497663000000003</v>
      </c>
      <c r="O6124" s="3">
        <f t="shared" si="573"/>
        <v>3781.9625544615692</v>
      </c>
      <c r="P6124" s="3">
        <v>10</v>
      </c>
      <c r="Q6124" s="3">
        <f t="shared" si="574"/>
        <v>100</v>
      </c>
      <c r="R6124" s="4">
        <f t="shared" si="575"/>
        <v>614.97663</v>
      </c>
    </row>
    <row r="6125" spans="14:18">
      <c r="N6125" s="2">
        <v>61.497663000000003</v>
      </c>
      <c r="O6125" s="3">
        <f t="shared" si="573"/>
        <v>3781.9625544615692</v>
      </c>
      <c r="P6125" s="3">
        <v>10</v>
      </c>
      <c r="Q6125" s="3">
        <f t="shared" si="574"/>
        <v>100</v>
      </c>
      <c r="R6125" s="4">
        <f t="shared" si="575"/>
        <v>614.97663</v>
      </c>
    </row>
    <row r="6126" spans="14:18">
      <c r="N6126" s="2">
        <v>61.497663000000003</v>
      </c>
      <c r="O6126" s="3">
        <f t="shared" si="573"/>
        <v>3781.9625544615692</v>
      </c>
      <c r="P6126" s="3">
        <v>10</v>
      </c>
      <c r="Q6126" s="3">
        <f t="shared" si="574"/>
        <v>100</v>
      </c>
      <c r="R6126" s="4">
        <f t="shared" si="575"/>
        <v>614.97663</v>
      </c>
    </row>
    <row r="6127" spans="14:18">
      <c r="N6127" s="2">
        <v>61.497663000000003</v>
      </c>
      <c r="O6127" s="3">
        <f t="shared" si="573"/>
        <v>3781.9625544615692</v>
      </c>
      <c r="P6127" s="3">
        <v>10</v>
      </c>
      <c r="Q6127" s="3">
        <f t="shared" si="574"/>
        <v>100</v>
      </c>
      <c r="R6127" s="4">
        <f t="shared" si="575"/>
        <v>614.97663</v>
      </c>
    </row>
    <row r="6128" spans="14:18">
      <c r="N6128" s="2">
        <v>61.497663000000003</v>
      </c>
      <c r="O6128" s="3">
        <f t="shared" si="573"/>
        <v>3781.9625544615692</v>
      </c>
      <c r="P6128" s="3">
        <v>10</v>
      </c>
      <c r="Q6128" s="3">
        <f t="shared" si="574"/>
        <v>100</v>
      </c>
      <c r="R6128" s="4">
        <f t="shared" si="575"/>
        <v>614.97663</v>
      </c>
    </row>
    <row r="6129" spans="14:18">
      <c r="N6129" s="2">
        <v>61.497663000000003</v>
      </c>
      <c r="O6129" s="3">
        <f t="shared" si="573"/>
        <v>3781.9625544615692</v>
      </c>
      <c r="P6129" s="3">
        <v>10</v>
      </c>
      <c r="Q6129" s="3">
        <f t="shared" si="574"/>
        <v>100</v>
      </c>
      <c r="R6129" s="4">
        <f t="shared" si="575"/>
        <v>614.97663</v>
      </c>
    </row>
    <row r="6130" spans="14:18">
      <c r="N6130" s="2">
        <v>61.497663000000003</v>
      </c>
      <c r="O6130" s="3">
        <f t="shared" si="573"/>
        <v>3781.9625544615692</v>
      </c>
      <c r="P6130" s="3">
        <v>10</v>
      </c>
      <c r="Q6130" s="3">
        <f t="shared" si="574"/>
        <v>100</v>
      </c>
      <c r="R6130" s="4">
        <f t="shared" si="575"/>
        <v>614.97663</v>
      </c>
    </row>
    <row r="6131" spans="14:18">
      <c r="N6131" s="2">
        <v>61.497663000000003</v>
      </c>
      <c r="O6131" s="3">
        <f t="shared" si="573"/>
        <v>3781.9625544615692</v>
      </c>
      <c r="P6131" s="3">
        <v>10</v>
      </c>
      <c r="Q6131" s="3">
        <f t="shared" si="574"/>
        <v>100</v>
      </c>
      <c r="R6131" s="4">
        <f t="shared" si="575"/>
        <v>614.97663</v>
      </c>
    </row>
    <row r="6132" spans="14:18">
      <c r="N6132" s="2">
        <v>61.497663000000003</v>
      </c>
      <c r="O6132" s="3">
        <f t="shared" si="573"/>
        <v>3781.9625544615692</v>
      </c>
      <c r="P6132" s="3">
        <v>10</v>
      </c>
      <c r="Q6132" s="3">
        <f t="shared" si="574"/>
        <v>100</v>
      </c>
      <c r="R6132" s="4">
        <f t="shared" si="575"/>
        <v>614.97663</v>
      </c>
    </row>
    <row r="6133" spans="14:18">
      <c r="N6133" s="2">
        <v>61.497663000000003</v>
      </c>
      <c r="O6133" s="3">
        <f t="shared" si="573"/>
        <v>3781.9625544615692</v>
      </c>
      <c r="P6133" s="3">
        <v>10</v>
      </c>
      <c r="Q6133" s="3">
        <f t="shared" si="574"/>
        <v>100</v>
      </c>
      <c r="R6133" s="4">
        <f t="shared" si="575"/>
        <v>614.97663</v>
      </c>
    </row>
    <row r="6134" spans="14:18">
      <c r="N6134" s="2">
        <v>61.497663000000003</v>
      </c>
      <c r="O6134" s="3">
        <f t="shared" si="573"/>
        <v>3781.9625544615692</v>
      </c>
      <c r="P6134" s="3">
        <v>10</v>
      </c>
      <c r="Q6134" s="3">
        <f t="shared" si="574"/>
        <v>100</v>
      </c>
      <c r="R6134" s="4">
        <f t="shared" si="575"/>
        <v>614.97663</v>
      </c>
    </row>
    <row r="6135" spans="14:18">
      <c r="N6135" s="2">
        <v>61.497663000000003</v>
      </c>
      <c r="O6135" s="3">
        <f t="shared" si="573"/>
        <v>3781.9625544615692</v>
      </c>
      <c r="P6135" s="3">
        <v>10</v>
      </c>
      <c r="Q6135" s="3">
        <f t="shared" si="574"/>
        <v>100</v>
      </c>
      <c r="R6135" s="4">
        <f t="shared" si="575"/>
        <v>614.97663</v>
      </c>
    </row>
    <row r="6136" spans="14:18">
      <c r="N6136" s="2">
        <v>61.497663000000003</v>
      </c>
      <c r="O6136" s="3">
        <f t="shared" si="573"/>
        <v>3781.9625544615692</v>
      </c>
      <c r="P6136" s="3">
        <v>10</v>
      </c>
      <c r="Q6136" s="3">
        <f t="shared" si="574"/>
        <v>100</v>
      </c>
      <c r="R6136" s="4">
        <f t="shared" si="575"/>
        <v>614.97663</v>
      </c>
    </row>
    <row r="6137" spans="14:18">
      <c r="N6137" s="2">
        <v>61.497663000000003</v>
      </c>
      <c r="O6137" s="3">
        <f t="shared" si="573"/>
        <v>3781.9625544615692</v>
      </c>
      <c r="P6137" s="3">
        <v>10</v>
      </c>
      <c r="Q6137" s="3">
        <f t="shared" si="574"/>
        <v>100</v>
      </c>
      <c r="R6137" s="4">
        <f t="shared" si="575"/>
        <v>614.97663</v>
      </c>
    </row>
    <row r="6138" spans="14:18">
      <c r="N6138" s="2">
        <v>61.497663000000003</v>
      </c>
      <c r="O6138" s="3">
        <f t="shared" si="573"/>
        <v>3781.9625544615692</v>
      </c>
      <c r="P6138" s="3">
        <v>10</v>
      </c>
      <c r="Q6138" s="3">
        <f t="shared" si="574"/>
        <v>100</v>
      </c>
      <c r="R6138" s="4">
        <f t="shared" si="575"/>
        <v>614.97663</v>
      </c>
    </row>
    <row r="6139" spans="14:18">
      <c r="N6139" s="2">
        <v>61.497663000000003</v>
      </c>
      <c r="O6139" s="3">
        <f t="shared" si="573"/>
        <v>3781.9625544615692</v>
      </c>
      <c r="P6139" s="3">
        <v>10</v>
      </c>
      <c r="Q6139" s="3">
        <f t="shared" si="574"/>
        <v>100</v>
      </c>
      <c r="R6139" s="4">
        <f t="shared" si="575"/>
        <v>614.97663</v>
      </c>
    </row>
    <row r="6140" spans="14:18">
      <c r="N6140" s="2">
        <v>61.497663000000003</v>
      </c>
      <c r="O6140" s="3">
        <f t="shared" si="573"/>
        <v>3781.9625544615692</v>
      </c>
      <c r="P6140" s="3">
        <v>10</v>
      </c>
      <c r="Q6140" s="3">
        <f t="shared" si="574"/>
        <v>100</v>
      </c>
      <c r="R6140" s="4">
        <f t="shared" si="575"/>
        <v>614.97663</v>
      </c>
    </row>
    <row r="6141" spans="14:18">
      <c r="N6141" s="2">
        <v>61.497663000000003</v>
      </c>
      <c r="O6141" s="3">
        <f t="shared" si="573"/>
        <v>3781.9625544615692</v>
      </c>
      <c r="P6141" s="3">
        <v>10</v>
      </c>
      <c r="Q6141" s="3">
        <f t="shared" si="574"/>
        <v>100</v>
      </c>
      <c r="R6141" s="4">
        <f t="shared" si="575"/>
        <v>614.97663</v>
      </c>
    </row>
    <row r="6142" spans="14:18">
      <c r="N6142" s="2">
        <v>61.497663000000003</v>
      </c>
      <c r="O6142" s="3">
        <f t="shared" si="573"/>
        <v>3781.9625544615692</v>
      </c>
      <c r="P6142" s="3">
        <v>10</v>
      </c>
      <c r="Q6142" s="3">
        <f t="shared" si="574"/>
        <v>100</v>
      </c>
      <c r="R6142" s="4">
        <f t="shared" si="575"/>
        <v>614.97663</v>
      </c>
    </row>
    <row r="6143" spans="14:18">
      <c r="N6143" s="2">
        <v>61.497663000000003</v>
      </c>
      <c r="O6143" s="3">
        <f t="shared" si="573"/>
        <v>3781.9625544615692</v>
      </c>
      <c r="P6143" s="3">
        <v>10</v>
      </c>
      <c r="Q6143" s="3">
        <f t="shared" si="574"/>
        <v>100</v>
      </c>
      <c r="R6143" s="4">
        <f t="shared" si="575"/>
        <v>614.97663</v>
      </c>
    </row>
    <row r="6144" spans="14:18">
      <c r="N6144" s="2">
        <v>61.497663000000003</v>
      </c>
      <c r="O6144" s="3">
        <f t="shared" si="573"/>
        <v>3781.9625544615692</v>
      </c>
      <c r="P6144" s="3">
        <v>10</v>
      </c>
      <c r="Q6144" s="3">
        <f t="shared" si="574"/>
        <v>100</v>
      </c>
      <c r="R6144" s="4">
        <f t="shared" si="575"/>
        <v>614.97663</v>
      </c>
    </row>
    <row r="6145" spans="14:18">
      <c r="N6145" s="2">
        <v>61.497663000000003</v>
      </c>
      <c r="O6145" s="3">
        <f t="shared" si="573"/>
        <v>3781.9625544615692</v>
      </c>
      <c r="P6145" s="3">
        <v>10</v>
      </c>
      <c r="Q6145" s="3">
        <f t="shared" si="574"/>
        <v>100</v>
      </c>
      <c r="R6145" s="4">
        <f t="shared" si="575"/>
        <v>614.97663</v>
      </c>
    </row>
    <row r="6146" spans="14:18">
      <c r="N6146" s="2">
        <v>61.497663000000003</v>
      </c>
      <c r="O6146" s="3">
        <f t="shared" si="573"/>
        <v>3781.9625544615692</v>
      </c>
      <c r="P6146" s="3">
        <v>10</v>
      </c>
      <c r="Q6146" s="3">
        <f t="shared" si="574"/>
        <v>100</v>
      </c>
      <c r="R6146" s="4">
        <f t="shared" si="575"/>
        <v>614.97663</v>
      </c>
    </row>
    <row r="6147" spans="14:18">
      <c r="N6147" s="2">
        <v>61.497663000000003</v>
      </c>
      <c r="O6147" s="3">
        <f t="shared" si="573"/>
        <v>3781.9625544615692</v>
      </c>
      <c r="P6147" s="3">
        <v>10</v>
      </c>
      <c r="Q6147" s="3">
        <f t="shared" si="574"/>
        <v>100</v>
      </c>
      <c r="R6147" s="4">
        <f t="shared" si="575"/>
        <v>614.97663</v>
      </c>
    </row>
    <row r="6148" spans="14:18">
      <c r="N6148" s="2">
        <v>61.497663000000003</v>
      </c>
      <c r="O6148" s="3">
        <f t="shared" si="573"/>
        <v>3781.9625544615692</v>
      </c>
      <c r="P6148" s="3">
        <v>10</v>
      </c>
      <c r="Q6148" s="3">
        <f t="shared" si="574"/>
        <v>100</v>
      </c>
      <c r="R6148" s="4">
        <f t="shared" si="575"/>
        <v>614.97663</v>
      </c>
    </row>
    <row r="6149" spans="14:18">
      <c r="N6149" s="2">
        <v>61.497663000000003</v>
      </c>
      <c r="O6149" s="3">
        <f t="shared" si="573"/>
        <v>3781.9625544615692</v>
      </c>
      <c r="P6149" s="3">
        <v>10</v>
      </c>
      <c r="Q6149" s="3">
        <f t="shared" si="574"/>
        <v>100</v>
      </c>
      <c r="R6149" s="4">
        <f t="shared" si="575"/>
        <v>614.97663</v>
      </c>
    </row>
    <row r="6150" spans="14:18">
      <c r="N6150" s="2">
        <v>61.497663000000003</v>
      </c>
      <c r="O6150" s="3">
        <f t="shared" si="573"/>
        <v>3781.9625544615692</v>
      </c>
      <c r="P6150" s="3">
        <v>10</v>
      </c>
      <c r="Q6150" s="3">
        <f t="shared" si="574"/>
        <v>100</v>
      </c>
      <c r="R6150" s="4">
        <f t="shared" si="575"/>
        <v>614.97663</v>
      </c>
    </row>
    <row r="6151" spans="14:18">
      <c r="N6151" s="2">
        <v>61.497663000000003</v>
      </c>
      <c r="O6151" s="3">
        <f t="shared" si="573"/>
        <v>3781.9625544615692</v>
      </c>
      <c r="P6151" s="3">
        <v>10</v>
      </c>
      <c r="Q6151" s="3">
        <f t="shared" si="574"/>
        <v>100</v>
      </c>
      <c r="R6151" s="4">
        <f t="shared" si="575"/>
        <v>614.97663</v>
      </c>
    </row>
    <row r="6152" spans="14:18">
      <c r="N6152" s="2">
        <v>61.497663000000003</v>
      </c>
      <c r="O6152" s="3">
        <f t="shared" si="573"/>
        <v>3781.9625544615692</v>
      </c>
      <c r="P6152" s="3">
        <v>10</v>
      </c>
      <c r="Q6152" s="3">
        <f t="shared" si="574"/>
        <v>100</v>
      </c>
      <c r="R6152" s="4">
        <f t="shared" si="575"/>
        <v>614.97663</v>
      </c>
    </row>
    <row r="6153" spans="14:18">
      <c r="N6153" s="2">
        <v>61.497663000000003</v>
      </c>
      <c r="O6153" s="3">
        <f t="shared" si="573"/>
        <v>3781.9625544615692</v>
      </c>
      <c r="P6153" s="3">
        <v>10</v>
      </c>
      <c r="Q6153" s="3">
        <f t="shared" si="574"/>
        <v>100</v>
      </c>
      <c r="R6153" s="4">
        <f t="shared" si="575"/>
        <v>614.97663</v>
      </c>
    </row>
    <row r="6154" spans="14:18">
      <c r="N6154" s="2">
        <v>61.497663000000003</v>
      </c>
      <c r="O6154" s="3">
        <f t="shared" si="573"/>
        <v>3781.9625544615692</v>
      </c>
      <c r="P6154" s="3">
        <v>10</v>
      </c>
      <c r="Q6154" s="3">
        <f t="shared" si="574"/>
        <v>100</v>
      </c>
      <c r="R6154" s="4">
        <f t="shared" si="575"/>
        <v>614.97663</v>
      </c>
    </row>
    <row r="6155" spans="14:18">
      <c r="N6155" s="2">
        <v>61.497663000000003</v>
      </c>
      <c r="O6155" s="3">
        <f t="shared" si="573"/>
        <v>3781.9625544615692</v>
      </c>
      <c r="P6155" s="3">
        <v>10</v>
      </c>
      <c r="Q6155" s="3">
        <f t="shared" si="574"/>
        <v>100</v>
      </c>
      <c r="R6155" s="4">
        <f t="shared" si="575"/>
        <v>614.97663</v>
      </c>
    </row>
    <row r="6156" spans="14:18">
      <c r="N6156" s="2">
        <v>61.497663000000003</v>
      </c>
      <c r="O6156" s="3">
        <f t="shared" si="573"/>
        <v>3781.9625544615692</v>
      </c>
      <c r="P6156" s="3">
        <v>10</v>
      </c>
      <c r="Q6156" s="3">
        <f t="shared" si="574"/>
        <v>100</v>
      </c>
      <c r="R6156" s="4">
        <f t="shared" si="575"/>
        <v>614.97663</v>
      </c>
    </row>
    <row r="6157" spans="14:18">
      <c r="N6157" s="2">
        <v>61.497663000000003</v>
      </c>
      <c r="O6157" s="3">
        <f t="shared" si="573"/>
        <v>3781.9625544615692</v>
      </c>
      <c r="P6157" s="3">
        <v>10</v>
      </c>
      <c r="Q6157" s="3">
        <f t="shared" si="574"/>
        <v>100</v>
      </c>
      <c r="R6157" s="4">
        <f t="shared" si="575"/>
        <v>614.97663</v>
      </c>
    </row>
    <row r="6158" spans="14:18">
      <c r="N6158" s="2">
        <v>61.497663000000003</v>
      </c>
      <c r="O6158" s="3">
        <f t="shared" si="573"/>
        <v>3781.9625544615692</v>
      </c>
      <c r="P6158" s="3">
        <v>10</v>
      </c>
      <c r="Q6158" s="3">
        <f t="shared" si="574"/>
        <v>100</v>
      </c>
      <c r="R6158" s="4">
        <f t="shared" si="575"/>
        <v>614.97663</v>
      </c>
    </row>
    <row r="6159" spans="14:18">
      <c r="N6159" s="2">
        <v>61.497663000000003</v>
      </c>
      <c r="O6159" s="3">
        <f t="shared" si="573"/>
        <v>3781.9625544615692</v>
      </c>
      <c r="P6159" s="3">
        <v>10</v>
      </c>
      <c r="Q6159" s="3">
        <f t="shared" si="574"/>
        <v>100</v>
      </c>
      <c r="R6159" s="4">
        <f t="shared" si="575"/>
        <v>614.97663</v>
      </c>
    </row>
    <row r="6160" spans="14:18">
      <c r="N6160" s="2">
        <v>61.497663000000003</v>
      </c>
      <c r="O6160" s="3">
        <f t="shared" si="573"/>
        <v>3781.9625544615692</v>
      </c>
      <c r="P6160" s="3">
        <v>15</v>
      </c>
      <c r="Q6160" s="3">
        <f t="shared" si="574"/>
        <v>225</v>
      </c>
      <c r="R6160" s="4">
        <f t="shared" si="575"/>
        <v>922.46494500000006</v>
      </c>
    </row>
    <row r="6161" spans="14:18">
      <c r="N6161" s="2">
        <v>61.497663000000003</v>
      </c>
      <c r="O6161" s="3">
        <f t="shared" ref="O6161:O6224" si="576">N6161*N6161</f>
        <v>3781.9625544615692</v>
      </c>
      <c r="P6161" s="3">
        <v>15</v>
      </c>
      <c r="Q6161" s="3">
        <f t="shared" ref="Q6161:Q6224" si="577">P6161*P6161</f>
        <v>225</v>
      </c>
      <c r="R6161" s="4">
        <f t="shared" ref="R6161:R6224" si="578">P6161*N6161</f>
        <v>922.46494500000006</v>
      </c>
    </row>
    <row r="6162" spans="14:18">
      <c r="N6162" s="2">
        <v>61.497663000000003</v>
      </c>
      <c r="O6162" s="3">
        <f t="shared" si="576"/>
        <v>3781.9625544615692</v>
      </c>
      <c r="P6162" s="3">
        <v>15</v>
      </c>
      <c r="Q6162" s="3">
        <f t="shared" si="577"/>
        <v>225</v>
      </c>
      <c r="R6162" s="4">
        <f t="shared" si="578"/>
        <v>922.46494500000006</v>
      </c>
    </row>
    <row r="6163" spans="14:18">
      <c r="N6163" s="2">
        <v>61.497663000000003</v>
      </c>
      <c r="O6163" s="3">
        <f t="shared" si="576"/>
        <v>3781.9625544615692</v>
      </c>
      <c r="P6163" s="3">
        <v>15</v>
      </c>
      <c r="Q6163" s="3">
        <f t="shared" si="577"/>
        <v>225</v>
      </c>
      <c r="R6163" s="4">
        <f t="shared" si="578"/>
        <v>922.46494500000006</v>
      </c>
    </row>
    <row r="6164" spans="14:18">
      <c r="N6164" s="2">
        <v>61.497663000000003</v>
      </c>
      <c r="O6164" s="3">
        <f t="shared" si="576"/>
        <v>3781.9625544615692</v>
      </c>
      <c r="P6164" s="3">
        <v>15</v>
      </c>
      <c r="Q6164" s="3">
        <f t="shared" si="577"/>
        <v>225</v>
      </c>
      <c r="R6164" s="4">
        <f t="shared" si="578"/>
        <v>922.46494500000006</v>
      </c>
    </row>
    <row r="6165" spans="14:18">
      <c r="N6165" s="2">
        <v>61.497663000000003</v>
      </c>
      <c r="O6165" s="3">
        <f t="shared" si="576"/>
        <v>3781.9625544615692</v>
      </c>
      <c r="P6165" s="3">
        <v>15</v>
      </c>
      <c r="Q6165" s="3">
        <f t="shared" si="577"/>
        <v>225</v>
      </c>
      <c r="R6165" s="4">
        <f t="shared" si="578"/>
        <v>922.46494500000006</v>
      </c>
    </row>
    <row r="6166" spans="14:18">
      <c r="N6166" s="2">
        <v>61.497663000000003</v>
      </c>
      <c r="O6166" s="3">
        <f t="shared" si="576"/>
        <v>3781.9625544615692</v>
      </c>
      <c r="P6166" s="3">
        <v>15</v>
      </c>
      <c r="Q6166" s="3">
        <f t="shared" si="577"/>
        <v>225</v>
      </c>
      <c r="R6166" s="4">
        <f t="shared" si="578"/>
        <v>922.46494500000006</v>
      </c>
    </row>
    <row r="6167" spans="14:18">
      <c r="N6167" s="2">
        <v>61.497663000000003</v>
      </c>
      <c r="O6167" s="3">
        <f t="shared" si="576"/>
        <v>3781.9625544615692</v>
      </c>
      <c r="P6167" s="3">
        <v>15</v>
      </c>
      <c r="Q6167" s="3">
        <f t="shared" si="577"/>
        <v>225</v>
      </c>
      <c r="R6167" s="4">
        <f t="shared" si="578"/>
        <v>922.46494500000006</v>
      </c>
    </row>
    <row r="6168" spans="14:18">
      <c r="N6168" s="2">
        <v>61.497663000000003</v>
      </c>
      <c r="O6168" s="3">
        <f t="shared" si="576"/>
        <v>3781.9625544615692</v>
      </c>
      <c r="P6168" s="3">
        <v>15</v>
      </c>
      <c r="Q6168" s="3">
        <f t="shared" si="577"/>
        <v>225</v>
      </c>
      <c r="R6168" s="4">
        <f t="shared" si="578"/>
        <v>922.46494500000006</v>
      </c>
    </row>
    <row r="6169" spans="14:18">
      <c r="N6169" s="2">
        <v>61.497663000000003</v>
      </c>
      <c r="O6169" s="3">
        <f t="shared" si="576"/>
        <v>3781.9625544615692</v>
      </c>
      <c r="P6169" s="3">
        <v>15</v>
      </c>
      <c r="Q6169" s="3">
        <f t="shared" si="577"/>
        <v>225</v>
      </c>
      <c r="R6169" s="4">
        <f t="shared" si="578"/>
        <v>922.46494500000006</v>
      </c>
    </row>
    <row r="6170" spans="14:18">
      <c r="N6170" s="2">
        <v>61.497663000000003</v>
      </c>
      <c r="O6170" s="3">
        <f t="shared" si="576"/>
        <v>3781.9625544615692</v>
      </c>
      <c r="P6170" s="3">
        <v>15</v>
      </c>
      <c r="Q6170" s="3">
        <f t="shared" si="577"/>
        <v>225</v>
      </c>
      <c r="R6170" s="4">
        <f t="shared" si="578"/>
        <v>922.46494500000006</v>
      </c>
    </row>
    <row r="6171" spans="14:18">
      <c r="N6171" s="2">
        <v>61.497663000000003</v>
      </c>
      <c r="O6171" s="3">
        <f t="shared" si="576"/>
        <v>3781.9625544615692</v>
      </c>
      <c r="P6171" s="3">
        <v>15</v>
      </c>
      <c r="Q6171" s="3">
        <f t="shared" si="577"/>
        <v>225</v>
      </c>
      <c r="R6171" s="4">
        <f t="shared" si="578"/>
        <v>922.46494500000006</v>
      </c>
    </row>
    <row r="6172" spans="14:18">
      <c r="N6172" s="2">
        <v>61.497663000000003</v>
      </c>
      <c r="O6172" s="3">
        <f t="shared" si="576"/>
        <v>3781.9625544615692</v>
      </c>
      <c r="P6172" s="3">
        <v>15</v>
      </c>
      <c r="Q6172" s="3">
        <f t="shared" si="577"/>
        <v>225</v>
      </c>
      <c r="R6172" s="4">
        <f t="shared" si="578"/>
        <v>922.46494500000006</v>
      </c>
    </row>
    <row r="6173" spans="14:18">
      <c r="N6173" s="2">
        <v>61.497663000000003</v>
      </c>
      <c r="O6173" s="3">
        <f t="shared" si="576"/>
        <v>3781.9625544615692</v>
      </c>
      <c r="P6173" s="3">
        <v>15</v>
      </c>
      <c r="Q6173" s="3">
        <f t="shared" si="577"/>
        <v>225</v>
      </c>
      <c r="R6173" s="4">
        <f t="shared" si="578"/>
        <v>922.46494500000006</v>
      </c>
    </row>
    <row r="6174" spans="14:18">
      <c r="N6174" s="2">
        <v>61.497663000000003</v>
      </c>
      <c r="O6174" s="3">
        <f t="shared" si="576"/>
        <v>3781.9625544615692</v>
      </c>
      <c r="P6174" s="3">
        <v>15</v>
      </c>
      <c r="Q6174" s="3">
        <f t="shared" si="577"/>
        <v>225</v>
      </c>
      <c r="R6174" s="4">
        <f t="shared" si="578"/>
        <v>922.46494500000006</v>
      </c>
    </row>
    <row r="6175" spans="14:18">
      <c r="N6175" s="2">
        <v>61.497663000000003</v>
      </c>
      <c r="O6175" s="3">
        <f t="shared" si="576"/>
        <v>3781.9625544615692</v>
      </c>
      <c r="P6175" s="3">
        <v>15</v>
      </c>
      <c r="Q6175" s="3">
        <f t="shared" si="577"/>
        <v>225</v>
      </c>
      <c r="R6175" s="4">
        <f t="shared" si="578"/>
        <v>922.46494500000006</v>
      </c>
    </row>
    <row r="6176" spans="14:18">
      <c r="N6176" s="2">
        <v>61.497663000000003</v>
      </c>
      <c r="O6176" s="3">
        <f t="shared" si="576"/>
        <v>3781.9625544615692</v>
      </c>
      <c r="P6176" s="3">
        <v>15</v>
      </c>
      <c r="Q6176" s="3">
        <f t="shared" si="577"/>
        <v>225</v>
      </c>
      <c r="R6176" s="4">
        <f t="shared" si="578"/>
        <v>922.46494500000006</v>
      </c>
    </row>
    <row r="6177" spans="14:18">
      <c r="N6177" s="2">
        <v>61.497663000000003</v>
      </c>
      <c r="O6177" s="3">
        <f t="shared" si="576"/>
        <v>3781.9625544615692</v>
      </c>
      <c r="P6177" s="3">
        <v>15</v>
      </c>
      <c r="Q6177" s="3">
        <f t="shared" si="577"/>
        <v>225</v>
      </c>
      <c r="R6177" s="4">
        <f t="shared" si="578"/>
        <v>922.46494500000006</v>
      </c>
    </row>
    <row r="6178" spans="14:18">
      <c r="N6178" s="2">
        <v>61.497663000000003</v>
      </c>
      <c r="O6178" s="3">
        <f t="shared" si="576"/>
        <v>3781.9625544615692</v>
      </c>
      <c r="P6178" s="3">
        <v>15</v>
      </c>
      <c r="Q6178" s="3">
        <f t="shared" si="577"/>
        <v>225</v>
      </c>
      <c r="R6178" s="4">
        <f t="shared" si="578"/>
        <v>922.46494500000006</v>
      </c>
    </row>
    <row r="6179" spans="14:18">
      <c r="N6179" s="2">
        <v>61.497663000000003</v>
      </c>
      <c r="O6179" s="3">
        <f t="shared" si="576"/>
        <v>3781.9625544615692</v>
      </c>
      <c r="P6179" s="3">
        <v>15</v>
      </c>
      <c r="Q6179" s="3">
        <f t="shared" si="577"/>
        <v>225</v>
      </c>
      <c r="R6179" s="4">
        <f t="shared" si="578"/>
        <v>922.46494500000006</v>
      </c>
    </row>
    <row r="6180" spans="14:18">
      <c r="N6180" s="2">
        <v>61.497663000000003</v>
      </c>
      <c r="O6180" s="3">
        <f t="shared" si="576"/>
        <v>3781.9625544615692</v>
      </c>
      <c r="P6180" s="3">
        <v>15</v>
      </c>
      <c r="Q6180" s="3">
        <f t="shared" si="577"/>
        <v>225</v>
      </c>
      <c r="R6180" s="4">
        <f t="shared" si="578"/>
        <v>922.46494500000006</v>
      </c>
    </row>
    <row r="6181" spans="14:18">
      <c r="N6181" s="2">
        <v>61.497663000000003</v>
      </c>
      <c r="O6181" s="3">
        <f t="shared" si="576"/>
        <v>3781.9625544615692</v>
      </c>
      <c r="P6181" s="3">
        <v>15</v>
      </c>
      <c r="Q6181" s="3">
        <f t="shared" si="577"/>
        <v>225</v>
      </c>
      <c r="R6181" s="4">
        <f t="shared" si="578"/>
        <v>922.46494500000006</v>
      </c>
    </row>
    <row r="6182" spans="14:18">
      <c r="N6182" s="2">
        <v>61.497663000000003</v>
      </c>
      <c r="O6182" s="3">
        <f t="shared" si="576"/>
        <v>3781.9625544615692</v>
      </c>
      <c r="P6182" s="3">
        <v>15</v>
      </c>
      <c r="Q6182" s="3">
        <f t="shared" si="577"/>
        <v>225</v>
      </c>
      <c r="R6182" s="4">
        <f t="shared" si="578"/>
        <v>922.46494500000006</v>
      </c>
    </row>
    <row r="6183" spans="14:18">
      <c r="N6183" s="2">
        <v>61.497663000000003</v>
      </c>
      <c r="O6183" s="3">
        <f t="shared" si="576"/>
        <v>3781.9625544615692</v>
      </c>
      <c r="P6183" s="3">
        <v>15</v>
      </c>
      <c r="Q6183" s="3">
        <f t="shared" si="577"/>
        <v>225</v>
      </c>
      <c r="R6183" s="4">
        <f t="shared" si="578"/>
        <v>922.46494500000006</v>
      </c>
    </row>
    <row r="6184" spans="14:18">
      <c r="N6184" s="2">
        <v>61.497663000000003</v>
      </c>
      <c r="O6184" s="3">
        <f t="shared" si="576"/>
        <v>3781.9625544615692</v>
      </c>
      <c r="P6184" s="3">
        <v>15</v>
      </c>
      <c r="Q6184" s="3">
        <f t="shared" si="577"/>
        <v>225</v>
      </c>
      <c r="R6184" s="4">
        <f t="shared" si="578"/>
        <v>922.46494500000006</v>
      </c>
    </row>
    <row r="6185" spans="14:18">
      <c r="N6185" s="2">
        <v>61.497663000000003</v>
      </c>
      <c r="O6185" s="3">
        <f t="shared" si="576"/>
        <v>3781.9625544615692</v>
      </c>
      <c r="P6185" s="3">
        <v>15</v>
      </c>
      <c r="Q6185" s="3">
        <f t="shared" si="577"/>
        <v>225</v>
      </c>
      <c r="R6185" s="4">
        <f t="shared" si="578"/>
        <v>922.46494500000006</v>
      </c>
    </row>
    <row r="6186" spans="14:18">
      <c r="N6186" s="2">
        <v>61.497663000000003</v>
      </c>
      <c r="O6186" s="3">
        <f t="shared" si="576"/>
        <v>3781.9625544615692</v>
      </c>
      <c r="P6186" s="3">
        <v>15</v>
      </c>
      <c r="Q6186" s="3">
        <f t="shared" si="577"/>
        <v>225</v>
      </c>
      <c r="R6186" s="4">
        <f t="shared" si="578"/>
        <v>922.46494500000006</v>
      </c>
    </row>
    <row r="6187" spans="14:18">
      <c r="N6187" s="2">
        <v>61.497663000000003</v>
      </c>
      <c r="O6187" s="3">
        <f t="shared" si="576"/>
        <v>3781.9625544615692</v>
      </c>
      <c r="P6187" s="3">
        <v>15</v>
      </c>
      <c r="Q6187" s="3">
        <f t="shared" si="577"/>
        <v>225</v>
      </c>
      <c r="R6187" s="4">
        <f t="shared" si="578"/>
        <v>922.46494500000006</v>
      </c>
    </row>
    <row r="6188" spans="14:18">
      <c r="N6188" s="2">
        <v>61.497663000000003</v>
      </c>
      <c r="O6188" s="3">
        <f t="shared" si="576"/>
        <v>3781.9625544615692</v>
      </c>
      <c r="P6188" s="3">
        <v>15</v>
      </c>
      <c r="Q6188" s="3">
        <f t="shared" si="577"/>
        <v>225</v>
      </c>
      <c r="R6188" s="4">
        <f t="shared" si="578"/>
        <v>922.46494500000006</v>
      </c>
    </row>
    <row r="6189" spans="14:18">
      <c r="N6189" s="2">
        <v>61.497663000000003</v>
      </c>
      <c r="O6189" s="3">
        <f t="shared" si="576"/>
        <v>3781.9625544615692</v>
      </c>
      <c r="P6189" s="3">
        <v>15</v>
      </c>
      <c r="Q6189" s="3">
        <f t="shared" si="577"/>
        <v>225</v>
      </c>
      <c r="R6189" s="4">
        <f t="shared" si="578"/>
        <v>922.46494500000006</v>
      </c>
    </row>
    <row r="6190" spans="14:18">
      <c r="N6190" s="2">
        <v>61.497663000000003</v>
      </c>
      <c r="O6190" s="3">
        <f t="shared" si="576"/>
        <v>3781.9625544615692</v>
      </c>
      <c r="P6190" s="3">
        <v>15</v>
      </c>
      <c r="Q6190" s="3">
        <f t="shared" si="577"/>
        <v>225</v>
      </c>
      <c r="R6190" s="4">
        <f t="shared" si="578"/>
        <v>922.46494500000006</v>
      </c>
    </row>
    <row r="6191" spans="14:18">
      <c r="N6191" s="2">
        <v>61.497663000000003</v>
      </c>
      <c r="O6191" s="3">
        <f t="shared" si="576"/>
        <v>3781.9625544615692</v>
      </c>
      <c r="P6191" s="3">
        <v>15</v>
      </c>
      <c r="Q6191" s="3">
        <f t="shared" si="577"/>
        <v>225</v>
      </c>
      <c r="R6191" s="4">
        <f t="shared" si="578"/>
        <v>922.46494500000006</v>
      </c>
    </row>
    <row r="6192" spans="14:18">
      <c r="N6192" s="2">
        <v>61.497663000000003</v>
      </c>
      <c r="O6192" s="3">
        <f t="shared" si="576"/>
        <v>3781.9625544615692</v>
      </c>
      <c r="P6192" s="3">
        <v>15</v>
      </c>
      <c r="Q6192" s="3">
        <f t="shared" si="577"/>
        <v>225</v>
      </c>
      <c r="R6192" s="4">
        <f t="shared" si="578"/>
        <v>922.46494500000006</v>
      </c>
    </row>
    <row r="6193" spans="14:18">
      <c r="N6193" s="2">
        <v>61.497663000000003</v>
      </c>
      <c r="O6193" s="3">
        <f t="shared" si="576"/>
        <v>3781.9625544615692</v>
      </c>
      <c r="P6193" s="3">
        <v>15</v>
      </c>
      <c r="Q6193" s="3">
        <f t="shared" si="577"/>
        <v>225</v>
      </c>
      <c r="R6193" s="4">
        <f t="shared" si="578"/>
        <v>922.46494500000006</v>
      </c>
    </row>
    <row r="6194" spans="14:18">
      <c r="N6194" s="2">
        <v>61.497663000000003</v>
      </c>
      <c r="O6194" s="3">
        <f t="shared" si="576"/>
        <v>3781.9625544615692</v>
      </c>
      <c r="P6194" s="3">
        <v>15</v>
      </c>
      <c r="Q6194" s="3">
        <f t="shared" si="577"/>
        <v>225</v>
      </c>
      <c r="R6194" s="4">
        <f t="shared" si="578"/>
        <v>922.46494500000006</v>
      </c>
    </row>
    <row r="6195" spans="14:18">
      <c r="N6195" s="2">
        <v>61.497663000000003</v>
      </c>
      <c r="O6195" s="3">
        <f t="shared" si="576"/>
        <v>3781.9625544615692</v>
      </c>
      <c r="P6195" s="3">
        <v>15</v>
      </c>
      <c r="Q6195" s="3">
        <f t="shared" si="577"/>
        <v>225</v>
      </c>
      <c r="R6195" s="4">
        <f t="shared" si="578"/>
        <v>922.46494500000006</v>
      </c>
    </row>
    <row r="6196" spans="14:18">
      <c r="N6196" s="2">
        <v>61.497663000000003</v>
      </c>
      <c r="O6196" s="3">
        <f t="shared" si="576"/>
        <v>3781.9625544615692</v>
      </c>
      <c r="P6196" s="3">
        <v>15</v>
      </c>
      <c r="Q6196" s="3">
        <f t="shared" si="577"/>
        <v>225</v>
      </c>
      <c r="R6196" s="4">
        <f t="shared" si="578"/>
        <v>922.46494500000006</v>
      </c>
    </row>
    <row r="6197" spans="14:18">
      <c r="N6197" s="2">
        <v>61.497663000000003</v>
      </c>
      <c r="O6197" s="3">
        <f t="shared" si="576"/>
        <v>3781.9625544615692</v>
      </c>
      <c r="P6197" s="3">
        <v>15</v>
      </c>
      <c r="Q6197" s="3">
        <f t="shared" si="577"/>
        <v>225</v>
      </c>
      <c r="R6197" s="4">
        <f t="shared" si="578"/>
        <v>922.46494500000006</v>
      </c>
    </row>
    <row r="6198" spans="14:18">
      <c r="N6198" s="2">
        <v>61.497663000000003</v>
      </c>
      <c r="O6198" s="3">
        <f t="shared" si="576"/>
        <v>3781.9625544615692</v>
      </c>
      <c r="P6198" s="3">
        <v>15</v>
      </c>
      <c r="Q6198" s="3">
        <f t="shared" si="577"/>
        <v>225</v>
      </c>
      <c r="R6198" s="4">
        <f t="shared" si="578"/>
        <v>922.46494500000006</v>
      </c>
    </row>
    <row r="6199" spans="14:18">
      <c r="N6199" s="2">
        <v>61.497663000000003</v>
      </c>
      <c r="O6199" s="3">
        <f t="shared" si="576"/>
        <v>3781.9625544615692</v>
      </c>
      <c r="P6199" s="3">
        <v>15</v>
      </c>
      <c r="Q6199" s="3">
        <f t="shared" si="577"/>
        <v>225</v>
      </c>
      <c r="R6199" s="4">
        <f t="shared" si="578"/>
        <v>922.46494500000006</v>
      </c>
    </row>
    <row r="6200" spans="14:18">
      <c r="N6200" s="2">
        <v>61.497663000000003</v>
      </c>
      <c r="O6200" s="3">
        <f t="shared" si="576"/>
        <v>3781.9625544615692</v>
      </c>
      <c r="P6200" s="3">
        <v>15</v>
      </c>
      <c r="Q6200" s="3">
        <f t="shared" si="577"/>
        <v>225</v>
      </c>
      <c r="R6200" s="4">
        <f t="shared" si="578"/>
        <v>922.46494500000006</v>
      </c>
    </row>
    <row r="6201" spans="14:18">
      <c r="N6201" s="2">
        <v>61.497663000000003</v>
      </c>
      <c r="O6201" s="3">
        <f t="shared" si="576"/>
        <v>3781.9625544615692</v>
      </c>
      <c r="P6201" s="3">
        <v>15</v>
      </c>
      <c r="Q6201" s="3">
        <f t="shared" si="577"/>
        <v>225</v>
      </c>
      <c r="R6201" s="4">
        <f t="shared" si="578"/>
        <v>922.46494500000006</v>
      </c>
    </row>
    <row r="6202" spans="14:18">
      <c r="N6202" s="2">
        <v>61.497663000000003</v>
      </c>
      <c r="O6202" s="3">
        <f t="shared" si="576"/>
        <v>3781.9625544615692</v>
      </c>
      <c r="P6202" s="3">
        <v>15</v>
      </c>
      <c r="Q6202" s="3">
        <f t="shared" si="577"/>
        <v>225</v>
      </c>
      <c r="R6202" s="4">
        <f t="shared" si="578"/>
        <v>922.46494500000006</v>
      </c>
    </row>
    <row r="6203" spans="14:18">
      <c r="N6203" s="2">
        <v>61.497663000000003</v>
      </c>
      <c r="O6203" s="3">
        <f t="shared" si="576"/>
        <v>3781.9625544615692</v>
      </c>
      <c r="P6203" s="3">
        <v>15</v>
      </c>
      <c r="Q6203" s="3">
        <f t="shared" si="577"/>
        <v>225</v>
      </c>
      <c r="R6203" s="4">
        <f t="shared" si="578"/>
        <v>922.46494500000006</v>
      </c>
    </row>
    <row r="6204" spans="14:18">
      <c r="N6204" s="2">
        <v>61.497663000000003</v>
      </c>
      <c r="O6204" s="3">
        <f t="shared" si="576"/>
        <v>3781.9625544615692</v>
      </c>
      <c r="P6204" s="3">
        <v>15</v>
      </c>
      <c r="Q6204" s="3">
        <f t="shared" si="577"/>
        <v>225</v>
      </c>
      <c r="R6204" s="4">
        <f t="shared" si="578"/>
        <v>922.46494500000006</v>
      </c>
    </row>
    <row r="6205" spans="14:18">
      <c r="N6205" s="2">
        <v>61.497663000000003</v>
      </c>
      <c r="O6205" s="3">
        <f t="shared" si="576"/>
        <v>3781.9625544615692</v>
      </c>
      <c r="P6205" s="3">
        <v>15</v>
      </c>
      <c r="Q6205" s="3">
        <f t="shared" si="577"/>
        <v>225</v>
      </c>
      <c r="R6205" s="4">
        <f t="shared" si="578"/>
        <v>922.46494500000006</v>
      </c>
    </row>
    <row r="6206" spans="14:18">
      <c r="N6206" s="2">
        <v>61.497663000000003</v>
      </c>
      <c r="O6206" s="3">
        <f t="shared" si="576"/>
        <v>3781.9625544615692</v>
      </c>
      <c r="P6206" s="3">
        <v>15</v>
      </c>
      <c r="Q6206" s="3">
        <f t="shared" si="577"/>
        <v>225</v>
      </c>
      <c r="R6206" s="4">
        <f t="shared" si="578"/>
        <v>922.46494500000006</v>
      </c>
    </row>
    <row r="6207" spans="14:18">
      <c r="N6207" s="2">
        <v>61.497663000000003</v>
      </c>
      <c r="O6207" s="3">
        <f t="shared" si="576"/>
        <v>3781.9625544615692</v>
      </c>
      <c r="P6207" s="3">
        <v>15</v>
      </c>
      <c r="Q6207" s="3">
        <f t="shared" si="577"/>
        <v>225</v>
      </c>
      <c r="R6207" s="4">
        <f t="shared" si="578"/>
        <v>922.46494500000006</v>
      </c>
    </row>
    <row r="6208" spans="14:18">
      <c r="N6208" s="2">
        <v>61.497663000000003</v>
      </c>
      <c r="O6208" s="3">
        <f t="shared" si="576"/>
        <v>3781.9625544615692</v>
      </c>
      <c r="P6208" s="3">
        <v>15</v>
      </c>
      <c r="Q6208" s="3">
        <f t="shared" si="577"/>
        <v>225</v>
      </c>
      <c r="R6208" s="4">
        <f t="shared" si="578"/>
        <v>922.46494500000006</v>
      </c>
    </row>
    <row r="6209" spans="14:18">
      <c r="N6209" s="2">
        <v>61.497663000000003</v>
      </c>
      <c r="O6209" s="3">
        <f t="shared" si="576"/>
        <v>3781.9625544615692</v>
      </c>
      <c r="P6209" s="3">
        <v>15</v>
      </c>
      <c r="Q6209" s="3">
        <f t="shared" si="577"/>
        <v>225</v>
      </c>
      <c r="R6209" s="4">
        <f t="shared" si="578"/>
        <v>922.46494500000006</v>
      </c>
    </row>
    <row r="6210" spans="14:18">
      <c r="N6210" s="2">
        <v>61.497663000000003</v>
      </c>
      <c r="O6210" s="3">
        <f t="shared" si="576"/>
        <v>3781.9625544615692</v>
      </c>
      <c r="P6210" s="3">
        <v>15</v>
      </c>
      <c r="Q6210" s="3">
        <f t="shared" si="577"/>
        <v>225</v>
      </c>
      <c r="R6210" s="4">
        <f t="shared" si="578"/>
        <v>922.46494500000006</v>
      </c>
    </row>
    <row r="6211" spans="14:18">
      <c r="N6211" s="2">
        <v>61.497663000000003</v>
      </c>
      <c r="O6211" s="3">
        <f t="shared" si="576"/>
        <v>3781.9625544615692</v>
      </c>
      <c r="P6211" s="3">
        <v>15</v>
      </c>
      <c r="Q6211" s="3">
        <f t="shared" si="577"/>
        <v>225</v>
      </c>
      <c r="R6211" s="4">
        <f t="shared" si="578"/>
        <v>922.46494500000006</v>
      </c>
    </row>
    <row r="6212" spans="14:18">
      <c r="N6212" s="2">
        <v>61.497663000000003</v>
      </c>
      <c r="O6212" s="3">
        <f t="shared" si="576"/>
        <v>3781.9625544615692</v>
      </c>
      <c r="P6212" s="3">
        <v>15</v>
      </c>
      <c r="Q6212" s="3">
        <f t="shared" si="577"/>
        <v>225</v>
      </c>
      <c r="R6212" s="4">
        <f t="shared" si="578"/>
        <v>922.46494500000006</v>
      </c>
    </row>
    <row r="6213" spans="14:18">
      <c r="N6213" s="2">
        <v>61.497663000000003</v>
      </c>
      <c r="O6213" s="3">
        <f t="shared" si="576"/>
        <v>3781.9625544615692</v>
      </c>
      <c r="P6213" s="3">
        <v>15</v>
      </c>
      <c r="Q6213" s="3">
        <f t="shared" si="577"/>
        <v>225</v>
      </c>
      <c r="R6213" s="4">
        <f t="shared" si="578"/>
        <v>922.46494500000006</v>
      </c>
    </row>
    <row r="6214" spans="14:18">
      <c r="N6214" s="2">
        <v>61.497663000000003</v>
      </c>
      <c r="O6214" s="3">
        <f t="shared" si="576"/>
        <v>3781.9625544615692</v>
      </c>
      <c r="P6214" s="3">
        <v>15</v>
      </c>
      <c r="Q6214" s="3">
        <f t="shared" si="577"/>
        <v>225</v>
      </c>
      <c r="R6214" s="4">
        <f t="shared" si="578"/>
        <v>922.46494500000006</v>
      </c>
    </row>
    <row r="6215" spans="14:18">
      <c r="N6215" s="2">
        <v>61.497663000000003</v>
      </c>
      <c r="O6215" s="3">
        <f t="shared" si="576"/>
        <v>3781.9625544615692</v>
      </c>
      <c r="P6215" s="3">
        <v>15</v>
      </c>
      <c r="Q6215" s="3">
        <f t="shared" si="577"/>
        <v>225</v>
      </c>
      <c r="R6215" s="4">
        <f t="shared" si="578"/>
        <v>922.46494500000006</v>
      </c>
    </row>
    <row r="6216" spans="14:18">
      <c r="N6216" s="2">
        <v>61.497663000000003</v>
      </c>
      <c r="O6216" s="3">
        <f t="shared" si="576"/>
        <v>3781.9625544615692</v>
      </c>
      <c r="P6216" s="3">
        <v>15</v>
      </c>
      <c r="Q6216" s="3">
        <f t="shared" si="577"/>
        <v>225</v>
      </c>
      <c r="R6216" s="4">
        <f t="shared" si="578"/>
        <v>922.46494500000006</v>
      </c>
    </row>
    <row r="6217" spans="14:18">
      <c r="N6217" s="2">
        <v>61.497663000000003</v>
      </c>
      <c r="O6217" s="3">
        <f t="shared" si="576"/>
        <v>3781.9625544615692</v>
      </c>
      <c r="P6217" s="3">
        <v>15</v>
      </c>
      <c r="Q6217" s="3">
        <f t="shared" si="577"/>
        <v>225</v>
      </c>
      <c r="R6217" s="4">
        <f t="shared" si="578"/>
        <v>922.46494500000006</v>
      </c>
    </row>
    <row r="6218" spans="14:18">
      <c r="N6218" s="2">
        <v>61.497663000000003</v>
      </c>
      <c r="O6218" s="3">
        <f t="shared" si="576"/>
        <v>3781.9625544615692</v>
      </c>
      <c r="P6218" s="3">
        <v>15</v>
      </c>
      <c r="Q6218" s="3">
        <f t="shared" si="577"/>
        <v>225</v>
      </c>
      <c r="R6218" s="4">
        <f t="shared" si="578"/>
        <v>922.46494500000006</v>
      </c>
    </row>
    <row r="6219" spans="14:18">
      <c r="N6219" s="2">
        <v>61.497663000000003</v>
      </c>
      <c r="O6219" s="3">
        <f t="shared" si="576"/>
        <v>3781.9625544615692</v>
      </c>
      <c r="P6219" s="3">
        <v>15</v>
      </c>
      <c r="Q6219" s="3">
        <f t="shared" si="577"/>
        <v>225</v>
      </c>
      <c r="R6219" s="4">
        <f t="shared" si="578"/>
        <v>922.46494500000006</v>
      </c>
    </row>
    <row r="6220" spans="14:18">
      <c r="N6220" s="2">
        <v>61.497663000000003</v>
      </c>
      <c r="O6220" s="3">
        <f t="shared" si="576"/>
        <v>3781.9625544615692</v>
      </c>
      <c r="P6220" s="3">
        <v>15</v>
      </c>
      <c r="Q6220" s="3">
        <f t="shared" si="577"/>
        <v>225</v>
      </c>
      <c r="R6220" s="4">
        <f t="shared" si="578"/>
        <v>922.46494500000006</v>
      </c>
    </row>
    <row r="6221" spans="14:18">
      <c r="N6221" s="2">
        <v>61.497663000000003</v>
      </c>
      <c r="O6221" s="3">
        <f t="shared" si="576"/>
        <v>3781.9625544615692</v>
      </c>
      <c r="P6221" s="3">
        <v>15</v>
      </c>
      <c r="Q6221" s="3">
        <f t="shared" si="577"/>
        <v>225</v>
      </c>
      <c r="R6221" s="4">
        <f t="shared" si="578"/>
        <v>922.46494500000006</v>
      </c>
    </row>
    <row r="6222" spans="14:18">
      <c r="N6222" s="2">
        <v>61.497663000000003</v>
      </c>
      <c r="O6222" s="3">
        <f t="shared" si="576"/>
        <v>3781.9625544615692</v>
      </c>
      <c r="P6222" s="3">
        <v>15</v>
      </c>
      <c r="Q6222" s="3">
        <f t="shared" si="577"/>
        <v>225</v>
      </c>
      <c r="R6222" s="4">
        <f t="shared" si="578"/>
        <v>922.46494500000006</v>
      </c>
    </row>
    <row r="6223" spans="14:18">
      <c r="N6223" s="2">
        <v>61.497663000000003</v>
      </c>
      <c r="O6223" s="3">
        <f t="shared" si="576"/>
        <v>3781.9625544615692</v>
      </c>
      <c r="P6223" s="3">
        <v>15</v>
      </c>
      <c r="Q6223" s="3">
        <f t="shared" si="577"/>
        <v>225</v>
      </c>
      <c r="R6223" s="4">
        <f t="shared" si="578"/>
        <v>922.46494500000006</v>
      </c>
    </row>
    <row r="6224" spans="14:18">
      <c r="N6224" s="2">
        <v>61.497663000000003</v>
      </c>
      <c r="O6224" s="3">
        <f t="shared" si="576"/>
        <v>3781.9625544615692</v>
      </c>
      <c r="P6224" s="3">
        <v>15</v>
      </c>
      <c r="Q6224" s="3">
        <f t="shared" si="577"/>
        <v>225</v>
      </c>
      <c r="R6224" s="4">
        <f t="shared" si="578"/>
        <v>922.46494500000006</v>
      </c>
    </row>
    <row r="6225" spans="14:18">
      <c r="N6225" s="2">
        <v>61.497663000000003</v>
      </c>
      <c r="O6225" s="3">
        <f t="shared" ref="O6225:O6288" si="579">N6225*N6225</f>
        <v>3781.9625544615692</v>
      </c>
      <c r="P6225" s="3">
        <v>15</v>
      </c>
      <c r="Q6225" s="3">
        <f t="shared" ref="Q6225:Q6288" si="580">P6225*P6225</f>
        <v>225</v>
      </c>
      <c r="R6225" s="4">
        <f t="shared" ref="R6225:R6288" si="581">P6225*N6225</f>
        <v>922.46494500000006</v>
      </c>
    </row>
    <row r="6226" spans="14:18">
      <c r="N6226" s="2">
        <v>61.497663000000003</v>
      </c>
      <c r="O6226" s="3">
        <f t="shared" si="579"/>
        <v>3781.9625544615692</v>
      </c>
      <c r="P6226" s="3">
        <v>15</v>
      </c>
      <c r="Q6226" s="3">
        <f t="shared" si="580"/>
        <v>225</v>
      </c>
      <c r="R6226" s="4">
        <f t="shared" si="581"/>
        <v>922.46494500000006</v>
      </c>
    </row>
    <row r="6227" spans="14:18">
      <c r="N6227" s="2">
        <v>61.497663000000003</v>
      </c>
      <c r="O6227" s="3">
        <f t="shared" si="579"/>
        <v>3781.9625544615692</v>
      </c>
      <c r="P6227" s="3">
        <v>15</v>
      </c>
      <c r="Q6227" s="3">
        <f t="shared" si="580"/>
        <v>225</v>
      </c>
      <c r="R6227" s="4">
        <f t="shared" si="581"/>
        <v>922.46494500000006</v>
      </c>
    </row>
    <row r="6228" spans="14:18">
      <c r="N6228" s="2">
        <v>61.497663000000003</v>
      </c>
      <c r="O6228" s="3">
        <f t="shared" si="579"/>
        <v>3781.9625544615692</v>
      </c>
      <c r="P6228" s="3">
        <v>15</v>
      </c>
      <c r="Q6228" s="3">
        <f t="shared" si="580"/>
        <v>225</v>
      </c>
      <c r="R6228" s="4">
        <f t="shared" si="581"/>
        <v>922.46494500000006</v>
      </c>
    </row>
    <row r="6229" spans="14:18">
      <c r="N6229" s="2">
        <v>61.497663000000003</v>
      </c>
      <c r="O6229" s="3">
        <f t="shared" si="579"/>
        <v>3781.9625544615692</v>
      </c>
      <c r="P6229" s="3">
        <v>15</v>
      </c>
      <c r="Q6229" s="3">
        <f t="shared" si="580"/>
        <v>225</v>
      </c>
      <c r="R6229" s="4">
        <f t="shared" si="581"/>
        <v>922.46494500000006</v>
      </c>
    </row>
    <row r="6230" spans="14:18">
      <c r="N6230" s="2">
        <v>61.497663000000003</v>
      </c>
      <c r="O6230" s="3">
        <f t="shared" si="579"/>
        <v>3781.9625544615692</v>
      </c>
      <c r="P6230" s="3">
        <v>15</v>
      </c>
      <c r="Q6230" s="3">
        <f t="shared" si="580"/>
        <v>225</v>
      </c>
      <c r="R6230" s="4">
        <f t="shared" si="581"/>
        <v>922.46494500000006</v>
      </c>
    </row>
    <row r="6231" spans="14:18">
      <c r="N6231" s="2">
        <v>61.497663000000003</v>
      </c>
      <c r="O6231" s="3">
        <f t="shared" si="579"/>
        <v>3781.9625544615692</v>
      </c>
      <c r="P6231" s="3">
        <v>15</v>
      </c>
      <c r="Q6231" s="3">
        <f t="shared" si="580"/>
        <v>225</v>
      </c>
      <c r="R6231" s="4">
        <f t="shared" si="581"/>
        <v>922.46494500000006</v>
      </c>
    </row>
    <row r="6232" spans="14:18">
      <c r="N6232" s="2">
        <v>61.497663000000003</v>
      </c>
      <c r="O6232" s="3">
        <f t="shared" si="579"/>
        <v>3781.9625544615692</v>
      </c>
      <c r="P6232" s="3">
        <v>15</v>
      </c>
      <c r="Q6232" s="3">
        <f t="shared" si="580"/>
        <v>225</v>
      </c>
      <c r="R6232" s="4">
        <f t="shared" si="581"/>
        <v>922.46494500000006</v>
      </c>
    </row>
    <row r="6233" spans="14:18">
      <c r="N6233" s="2">
        <v>61.497663000000003</v>
      </c>
      <c r="O6233" s="3">
        <f t="shared" si="579"/>
        <v>3781.9625544615692</v>
      </c>
      <c r="P6233" s="3">
        <v>15</v>
      </c>
      <c r="Q6233" s="3">
        <f t="shared" si="580"/>
        <v>225</v>
      </c>
      <c r="R6233" s="4">
        <f t="shared" si="581"/>
        <v>922.46494500000006</v>
      </c>
    </row>
    <row r="6234" spans="14:18">
      <c r="N6234" s="2">
        <v>61.497663000000003</v>
      </c>
      <c r="O6234" s="3">
        <f t="shared" si="579"/>
        <v>3781.9625544615692</v>
      </c>
      <c r="P6234" s="3">
        <v>15</v>
      </c>
      <c r="Q6234" s="3">
        <f t="shared" si="580"/>
        <v>225</v>
      </c>
      <c r="R6234" s="4">
        <f t="shared" si="581"/>
        <v>922.46494500000006</v>
      </c>
    </row>
    <row r="6235" spans="14:18">
      <c r="N6235" s="2">
        <v>61.497663000000003</v>
      </c>
      <c r="O6235" s="3">
        <f t="shared" si="579"/>
        <v>3781.9625544615692</v>
      </c>
      <c r="P6235" s="3">
        <v>15</v>
      </c>
      <c r="Q6235" s="3">
        <f t="shared" si="580"/>
        <v>225</v>
      </c>
      <c r="R6235" s="4">
        <f t="shared" si="581"/>
        <v>922.46494500000006</v>
      </c>
    </row>
    <row r="6236" spans="14:18">
      <c r="N6236" s="2">
        <v>61.497663000000003</v>
      </c>
      <c r="O6236" s="3">
        <f t="shared" si="579"/>
        <v>3781.9625544615692</v>
      </c>
      <c r="P6236" s="3">
        <v>15</v>
      </c>
      <c r="Q6236" s="3">
        <f t="shared" si="580"/>
        <v>225</v>
      </c>
      <c r="R6236" s="4">
        <f t="shared" si="581"/>
        <v>922.46494500000006</v>
      </c>
    </row>
    <row r="6237" spans="14:18">
      <c r="N6237" s="2">
        <v>61.497663000000003</v>
      </c>
      <c r="O6237" s="3">
        <f t="shared" si="579"/>
        <v>3781.9625544615692</v>
      </c>
      <c r="P6237" s="3">
        <v>15</v>
      </c>
      <c r="Q6237" s="3">
        <f t="shared" si="580"/>
        <v>225</v>
      </c>
      <c r="R6237" s="4">
        <f t="shared" si="581"/>
        <v>922.46494500000006</v>
      </c>
    </row>
    <row r="6238" spans="14:18">
      <c r="N6238" s="2">
        <v>61.497663000000003</v>
      </c>
      <c r="O6238" s="3">
        <f t="shared" si="579"/>
        <v>3781.9625544615692</v>
      </c>
      <c r="P6238" s="3">
        <v>15</v>
      </c>
      <c r="Q6238" s="3">
        <f t="shared" si="580"/>
        <v>225</v>
      </c>
      <c r="R6238" s="4">
        <f t="shared" si="581"/>
        <v>922.46494500000006</v>
      </c>
    </row>
    <row r="6239" spans="14:18">
      <c r="N6239" s="2">
        <v>61.497663000000003</v>
      </c>
      <c r="O6239" s="3">
        <f t="shared" si="579"/>
        <v>3781.9625544615692</v>
      </c>
      <c r="P6239" s="3">
        <v>15</v>
      </c>
      <c r="Q6239" s="3">
        <f t="shared" si="580"/>
        <v>225</v>
      </c>
      <c r="R6239" s="4">
        <f t="shared" si="581"/>
        <v>922.46494500000006</v>
      </c>
    </row>
    <row r="6240" spans="14:18">
      <c r="N6240" s="2">
        <v>61.497663000000003</v>
      </c>
      <c r="O6240" s="3">
        <f t="shared" si="579"/>
        <v>3781.9625544615692</v>
      </c>
      <c r="P6240" s="3">
        <v>15</v>
      </c>
      <c r="Q6240" s="3">
        <f t="shared" si="580"/>
        <v>225</v>
      </c>
      <c r="R6240" s="4">
        <f t="shared" si="581"/>
        <v>922.46494500000006</v>
      </c>
    </row>
    <row r="6241" spans="14:18">
      <c r="N6241" s="2">
        <v>61.497663000000003</v>
      </c>
      <c r="O6241" s="3">
        <f t="shared" si="579"/>
        <v>3781.9625544615692</v>
      </c>
      <c r="P6241" s="3">
        <v>15</v>
      </c>
      <c r="Q6241" s="3">
        <f t="shared" si="580"/>
        <v>225</v>
      </c>
      <c r="R6241" s="4">
        <f t="shared" si="581"/>
        <v>922.46494500000006</v>
      </c>
    </row>
    <row r="6242" spans="14:18">
      <c r="N6242" s="2">
        <v>61.497663000000003</v>
      </c>
      <c r="O6242" s="3">
        <f t="shared" si="579"/>
        <v>3781.9625544615692</v>
      </c>
      <c r="P6242" s="3">
        <v>15</v>
      </c>
      <c r="Q6242" s="3">
        <f t="shared" si="580"/>
        <v>225</v>
      </c>
      <c r="R6242" s="4">
        <f t="shared" si="581"/>
        <v>922.46494500000006</v>
      </c>
    </row>
    <row r="6243" spans="14:18">
      <c r="N6243" s="2">
        <v>61.497663000000003</v>
      </c>
      <c r="O6243" s="3">
        <f t="shared" si="579"/>
        <v>3781.9625544615692</v>
      </c>
      <c r="P6243" s="3">
        <v>15</v>
      </c>
      <c r="Q6243" s="3">
        <f t="shared" si="580"/>
        <v>225</v>
      </c>
      <c r="R6243" s="4">
        <f t="shared" si="581"/>
        <v>922.46494500000006</v>
      </c>
    </row>
    <row r="6244" spans="14:18">
      <c r="N6244" s="2">
        <v>61.497663000000003</v>
      </c>
      <c r="O6244" s="3">
        <f t="shared" si="579"/>
        <v>3781.9625544615692</v>
      </c>
      <c r="P6244" s="3">
        <v>15</v>
      </c>
      <c r="Q6244" s="3">
        <f t="shared" si="580"/>
        <v>225</v>
      </c>
      <c r="R6244" s="4">
        <f t="shared" si="581"/>
        <v>922.46494500000006</v>
      </c>
    </row>
    <row r="6245" spans="14:18">
      <c r="N6245" s="2">
        <v>61.497663000000003</v>
      </c>
      <c r="O6245" s="3">
        <f t="shared" si="579"/>
        <v>3781.9625544615692</v>
      </c>
      <c r="P6245" s="3">
        <v>15</v>
      </c>
      <c r="Q6245" s="3">
        <f t="shared" si="580"/>
        <v>225</v>
      </c>
      <c r="R6245" s="4">
        <f t="shared" si="581"/>
        <v>922.46494500000006</v>
      </c>
    </row>
    <row r="6246" spans="14:18">
      <c r="N6246" s="2">
        <v>61.497663000000003</v>
      </c>
      <c r="O6246" s="3">
        <f t="shared" si="579"/>
        <v>3781.9625544615692</v>
      </c>
      <c r="P6246" s="3">
        <v>15</v>
      </c>
      <c r="Q6246" s="3">
        <f t="shared" si="580"/>
        <v>225</v>
      </c>
      <c r="R6246" s="4">
        <f t="shared" si="581"/>
        <v>922.46494500000006</v>
      </c>
    </row>
    <row r="6247" spans="14:18">
      <c r="N6247" s="2">
        <v>61.497663000000003</v>
      </c>
      <c r="O6247" s="3">
        <f t="shared" si="579"/>
        <v>3781.9625544615692</v>
      </c>
      <c r="P6247" s="3">
        <v>15</v>
      </c>
      <c r="Q6247" s="3">
        <f t="shared" si="580"/>
        <v>225</v>
      </c>
      <c r="R6247" s="4">
        <f t="shared" si="581"/>
        <v>922.46494500000006</v>
      </c>
    </row>
    <row r="6248" spans="14:18">
      <c r="N6248" s="2">
        <v>61.497663000000003</v>
      </c>
      <c r="O6248" s="3">
        <f t="shared" si="579"/>
        <v>3781.9625544615692</v>
      </c>
      <c r="P6248" s="3">
        <v>15</v>
      </c>
      <c r="Q6248" s="3">
        <f t="shared" si="580"/>
        <v>225</v>
      </c>
      <c r="R6248" s="4">
        <f t="shared" si="581"/>
        <v>922.46494500000006</v>
      </c>
    </row>
    <row r="6249" spans="14:18">
      <c r="N6249" s="2">
        <v>61.497663000000003</v>
      </c>
      <c r="O6249" s="3">
        <f t="shared" si="579"/>
        <v>3781.9625544615692</v>
      </c>
      <c r="P6249" s="3">
        <v>15</v>
      </c>
      <c r="Q6249" s="3">
        <f t="shared" si="580"/>
        <v>225</v>
      </c>
      <c r="R6249" s="4">
        <f t="shared" si="581"/>
        <v>922.46494500000006</v>
      </c>
    </row>
    <row r="6250" spans="14:18">
      <c r="N6250" s="2">
        <v>61.497663000000003</v>
      </c>
      <c r="O6250" s="3">
        <f t="shared" si="579"/>
        <v>3781.9625544615692</v>
      </c>
      <c r="P6250" s="3">
        <v>15</v>
      </c>
      <c r="Q6250" s="3">
        <f t="shared" si="580"/>
        <v>225</v>
      </c>
      <c r="R6250" s="4">
        <f t="shared" si="581"/>
        <v>922.46494500000006</v>
      </c>
    </row>
    <row r="6251" spans="14:18">
      <c r="N6251" s="2">
        <v>61.497663000000003</v>
      </c>
      <c r="O6251" s="3">
        <f t="shared" si="579"/>
        <v>3781.9625544615692</v>
      </c>
      <c r="P6251" s="3">
        <v>15</v>
      </c>
      <c r="Q6251" s="3">
        <f t="shared" si="580"/>
        <v>225</v>
      </c>
      <c r="R6251" s="4">
        <f t="shared" si="581"/>
        <v>922.46494500000006</v>
      </c>
    </row>
    <row r="6252" spans="14:18">
      <c r="N6252" s="2">
        <v>61.497663000000003</v>
      </c>
      <c r="O6252" s="3">
        <f t="shared" si="579"/>
        <v>3781.9625544615692</v>
      </c>
      <c r="P6252" s="3">
        <v>15</v>
      </c>
      <c r="Q6252" s="3">
        <f t="shared" si="580"/>
        <v>225</v>
      </c>
      <c r="R6252" s="4">
        <f t="shared" si="581"/>
        <v>922.46494500000006</v>
      </c>
    </row>
    <row r="6253" spans="14:18">
      <c r="N6253" s="2">
        <v>61.497663000000003</v>
      </c>
      <c r="O6253" s="3">
        <f t="shared" si="579"/>
        <v>3781.9625544615692</v>
      </c>
      <c r="P6253" s="3">
        <v>15</v>
      </c>
      <c r="Q6253" s="3">
        <f t="shared" si="580"/>
        <v>225</v>
      </c>
      <c r="R6253" s="4">
        <f t="shared" si="581"/>
        <v>922.46494500000006</v>
      </c>
    </row>
    <row r="6254" spans="14:18">
      <c r="N6254" s="2">
        <v>61.497663000000003</v>
      </c>
      <c r="O6254" s="3">
        <f t="shared" si="579"/>
        <v>3781.9625544615692</v>
      </c>
      <c r="P6254" s="3">
        <v>15</v>
      </c>
      <c r="Q6254" s="3">
        <f t="shared" si="580"/>
        <v>225</v>
      </c>
      <c r="R6254" s="4">
        <f t="shared" si="581"/>
        <v>922.46494500000006</v>
      </c>
    </row>
    <row r="6255" spans="14:18">
      <c r="N6255" s="2">
        <v>61.497663000000003</v>
      </c>
      <c r="O6255" s="3">
        <f t="shared" si="579"/>
        <v>3781.9625544615692</v>
      </c>
      <c r="P6255" s="3">
        <v>15</v>
      </c>
      <c r="Q6255" s="3">
        <f t="shared" si="580"/>
        <v>225</v>
      </c>
      <c r="R6255" s="4">
        <f t="shared" si="581"/>
        <v>922.46494500000006</v>
      </c>
    </row>
    <row r="6256" spans="14:18">
      <c r="N6256" s="2">
        <v>61.497663000000003</v>
      </c>
      <c r="O6256" s="3">
        <f t="shared" si="579"/>
        <v>3781.9625544615692</v>
      </c>
      <c r="P6256" s="3">
        <v>15</v>
      </c>
      <c r="Q6256" s="3">
        <f t="shared" si="580"/>
        <v>225</v>
      </c>
      <c r="R6256" s="4">
        <f t="shared" si="581"/>
        <v>922.46494500000006</v>
      </c>
    </row>
    <row r="6257" spans="14:18">
      <c r="N6257" s="2">
        <v>61.497663000000003</v>
      </c>
      <c r="O6257" s="3">
        <f t="shared" si="579"/>
        <v>3781.9625544615692</v>
      </c>
      <c r="P6257" s="3">
        <v>15</v>
      </c>
      <c r="Q6257" s="3">
        <f t="shared" si="580"/>
        <v>225</v>
      </c>
      <c r="R6257" s="4">
        <f t="shared" si="581"/>
        <v>922.46494500000006</v>
      </c>
    </row>
    <row r="6258" spans="14:18">
      <c r="N6258" s="2">
        <v>61.497663000000003</v>
      </c>
      <c r="O6258" s="3">
        <f t="shared" si="579"/>
        <v>3781.9625544615692</v>
      </c>
      <c r="P6258" s="3">
        <v>15</v>
      </c>
      <c r="Q6258" s="3">
        <f t="shared" si="580"/>
        <v>225</v>
      </c>
      <c r="R6258" s="4">
        <f t="shared" si="581"/>
        <v>922.46494500000006</v>
      </c>
    </row>
    <row r="6259" spans="14:18">
      <c r="N6259" s="2">
        <v>61.497663000000003</v>
      </c>
      <c r="O6259" s="3">
        <f t="shared" si="579"/>
        <v>3781.9625544615692</v>
      </c>
      <c r="P6259" s="3">
        <v>15</v>
      </c>
      <c r="Q6259" s="3">
        <f t="shared" si="580"/>
        <v>225</v>
      </c>
      <c r="R6259" s="4">
        <f t="shared" si="581"/>
        <v>922.46494500000006</v>
      </c>
    </row>
    <row r="6260" spans="14:18">
      <c r="N6260" s="2">
        <v>61.497663000000003</v>
      </c>
      <c r="O6260" s="3">
        <f t="shared" si="579"/>
        <v>3781.9625544615692</v>
      </c>
      <c r="P6260" s="3">
        <v>15</v>
      </c>
      <c r="Q6260" s="3">
        <f t="shared" si="580"/>
        <v>225</v>
      </c>
      <c r="R6260" s="4">
        <f t="shared" si="581"/>
        <v>922.46494500000006</v>
      </c>
    </row>
    <row r="6261" spans="14:18">
      <c r="N6261" s="2">
        <v>61.497663000000003</v>
      </c>
      <c r="O6261" s="3">
        <f t="shared" si="579"/>
        <v>3781.9625544615692</v>
      </c>
      <c r="P6261" s="3">
        <v>15</v>
      </c>
      <c r="Q6261" s="3">
        <f t="shared" si="580"/>
        <v>225</v>
      </c>
      <c r="R6261" s="4">
        <f t="shared" si="581"/>
        <v>922.46494500000006</v>
      </c>
    </row>
    <row r="6262" spans="14:18">
      <c r="N6262" s="2">
        <v>61.497663000000003</v>
      </c>
      <c r="O6262" s="3">
        <f t="shared" si="579"/>
        <v>3781.9625544615692</v>
      </c>
      <c r="P6262" s="3">
        <v>15</v>
      </c>
      <c r="Q6262" s="3">
        <f t="shared" si="580"/>
        <v>225</v>
      </c>
      <c r="R6262" s="4">
        <f t="shared" si="581"/>
        <v>922.46494500000006</v>
      </c>
    </row>
    <row r="6263" spans="14:18">
      <c r="N6263" s="2">
        <v>61.497663000000003</v>
      </c>
      <c r="O6263" s="3">
        <f t="shared" si="579"/>
        <v>3781.9625544615692</v>
      </c>
      <c r="P6263" s="3">
        <v>15</v>
      </c>
      <c r="Q6263" s="3">
        <f t="shared" si="580"/>
        <v>225</v>
      </c>
      <c r="R6263" s="4">
        <f t="shared" si="581"/>
        <v>922.46494500000006</v>
      </c>
    </row>
    <row r="6264" spans="14:18">
      <c r="N6264" s="2">
        <v>61.497663000000003</v>
      </c>
      <c r="O6264" s="3">
        <f t="shared" si="579"/>
        <v>3781.9625544615692</v>
      </c>
      <c r="P6264" s="3">
        <v>15</v>
      </c>
      <c r="Q6264" s="3">
        <f t="shared" si="580"/>
        <v>225</v>
      </c>
      <c r="R6264" s="4">
        <f t="shared" si="581"/>
        <v>922.46494500000006</v>
      </c>
    </row>
    <row r="6265" spans="14:18">
      <c r="N6265" s="2">
        <v>61.497663000000003</v>
      </c>
      <c r="O6265" s="3">
        <f t="shared" si="579"/>
        <v>3781.9625544615692</v>
      </c>
      <c r="P6265" s="3">
        <v>15</v>
      </c>
      <c r="Q6265" s="3">
        <f t="shared" si="580"/>
        <v>225</v>
      </c>
      <c r="R6265" s="4">
        <f t="shared" si="581"/>
        <v>922.46494500000006</v>
      </c>
    </row>
    <row r="6266" spans="14:18">
      <c r="N6266" s="2">
        <v>61.497663000000003</v>
      </c>
      <c r="O6266" s="3">
        <f t="shared" si="579"/>
        <v>3781.9625544615692</v>
      </c>
      <c r="P6266" s="3">
        <v>20</v>
      </c>
      <c r="Q6266" s="3">
        <f t="shared" si="580"/>
        <v>400</v>
      </c>
      <c r="R6266" s="4">
        <f t="shared" si="581"/>
        <v>1229.95326</v>
      </c>
    </row>
    <row r="6267" spans="14:18">
      <c r="N6267" s="2">
        <v>61.497663000000003</v>
      </c>
      <c r="O6267" s="3">
        <f t="shared" si="579"/>
        <v>3781.9625544615692</v>
      </c>
      <c r="P6267" s="3">
        <v>15</v>
      </c>
      <c r="Q6267" s="3">
        <f t="shared" si="580"/>
        <v>225</v>
      </c>
      <c r="R6267" s="4">
        <f t="shared" si="581"/>
        <v>922.46494500000006</v>
      </c>
    </row>
    <row r="6268" spans="14:18">
      <c r="N6268" s="2">
        <v>61.497663000000003</v>
      </c>
      <c r="O6268" s="3">
        <f t="shared" si="579"/>
        <v>3781.9625544615692</v>
      </c>
      <c r="P6268" s="3">
        <v>15</v>
      </c>
      <c r="Q6268" s="3">
        <f t="shared" si="580"/>
        <v>225</v>
      </c>
      <c r="R6268" s="4">
        <f t="shared" si="581"/>
        <v>922.46494500000006</v>
      </c>
    </row>
    <row r="6269" spans="14:18">
      <c r="N6269" s="2">
        <v>61.497663000000003</v>
      </c>
      <c r="O6269" s="3">
        <f t="shared" si="579"/>
        <v>3781.9625544615692</v>
      </c>
      <c r="P6269" s="3">
        <v>15</v>
      </c>
      <c r="Q6269" s="3">
        <f t="shared" si="580"/>
        <v>225</v>
      </c>
      <c r="R6269" s="4">
        <f t="shared" si="581"/>
        <v>922.46494500000006</v>
      </c>
    </row>
    <row r="6270" spans="14:18">
      <c r="N6270" s="2">
        <v>61.497663000000003</v>
      </c>
      <c r="O6270" s="3">
        <f t="shared" si="579"/>
        <v>3781.9625544615692</v>
      </c>
      <c r="P6270" s="3">
        <v>15</v>
      </c>
      <c r="Q6270" s="3">
        <f t="shared" si="580"/>
        <v>225</v>
      </c>
      <c r="R6270" s="4">
        <f t="shared" si="581"/>
        <v>922.46494500000006</v>
      </c>
    </row>
    <row r="6271" spans="14:18">
      <c r="N6271" s="2">
        <v>61.497663000000003</v>
      </c>
      <c r="O6271" s="3">
        <f t="shared" si="579"/>
        <v>3781.9625544615692</v>
      </c>
      <c r="P6271" s="3">
        <v>15</v>
      </c>
      <c r="Q6271" s="3">
        <f t="shared" si="580"/>
        <v>225</v>
      </c>
      <c r="R6271" s="4">
        <f t="shared" si="581"/>
        <v>922.46494500000006</v>
      </c>
    </row>
    <row r="6272" spans="14:18">
      <c r="N6272" s="2">
        <v>61.497663000000003</v>
      </c>
      <c r="O6272" s="3">
        <f t="shared" si="579"/>
        <v>3781.9625544615692</v>
      </c>
      <c r="P6272" s="3">
        <v>15</v>
      </c>
      <c r="Q6272" s="3">
        <f t="shared" si="580"/>
        <v>225</v>
      </c>
      <c r="R6272" s="4">
        <f t="shared" si="581"/>
        <v>922.46494500000006</v>
      </c>
    </row>
    <row r="6273" spans="14:18">
      <c r="N6273" s="2">
        <v>61.497663000000003</v>
      </c>
      <c r="O6273" s="3">
        <f t="shared" si="579"/>
        <v>3781.9625544615692</v>
      </c>
      <c r="P6273" s="3">
        <v>15</v>
      </c>
      <c r="Q6273" s="3">
        <f t="shared" si="580"/>
        <v>225</v>
      </c>
      <c r="R6273" s="4">
        <f t="shared" si="581"/>
        <v>922.46494500000006</v>
      </c>
    </row>
    <row r="6274" spans="14:18">
      <c r="N6274" s="2">
        <v>61.497663000000003</v>
      </c>
      <c r="O6274" s="3">
        <f t="shared" si="579"/>
        <v>3781.9625544615692</v>
      </c>
      <c r="P6274" s="3">
        <v>15</v>
      </c>
      <c r="Q6274" s="3">
        <f t="shared" si="580"/>
        <v>225</v>
      </c>
      <c r="R6274" s="4">
        <f t="shared" si="581"/>
        <v>922.46494500000006</v>
      </c>
    </row>
    <row r="6275" spans="14:18">
      <c r="N6275" s="2">
        <v>61.497663000000003</v>
      </c>
      <c r="O6275" s="3">
        <f t="shared" si="579"/>
        <v>3781.9625544615692</v>
      </c>
      <c r="P6275" s="3">
        <v>15</v>
      </c>
      <c r="Q6275" s="3">
        <f t="shared" si="580"/>
        <v>225</v>
      </c>
      <c r="R6275" s="4">
        <f t="shared" si="581"/>
        <v>922.46494500000006</v>
      </c>
    </row>
    <row r="6276" spans="14:18">
      <c r="N6276" s="2">
        <v>61.497663000000003</v>
      </c>
      <c r="O6276" s="3">
        <f t="shared" si="579"/>
        <v>3781.9625544615692</v>
      </c>
      <c r="P6276" s="3">
        <v>15</v>
      </c>
      <c r="Q6276" s="3">
        <f t="shared" si="580"/>
        <v>225</v>
      </c>
      <c r="R6276" s="4">
        <f t="shared" si="581"/>
        <v>922.46494500000006</v>
      </c>
    </row>
    <row r="6277" spans="14:18">
      <c r="N6277" s="2">
        <v>61.497663000000003</v>
      </c>
      <c r="O6277" s="3">
        <f t="shared" si="579"/>
        <v>3781.9625544615692</v>
      </c>
      <c r="P6277" s="3">
        <v>15</v>
      </c>
      <c r="Q6277" s="3">
        <f t="shared" si="580"/>
        <v>225</v>
      </c>
      <c r="R6277" s="4">
        <f t="shared" si="581"/>
        <v>922.46494500000006</v>
      </c>
    </row>
    <row r="6278" spans="14:18">
      <c r="N6278" s="2">
        <v>61.497663000000003</v>
      </c>
      <c r="O6278" s="3">
        <f t="shared" si="579"/>
        <v>3781.9625544615692</v>
      </c>
      <c r="P6278" s="3">
        <v>15</v>
      </c>
      <c r="Q6278" s="3">
        <f t="shared" si="580"/>
        <v>225</v>
      </c>
      <c r="R6278" s="4">
        <f t="shared" si="581"/>
        <v>922.46494500000006</v>
      </c>
    </row>
    <row r="6279" spans="14:18">
      <c r="N6279" s="2">
        <v>61.497663000000003</v>
      </c>
      <c r="O6279" s="3">
        <f t="shared" si="579"/>
        <v>3781.9625544615692</v>
      </c>
      <c r="P6279" s="3">
        <v>15</v>
      </c>
      <c r="Q6279" s="3">
        <f t="shared" si="580"/>
        <v>225</v>
      </c>
      <c r="R6279" s="4">
        <f t="shared" si="581"/>
        <v>922.46494500000006</v>
      </c>
    </row>
    <row r="6280" spans="14:18">
      <c r="N6280" s="2">
        <v>61.497663000000003</v>
      </c>
      <c r="O6280" s="3">
        <f t="shared" si="579"/>
        <v>3781.9625544615692</v>
      </c>
      <c r="P6280" s="3">
        <v>15</v>
      </c>
      <c r="Q6280" s="3">
        <f t="shared" si="580"/>
        <v>225</v>
      </c>
      <c r="R6280" s="4">
        <f t="shared" si="581"/>
        <v>922.46494500000006</v>
      </c>
    </row>
    <row r="6281" spans="14:18">
      <c r="N6281" s="2">
        <v>61.497663000000003</v>
      </c>
      <c r="O6281" s="3">
        <f t="shared" si="579"/>
        <v>3781.9625544615692</v>
      </c>
      <c r="P6281" s="3">
        <v>15</v>
      </c>
      <c r="Q6281" s="3">
        <f t="shared" si="580"/>
        <v>225</v>
      </c>
      <c r="R6281" s="4">
        <f t="shared" si="581"/>
        <v>922.46494500000006</v>
      </c>
    </row>
    <row r="6282" spans="14:18">
      <c r="N6282" s="2">
        <v>61.497663000000003</v>
      </c>
      <c r="O6282" s="3">
        <f t="shared" si="579"/>
        <v>3781.9625544615692</v>
      </c>
      <c r="P6282" s="3">
        <v>15</v>
      </c>
      <c r="Q6282" s="3">
        <f t="shared" si="580"/>
        <v>225</v>
      </c>
      <c r="R6282" s="4">
        <f t="shared" si="581"/>
        <v>922.46494500000006</v>
      </c>
    </row>
    <row r="6283" spans="14:18">
      <c r="N6283" s="2">
        <v>61.497663000000003</v>
      </c>
      <c r="O6283" s="3">
        <f t="shared" si="579"/>
        <v>3781.9625544615692</v>
      </c>
      <c r="P6283" s="3">
        <v>15</v>
      </c>
      <c r="Q6283" s="3">
        <f t="shared" si="580"/>
        <v>225</v>
      </c>
      <c r="R6283" s="4">
        <f t="shared" si="581"/>
        <v>922.46494500000006</v>
      </c>
    </row>
    <row r="6284" spans="14:18">
      <c r="N6284" s="2">
        <v>61.497663000000003</v>
      </c>
      <c r="O6284" s="3">
        <f t="shared" si="579"/>
        <v>3781.9625544615692</v>
      </c>
      <c r="P6284" s="3">
        <v>15</v>
      </c>
      <c r="Q6284" s="3">
        <f t="shared" si="580"/>
        <v>225</v>
      </c>
      <c r="R6284" s="4">
        <f t="shared" si="581"/>
        <v>922.46494500000006</v>
      </c>
    </row>
    <row r="6285" spans="14:18">
      <c r="N6285" s="2">
        <v>61.497663000000003</v>
      </c>
      <c r="O6285" s="3">
        <f t="shared" si="579"/>
        <v>3781.9625544615692</v>
      </c>
      <c r="P6285" s="3">
        <v>15</v>
      </c>
      <c r="Q6285" s="3">
        <f t="shared" si="580"/>
        <v>225</v>
      </c>
      <c r="R6285" s="4">
        <f t="shared" si="581"/>
        <v>922.46494500000006</v>
      </c>
    </row>
    <row r="6286" spans="14:18">
      <c r="N6286" s="2">
        <v>61.497663000000003</v>
      </c>
      <c r="O6286" s="3">
        <f t="shared" si="579"/>
        <v>3781.9625544615692</v>
      </c>
      <c r="P6286" s="3">
        <v>15</v>
      </c>
      <c r="Q6286" s="3">
        <f t="shared" si="580"/>
        <v>225</v>
      </c>
      <c r="R6286" s="4">
        <f t="shared" si="581"/>
        <v>922.46494500000006</v>
      </c>
    </row>
    <row r="6287" spans="14:18">
      <c r="N6287" s="2">
        <v>61.497663000000003</v>
      </c>
      <c r="O6287" s="3">
        <f t="shared" si="579"/>
        <v>3781.9625544615692</v>
      </c>
      <c r="P6287" s="3">
        <v>15</v>
      </c>
      <c r="Q6287" s="3">
        <f t="shared" si="580"/>
        <v>225</v>
      </c>
      <c r="R6287" s="4">
        <f t="shared" si="581"/>
        <v>922.46494500000006</v>
      </c>
    </row>
    <row r="6288" spans="14:18">
      <c r="N6288" s="2">
        <v>61.497663000000003</v>
      </c>
      <c r="O6288" s="3">
        <f t="shared" si="579"/>
        <v>3781.9625544615692</v>
      </c>
      <c r="P6288" s="3">
        <v>15</v>
      </c>
      <c r="Q6288" s="3">
        <f t="shared" si="580"/>
        <v>225</v>
      </c>
      <c r="R6288" s="4">
        <f t="shared" si="581"/>
        <v>922.46494500000006</v>
      </c>
    </row>
    <row r="6289" spans="14:18">
      <c r="N6289" s="2">
        <v>61.497663000000003</v>
      </c>
      <c r="O6289" s="3">
        <f t="shared" ref="O6289:O6352" si="582">N6289*N6289</f>
        <v>3781.9625544615692</v>
      </c>
      <c r="P6289" s="3">
        <v>15</v>
      </c>
      <c r="Q6289" s="3">
        <f t="shared" ref="Q6289:Q6352" si="583">P6289*P6289</f>
        <v>225</v>
      </c>
      <c r="R6289" s="4">
        <f t="shared" ref="R6289:R6352" si="584">P6289*N6289</f>
        <v>922.46494500000006</v>
      </c>
    </row>
    <row r="6290" spans="14:18">
      <c r="N6290" s="2">
        <v>61.497663000000003</v>
      </c>
      <c r="O6290" s="3">
        <f t="shared" si="582"/>
        <v>3781.9625544615692</v>
      </c>
      <c r="P6290" s="3">
        <v>15</v>
      </c>
      <c r="Q6290" s="3">
        <f t="shared" si="583"/>
        <v>225</v>
      </c>
      <c r="R6290" s="4">
        <f t="shared" si="584"/>
        <v>922.46494500000006</v>
      </c>
    </row>
    <row r="6291" spans="14:18">
      <c r="N6291" s="2">
        <v>61.497663000000003</v>
      </c>
      <c r="O6291" s="3">
        <f t="shared" si="582"/>
        <v>3781.9625544615692</v>
      </c>
      <c r="P6291" s="3">
        <v>15</v>
      </c>
      <c r="Q6291" s="3">
        <f t="shared" si="583"/>
        <v>225</v>
      </c>
      <c r="R6291" s="4">
        <f t="shared" si="584"/>
        <v>922.46494500000006</v>
      </c>
    </row>
    <row r="6292" spans="14:18">
      <c r="N6292" s="2">
        <v>61.497663000000003</v>
      </c>
      <c r="O6292" s="3">
        <f t="shared" si="582"/>
        <v>3781.9625544615692</v>
      </c>
      <c r="P6292" s="3">
        <v>15</v>
      </c>
      <c r="Q6292" s="3">
        <f t="shared" si="583"/>
        <v>225</v>
      </c>
      <c r="R6292" s="4">
        <f t="shared" si="584"/>
        <v>922.46494500000006</v>
      </c>
    </row>
    <row r="6293" spans="14:18">
      <c r="N6293" s="2">
        <v>61.497663000000003</v>
      </c>
      <c r="O6293" s="3">
        <f t="shared" si="582"/>
        <v>3781.9625544615692</v>
      </c>
      <c r="P6293" s="3">
        <v>15</v>
      </c>
      <c r="Q6293" s="3">
        <f t="shared" si="583"/>
        <v>225</v>
      </c>
      <c r="R6293" s="4">
        <f t="shared" si="584"/>
        <v>922.46494500000006</v>
      </c>
    </row>
    <row r="6294" spans="14:18">
      <c r="N6294" s="2">
        <v>61.497663000000003</v>
      </c>
      <c r="O6294" s="3">
        <f t="shared" si="582"/>
        <v>3781.9625544615692</v>
      </c>
      <c r="P6294" s="3">
        <v>15</v>
      </c>
      <c r="Q6294" s="3">
        <f t="shared" si="583"/>
        <v>225</v>
      </c>
      <c r="R6294" s="4">
        <f t="shared" si="584"/>
        <v>922.46494500000006</v>
      </c>
    </row>
    <row r="6295" spans="14:18">
      <c r="N6295" s="2">
        <v>61.497663000000003</v>
      </c>
      <c r="O6295" s="3">
        <f t="shared" si="582"/>
        <v>3781.9625544615692</v>
      </c>
      <c r="P6295" s="3">
        <v>15</v>
      </c>
      <c r="Q6295" s="3">
        <f t="shared" si="583"/>
        <v>225</v>
      </c>
      <c r="R6295" s="4">
        <f t="shared" si="584"/>
        <v>922.46494500000006</v>
      </c>
    </row>
    <row r="6296" spans="14:18">
      <c r="N6296" s="2">
        <v>61.497663000000003</v>
      </c>
      <c r="O6296" s="3">
        <f t="shared" si="582"/>
        <v>3781.9625544615692</v>
      </c>
      <c r="P6296" s="3">
        <v>15</v>
      </c>
      <c r="Q6296" s="3">
        <f t="shared" si="583"/>
        <v>225</v>
      </c>
      <c r="R6296" s="4">
        <f t="shared" si="584"/>
        <v>922.46494500000006</v>
      </c>
    </row>
    <row r="6297" spans="14:18">
      <c r="N6297" s="2">
        <v>61.497663000000003</v>
      </c>
      <c r="O6297" s="3">
        <f t="shared" si="582"/>
        <v>3781.9625544615692</v>
      </c>
      <c r="P6297" s="3">
        <v>15</v>
      </c>
      <c r="Q6297" s="3">
        <f t="shared" si="583"/>
        <v>225</v>
      </c>
      <c r="R6297" s="4">
        <f t="shared" si="584"/>
        <v>922.46494500000006</v>
      </c>
    </row>
    <row r="6298" spans="14:18">
      <c r="N6298" s="2">
        <v>61.497663000000003</v>
      </c>
      <c r="O6298" s="3">
        <f t="shared" si="582"/>
        <v>3781.9625544615692</v>
      </c>
      <c r="P6298" s="3">
        <v>15</v>
      </c>
      <c r="Q6298" s="3">
        <f t="shared" si="583"/>
        <v>225</v>
      </c>
      <c r="R6298" s="4">
        <f t="shared" si="584"/>
        <v>922.46494500000006</v>
      </c>
    </row>
    <row r="6299" spans="14:18">
      <c r="N6299" s="2">
        <v>61.497663000000003</v>
      </c>
      <c r="O6299" s="3">
        <f t="shared" si="582"/>
        <v>3781.9625544615692</v>
      </c>
      <c r="P6299" s="3">
        <v>15</v>
      </c>
      <c r="Q6299" s="3">
        <f t="shared" si="583"/>
        <v>225</v>
      </c>
      <c r="R6299" s="4">
        <f t="shared" si="584"/>
        <v>922.46494500000006</v>
      </c>
    </row>
    <row r="6300" spans="14:18">
      <c r="N6300" s="2">
        <v>61.497663000000003</v>
      </c>
      <c r="O6300" s="3">
        <f t="shared" si="582"/>
        <v>3781.9625544615692</v>
      </c>
      <c r="P6300" s="3">
        <v>15</v>
      </c>
      <c r="Q6300" s="3">
        <f t="shared" si="583"/>
        <v>225</v>
      </c>
      <c r="R6300" s="4">
        <f t="shared" si="584"/>
        <v>922.46494500000006</v>
      </c>
    </row>
    <row r="6301" spans="14:18">
      <c r="N6301" s="2">
        <v>61.497663000000003</v>
      </c>
      <c r="O6301" s="3">
        <f t="shared" si="582"/>
        <v>3781.9625544615692</v>
      </c>
      <c r="P6301" s="3">
        <v>15</v>
      </c>
      <c r="Q6301" s="3">
        <f t="shared" si="583"/>
        <v>225</v>
      </c>
      <c r="R6301" s="4">
        <f t="shared" si="584"/>
        <v>922.46494500000006</v>
      </c>
    </row>
    <row r="6302" spans="14:18">
      <c r="N6302" s="2">
        <v>61.497663000000003</v>
      </c>
      <c r="O6302" s="3">
        <f t="shared" si="582"/>
        <v>3781.9625544615692</v>
      </c>
      <c r="P6302" s="3">
        <v>15</v>
      </c>
      <c r="Q6302" s="3">
        <f t="shared" si="583"/>
        <v>225</v>
      </c>
      <c r="R6302" s="4">
        <f t="shared" si="584"/>
        <v>922.46494500000006</v>
      </c>
    </row>
    <row r="6303" spans="14:18">
      <c r="N6303" s="2">
        <v>61.497663000000003</v>
      </c>
      <c r="O6303" s="3">
        <f t="shared" si="582"/>
        <v>3781.9625544615692</v>
      </c>
      <c r="P6303" s="3">
        <v>15</v>
      </c>
      <c r="Q6303" s="3">
        <f t="shared" si="583"/>
        <v>225</v>
      </c>
      <c r="R6303" s="4">
        <f t="shared" si="584"/>
        <v>922.46494500000006</v>
      </c>
    </row>
    <row r="6304" spans="14:18">
      <c r="N6304" s="2">
        <v>61.497663000000003</v>
      </c>
      <c r="O6304" s="3">
        <f t="shared" si="582"/>
        <v>3781.9625544615692</v>
      </c>
      <c r="P6304" s="3">
        <v>15</v>
      </c>
      <c r="Q6304" s="3">
        <f t="shared" si="583"/>
        <v>225</v>
      </c>
      <c r="R6304" s="4">
        <f t="shared" si="584"/>
        <v>922.46494500000006</v>
      </c>
    </row>
    <row r="6305" spans="14:18">
      <c r="N6305" s="2">
        <v>61.497663000000003</v>
      </c>
      <c r="O6305" s="3">
        <f t="shared" si="582"/>
        <v>3781.9625544615692</v>
      </c>
      <c r="P6305" s="3">
        <v>15</v>
      </c>
      <c r="Q6305" s="3">
        <f t="shared" si="583"/>
        <v>225</v>
      </c>
      <c r="R6305" s="4">
        <f t="shared" si="584"/>
        <v>922.46494500000006</v>
      </c>
    </row>
    <row r="6306" spans="14:18">
      <c r="N6306" s="2">
        <v>61.497663000000003</v>
      </c>
      <c r="O6306" s="3">
        <f t="shared" si="582"/>
        <v>3781.9625544615692</v>
      </c>
      <c r="P6306" s="3">
        <v>15</v>
      </c>
      <c r="Q6306" s="3">
        <f t="shared" si="583"/>
        <v>225</v>
      </c>
      <c r="R6306" s="4">
        <f t="shared" si="584"/>
        <v>922.46494500000006</v>
      </c>
    </row>
    <row r="6307" spans="14:18">
      <c r="N6307" s="2">
        <v>61.497663000000003</v>
      </c>
      <c r="O6307" s="3">
        <f t="shared" si="582"/>
        <v>3781.9625544615692</v>
      </c>
      <c r="P6307" s="3">
        <v>15</v>
      </c>
      <c r="Q6307" s="3">
        <f t="shared" si="583"/>
        <v>225</v>
      </c>
      <c r="R6307" s="4">
        <f t="shared" si="584"/>
        <v>922.46494500000006</v>
      </c>
    </row>
    <row r="6308" spans="14:18">
      <c r="N6308" s="2">
        <v>61.497663000000003</v>
      </c>
      <c r="O6308" s="3">
        <f t="shared" si="582"/>
        <v>3781.9625544615692</v>
      </c>
      <c r="P6308" s="3">
        <v>15</v>
      </c>
      <c r="Q6308" s="3">
        <f t="shared" si="583"/>
        <v>225</v>
      </c>
      <c r="R6308" s="4">
        <f t="shared" si="584"/>
        <v>922.46494500000006</v>
      </c>
    </row>
    <row r="6309" spans="14:18">
      <c r="N6309" s="2">
        <v>61.497663000000003</v>
      </c>
      <c r="O6309" s="3">
        <f t="shared" si="582"/>
        <v>3781.9625544615692</v>
      </c>
      <c r="P6309" s="3">
        <v>15</v>
      </c>
      <c r="Q6309" s="3">
        <f t="shared" si="583"/>
        <v>225</v>
      </c>
      <c r="R6309" s="4">
        <f t="shared" si="584"/>
        <v>922.46494500000006</v>
      </c>
    </row>
    <row r="6310" spans="14:18">
      <c r="N6310" s="2">
        <v>61.497663000000003</v>
      </c>
      <c r="O6310" s="3">
        <f t="shared" si="582"/>
        <v>3781.9625544615692</v>
      </c>
      <c r="P6310" s="3">
        <v>15</v>
      </c>
      <c r="Q6310" s="3">
        <f t="shared" si="583"/>
        <v>225</v>
      </c>
      <c r="R6310" s="4">
        <f t="shared" si="584"/>
        <v>922.46494500000006</v>
      </c>
    </row>
    <row r="6311" spans="14:18">
      <c r="N6311" s="2">
        <v>61.497663000000003</v>
      </c>
      <c r="O6311" s="3">
        <f t="shared" si="582"/>
        <v>3781.9625544615692</v>
      </c>
      <c r="P6311" s="3">
        <v>15</v>
      </c>
      <c r="Q6311" s="3">
        <f t="shared" si="583"/>
        <v>225</v>
      </c>
      <c r="R6311" s="4">
        <f t="shared" si="584"/>
        <v>922.46494500000006</v>
      </c>
    </row>
    <row r="6312" spans="14:18">
      <c r="N6312" s="2">
        <v>61.497663000000003</v>
      </c>
      <c r="O6312" s="3">
        <f t="shared" si="582"/>
        <v>3781.9625544615692</v>
      </c>
      <c r="P6312" s="3">
        <v>15</v>
      </c>
      <c r="Q6312" s="3">
        <f t="shared" si="583"/>
        <v>225</v>
      </c>
      <c r="R6312" s="4">
        <f t="shared" si="584"/>
        <v>922.46494500000006</v>
      </c>
    </row>
    <row r="6313" spans="14:18">
      <c r="N6313" s="2">
        <v>61.497663000000003</v>
      </c>
      <c r="O6313" s="3">
        <f t="shared" si="582"/>
        <v>3781.9625544615692</v>
      </c>
      <c r="P6313" s="3">
        <v>15</v>
      </c>
      <c r="Q6313" s="3">
        <f t="shared" si="583"/>
        <v>225</v>
      </c>
      <c r="R6313" s="4">
        <f t="shared" si="584"/>
        <v>922.46494500000006</v>
      </c>
    </row>
    <row r="6314" spans="14:18">
      <c r="N6314" s="2">
        <v>61.497663000000003</v>
      </c>
      <c r="O6314" s="3">
        <f t="shared" si="582"/>
        <v>3781.9625544615692</v>
      </c>
      <c r="P6314" s="3">
        <v>15</v>
      </c>
      <c r="Q6314" s="3">
        <f t="shared" si="583"/>
        <v>225</v>
      </c>
      <c r="R6314" s="4">
        <f t="shared" si="584"/>
        <v>922.46494500000006</v>
      </c>
    </row>
    <row r="6315" spans="14:18">
      <c r="N6315" s="2">
        <v>61.497663000000003</v>
      </c>
      <c r="O6315" s="3">
        <f t="shared" si="582"/>
        <v>3781.9625544615692</v>
      </c>
      <c r="P6315" s="3">
        <v>15</v>
      </c>
      <c r="Q6315" s="3">
        <f t="shared" si="583"/>
        <v>225</v>
      </c>
      <c r="R6315" s="4">
        <f t="shared" si="584"/>
        <v>922.46494500000006</v>
      </c>
    </row>
    <row r="6316" spans="14:18">
      <c r="N6316" s="2">
        <v>61.497663000000003</v>
      </c>
      <c r="O6316" s="3">
        <f t="shared" si="582"/>
        <v>3781.9625544615692</v>
      </c>
      <c r="P6316" s="3">
        <v>15</v>
      </c>
      <c r="Q6316" s="3">
        <f t="shared" si="583"/>
        <v>225</v>
      </c>
      <c r="R6316" s="4">
        <f t="shared" si="584"/>
        <v>922.46494500000006</v>
      </c>
    </row>
    <row r="6317" spans="14:18">
      <c r="N6317" s="2">
        <v>61.497663000000003</v>
      </c>
      <c r="O6317" s="3">
        <f t="shared" si="582"/>
        <v>3781.9625544615692</v>
      </c>
      <c r="P6317" s="3">
        <v>15</v>
      </c>
      <c r="Q6317" s="3">
        <f t="shared" si="583"/>
        <v>225</v>
      </c>
      <c r="R6317" s="4">
        <f t="shared" si="584"/>
        <v>922.46494500000006</v>
      </c>
    </row>
    <row r="6318" spans="14:18">
      <c r="N6318" s="2">
        <v>61.497663000000003</v>
      </c>
      <c r="O6318" s="3">
        <f t="shared" si="582"/>
        <v>3781.9625544615692</v>
      </c>
      <c r="P6318" s="3">
        <v>15</v>
      </c>
      <c r="Q6318" s="3">
        <f t="shared" si="583"/>
        <v>225</v>
      </c>
      <c r="R6318" s="4">
        <f t="shared" si="584"/>
        <v>922.46494500000006</v>
      </c>
    </row>
    <row r="6319" spans="14:18">
      <c r="N6319" s="2">
        <v>61.497663000000003</v>
      </c>
      <c r="O6319" s="3">
        <f t="shared" si="582"/>
        <v>3781.9625544615692</v>
      </c>
      <c r="P6319" s="3">
        <v>15</v>
      </c>
      <c r="Q6319" s="3">
        <f t="shared" si="583"/>
        <v>225</v>
      </c>
      <c r="R6319" s="4">
        <f t="shared" si="584"/>
        <v>922.46494500000006</v>
      </c>
    </row>
    <row r="6320" spans="14:18">
      <c r="N6320" s="2">
        <v>61.497663000000003</v>
      </c>
      <c r="O6320" s="3">
        <f t="shared" si="582"/>
        <v>3781.9625544615692</v>
      </c>
      <c r="P6320" s="3">
        <v>15</v>
      </c>
      <c r="Q6320" s="3">
        <f t="shared" si="583"/>
        <v>225</v>
      </c>
      <c r="R6320" s="4">
        <f t="shared" si="584"/>
        <v>922.46494500000006</v>
      </c>
    </row>
    <row r="6321" spans="14:18">
      <c r="N6321" s="2">
        <v>61.497663000000003</v>
      </c>
      <c r="O6321" s="3">
        <f t="shared" si="582"/>
        <v>3781.9625544615692</v>
      </c>
      <c r="P6321" s="3">
        <v>15</v>
      </c>
      <c r="Q6321" s="3">
        <f t="shared" si="583"/>
        <v>225</v>
      </c>
      <c r="R6321" s="4">
        <f t="shared" si="584"/>
        <v>922.46494500000006</v>
      </c>
    </row>
    <row r="6322" spans="14:18">
      <c r="N6322" s="2">
        <v>61.497663000000003</v>
      </c>
      <c r="O6322" s="3">
        <f t="shared" si="582"/>
        <v>3781.9625544615692</v>
      </c>
      <c r="P6322" s="3">
        <v>15</v>
      </c>
      <c r="Q6322" s="3">
        <f t="shared" si="583"/>
        <v>225</v>
      </c>
      <c r="R6322" s="4">
        <f t="shared" si="584"/>
        <v>922.46494500000006</v>
      </c>
    </row>
    <row r="6323" spans="14:18">
      <c r="N6323" s="2">
        <v>61.497663000000003</v>
      </c>
      <c r="O6323" s="3">
        <f t="shared" si="582"/>
        <v>3781.9625544615692</v>
      </c>
      <c r="P6323" s="3">
        <v>15</v>
      </c>
      <c r="Q6323" s="3">
        <f t="shared" si="583"/>
        <v>225</v>
      </c>
      <c r="R6323" s="4">
        <f t="shared" si="584"/>
        <v>922.46494500000006</v>
      </c>
    </row>
    <row r="6324" spans="14:18">
      <c r="N6324" s="2">
        <v>61.497663000000003</v>
      </c>
      <c r="O6324" s="3">
        <f t="shared" si="582"/>
        <v>3781.9625544615692</v>
      </c>
      <c r="P6324" s="3">
        <v>15</v>
      </c>
      <c r="Q6324" s="3">
        <f t="shared" si="583"/>
        <v>225</v>
      </c>
      <c r="R6324" s="4">
        <f t="shared" si="584"/>
        <v>922.46494500000006</v>
      </c>
    </row>
    <row r="6325" spans="14:18">
      <c r="N6325" s="2">
        <v>61.497663000000003</v>
      </c>
      <c r="O6325" s="3">
        <f t="shared" si="582"/>
        <v>3781.9625544615692</v>
      </c>
      <c r="P6325" s="3">
        <v>15</v>
      </c>
      <c r="Q6325" s="3">
        <f t="shared" si="583"/>
        <v>225</v>
      </c>
      <c r="R6325" s="4">
        <f t="shared" si="584"/>
        <v>922.46494500000006</v>
      </c>
    </row>
    <row r="6326" spans="14:18">
      <c r="N6326" s="2">
        <v>61.497663000000003</v>
      </c>
      <c r="O6326" s="3">
        <f t="shared" si="582"/>
        <v>3781.9625544615692</v>
      </c>
      <c r="P6326" s="3">
        <v>15</v>
      </c>
      <c r="Q6326" s="3">
        <f t="shared" si="583"/>
        <v>225</v>
      </c>
      <c r="R6326" s="4">
        <f t="shared" si="584"/>
        <v>922.46494500000006</v>
      </c>
    </row>
    <row r="6327" spans="14:18">
      <c r="N6327" s="2">
        <v>61.497663000000003</v>
      </c>
      <c r="O6327" s="3">
        <f t="shared" si="582"/>
        <v>3781.9625544615692</v>
      </c>
      <c r="P6327" s="3">
        <v>15</v>
      </c>
      <c r="Q6327" s="3">
        <f t="shared" si="583"/>
        <v>225</v>
      </c>
      <c r="R6327" s="4">
        <f t="shared" si="584"/>
        <v>922.46494500000006</v>
      </c>
    </row>
    <row r="6328" spans="14:18">
      <c r="N6328" s="2">
        <v>61.497663000000003</v>
      </c>
      <c r="O6328" s="3">
        <f t="shared" si="582"/>
        <v>3781.9625544615692</v>
      </c>
      <c r="P6328" s="3">
        <v>15</v>
      </c>
      <c r="Q6328" s="3">
        <f t="shared" si="583"/>
        <v>225</v>
      </c>
      <c r="R6328" s="4">
        <f t="shared" si="584"/>
        <v>922.46494500000006</v>
      </c>
    </row>
    <row r="6329" spans="14:18">
      <c r="N6329" s="2">
        <v>61.497663000000003</v>
      </c>
      <c r="O6329" s="3">
        <f t="shared" si="582"/>
        <v>3781.9625544615692</v>
      </c>
      <c r="P6329" s="3">
        <v>15</v>
      </c>
      <c r="Q6329" s="3">
        <f t="shared" si="583"/>
        <v>225</v>
      </c>
      <c r="R6329" s="4">
        <f t="shared" si="584"/>
        <v>922.46494500000006</v>
      </c>
    </row>
    <row r="6330" spans="14:18">
      <c r="N6330" s="2">
        <v>61.497663000000003</v>
      </c>
      <c r="O6330" s="3">
        <f t="shared" si="582"/>
        <v>3781.9625544615692</v>
      </c>
      <c r="P6330" s="3">
        <v>15</v>
      </c>
      <c r="Q6330" s="3">
        <f t="shared" si="583"/>
        <v>225</v>
      </c>
      <c r="R6330" s="4">
        <f t="shared" si="584"/>
        <v>922.46494500000006</v>
      </c>
    </row>
    <row r="6331" spans="14:18">
      <c r="N6331" s="2">
        <v>61.497663000000003</v>
      </c>
      <c r="O6331" s="3">
        <f t="shared" si="582"/>
        <v>3781.9625544615692</v>
      </c>
      <c r="P6331" s="3">
        <v>15</v>
      </c>
      <c r="Q6331" s="3">
        <f t="shared" si="583"/>
        <v>225</v>
      </c>
      <c r="R6331" s="4">
        <f t="shared" si="584"/>
        <v>922.46494500000006</v>
      </c>
    </row>
    <row r="6332" spans="14:18">
      <c r="N6332" s="2">
        <v>61.497663000000003</v>
      </c>
      <c r="O6332" s="3">
        <f t="shared" si="582"/>
        <v>3781.9625544615692</v>
      </c>
      <c r="P6332" s="3">
        <v>15</v>
      </c>
      <c r="Q6332" s="3">
        <f t="shared" si="583"/>
        <v>225</v>
      </c>
      <c r="R6332" s="4">
        <f t="shared" si="584"/>
        <v>922.46494500000006</v>
      </c>
    </row>
    <row r="6333" spans="14:18">
      <c r="N6333" s="2">
        <v>61.497663000000003</v>
      </c>
      <c r="O6333" s="3">
        <f t="shared" si="582"/>
        <v>3781.9625544615692</v>
      </c>
      <c r="P6333" s="3">
        <v>15</v>
      </c>
      <c r="Q6333" s="3">
        <f t="shared" si="583"/>
        <v>225</v>
      </c>
      <c r="R6333" s="4">
        <f t="shared" si="584"/>
        <v>922.46494500000006</v>
      </c>
    </row>
    <row r="6334" spans="14:18">
      <c r="N6334" s="2">
        <v>61.497663000000003</v>
      </c>
      <c r="O6334" s="3">
        <f t="shared" si="582"/>
        <v>3781.9625544615692</v>
      </c>
      <c r="P6334" s="3">
        <v>15</v>
      </c>
      <c r="Q6334" s="3">
        <f t="shared" si="583"/>
        <v>225</v>
      </c>
      <c r="R6334" s="4">
        <f t="shared" si="584"/>
        <v>922.46494500000006</v>
      </c>
    </row>
    <row r="6335" spans="14:18">
      <c r="N6335" s="2">
        <v>61.497663000000003</v>
      </c>
      <c r="O6335" s="3">
        <f t="shared" si="582"/>
        <v>3781.9625544615692</v>
      </c>
      <c r="P6335" s="3">
        <v>15</v>
      </c>
      <c r="Q6335" s="3">
        <f t="shared" si="583"/>
        <v>225</v>
      </c>
      <c r="R6335" s="4">
        <f t="shared" si="584"/>
        <v>922.46494500000006</v>
      </c>
    </row>
    <row r="6336" spans="14:18">
      <c r="N6336" s="2">
        <v>61.497663000000003</v>
      </c>
      <c r="O6336" s="3">
        <f t="shared" si="582"/>
        <v>3781.9625544615692</v>
      </c>
      <c r="P6336" s="3">
        <v>15</v>
      </c>
      <c r="Q6336" s="3">
        <f t="shared" si="583"/>
        <v>225</v>
      </c>
      <c r="R6336" s="4">
        <f t="shared" si="584"/>
        <v>922.46494500000006</v>
      </c>
    </row>
    <row r="6337" spans="14:18">
      <c r="N6337" s="2">
        <v>61.497663000000003</v>
      </c>
      <c r="O6337" s="3">
        <f t="shared" si="582"/>
        <v>3781.9625544615692</v>
      </c>
      <c r="P6337" s="3">
        <v>15</v>
      </c>
      <c r="Q6337" s="3">
        <f t="shared" si="583"/>
        <v>225</v>
      </c>
      <c r="R6337" s="4">
        <f t="shared" si="584"/>
        <v>922.46494500000006</v>
      </c>
    </row>
    <row r="6338" spans="14:18">
      <c r="N6338" s="2">
        <v>61.497663000000003</v>
      </c>
      <c r="O6338" s="3">
        <f t="shared" si="582"/>
        <v>3781.9625544615692</v>
      </c>
      <c r="P6338" s="3">
        <v>15</v>
      </c>
      <c r="Q6338" s="3">
        <f t="shared" si="583"/>
        <v>225</v>
      </c>
      <c r="R6338" s="4">
        <f t="shared" si="584"/>
        <v>922.46494500000006</v>
      </c>
    </row>
    <row r="6339" spans="14:18">
      <c r="N6339" s="2">
        <v>61.497663000000003</v>
      </c>
      <c r="O6339" s="3">
        <f t="shared" si="582"/>
        <v>3781.9625544615692</v>
      </c>
      <c r="P6339" s="3">
        <v>15</v>
      </c>
      <c r="Q6339" s="3">
        <f t="shared" si="583"/>
        <v>225</v>
      </c>
      <c r="R6339" s="4">
        <f t="shared" si="584"/>
        <v>922.46494500000006</v>
      </c>
    </row>
    <row r="6340" spans="14:18">
      <c r="N6340" s="2">
        <v>61.497663000000003</v>
      </c>
      <c r="O6340" s="3">
        <f t="shared" si="582"/>
        <v>3781.9625544615692</v>
      </c>
      <c r="P6340" s="3">
        <v>15</v>
      </c>
      <c r="Q6340" s="3">
        <f t="shared" si="583"/>
        <v>225</v>
      </c>
      <c r="R6340" s="4">
        <f t="shared" si="584"/>
        <v>922.46494500000006</v>
      </c>
    </row>
    <row r="6341" spans="14:18">
      <c r="N6341" s="2">
        <v>61.497663000000003</v>
      </c>
      <c r="O6341" s="3">
        <f t="shared" si="582"/>
        <v>3781.9625544615692</v>
      </c>
      <c r="P6341" s="3">
        <v>15</v>
      </c>
      <c r="Q6341" s="3">
        <f t="shared" si="583"/>
        <v>225</v>
      </c>
      <c r="R6341" s="4">
        <f t="shared" si="584"/>
        <v>922.46494500000006</v>
      </c>
    </row>
    <row r="6342" spans="14:18">
      <c r="N6342" s="2">
        <v>61.497663000000003</v>
      </c>
      <c r="O6342" s="3">
        <f t="shared" si="582"/>
        <v>3781.9625544615692</v>
      </c>
      <c r="P6342" s="3">
        <v>15</v>
      </c>
      <c r="Q6342" s="3">
        <f t="shared" si="583"/>
        <v>225</v>
      </c>
      <c r="R6342" s="4">
        <f t="shared" si="584"/>
        <v>922.46494500000006</v>
      </c>
    </row>
    <row r="6343" spans="14:18">
      <c r="N6343" s="2">
        <v>61.497663000000003</v>
      </c>
      <c r="O6343" s="3">
        <f t="shared" si="582"/>
        <v>3781.9625544615692</v>
      </c>
      <c r="P6343" s="3">
        <v>15</v>
      </c>
      <c r="Q6343" s="3">
        <f t="shared" si="583"/>
        <v>225</v>
      </c>
      <c r="R6343" s="4">
        <f t="shared" si="584"/>
        <v>922.46494500000006</v>
      </c>
    </row>
    <row r="6344" spans="14:18">
      <c r="N6344" s="2">
        <v>61.497663000000003</v>
      </c>
      <c r="O6344" s="3">
        <f t="shared" si="582"/>
        <v>3781.9625544615692</v>
      </c>
      <c r="P6344" s="3">
        <v>15</v>
      </c>
      <c r="Q6344" s="3">
        <f t="shared" si="583"/>
        <v>225</v>
      </c>
      <c r="R6344" s="4">
        <f t="shared" si="584"/>
        <v>922.46494500000006</v>
      </c>
    </row>
    <row r="6345" spans="14:18">
      <c r="N6345" s="2">
        <v>61.497663000000003</v>
      </c>
      <c r="O6345" s="3">
        <f t="shared" si="582"/>
        <v>3781.9625544615692</v>
      </c>
      <c r="P6345" s="3">
        <v>15</v>
      </c>
      <c r="Q6345" s="3">
        <f t="shared" si="583"/>
        <v>225</v>
      </c>
      <c r="R6345" s="4">
        <f t="shared" si="584"/>
        <v>922.46494500000006</v>
      </c>
    </row>
    <row r="6346" spans="14:18">
      <c r="N6346" s="2">
        <v>61.497663000000003</v>
      </c>
      <c r="O6346" s="3">
        <f t="shared" si="582"/>
        <v>3781.9625544615692</v>
      </c>
      <c r="P6346" s="3">
        <v>15</v>
      </c>
      <c r="Q6346" s="3">
        <f t="shared" si="583"/>
        <v>225</v>
      </c>
      <c r="R6346" s="4">
        <f t="shared" si="584"/>
        <v>922.46494500000006</v>
      </c>
    </row>
    <row r="6347" spans="14:18">
      <c r="N6347" s="2">
        <v>61.497663000000003</v>
      </c>
      <c r="O6347" s="3">
        <f t="shared" si="582"/>
        <v>3781.9625544615692</v>
      </c>
      <c r="P6347" s="3">
        <v>15</v>
      </c>
      <c r="Q6347" s="3">
        <f t="shared" si="583"/>
        <v>225</v>
      </c>
      <c r="R6347" s="4">
        <f t="shared" si="584"/>
        <v>922.46494500000006</v>
      </c>
    </row>
    <row r="6348" spans="14:18">
      <c r="N6348" s="2">
        <v>61.497663000000003</v>
      </c>
      <c r="O6348" s="3">
        <f t="shared" si="582"/>
        <v>3781.9625544615692</v>
      </c>
      <c r="P6348" s="3">
        <v>15</v>
      </c>
      <c r="Q6348" s="3">
        <f t="shared" si="583"/>
        <v>225</v>
      </c>
      <c r="R6348" s="4">
        <f t="shared" si="584"/>
        <v>922.46494500000006</v>
      </c>
    </row>
    <row r="6349" spans="14:18">
      <c r="N6349" s="2">
        <v>61.497663000000003</v>
      </c>
      <c r="O6349" s="3">
        <f t="shared" si="582"/>
        <v>3781.9625544615692</v>
      </c>
      <c r="P6349" s="3">
        <v>15</v>
      </c>
      <c r="Q6349" s="3">
        <f t="shared" si="583"/>
        <v>225</v>
      </c>
      <c r="R6349" s="4">
        <f t="shared" si="584"/>
        <v>922.46494500000006</v>
      </c>
    </row>
    <row r="6350" spans="14:18">
      <c r="N6350" s="2">
        <v>61.497663000000003</v>
      </c>
      <c r="O6350" s="3">
        <f t="shared" si="582"/>
        <v>3781.9625544615692</v>
      </c>
      <c r="P6350" s="3">
        <v>15</v>
      </c>
      <c r="Q6350" s="3">
        <f t="shared" si="583"/>
        <v>225</v>
      </c>
      <c r="R6350" s="4">
        <f t="shared" si="584"/>
        <v>922.46494500000006</v>
      </c>
    </row>
    <row r="6351" spans="14:18">
      <c r="N6351" s="2">
        <v>61.497663000000003</v>
      </c>
      <c r="O6351" s="3">
        <f t="shared" si="582"/>
        <v>3781.9625544615692</v>
      </c>
      <c r="P6351" s="3">
        <v>15</v>
      </c>
      <c r="Q6351" s="3">
        <f t="shared" si="583"/>
        <v>225</v>
      </c>
      <c r="R6351" s="4">
        <f t="shared" si="584"/>
        <v>922.46494500000006</v>
      </c>
    </row>
    <row r="6352" spans="14:18">
      <c r="N6352" s="2">
        <v>61.497663000000003</v>
      </c>
      <c r="O6352" s="3">
        <f t="shared" si="582"/>
        <v>3781.9625544615692</v>
      </c>
      <c r="P6352" s="3">
        <v>15</v>
      </c>
      <c r="Q6352" s="3">
        <f t="shared" si="583"/>
        <v>225</v>
      </c>
      <c r="R6352" s="4">
        <f t="shared" si="584"/>
        <v>922.46494500000006</v>
      </c>
    </row>
    <row r="6353" spans="14:18">
      <c r="N6353" s="2">
        <v>61.497663000000003</v>
      </c>
      <c r="O6353" s="3">
        <f t="shared" ref="O6353:O6416" si="585">N6353*N6353</f>
        <v>3781.9625544615692</v>
      </c>
      <c r="P6353" s="3">
        <v>15</v>
      </c>
      <c r="Q6353" s="3">
        <f t="shared" ref="Q6353:Q6416" si="586">P6353*P6353</f>
        <v>225</v>
      </c>
      <c r="R6353" s="4">
        <f t="shared" ref="R6353:R6416" si="587">P6353*N6353</f>
        <v>922.46494500000006</v>
      </c>
    </row>
    <row r="6354" spans="14:18">
      <c r="N6354" s="2">
        <v>61.497663000000003</v>
      </c>
      <c r="O6354" s="3">
        <f t="shared" si="585"/>
        <v>3781.9625544615692</v>
      </c>
      <c r="P6354" s="3">
        <v>15</v>
      </c>
      <c r="Q6354" s="3">
        <f t="shared" si="586"/>
        <v>225</v>
      </c>
      <c r="R6354" s="4">
        <f t="shared" si="587"/>
        <v>922.46494500000006</v>
      </c>
    </row>
    <row r="6355" spans="14:18">
      <c r="N6355" s="2">
        <v>61.497663000000003</v>
      </c>
      <c r="O6355" s="3">
        <f t="shared" si="585"/>
        <v>3781.9625544615692</v>
      </c>
      <c r="P6355" s="3">
        <v>15</v>
      </c>
      <c r="Q6355" s="3">
        <f t="shared" si="586"/>
        <v>225</v>
      </c>
      <c r="R6355" s="4">
        <f t="shared" si="587"/>
        <v>922.46494500000006</v>
      </c>
    </row>
    <row r="6356" spans="14:18">
      <c r="N6356" s="2">
        <v>61.497663000000003</v>
      </c>
      <c r="O6356" s="3">
        <f t="shared" si="585"/>
        <v>3781.9625544615692</v>
      </c>
      <c r="P6356" s="3">
        <v>15</v>
      </c>
      <c r="Q6356" s="3">
        <f t="shared" si="586"/>
        <v>225</v>
      </c>
      <c r="R6356" s="4">
        <f t="shared" si="587"/>
        <v>922.46494500000006</v>
      </c>
    </row>
    <row r="6357" spans="14:18">
      <c r="N6357" s="2">
        <v>61.497663000000003</v>
      </c>
      <c r="O6357" s="3">
        <f t="shared" si="585"/>
        <v>3781.9625544615692</v>
      </c>
      <c r="P6357" s="3">
        <v>15</v>
      </c>
      <c r="Q6357" s="3">
        <f t="shared" si="586"/>
        <v>225</v>
      </c>
      <c r="R6357" s="4">
        <f t="shared" si="587"/>
        <v>922.46494500000006</v>
      </c>
    </row>
    <row r="6358" spans="14:18">
      <c r="N6358" s="2">
        <v>61.497663000000003</v>
      </c>
      <c r="O6358" s="3">
        <f t="shared" si="585"/>
        <v>3781.9625544615692</v>
      </c>
      <c r="P6358" s="3">
        <v>15</v>
      </c>
      <c r="Q6358" s="3">
        <f t="shared" si="586"/>
        <v>225</v>
      </c>
      <c r="R6358" s="4">
        <f t="shared" si="587"/>
        <v>922.46494500000006</v>
      </c>
    </row>
    <row r="6359" spans="14:18">
      <c r="N6359" s="2">
        <v>61.497663000000003</v>
      </c>
      <c r="O6359" s="3">
        <f t="shared" si="585"/>
        <v>3781.9625544615692</v>
      </c>
      <c r="P6359" s="3">
        <v>15</v>
      </c>
      <c r="Q6359" s="3">
        <f t="shared" si="586"/>
        <v>225</v>
      </c>
      <c r="R6359" s="4">
        <f t="shared" si="587"/>
        <v>922.46494500000006</v>
      </c>
    </row>
    <row r="6360" spans="14:18">
      <c r="N6360" s="2">
        <v>61.497663000000003</v>
      </c>
      <c r="O6360" s="3">
        <f t="shared" si="585"/>
        <v>3781.9625544615692</v>
      </c>
      <c r="P6360" s="3">
        <v>15</v>
      </c>
      <c r="Q6360" s="3">
        <f t="shared" si="586"/>
        <v>225</v>
      </c>
      <c r="R6360" s="4">
        <f t="shared" si="587"/>
        <v>922.46494500000006</v>
      </c>
    </row>
    <row r="6361" spans="14:18">
      <c r="N6361" s="2">
        <v>61.497663000000003</v>
      </c>
      <c r="O6361" s="3">
        <f t="shared" si="585"/>
        <v>3781.9625544615692</v>
      </c>
      <c r="P6361" s="3">
        <v>15</v>
      </c>
      <c r="Q6361" s="3">
        <f t="shared" si="586"/>
        <v>225</v>
      </c>
      <c r="R6361" s="4">
        <f t="shared" si="587"/>
        <v>922.46494500000006</v>
      </c>
    </row>
    <row r="6362" spans="14:18">
      <c r="N6362" s="2">
        <v>61.497663000000003</v>
      </c>
      <c r="O6362" s="3">
        <f t="shared" si="585"/>
        <v>3781.9625544615692</v>
      </c>
      <c r="P6362" s="3">
        <v>15</v>
      </c>
      <c r="Q6362" s="3">
        <f t="shared" si="586"/>
        <v>225</v>
      </c>
      <c r="R6362" s="4">
        <f t="shared" si="587"/>
        <v>922.46494500000006</v>
      </c>
    </row>
    <row r="6363" spans="14:18">
      <c r="N6363" s="2">
        <v>61.497663000000003</v>
      </c>
      <c r="O6363" s="3">
        <f t="shared" si="585"/>
        <v>3781.9625544615692</v>
      </c>
      <c r="P6363" s="3">
        <v>15</v>
      </c>
      <c r="Q6363" s="3">
        <f t="shared" si="586"/>
        <v>225</v>
      </c>
      <c r="R6363" s="4">
        <f t="shared" si="587"/>
        <v>922.46494500000006</v>
      </c>
    </row>
    <row r="6364" spans="14:18">
      <c r="N6364" s="2">
        <v>61.497663000000003</v>
      </c>
      <c r="O6364" s="3">
        <f t="shared" si="585"/>
        <v>3781.9625544615692</v>
      </c>
      <c r="P6364" s="3">
        <v>15</v>
      </c>
      <c r="Q6364" s="3">
        <f t="shared" si="586"/>
        <v>225</v>
      </c>
      <c r="R6364" s="4">
        <f t="shared" si="587"/>
        <v>922.46494500000006</v>
      </c>
    </row>
    <row r="6365" spans="14:18">
      <c r="N6365" s="2">
        <v>61.497663000000003</v>
      </c>
      <c r="O6365" s="3">
        <f t="shared" si="585"/>
        <v>3781.9625544615692</v>
      </c>
      <c r="P6365" s="3">
        <v>15</v>
      </c>
      <c r="Q6365" s="3">
        <f t="shared" si="586"/>
        <v>225</v>
      </c>
      <c r="R6365" s="4">
        <f t="shared" si="587"/>
        <v>922.46494500000006</v>
      </c>
    </row>
    <row r="6366" spans="14:18">
      <c r="N6366" s="2">
        <v>61.497663000000003</v>
      </c>
      <c r="O6366" s="3">
        <f t="shared" si="585"/>
        <v>3781.9625544615692</v>
      </c>
      <c r="P6366" s="3">
        <v>15</v>
      </c>
      <c r="Q6366" s="3">
        <f t="shared" si="586"/>
        <v>225</v>
      </c>
      <c r="R6366" s="4">
        <f t="shared" si="587"/>
        <v>922.46494500000006</v>
      </c>
    </row>
    <row r="6367" spans="14:18">
      <c r="N6367" s="2">
        <v>61.497663000000003</v>
      </c>
      <c r="O6367" s="3">
        <f t="shared" si="585"/>
        <v>3781.9625544615692</v>
      </c>
      <c r="P6367" s="3">
        <v>15</v>
      </c>
      <c r="Q6367" s="3">
        <f t="shared" si="586"/>
        <v>225</v>
      </c>
      <c r="R6367" s="4">
        <f t="shared" si="587"/>
        <v>922.46494500000006</v>
      </c>
    </row>
    <row r="6368" spans="14:18">
      <c r="N6368" s="2">
        <v>61.497663000000003</v>
      </c>
      <c r="O6368" s="3">
        <f t="shared" si="585"/>
        <v>3781.9625544615692</v>
      </c>
      <c r="P6368" s="3">
        <v>15</v>
      </c>
      <c r="Q6368" s="3">
        <f t="shared" si="586"/>
        <v>225</v>
      </c>
      <c r="R6368" s="4">
        <f t="shared" si="587"/>
        <v>922.46494500000006</v>
      </c>
    </row>
    <row r="6369" spans="14:18">
      <c r="N6369" s="2">
        <v>61.497663000000003</v>
      </c>
      <c r="O6369" s="3">
        <f t="shared" si="585"/>
        <v>3781.9625544615692</v>
      </c>
      <c r="P6369" s="3">
        <v>15</v>
      </c>
      <c r="Q6369" s="3">
        <f t="shared" si="586"/>
        <v>225</v>
      </c>
      <c r="R6369" s="4">
        <f t="shared" si="587"/>
        <v>922.46494500000006</v>
      </c>
    </row>
    <row r="6370" spans="14:18">
      <c r="N6370" s="2">
        <v>61.497663000000003</v>
      </c>
      <c r="O6370" s="3">
        <f t="shared" si="585"/>
        <v>3781.9625544615692</v>
      </c>
      <c r="P6370" s="3">
        <v>15</v>
      </c>
      <c r="Q6370" s="3">
        <f t="shared" si="586"/>
        <v>225</v>
      </c>
      <c r="R6370" s="4">
        <f t="shared" si="587"/>
        <v>922.46494500000006</v>
      </c>
    </row>
    <row r="6371" spans="14:18">
      <c r="N6371" s="2">
        <v>61.497663000000003</v>
      </c>
      <c r="O6371" s="3">
        <f t="shared" si="585"/>
        <v>3781.9625544615692</v>
      </c>
      <c r="P6371" s="3">
        <v>15</v>
      </c>
      <c r="Q6371" s="3">
        <f t="shared" si="586"/>
        <v>225</v>
      </c>
      <c r="R6371" s="4">
        <f t="shared" si="587"/>
        <v>922.46494500000006</v>
      </c>
    </row>
    <row r="6372" spans="14:18">
      <c r="N6372" s="2">
        <v>61.497663000000003</v>
      </c>
      <c r="O6372" s="3">
        <f t="shared" si="585"/>
        <v>3781.9625544615692</v>
      </c>
      <c r="P6372" s="3">
        <v>15</v>
      </c>
      <c r="Q6372" s="3">
        <f t="shared" si="586"/>
        <v>225</v>
      </c>
      <c r="R6372" s="4">
        <f t="shared" si="587"/>
        <v>922.46494500000006</v>
      </c>
    </row>
    <row r="6373" spans="14:18">
      <c r="N6373" s="2">
        <v>61.497663000000003</v>
      </c>
      <c r="O6373" s="3">
        <f t="shared" si="585"/>
        <v>3781.9625544615692</v>
      </c>
      <c r="P6373" s="3">
        <v>15</v>
      </c>
      <c r="Q6373" s="3">
        <f t="shared" si="586"/>
        <v>225</v>
      </c>
      <c r="R6373" s="4">
        <f t="shared" si="587"/>
        <v>922.46494500000006</v>
      </c>
    </row>
    <row r="6374" spans="14:18">
      <c r="N6374" s="2">
        <v>61.497663000000003</v>
      </c>
      <c r="O6374" s="3">
        <f t="shared" si="585"/>
        <v>3781.9625544615692</v>
      </c>
      <c r="P6374" s="3">
        <v>15</v>
      </c>
      <c r="Q6374" s="3">
        <f t="shared" si="586"/>
        <v>225</v>
      </c>
      <c r="R6374" s="4">
        <f t="shared" si="587"/>
        <v>922.46494500000006</v>
      </c>
    </row>
    <row r="6375" spans="14:18">
      <c r="N6375" s="2">
        <v>61.497663000000003</v>
      </c>
      <c r="O6375" s="3">
        <f t="shared" si="585"/>
        <v>3781.9625544615692</v>
      </c>
      <c r="P6375" s="3">
        <v>15</v>
      </c>
      <c r="Q6375" s="3">
        <f t="shared" si="586"/>
        <v>225</v>
      </c>
      <c r="R6375" s="4">
        <f t="shared" si="587"/>
        <v>922.46494500000006</v>
      </c>
    </row>
    <row r="6376" spans="14:18">
      <c r="N6376" s="2">
        <v>61.497663000000003</v>
      </c>
      <c r="O6376" s="3">
        <f t="shared" si="585"/>
        <v>3781.9625544615692</v>
      </c>
      <c r="P6376" s="3">
        <v>15</v>
      </c>
      <c r="Q6376" s="3">
        <f t="shared" si="586"/>
        <v>225</v>
      </c>
      <c r="R6376" s="4">
        <f t="shared" si="587"/>
        <v>922.46494500000006</v>
      </c>
    </row>
    <row r="6377" spans="14:18">
      <c r="N6377" s="2">
        <v>61.497663000000003</v>
      </c>
      <c r="O6377" s="3">
        <f t="shared" si="585"/>
        <v>3781.9625544615692</v>
      </c>
      <c r="P6377" s="3">
        <v>15</v>
      </c>
      <c r="Q6377" s="3">
        <f t="shared" si="586"/>
        <v>225</v>
      </c>
      <c r="R6377" s="4">
        <f t="shared" si="587"/>
        <v>922.46494500000006</v>
      </c>
    </row>
    <row r="6378" spans="14:18">
      <c r="N6378" s="2">
        <v>61.497663000000003</v>
      </c>
      <c r="O6378" s="3">
        <f t="shared" si="585"/>
        <v>3781.9625544615692</v>
      </c>
      <c r="P6378" s="3">
        <v>15</v>
      </c>
      <c r="Q6378" s="3">
        <f t="shared" si="586"/>
        <v>225</v>
      </c>
      <c r="R6378" s="4">
        <f t="shared" si="587"/>
        <v>922.46494500000006</v>
      </c>
    </row>
    <row r="6379" spans="14:18">
      <c r="N6379" s="2">
        <v>61.497663000000003</v>
      </c>
      <c r="O6379" s="3">
        <f t="shared" si="585"/>
        <v>3781.9625544615692</v>
      </c>
      <c r="P6379" s="3">
        <v>15</v>
      </c>
      <c r="Q6379" s="3">
        <f t="shared" si="586"/>
        <v>225</v>
      </c>
      <c r="R6379" s="4">
        <f t="shared" si="587"/>
        <v>922.46494500000006</v>
      </c>
    </row>
    <row r="6380" spans="14:18">
      <c r="N6380" s="2">
        <v>61.497663000000003</v>
      </c>
      <c r="O6380" s="3">
        <f t="shared" si="585"/>
        <v>3781.9625544615692</v>
      </c>
      <c r="P6380" s="3">
        <v>15</v>
      </c>
      <c r="Q6380" s="3">
        <f t="shared" si="586"/>
        <v>225</v>
      </c>
      <c r="R6380" s="4">
        <f t="shared" si="587"/>
        <v>922.46494500000006</v>
      </c>
    </row>
    <row r="6381" spans="14:18">
      <c r="N6381" s="2">
        <v>61.497663000000003</v>
      </c>
      <c r="O6381" s="3">
        <f t="shared" si="585"/>
        <v>3781.9625544615692</v>
      </c>
      <c r="P6381" s="3">
        <v>10</v>
      </c>
      <c r="Q6381" s="3">
        <f t="shared" si="586"/>
        <v>100</v>
      </c>
      <c r="R6381" s="4">
        <f t="shared" si="587"/>
        <v>614.97663</v>
      </c>
    </row>
    <row r="6382" spans="14:18">
      <c r="N6382" s="2">
        <v>61.497663000000003</v>
      </c>
      <c r="O6382" s="3">
        <f t="shared" si="585"/>
        <v>3781.9625544615692</v>
      </c>
      <c r="P6382" s="3">
        <v>10</v>
      </c>
      <c r="Q6382" s="3">
        <f t="shared" si="586"/>
        <v>100</v>
      </c>
      <c r="R6382" s="4">
        <f t="shared" si="587"/>
        <v>614.97663</v>
      </c>
    </row>
    <row r="6383" spans="14:18">
      <c r="N6383" s="2">
        <v>61.497663000000003</v>
      </c>
      <c r="O6383" s="3">
        <f t="shared" si="585"/>
        <v>3781.9625544615692</v>
      </c>
      <c r="P6383" s="3">
        <v>20</v>
      </c>
      <c r="Q6383" s="3">
        <f t="shared" si="586"/>
        <v>400</v>
      </c>
      <c r="R6383" s="4">
        <f t="shared" si="587"/>
        <v>1229.95326</v>
      </c>
    </row>
    <row r="6384" spans="14:18">
      <c r="N6384" s="2">
        <v>61.497663000000003</v>
      </c>
      <c r="O6384" s="3">
        <f t="shared" si="585"/>
        <v>3781.9625544615692</v>
      </c>
      <c r="P6384" s="3">
        <v>15</v>
      </c>
      <c r="Q6384" s="3">
        <f t="shared" si="586"/>
        <v>225</v>
      </c>
      <c r="R6384" s="4">
        <f t="shared" si="587"/>
        <v>922.46494500000006</v>
      </c>
    </row>
    <row r="6385" spans="14:18">
      <c r="N6385" s="2">
        <v>61.497663000000003</v>
      </c>
      <c r="O6385" s="3">
        <f t="shared" si="585"/>
        <v>3781.9625544615692</v>
      </c>
      <c r="P6385" s="3">
        <v>15</v>
      </c>
      <c r="Q6385" s="3">
        <f t="shared" si="586"/>
        <v>225</v>
      </c>
      <c r="R6385" s="4">
        <f t="shared" si="587"/>
        <v>922.46494500000006</v>
      </c>
    </row>
    <row r="6386" spans="14:18">
      <c r="N6386" s="2">
        <v>61.497663000000003</v>
      </c>
      <c r="O6386" s="3">
        <f t="shared" si="585"/>
        <v>3781.9625544615692</v>
      </c>
      <c r="P6386" s="3">
        <v>15</v>
      </c>
      <c r="Q6386" s="3">
        <f t="shared" si="586"/>
        <v>225</v>
      </c>
      <c r="R6386" s="4">
        <f t="shared" si="587"/>
        <v>922.46494500000006</v>
      </c>
    </row>
    <row r="6387" spans="14:18">
      <c r="N6387" s="2">
        <v>61.497663000000003</v>
      </c>
      <c r="O6387" s="3">
        <f t="shared" si="585"/>
        <v>3781.9625544615692</v>
      </c>
      <c r="P6387" s="3">
        <v>15</v>
      </c>
      <c r="Q6387" s="3">
        <f t="shared" si="586"/>
        <v>225</v>
      </c>
      <c r="R6387" s="4">
        <f t="shared" si="587"/>
        <v>922.46494500000006</v>
      </c>
    </row>
    <row r="6388" spans="14:18">
      <c r="N6388" s="2">
        <v>61.497663000000003</v>
      </c>
      <c r="O6388" s="3">
        <f t="shared" si="585"/>
        <v>3781.9625544615692</v>
      </c>
      <c r="P6388" s="3">
        <v>15</v>
      </c>
      <c r="Q6388" s="3">
        <f t="shared" si="586"/>
        <v>225</v>
      </c>
      <c r="R6388" s="4">
        <f t="shared" si="587"/>
        <v>922.46494500000006</v>
      </c>
    </row>
    <row r="6389" spans="14:18">
      <c r="N6389" s="2">
        <v>61.497663000000003</v>
      </c>
      <c r="O6389" s="3">
        <f t="shared" si="585"/>
        <v>3781.9625544615692</v>
      </c>
      <c r="P6389" s="3">
        <v>15</v>
      </c>
      <c r="Q6389" s="3">
        <f t="shared" si="586"/>
        <v>225</v>
      </c>
      <c r="R6389" s="4">
        <f t="shared" si="587"/>
        <v>922.46494500000006</v>
      </c>
    </row>
    <row r="6390" spans="14:18">
      <c r="N6390" s="2">
        <v>61.497663000000003</v>
      </c>
      <c r="O6390" s="3">
        <f t="shared" si="585"/>
        <v>3781.9625544615692</v>
      </c>
      <c r="P6390" s="3">
        <v>15</v>
      </c>
      <c r="Q6390" s="3">
        <f t="shared" si="586"/>
        <v>225</v>
      </c>
      <c r="R6390" s="4">
        <f t="shared" si="587"/>
        <v>922.46494500000006</v>
      </c>
    </row>
    <row r="6391" spans="14:18">
      <c r="N6391" s="2">
        <v>61.497663000000003</v>
      </c>
      <c r="O6391" s="3">
        <f t="shared" si="585"/>
        <v>3781.9625544615692</v>
      </c>
      <c r="P6391" s="3">
        <v>15</v>
      </c>
      <c r="Q6391" s="3">
        <f t="shared" si="586"/>
        <v>225</v>
      </c>
      <c r="R6391" s="4">
        <f t="shared" si="587"/>
        <v>922.46494500000006</v>
      </c>
    </row>
    <row r="6392" spans="14:18">
      <c r="N6392" s="2">
        <v>61.497663000000003</v>
      </c>
      <c r="O6392" s="3">
        <f t="shared" si="585"/>
        <v>3781.9625544615692</v>
      </c>
      <c r="P6392" s="3">
        <v>15</v>
      </c>
      <c r="Q6392" s="3">
        <f t="shared" si="586"/>
        <v>225</v>
      </c>
      <c r="R6392" s="4">
        <f t="shared" si="587"/>
        <v>922.46494500000006</v>
      </c>
    </row>
    <row r="6393" spans="14:18">
      <c r="N6393" s="2">
        <v>61.497663000000003</v>
      </c>
      <c r="O6393" s="3">
        <f t="shared" si="585"/>
        <v>3781.9625544615692</v>
      </c>
      <c r="P6393" s="3">
        <v>15</v>
      </c>
      <c r="Q6393" s="3">
        <f t="shared" si="586"/>
        <v>225</v>
      </c>
      <c r="R6393" s="4">
        <f t="shared" si="587"/>
        <v>922.46494500000006</v>
      </c>
    </row>
    <row r="6394" spans="14:18">
      <c r="N6394" s="2">
        <v>61.497663000000003</v>
      </c>
      <c r="O6394" s="3">
        <f t="shared" si="585"/>
        <v>3781.9625544615692</v>
      </c>
      <c r="P6394" s="3">
        <v>15</v>
      </c>
      <c r="Q6394" s="3">
        <f t="shared" si="586"/>
        <v>225</v>
      </c>
      <c r="R6394" s="4">
        <f t="shared" si="587"/>
        <v>922.46494500000006</v>
      </c>
    </row>
    <row r="6395" spans="14:18">
      <c r="N6395" s="2">
        <v>61.497663000000003</v>
      </c>
      <c r="O6395" s="3">
        <f t="shared" si="585"/>
        <v>3781.9625544615692</v>
      </c>
      <c r="P6395" s="3">
        <v>15</v>
      </c>
      <c r="Q6395" s="3">
        <f t="shared" si="586"/>
        <v>225</v>
      </c>
      <c r="R6395" s="4">
        <f t="shared" si="587"/>
        <v>922.46494500000006</v>
      </c>
    </row>
    <row r="6396" spans="14:18">
      <c r="N6396" s="2">
        <v>61.497663000000003</v>
      </c>
      <c r="O6396" s="3">
        <f t="shared" si="585"/>
        <v>3781.9625544615692</v>
      </c>
      <c r="P6396" s="3">
        <v>15</v>
      </c>
      <c r="Q6396" s="3">
        <f t="shared" si="586"/>
        <v>225</v>
      </c>
      <c r="R6396" s="4">
        <f t="shared" si="587"/>
        <v>922.46494500000006</v>
      </c>
    </row>
    <row r="6397" spans="14:18">
      <c r="N6397" s="2">
        <v>61.497663000000003</v>
      </c>
      <c r="O6397" s="3">
        <f t="shared" si="585"/>
        <v>3781.9625544615692</v>
      </c>
      <c r="P6397" s="3">
        <v>15</v>
      </c>
      <c r="Q6397" s="3">
        <f t="shared" si="586"/>
        <v>225</v>
      </c>
      <c r="R6397" s="4">
        <f t="shared" si="587"/>
        <v>922.46494500000006</v>
      </c>
    </row>
    <row r="6398" spans="14:18">
      <c r="N6398" s="2">
        <v>61.497663000000003</v>
      </c>
      <c r="O6398" s="3">
        <f t="shared" si="585"/>
        <v>3781.9625544615692</v>
      </c>
      <c r="P6398" s="3">
        <v>15</v>
      </c>
      <c r="Q6398" s="3">
        <f t="shared" si="586"/>
        <v>225</v>
      </c>
      <c r="R6398" s="4">
        <f t="shared" si="587"/>
        <v>922.46494500000006</v>
      </c>
    </row>
    <row r="6399" spans="14:18">
      <c r="N6399" s="2">
        <v>61.497663000000003</v>
      </c>
      <c r="O6399" s="3">
        <f t="shared" si="585"/>
        <v>3781.9625544615692</v>
      </c>
      <c r="P6399" s="3">
        <v>15</v>
      </c>
      <c r="Q6399" s="3">
        <f t="shared" si="586"/>
        <v>225</v>
      </c>
      <c r="R6399" s="4">
        <f t="shared" si="587"/>
        <v>922.46494500000006</v>
      </c>
    </row>
    <row r="6400" spans="14:18">
      <c r="N6400" s="2">
        <v>61.497663000000003</v>
      </c>
      <c r="O6400" s="3">
        <f t="shared" si="585"/>
        <v>3781.9625544615692</v>
      </c>
      <c r="P6400" s="3">
        <v>15</v>
      </c>
      <c r="Q6400" s="3">
        <f t="shared" si="586"/>
        <v>225</v>
      </c>
      <c r="R6400" s="4">
        <f t="shared" si="587"/>
        <v>922.46494500000006</v>
      </c>
    </row>
    <row r="6401" spans="14:18">
      <c r="N6401" s="2">
        <v>61.497663000000003</v>
      </c>
      <c r="O6401" s="3">
        <f t="shared" si="585"/>
        <v>3781.9625544615692</v>
      </c>
      <c r="P6401" s="3">
        <v>15</v>
      </c>
      <c r="Q6401" s="3">
        <f t="shared" si="586"/>
        <v>225</v>
      </c>
      <c r="R6401" s="4">
        <f t="shared" si="587"/>
        <v>922.46494500000006</v>
      </c>
    </row>
    <row r="6402" spans="14:18">
      <c r="N6402" s="2">
        <v>61.497663000000003</v>
      </c>
      <c r="O6402" s="3">
        <f t="shared" si="585"/>
        <v>3781.9625544615692</v>
      </c>
      <c r="P6402" s="3">
        <v>15</v>
      </c>
      <c r="Q6402" s="3">
        <f t="shared" si="586"/>
        <v>225</v>
      </c>
      <c r="R6402" s="4">
        <f t="shared" si="587"/>
        <v>922.46494500000006</v>
      </c>
    </row>
    <row r="6403" spans="14:18">
      <c r="N6403" s="2">
        <v>61.497663000000003</v>
      </c>
      <c r="O6403" s="3">
        <f t="shared" si="585"/>
        <v>3781.9625544615692</v>
      </c>
      <c r="P6403" s="3">
        <v>15</v>
      </c>
      <c r="Q6403" s="3">
        <f t="shared" si="586"/>
        <v>225</v>
      </c>
      <c r="R6403" s="4">
        <f t="shared" si="587"/>
        <v>922.46494500000006</v>
      </c>
    </row>
    <row r="6404" spans="14:18">
      <c r="N6404" s="2">
        <v>61.497663000000003</v>
      </c>
      <c r="O6404" s="3">
        <f t="shared" si="585"/>
        <v>3781.9625544615692</v>
      </c>
      <c r="P6404" s="3">
        <v>15</v>
      </c>
      <c r="Q6404" s="3">
        <f t="shared" si="586"/>
        <v>225</v>
      </c>
      <c r="R6404" s="4">
        <f t="shared" si="587"/>
        <v>922.46494500000006</v>
      </c>
    </row>
    <row r="6405" spans="14:18">
      <c r="N6405" s="2">
        <v>61.497663000000003</v>
      </c>
      <c r="O6405" s="3">
        <f t="shared" si="585"/>
        <v>3781.9625544615692</v>
      </c>
      <c r="P6405" s="3">
        <v>15</v>
      </c>
      <c r="Q6405" s="3">
        <f t="shared" si="586"/>
        <v>225</v>
      </c>
      <c r="R6405" s="4">
        <f t="shared" si="587"/>
        <v>922.46494500000006</v>
      </c>
    </row>
    <row r="6406" spans="14:18">
      <c r="N6406" s="2">
        <v>61.497663000000003</v>
      </c>
      <c r="O6406" s="3">
        <f t="shared" si="585"/>
        <v>3781.9625544615692</v>
      </c>
      <c r="P6406" s="3">
        <v>15</v>
      </c>
      <c r="Q6406" s="3">
        <f t="shared" si="586"/>
        <v>225</v>
      </c>
      <c r="R6406" s="4">
        <f t="shared" si="587"/>
        <v>922.46494500000006</v>
      </c>
    </row>
    <row r="6407" spans="14:18">
      <c r="N6407" s="2">
        <v>61.497663000000003</v>
      </c>
      <c r="O6407" s="3">
        <f t="shared" si="585"/>
        <v>3781.9625544615692</v>
      </c>
      <c r="P6407" s="3">
        <v>15</v>
      </c>
      <c r="Q6407" s="3">
        <f t="shared" si="586"/>
        <v>225</v>
      </c>
      <c r="R6407" s="4">
        <f t="shared" si="587"/>
        <v>922.46494500000006</v>
      </c>
    </row>
    <row r="6408" spans="14:18">
      <c r="N6408" s="2">
        <v>61.497663000000003</v>
      </c>
      <c r="O6408" s="3">
        <f t="shared" si="585"/>
        <v>3781.9625544615692</v>
      </c>
      <c r="P6408" s="3">
        <v>15</v>
      </c>
      <c r="Q6408" s="3">
        <f t="shared" si="586"/>
        <v>225</v>
      </c>
      <c r="R6408" s="4">
        <f t="shared" si="587"/>
        <v>922.46494500000006</v>
      </c>
    </row>
    <row r="6409" spans="14:18">
      <c r="N6409" s="2">
        <v>61.497663000000003</v>
      </c>
      <c r="O6409" s="3">
        <f t="shared" si="585"/>
        <v>3781.9625544615692</v>
      </c>
      <c r="P6409" s="3">
        <v>15</v>
      </c>
      <c r="Q6409" s="3">
        <f t="shared" si="586"/>
        <v>225</v>
      </c>
      <c r="R6409" s="4">
        <f t="shared" si="587"/>
        <v>922.46494500000006</v>
      </c>
    </row>
    <row r="6410" spans="14:18">
      <c r="N6410" s="2">
        <v>61.497663000000003</v>
      </c>
      <c r="O6410" s="3">
        <f t="shared" si="585"/>
        <v>3781.9625544615692</v>
      </c>
      <c r="P6410" s="3">
        <v>15</v>
      </c>
      <c r="Q6410" s="3">
        <f t="shared" si="586"/>
        <v>225</v>
      </c>
      <c r="R6410" s="4">
        <f t="shared" si="587"/>
        <v>922.46494500000006</v>
      </c>
    </row>
    <row r="6411" spans="14:18">
      <c r="N6411" s="2">
        <v>61.497663000000003</v>
      </c>
      <c r="O6411" s="3">
        <f t="shared" si="585"/>
        <v>3781.9625544615692</v>
      </c>
      <c r="P6411" s="3">
        <v>15</v>
      </c>
      <c r="Q6411" s="3">
        <f t="shared" si="586"/>
        <v>225</v>
      </c>
      <c r="R6411" s="4">
        <f t="shared" si="587"/>
        <v>922.46494500000006</v>
      </c>
    </row>
    <row r="6412" spans="14:18">
      <c r="N6412" s="2">
        <v>86.725965000000002</v>
      </c>
      <c r="O6412" s="3">
        <f t="shared" si="585"/>
        <v>7521.3930051812258</v>
      </c>
      <c r="P6412" s="3">
        <v>5</v>
      </c>
      <c r="Q6412" s="3">
        <f t="shared" si="586"/>
        <v>25</v>
      </c>
      <c r="R6412" s="4">
        <f t="shared" si="587"/>
        <v>433.62982499999998</v>
      </c>
    </row>
    <row r="6413" spans="14:18">
      <c r="N6413" s="2">
        <v>86.725965000000002</v>
      </c>
      <c r="O6413" s="3">
        <f t="shared" si="585"/>
        <v>7521.3930051812258</v>
      </c>
      <c r="P6413" s="3">
        <v>5</v>
      </c>
      <c r="Q6413" s="3">
        <f t="shared" si="586"/>
        <v>25</v>
      </c>
      <c r="R6413" s="4">
        <f t="shared" si="587"/>
        <v>433.62982499999998</v>
      </c>
    </row>
    <row r="6414" spans="14:18">
      <c r="N6414" s="2">
        <v>86.725965000000002</v>
      </c>
      <c r="O6414" s="3">
        <f t="shared" si="585"/>
        <v>7521.3930051812258</v>
      </c>
      <c r="P6414" s="3">
        <v>5</v>
      </c>
      <c r="Q6414" s="3">
        <f t="shared" si="586"/>
        <v>25</v>
      </c>
      <c r="R6414" s="4">
        <f t="shared" si="587"/>
        <v>433.62982499999998</v>
      </c>
    </row>
    <row r="6415" spans="14:18">
      <c r="N6415" s="2">
        <v>86.725965000000002</v>
      </c>
      <c r="O6415" s="3">
        <f t="shared" si="585"/>
        <v>7521.3930051812258</v>
      </c>
      <c r="P6415" s="3">
        <v>5</v>
      </c>
      <c r="Q6415" s="3">
        <f t="shared" si="586"/>
        <v>25</v>
      </c>
      <c r="R6415" s="4">
        <f t="shared" si="587"/>
        <v>433.62982499999998</v>
      </c>
    </row>
    <row r="6416" spans="14:18">
      <c r="N6416" s="2">
        <v>86.725965000000002</v>
      </c>
      <c r="O6416" s="3">
        <f t="shared" si="585"/>
        <v>7521.3930051812258</v>
      </c>
      <c r="P6416" s="3">
        <v>5</v>
      </c>
      <c r="Q6416" s="3">
        <f t="shared" si="586"/>
        <v>25</v>
      </c>
      <c r="R6416" s="4">
        <f t="shared" si="587"/>
        <v>433.62982499999998</v>
      </c>
    </row>
    <row r="6417" spans="14:18">
      <c r="N6417" s="2">
        <v>86.725965000000002</v>
      </c>
      <c r="O6417" s="3">
        <f t="shared" ref="O6417:O6480" si="588">N6417*N6417</f>
        <v>7521.3930051812258</v>
      </c>
      <c r="P6417" s="3">
        <v>5</v>
      </c>
      <c r="Q6417" s="3">
        <f t="shared" ref="Q6417:Q6480" si="589">P6417*P6417</f>
        <v>25</v>
      </c>
      <c r="R6417" s="4">
        <f t="shared" ref="R6417:R6480" si="590">P6417*N6417</f>
        <v>433.62982499999998</v>
      </c>
    </row>
    <row r="6418" spans="14:18">
      <c r="N6418" s="2">
        <v>86.725965000000002</v>
      </c>
      <c r="O6418" s="3">
        <f t="shared" si="588"/>
        <v>7521.3930051812258</v>
      </c>
      <c r="P6418" s="3">
        <v>5</v>
      </c>
      <c r="Q6418" s="3">
        <f t="shared" si="589"/>
        <v>25</v>
      </c>
      <c r="R6418" s="4">
        <f t="shared" si="590"/>
        <v>433.62982499999998</v>
      </c>
    </row>
    <row r="6419" spans="14:18">
      <c r="N6419" s="2">
        <v>86.725965000000002</v>
      </c>
      <c r="O6419" s="3">
        <f t="shared" si="588"/>
        <v>7521.3930051812258</v>
      </c>
      <c r="P6419" s="3">
        <v>5</v>
      </c>
      <c r="Q6419" s="3">
        <f t="shared" si="589"/>
        <v>25</v>
      </c>
      <c r="R6419" s="4">
        <f t="shared" si="590"/>
        <v>433.62982499999998</v>
      </c>
    </row>
    <row r="6420" spans="14:18">
      <c r="N6420" s="2">
        <v>86.725965000000002</v>
      </c>
      <c r="O6420" s="3">
        <f t="shared" si="588"/>
        <v>7521.3930051812258</v>
      </c>
      <c r="P6420" s="3">
        <v>5</v>
      </c>
      <c r="Q6420" s="3">
        <f t="shared" si="589"/>
        <v>25</v>
      </c>
      <c r="R6420" s="4">
        <f t="shared" si="590"/>
        <v>433.62982499999998</v>
      </c>
    </row>
    <row r="6421" spans="14:18">
      <c r="N6421" s="2">
        <v>86.725965000000002</v>
      </c>
      <c r="O6421" s="3">
        <f t="shared" si="588"/>
        <v>7521.3930051812258</v>
      </c>
      <c r="P6421" s="3">
        <v>5</v>
      </c>
      <c r="Q6421" s="3">
        <f t="shared" si="589"/>
        <v>25</v>
      </c>
      <c r="R6421" s="4">
        <f t="shared" si="590"/>
        <v>433.62982499999998</v>
      </c>
    </row>
    <row r="6422" spans="14:18">
      <c r="N6422" s="2">
        <v>86.725965000000002</v>
      </c>
      <c r="O6422" s="3">
        <f t="shared" si="588"/>
        <v>7521.3930051812258</v>
      </c>
      <c r="P6422" s="3">
        <v>5</v>
      </c>
      <c r="Q6422" s="3">
        <f t="shared" si="589"/>
        <v>25</v>
      </c>
      <c r="R6422" s="4">
        <f t="shared" si="590"/>
        <v>433.62982499999998</v>
      </c>
    </row>
    <row r="6423" spans="14:18">
      <c r="N6423" s="2">
        <v>86.725965000000002</v>
      </c>
      <c r="O6423" s="3">
        <f t="shared" si="588"/>
        <v>7521.3930051812258</v>
      </c>
      <c r="P6423" s="3">
        <v>5</v>
      </c>
      <c r="Q6423" s="3">
        <f t="shared" si="589"/>
        <v>25</v>
      </c>
      <c r="R6423" s="4">
        <f t="shared" si="590"/>
        <v>433.62982499999998</v>
      </c>
    </row>
    <row r="6424" spans="14:18">
      <c r="N6424" s="2">
        <v>86.725965000000002</v>
      </c>
      <c r="O6424" s="3">
        <f t="shared" si="588"/>
        <v>7521.3930051812258</v>
      </c>
      <c r="P6424" s="3">
        <v>5</v>
      </c>
      <c r="Q6424" s="3">
        <f t="shared" si="589"/>
        <v>25</v>
      </c>
      <c r="R6424" s="4">
        <f t="shared" si="590"/>
        <v>433.62982499999998</v>
      </c>
    </row>
    <row r="6425" spans="14:18">
      <c r="N6425" s="2">
        <v>86.725965000000002</v>
      </c>
      <c r="O6425" s="3">
        <f t="shared" si="588"/>
        <v>7521.3930051812258</v>
      </c>
      <c r="P6425" s="3">
        <v>5</v>
      </c>
      <c r="Q6425" s="3">
        <f t="shared" si="589"/>
        <v>25</v>
      </c>
      <c r="R6425" s="4">
        <f t="shared" si="590"/>
        <v>433.62982499999998</v>
      </c>
    </row>
    <row r="6426" spans="14:18">
      <c r="N6426" s="2">
        <v>86.725965000000002</v>
      </c>
      <c r="O6426" s="3">
        <f t="shared" si="588"/>
        <v>7521.3930051812258</v>
      </c>
      <c r="P6426" s="3">
        <v>5</v>
      </c>
      <c r="Q6426" s="3">
        <f t="shared" si="589"/>
        <v>25</v>
      </c>
      <c r="R6426" s="4">
        <f t="shared" si="590"/>
        <v>433.62982499999998</v>
      </c>
    </row>
    <row r="6427" spans="14:18">
      <c r="N6427" s="2">
        <v>86.725965000000002</v>
      </c>
      <c r="O6427" s="3">
        <f t="shared" si="588"/>
        <v>7521.3930051812258</v>
      </c>
      <c r="P6427" s="3">
        <v>5</v>
      </c>
      <c r="Q6427" s="3">
        <f t="shared" si="589"/>
        <v>25</v>
      </c>
      <c r="R6427" s="4">
        <f t="shared" si="590"/>
        <v>433.62982499999998</v>
      </c>
    </row>
    <row r="6428" spans="14:18">
      <c r="N6428" s="2">
        <v>86.725965000000002</v>
      </c>
      <c r="O6428" s="3">
        <f t="shared" si="588"/>
        <v>7521.3930051812258</v>
      </c>
      <c r="P6428" s="3">
        <v>5</v>
      </c>
      <c r="Q6428" s="3">
        <f t="shared" si="589"/>
        <v>25</v>
      </c>
      <c r="R6428" s="4">
        <f t="shared" si="590"/>
        <v>433.62982499999998</v>
      </c>
    </row>
    <row r="6429" spans="14:18">
      <c r="N6429" s="2">
        <v>86.725965000000002</v>
      </c>
      <c r="O6429" s="3">
        <f t="shared" si="588"/>
        <v>7521.3930051812258</v>
      </c>
      <c r="P6429" s="3">
        <v>5</v>
      </c>
      <c r="Q6429" s="3">
        <f t="shared" si="589"/>
        <v>25</v>
      </c>
      <c r="R6429" s="4">
        <f t="shared" si="590"/>
        <v>433.62982499999998</v>
      </c>
    </row>
    <row r="6430" spans="14:18">
      <c r="N6430" s="2">
        <v>86.725965000000002</v>
      </c>
      <c r="O6430" s="3">
        <f t="shared" si="588"/>
        <v>7521.3930051812258</v>
      </c>
      <c r="P6430" s="3">
        <v>5</v>
      </c>
      <c r="Q6430" s="3">
        <f t="shared" si="589"/>
        <v>25</v>
      </c>
      <c r="R6430" s="4">
        <f t="shared" si="590"/>
        <v>433.62982499999998</v>
      </c>
    </row>
    <row r="6431" spans="14:18">
      <c r="N6431" s="2">
        <v>86.725965000000002</v>
      </c>
      <c r="O6431" s="3">
        <f t="shared" si="588"/>
        <v>7521.3930051812258</v>
      </c>
      <c r="P6431" s="3">
        <v>5</v>
      </c>
      <c r="Q6431" s="3">
        <f t="shared" si="589"/>
        <v>25</v>
      </c>
      <c r="R6431" s="4">
        <f t="shared" si="590"/>
        <v>433.62982499999998</v>
      </c>
    </row>
    <row r="6432" spans="14:18">
      <c r="N6432" s="2">
        <v>86.725965000000002</v>
      </c>
      <c r="O6432" s="3">
        <f t="shared" si="588"/>
        <v>7521.3930051812258</v>
      </c>
      <c r="P6432" s="3">
        <v>5</v>
      </c>
      <c r="Q6432" s="3">
        <f t="shared" si="589"/>
        <v>25</v>
      </c>
      <c r="R6432" s="4">
        <f t="shared" si="590"/>
        <v>433.62982499999998</v>
      </c>
    </row>
    <row r="6433" spans="14:18">
      <c r="N6433" s="2">
        <v>86.725965000000002</v>
      </c>
      <c r="O6433" s="3">
        <f t="shared" si="588"/>
        <v>7521.3930051812258</v>
      </c>
      <c r="P6433" s="3">
        <v>5</v>
      </c>
      <c r="Q6433" s="3">
        <f t="shared" si="589"/>
        <v>25</v>
      </c>
      <c r="R6433" s="4">
        <f t="shared" si="590"/>
        <v>433.62982499999998</v>
      </c>
    </row>
    <row r="6434" spans="14:18">
      <c r="N6434" s="2">
        <v>86.725965000000002</v>
      </c>
      <c r="O6434" s="3">
        <f t="shared" si="588"/>
        <v>7521.3930051812258</v>
      </c>
      <c r="P6434" s="3">
        <v>5</v>
      </c>
      <c r="Q6434" s="3">
        <f t="shared" si="589"/>
        <v>25</v>
      </c>
      <c r="R6434" s="4">
        <f t="shared" si="590"/>
        <v>433.62982499999998</v>
      </c>
    </row>
    <row r="6435" spans="14:18">
      <c r="N6435" s="2">
        <v>86.725965000000002</v>
      </c>
      <c r="O6435" s="3">
        <f t="shared" si="588"/>
        <v>7521.3930051812258</v>
      </c>
      <c r="P6435" s="3">
        <v>5</v>
      </c>
      <c r="Q6435" s="3">
        <f t="shared" si="589"/>
        <v>25</v>
      </c>
      <c r="R6435" s="4">
        <f t="shared" si="590"/>
        <v>433.62982499999998</v>
      </c>
    </row>
    <row r="6436" spans="14:18">
      <c r="N6436" s="2">
        <v>86.725965000000002</v>
      </c>
      <c r="O6436" s="3">
        <f t="shared" si="588"/>
        <v>7521.3930051812258</v>
      </c>
      <c r="P6436" s="3">
        <v>5</v>
      </c>
      <c r="Q6436" s="3">
        <f t="shared" si="589"/>
        <v>25</v>
      </c>
      <c r="R6436" s="4">
        <f t="shared" si="590"/>
        <v>433.62982499999998</v>
      </c>
    </row>
    <row r="6437" spans="14:18">
      <c r="N6437" s="2">
        <v>86.725965000000002</v>
      </c>
      <c r="O6437" s="3">
        <f t="shared" si="588"/>
        <v>7521.3930051812258</v>
      </c>
      <c r="P6437" s="3">
        <v>5</v>
      </c>
      <c r="Q6437" s="3">
        <f t="shared" si="589"/>
        <v>25</v>
      </c>
      <c r="R6437" s="4">
        <f t="shared" si="590"/>
        <v>433.62982499999998</v>
      </c>
    </row>
    <row r="6438" spans="14:18">
      <c r="N6438" s="2">
        <v>86.725965000000002</v>
      </c>
      <c r="O6438" s="3">
        <f t="shared" si="588"/>
        <v>7521.3930051812258</v>
      </c>
      <c r="P6438" s="3">
        <v>5</v>
      </c>
      <c r="Q6438" s="3">
        <f t="shared" si="589"/>
        <v>25</v>
      </c>
      <c r="R6438" s="4">
        <f t="shared" si="590"/>
        <v>433.62982499999998</v>
      </c>
    </row>
    <row r="6439" spans="14:18">
      <c r="N6439" s="2">
        <v>86.725965000000002</v>
      </c>
      <c r="O6439" s="3">
        <f t="shared" si="588"/>
        <v>7521.3930051812258</v>
      </c>
      <c r="P6439" s="3">
        <v>5</v>
      </c>
      <c r="Q6439" s="3">
        <f t="shared" si="589"/>
        <v>25</v>
      </c>
      <c r="R6439" s="4">
        <f t="shared" si="590"/>
        <v>433.62982499999998</v>
      </c>
    </row>
    <row r="6440" spans="14:18">
      <c r="N6440" s="2">
        <v>86.725965000000002</v>
      </c>
      <c r="O6440" s="3">
        <f t="shared" si="588"/>
        <v>7521.3930051812258</v>
      </c>
      <c r="P6440" s="3">
        <v>5</v>
      </c>
      <c r="Q6440" s="3">
        <f t="shared" si="589"/>
        <v>25</v>
      </c>
      <c r="R6440" s="4">
        <f t="shared" si="590"/>
        <v>433.62982499999998</v>
      </c>
    </row>
    <row r="6441" spans="14:18">
      <c r="N6441" s="2">
        <v>86.725965000000002</v>
      </c>
      <c r="O6441" s="3">
        <f t="shared" si="588"/>
        <v>7521.3930051812258</v>
      </c>
      <c r="P6441" s="3">
        <v>5</v>
      </c>
      <c r="Q6441" s="3">
        <f t="shared" si="589"/>
        <v>25</v>
      </c>
      <c r="R6441" s="4">
        <f t="shared" si="590"/>
        <v>433.62982499999998</v>
      </c>
    </row>
    <row r="6442" spans="14:18">
      <c r="N6442" s="2">
        <v>86.725965000000002</v>
      </c>
      <c r="O6442" s="3">
        <f t="shared" si="588"/>
        <v>7521.3930051812258</v>
      </c>
      <c r="P6442" s="3">
        <v>5</v>
      </c>
      <c r="Q6442" s="3">
        <f t="shared" si="589"/>
        <v>25</v>
      </c>
      <c r="R6442" s="4">
        <f t="shared" si="590"/>
        <v>433.62982499999998</v>
      </c>
    </row>
    <row r="6443" spans="14:18">
      <c r="N6443" s="2">
        <v>86.725965000000002</v>
      </c>
      <c r="O6443" s="3">
        <f t="shared" si="588"/>
        <v>7521.3930051812258</v>
      </c>
      <c r="P6443" s="3">
        <v>5</v>
      </c>
      <c r="Q6443" s="3">
        <f t="shared" si="589"/>
        <v>25</v>
      </c>
      <c r="R6443" s="4">
        <f t="shared" si="590"/>
        <v>433.62982499999998</v>
      </c>
    </row>
    <row r="6444" spans="14:18">
      <c r="N6444" s="2">
        <v>86.725965000000002</v>
      </c>
      <c r="O6444" s="3">
        <f t="shared" si="588"/>
        <v>7521.3930051812258</v>
      </c>
      <c r="P6444" s="3">
        <v>5</v>
      </c>
      <c r="Q6444" s="3">
        <f t="shared" si="589"/>
        <v>25</v>
      </c>
      <c r="R6444" s="4">
        <f t="shared" si="590"/>
        <v>433.62982499999998</v>
      </c>
    </row>
    <row r="6445" spans="14:18">
      <c r="N6445" s="2">
        <v>86.725965000000002</v>
      </c>
      <c r="O6445" s="3">
        <f t="shared" si="588"/>
        <v>7521.3930051812258</v>
      </c>
      <c r="P6445" s="3">
        <v>5</v>
      </c>
      <c r="Q6445" s="3">
        <f t="shared" si="589"/>
        <v>25</v>
      </c>
      <c r="R6445" s="4">
        <f t="shared" si="590"/>
        <v>433.62982499999998</v>
      </c>
    </row>
    <row r="6446" spans="14:18">
      <c r="N6446" s="2">
        <v>86.725965000000002</v>
      </c>
      <c r="O6446" s="3">
        <f t="shared" si="588"/>
        <v>7521.3930051812258</v>
      </c>
      <c r="P6446" s="3">
        <v>5</v>
      </c>
      <c r="Q6446" s="3">
        <f t="shared" si="589"/>
        <v>25</v>
      </c>
      <c r="R6446" s="4">
        <f t="shared" si="590"/>
        <v>433.62982499999998</v>
      </c>
    </row>
    <row r="6447" spans="14:18">
      <c r="N6447" s="2">
        <v>86.725965000000002</v>
      </c>
      <c r="O6447" s="3">
        <f t="shared" si="588"/>
        <v>7521.3930051812258</v>
      </c>
      <c r="P6447" s="3">
        <v>5</v>
      </c>
      <c r="Q6447" s="3">
        <f t="shared" si="589"/>
        <v>25</v>
      </c>
      <c r="R6447" s="4">
        <f t="shared" si="590"/>
        <v>433.62982499999998</v>
      </c>
    </row>
    <row r="6448" spans="14:18">
      <c r="N6448" s="2">
        <v>86.725965000000002</v>
      </c>
      <c r="O6448" s="3">
        <f t="shared" si="588"/>
        <v>7521.3930051812258</v>
      </c>
      <c r="P6448" s="3">
        <v>5</v>
      </c>
      <c r="Q6448" s="3">
        <f t="shared" si="589"/>
        <v>25</v>
      </c>
      <c r="R6448" s="4">
        <f t="shared" si="590"/>
        <v>433.62982499999998</v>
      </c>
    </row>
    <row r="6449" spans="14:18">
      <c r="N6449" s="2">
        <v>86.725965000000002</v>
      </c>
      <c r="O6449" s="3">
        <f t="shared" si="588"/>
        <v>7521.3930051812258</v>
      </c>
      <c r="P6449" s="3">
        <v>5</v>
      </c>
      <c r="Q6449" s="3">
        <f t="shared" si="589"/>
        <v>25</v>
      </c>
      <c r="R6449" s="4">
        <f t="shared" si="590"/>
        <v>433.62982499999998</v>
      </c>
    </row>
    <row r="6450" spans="14:18">
      <c r="N6450" s="2">
        <v>86.725965000000002</v>
      </c>
      <c r="O6450" s="3">
        <f t="shared" si="588"/>
        <v>7521.3930051812258</v>
      </c>
      <c r="P6450" s="3">
        <v>5</v>
      </c>
      <c r="Q6450" s="3">
        <f t="shared" si="589"/>
        <v>25</v>
      </c>
      <c r="R6450" s="4">
        <f t="shared" si="590"/>
        <v>433.62982499999998</v>
      </c>
    </row>
    <row r="6451" spans="14:18">
      <c r="N6451" s="2">
        <v>86.725965000000002</v>
      </c>
      <c r="O6451" s="3">
        <f t="shared" si="588"/>
        <v>7521.3930051812258</v>
      </c>
      <c r="P6451" s="3">
        <v>5</v>
      </c>
      <c r="Q6451" s="3">
        <f t="shared" si="589"/>
        <v>25</v>
      </c>
      <c r="R6451" s="4">
        <f t="shared" si="590"/>
        <v>433.62982499999998</v>
      </c>
    </row>
    <row r="6452" spans="14:18">
      <c r="N6452" s="2">
        <v>86.725965000000002</v>
      </c>
      <c r="O6452" s="3">
        <f t="shared" si="588"/>
        <v>7521.3930051812258</v>
      </c>
      <c r="P6452" s="3">
        <v>5</v>
      </c>
      <c r="Q6452" s="3">
        <f t="shared" si="589"/>
        <v>25</v>
      </c>
      <c r="R6452" s="4">
        <f t="shared" si="590"/>
        <v>433.62982499999998</v>
      </c>
    </row>
    <row r="6453" spans="14:18">
      <c r="N6453" s="2">
        <v>86.725965000000002</v>
      </c>
      <c r="O6453" s="3">
        <f t="shared" si="588"/>
        <v>7521.3930051812258</v>
      </c>
      <c r="P6453" s="3">
        <v>5</v>
      </c>
      <c r="Q6453" s="3">
        <f t="shared" si="589"/>
        <v>25</v>
      </c>
      <c r="R6453" s="4">
        <f t="shared" si="590"/>
        <v>433.62982499999998</v>
      </c>
    </row>
    <row r="6454" spans="14:18">
      <c r="N6454" s="2">
        <v>86.725965000000002</v>
      </c>
      <c r="O6454" s="3">
        <f t="shared" si="588"/>
        <v>7521.3930051812258</v>
      </c>
      <c r="P6454" s="3">
        <v>5</v>
      </c>
      <c r="Q6454" s="3">
        <f t="shared" si="589"/>
        <v>25</v>
      </c>
      <c r="R6454" s="4">
        <f t="shared" si="590"/>
        <v>433.62982499999998</v>
      </c>
    </row>
    <row r="6455" spans="14:18">
      <c r="N6455" s="2">
        <v>86.725965000000002</v>
      </c>
      <c r="O6455" s="3">
        <f t="shared" si="588"/>
        <v>7521.3930051812258</v>
      </c>
      <c r="P6455" s="3">
        <v>5</v>
      </c>
      <c r="Q6455" s="3">
        <f t="shared" si="589"/>
        <v>25</v>
      </c>
      <c r="R6455" s="4">
        <f t="shared" si="590"/>
        <v>433.62982499999998</v>
      </c>
    </row>
    <row r="6456" spans="14:18">
      <c r="N6456" s="2">
        <v>86.725965000000002</v>
      </c>
      <c r="O6456" s="3">
        <f t="shared" si="588"/>
        <v>7521.3930051812258</v>
      </c>
      <c r="P6456" s="3">
        <v>5</v>
      </c>
      <c r="Q6456" s="3">
        <f t="shared" si="589"/>
        <v>25</v>
      </c>
      <c r="R6456" s="4">
        <f t="shared" si="590"/>
        <v>433.62982499999998</v>
      </c>
    </row>
    <row r="6457" spans="14:18">
      <c r="N6457" s="2">
        <v>86.725965000000002</v>
      </c>
      <c r="O6457" s="3">
        <f t="shared" si="588"/>
        <v>7521.3930051812258</v>
      </c>
      <c r="P6457" s="3">
        <v>5</v>
      </c>
      <c r="Q6457" s="3">
        <f t="shared" si="589"/>
        <v>25</v>
      </c>
      <c r="R6457" s="4">
        <f t="shared" si="590"/>
        <v>433.62982499999998</v>
      </c>
    </row>
    <row r="6458" spans="14:18">
      <c r="N6458" s="2">
        <v>86.725965000000002</v>
      </c>
      <c r="O6458" s="3">
        <f t="shared" si="588"/>
        <v>7521.3930051812258</v>
      </c>
      <c r="P6458" s="3">
        <v>5</v>
      </c>
      <c r="Q6458" s="3">
        <f t="shared" si="589"/>
        <v>25</v>
      </c>
      <c r="R6458" s="4">
        <f t="shared" si="590"/>
        <v>433.62982499999998</v>
      </c>
    </row>
    <row r="6459" spans="14:18">
      <c r="N6459" s="2">
        <v>86.725965000000002</v>
      </c>
      <c r="O6459" s="3">
        <f t="shared" si="588"/>
        <v>7521.3930051812258</v>
      </c>
      <c r="P6459" s="3">
        <v>5</v>
      </c>
      <c r="Q6459" s="3">
        <f t="shared" si="589"/>
        <v>25</v>
      </c>
      <c r="R6459" s="4">
        <f t="shared" si="590"/>
        <v>433.62982499999998</v>
      </c>
    </row>
    <row r="6460" spans="14:18">
      <c r="N6460" s="2">
        <v>86.725965000000002</v>
      </c>
      <c r="O6460" s="3">
        <f t="shared" si="588"/>
        <v>7521.3930051812258</v>
      </c>
      <c r="P6460" s="3">
        <v>5</v>
      </c>
      <c r="Q6460" s="3">
        <f t="shared" si="589"/>
        <v>25</v>
      </c>
      <c r="R6460" s="4">
        <f t="shared" si="590"/>
        <v>433.62982499999998</v>
      </c>
    </row>
    <row r="6461" spans="14:18">
      <c r="N6461" s="2">
        <v>86.725965000000002</v>
      </c>
      <c r="O6461" s="3">
        <f t="shared" si="588"/>
        <v>7521.3930051812258</v>
      </c>
      <c r="P6461" s="3">
        <v>15</v>
      </c>
      <c r="Q6461" s="3">
        <f t="shared" si="589"/>
        <v>225</v>
      </c>
      <c r="R6461" s="4">
        <f t="shared" si="590"/>
        <v>1300.8894749999999</v>
      </c>
    </row>
    <row r="6462" spans="14:18">
      <c r="N6462" s="2">
        <v>86.725965000000002</v>
      </c>
      <c r="O6462" s="3">
        <f t="shared" si="588"/>
        <v>7521.3930051812258</v>
      </c>
      <c r="P6462" s="3">
        <v>15</v>
      </c>
      <c r="Q6462" s="3">
        <f t="shared" si="589"/>
        <v>225</v>
      </c>
      <c r="R6462" s="4">
        <f t="shared" si="590"/>
        <v>1300.8894749999999</v>
      </c>
    </row>
    <row r="6463" spans="14:18">
      <c r="N6463" s="2">
        <v>86.725965000000002</v>
      </c>
      <c r="O6463" s="3">
        <f t="shared" si="588"/>
        <v>7521.3930051812258</v>
      </c>
      <c r="P6463" s="3">
        <v>5</v>
      </c>
      <c r="Q6463" s="3">
        <f t="shared" si="589"/>
        <v>25</v>
      </c>
      <c r="R6463" s="4">
        <f t="shared" si="590"/>
        <v>433.62982499999998</v>
      </c>
    </row>
    <row r="6464" spans="14:18">
      <c r="N6464" s="2">
        <v>86.725965000000002</v>
      </c>
      <c r="O6464" s="3">
        <f t="shared" si="588"/>
        <v>7521.3930051812258</v>
      </c>
      <c r="P6464" s="3">
        <v>5</v>
      </c>
      <c r="Q6464" s="3">
        <f t="shared" si="589"/>
        <v>25</v>
      </c>
      <c r="R6464" s="4">
        <f t="shared" si="590"/>
        <v>433.62982499999998</v>
      </c>
    </row>
    <row r="6465" spans="14:18">
      <c r="N6465" s="2">
        <v>86.725965000000002</v>
      </c>
      <c r="O6465" s="3">
        <f t="shared" si="588"/>
        <v>7521.3930051812258</v>
      </c>
      <c r="P6465" s="3">
        <v>5</v>
      </c>
      <c r="Q6465" s="3">
        <f t="shared" si="589"/>
        <v>25</v>
      </c>
      <c r="R6465" s="4">
        <f t="shared" si="590"/>
        <v>433.62982499999998</v>
      </c>
    </row>
    <row r="6466" spans="14:18">
      <c r="N6466" s="2">
        <v>86.725965000000002</v>
      </c>
      <c r="O6466" s="3">
        <f t="shared" si="588"/>
        <v>7521.3930051812258</v>
      </c>
      <c r="P6466" s="3">
        <v>5</v>
      </c>
      <c r="Q6466" s="3">
        <f t="shared" si="589"/>
        <v>25</v>
      </c>
      <c r="R6466" s="4">
        <f t="shared" si="590"/>
        <v>433.62982499999998</v>
      </c>
    </row>
    <row r="6467" spans="14:18">
      <c r="N6467" s="2">
        <v>86.725965000000002</v>
      </c>
      <c r="O6467" s="3">
        <f t="shared" si="588"/>
        <v>7521.3930051812258</v>
      </c>
      <c r="P6467" s="3">
        <v>5</v>
      </c>
      <c r="Q6467" s="3">
        <f t="shared" si="589"/>
        <v>25</v>
      </c>
      <c r="R6467" s="4">
        <f t="shared" si="590"/>
        <v>433.62982499999998</v>
      </c>
    </row>
    <row r="6468" spans="14:18">
      <c r="N6468" s="2">
        <v>86.725965000000002</v>
      </c>
      <c r="O6468" s="3">
        <f t="shared" si="588"/>
        <v>7521.3930051812258</v>
      </c>
      <c r="P6468" s="3">
        <v>5</v>
      </c>
      <c r="Q6468" s="3">
        <f t="shared" si="589"/>
        <v>25</v>
      </c>
      <c r="R6468" s="4">
        <f t="shared" si="590"/>
        <v>433.62982499999998</v>
      </c>
    </row>
    <row r="6469" spans="14:18">
      <c r="N6469" s="2">
        <v>86.725965000000002</v>
      </c>
      <c r="O6469" s="3">
        <f t="shared" si="588"/>
        <v>7521.3930051812258</v>
      </c>
      <c r="P6469" s="3">
        <v>5</v>
      </c>
      <c r="Q6469" s="3">
        <f t="shared" si="589"/>
        <v>25</v>
      </c>
      <c r="R6469" s="4">
        <f t="shared" si="590"/>
        <v>433.62982499999998</v>
      </c>
    </row>
    <row r="6470" spans="14:18">
      <c r="N6470" s="2">
        <v>86.725965000000002</v>
      </c>
      <c r="O6470" s="3">
        <f t="shared" si="588"/>
        <v>7521.3930051812258</v>
      </c>
      <c r="P6470" s="3">
        <v>5</v>
      </c>
      <c r="Q6470" s="3">
        <f t="shared" si="589"/>
        <v>25</v>
      </c>
      <c r="R6470" s="4">
        <f t="shared" si="590"/>
        <v>433.62982499999998</v>
      </c>
    </row>
    <row r="6471" spans="14:18">
      <c r="N6471" s="2">
        <v>86.725965000000002</v>
      </c>
      <c r="O6471" s="3">
        <f t="shared" si="588"/>
        <v>7521.3930051812258</v>
      </c>
      <c r="P6471" s="3">
        <v>5</v>
      </c>
      <c r="Q6471" s="3">
        <f t="shared" si="589"/>
        <v>25</v>
      </c>
      <c r="R6471" s="4">
        <f t="shared" si="590"/>
        <v>433.62982499999998</v>
      </c>
    </row>
    <row r="6472" spans="14:18">
      <c r="N6472" s="2">
        <v>86.725965000000002</v>
      </c>
      <c r="O6472" s="3">
        <f t="shared" si="588"/>
        <v>7521.3930051812258</v>
      </c>
      <c r="P6472" s="3">
        <v>5</v>
      </c>
      <c r="Q6472" s="3">
        <f t="shared" si="589"/>
        <v>25</v>
      </c>
      <c r="R6472" s="4">
        <f t="shared" si="590"/>
        <v>433.62982499999998</v>
      </c>
    </row>
    <row r="6473" spans="14:18">
      <c r="N6473" s="2">
        <v>86.725965000000002</v>
      </c>
      <c r="O6473" s="3">
        <f t="shared" si="588"/>
        <v>7521.3930051812258</v>
      </c>
      <c r="P6473" s="3">
        <v>5</v>
      </c>
      <c r="Q6473" s="3">
        <f t="shared" si="589"/>
        <v>25</v>
      </c>
      <c r="R6473" s="4">
        <f t="shared" si="590"/>
        <v>433.62982499999998</v>
      </c>
    </row>
    <row r="6474" spans="14:18">
      <c r="N6474" s="2">
        <v>86.725965000000002</v>
      </c>
      <c r="O6474" s="3">
        <f t="shared" si="588"/>
        <v>7521.3930051812258</v>
      </c>
      <c r="P6474" s="3">
        <v>5</v>
      </c>
      <c r="Q6474" s="3">
        <f t="shared" si="589"/>
        <v>25</v>
      </c>
      <c r="R6474" s="4">
        <f t="shared" si="590"/>
        <v>433.62982499999998</v>
      </c>
    </row>
    <row r="6475" spans="14:18">
      <c r="N6475" s="2">
        <v>86.725965000000002</v>
      </c>
      <c r="O6475" s="3">
        <f t="shared" si="588"/>
        <v>7521.3930051812258</v>
      </c>
      <c r="P6475" s="3">
        <v>5</v>
      </c>
      <c r="Q6475" s="3">
        <f t="shared" si="589"/>
        <v>25</v>
      </c>
      <c r="R6475" s="4">
        <f t="shared" si="590"/>
        <v>433.62982499999998</v>
      </c>
    </row>
    <row r="6476" spans="14:18">
      <c r="N6476" s="2">
        <v>86.725965000000002</v>
      </c>
      <c r="O6476" s="3">
        <f t="shared" si="588"/>
        <v>7521.3930051812258</v>
      </c>
      <c r="P6476" s="3">
        <v>5</v>
      </c>
      <c r="Q6476" s="3">
        <f t="shared" si="589"/>
        <v>25</v>
      </c>
      <c r="R6476" s="4">
        <f t="shared" si="590"/>
        <v>433.62982499999998</v>
      </c>
    </row>
    <row r="6477" spans="14:18">
      <c r="N6477" s="2">
        <v>86.725965000000002</v>
      </c>
      <c r="O6477" s="3">
        <f t="shared" si="588"/>
        <v>7521.3930051812258</v>
      </c>
      <c r="P6477" s="3">
        <v>5</v>
      </c>
      <c r="Q6477" s="3">
        <f t="shared" si="589"/>
        <v>25</v>
      </c>
      <c r="R6477" s="4">
        <f t="shared" si="590"/>
        <v>433.62982499999998</v>
      </c>
    </row>
    <row r="6478" spans="14:18">
      <c r="N6478" s="2">
        <v>86.725965000000002</v>
      </c>
      <c r="O6478" s="3">
        <f t="shared" si="588"/>
        <v>7521.3930051812258</v>
      </c>
      <c r="P6478" s="3">
        <v>5</v>
      </c>
      <c r="Q6478" s="3">
        <f t="shared" si="589"/>
        <v>25</v>
      </c>
      <c r="R6478" s="4">
        <f t="shared" si="590"/>
        <v>433.62982499999998</v>
      </c>
    </row>
    <row r="6479" spans="14:18">
      <c r="N6479" s="2">
        <v>86.725965000000002</v>
      </c>
      <c r="O6479" s="3">
        <f t="shared" si="588"/>
        <v>7521.3930051812258</v>
      </c>
      <c r="P6479" s="3">
        <v>5</v>
      </c>
      <c r="Q6479" s="3">
        <f t="shared" si="589"/>
        <v>25</v>
      </c>
      <c r="R6479" s="4">
        <f t="shared" si="590"/>
        <v>433.62982499999998</v>
      </c>
    </row>
    <row r="6480" spans="14:18">
      <c r="N6480" s="2">
        <v>86.725965000000002</v>
      </c>
      <c r="O6480" s="3">
        <f t="shared" si="588"/>
        <v>7521.3930051812258</v>
      </c>
      <c r="P6480" s="3">
        <v>5</v>
      </c>
      <c r="Q6480" s="3">
        <f t="shared" si="589"/>
        <v>25</v>
      </c>
      <c r="R6480" s="4">
        <f t="shared" si="590"/>
        <v>433.62982499999998</v>
      </c>
    </row>
    <row r="6481" spans="14:18">
      <c r="N6481" s="2">
        <v>86.725965000000002</v>
      </c>
      <c r="O6481" s="3">
        <f t="shared" ref="O6481:O6544" si="591">N6481*N6481</f>
        <v>7521.3930051812258</v>
      </c>
      <c r="P6481" s="3">
        <v>5</v>
      </c>
      <c r="Q6481" s="3">
        <f t="shared" ref="Q6481:Q6544" si="592">P6481*P6481</f>
        <v>25</v>
      </c>
      <c r="R6481" s="4">
        <f t="shared" ref="R6481:R6544" si="593">P6481*N6481</f>
        <v>433.62982499999998</v>
      </c>
    </row>
    <row r="6482" spans="14:18">
      <c r="N6482" s="2">
        <v>86.725965000000002</v>
      </c>
      <c r="O6482" s="3">
        <f t="shared" si="591"/>
        <v>7521.3930051812258</v>
      </c>
      <c r="P6482" s="3">
        <v>5</v>
      </c>
      <c r="Q6482" s="3">
        <f t="shared" si="592"/>
        <v>25</v>
      </c>
      <c r="R6482" s="4">
        <f t="shared" si="593"/>
        <v>433.62982499999998</v>
      </c>
    </row>
    <row r="6483" spans="14:18">
      <c r="N6483" s="2">
        <v>86.725965000000002</v>
      </c>
      <c r="O6483" s="3">
        <f t="shared" si="591"/>
        <v>7521.3930051812258</v>
      </c>
      <c r="P6483" s="3">
        <v>5</v>
      </c>
      <c r="Q6483" s="3">
        <f t="shared" si="592"/>
        <v>25</v>
      </c>
      <c r="R6483" s="4">
        <f t="shared" si="593"/>
        <v>433.62982499999998</v>
      </c>
    </row>
    <row r="6484" spans="14:18">
      <c r="N6484" s="2">
        <v>86.725965000000002</v>
      </c>
      <c r="O6484" s="3">
        <f t="shared" si="591"/>
        <v>7521.3930051812258</v>
      </c>
      <c r="P6484" s="3">
        <v>5</v>
      </c>
      <c r="Q6484" s="3">
        <f t="shared" si="592"/>
        <v>25</v>
      </c>
      <c r="R6484" s="4">
        <f t="shared" si="593"/>
        <v>433.62982499999998</v>
      </c>
    </row>
    <row r="6485" spans="14:18">
      <c r="N6485" s="2">
        <v>86.725965000000002</v>
      </c>
      <c r="O6485" s="3">
        <f t="shared" si="591"/>
        <v>7521.3930051812258</v>
      </c>
      <c r="P6485" s="3">
        <v>10</v>
      </c>
      <c r="Q6485" s="3">
        <f t="shared" si="592"/>
        <v>100</v>
      </c>
      <c r="R6485" s="4">
        <f t="shared" si="593"/>
        <v>867.25964999999997</v>
      </c>
    </row>
    <row r="6486" spans="14:18">
      <c r="N6486" s="2">
        <v>86.725965000000002</v>
      </c>
      <c r="O6486" s="3">
        <f t="shared" si="591"/>
        <v>7521.3930051812258</v>
      </c>
      <c r="P6486" s="3">
        <v>10</v>
      </c>
      <c r="Q6486" s="3">
        <f t="shared" si="592"/>
        <v>100</v>
      </c>
      <c r="R6486" s="4">
        <f t="shared" si="593"/>
        <v>867.25964999999997</v>
      </c>
    </row>
    <row r="6487" spans="14:18">
      <c r="N6487" s="2">
        <v>86.725965000000002</v>
      </c>
      <c r="O6487" s="3">
        <f t="shared" si="591"/>
        <v>7521.3930051812258</v>
      </c>
      <c r="P6487" s="3">
        <v>10</v>
      </c>
      <c r="Q6487" s="3">
        <f t="shared" si="592"/>
        <v>100</v>
      </c>
      <c r="R6487" s="4">
        <f t="shared" si="593"/>
        <v>867.25964999999997</v>
      </c>
    </row>
    <row r="6488" spans="14:18">
      <c r="N6488" s="2">
        <v>86.725965000000002</v>
      </c>
      <c r="O6488" s="3">
        <f t="shared" si="591"/>
        <v>7521.3930051812258</v>
      </c>
      <c r="P6488" s="3">
        <v>10</v>
      </c>
      <c r="Q6488" s="3">
        <f t="shared" si="592"/>
        <v>100</v>
      </c>
      <c r="R6488" s="4">
        <f t="shared" si="593"/>
        <v>867.25964999999997</v>
      </c>
    </row>
    <row r="6489" spans="14:18">
      <c r="N6489" s="2">
        <v>86.725965000000002</v>
      </c>
      <c r="O6489" s="3">
        <f t="shared" si="591"/>
        <v>7521.3930051812258</v>
      </c>
      <c r="P6489" s="3">
        <v>15</v>
      </c>
      <c r="Q6489" s="3">
        <f t="shared" si="592"/>
        <v>225</v>
      </c>
      <c r="R6489" s="4">
        <f t="shared" si="593"/>
        <v>1300.8894749999999</v>
      </c>
    </row>
    <row r="6490" spans="14:18">
      <c r="N6490" s="2">
        <v>86.725965000000002</v>
      </c>
      <c r="O6490" s="3">
        <f t="shared" si="591"/>
        <v>7521.3930051812258</v>
      </c>
      <c r="P6490" s="3">
        <v>15</v>
      </c>
      <c r="Q6490" s="3">
        <f t="shared" si="592"/>
        <v>225</v>
      </c>
      <c r="R6490" s="4">
        <f t="shared" si="593"/>
        <v>1300.8894749999999</v>
      </c>
    </row>
    <row r="6491" spans="14:18">
      <c r="N6491" s="2">
        <v>86.725965000000002</v>
      </c>
      <c r="O6491" s="3">
        <f t="shared" si="591"/>
        <v>7521.3930051812258</v>
      </c>
      <c r="P6491" s="3">
        <v>15</v>
      </c>
      <c r="Q6491" s="3">
        <f t="shared" si="592"/>
        <v>225</v>
      </c>
      <c r="R6491" s="4">
        <f t="shared" si="593"/>
        <v>1300.8894749999999</v>
      </c>
    </row>
    <row r="6492" spans="14:18">
      <c r="N6492" s="2">
        <v>86.725965000000002</v>
      </c>
      <c r="O6492" s="3">
        <f t="shared" si="591"/>
        <v>7521.3930051812258</v>
      </c>
      <c r="P6492" s="3">
        <v>15</v>
      </c>
      <c r="Q6492" s="3">
        <f t="shared" si="592"/>
        <v>225</v>
      </c>
      <c r="R6492" s="4">
        <f t="shared" si="593"/>
        <v>1300.8894749999999</v>
      </c>
    </row>
    <row r="6493" spans="14:18">
      <c r="N6493" s="2">
        <v>86.725965000000002</v>
      </c>
      <c r="O6493" s="3">
        <f t="shared" si="591"/>
        <v>7521.3930051812258</v>
      </c>
      <c r="P6493" s="3">
        <v>15</v>
      </c>
      <c r="Q6493" s="3">
        <f t="shared" si="592"/>
        <v>225</v>
      </c>
      <c r="R6493" s="4">
        <f t="shared" si="593"/>
        <v>1300.8894749999999</v>
      </c>
    </row>
    <row r="6494" spans="14:18">
      <c r="N6494" s="2">
        <v>86.725965000000002</v>
      </c>
      <c r="O6494" s="3">
        <f t="shared" si="591"/>
        <v>7521.3930051812258</v>
      </c>
      <c r="P6494" s="3">
        <v>15</v>
      </c>
      <c r="Q6494" s="3">
        <f t="shared" si="592"/>
        <v>225</v>
      </c>
      <c r="R6494" s="4">
        <f t="shared" si="593"/>
        <v>1300.8894749999999</v>
      </c>
    </row>
    <row r="6495" spans="14:18">
      <c r="N6495" s="2">
        <v>86.725965000000002</v>
      </c>
      <c r="O6495" s="3">
        <f t="shared" si="591"/>
        <v>7521.3930051812258</v>
      </c>
      <c r="P6495" s="3">
        <v>15</v>
      </c>
      <c r="Q6495" s="3">
        <f t="shared" si="592"/>
        <v>225</v>
      </c>
      <c r="R6495" s="4">
        <f t="shared" si="593"/>
        <v>1300.8894749999999</v>
      </c>
    </row>
    <row r="6496" spans="14:18">
      <c r="N6496" s="2">
        <v>86.725965000000002</v>
      </c>
      <c r="O6496" s="3">
        <f t="shared" si="591"/>
        <v>7521.3930051812258</v>
      </c>
      <c r="P6496" s="3">
        <v>15</v>
      </c>
      <c r="Q6496" s="3">
        <f t="shared" si="592"/>
        <v>225</v>
      </c>
      <c r="R6496" s="4">
        <f t="shared" si="593"/>
        <v>1300.8894749999999</v>
      </c>
    </row>
    <row r="6497" spans="14:18">
      <c r="N6497" s="2">
        <v>86.725965000000002</v>
      </c>
      <c r="O6497" s="3">
        <f t="shared" si="591"/>
        <v>7521.3930051812258</v>
      </c>
      <c r="P6497" s="3">
        <v>15</v>
      </c>
      <c r="Q6497" s="3">
        <f t="shared" si="592"/>
        <v>225</v>
      </c>
      <c r="R6497" s="4">
        <f t="shared" si="593"/>
        <v>1300.8894749999999</v>
      </c>
    </row>
    <row r="6498" spans="14:18">
      <c r="N6498" s="2">
        <v>86.725965000000002</v>
      </c>
      <c r="O6498" s="3">
        <f t="shared" si="591"/>
        <v>7521.3930051812258</v>
      </c>
      <c r="P6498" s="3">
        <v>10</v>
      </c>
      <c r="Q6498" s="3">
        <f t="shared" si="592"/>
        <v>100</v>
      </c>
      <c r="R6498" s="4">
        <f t="shared" si="593"/>
        <v>867.25964999999997</v>
      </c>
    </row>
    <row r="6499" spans="14:18">
      <c r="N6499" s="2">
        <v>86.725965000000002</v>
      </c>
      <c r="O6499" s="3">
        <f t="shared" si="591"/>
        <v>7521.3930051812258</v>
      </c>
      <c r="P6499" s="3">
        <v>10</v>
      </c>
      <c r="Q6499" s="3">
        <f t="shared" si="592"/>
        <v>100</v>
      </c>
      <c r="R6499" s="4">
        <f t="shared" si="593"/>
        <v>867.25964999999997</v>
      </c>
    </row>
    <row r="6500" spans="14:18">
      <c r="N6500" s="2">
        <v>86.725965000000002</v>
      </c>
      <c r="O6500" s="3">
        <f t="shared" si="591"/>
        <v>7521.3930051812258</v>
      </c>
      <c r="P6500" s="3">
        <v>10</v>
      </c>
      <c r="Q6500" s="3">
        <f t="shared" si="592"/>
        <v>100</v>
      </c>
      <c r="R6500" s="4">
        <f t="shared" si="593"/>
        <v>867.25964999999997</v>
      </c>
    </row>
    <row r="6501" spans="14:18">
      <c r="N6501" s="2">
        <v>86.725965000000002</v>
      </c>
      <c r="O6501" s="3">
        <f t="shared" si="591"/>
        <v>7521.3930051812258</v>
      </c>
      <c r="P6501" s="3">
        <v>10</v>
      </c>
      <c r="Q6501" s="3">
        <f t="shared" si="592"/>
        <v>100</v>
      </c>
      <c r="R6501" s="4">
        <f t="shared" si="593"/>
        <v>867.25964999999997</v>
      </c>
    </row>
    <row r="6502" spans="14:18">
      <c r="N6502" s="2">
        <v>86.725965000000002</v>
      </c>
      <c r="O6502" s="3">
        <f t="shared" si="591"/>
        <v>7521.3930051812258</v>
      </c>
      <c r="P6502" s="3">
        <v>10</v>
      </c>
      <c r="Q6502" s="3">
        <f t="shared" si="592"/>
        <v>100</v>
      </c>
      <c r="R6502" s="4">
        <f t="shared" si="593"/>
        <v>867.25964999999997</v>
      </c>
    </row>
    <row r="6503" spans="14:18">
      <c r="N6503" s="2">
        <v>86.725965000000002</v>
      </c>
      <c r="O6503" s="3">
        <f t="shared" si="591"/>
        <v>7521.3930051812258</v>
      </c>
      <c r="P6503" s="3">
        <v>10</v>
      </c>
      <c r="Q6503" s="3">
        <f t="shared" si="592"/>
        <v>100</v>
      </c>
      <c r="R6503" s="4">
        <f t="shared" si="593"/>
        <v>867.25964999999997</v>
      </c>
    </row>
    <row r="6504" spans="14:18">
      <c r="N6504" s="2">
        <v>86.725965000000002</v>
      </c>
      <c r="O6504" s="3">
        <f t="shared" si="591"/>
        <v>7521.3930051812258</v>
      </c>
      <c r="P6504" s="3">
        <v>10</v>
      </c>
      <c r="Q6504" s="3">
        <f t="shared" si="592"/>
        <v>100</v>
      </c>
      <c r="R6504" s="4">
        <f t="shared" si="593"/>
        <v>867.25964999999997</v>
      </c>
    </row>
    <row r="6505" spans="14:18">
      <c r="N6505" s="2">
        <v>86.725965000000002</v>
      </c>
      <c r="O6505" s="3">
        <f t="shared" si="591"/>
        <v>7521.3930051812258</v>
      </c>
      <c r="P6505" s="3">
        <v>10</v>
      </c>
      <c r="Q6505" s="3">
        <f t="shared" si="592"/>
        <v>100</v>
      </c>
      <c r="R6505" s="4">
        <f t="shared" si="593"/>
        <v>867.25964999999997</v>
      </c>
    </row>
    <row r="6506" spans="14:18">
      <c r="N6506" s="2">
        <v>86.725965000000002</v>
      </c>
      <c r="O6506" s="3">
        <f t="shared" si="591"/>
        <v>7521.3930051812258</v>
      </c>
      <c r="P6506" s="3">
        <v>10</v>
      </c>
      <c r="Q6506" s="3">
        <f t="shared" si="592"/>
        <v>100</v>
      </c>
      <c r="R6506" s="4">
        <f t="shared" si="593"/>
        <v>867.25964999999997</v>
      </c>
    </row>
    <row r="6507" spans="14:18">
      <c r="N6507" s="2">
        <v>86.725965000000002</v>
      </c>
      <c r="O6507" s="3">
        <f t="shared" si="591"/>
        <v>7521.3930051812258</v>
      </c>
      <c r="P6507" s="3">
        <v>10</v>
      </c>
      <c r="Q6507" s="3">
        <f t="shared" si="592"/>
        <v>100</v>
      </c>
      <c r="R6507" s="4">
        <f t="shared" si="593"/>
        <v>867.25964999999997</v>
      </c>
    </row>
    <row r="6508" spans="14:18">
      <c r="N6508" s="2">
        <v>86.725965000000002</v>
      </c>
      <c r="O6508" s="3">
        <f t="shared" si="591"/>
        <v>7521.3930051812258</v>
      </c>
      <c r="P6508" s="3">
        <v>10</v>
      </c>
      <c r="Q6508" s="3">
        <f t="shared" si="592"/>
        <v>100</v>
      </c>
      <c r="R6508" s="4">
        <f t="shared" si="593"/>
        <v>867.25964999999997</v>
      </c>
    </row>
    <row r="6509" spans="14:18">
      <c r="N6509" s="2">
        <v>86.725965000000002</v>
      </c>
      <c r="O6509" s="3">
        <f t="shared" si="591"/>
        <v>7521.3930051812258</v>
      </c>
      <c r="P6509" s="3">
        <v>10</v>
      </c>
      <c r="Q6509" s="3">
        <f t="shared" si="592"/>
        <v>100</v>
      </c>
      <c r="R6509" s="4">
        <f t="shared" si="593"/>
        <v>867.25964999999997</v>
      </c>
    </row>
    <row r="6510" spans="14:18">
      <c r="N6510" s="2">
        <v>86.725965000000002</v>
      </c>
      <c r="O6510" s="3">
        <f t="shared" si="591"/>
        <v>7521.3930051812258</v>
      </c>
      <c r="P6510" s="3">
        <v>10</v>
      </c>
      <c r="Q6510" s="3">
        <f t="shared" si="592"/>
        <v>100</v>
      </c>
      <c r="R6510" s="4">
        <f t="shared" si="593"/>
        <v>867.25964999999997</v>
      </c>
    </row>
    <row r="6511" spans="14:18">
      <c r="N6511" s="2">
        <v>86.725965000000002</v>
      </c>
      <c r="O6511" s="3">
        <f t="shared" si="591"/>
        <v>7521.3930051812258</v>
      </c>
      <c r="P6511" s="3">
        <v>10</v>
      </c>
      <c r="Q6511" s="3">
        <f t="shared" si="592"/>
        <v>100</v>
      </c>
      <c r="R6511" s="4">
        <f t="shared" si="593"/>
        <v>867.25964999999997</v>
      </c>
    </row>
    <row r="6512" spans="14:18">
      <c r="N6512" s="2">
        <v>86.725965000000002</v>
      </c>
      <c r="O6512" s="3">
        <f t="shared" si="591"/>
        <v>7521.3930051812258</v>
      </c>
      <c r="P6512" s="3">
        <v>10</v>
      </c>
      <c r="Q6512" s="3">
        <f t="shared" si="592"/>
        <v>100</v>
      </c>
      <c r="R6512" s="4">
        <f t="shared" si="593"/>
        <v>867.25964999999997</v>
      </c>
    </row>
    <row r="6513" spans="14:18">
      <c r="N6513" s="2">
        <v>86.725965000000002</v>
      </c>
      <c r="O6513" s="3">
        <f t="shared" si="591"/>
        <v>7521.3930051812258</v>
      </c>
      <c r="P6513" s="3">
        <v>10</v>
      </c>
      <c r="Q6513" s="3">
        <f t="shared" si="592"/>
        <v>100</v>
      </c>
      <c r="R6513" s="4">
        <f t="shared" si="593"/>
        <v>867.25964999999997</v>
      </c>
    </row>
    <row r="6514" spans="14:18">
      <c r="N6514" s="2">
        <v>86.725965000000002</v>
      </c>
      <c r="O6514" s="3">
        <f t="shared" si="591"/>
        <v>7521.3930051812258</v>
      </c>
      <c r="P6514" s="3">
        <v>10</v>
      </c>
      <c r="Q6514" s="3">
        <f t="shared" si="592"/>
        <v>100</v>
      </c>
      <c r="R6514" s="4">
        <f t="shared" si="593"/>
        <v>867.25964999999997</v>
      </c>
    </row>
    <row r="6515" spans="14:18">
      <c r="N6515" s="2">
        <v>86.725965000000002</v>
      </c>
      <c r="O6515" s="3">
        <f t="shared" si="591"/>
        <v>7521.3930051812258</v>
      </c>
      <c r="P6515" s="3">
        <v>10</v>
      </c>
      <c r="Q6515" s="3">
        <f t="shared" si="592"/>
        <v>100</v>
      </c>
      <c r="R6515" s="4">
        <f t="shared" si="593"/>
        <v>867.25964999999997</v>
      </c>
    </row>
    <row r="6516" spans="14:18">
      <c r="N6516" s="2">
        <v>86.725965000000002</v>
      </c>
      <c r="O6516" s="3">
        <f t="shared" si="591"/>
        <v>7521.3930051812258</v>
      </c>
      <c r="P6516" s="3">
        <v>10</v>
      </c>
      <c r="Q6516" s="3">
        <f t="shared" si="592"/>
        <v>100</v>
      </c>
      <c r="R6516" s="4">
        <f t="shared" si="593"/>
        <v>867.25964999999997</v>
      </c>
    </row>
    <row r="6517" spans="14:18">
      <c r="N6517" s="2">
        <v>86.725965000000002</v>
      </c>
      <c r="O6517" s="3">
        <f t="shared" si="591"/>
        <v>7521.3930051812258</v>
      </c>
      <c r="P6517" s="3">
        <v>10</v>
      </c>
      <c r="Q6517" s="3">
        <f t="shared" si="592"/>
        <v>100</v>
      </c>
      <c r="R6517" s="4">
        <f t="shared" si="593"/>
        <v>867.25964999999997</v>
      </c>
    </row>
    <row r="6518" spans="14:18">
      <c r="N6518" s="2">
        <v>86.725965000000002</v>
      </c>
      <c r="O6518" s="3">
        <f t="shared" si="591"/>
        <v>7521.3930051812258</v>
      </c>
      <c r="P6518" s="3">
        <v>10</v>
      </c>
      <c r="Q6518" s="3">
        <f t="shared" si="592"/>
        <v>100</v>
      </c>
      <c r="R6518" s="4">
        <f t="shared" si="593"/>
        <v>867.25964999999997</v>
      </c>
    </row>
    <row r="6519" spans="14:18">
      <c r="N6519" s="2">
        <v>86.725965000000002</v>
      </c>
      <c r="O6519" s="3">
        <f t="shared" si="591"/>
        <v>7521.3930051812258</v>
      </c>
      <c r="P6519" s="3">
        <v>10</v>
      </c>
      <c r="Q6519" s="3">
        <f t="shared" si="592"/>
        <v>100</v>
      </c>
      <c r="R6519" s="4">
        <f t="shared" si="593"/>
        <v>867.25964999999997</v>
      </c>
    </row>
    <row r="6520" spans="14:18">
      <c r="N6520" s="2">
        <v>86.725965000000002</v>
      </c>
      <c r="O6520" s="3">
        <f t="shared" si="591"/>
        <v>7521.3930051812258</v>
      </c>
      <c r="P6520" s="3">
        <v>10</v>
      </c>
      <c r="Q6520" s="3">
        <f t="shared" si="592"/>
        <v>100</v>
      </c>
      <c r="R6520" s="4">
        <f t="shared" si="593"/>
        <v>867.25964999999997</v>
      </c>
    </row>
    <row r="6521" spans="14:18">
      <c r="N6521" s="2">
        <v>86.725965000000002</v>
      </c>
      <c r="O6521" s="3">
        <f t="shared" si="591"/>
        <v>7521.3930051812258</v>
      </c>
      <c r="P6521" s="3">
        <v>10</v>
      </c>
      <c r="Q6521" s="3">
        <f t="shared" si="592"/>
        <v>100</v>
      </c>
      <c r="R6521" s="4">
        <f t="shared" si="593"/>
        <v>867.25964999999997</v>
      </c>
    </row>
    <row r="6522" spans="14:18">
      <c r="N6522" s="2">
        <v>86.725965000000002</v>
      </c>
      <c r="O6522" s="3">
        <f t="shared" si="591"/>
        <v>7521.3930051812258</v>
      </c>
      <c r="P6522" s="3">
        <v>10</v>
      </c>
      <c r="Q6522" s="3">
        <f t="shared" si="592"/>
        <v>100</v>
      </c>
      <c r="R6522" s="4">
        <f t="shared" si="593"/>
        <v>867.25964999999997</v>
      </c>
    </row>
    <row r="6523" spans="14:18">
      <c r="N6523" s="2">
        <v>86.725965000000002</v>
      </c>
      <c r="O6523" s="3">
        <f t="shared" si="591"/>
        <v>7521.3930051812258</v>
      </c>
      <c r="P6523" s="3">
        <v>10</v>
      </c>
      <c r="Q6523" s="3">
        <f t="shared" si="592"/>
        <v>100</v>
      </c>
      <c r="R6523" s="4">
        <f t="shared" si="593"/>
        <v>867.25964999999997</v>
      </c>
    </row>
    <row r="6524" spans="14:18">
      <c r="N6524" s="2">
        <v>86.725965000000002</v>
      </c>
      <c r="O6524" s="3">
        <f t="shared" si="591"/>
        <v>7521.3930051812258</v>
      </c>
      <c r="P6524" s="3">
        <v>10</v>
      </c>
      <c r="Q6524" s="3">
        <f t="shared" si="592"/>
        <v>100</v>
      </c>
      <c r="R6524" s="4">
        <f t="shared" si="593"/>
        <v>867.25964999999997</v>
      </c>
    </row>
    <row r="6525" spans="14:18">
      <c r="N6525" s="2">
        <v>86.725965000000002</v>
      </c>
      <c r="O6525" s="3">
        <f t="shared" si="591"/>
        <v>7521.3930051812258</v>
      </c>
      <c r="P6525" s="3">
        <v>10</v>
      </c>
      <c r="Q6525" s="3">
        <f t="shared" si="592"/>
        <v>100</v>
      </c>
      <c r="R6525" s="4">
        <f t="shared" si="593"/>
        <v>867.25964999999997</v>
      </c>
    </row>
    <row r="6526" spans="14:18">
      <c r="N6526" s="2">
        <v>86.725965000000002</v>
      </c>
      <c r="O6526" s="3">
        <f t="shared" si="591"/>
        <v>7521.3930051812258</v>
      </c>
      <c r="P6526" s="3">
        <v>15</v>
      </c>
      <c r="Q6526" s="3">
        <f t="shared" si="592"/>
        <v>225</v>
      </c>
      <c r="R6526" s="4">
        <f t="shared" si="593"/>
        <v>1300.8894749999999</v>
      </c>
    </row>
    <row r="6527" spans="14:18">
      <c r="N6527" s="2">
        <v>86.725965000000002</v>
      </c>
      <c r="O6527" s="3">
        <f t="shared" si="591"/>
        <v>7521.3930051812258</v>
      </c>
      <c r="P6527" s="3">
        <v>5</v>
      </c>
      <c r="Q6527" s="3">
        <f t="shared" si="592"/>
        <v>25</v>
      </c>
      <c r="R6527" s="4">
        <f t="shared" si="593"/>
        <v>433.62982499999998</v>
      </c>
    </row>
    <row r="6528" spans="14:18">
      <c r="N6528" s="2">
        <v>86.725965000000002</v>
      </c>
      <c r="O6528" s="3">
        <f t="shared" si="591"/>
        <v>7521.3930051812258</v>
      </c>
      <c r="P6528" s="3">
        <v>10</v>
      </c>
      <c r="Q6528" s="3">
        <f t="shared" si="592"/>
        <v>100</v>
      </c>
      <c r="R6528" s="4">
        <f t="shared" si="593"/>
        <v>867.25964999999997</v>
      </c>
    </row>
    <row r="6529" spans="14:18">
      <c r="N6529" s="2">
        <v>86.725965000000002</v>
      </c>
      <c r="O6529" s="3">
        <f t="shared" si="591"/>
        <v>7521.3930051812258</v>
      </c>
      <c r="P6529" s="3">
        <v>10</v>
      </c>
      <c r="Q6529" s="3">
        <f t="shared" si="592"/>
        <v>100</v>
      </c>
      <c r="R6529" s="4">
        <f t="shared" si="593"/>
        <v>867.25964999999997</v>
      </c>
    </row>
    <row r="6530" spans="14:18">
      <c r="N6530" s="2">
        <v>86.725965000000002</v>
      </c>
      <c r="O6530" s="3">
        <f t="shared" si="591"/>
        <v>7521.3930051812258</v>
      </c>
      <c r="P6530" s="3">
        <v>10</v>
      </c>
      <c r="Q6530" s="3">
        <f t="shared" si="592"/>
        <v>100</v>
      </c>
      <c r="R6530" s="4">
        <f t="shared" si="593"/>
        <v>867.25964999999997</v>
      </c>
    </row>
    <row r="6531" spans="14:18">
      <c r="N6531" s="2">
        <v>86.725965000000002</v>
      </c>
      <c r="O6531" s="3">
        <f t="shared" si="591"/>
        <v>7521.3930051812258</v>
      </c>
      <c r="P6531" s="3">
        <v>10</v>
      </c>
      <c r="Q6531" s="3">
        <f t="shared" si="592"/>
        <v>100</v>
      </c>
      <c r="R6531" s="4">
        <f t="shared" si="593"/>
        <v>867.25964999999997</v>
      </c>
    </row>
    <row r="6532" spans="14:18">
      <c r="N6532" s="2">
        <v>86.725965000000002</v>
      </c>
      <c r="O6532" s="3">
        <f t="shared" si="591"/>
        <v>7521.3930051812258</v>
      </c>
      <c r="P6532" s="3">
        <v>10</v>
      </c>
      <c r="Q6532" s="3">
        <f t="shared" si="592"/>
        <v>100</v>
      </c>
      <c r="R6532" s="4">
        <f t="shared" si="593"/>
        <v>867.25964999999997</v>
      </c>
    </row>
    <row r="6533" spans="14:18">
      <c r="N6533" s="2">
        <v>86.725965000000002</v>
      </c>
      <c r="O6533" s="3">
        <f t="shared" si="591"/>
        <v>7521.3930051812258</v>
      </c>
      <c r="P6533" s="3">
        <v>5</v>
      </c>
      <c r="Q6533" s="3">
        <f t="shared" si="592"/>
        <v>25</v>
      </c>
      <c r="R6533" s="4">
        <f t="shared" si="593"/>
        <v>433.62982499999998</v>
      </c>
    </row>
    <row r="6534" spans="14:18">
      <c r="N6534" s="2">
        <v>86.725965000000002</v>
      </c>
      <c r="O6534" s="3">
        <f t="shared" si="591"/>
        <v>7521.3930051812258</v>
      </c>
      <c r="P6534" s="3">
        <v>5</v>
      </c>
      <c r="Q6534" s="3">
        <f t="shared" si="592"/>
        <v>25</v>
      </c>
      <c r="R6534" s="4">
        <f t="shared" si="593"/>
        <v>433.62982499999998</v>
      </c>
    </row>
    <row r="6535" spans="14:18">
      <c r="N6535" s="2">
        <v>86.725965000000002</v>
      </c>
      <c r="O6535" s="3">
        <f t="shared" si="591"/>
        <v>7521.3930051812258</v>
      </c>
      <c r="P6535" s="3">
        <v>10</v>
      </c>
      <c r="Q6535" s="3">
        <f t="shared" si="592"/>
        <v>100</v>
      </c>
      <c r="R6535" s="4">
        <f t="shared" si="593"/>
        <v>867.25964999999997</v>
      </c>
    </row>
    <row r="6536" spans="14:18">
      <c r="N6536" s="2">
        <v>86.725965000000002</v>
      </c>
      <c r="O6536" s="3">
        <f t="shared" si="591"/>
        <v>7521.3930051812258</v>
      </c>
      <c r="P6536" s="3">
        <v>10</v>
      </c>
      <c r="Q6536" s="3">
        <f t="shared" si="592"/>
        <v>100</v>
      </c>
      <c r="R6536" s="4">
        <f t="shared" si="593"/>
        <v>867.25964999999997</v>
      </c>
    </row>
    <row r="6537" spans="14:18">
      <c r="N6537" s="2">
        <v>86.725965000000002</v>
      </c>
      <c r="O6537" s="3">
        <f t="shared" si="591"/>
        <v>7521.3930051812258</v>
      </c>
      <c r="P6537" s="3">
        <v>5</v>
      </c>
      <c r="Q6537" s="3">
        <f t="shared" si="592"/>
        <v>25</v>
      </c>
      <c r="R6537" s="4">
        <f t="shared" si="593"/>
        <v>433.62982499999998</v>
      </c>
    </row>
    <row r="6538" spans="14:18">
      <c r="N6538" s="2">
        <v>86.725965000000002</v>
      </c>
      <c r="O6538" s="3">
        <f t="shared" si="591"/>
        <v>7521.3930051812258</v>
      </c>
      <c r="P6538" s="3">
        <v>5</v>
      </c>
      <c r="Q6538" s="3">
        <f t="shared" si="592"/>
        <v>25</v>
      </c>
      <c r="R6538" s="4">
        <f t="shared" si="593"/>
        <v>433.62982499999998</v>
      </c>
    </row>
    <row r="6539" spans="14:18">
      <c r="N6539" s="2">
        <v>86.725965000000002</v>
      </c>
      <c r="O6539" s="3">
        <f t="shared" si="591"/>
        <v>7521.3930051812258</v>
      </c>
      <c r="P6539" s="3">
        <v>5</v>
      </c>
      <c r="Q6539" s="3">
        <f t="shared" si="592"/>
        <v>25</v>
      </c>
      <c r="R6539" s="4">
        <f t="shared" si="593"/>
        <v>433.62982499999998</v>
      </c>
    </row>
    <row r="6540" spans="14:18">
      <c r="N6540" s="2">
        <v>86.725965000000002</v>
      </c>
      <c r="O6540" s="3">
        <f t="shared" si="591"/>
        <v>7521.3930051812258</v>
      </c>
      <c r="P6540" s="3">
        <v>5</v>
      </c>
      <c r="Q6540" s="3">
        <f t="shared" si="592"/>
        <v>25</v>
      </c>
      <c r="R6540" s="4">
        <f t="shared" si="593"/>
        <v>433.62982499999998</v>
      </c>
    </row>
    <row r="6541" spans="14:18">
      <c r="N6541" s="2">
        <v>86.725965000000002</v>
      </c>
      <c r="O6541" s="3">
        <f t="shared" si="591"/>
        <v>7521.3930051812258</v>
      </c>
      <c r="P6541" s="3">
        <v>5</v>
      </c>
      <c r="Q6541" s="3">
        <f t="shared" si="592"/>
        <v>25</v>
      </c>
      <c r="R6541" s="4">
        <f t="shared" si="593"/>
        <v>433.62982499999998</v>
      </c>
    </row>
    <row r="6542" spans="14:18">
      <c r="N6542" s="2">
        <v>86.725965000000002</v>
      </c>
      <c r="O6542" s="3">
        <f t="shared" si="591"/>
        <v>7521.3930051812258</v>
      </c>
      <c r="P6542" s="3">
        <v>5</v>
      </c>
      <c r="Q6542" s="3">
        <f t="shared" si="592"/>
        <v>25</v>
      </c>
      <c r="R6542" s="4">
        <f t="shared" si="593"/>
        <v>433.62982499999998</v>
      </c>
    </row>
    <row r="6543" spans="14:18">
      <c r="N6543" s="2">
        <v>86.725965000000002</v>
      </c>
      <c r="O6543" s="3">
        <f t="shared" si="591"/>
        <v>7521.3930051812258</v>
      </c>
      <c r="P6543" s="3">
        <v>5</v>
      </c>
      <c r="Q6543" s="3">
        <f t="shared" si="592"/>
        <v>25</v>
      </c>
      <c r="R6543" s="4">
        <f t="shared" si="593"/>
        <v>433.62982499999998</v>
      </c>
    </row>
    <row r="6544" spans="14:18">
      <c r="N6544" s="2">
        <v>86.725965000000002</v>
      </c>
      <c r="O6544" s="3">
        <f t="shared" si="591"/>
        <v>7521.3930051812258</v>
      </c>
      <c r="P6544" s="3">
        <v>5</v>
      </c>
      <c r="Q6544" s="3">
        <f t="shared" si="592"/>
        <v>25</v>
      </c>
      <c r="R6544" s="4">
        <f t="shared" si="593"/>
        <v>433.62982499999998</v>
      </c>
    </row>
    <row r="6545" spans="14:18">
      <c r="N6545" s="2">
        <v>86.725965000000002</v>
      </c>
      <c r="O6545" s="3">
        <f t="shared" ref="O6545:O6608" si="594">N6545*N6545</f>
        <v>7521.3930051812258</v>
      </c>
      <c r="P6545" s="3">
        <v>5</v>
      </c>
      <c r="Q6545" s="3">
        <f t="shared" ref="Q6545:Q6608" si="595">P6545*P6545</f>
        <v>25</v>
      </c>
      <c r="R6545" s="4">
        <f t="shared" ref="R6545:R6608" si="596">P6545*N6545</f>
        <v>433.62982499999998</v>
      </c>
    </row>
    <row r="6546" spans="14:18">
      <c r="N6546" s="2">
        <v>86.725965000000002</v>
      </c>
      <c r="O6546" s="3">
        <f t="shared" si="594"/>
        <v>7521.3930051812258</v>
      </c>
      <c r="P6546" s="3">
        <v>15</v>
      </c>
      <c r="Q6546" s="3">
        <f t="shared" si="595"/>
        <v>225</v>
      </c>
      <c r="R6546" s="4">
        <f t="shared" si="596"/>
        <v>1300.8894749999999</v>
      </c>
    </row>
    <row r="6547" spans="14:18">
      <c r="N6547" s="2">
        <v>86.725965000000002</v>
      </c>
      <c r="O6547" s="3">
        <f t="shared" si="594"/>
        <v>7521.3930051812258</v>
      </c>
      <c r="P6547" s="3">
        <v>15</v>
      </c>
      <c r="Q6547" s="3">
        <f t="shared" si="595"/>
        <v>225</v>
      </c>
      <c r="R6547" s="4">
        <f t="shared" si="596"/>
        <v>1300.8894749999999</v>
      </c>
    </row>
    <row r="6548" spans="14:18">
      <c r="N6548" s="2">
        <v>86.725965000000002</v>
      </c>
      <c r="O6548" s="3">
        <f t="shared" si="594"/>
        <v>7521.3930051812258</v>
      </c>
      <c r="P6548" s="3">
        <v>15</v>
      </c>
      <c r="Q6548" s="3">
        <f t="shared" si="595"/>
        <v>225</v>
      </c>
      <c r="R6548" s="4">
        <f t="shared" si="596"/>
        <v>1300.8894749999999</v>
      </c>
    </row>
    <row r="6549" spans="14:18">
      <c r="N6549" s="2">
        <v>86.725965000000002</v>
      </c>
      <c r="O6549" s="3">
        <f t="shared" si="594"/>
        <v>7521.3930051812258</v>
      </c>
      <c r="P6549" s="3">
        <v>15</v>
      </c>
      <c r="Q6549" s="3">
        <f t="shared" si="595"/>
        <v>225</v>
      </c>
      <c r="R6549" s="4">
        <f t="shared" si="596"/>
        <v>1300.8894749999999</v>
      </c>
    </row>
    <row r="6550" spans="14:18">
      <c r="N6550" s="2">
        <v>86.725965000000002</v>
      </c>
      <c r="O6550" s="3">
        <f t="shared" si="594"/>
        <v>7521.3930051812258</v>
      </c>
      <c r="P6550" s="3">
        <v>15</v>
      </c>
      <c r="Q6550" s="3">
        <f t="shared" si="595"/>
        <v>225</v>
      </c>
      <c r="R6550" s="4">
        <f t="shared" si="596"/>
        <v>1300.8894749999999</v>
      </c>
    </row>
    <row r="6551" spans="14:18">
      <c r="N6551" s="2">
        <v>86.725965000000002</v>
      </c>
      <c r="O6551" s="3">
        <f t="shared" si="594"/>
        <v>7521.3930051812258</v>
      </c>
      <c r="P6551" s="3">
        <v>15</v>
      </c>
      <c r="Q6551" s="3">
        <f t="shared" si="595"/>
        <v>225</v>
      </c>
      <c r="R6551" s="4">
        <f t="shared" si="596"/>
        <v>1300.8894749999999</v>
      </c>
    </row>
    <row r="6552" spans="14:18">
      <c r="N6552" s="2">
        <v>86.725965000000002</v>
      </c>
      <c r="O6552" s="3">
        <f t="shared" si="594"/>
        <v>7521.3930051812258</v>
      </c>
      <c r="P6552" s="3">
        <v>15</v>
      </c>
      <c r="Q6552" s="3">
        <f t="shared" si="595"/>
        <v>225</v>
      </c>
      <c r="R6552" s="4">
        <f t="shared" si="596"/>
        <v>1300.8894749999999</v>
      </c>
    </row>
    <row r="6553" spans="14:18">
      <c r="N6553" s="2">
        <v>86.725965000000002</v>
      </c>
      <c r="O6553" s="3">
        <f t="shared" si="594"/>
        <v>7521.3930051812258</v>
      </c>
      <c r="P6553" s="3">
        <v>15</v>
      </c>
      <c r="Q6553" s="3">
        <f t="shared" si="595"/>
        <v>225</v>
      </c>
      <c r="R6553" s="4">
        <f t="shared" si="596"/>
        <v>1300.8894749999999</v>
      </c>
    </row>
    <row r="6554" spans="14:18">
      <c r="N6554" s="2">
        <v>86.725965000000002</v>
      </c>
      <c r="O6554" s="3">
        <f t="shared" si="594"/>
        <v>7521.3930051812258</v>
      </c>
      <c r="P6554" s="3">
        <v>15</v>
      </c>
      <c r="Q6554" s="3">
        <f t="shared" si="595"/>
        <v>225</v>
      </c>
      <c r="R6554" s="4">
        <f t="shared" si="596"/>
        <v>1300.8894749999999</v>
      </c>
    </row>
    <row r="6555" spans="14:18">
      <c r="N6555" s="2">
        <v>86.725965000000002</v>
      </c>
      <c r="O6555" s="3">
        <f t="shared" si="594"/>
        <v>7521.3930051812258</v>
      </c>
      <c r="P6555" s="3">
        <v>15</v>
      </c>
      <c r="Q6555" s="3">
        <f t="shared" si="595"/>
        <v>225</v>
      </c>
      <c r="R6555" s="4">
        <f t="shared" si="596"/>
        <v>1300.8894749999999</v>
      </c>
    </row>
    <row r="6556" spans="14:18">
      <c r="N6556" s="2">
        <v>86.725965000000002</v>
      </c>
      <c r="O6556" s="3">
        <f t="shared" si="594"/>
        <v>7521.3930051812258</v>
      </c>
      <c r="P6556" s="3">
        <v>15</v>
      </c>
      <c r="Q6556" s="3">
        <f t="shared" si="595"/>
        <v>225</v>
      </c>
      <c r="R6556" s="4">
        <f t="shared" si="596"/>
        <v>1300.8894749999999</v>
      </c>
    </row>
    <row r="6557" spans="14:18">
      <c r="N6557" s="2">
        <v>86.725965000000002</v>
      </c>
      <c r="O6557" s="3">
        <f t="shared" si="594"/>
        <v>7521.3930051812258</v>
      </c>
      <c r="P6557" s="3">
        <v>5</v>
      </c>
      <c r="Q6557" s="3">
        <f t="shared" si="595"/>
        <v>25</v>
      </c>
      <c r="R6557" s="4">
        <f t="shared" si="596"/>
        <v>433.62982499999998</v>
      </c>
    </row>
    <row r="6558" spans="14:18">
      <c r="N6558" s="2">
        <v>86.725965000000002</v>
      </c>
      <c r="O6558" s="3">
        <f t="shared" si="594"/>
        <v>7521.3930051812258</v>
      </c>
      <c r="P6558" s="3">
        <v>5</v>
      </c>
      <c r="Q6558" s="3">
        <f t="shared" si="595"/>
        <v>25</v>
      </c>
      <c r="R6558" s="4">
        <f t="shared" si="596"/>
        <v>433.62982499999998</v>
      </c>
    </row>
    <row r="6559" spans="14:18">
      <c r="N6559" s="2">
        <v>86.725965000000002</v>
      </c>
      <c r="O6559" s="3">
        <f t="shared" si="594"/>
        <v>7521.3930051812258</v>
      </c>
      <c r="P6559" s="3">
        <v>5</v>
      </c>
      <c r="Q6559" s="3">
        <f t="shared" si="595"/>
        <v>25</v>
      </c>
      <c r="R6559" s="4">
        <f t="shared" si="596"/>
        <v>433.62982499999998</v>
      </c>
    </row>
    <row r="6560" spans="14:18">
      <c r="N6560" s="2">
        <v>86.725965000000002</v>
      </c>
      <c r="O6560" s="3">
        <f t="shared" si="594"/>
        <v>7521.3930051812258</v>
      </c>
      <c r="P6560" s="3">
        <v>5</v>
      </c>
      <c r="Q6560" s="3">
        <f t="shared" si="595"/>
        <v>25</v>
      </c>
      <c r="R6560" s="4">
        <f t="shared" si="596"/>
        <v>433.62982499999998</v>
      </c>
    </row>
    <row r="6561" spans="14:18">
      <c r="N6561" s="2">
        <v>86.725965000000002</v>
      </c>
      <c r="O6561" s="3">
        <f t="shared" si="594"/>
        <v>7521.3930051812258</v>
      </c>
      <c r="P6561" s="3">
        <v>5</v>
      </c>
      <c r="Q6561" s="3">
        <f t="shared" si="595"/>
        <v>25</v>
      </c>
      <c r="R6561" s="4">
        <f t="shared" si="596"/>
        <v>433.62982499999998</v>
      </c>
    </row>
    <row r="6562" spans="14:18">
      <c r="N6562" s="2">
        <v>86.725965000000002</v>
      </c>
      <c r="O6562" s="3">
        <f t="shared" si="594"/>
        <v>7521.3930051812258</v>
      </c>
      <c r="P6562" s="3">
        <v>5</v>
      </c>
      <c r="Q6562" s="3">
        <f t="shared" si="595"/>
        <v>25</v>
      </c>
      <c r="R6562" s="4">
        <f t="shared" si="596"/>
        <v>433.62982499999998</v>
      </c>
    </row>
    <row r="6563" spans="14:18">
      <c r="N6563" s="2">
        <v>86.725965000000002</v>
      </c>
      <c r="O6563" s="3">
        <f t="shared" si="594"/>
        <v>7521.3930051812258</v>
      </c>
      <c r="P6563" s="3">
        <v>5</v>
      </c>
      <c r="Q6563" s="3">
        <f t="shared" si="595"/>
        <v>25</v>
      </c>
      <c r="R6563" s="4">
        <f t="shared" si="596"/>
        <v>433.62982499999998</v>
      </c>
    </row>
    <row r="6564" spans="14:18">
      <c r="N6564" s="2">
        <v>86.725965000000002</v>
      </c>
      <c r="O6564" s="3">
        <f t="shared" si="594"/>
        <v>7521.3930051812258</v>
      </c>
      <c r="P6564" s="3">
        <v>5</v>
      </c>
      <c r="Q6564" s="3">
        <f t="shared" si="595"/>
        <v>25</v>
      </c>
      <c r="R6564" s="4">
        <f t="shared" si="596"/>
        <v>433.62982499999998</v>
      </c>
    </row>
    <row r="6565" spans="14:18">
      <c r="N6565" s="2">
        <v>86.725965000000002</v>
      </c>
      <c r="O6565" s="3">
        <f t="shared" si="594"/>
        <v>7521.3930051812258</v>
      </c>
      <c r="P6565" s="3">
        <v>5</v>
      </c>
      <c r="Q6565" s="3">
        <f t="shared" si="595"/>
        <v>25</v>
      </c>
      <c r="R6565" s="4">
        <f t="shared" si="596"/>
        <v>433.62982499999998</v>
      </c>
    </row>
    <row r="6566" spans="14:18">
      <c r="N6566" s="2">
        <v>86.725965000000002</v>
      </c>
      <c r="O6566" s="3">
        <f t="shared" si="594"/>
        <v>7521.3930051812258</v>
      </c>
      <c r="P6566" s="3">
        <v>5</v>
      </c>
      <c r="Q6566" s="3">
        <f t="shared" si="595"/>
        <v>25</v>
      </c>
      <c r="R6566" s="4">
        <f t="shared" si="596"/>
        <v>433.62982499999998</v>
      </c>
    </row>
    <row r="6567" spans="14:18">
      <c r="N6567" s="2">
        <v>86.725965000000002</v>
      </c>
      <c r="O6567" s="3">
        <f t="shared" si="594"/>
        <v>7521.3930051812258</v>
      </c>
      <c r="P6567" s="3">
        <v>5</v>
      </c>
      <c r="Q6567" s="3">
        <f t="shared" si="595"/>
        <v>25</v>
      </c>
      <c r="R6567" s="4">
        <f t="shared" si="596"/>
        <v>433.62982499999998</v>
      </c>
    </row>
    <row r="6568" spans="14:18">
      <c r="N6568" s="2">
        <v>86.725965000000002</v>
      </c>
      <c r="O6568" s="3">
        <f t="shared" si="594"/>
        <v>7521.3930051812258</v>
      </c>
      <c r="P6568" s="3">
        <v>5</v>
      </c>
      <c r="Q6568" s="3">
        <f t="shared" si="595"/>
        <v>25</v>
      </c>
      <c r="R6568" s="4">
        <f t="shared" si="596"/>
        <v>433.62982499999998</v>
      </c>
    </row>
    <row r="6569" spans="14:18">
      <c r="N6569" s="2">
        <v>86.725965000000002</v>
      </c>
      <c r="O6569" s="3">
        <f t="shared" si="594"/>
        <v>7521.3930051812258</v>
      </c>
      <c r="P6569" s="3">
        <v>5</v>
      </c>
      <c r="Q6569" s="3">
        <f t="shared" si="595"/>
        <v>25</v>
      </c>
      <c r="R6569" s="4">
        <f t="shared" si="596"/>
        <v>433.62982499999998</v>
      </c>
    </row>
    <row r="6570" spans="14:18">
      <c r="N6570" s="2">
        <v>86.725965000000002</v>
      </c>
      <c r="O6570" s="3">
        <f t="shared" si="594"/>
        <v>7521.3930051812258</v>
      </c>
      <c r="P6570" s="3">
        <v>5</v>
      </c>
      <c r="Q6570" s="3">
        <f t="shared" si="595"/>
        <v>25</v>
      </c>
      <c r="R6570" s="4">
        <f t="shared" si="596"/>
        <v>433.62982499999998</v>
      </c>
    </row>
    <row r="6571" spans="14:18">
      <c r="N6571" s="2">
        <v>86.725965000000002</v>
      </c>
      <c r="O6571" s="3">
        <f t="shared" si="594"/>
        <v>7521.3930051812258</v>
      </c>
      <c r="P6571" s="3">
        <v>5</v>
      </c>
      <c r="Q6571" s="3">
        <f t="shared" si="595"/>
        <v>25</v>
      </c>
      <c r="R6571" s="4">
        <f t="shared" si="596"/>
        <v>433.62982499999998</v>
      </c>
    </row>
    <row r="6572" spans="14:18">
      <c r="N6572" s="2">
        <v>86.725965000000002</v>
      </c>
      <c r="O6572" s="3">
        <f t="shared" si="594"/>
        <v>7521.3930051812258</v>
      </c>
      <c r="P6572" s="3">
        <v>5</v>
      </c>
      <c r="Q6572" s="3">
        <f t="shared" si="595"/>
        <v>25</v>
      </c>
      <c r="R6572" s="4">
        <f t="shared" si="596"/>
        <v>433.62982499999998</v>
      </c>
    </row>
    <row r="6573" spans="14:18">
      <c r="N6573" s="2">
        <v>86.725965000000002</v>
      </c>
      <c r="O6573" s="3">
        <f t="shared" si="594"/>
        <v>7521.3930051812258</v>
      </c>
      <c r="P6573" s="3">
        <v>5</v>
      </c>
      <c r="Q6573" s="3">
        <f t="shared" si="595"/>
        <v>25</v>
      </c>
      <c r="R6573" s="4">
        <f t="shared" si="596"/>
        <v>433.62982499999998</v>
      </c>
    </row>
    <row r="6574" spans="14:18">
      <c r="N6574" s="2">
        <v>86.725965000000002</v>
      </c>
      <c r="O6574" s="3">
        <f t="shared" si="594"/>
        <v>7521.3930051812258</v>
      </c>
      <c r="P6574" s="3">
        <v>5</v>
      </c>
      <c r="Q6574" s="3">
        <f t="shared" si="595"/>
        <v>25</v>
      </c>
      <c r="R6574" s="4">
        <f t="shared" si="596"/>
        <v>433.62982499999998</v>
      </c>
    </row>
    <row r="6575" spans="14:18">
      <c r="N6575" s="2">
        <v>86.725965000000002</v>
      </c>
      <c r="O6575" s="3">
        <f t="shared" si="594"/>
        <v>7521.3930051812258</v>
      </c>
      <c r="P6575" s="3">
        <v>5</v>
      </c>
      <c r="Q6575" s="3">
        <f t="shared" si="595"/>
        <v>25</v>
      </c>
      <c r="R6575" s="4">
        <f t="shared" si="596"/>
        <v>433.62982499999998</v>
      </c>
    </row>
    <row r="6576" spans="14:18">
      <c r="N6576" s="2">
        <v>86.725965000000002</v>
      </c>
      <c r="O6576" s="3">
        <f t="shared" si="594"/>
        <v>7521.3930051812258</v>
      </c>
      <c r="P6576" s="3">
        <v>5</v>
      </c>
      <c r="Q6576" s="3">
        <f t="shared" si="595"/>
        <v>25</v>
      </c>
      <c r="R6576" s="4">
        <f t="shared" si="596"/>
        <v>433.62982499999998</v>
      </c>
    </row>
    <row r="6577" spans="14:18">
      <c r="N6577" s="2">
        <v>86.725965000000002</v>
      </c>
      <c r="O6577" s="3">
        <f t="shared" si="594"/>
        <v>7521.3930051812258</v>
      </c>
      <c r="P6577" s="3">
        <v>5</v>
      </c>
      <c r="Q6577" s="3">
        <f t="shared" si="595"/>
        <v>25</v>
      </c>
      <c r="R6577" s="4">
        <f t="shared" si="596"/>
        <v>433.62982499999998</v>
      </c>
    </row>
    <row r="6578" spans="14:18">
      <c r="N6578" s="2">
        <v>86.725965000000002</v>
      </c>
      <c r="O6578" s="3">
        <f t="shared" si="594"/>
        <v>7521.3930051812258</v>
      </c>
      <c r="P6578" s="3">
        <v>5</v>
      </c>
      <c r="Q6578" s="3">
        <f t="shared" si="595"/>
        <v>25</v>
      </c>
      <c r="R6578" s="4">
        <f t="shared" si="596"/>
        <v>433.62982499999998</v>
      </c>
    </row>
    <row r="6579" spans="14:18">
      <c r="N6579" s="2">
        <v>86.725965000000002</v>
      </c>
      <c r="O6579" s="3">
        <f t="shared" si="594"/>
        <v>7521.3930051812258</v>
      </c>
      <c r="P6579" s="3">
        <v>5</v>
      </c>
      <c r="Q6579" s="3">
        <f t="shared" si="595"/>
        <v>25</v>
      </c>
      <c r="R6579" s="4">
        <f t="shared" si="596"/>
        <v>433.62982499999998</v>
      </c>
    </row>
    <row r="6580" spans="14:18">
      <c r="N6580" s="2">
        <v>86.725965000000002</v>
      </c>
      <c r="O6580" s="3">
        <f t="shared" si="594"/>
        <v>7521.3930051812258</v>
      </c>
      <c r="P6580" s="3">
        <v>5</v>
      </c>
      <c r="Q6580" s="3">
        <f t="shared" si="595"/>
        <v>25</v>
      </c>
      <c r="R6580" s="4">
        <f t="shared" si="596"/>
        <v>433.62982499999998</v>
      </c>
    </row>
    <row r="6581" spans="14:18">
      <c r="N6581" s="2">
        <v>86.725965000000002</v>
      </c>
      <c r="O6581" s="3">
        <f t="shared" si="594"/>
        <v>7521.3930051812258</v>
      </c>
      <c r="P6581" s="3">
        <v>5</v>
      </c>
      <c r="Q6581" s="3">
        <f t="shared" si="595"/>
        <v>25</v>
      </c>
      <c r="R6581" s="4">
        <f t="shared" si="596"/>
        <v>433.62982499999998</v>
      </c>
    </row>
    <row r="6582" spans="14:18">
      <c r="N6582" s="2">
        <v>86.725965000000002</v>
      </c>
      <c r="O6582" s="3">
        <f t="shared" si="594"/>
        <v>7521.3930051812258</v>
      </c>
      <c r="P6582" s="3">
        <v>5</v>
      </c>
      <c r="Q6582" s="3">
        <f t="shared" si="595"/>
        <v>25</v>
      </c>
      <c r="R6582" s="4">
        <f t="shared" si="596"/>
        <v>433.62982499999998</v>
      </c>
    </row>
    <row r="6583" spans="14:18">
      <c r="N6583" s="2">
        <v>86.725965000000002</v>
      </c>
      <c r="O6583" s="3">
        <f t="shared" si="594"/>
        <v>7521.3930051812258</v>
      </c>
      <c r="P6583" s="3">
        <v>5</v>
      </c>
      <c r="Q6583" s="3">
        <f t="shared" si="595"/>
        <v>25</v>
      </c>
      <c r="R6583" s="4">
        <f t="shared" si="596"/>
        <v>433.62982499999998</v>
      </c>
    </row>
    <row r="6584" spans="14:18">
      <c r="N6584" s="2">
        <v>86.725965000000002</v>
      </c>
      <c r="O6584" s="3">
        <f t="shared" si="594"/>
        <v>7521.3930051812258</v>
      </c>
      <c r="P6584" s="3">
        <v>5</v>
      </c>
      <c r="Q6584" s="3">
        <f t="shared" si="595"/>
        <v>25</v>
      </c>
      <c r="R6584" s="4">
        <f t="shared" si="596"/>
        <v>433.62982499999998</v>
      </c>
    </row>
    <row r="6585" spans="14:18">
      <c r="N6585" s="2">
        <v>86.725965000000002</v>
      </c>
      <c r="O6585" s="3">
        <f t="shared" si="594"/>
        <v>7521.3930051812258</v>
      </c>
      <c r="P6585" s="3">
        <v>5</v>
      </c>
      <c r="Q6585" s="3">
        <f t="shared" si="595"/>
        <v>25</v>
      </c>
      <c r="R6585" s="4">
        <f t="shared" si="596"/>
        <v>433.62982499999998</v>
      </c>
    </row>
    <row r="6586" spans="14:18">
      <c r="N6586" s="2">
        <v>86.725965000000002</v>
      </c>
      <c r="O6586" s="3">
        <f t="shared" si="594"/>
        <v>7521.3930051812258</v>
      </c>
      <c r="P6586" s="3">
        <v>5</v>
      </c>
      <c r="Q6586" s="3">
        <f t="shared" si="595"/>
        <v>25</v>
      </c>
      <c r="R6586" s="4">
        <f t="shared" si="596"/>
        <v>433.62982499999998</v>
      </c>
    </row>
    <row r="6587" spans="14:18">
      <c r="N6587" s="2">
        <v>86.725965000000002</v>
      </c>
      <c r="O6587" s="3">
        <f t="shared" si="594"/>
        <v>7521.3930051812258</v>
      </c>
      <c r="P6587" s="3">
        <v>5</v>
      </c>
      <c r="Q6587" s="3">
        <f t="shared" si="595"/>
        <v>25</v>
      </c>
      <c r="R6587" s="4">
        <f t="shared" si="596"/>
        <v>433.62982499999998</v>
      </c>
    </row>
    <row r="6588" spans="14:18">
      <c r="N6588" s="2">
        <v>86.725965000000002</v>
      </c>
      <c r="O6588" s="3">
        <f t="shared" si="594"/>
        <v>7521.3930051812258</v>
      </c>
      <c r="P6588" s="3">
        <v>5</v>
      </c>
      <c r="Q6588" s="3">
        <f t="shared" si="595"/>
        <v>25</v>
      </c>
      <c r="R6588" s="4">
        <f t="shared" si="596"/>
        <v>433.62982499999998</v>
      </c>
    </row>
    <row r="6589" spans="14:18">
      <c r="N6589" s="2">
        <v>86.725965000000002</v>
      </c>
      <c r="O6589" s="3">
        <f t="shared" si="594"/>
        <v>7521.3930051812258</v>
      </c>
      <c r="P6589" s="3">
        <v>5</v>
      </c>
      <c r="Q6589" s="3">
        <f t="shared" si="595"/>
        <v>25</v>
      </c>
      <c r="R6589" s="4">
        <f t="shared" si="596"/>
        <v>433.62982499999998</v>
      </c>
    </row>
    <row r="6590" spans="14:18">
      <c r="N6590" s="2">
        <v>86.725965000000002</v>
      </c>
      <c r="O6590" s="3">
        <f t="shared" si="594"/>
        <v>7521.3930051812258</v>
      </c>
      <c r="P6590" s="3">
        <v>5</v>
      </c>
      <c r="Q6590" s="3">
        <f t="shared" si="595"/>
        <v>25</v>
      </c>
      <c r="R6590" s="4">
        <f t="shared" si="596"/>
        <v>433.62982499999998</v>
      </c>
    </row>
    <row r="6591" spans="14:18">
      <c r="N6591" s="2">
        <v>86.725965000000002</v>
      </c>
      <c r="O6591" s="3">
        <f t="shared" si="594"/>
        <v>7521.3930051812258</v>
      </c>
      <c r="P6591" s="3">
        <v>5</v>
      </c>
      <c r="Q6591" s="3">
        <f t="shared" si="595"/>
        <v>25</v>
      </c>
      <c r="R6591" s="4">
        <f t="shared" si="596"/>
        <v>433.62982499999998</v>
      </c>
    </row>
    <row r="6592" spans="14:18">
      <c r="N6592" s="2">
        <v>86.725965000000002</v>
      </c>
      <c r="O6592" s="3">
        <f t="shared" si="594"/>
        <v>7521.3930051812258</v>
      </c>
      <c r="P6592" s="3">
        <v>5</v>
      </c>
      <c r="Q6592" s="3">
        <f t="shared" si="595"/>
        <v>25</v>
      </c>
      <c r="R6592" s="4">
        <f t="shared" si="596"/>
        <v>433.62982499999998</v>
      </c>
    </row>
    <row r="6593" spans="14:18">
      <c r="N6593" s="2">
        <v>86.725965000000002</v>
      </c>
      <c r="O6593" s="3">
        <f t="shared" si="594"/>
        <v>7521.3930051812258</v>
      </c>
      <c r="P6593" s="3">
        <v>5</v>
      </c>
      <c r="Q6593" s="3">
        <f t="shared" si="595"/>
        <v>25</v>
      </c>
      <c r="R6593" s="4">
        <f t="shared" si="596"/>
        <v>433.62982499999998</v>
      </c>
    </row>
    <row r="6594" spans="14:18">
      <c r="N6594" s="2">
        <v>86.725965000000002</v>
      </c>
      <c r="O6594" s="3">
        <f t="shared" si="594"/>
        <v>7521.3930051812258</v>
      </c>
      <c r="P6594" s="3">
        <v>5</v>
      </c>
      <c r="Q6594" s="3">
        <f t="shared" si="595"/>
        <v>25</v>
      </c>
      <c r="R6594" s="4">
        <f t="shared" si="596"/>
        <v>433.62982499999998</v>
      </c>
    </row>
    <row r="6595" spans="14:18">
      <c r="N6595" s="2">
        <v>86.725965000000002</v>
      </c>
      <c r="O6595" s="3">
        <f t="shared" si="594"/>
        <v>7521.3930051812258</v>
      </c>
      <c r="P6595" s="3">
        <v>5</v>
      </c>
      <c r="Q6595" s="3">
        <f t="shared" si="595"/>
        <v>25</v>
      </c>
      <c r="R6595" s="4">
        <f t="shared" si="596"/>
        <v>433.62982499999998</v>
      </c>
    </row>
    <row r="6596" spans="14:18">
      <c r="N6596" s="2">
        <v>86.725965000000002</v>
      </c>
      <c r="O6596" s="3">
        <f t="shared" si="594"/>
        <v>7521.3930051812258</v>
      </c>
      <c r="P6596" s="3">
        <v>5</v>
      </c>
      <c r="Q6596" s="3">
        <f t="shared" si="595"/>
        <v>25</v>
      </c>
      <c r="R6596" s="4">
        <f t="shared" si="596"/>
        <v>433.62982499999998</v>
      </c>
    </row>
    <row r="6597" spans="14:18">
      <c r="N6597" s="2">
        <v>86.725965000000002</v>
      </c>
      <c r="O6597" s="3">
        <f t="shared" si="594"/>
        <v>7521.3930051812258</v>
      </c>
      <c r="P6597" s="3">
        <v>5</v>
      </c>
      <c r="Q6597" s="3">
        <f t="shared" si="595"/>
        <v>25</v>
      </c>
      <c r="R6597" s="4">
        <f t="shared" si="596"/>
        <v>433.62982499999998</v>
      </c>
    </row>
    <row r="6598" spans="14:18">
      <c r="N6598" s="2">
        <v>86.725965000000002</v>
      </c>
      <c r="O6598" s="3">
        <f t="shared" si="594"/>
        <v>7521.3930051812258</v>
      </c>
      <c r="P6598" s="3">
        <v>5</v>
      </c>
      <c r="Q6598" s="3">
        <f t="shared" si="595"/>
        <v>25</v>
      </c>
      <c r="R6598" s="4">
        <f t="shared" si="596"/>
        <v>433.62982499999998</v>
      </c>
    </row>
    <row r="6599" spans="14:18">
      <c r="N6599" s="2">
        <v>86.725965000000002</v>
      </c>
      <c r="O6599" s="3">
        <f t="shared" si="594"/>
        <v>7521.3930051812258</v>
      </c>
      <c r="P6599" s="3">
        <v>5</v>
      </c>
      <c r="Q6599" s="3">
        <f t="shared" si="595"/>
        <v>25</v>
      </c>
      <c r="R6599" s="4">
        <f t="shared" si="596"/>
        <v>433.62982499999998</v>
      </c>
    </row>
    <row r="6600" spans="14:18">
      <c r="N6600" s="2">
        <v>86.725965000000002</v>
      </c>
      <c r="O6600" s="3">
        <f t="shared" si="594"/>
        <v>7521.3930051812258</v>
      </c>
      <c r="P6600" s="3">
        <v>5</v>
      </c>
      <c r="Q6600" s="3">
        <f t="shared" si="595"/>
        <v>25</v>
      </c>
      <c r="R6600" s="4">
        <f t="shared" si="596"/>
        <v>433.62982499999998</v>
      </c>
    </row>
    <row r="6601" spans="14:18">
      <c r="N6601" s="2">
        <v>86.725965000000002</v>
      </c>
      <c r="O6601" s="3">
        <f t="shared" si="594"/>
        <v>7521.3930051812258</v>
      </c>
      <c r="P6601" s="3">
        <v>5</v>
      </c>
      <c r="Q6601" s="3">
        <f t="shared" si="595"/>
        <v>25</v>
      </c>
      <c r="R6601" s="4">
        <f t="shared" si="596"/>
        <v>433.62982499999998</v>
      </c>
    </row>
    <row r="6602" spans="14:18">
      <c r="N6602" s="2">
        <v>86.725965000000002</v>
      </c>
      <c r="O6602" s="3">
        <f t="shared" si="594"/>
        <v>7521.3930051812258</v>
      </c>
      <c r="P6602" s="3">
        <v>15</v>
      </c>
      <c r="Q6602" s="3">
        <f t="shared" si="595"/>
        <v>225</v>
      </c>
      <c r="R6602" s="4">
        <f t="shared" si="596"/>
        <v>1300.8894749999999</v>
      </c>
    </row>
    <row r="6603" spans="14:18">
      <c r="N6603" s="2">
        <v>86.725965000000002</v>
      </c>
      <c r="O6603" s="3">
        <f t="shared" si="594"/>
        <v>7521.3930051812258</v>
      </c>
      <c r="P6603" s="3">
        <v>15</v>
      </c>
      <c r="Q6603" s="3">
        <f t="shared" si="595"/>
        <v>225</v>
      </c>
      <c r="R6603" s="4">
        <f t="shared" si="596"/>
        <v>1300.8894749999999</v>
      </c>
    </row>
    <row r="6604" spans="14:18">
      <c r="N6604" s="2">
        <v>86.725965000000002</v>
      </c>
      <c r="O6604" s="3">
        <f t="shared" si="594"/>
        <v>7521.3930051812258</v>
      </c>
      <c r="P6604" s="3">
        <v>5</v>
      </c>
      <c r="Q6604" s="3">
        <f t="shared" si="595"/>
        <v>25</v>
      </c>
      <c r="R6604" s="4">
        <f t="shared" si="596"/>
        <v>433.62982499999998</v>
      </c>
    </row>
    <row r="6605" spans="14:18">
      <c r="N6605" s="2">
        <v>86.725965000000002</v>
      </c>
      <c r="O6605" s="3">
        <f t="shared" si="594"/>
        <v>7521.3930051812258</v>
      </c>
      <c r="P6605" s="3">
        <v>5</v>
      </c>
      <c r="Q6605" s="3">
        <f t="shared" si="595"/>
        <v>25</v>
      </c>
      <c r="R6605" s="4">
        <f t="shared" si="596"/>
        <v>433.62982499999998</v>
      </c>
    </row>
    <row r="6606" spans="14:18">
      <c r="N6606" s="2">
        <v>86.725965000000002</v>
      </c>
      <c r="O6606" s="3">
        <f t="shared" si="594"/>
        <v>7521.3930051812258</v>
      </c>
      <c r="P6606" s="3">
        <v>5</v>
      </c>
      <c r="Q6606" s="3">
        <f t="shared" si="595"/>
        <v>25</v>
      </c>
      <c r="R6606" s="4">
        <f t="shared" si="596"/>
        <v>433.62982499999998</v>
      </c>
    </row>
    <row r="6607" spans="14:18">
      <c r="N6607" s="2">
        <v>86.725965000000002</v>
      </c>
      <c r="O6607" s="3">
        <f t="shared" si="594"/>
        <v>7521.3930051812258</v>
      </c>
      <c r="P6607" s="3">
        <v>5</v>
      </c>
      <c r="Q6607" s="3">
        <f t="shared" si="595"/>
        <v>25</v>
      </c>
      <c r="R6607" s="4">
        <f t="shared" si="596"/>
        <v>433.62982499999998</v>
      </c>
    </row>
    <row r="6608" spans="14:18">
      <c r="N6608" s="2">
        <v>86.725965000000002</v>
      </c>
      <c r="O6608" s="3">
        <f t="shared" si="594"/>
        <v>7521.3930051812258</v>
      </c>
      <c r="P6608" s="3">
        <v>5</v>
      </c>
      <c r="Q6608" s="3">
        <f t="shared" si="595"/>
        <v>25</v>
      </c>
      <c r="R6608" s="4">
        <f t="shared" si="596"/>
        <v>433.62982499999998</v>
      </c>
    </row>
    <row r="6609" spans="14:18">
      <c r="N6609" s="2">
        <v>86.725965000000002</v>
      </c>
      <c r="O6609" s="3">
        <f t="shared" ref="O6609:O6672" si="597">N6609*N6609</f>
        <v>7521.3930051812258</v>
      </c>
      <c r="P6609" s="3">
        <v>5</v>
      </c>
      <c r="Q6609" s="3">
        <f t="shared" ref="Q6609:Q6672" si="598">P6609*P6609</f>
        <v>25</v>
      </c>
      <c r="R6609" s="4">
        <f t="shared" ref="R6609:R6672" si="599">P6609*N6609</f>
        <v>433.62982499999998</v>
      </c>
    </row>
    <row r="6610" spans="14:18">
      <c r="N6610" s="2">
        <v>86.725965000000002</v>
      </c>
      <c r="O6610" s="3">
        <f t="shared" si="597"/>
        <v>7521.3930051812258</v>
      </c>
      <c r="P6610" s="3">
        <v>15</v>
      </c>
      <c r="Q6610" s="3">
        <f t="shared" si="598"/>
        <v>225</v>
      </c>
      <c r="R6610" s="4">
        <f t="shared" si="599"/>
        <v>1300.8894749999999</v>
      </c>
    </row>
    <row r="6611" spans="14:18">
      <c r="N6611" s="2">
        <v>86.725965000000002</v>
      </c>
      <c r="O6611" s="3">
        <f t="shared" si="597"/>
        <v>7521.3930051812258</v>
      </c>
      <c r="P6611" s="3">
        <v>15</v>
      </c>
      <c r="Q6611" s="3">
        <f t="shared" si="598"/>
        <v>225</v>
      </c>
      <c r="R6611" s="4">
        <f t="shared" si="599"/>
        <v>1300.8894749999999</v>
      </c>
    </row>
    <row r="6612" spans="14:18">
      <c r="N6612" s="2">
        <v>86.725965000000002</v>
      </c>
      <c r="O6612" s="3">
        <f t="shared" si="597"/>
        <v>7521.3930051812258</v>
      </c>
      <c r="P6612" s="3">
        <v>20</v>
      </c>
      <c r="Q6612" s="3">
        <f t="shared" si="598"/>
        <v>400</v>
      </c>
      <c r="R6612" s="4">
        <f t="shared" si="599"/>
        <v>1734.5192999999999</v>
      </c>
    </row>
    <row r="6613" spans="14:18">
      <c r="N6613" s="2">
        <v>86.725965000000002</v>
      </c>
      <c r="O6613" s="3">
        <f t="shared" si="597"/>
        <v>7521.3930051812258</v>
      </c>
      <c r="P6613" s="3">
        <v>20</v>
      </c>
      <c r="Q6613" s="3">
        <f t="shared" si="598"/>
        <v>400</v>
      </c>
      <c r="R6613" s="4">
        <f t="shared" si="599"/>
        <v>1734.5192999999999</v>
      </c>
    </row>
    <row r="6614" spans="14:18">
      <c r="N6614" s="2">
        <v>86.725965000000002</v>
      </c>
      <c r="O6614" s="3">
        <f t="shared" si="597"/>
        <v>7521.3930051812258</v>
      </c>
      <c r="P6614" s="3">
        <v>20</v>
      </c>
      <c r="Q6614" s="3">
        <f t="shared" si="598"/>
        <v>400</v>
      </c>
      <c r="R6614" s="4">
        <f t="shared" si="599"/>
        <v>1734.5192999999999</v>
      </c>
    </row>
    <row r="6615" spans="14:18">
      <c r="N6615" s="2">
        <v>86.725965000000002</v>
      </c>
      <c r="O6615" s="3">
        <f t="shared" si="597"/>
        <v>7521.3930051812258</v>
      </c>
      <c r="P6615" s="3">
        <v>20</v>
      </c>
      <c r="Q6615" s="3">
        <f t="shared" si="598"/>
        <v>400</v>
      </c>
      <c r="R6615" s="4">
        <f t="shared" si="599"/>
        <v>1734.5192999999999</v>
      </c>
    </row>
    <row r="6616" spans="14:18">
      <c r="N6616" s="2">
        <v>86.725965000000002</v>
      </c>
      <c r="O6616" s="3">
        <f t="shared" si="597"/>
        <v>7521.3930051812258</v>
      </c>
      <c r="P6616" s="3">
        <v>20</v>
      </c>
      <c r="Q6616" s="3">
        <f t="shared" si="598"/>
        <v>400</v>
      </c>
      <c r="R6616" s="4">
        <f t="shared" si="599"/>
        <v>1734.5192999999999</v>
      </c>
    </row>
    <row r="6617" spans="14:18">
      <c r="N6617" s="2">
        <v>86.725965000000002</v>
      </c>
      <c r="O6617" s="3">
        <f t="shared" si="597"/>
        <v>7521.3930051812258</v>
      </c>
      <c r="P6617" s="3">
        <v>20</v>
      </c>
      <c r="Q6617" s="3">
        <f t="shared" si="598"/>
        <v>400</v>
      </c>
      <c r="R6617" s="4">
        <f t="shared" si="599"/>
        <v>1734.5192999999999</v>
      </c>
    </row>
    <row r="6618" spans="14:18">
      <c r="N6618" s="2">
        <v>86.725965000000002</v>
      </c>
      <c r="O6618" s="3">
        <f t="shared" si="597"/>
        <v>7521.3930051812258</v>
      </c>
      <c r="P6618" s="3">
        <v>20</v>
      </c>
      <c r="Q6618" s="3">
        <f t="shared" si="598"/>
        <v>400</v>
      </c>
      <c r="R6618" s="4">
        <f t="shared" si="599"/>
        <v>1734.5192999999999</v>
      </c>
    </row>
    <row r="6619" spans="14:18">
      <c r="N6619" s="2">
        <v>86.725965000000002</v>
      </c>
      <c r="O6619" s="3">
        <f t="shared" si="597"/>
        <v>7521.3930051812258</v>
      </c>
      <c r="P6619" s="3">
        <v>20</v>
      </c>
      <c r="Q6619" s="3">
        <f t="shared" si="598"/>
        <v>400</v>
      </c>
      <c r="R6619" s="4">
        <f t="shared" si="599"/>
        <v>1734.5192999999999</v>
      </c>
    </row>
    <row r="6620" spans="14:18">
      <c r="N6620" s="2">
        <v>86.725965000000002</v>
      </c>
      <c r="O6620" s="3">
        <f t="shared" si="597"/>
        <v>7521.3930051812258</v>
      </c>
      <c r="P6620" s="3">
        <v>20</v>
      </c>
      <c r="Q6620" s="3">
        <f t="shared" si="598"/>
        <v>400</v>
      </c>
      <c r="R6620" s="4">
        <f t="shared" si="599"/>
        <v>1734.5192999999999</v>
      </c>
    </row>
    <row r="6621" spans="14:18">
      <c r="N6621" s="2">
        <v>86.725965000000002</v>
      </c>
      <c r="O6621" s="3">
        <f t="shared" si="597"/>
        <v>7521.3930051812258</v>
      </c>
      <c r="P6621" s="3">
        <v>20</v>
      </c>
      <c r="Q6621" s="3">
        <f t="shared" si="598"/>
        <v>400</v>
      </c>
      <c r="R6621" s="4">
        <f t="shared" si="599"/>
        <v>1734.5192999999999</v>
      </c>
    </row>
    <row r="6622" spans="14:18">
      <c r="N6622" s="2">
        <v>86.725965000000002</v>
      </c>
      <c r="O6622" s="3">
        <f t="shared" si="597"/>
        <v>7521.3930051812258</v>
      </c>
      <c r="P6622" s="3">
        <v>20</v>
      </c>
      <c r="Q6622" s="3">
        <f t="shared" si="598"/>
        <v>400</v>
      </c>
      <c r="R6622" s="4">
        <f t="shared" si="599"/>
        <v>1734.5192999999999</v>
      </c>
    </row>
    <row r="6623" spans="14:18">
      <c r="N6623" s="2">
        <v>86.725965000000002</v>
      </c>
      <c r="O6623" s="3">
        <f t="shared" si="597"/>
        <v>7521.3930051812258</v>
      </c>
      <c r="P6623" s="3">
        <v>5</v>
      </c>
      <c r="Q6623" s="3">
        <f t="shared" si="598"/>
        <v>25</v>
      </c>
      <c r="R6623" s="4">
        <f t="shared" si="599"/>
        <v>433.62982499999998</v>
      </c>
    </row>
    <row r="6624" spans="14:18">
      <c r="N6624" s="2">
        <v>86.725965000000002</v>
      </c>
      <c r="O6624" s="3">
        <f t="shared" si="597"/>
        <v>7521.3930051812258</v>
      </c>
      <c r="P6624" s="3">
        <v>5</v>
      </c>
      <c r="Q6624" s="3">
        <f t="shared" si="598"/>
        <v>25</v>
      </c>
      <c r="R6624" s="4">
        <f t="shared" si="599"/>
        <v>433.62982499999998</v>
      </c>
    </row>
    <row r="6625" spans="14:18">
      <c r="N6625" s="2">
        <v>86.725965000000002</v>
      </c>
      <c r="O6625" s="3">
        <f t="shared" si="597"/>
        <v>7521.3930051812258</v>
      </c>
      <c r="P6625" s="3">
        <v>5</v>
      </c>
      <c r="Q6625" s="3">
        <f t="shared" si="598"/>
        <v>25</v>
      </c>
      <c r="R6625" s="4">
        <f t="shared" si="599"/>
        <v>433.62982499999998</v>
      </c>
    </row>
    <row r="6626" spans="14:18">
      <c r="N6626" s="2">
        <v>86.725965000000002</v>
      </c>
      <c r="O6626" s="3">
        <f t="shared" si="597"/>
        <v>7521.3930051812258</v>
      </c>
      <c r="P6626" s="3">
        <v>5</v>
      </c>
      <c r="Q6626" s="3">
        <f t="shared" si="598"/>
        <v>25</v>
      </c>
      <c r="R6626" s="4">
        <f t="shared" si="599"/>
        <v>433.62982499999998</v>
      </c>
    </row>
    <row r="6627" spans="14:18">
      <c r="N6627" s="2">
        <v>86.725965000000002</v>
      </c>
      <c r="O6627" s="3">
        <f t="shared" si="597"/>
        <v>7521.3930051812258</v>
      </c>
      <c r="P6627" s="3">
        <v>5</v>
      </c>
      <c r="Q6627" s="3">
        <f t="shared" si="598"/>
        <v>25</v>
      </c>
      <c r="R6627" s="4">
        <f t="shared" si="599"/>
        <v>433.62982499999998</v>
      </c>
    </row>
    <row r="6628" spans="14:18">
      <c r="N6628" s="2">
        <v>86.725965000000002</v>
      </c>
      <c r="O6628" s="3">
        <f t="shared" si="597"/>
        <v>7521.3930051812258</v>
      </c>
      <c r="P6628" s="3">
        <v>5</v>
      </c>
      <c r="Q6628" s="3">
        <f t="shared" si="598"/>
        <v>25</v>
      </c>
      <c r="R6628" s="4">
        <f t="shared" si="599"/>
        <v>433.62982499999998</v>
      </c>
    </row>
    <row r="6629" spans="14:18">
      <c r="N6629" s="2">
        <v>86.725965000000002</v>
      </c>
      <c r="O6629" s="3">
        <f t="shared" si="597"/>
        <v>7521.3930051812258</v>
      </c>
      <c r="P6629" s="3">
        <v>5</v>
      </c>
      <c r="Q6629" s="3">
        <f t="shared" si="598"/>
        <v>25</v>
      </c>
      <c r="R6629" s="4">
        <f t="shared" si="599"/>
        <v>433.62982499999998</v>
      </c>
    </row>
    <row r="6630" spans="14:18">
      <c r="N6630" s="2">
        <v>86.725965000000002</v>
      </c>
      <c r="O6630" s="3">
        <f t="shared" si="597"/>
        <v>7521.3930051812258</v>
      </c>
      <c r="P6630" s="3">
        <v>5</v>
      </c>
      <c r="Q6630" s="3">
        <f t="shared" si="598"/>
        <v>25</v>
      </c>
      <c r="R6630" s="4">
        <f t="shared" si="599"/>
        <v>433.62982499999998</v>
      </c>
    </row>
    <row r="6631" spans="14:18">
      <c r="N6631" s="2">
        <v>86.725965000000002</v>
      </c>
      <c r="O6631" s="3">
        <f t="shared" si="597"/>
        <v>7521.3930051812258</v>
      </c>
      <c r="P6631" s="3">
        <v>5</v>
      </c>
      <c r="Q6631" s="3">
        <f t="shared" si="598"/>
        <v>25</v>
      </c>
      <c r="R6631" s="4">
        <f t="shared" si="599"/>
        <v>433.62982499999998</v>
      </c>
    </row>
    <row r="6632" spans="14:18">
      <c r="N6632" s="2">
        <v>86.725965000000002</v>
      </c>
      <c r="O6632" s="3">
        <f t="shared" si="597"/>
        <v>7521.3930051812258</v>
      </c>
      <c r="P6632" s="3">
        <v>5</v>
      </c>
      <c r="Q6632" s="3">
        <f t="shared" si="598"/>
        <v>25</v>
      </c>
      <c r="R6632" s="4">
        <f t="shared" si="599"/>
        <v>433.62982499999998</v>
      </c>
    </row>
    <row r="6633" spans="14:18">
      <c r="N6633" s="2">
        <v>86.725965000000002</v>
      </c>
      <c r="O6633" s="3">
        <f t="shared" si="597"/>
        <v>7521.3930051812258</v>
      </c>
      <c r="P6633" s="3">
        <v>5</v>
      </c>
      <c r="Q6633" s="3">
        <f t="shared" si="598"/>
        <v>25</v>
      </c>
      <c r="R6633" s="4">
        <f t="shared" si="599"/>
        <v>433.62982499999998</v>
      </c>
    </row>
    <row r="6634" spans="14:18">
      <c r="N6634" s="2">
        <v>86.725965000000002</v>
      </c>
      <c r="O6634" s="3">
        <f t="shared" si="597"/>
        <v>7521.3930051812258</v>
      </c>
      <c r="P6634" s="3">
        <v>5</v>
      </c>
      <c r="Q6634" s="3">
        <f t="shared" si="598"/>
        <v>25</v>
      </c>
      <c r="R6634" s="4">
        <f t="shared" si="599"/>
        <v>433.62982499999998</v>
      </c>
    </row>
    <row r="6635" spans="14:18">
      <c r="N6635" s="2">
        <v>86.725965000000002</v>
      </c>
      <c r="O6635" s="3">
        <f t="shared" si="597"/>
        <v>7521.3930051812258</v>
      </c>
      <c r="P6635" s="3">
        <v>5</v>
      </c>
      <c r="Q6635" s="3">
        <f t="shared" si="598"/>
        <v>25</v>
      </c>
      <c r="R6635" s="4">
        <f t="shared" si="599"/>
        <v>433.62982499999998</v>
      </c>
    </row>
    <row r="6636" spans="14:18">
      <c r="N6636" s="2">
        <v>86.725965000000002</v>
      </c>
      <c r="O6636" s="3">
        <f t="shared" si="597"/>
        <v>7521.3930051812258</v>
      </c>
      <c r="P6636" s="3">
        <v>5</v>
      </c>
      <c r="Q6636" s="3">
        <f t="shared" si="598"/>
        <v>25</v>
      </c>
      <c r="R6636" s="4">
        <f t="shared" si="599"/>
        <v>433.62982499999998</v>
      </c>
    </row>
    <row r="6637" spans="14:18">
      <c r="N6637" s="2">
        <v>86.725965000000002</v>
      </c>
      <c r="O6637" s="3">
        <f t="shared" si="597"/>
        <v>7521.3930051812258</v>
      </c>
      <c r="P6637" s="3">
        <v>5</v>
      </c>
      <c r="Q6637" s="3">
        <f t="shared" si="598"/>
        <v>25</v>
      </c>
      <c r="R6637" s="4">
        <f t="shared" si="599"/>
        <v>433.62982499999998</v>
      </c>
    </row>
    <row r="6638" spans="14:18">
      <c r="N6638" s="2">
        <v>86.725965000000002</v>
      </c>
      <c r="O6638" s="3">
        <f t="shared" si="597"/>
        <v>7521.3930051812258</v>
      </c>
      <c r="P6638" s="3">
        <v>5</v>
      </c>
      <c r="Q6638" s="3">
        <f t="shared" si="598"/>
        <v>25</v>
      </c>
      <c r="R6638" s="4">
        <f t="shared" si="599"/>
        <v>433.62982499999998</v>
      </c>
    </row>
    <row r="6639" spans="14:18">
      <c r="N6639" s="2">
        <v>86.725965000000002</v>
      </c>
      <c r="O6639" s="3">
        <f t="shared" si="597"/>
        <v>7521.3930051812258</v>
      </c>
      <c r="P6639" s="3">
        <v>5</v>
      </c>
      <c r="Q6639" s="3">
        <f t="shared" si="598"/>
        <v>25</v>
      </c>
      <c r="R6639" s="4">
        <f t="shared" si="599"/>
        <v>433.62982499999998</v>
      </c>
    </row>
    <row r="6640" spans="14:18">
      <c r="N6640" s="2">
        <v>86.725965000000002</v>
      </c>
      <c r="O6640" s="3">
        <f t="shared" si="597"/>
        <v>7521.3930051812258</v>
      </c>
      <c r="P6640" s="3">
        <v>5</v>
      </c>
      <c r="Q6640" s="3">
        <f t="shared" si="598"/>
        <v>25</v>
      </c>
      <c r="R6640" s="4">
        <f t="shared" si="599"/>
        <v>433.62982499999998</v>
      </c>
    </row>
    <row r="6641" spans="14:18">
      <c r="N6641" s="2">
        <v>86.725965000000002</v>
      </c>
      <c r="O6641" s="3">
        <f t="shared" si="597"/>
        <v>7521.3930051812258</v>
      </c>
      <c r="P6641" s="3">
        <v>5</v>
      </c>
      <c r="Q6641" s="3">
        <f t="shared" si="598"/>
        <v>25</v>
      </c>
      <c r="R6641" s="4">
        <f t="shared" si="599"/>
        <v>433.62982499999998</v>
      </c>
    </row>
    <row r="6642" spans="14:18">
      <c r="N6642" s="2">
        <v>86.725965000000002</v>
      </c>
      <c r="O6642" s="3">
        <f t="shared" si="597"/>
        <v>7521.3930051812258</v>
      </c>
      <c r="P6642" s="3">
        <v>5</v>
      </c>
      <c r="Q6642" s="3">
        <f t="shared" si="598"/>
        <v>25</v>
      </c>
      <c r="R6642" s="4">
        <f t="shared" si="599"/>
        <v>433.62982499999998</v>
      </c>
    </row>
    <row r="6643" spans="14:18">
      <c r="N6643" s="2">
        <v>86.725965000000002</v>
      </c>
      <c r="O6643" s="3">
        <f t="shared" si="597"/>
        <v>7521.3930051812258</v>
      </c>
      <c r="P6643" s="3">
        <v>5</v>
      </c>
      <c r="Q6643" s="3">
        <f t="shared" si="598"/>
        <v>25</v>
      </c>
      <c r="R6643" s="4">
        <f t="shared" si="599"/>
        <v>433.62982499999998</v>
      </c>
    </row>
    <row r="6644" spans="14:18">
      <c r="N6644" s="2">
        <v>86.725965000000002</v>
      </c>
      <c r="O6644" s="3">
        <f t="shared" si="597"/>
        <v>7521.3930051812258</v>
      </c>
      <c r="P6644" s="3">
        <v>5</v>
      </c>
      <c r="Q6644" s="3">
        <f t="shared" si="598"/>
        <v>25</v>
      </c>
      <c r="R6644" s="4">
        <f t="shared" si="599"/>
        <v>433.62982499999998</v>
      </c>
    </row>
    <row r="6645" spans="14:18">
      <c r="N6645" s="2">
        <v>86.725965000000002</v>
      </c>
      <c r="O6645" s="3">
        <f t="shared" si="597"/>
        <v>7521.3930051812258</v>
      </c>
      <c r="P6645" s="3">
        <v>5</v>
      </c>
      <c r="Q6645" s="3">
        <f t="shared" si="598"/>
        <v>25</v>
      </c>
      <c r="R6645" s="4">
        <f t="shared" si="599"/>
        <v>433.62982499999998</v>
      </c>
    </row>
    <row r="6646" spans="14:18">
      <c r="N6646" s="2">
        <v>86.725965000000002</v>
      </c>
      <c r="O6646" s="3">
        <f t="shared" si="597"/>
        <v>7521.3930051812258</v>
      </c>
      <c r="P6646" s="3">
        <v>5</v>
      </c>
      <c r="Q6646" s="3">
        <f t="shared" si="598"/>
        <v>25</v>
      </c>
      <c r="R6646" s="4">
        <f t="shared" si="599"/>
        <v>433.62982499999998</v>
      </c>
    </row>
    <row r="6647" spans="14:18">
      <c r="N6647" s="2">
        <v>86.725965000000002</v>
      </c>
      <c r="O6647" s="3">
        <f t="shared" si="597"/>
        <v>7521.3930051812258</v>
      </c>
      <c r="P6647" s="3">
        <v>5</v>
      </c>
      <c r="Q6647" s="3">
        <f t="shared" si="598"/>
        <v>25</v>
      </c>
      <c r="R6647" s="4">
        <f t="shared" si="599"/>
        <v>433.62982499999998</v>
      </c>
    </row>
    <row r="6648" spans="14:18">
      <c r="N6648" s="2">
        <v>86.725965000000002</v>
      </c>
      <c r="O6648" s="3">
        <f t="shared" si="597"/>
        <v>7521.3930051812258</v>
      </c>
      <c r="P6648" s="3">
        <v>5</v>
      </c>
      <c r="Q6648" s="3">
        <f t="shared" si="598"/>
        <v>25</v>
      </c>
      <c r="R6648" s="4">
        <f t="shared" si="599"/>
        <v>433.62982499999998</v>
      </c>
    </row>
    <row r="6649" spans="14:18">
      <c r="N6649" s="2">
        <v>86.725965000000002</v>
      </c>
      <c r="O6649" s="3">
        <f t="shared" si="597"/>
        <v>7521.3930051812258</v>
      </c>
      <c r="P6649" s="3">
        <v>5</v>
      </c>
      <c r="Q6649" s="3">
        <f t="shared" si="598"/>
        <v>25</v>
      </c>
      <c r="R6649" s="4">
        <f t="shared" si="599"/>
        <v>433.62982499999998</v>
      </c>
    </row>
    <row r="6650" spans="14:18">
      <c r="N6650" s="2">
        <v>86.725965000000002</v>
      </c>
      <c r="O6650" s="3">
        <f t="shared" si="597"/>
        <v>7521.3930051812258</v>
      </c>
      <c r="P6650" s="3">
        <v>5</v>
      </c>
      <c r="Q6650" s="3">
        <f t="shared" si="598"/>
        <v>25</v>
      </c>
      <c r="R6650" s="4">
        <f t="shared" si="599"/>
        <v>433.62982499999998</v>
      </c>
    </row>
    <row r="6651" spans="14:18">
      <c r="N6651" s="2">
        <v>86.725965000000002</v>
      </c>
      <c r="O6651" s="3">
        <f t="shared" si="597"/>
        <v>7521.3930051812258</v>
      </c>
      <c r="P6651" s="3">
        <v>5</v>
      </c>
      <c r="Q6651" s="3">
        <f t="shared" si="598"/>
        <v>25</v>
      </c>
      <c r="R6651" s="4">
        <f t="shared" si="599"/>
        <v>433.62982499999998</v>
      </c>
    </row>
    <row r="6652" spans="14:18">
      <c r="N6652" s="2">
        <v>86.725965000000002</v>
      </c>
      <c r="O6652" s="3">
        <f t="shared" si="597"/>
        <v>7521.3930051812258</v>
      </c>
      <c r="P6652" s="3">
        <v>5</v>
      </c>
      <c r="Q6652" s="3">
        <f t="shared" si="598"/>
        <v>25</v>
      </c>
      <c r="R6652" s="4">
        <f t="shared" si="599"/>
        <v>433.62982499999998</v>
      </c>
    </row>
    <row r="6653" spans="14:18">
      <c r="N6653" s="2">
        <v>86.725965000000002</v>
      </c>
      <c r="O6653" s="3">
        <f t="shared" si="597"/>
        <v>7521.3930051812258</v>
      </c>
      <c r="P6653" s="3">
        <v>5</v>
      </c>
      <c r="Q6653" s="3">
        <f t="shared" si="598"/>
        <v>25</v>
      </c>
      <c r="R6653" s="4">
        <f t="shared" si="599"/>
        <v>433.62982499999998</v>
      </c>
    </row>
    <row r="6654" spans="14:18">
      <c r="N6654" s="2">
        <v>86.725965000000002</v>
      </c>
      <c r="O6654" s="3">
        <f t="shared" si="597"/>
        <v>7521.3930051812258</v>
      </c>
      <c r="P6654" s="3">
        <v>5</v>
      </c>
      <c r="Q6654" s="3">
        <f t="shared" si="598"/>
        <v>25</v>
      </c>
      <c r="R6654" s="4">
        <f t="shared" si="599"/>
        <v>433.62982499999998</v>
      </c>
    </row>
    <row r="6655" spans="14:18">
      <c r="N6655" s="2">
        <v>86.725965000000002</v>
      </c>
      <c r="O6655" s="3">
        <f t="shared" si="597"/>
        <v>7521.3930051812258</v>
      </c>
      <c r="P6655" s="3">
        <v>5</v>
      </c>
      <c r="Q6655" s="3">
        <f t="shared" si="598"/>
        <v>25</v>
      </c>
      <c r="R6655" s="4">
        <f t="shared" si="599"/>
        <v>433.62982499999998</v>
      </c>
    </row>
    <row r="6656" spans="14:18">
      <c r="N6656" s="2">
        <v>86.725965000000002</v>
      </c>
      <c r="O6656" s="3">
        <f t="shared" si="597"/>
        <v>7521.3930051812258</v>
      </c>
      <c r="P6656" s="3">
        <v>5</v>
      </c>
      <c r="Q6656" s="3">
        <f t="shared" si="598"/>
        <v>25</v>
      </c>
      <c r="R6656" s="4">
        <f t="shared" si="599"/>
        <v>433.62982499999998</v>
      </c>
    </row>
    <row r="6657" spans="14:18">
      <c r="N6657" s="2">
        <v>86.725965000000002</v>
      </c>
      <c r="O6657" s="3">
        <f t="shared" si="597"/>
        <v>7521.3930051812258</v>
      </c>
      <c r="P6657" s="3">
        <v>5</v>
      </c>
      <c r="Q6657" s="3">
        <f t="shared" si="598"/>
        <v>25</v>
      </c>
      <c r="R6657" s="4">
        <f t="shared" si="599"/>
        <v>433.62982499999998</v>
      </c>
    </row>
    <row r="6658" spans="14:18">
      <c r="N6658" s="2">
        <v>86.725965000000002</v>
      </c>
      <c r="O6658" s="3">
        <f t="shared" si="597"/>
        <v>7521.3930051812258</v>
      </c>
      <c r="P6658" s="3">
        <v>5</v>
      </c>
      <c r="Q6658" s="3">
        <f t="shared" si="598"/>
        <v>25</v>
      </c>
      <c r="R6658" s="4">
        <f t="shared" si="599"/>
        <v>433.62982499999998</v>
      </c>
    </row>
    <row r="6659" spans="14:18">
      <c r="N6659" s="2">
        <v>86.725965000000002</v>
      </c>
      <c r="O6659" s="3">
        <f t="shared" si="597"/>
        <v>7521.3930051812258</v>
      </c>
      <c r="P6659" s="3">
        <v>5</v>
      </c>
      <c r="Q6659" s="3">
        <f t="shared" si="598"/>
        <v>25</v>
      </c>
      <c r="R6659" s="4">
        <f t="shared" si="599"/>
        <v>433.62982499999998</v>
      </c>
    </row>
    <row r="6660" spans="14:18">
      <c r="N6660" s="2">
        <v>86.725965000000002</v>
      </c>
      <c r="O6660" s="3">
        <f t="shared" si="597"/>
        <v>7521.3930051812258</v>
      </c>
      <c r="P6660" s="3">
        <v>5</v>
      </c>
      <c r="Q6660" s="3">
        <f t="shared" si="598"/>
        <v>25</v>
      </c>
      <c r="R6660" s="4">
        <f t="shared" si="599"/>
        <v>433.62982499999998</v>
      </c>
    </row>
    <row r="6661" spans="14:18">
      <c r="N6661" s="2">
        <v>86.725965000000002</v>
      </c>
      <c r="O6661" s="3">
        <f t="shared" si="597"/>
        <v>7521.3930051812258</v>
      </c>
      <c r="P6661" s="3">
        <v>5</v>
      </c>
      <c r="Q6661" s="3">
        <f t="shared" si="598"/>
        <v>25</v>
      </c>
      <c r="R6661" s="4">
        <f t="shared" si="599"/>
        <v>433.62982499999998</v>
      </c>
    </row>
    <row r="6662" spans="14:18">
      <c r="N6662" s="2">
        <v>86.725965000000002</v>
      </c>
      <c r="O6662" s="3">
        <f t="shared" si="597"/>
        <v>7521.3930051812258</v>
      </c>
      <c r="P6662" s="3">
        <v>5</v>
      </c>
      <c r="Q6662" s="3">
        <f t="shared" si="598"/>
        <v>25</v>
      </c>
      <c r="R6662" s="4">
        <f t="shared" si="599"/>
        <v>433.62982499999998</v>
      </c>
    </row>
    <row r="6663" spans="14:18">
      <c r="N6663" s="2">
        <v>86.725965000000002</v>
      </c>
      <c r="O6663" s="3">
        <f t="shared" si="597"/>
        <v>7521.3930051812258</v>
      </c>
      <c r="P6663" s="3">
        <v>5</v>
      </c>
      <c r="Q6663" s="3">
        <f t="shared" si="598"/>
        <v>25</v>
      </c>
      <c r="R6663" s="4">
        <f t="shared" si="599"/>
        <v>433.62982499999998</v>
      </c>
    </row>
    <row r="6664" spans="14:18">
      <c r="N6664" s="2">
        <v>86.725965000000002</v>
      </c>
      <c r="O6664" s="3">
        <f t="shared" si="597"/>
        <v>7521.3930051812258</v>
      </c>
      <c r="P6664" s="3">
        <v>5</v>
      </c>
      <c r="Q6664" s="3">
        <f t="shared" si="598"/>
        <v>25</v>
      </c>
      <c r="R6664" s="4">
        <f t="shared" si="599"/>
        <v>433.62982499999998</v>
      </c>
    </row>
    <row r="6665" spans="14:18">
      <c r="N6665" s="2">
        <v>86.725965000000002</v>
      </c>
      <c r="O6665" s="3">
        <f t="shared" si="597"/>
        <v>7521.3930051812258</v>
      </c>
      <c r="P6665" s="3">
        <v>5</v>
      </c>
      <c r="Q6665" s="3">
        <f t="shared" si="598"/>
        <v>25</v>
      </c>
      <c r="R6665" s="4">
        <f t="shared" si="599"/>
        <v>433.62982499999998</v>
      </c>
    </row>
    <row r="6666" spans="14:18">
      <c r="N6666" s="2">
        <v>86.725965000000002</v>
      </c>
      <c r="O6666" s="3">
        <f t="shared" si="597"/>
        <v>7521.3930051812258</v>
      </c>
      <c r="P6666" s="3">
        <v>5</v>
      </c>
      <c r="Q6666" s="3">
        <f t="shared" si="598"/>
        <v>25</v>
      </c>
      <c r="R6666" s="4">
        <f t="shared" si="599"/>
        <v>433.62982499999998</v>
      </c>
    </row>
    <row r="6667" spans="14:18">
      <c r="N6667" s="2">
        <v>86.725965000000002</v>
      </c>
      <c r="O6667" s="3">
        <f t="shared" si="597"/>
        <v>7521.3930051812258</v>
      </c>
      <c r="P6667" s="3">
        <v>5</v>
      </c>
      <c r="Q6667" s="3">
        <f t="shared" si="598"/>
        <v>25</v>
      </c>
      <c r="R6667" s="4">
        <f t="shared" si="599"/>
        <v>433.62982499999998</v>
      </c>
    </row>
    <row r="6668" spans="14:18">
      <c r="N6668" s="2">
        <v>86.725965000000002</v>
      </c>
      <c r="O6668" s="3">
        <f t="shared" si="597"/>
        <v>7521.3930051812258</v>
      </c>
      <c r="P6668" s="3">
        <v>5</v>
      </c>
      <c r="Q6668" s="3">
        <f t="shared" si="598"/>
        <v>25</v>
      </c>
      <c r="R6668" s="4">
        <f t="shared" si="599"/>
        <v>433.62982499999998</v>
      </c>
    </row>
    <row r="6669" spans="14:18">
      <c r="N6669" s="2">
        <v>86.725965000000002</v>
      </c>
      <c r="O6669" s="3">
        <f t="shared" si="597"/>
        <v>7521.3930051812258</v>
      </c>
      <c r="P6669" s="3">
        <v>5</v>
      </c>
      <c r="Q6669" s="3">
        <f t="shared" si="598"/>
        <v>25</v>
      </c>
      <c r="R6669" s="4">
        <f t="shared" si="599"/>
        <v>433.62982499999998</v>
      </c>
    </row>
    <row r="6670" spans="14:18">
      <c r="N6670" s="2">
        <v>86.725965000000002</v>
      </c>
      <c r="O6670" s="3">
        <f t="shared" si="597"/>
        <v>7521.3930051812258</v>
      </c>
      <c r="P6670" s="3">
        <v>5</v>
      </c>
      <c r="Q6670" s="3">
        <f t="shared" si="598"/>
        <v>25</v>
      </c>
      <c r="R6670" s="4">
        <f t="shared" si="599"/>
        <v>433.62982499999998</v>
      </c>
    </row>
    <row r="6671" spans="14:18">
      <c r="N6671" s="2">
        <v>86.725965000000002</v>
      </c>
      <c r="O6671" s="3">
        <f t="shared" si="597"/>
        <v>7521.3930051812258</v>
      </c>
      <c r="P6671" s="3">
        <v>5</v>
      </c>
      <c r="Q6671" s="3">
        <f t="shared" si="598"/>
        <v>25</v>
      </c>
      <c r="R6671" s="4">
        <f t="shared" si="599"/>
        <v>433.62982499999998</v>
      </c>
    </row>
    <row r="6672" spans="14:18">
      <c r="N6672" s="2">
        <v>86.725965000000002</v>
      </c>
      <c r="O6672" s="3">
        <f t="shared" si="597"/>
        <v>7521.3930051812258</v>
      </c>
      <c r="P6672" s="3">
        <v>5</v>
      </c>
      <c r="Q6672" s="3">
        <f t="shared" si="598"/>
        <v>25</v>
      </c>
      <c r="R6672" s="4">
        <f t="shared" si="599"/>
        <v>433.62982499999998</v>
      </c>
    </row>
    <row r="6673" spans="14:18">
      <c r="N6673" s="2">
        <v>86.725965000000002</v>
      </c>
      <c r="O6673" s="3">
        <f t="shared" ref="O6673:O6736" si="600">N6673*N6673</f>
        <v>7521.3930051812258</v>
      </c>
      <c r="P6673" s="3">
        <v>5</v>
      </c>
      <c r="Q6673" s="3">
        <f t="shared" ref="Q6673:Q6736" si="601">P6673*P6673</f>
        <v>25</v>
      </c>
      <c r="R6673" s="4">
        <f t="shared" ref="R6673:R6736" si="602">P6673*N6673</f>
        <v>433.62982499999998</v>
      </c>
    </row>
    <row r="6674" spans="14:18">
      <c r="N6674" s="2">
        <v>86.725965000000002</v>
      </c>
      <c r="O6674" s="3">
        <f t="shared" si="600"/>
        <v>7521.3930051812258</v>
      </c>
      <c r="P6674" s="3">
        <v>5</v>
      </c>
      <c r="Q6674" s="3">
        <f t="shared" si="601"/>
        <v>25</v>
      </c>
      <c r="R6674" s="4">
        <f t="shared" si="602"/>
        <v>433.62982499999998</v>
      </c>
    </row>
    <row r="6675" spans="14:18">
      <c r="N6675" s="2">
        <v>86.725965000000002</v>
      </c>
      <c r="O6675" s="3">
        <f t="shared" si="600"/>
        <v>7521.3930051812258</v>
      </c>
      <c r="P6675" s="3">
        <v>5</v>
      </c>
      <c r="Q6675" s="3">
        <f t="shared" si="601"/>
        <v>25</v>
      </c>
      <c r="R6675" s="4">
        <f t="shared" si="602"/>
        <v>433.62982499999998</v>
      </c>
    </row>
    <row r="6676" spans="14:18">
      <c r="N6676" s="2">
        <v>86.725965000000002</v>
      </c>
      <c r="O6676" s="3">
        <f t="shared" si="600"/>
        <v>7521.3930051812258</v>
      </c>
      <c r="P6676" s="3">
        <v>5</v>
      </c>
      <c r="Q6676" s="3">
        <f t="shared" si="601"/>
        <v>25</v>
      </c>
      <c r="R6676" s="4">
        <f t="shared" si="602"/>
        <v>433.62982499999998</v>
      </c>
    </row>
    <row r="6677" spans="14:18">
      <c r="N6677" s="2">
        <v>86.725965000000002</v>
      </c>
      <c r="O6677" s="3">
        <f t="shared" si="600"/>
        <v>7521.3930051812258</v>
      </c>
      <c r="P6677" s="3">
        <v>5</v>
      </c>
      <c r="Q6677" s="3">
        <f t="shared" si="601"/>
        <v>25</v>
      </c>
      <c r="R6677" s="4">
        <f t="shared" si="602"/>
        <v>433.62982499999998</v>
      </c>
    </row>
    <row r="6678" spans="14:18">
      <c r="N6678" s="2">
        <v>86.725965000000002</v>
      </c>
      <c r="O6678" s="3">
        <f t="shared" si="600"/>
        <v>7521.3930051812258</v>
      </c>
      <c r="P6678" s="3">
        <v>5</v>
      </c>
      <c r="Q6678" s="3">
        <f t="shared" si="601"/>
        <v>25</v>
      </c>
      <c r="R6678" s="4">
        <f t="shared" si="602"/>
        <v>433.62982499999998</v>
      </c>
    </row>
    <row r="6679" spans="14:18">
      <c r="N6679" s="2">
        <v>86.725965000000002</v>
      </c>
      <c r="O6679" s="3">
        <f t="shared" si="600"/>
        <v>7521.3930051812258</v>
      </c>
      <c r="P6679" s="3">
        <v>5</v>
      </c>
      <c r="Q6679" s="3">
        <f t="shared" si="601"/>
        <v>25</v>
      </c>
      <c r="R6679" s="4">
        <f t="shared" si="602"/>
        <v>433.62982499999998</v>
      </c>
    </row>
    <row r="6680" spans="14:18">
      <c r="N6680" s="2">
        <v>86.725965000000002</v>
      </c>
      <c r="O6680" s="3">
        <f t="shared" si="600"/>
        <v>7521.3930051812258</v>
      </c>
      <c r="P6680" s="3">
        <v>5</v>
      </c>
      <c r="Q6680" s="3">
        <f t="shared" si="601"/>
        <v>25</v>
      </c>
      <c r="R6680" s="4">
        <f t="shared" si="602"/>
        <v>433.62982499999998</v>
      </c>
    </row>
    <row r="6681" spans="14:18">
      <c r="N6681" s="2">
        <v>86.725965000000002</v>
      </c>
      <c r="O6681" s="3">
        <f t="shared" si="600"/>
        <v>7521.3930051812258</v>
      </c>
      <c r="P6681" s="3">
        <v>5</v>
      </c>
      <c r="Q6681" s="3">
        <f t="shared" si="601"/>
        <v>25</v>
      </c>
      <c r="R6681" s="4">
        <f t="shared" si="602"/>
        <v>433.62982499999998</v>
      </c>
    </row>
    <row r="6682" spans="14:18">
      <c r="N6682" s="2">
        <v>86.725965000000002</v>
      </c>
      <c r="O6682" s="3">
        <f t="shared" si="600"/>
        <v>7521.3930051812258</v>
      </c>
      <c r="P6682" s="3">
        <v>5</v>
      </c>
      <c r="Q6682" s="3">
        <f t="shared" si="601"/>
        <v>25</v>
      </c>
      <c r="R6682" s="4">
        <f t="shared" si="602"/>
        <v>433.62982499999998</v>
      </c>
    </row>
    <row r="6683" spans="14:18">
      <c r="N6683" s="2">
        <v>86.725965000000002</v>
      </c>
      <c r="O6683" s="3">
        <f t="shared" si="600"/>
        <v>7521.3930051812258</v>
      </c>
      <c r="P6683" s="3">
        <v>10</v>
      </c>
      <c r="Q6683" s="3">
        <f t="shared" si="601"/>
        <v>100</v>
      </c>
      <c r="R6683" s="4">
        <f t="shared" si="602"/>
        <v>867.25964999999997</v>
      </c>
    </row>
    <row r="6684" spans="14:18">
      <c r="N6684" s="2">
        <v>86.725965000000002</v>
      </c>
      <c r="O6684" s="3">
        <f t="shared" si="600"/>
        <v>7521.3930051812258</v>
      </c>
      <c r="P6684" s="3">
        <v>10</v>
      </c>
      <c r="Q6684" s="3">
        <f t="shared" si="601"/>
        <v>100</v>
      </c>
      <c r="R6684" s="4">
        <f t="shared" si="602"/>
        <v>867.25964999999997</v>
      </c>
    </row>
    <row r="6685" spans="14:18">
      <c r="N6685" s="2">
        <v>86.725965000000002</v>
      </c>
      <c r="O6685" s="3">
        <f t="shared" si="600"/>
        <v>7521.3930051812258</v>
      </c>
      <c r="P6685" s="3">
        <v>10</v>
      </c>
      <c r="Q6685" s="3">
        <f t="shared" si="601"/>
        <v>100</v>
      </c>
      <c r="R6685" s="4">
        <f t="shared" si="602"/>
        <v>867.25964999999997</v>
      </c>
    </row>
    <row r="6686" spans="14:18">
      <c r="N6686" s="2">
        <v>86.725965000000002</v>
      </c>
      <c r="O6686" s="3">
        <f t="shared" si="600"/>
        <v>7521.3930051812258</v>
      </c>
      <c r="P6686" s="3">
        <v>10</v>
      </c>
      <c r="Q6686" s="3">
        <f t="shared" si="601"/>
        <v>100</v>
      </c>
      <c r="R6686" s="4">
        <f t="shared" si="602"/>
        <v>867.25964999999997</v>
      </c>
    </row>
    <row r="6687" spans="14:18">
      <c r="N6687" s="2">
        <v>86.725965000000002</v>
      </c>
      <c r="O6687" s="3">
        <f t="shared" si="600"/>
        <v>7521.3930051812258</v>
      </c>
      <c r="P6687" s="3">
        <v>10</v>
      </c>
      <c r="Q6687" s="3">
        <f t="shared" si="601"/>
        <v>100</v>
      </c>
      <c r="R6687" s="4">
        <f t="shared" si="602"/>
        <v>867.25964999999997</v>
      </c>
    </row>
    <row r="6688" spans="14:18">
      <c r="N6688" s="2">
        <v>86.725965000000002</v>
      </c>
      <c r="O6688" s="3">
        <f t="shared" si="600"/>
        <v>7521.3930051812258</v>
      </c>
      <c r="P6688" s="3">
        <v>10</v>
      </c>
      <c r="Q6688" s="3">
        <f t="shared" si="601"/>
        <v>100</v>
      </c>
      <c r="R6688" s="4">
        <f t="shared" si="602"/>
        <v>867.25964999999997</v>
      </c>
    </row>
    <row r="6689" spans="14:18">
      <c r="N6689" s="2">
        <v>86.725965000000002</v>
      </c>
      <c r="O6689" s="3">
        <f t="shared" si="600"/>
        <v>7521.3930051812258</v>
      </c>
      <c r="P6689" s="3">
        <v>10</v>
      </c>
      <c r="Q6689" s="3">
        <f t="shared" si="601"/>
        <v>100</v>
      </c>
      <c r="R6689" s="4">
        <f t="shared" si="602"/>
        <v>867.25964999999997</v>
      </c>
    </row>
    <row r="6690" spans="14:18">
      <c r="N6690" s="2">
        <v>86.725965000000002</v>
      </c>
      <c r="O6690" s="3">
        <f t="shared" si="600"/>
        <v>7521.3930051812258</v>
      </c>
      <c r="P6690" s="3">
        <v>10</v>
      </c>
      <c r="Q6690" s="3">
        <f t="shared" si="601"/>
        <v>100</v>
      </c>
      <c r="R6690" s="4">
        <f t="shared" si="602"/>
        <v>867.25964999999997</v>
      </c>
    </row>
    <row r="6691" spans="14:18">
      <c r="N6691" s="2">
        <v>86.725965000000002</v>
      </c>
      <c r="O6691" s="3">
        <f t="shared" si="600"/>
        <v>7521.3930051812258</v>
      </c>
      <c r="P6691" s="3">
        <v>10</v>
      </c>
      <c r="Q6691" s="3">
        <f t="shared" si="601"/>
        <v>100</v>
      </c>
      <c r="R6691" s="4">
        <f t="shared" si="602"/>
        <v>867.25964999999997</v>
      </c>
    </row>
    <row r="6692" spans="14:18">
      <c r="N6692" s="2">
        <v>86.725965000000002</v>
      </c>
      <c r="O6692" s="3">
        <f t="shared" si="600"/>
        <v>7521.3930051812258</v>
      </c>
      <c r="P6692" s="3">
        <v>10</v>
      </c>
      <c r="Q6692" s="3">
        <f t="shared" si="601"/>
        <v>100</v>
      </c>
      <c r="R6692" s="4">
        <f t="shared" si="602"/>
        <v>867.25964999999997</v>
      </c>
    </row>
    <row r="6693" spans="14:18">
      <c r="N6693" s="2">
        <v>86.725965000000002</v>
      </c>
      <c r="O6693" s="3">
        <f t="shared" si="600"/>
        <v>7521.3930051812258</v>
      </c>
      <c r="P6693" s="3">
        <v>10</v>
      </c>
      <c r="Q6693" s="3">
        <f t="shared" si="601"/>
        <v>100</v>
      </c>
      <c r="R6693" s="4">
        <f t="shared" si="602"/>
        <v>867.25964999999997</v>
      </c>
    </row>
    <row r="6694" spans="14:18">
      <c r="N6694" s="2">
        <v>86.725965000000002</v>
      </c>
      <c r="O6694" s="3">
        <f t="shared" si="600"/>
        <v>7521.3930051812258</v>
      </c>
      <c r="P6694" s="3">
        <v>10</v>
      </c>
      <c r="Q6694" s="3">
        <f t="shared" si="601"/>
        <v>100</v>
      </c>
      <c r="R6694" s="4">
        <f t="shared" si="602"/>
        <v>867.25964999999997</v>
      </c>
    </row>
    <row r="6695" spans="14:18">
      <c r="N6695" s="2">
        <v>86.725965000000002</v>
      </c>
      <c r="O6695" s="3">
        <f t="shared" si="600"/>
        <v>7521.3930051812258</v>
      </c>
      <c r="P6695" s="3">
        <v>10</v>
      </c>
      <c r="Q6695" s="3">
        <f t="shared" si="601"/>
        <v>100</v>
      </c>
      <c r="R6695" s="4">
        <f t="shared" si="602"/>
        <v>867.25964999999997</v>
      </c>
    </row>
    <row r="6696" spans="14:18">
      <c r="N6696" s="2">
        <v>86.725965000000002</v>
      </c>
      <c r="O6696" s="3">
        <f t="shared" si="600"/>
        <v>7521.3930051812258</v>
      </c>
      <c r="P6696" s="3">
        <v>10</v>
      </c>
      <c r="Q6696" s="3">
        <f t="shared" si="601"/>
        <v>100</v>
      </c>
      <c r="R6696" s="4">
        <f t="shared" si="602"/>
        <v>867.25964999999997</v>
      </c>
    </row>
    <row r="6697" spans="14:18">
      <c r="N6697" s="2">
        <v>86.725965000000002</v>
      </c>
      <c r="O6697" s="3">
        <f t="shared" si="600"/>
        <v>7521.3930051812258</v>
      </c>
      <c r="P6697" s="3">
        <v>10</v>
      </c>
      <c r="Q6697" s="3">
        <f t="shared" si="601"/>
        <v>100</v>
      </c>
      <c r="R6697" s="4">
        <f t="shared" si="602"/>
        <v>867.25964999999997</v>
      </c>
    </row>
    <row r="6698" spans="14:18">
      <c r="N6698" s="2">
        <v>86.725965000000002</v>
      </c>
      <c r="O6698" s="3">
        <f t="shared" si="600"/>
        <v>7521.3930051812258</v>
      </c>
      <c r="P6698" s="3">
        <v>10</v>
      </c>
      <c r="Q6698" s="3">
        <f t="shared" si="601"/>
        <v>100</v>
      </c>
      <c r="R6698" s="4">
        <f t="shared" si="602"/>
        <v>867.25964999999997</v>
      </c>
    </row>
    <row r="6699" spans="14:18">
      <c r="N6699" s="2">
        <v>86.725965000000002</v>
      </c>
      <c r="O6699" s="3">
        <f t="shared" si="600"/>
        <v>7521.3930051812258</v>
      </c>
      <c r="P6699" s="3">
        <v>10</v>
      </c>
      <c r="Q6699" s="3">
        <f t="shared" si="601"/>
        <v>100</v>
      </c>
      <c r="R6699" s="4">
        <f t="shared" si="602"/>
        <v>867.25964999999997</v>
      </c>
    </row>
    <row r="6700" spans="14:18">
      <c r="N6700" s="2">
        <v>86.725965000000002</v>
      </c>
      <c r="O6700" s="3">
        <f t="shared" si="600"/>
        <v>7521.3930051812258</v>
      </c>
      <c r="P6700" s="3">
        <v>10</v>
      </c>
      <c r="Q6700" s="3">
        <f t="shared" si="601"/>
        <v>100</v>
      </c>
      <c r="R6700" s="4">
        <f t="shared" si="602"/>
        <v>867.25964999999997</v>
      </c>
    </row>
    <row r="6701" spans="14:18">
      <c r="N6701" s="2">
        <v>86.725965000000002</v>
      </c>
      <c r="O6701" s="3">
        <f t="shared" si="600"/>
        <v>7521.3930051812258</v>
      </c>
      <c r="P6701" s="3">
        <v>10</v>
      </c>
      <c r="Q6701" s="3">
        <f t="shared" si="601"/>
        <v>100</v>
      </c>
      <c r="R6701" s="4">
        <f t="shared" si="602"/>
        <v>867.25964999999997</v>
      </c>
    </row>
    <row r="6702" spans="14:18">
      <c r="N6702" s="2">
        <v>86.725965000000002</v>
      </c>
      <c r="O6702" s="3">
        <f t="shared" si="600"/>
        <v>7521.3930051812258</v>
      </c>
      <c r="P6702" s="3">
        <v>10</v>
      </c>
      <c r="Q6702" s="3">
        <f t="shared" si="601"/>
        <v>100</v>
      </c>
      <c r="R6702" s="4">
        <f t="shared" si="602"/>
        <v>867.25964999999997</v>
      </c>
    </row>
    <row r="6703" spans="14:18">
      <c r="N6703" s="2">
        <v>86.725965000000002</v>
      </c>
      <c r="O6703" s="3">
        <f t="shared" si="600"/>
        <v>7521.3930051812258</v>
      </c>
      <c r="P6703" s="3">
        <v>10</v>
      </c>
      <c r="Q6703" s="3">
        <f t="shared" si="601"/>
        <v>100</v>
      </c>
      <c r="R6703" s="4">
        <f t="shared" si="602"/>
        <v>867.25964999999997</v>
      </c>
    </row>
    <row r="6704" spans="14:18">
      <c r="N6704" s="2">
        <v>86.725965000000002</v>
      </c>
      <c r="O6704" s="3">
        <f t="shared" si="600"/>
        <v>7521.3930051812258</v>
      </c>
      <c r="P6704" s="3">
        <v>10</v>
      </c>
      <c r="Q6704" s="3">
        <f t="shared" si="601"/>
        <v>100</v>
      </c>
      <c r="R6704" s="4">
        <f t="shared" si="602"/>
        <v>867.25964999999997</v>
      </c>
    </row>
    <row r="6705" spans="14:18">
      <c r="N6705" s="2">
        <v>86.725965000000002</v>
      </c>
      <c r="O6705" s="3">
        <f t="shared" si="600"/>
        <v>7521.3930051812258</v>
      </c>
      <c r="P6705" s="3">
        <v>10</v>
      </c>
      <c r="Q6705" s="3">
        <f t="shared" si="601"/>
        <v>100</v>
      </c>
      <c r="R6705" s="4">
        <f t="shared" si="602"/>
        <v>867.25964999999997</v>
      </c>
    </row>
    <row r="6706" spans="14:18">
      <c r="N6706" s="2">
        <v>86.725965000000002</v>
      </c>
      <c r="O6706" s="3">
        <f t="shared" si="600"/>
        <v>7521.3930051812258</v>
      </c>
      <c r="P6706" s="3">
        <v>10</v>
      </c>
      <c r="Q6706" s="3">
        <f t="shared" si="601"/>
        <v>100</v>
      </c>
      <c r="R6706" s="4">
        <f t="shared" si="602"/>
        <v>867.25964999999997</v>
      </c>
    </row>
    <row r="6707" spans="14:18">
      <c r="N6707" s="2">
        <v>86.725965000000002</v>
      </c>
      <c r="O6707" s="3">
        <f t="shared" si="600"/>
        <v>7521.3930051812258</v>
      </c>
      <c r="P6707" s="3">
        <v>10</v>
      </c>
      <c r="Q6707" s="3">
        <f t="shared" si="601"/>
        <v>100</v>
      </c>
      <c r="R6707" s="4">
        <f t="shared" si="602"/>
        <v>867.25964999999997</v>
      </c>
    </row>
    <row r="6708" spans="14:18">
      <c r="N6708" s="2">
        <v>86.725965000000002</v>
      </c>
      <c r="O6708" s="3">
        <f t="shared" si="600"/>
        <v>7521.3930051812258</v>
      </c>
      <c r="P6708" s="3">
        <v>10</v>
      </c>
      <c r="Q6708" s="3">
        <f t="shared" si="601"/>
        <v>100</v>
      </c>
      <c r="R6708" s="4">
        <f t="shared" si="602"/>
        <v>867.25964999999997</v>
      </c>
    </row>
    <row r="6709" spans="14:18">
      <c r="N6709" s="2">
        <v>86.725965000000002</v>
      </c>
      <c r="O6709" s="3">
        <f t="shared" si="600"/>
        <v>7521.3930051812258</v>
      </c>
      <c r="P6709" s="3">
        <v>10</v>
      </c>
      <c r="Q6709" s="3">
        <f t="shared" si="601"/>
        <v>100</v>
      </c>
      <c r="R6709" s="4">
        <f t="shared" si="602"/>
        <v>867.25964999999997</v>
      </c>
    </row>
    <row r="6710" spans="14:18">
      <c r="N6710" s="2">
        <v>86.725965000000002</v>
      </c>
      <c r="O6710" s="3">
        <f t="shared" si="600"/>
        <v>7521.3930051812258</v>
      </c>
      <c r="P6710" s="3">
        <v>10</v>
      </c>
      <c r="Q6710" s="3">
        <f t="shared" si="601"/>
        <v>100</v>
      </c>
      <c r="R6710" s="4">
        <f t="shared" si="602"/>
        <v>867.25964999999997</v>
      </c>
    </row>
    <row r="6711" spans="14:18">
      <c r="N6711" s="2">
        <v>86.725965000000002</v>
      </c>
      <c r="O6711" s="3">
        <f t="shared" si="600"/>
        <v>7521.3930051812258</v>
      </c>
      <c r="P6711" s="3">
        <v>10</v>
      </c>
      <c r="Q6711" s="3">
        <f t="shared" si="601"/>
        <v>100</v>
      </c>
      <c r="R6711" s="4">
        <f t="shared" si="602"/>
        <v>867.25964999999997</v>
      </c>
    </row>
    <row r="6712" spans="14:18">
      <c r="N6712" s="2">
        <v>86.725965000000002</v>
      </c>
      <c r="O6712" s="3">
        <f t="shared" si="600"/>
        <v>7521.3930051812258</v>
      </c>
      <c r="P6712" s="3">
        <v>10</v>
      </c>
      <c r="Q6712" s="3">
        <f t="shared" si="601"/>
        <v>100</v>
      </c>
      <c r="R6712" s="4">
        <f t="shared" si="602"/>
        <v>867.25964999999997</v>
      </c>
    </row>
    <row r="6713" spans="14:18">
      <c r="N6713" s="2">
        <v>86.725965000000002</v>
      </c>
      <c r="O6713" s="3">
        <f t="shared" si="600"/>
        <v>7521.3930051812258</v>
      </c>
      <c r="P6713" s="3">
        <v>15</v>
      </c>
      <c r="Q6713" s="3">
        <f t="shared" si="601"/>
        <v>225</v>
      </c>
      <c r="R6713" s="4">
        <f t="shared" si="602"/>
        <v>1300.8894749999999</v>
      </c>
    </row>
    <row r="6714" spans="14:18">
      <c r="N6714" s="2">
        <v>86.725965000000002</v>
      </c>
      <c r="O6714" s="3">
        <f t="shared" si="600"/>
        <v>7521.3930051812258</v>
      </c>
      <c r="P6714" s="3">
        <v>15</v>
      </c>
      <c r="Q6714" s="3">
        <f t="shared" si="601"/>
        <v>225</v>
      </c>
      <c r="R6714" s="4">
        <f t="shared" si="602"/>
        <v>1300.8894749999999</v>
      </c>
    </row>
    <row r="6715" spans="14:18">
      <c r="N6715" s="2">
        <v>86.725965000000002</v>
      </c>
      <c r="O6715" s="3">
        <f t="shared" si="600"/>
        <v>7521.3930051812258</v>
      </c>
      <c r="P6715" s="3">
        <v>15</v>
      </c>
      <c r="Q6715" s="3">
        <f t="shared" si="601"/>
        <v>225</v>
      </c>
      <c r="R6715" s="4">
        <f t="shared" si="602"/>
        <v>1300.8894749999999</v>
      </c>
    </row>
    <row r="6716" spans="14:18">
      <c r="N6716" s="2">
        <v>86.725965000000002</v>
      </c>
      <c r="O6716" s="3">
        <f t="shared" si="600"/>
        <v>7521.3930051812258</v>
      </c>
      <c r="P6716" s="3">
        <v>20</v>
      </c>
      <c r="Q6716" s="3">
        <f t="shared" si="601"/>
        <v>400</v>
      </c>
      <c r="R6716" s="4">
        <f t="shared" si="602"/>
        <v>1734.5192999999999</v>
      </c>
    </row>
    <row r="6717" spans="14:18">
      <c r="N6717" s="2">
        <v>86.725965000000002</v>
      </c>
      <c r="O6717" s="3">
        <f t="shared" si="600"/>
        <v>7521.3930051812258</v>
      </c>
      <c r="P6717" s="3">
        <v>20</v>
      </c>
      <c r="Q6717" s="3">
        <f t="shared" si="601"/>
        <v>400</v>
      </c>
      <c r="R6717" s="4">
        <f t="shared" si="602"/>
        <v>1734.5192999999999</v>
      </c>
    </row>
    <row r="6718" spans="14:18">
      <c r="N6718" s="2">
        <v>86.725965000000002</v>
      </c>
      <c r="O6718" s="3">
        <f t="shared" si="600"/>
        <v>7521.3930051812258</v>
      </c>
      <c r="P6718" s="3">
        <v>20</v>
      </c>
      <c r="Q6718" s="3">
        <f t="shared" si="601"/>
        <v>400</v>
      </c>
      <c r="R6718" s="4">
        <f t="shared" si="602"/>
        <v>1734.5192999999999</v>
      </c>
    </row>
    <row r="6719" spans="14:18">
      <c r="N6719" s="2">
        <v>86.725965000000002</v>
      </c>
      <c r="O6719" s="3">
        <f t="shared" si="600"/>
        <v>7521.3930051812258</v>
      </c>
      <c r="P6719" s="3">
        <v>20</v>
      </c>
      <c r="Q6719" s="3">
        <f t="shared" si="601"/>
        <v>400</v>
      </c>
      <c r="R6719" s="4">
        <f t="shared" si="602"/>
        <v>1734.5192999999999</v>
      </c>
    </row>
    <row r="6720" spans="14:18">
      <c r="N6720" s="2">
        <v>86.725965000000002</v>
      </c>
      <c r="O6720" s="3">
        <f t="shared" si="600"/>
        <v>7521.3930051812258</v>
      </c>
      <c r="P6720" s="3">
        <v>20</v>
      </c>
      <c r="Q6720" s="3">
        <f t="shared" si="601"/>
        <v>400</v>
      </c>
      <c r="R6720" s="4">
        <f t="shared" si="602"/>
        <v>1734.5192999999999</v>
      </c>
    </row>
    <row r="6721" spans="14:18">
      <c r="N6721" s="2">
        <v>86.725965000000002</v>
      </c>
      <c r="O6721" s="3">
        <f t="shared" si="600"/>
        <v>7521.3930051812258</v>
      </c>
      <c r="P6721" s="3">
        <v>20</v>
      </c>
      <c r="Q6721" s="3">
        <f t="shared" si="601"/>
        <v>400</v>
      </c>
      <c r="R6721" s="4">
        <f t="shared" si="602"/>
        <v>1734.5192999999999</v>
      </c>
    </row>
    <row r="6722" spans="14:18">
      <c r="N6722" s="2">
        <v>86.725965000000002</v>
      </c>
      <c r="O6722" s="3">
        <f t="shared" si="600"/>
        <v>7521.3930051812258</v>
      </c>
      <c r="P6722" s="3">
        <v>20</v>
      </c>
      <c r="Q6722" s="3">
        <f t="shared" si="601"/>
        <v>400</v>
      </c>
      <c r="R6722" s="4">
        <f t="shared" si="602"/>
        <v>1734.5192999999999</v>
      </c>
    </row>
    <row r="6723" spans="14:18">
      <c r="N6723" s="2">
        <v>86.725965000000002</v>
      </c>
      <c r="O6723" s="3">
        <f t="shared" si="600"/>
        <v>7521.3930051812258</v>
      </c>
      <c r="P6723" s="3">
        <v>20</v>
      </c>
      <c r="Q6723" s="3">
        <f t="shared" si="601"/>
        <v>400</v>
      </c>
      <c r="R6723" s="4">
        <f t="shared" si="602"/>
        <v>1734.5192999999999</v>
      </c>
    </row>
    <row r="6724" spans="14:18">
      <c r="N6724" s="2">
        <v>86.725965000000002</v>
      </c>
      <c r="O6724" s="3">
        <f t="shared" si="600"/>
        <v>7521.3930051812258</v>
      </c>
      <c r="P6724" s="3">
        <v>20</v>
      </c>
      <c r="Q6724" s="3">
        <f t="shared" si="601"/>
        <v>400</v>
      </c>
      <c r="R6724" s="4">
        <f t="shared" si="602"/>
        <v>1734.5192999999999</v>
      </c>
    </row>
    <row r="6725" spans="14:18">
      <c r="N6725" s="2">
        <v>86.725965000000002</v>
      </c>
      <c r="O6725" s="3">
        <f t="shared" si="600"/>
        <v>7521.3930051812258</v>
      </c>
      <c r="P6725" s="3">
        <v>20</v>
      </c>
      <c r="Q6725" s="3">
        <f t="shared" si="601"/>
        <v>400</v>
      </c>
      <c r="R6725" s="4">
        <f t="shared" si="602"/>
        <v>1734.5192999999999</v>
      </c>
    </row>
    <row r="6726" spans="14:18">
      <c r="N6726" s="2">
        <v>86.725965000000002</v>
      </c>
      <c r="O6726" s="3">
        <f t="shared" si="600"/>
        <v>7521.3930051812258</v>
      </c>
      <c r="P6726" s="3">
        <v>20</v>
      </c>
      <c r="Q6726" s="3">
        <f t="shared" si="601"/>
        <v>400</v>
      </c>
      <c r="R6726" s="4">
        <f t="shared" si="602"/>
        <v>1734.5192999999999</v>
      </c>
    </row>
    <row r="6727" spans="14:18">
      <c r="N6727" s="2">
        <v>86.725965000000002</v>
      </c>
      <c r="O6727" s="3">
        <f t="shared" si="600"/>
        <v>7521.3930051812258</v>
      </c>
      <c r="P6727" s="3">
        <v>20</v>
      </c>
      <c r="Q6727" s="3">
        <f t="shared" si="601"/>
        <v>400</v>
      </c>
      <c r="R6727" s="4">
        <f t="shared" si="602"/>
        <v>1734.5192999999999</v>
      </c>
    </row>
    <row r="6728" spans="14:18">
      <c r="N6728" s="2">
        <v>86.725965000000002</v>
      </c>
      <c r="O6728" s="3">
        <f t="shared" si="600"/>
        <v>7521.3930051812258</v>
      </c>
      <c r="P6728" s="3">
        <v>5</v>
      </c>
      <c r="Q6728" s="3">
        <f t="shared" si="601"/>
        <v>25</v>
      </c>
      <c r="R6728" s="4">
        <f t="shared" si="602"/>
        <v>433.62982499999998</v>
      </c>
    </row>
    <row r="6729" spans="14:18">
      <c r="N6729" s="2">
        <v>86.725965000000002</v>
      </c>
      <c r="O6729" s="3">
        <f t="shared" si="600"/>
        <v>7521.3930051812258</v>
      </c>
      <c r="P6729" s="3">
        <v>5</v>
      </c>
      <c r="Q6729" s="3">
        <f t="shared" si="601"/>
        <v>25</v>
      </c>
      <c r="R6729" s="4">
        <f t="shared" si="602"/>
        <v>433.62982499999998</v>
      </c>
    </row>
    <row r="6730" spans="14:18">
      <c r="N6730" s="2">
        <v>86.725965000000002</v>
      </c>
      <c r="O6730" s="3">
        <f t="shared" si="600"/>
        <v>7521.3930051812258</v>
      </c>
      <c r="P6730" s="3">
        <v>5</v>
      </c>
      <c r="Q6730" s="3">
        <f t="shared" si="601"/>
        <v>25</v>
      </c>
      <c r="R6730" s="4">
        <f t="shared" si="602"/>
        <v>433.62982499999998</v>
      </c>
    </row>
    <row r="6731" spans="14:18">
      <c r="N6731" s="2">
        <v>86.725965000000002</v>
      </c>
      <c r="O6731" s="3">
        <f t="shared" si="600"/>
        <v>7521.3930051812258</v>
      </c>
      <c r="P6731" s="3">
        <v>5</v>
      </c>
      <c r="Q6731" s="3">
        <f t="shared" si="601"/>
        <v>25</v>
      </c>
      <c r="R6731" s="4">
        <f t="shared" si="602"/>
        <v>433.62982499999998</v>
      </c>
    </row>
    <row r="6732" spans="14:18">
      <c r="N6732" s="2">
        <v>86.725965000000002</v>
      </c>
      <c r="O6732" s="3">
        <f t="shared" si="600"/>
        <v>7521.3930051812258</v>
      </c>
      <c r="P6732" s="3">
        <v>5</v>
      </c>
      <c r="Q6732" s="3">
        <f t="shared" si="601"/>
        <v>25</v>
      </c>
      <c r="R6732" s="4">
        <f t="shared" si="602"/>
        <v>433.62982499999998</v>
      </c>
    </row>
    <row r="6733" spans="14:18">
      <c r="N6733" s="2">
        <v>86.725965000000002</v>
      </c>
      <c r="O6733" s="3">
        <f t="shared" si="600"/>
        <v>7521.3930051812258</v>
      </c>
      <c r="P6733" s="3">
        <v>5</v>
      </c>
      <c r="Q6733" s="3">
        <f t="shared" si="601"/>
        <v>25</v>
      </c>
      <c r="R6733" s="4">
        <f t="shared" si="602"/>
        <v>433.62982499999998</v>
      </c>
    </row>
    <row r="6734" spans="14:18">
      <c r="N6734" s="2">
        <v>86.725965000000002</v>
      </c>
      <c r="O6734" s="3">
        <f t="shared" si="600"/>
        <v>7521.3930051812258</v>
      </c>
      <c r="P6734" s="3">
        <v>5</v>
      </c>
      <c r="Q6734" s="3">
        <f t="shared" si="601"/>
        <v>25</v>
      </c>
      <c r="R6734" s="4">
        <f t="shared" si="602"/>
        <v>433.62982499999998</v>
      </c>
    </row>
    <row r="6735" spans="14:18">
      <c r="N6735" s="2">
        <v>86.725965000000002</v>
      </c>
      <c r="O6735" s="3">
        <f t="shared" si="600"/>
        <v>7521.3930051812258</v>
      </c>
      <c r="P6735" s="3">
        <v>5</v>
      </c>
      <c r="Q6735" s="3">
        <f t="shared" si="601"/>
        <v>25</v>
      </c>
      <c r="R6735" s="4">
        <f t="shared" si="602"/>
        <v>433.62982499999998</v>
      </c>
    </row>
    <row r="6736" spans="14:18">
      <c r="N6736" s="2">
        <v>86.725965000000002</v>
      </c>
      <c r="O6736" s="3">
        <f t="shared" si="600"/>
        <v>7521.3930051812258</v>
      </c>
      <c r="P6736" s="3">
        <v>5</v>
      </c>
      <c r="Q6736" s="3">
        <f t="shared" si="601"/>
        <v>25</v>
      </c>
      <c r="R6736" s="4">
        <f t="shared" si="602"/>
        <v>433.62982499999998</v>
      </c>
    </row>
    <row r="6737" spans="14:18">
      <c r="N6737" s="2">
        <v>86.725965000000002</v>
      </c>
      <c r="O6737" s="3">
        <f t="shared" ref="O6737:O6800" si="603">N6737*N6737</f>
        <v>7521.3930051812258</v>
      </c>
      <c r="P6737" s="3">
        <v>5</v>
      </c>
      <c r="Q6737" s="3">
        <f t="shared" ref="Q6737:Q6800" si="604">P6737*P6737</f>
        <v>25</v>
      </c>
      <c r="R6737" s="4">
        <f t="shared" ref="R6737:R6800" si="605">P6737*N6737</f>
        <v>433.62982499999998</v>
      </c>
    </row>
    <row r="6738" spans="14:18">
      <c r="N6738" s="2">
        <v>86.725965000000002</v>
      </c>
      <c r="O6738" s="3">
        <f t="shared" si="603"/>
        <v>7521.3930051812258</v>
      </c>
      <c r="P6738" s="3">
        <v>5</v>
      </c>
      <c r="Q6738" s="3">
        <f t="shared" si="604"/>
        <v>25</v>
      </c>
      <c r="R6738" s="4">
        <f t="shared" si="605"/>
        <v>433.62982499999998</v>
      </c>
    </row>
    <row r="6739" spans="14:18">
      <c r="N6739" s="2">
        <v>86.725965000000002</v>
      </c>
      <c r="O6739" s="3">
        <f t="shared" si="603"/>
        <v>7521.3930051812258</v>
      </c>
      <c r="P6739" s="3">
        <v>5</v>
      </c>
      <c r="Q6739" s="3">
        <f t="shared" si="604"/>
        <v>25</v>
      </c>
      <c r="R6739" s="4">
        <f t="shared" si="605"/>
        <v>433.62982499999998</v>
      </c>
    </row>
    <row r="6740" spans="14:18">
      <c r="N6740" s="2">
        <v>86.725965000000002</v>
      </c>
      <c r="O6740" s="3">
        <f t="shared" si="603"/>
        <v>7521.3930051812258</v>
      </c>
      <c r="P6740" s="3">
        <v>5</v>
      </c>
      <c r="Q6740" s="3">
        <f t="shared" si="604"/>
        <v>25</v>
      </c>
      <c r="R6740" s="4">
        <f t="shared" si="605"/>
        <v>433.62982499999998</v>
      </c>
    </row>
    <row r="6741" spans="14:18">
      <c r="N6741" s="2">
        <v>86.725965000000002</v>
      </c>
      <c r="O6741" s="3">
        <f t="shared" si="603"/>
        <v>7521.3930051812258</v>
      </c>
      <c r="P6741" s="3">
        <v>5</v>
      </c>
      <c r="Q6741" s="3">
        <f t="shared" si="604"/>
        <v>25</v>
      </c>
      <c r="R6741" s="4">
        <f t="shared" si="605"/>
        <v>433.62982499999998</v>
      </c>
    </row>
    <row r="6742" spans="14:18">
      <c r="N6742" s="2">
        <v>86.725965000000002</v>
      </c>
      <c r="O6742" s="3">
        <f t="shared" si="603"/>
        <v>7521.3930051812258</v>
      </c>
      <c r="P6742" s="3">
        <v>5</v>
      </c>
      <c r="Q6742" s="3">
        <f t="shared" si="604"/>
        <v>25</v>
      </c>
      <c r="R6742" s="4">
        <f t="shared" si="605"/>
        <v>433.62982499999998</v>
      </c>
    </row>
    <row r="6743" spans="14:18">
      <c r="N6743" s="2">
        <v>86.725965000000002</v>
      </c>
      <c r="O6743" s="3">
        <f t="shared" si="603"/>
        <v>7521.3930051812258</v>
      </c>
      <c r="P6743" s="3">
        <v>5</v>
      </c>
      <c r="Q6743" s="3">
        <f t="shared" si="604"/>
        <v>25</v>
      </c>
      <c r="R6743" s="4">
        <f t="shared" si="605"/>
        <v>433.62982499999998</v>
      </c>
    </row>
    <row r="6744" spans="14:18">
      <c r="N6744" s="2">
        <v>86.725965000000002</v>
      </c>
      <c r="O6744" s="3">
        <f t="shared" si="603"/>
        <v>7521.3930051812258</v>
      </c>
      <c r="P6744" s="3">
        <v>5</v>
      </c>
      <c r="Q6744" s="3">
        <f t="shared" si="604"/>
        <v>25</v>
      </c>
      <c r="R6744" s="4">
        <f t="shared" si="605"/>
        <v>433.62982499999998</v>
      </c>
    </row>
    <row r="6745" spans="14:18">
      <c r="N6745" s="2">
        <v>86.725965000000002</v>
      </c>
      <c r="O6745" s="3">
        <f t="shared" si="603"/>
        <v>7521.3930051812258</v>
      </c>
      <c r="P6745" s="3">
        <v>5</v>
      </c>
      <c r="Q6745" s="3">
        <f t="shared" si="604"/>
        <v>25</v>
      </c>
      <c r="R6745" s="4">
        <f t="shared" si="605"/>
        <v>433.62982499999998</v>
      </c>
    </row>
    <row r="6746" spans="14:18">
      <c r="N6746" s="2">
        <v>86.725965000000002</v>
      </c>
      <c r="O6746" s="3">
        <f t="shared" si="603"/>
        <v>7521.3930051812258</v>
      </c>
      <c r="P6746" s="3">
        <v>5</v>
      </c>
      <c r="Q6746" s="3">
        <f t="shared" si="604"/>
        <v>25</v>
      </c>
      <c r="R6746" s="4">
        <f t="shared" si="605"/>
        <v>433.62982499999998</v>
      </c>
    </row>
    <row r="6747" spans="14:18">
      <c r="N6747" s="2">
        <v>86.725965000000002</v>
      </c>
      <c r="O6747" s="3">
        <f t="shared" si="603"/>
        <v>7521.3930051812258</v>
      </c>
      <c r="P6747" s="3">
        <v>5</v>
      </c>
      <c r="Q6747" s="3">
        <f t="shared" si="604"/>
        <v>25</v>
      </c>
      <c r="R6747" s="4">
        <f t="shared" si="605"/>
        <v>433.62982499999998</v>
      </c>
    </row>
    <row r="6748" spans="14:18">
      <c r="N6748" s="2">
        <v>86.725965000000002</v>
      </c>
      <c r="O6748" s="3">
        <f t="shared" si="603"/>
        <v>7521.3930051812258</v>
      </c>
      <c r="P6748" s="3">
        <v>5</v>
      </c>
      <c r="Q6748" s="3">
        <f t="shared" si="604"/>
        <v>25</v>
      </c>
      <c r="R6748" s="4">
        <f t="shared" si="605"/>
        <v>433.62982499999998</v>
      </c>
    </row>
    <row r="6749" spans="14:18">
      <c r="N6749" s="2">
        <v>86.725965000000002</v>
      </c>
      <c r="O6749" s="3">
        <f t="shared" si="603"/>
        <v>7521.3930051812258</v>
      </c>
      <c r="P6749" s="3">
        <v>5</v>
      </c>
      <c r="Q6749" s="3">
        <f t="shared" si="604"/>
        <v>25</v>
      </c>
      <c r="R6749" s="4">
        <f t="shared" si="605"/>
        <v>433.62982499999998</v>
      </c>
    </row>
    <row r="6750" spans="14:18">
      <c r="N6750" s="2">
        <v>86.725965000000002</v>
      </c>
      <c r="O6750" s="3">
        <f t="shared" si="603"/>
        <v>7521.3930051812258</v>
      </c>
      <c r="P6750" s="3">
        <v>5</v>
      </c>
      <c r="Q6750" s="3">
        <f t="shared" si="604"/>
        <v>25</v>
      </c>
      <c r="R6750" s="4">
        <f t="shared" si="605"/>
        <v>433.62982499999998</v>
      </c>
    </row>
    <row r="6751" spans="14:18">
      <c r="N6751" s="2">
        <v>86.725965000000002</v>
      </c>
      <c r="O6751" s="3">
        <f t="shared" si="603"/>
        <v>7521.3930051812258</v>
      </c>
      <c r="P6751" s="3">
        <v>5</v>
      </c>
      <c r="Q6751" s="3">
        <f t="shared" si="604"/>
        <v>25</v>
      </c>
      <c r="R6751" s="4">
        <f t="shared" si="605"/>
        <v>433.62982499999998</v>
      </c>
    </row>
    <row r="6752" spans="14:18">
      <c r="N6752" s="2">
        <v>86.725965000000002</v>
      </c>
      <c r="O6752" s="3">
        <f t="shared" si="603"/>
        <v>7521.3930051812258</v>
      </c>
      <c r="P6752" s="3">
        <v>5</v>
      </c>
      <c r="Q6752" s="3">
        <f t="shared" si="604"/>
        <v>25</v>
      </c>
      <c r="R6752" s="4">
        <f t="shared" si="605"/>
        <v>433.62982499999998</v>
      </c>
    </row>
    <row r="6753" spans="14:18">
      <c r="N6753" s="2">
        <v>86.725965000000002</v>
      </c>
      <c r="O6753" s="3">
        <f t="shared" si="603"/>
        <v>7521.3930051812258</v>
      </c>
      <c r="P6753" s="3">
        <v>5</v>
      </c>
      <c r="Q6753" s="3">
        <f t="shared" si="604"/>
        <v>25</v>
      </c>
      <c r="R6753" s="4">
        <f t="shared" si="605"/>
        <v>433.62982499999998</v>
      </c>
    </row>
    <row r="6754" spans="14:18">
      <c r="N6754" s="2">
        <v>86.725965000000002</v>
      </c>
      <c r="O6754" s="3">
        <f t="shared" si="603"/>
        <v>7521.3930051812258</v>
      </c>
      <c r="P6754" s="3">
        <v>5</v>
      </c>
      <c r="Q6754" s="3">
        <f t="shared" si="604"/>
        <v>25</v>
      </c>
      <c r="R6754" s="4">
        <f t="shared" si="605"/>
        <v>433.62982499999998</v>
      </c>
    </row>
    <row r="6755" spans="14:18">
      <c r="N6755" s="2">
        <v>86.725965000000002</v>
      </c>
      <c r="O6755" s="3">
        <f t="shared" si="603"/>
        <v>7521.3930051812258</v>
      </c>
      <c r="P6755" s="3">
        <v>5</v>
      </c>
      <c r="Q6755" s="3">
        <f t="shared" si="604"/>
        <v>25</v>
      </c>
      <c r="R6755" s="4">
        <f t="shared" si="605"/>
        <v>433.62982499999998</v>
      </c>
    </row>
    <row r="6756" spans="14:18">
      <c r="N6756" s="2">
        <v>86.725965000000002</v>
      </c>
      <c r="O6756" s="3">
        <f t="shared" si="603"/>
        <v>7521.3930051812258</v>
      </c>
      <c r="P6756" s="3">
        <v>5</v>
      </c>
      <c r="Q6756" s="3">
        <f t="shared" si="604"/>
        <v>25</v>
      </c>
      <c r="R6756" s="4">
        <f t="shared" si="605"/>
        <v>433.62982499999998</v>
      </c>
    </row>
    <row r="6757" spans="14:18">
      <c r="N6757" s="2">
        <v>86.725965000000002</v>
      </c>
      <c r="O6757" s="3">
        <f t="shared" si="603"/>
        <v>7521.3930051812258</v>
      </c>
      <c r="P6757" s="3">
        <v>5</v>
      </c>
      <c r="Q6757" s="3">
        <f t="shared" si="604"/>
        <v>25</v>
      </c>
      <c r="R6757" s="4">
        <f t="shared" si="605"/>
        <v>433.62982499999998</v>
      </c>
    </row>
    <row r="6758" spans="14:18">
      <c r="N6758" s="2">
        <v>86.725965000000002</v>
      </c>
      <c r="O6758" s="3">
        <f t="shared" si="603"/>
        <v>7521.3930051812258</v>
      </c>
      <c r="P6758" s="3">
        <v>15</v>
      </c>
      <c r="Q6758" s="3">
        <f t="shared" si="604"/>
        <v>225</v>
      </c>
      <c r="R6758" s="4">
        <f t="shared" si="605"/>
        <v>1300.8894749999999</v>
      </c>
    </row>
    <row r="6759" spans="14:18">
      <c r="N6759" s="2">
        <v>86.725965000000002</v>
      </c>
      <c r="O6759" s="3">
        <f t="shared" si="603"/>
        <v>7521.3930051812258</v>
      </c>
      <c r="P6759" s="3">
        <v>15</v>
      </c>
      <c r="Q6759" s="3">
        <f t="shared" si="604"/>
        <v>225</v>
      </c>
      <c r="R6759" s="4">
        <f t="shared" si="605"/>
        <v>1300.8894749999999</v>
      </c>
    </row>
    <row r="6760" spans="14:18">
      <c r="N6760" s="2">
        <v>86.725965000000002</v>
      </c>
      <c r="O6760" s="3">
        <f t="shared" si="603"/>
        <v>7521.3930051812258</v>
      </c>
      <c r="P6760" s="3">
        <v>15</v>
      </c>
      <c r="Q6760" s="3">
        <f t="shared" si="604"/>
        <v>225</v>
      </c>
      <c r="R6760" s="4">
        <f t="shared" si="605"/>
        <v>1300.8894749999999</v>
      </c>
    </row>
    <row r="6761" spans="14:18">
      <c r="N6761" s="2">
        <v>86.725965000000002</v>
      </c>
      <c r="O6761" s="3">
        <f t="shared" si="603"/>
        <v>7521.3930051812258</v>
      </c>
      <c r="P6761" s="3">
        <v>15</v>
      </c>
      <c r="Q6761" s="3">
        <f t="shared" si="604"/>
        <v>225</v>
      </c>
      <c r="R6761" s="4">
        <f t="shared" si="605"/>
        <v>1300.8894749999999</v>
      </c>
    </row>
    <row r="6762" spans="14:18">
      <c r="N6762" s="2">
        <v>86.725965000000002</v>
      </c>
      <c r="O6762" s="3">
        <f t="shared" si="603"/>
        <v>7521.3930051812258</v>
      </c>
      <c r="P6762" s="3">
        <v>15</v>
      </c>
      <c r="Q6762" s="3">
        <f t="shared" si="604"/>
        <v>225</v>
      </c>
      <c r="R6762" s="4">
        <f t="shared" si="605"/>
        <v>1300.8894749999999</v>
      </c>
    </row>
    <row r="6763" spans="14:18">
      <c r="N6763" s="2">
        <v>86.725965000000002</v>
      </c>
      <c r="O6763" s="3">
        <f t="shared" si="603"/>
        <v>7521.3930051812258</v>
      </c>
      <c r="P6763" s="3">
        <v>15</v>
      </c>
      <c r="Q6763" s="3">
        <f t="shared" si="604"/>
        <v>225</v>
      </c>
      <c r="R6763" s="4">
        <f t="shared" si="605"/>
        <v>1300.8894749999999</v>
      </c>
    </row>
    <row r="6764" spans="14:18">
      <c r="N6764" s="2">
        <v>86.725965000000002</v>
      </c>
      <c r="O6764" s="3">
        <f t="shared" si="603"/>
        <v>7521.3930051812258</v>
      </c>
      <c r="P6764" s="3">
        <v>15</v>
      </c>
      <c r="Q6764" s="3">
        <f t="shared" si="604"/>
        <v>225</v>
      </c>
      <c r="R6764" s="4">
        <f t="shared" si="605"/>
        <v>1300.8894749999999</v>
      </c>
    </row>
    <row r="6765" spans="14:18">
      <c r="N6765" s="2">
        <v>86.725965000000002</v>
      </c>
      <c r="O6765" s="3">
        <f t="shared" si="603"/>
        <v>7521.3930051812258</v>
      </c>
      <c r="P6765" s="3">
        <v>15</v>
      </c>
      <c r="Q6765" s="3">
        <f t="shared" si="604"/>
        <v>225</v>
      </c>
      <c r="R6765" s="4">
        <f t="shared" si="605"/>
        <v>1300.8894749999999</v>
      </c>
    </row>
    <row r="6766" spans="14:18">
      <c r="N6766" s="2">
        <v>86.725965000000002</v>
      </c>
      <c r="O6766" s="3">
        <f t="shared" si="603"/>
        <v>7521.3930051812258</v>
      </c>
      <c r="P6766" s="3">
        <v>15</v>
      </c>
      <c r="Q6766" s="3">
        <f t="shared" si="604"/>
        <v>225</v>
      </c>
      <c r="R6766" s="4">
        <f t="shared" si="605"/>
        <v>1300.8894749999999</v>
      </c>
    </row>
    <row r="6767" spans="14:18">
      <c r="N6767" s="2">
        <v>86.725965000000002</v>
      </c>
      <c r="O6767" s="3">
        <f t="shared" si="603"/>
        <v>7521.3930051812258</v>
      </c>
      <c r="P6767" s="3">
        <v>20</v>
      </c>
      <c r="Q6767" s="3">
        <f t="shared" si="604"/>
        <v>400</v>
      </c>
      <c r="R6767" s="4">
        <f t="shared" si="605"/>
        <v>1734.5192999999999</v>
      </c>
    </row>
    <row r="6768" spans="14:18">
      <c r="N6768" s="2">
        <v>86.725965000000002</v>
      </c>
      <c r="O6768" s="3">
        <f t="shared" si="603"/>
        <v>7521.3930051812258</v>
      </c>
      <c r="P6768" s="3">
        <v>20</v>
      </c>
      <c r="Q6768" s="3">
        <f t="shared" si="604"/>
        <v>400</v>
      </c>
      <c r="R6768" s="4">
        <f t="shared" si="605"/>
        <v>1734.5192999999999</v>
      </c>
    </row>
    <row r="6769" spans="14:18">
      <c r="N6769" s="2">
        <v>86.725965000000002</v>
      </c>
      <c r="O6769" s="3">
        <f t="shared" si="603"/>
        <v>7521.3930051812258</v>
      </c>
      <c r="P6769" s="3">
        <v>20</v>
      </c>
      <c r="Q6769" s="3">
        <f t="shared" si="604"/>
        <v>400</v>
      </c>
      <c r="R6769" s="4">
        <f t="shared" si="605"/>
        <v>1734.5192999999999</v>
      </c>
    </row>
    <row r="6770" spans="14:18">
      <c r="N6770" s="2">
        <v>86.725965000000002</v>
      </c>
      <c r="O6770" s="3">
        <f t="shared" si="603"/>
        <v>7521.3930051812258</v>
      </c>
      <c r="P6770" s="3">
        <v>20</v>
      </c>
      <c r="Q6770" s="3">
        <f t="shared" si="604"/>
        <v>400</v>
      </c>
      <c r="R6770" s="4">
        <f t="shared" si="605"/>
        <v>1734.5192999999999</v>
      </c>
    </row>
    <row r="6771" spans="14:18">
      <c r="N6771" s="2">
        <v>86.725965000000002</v>
      </c>
      <c r="O6771" s="3">
        <f t="shared" si="603"/>
        <v>7521.3930051812258</v>
      </c>
      <c r="P6771" s="3">
        <v>20</v>
      </c>
      <c r="Q6771" s="3">
        <f t="shared" si="604"/>
        <v>400</v>
      </c>
      <c r="R6771" s="4">
        <f t="shared" si="605"/>
        <v>1734.5192999999999</v>
      </c>
    </row>
    <row r="6772" spans="14:18">
      <c r="N6772" s="2">
        <v>86.725965000000002</v>
      </c>
      <c r="O6772" s="3">
        <f t="shared" si="603"/>
        <v>7521.3930051812258</v>
      </c>
      <c r="P6772" s="3">
        <v>20</v>
      </c>
      <c r="Q6772" s="3">
        <f t="shared" si="604"/>
        <v>400</v>
      </c>
      <c r="R6772" s="4">
        <f t="shared" si="605"/>
        <v>1734.5192999999999</v>
      </c>
    </row>
    <row r="6773" spans="14:18">
      <c r="N6773" s="2">
        <v>86.725965000000002</v>
      </c>
      <c r="O6773" s="3">
        <f t="shared" si="603"/>
        <v>7521.3930051812258</v>
      </c>
      <c r="P6773" s="3">
        <v>20</v>
      </c>
      <c r="Q6773" s="3">
        <f t="shared" si="604"/>
        <v>400</v>
      </c>
      <c r="R6773" s="4">
        <f t="shared" si="605"/>
        <v>1734.5192999999999</v>
      </c>
    </row>
    <row r="6774" spans="14:18">
      <c r="N6774" s="2">
        <v>86.725965000000002</v>
      </c>
      <c r="O6774" s="3">
        <f t="shared" si="603"/>
        <v>7521.3930051812258</v>
      </c>
      <c r="P6774" s="3">
        <v>20</v>
      </c>
      <c r="Q6774" s="3">
        <f t="shared" si="604"/>
        <v>400</v>
      </c>
      <c r="R6774" s="4">
        <f t="shared" si="605"/>
        <v>1734.5192999999999</v>
      </c>
    </row>
    <row r="6775" spans="14:18">
      <c r="N6775" s="2">
        <v>86.725965000000002</v>
      </c>
      <c r="O6775" s="3">
        <f t="shared" si="603"/>
        <v>7521.3930051812258</v>
      </c>
      <c r="P6775" s="3">
        <v>20</v>
      </c>
      <c r="Q6775" s="3">
        <f t="shared" si="604"/>
        <v>400</v>
      </c>
      <c r="R6775" s="4">
        <f t="shared" si="605"/>
        <v>1734.5192999999999</v>
      </c>
    </row>
    <row r="6776" spans="14:18">
      <c r="N6776" s="2">
        <v>86.725965000000002</v>
      </c>
      <c r="O6776" s="3">
        <f t="shared" si="603"/>
        <v>7521.3930051812258</v>
      </c>
      <c r="P6776" s="3">
        <v>20</v>
      </c>
      <c r="Q6776" s="3">
        <f t="shared" si="604"/>
        <v>400</v>
      </c>
      <c r="R6776" s="4">
        <f t="shared" si="605"/>
        <v>1734.5192999999999</v>
      </c>
    </row>
    <row r="6777" spans="14:18">
      <c r="N6777" s="2">
        <v>86.725965000000002</v>
      </c>
      <c r="O6777" s="3">
        <f t="shared" si="603"/>
        <v>7521.3930051812258</v>
      </c>
      <c r="P6777" s="3">
        <v>20</v>
      </c>
      <c r="Q6777" s="3">
        <f t="shared" si="604"/>
        <v>400</v>
      </c>
      <c r="R6777" s="4">
        <f t="shared" si="605"/>
        <v>1734.5192999999999</v>
      </c>
    </row>
    <row r="6778" spans="14:18">
      <c r="N6778" s="2">
        <v>86.725965000000002</v>
      </c>
      <c r="O6778" s="3">
        <f t="shared" si="603"/>
        <v>7521.3930051812258</v>
      </c>
      <c r="P6778" s="3">
        <v>20</v>
      </c>
      <c r="Q6778" s="3">
        <f t="shared" si="604"/>
        <v>400</v>
      </c>
      <c r="R6778" s="4">
        <f t="shared" si="605"/>
        <v>1734.5192999999999</v>
      </c>
    </row>
    <row r="6779" spans="14:18">
      <c r="N6779" s="2">
        <v>86.725965000000002</v>
      </c>
      <c r="O6779" s="3">
        <f t="shared" si="603"/>
        <v>7521.3930051812258</v>
      </c>
      <c r="P6779" s="3">
        <v>20</v>
      </c>
      <c r="Q6779" s="3">
        <f t="shared" si="604"/>
        <v>400</v>
      </c>
      <c r="R6779" s="4">
        <f t="shared" si="605"/>
        <v>1734.5192999999999</v>
      </c>
    </row>
    <row r="6780" spans="14:18">
      <c r="N6780" s="2">
        <v>86.725965000000002</v>
      </c>
      <c r="O6780" s="3">
        <f t="shared" si="603"/>
        <v>7521.3930051812258</v>
      </c>
      <c r="P6780" s="3">
        <v>20</v>
      </c>
      <c r="Q6780" s="3">
        <f t="shared" si="604"/>
        <v>400</v>
      </c>
      <c r="R6780" s="4">
        <f t="shared" si="605"/>
        <v>1734.5192999999999</v>
      </c>
    </row>
    <row r="6781" spans="14:18">
      <c r="N6781" s="2">
        <v>86.725965000000002</v>
      </c>
      <c r="O6781" s="3">
        <f t="shared" si="603"/>
        <v>7521.3930051812258</v>
      </c>
      <c r="P6781" s="3">
        <v>20</v>
      </c>
      <c r="Q6781" s="3">
        <f t="shared" si="604"/>
        <v>400</v>
      </c>
      <c r="R6781" s="4">
        <f t="shared" si="605"/>
        <v>1734.5192999999999</v>
      </c>
    </row>
    <row r="6782" spans="14:18">
      <c r="N6782" s="2">
        <v>86.725965000000002</v>
      </c>
      <c r="O6782" s="3">
        <f t="shared" si="603"/>
        <v>7521.3930051812258</v>
      </c>
      <c r="P6782" s="3">
        <v>20</v>
      </c>
      <c r="Q6782" s="3">
        <f t="shared" si="604"/>
        <v>400</v>
      </c>
      <c r="R6782" s="4">
        <f t="shared" si="605"/>
        <v>1734.5192999999999</v>
      </c>
    </row>
    <row r="6783" spans="14:18">
      <c r="N6783" s="2">
        <v>86.725965000000002</v>
      </c>
      <c r="O6783" s="3">
        <f t="shared" si="603"/>
        <v>7521.3930051812258</v>
      </c>
      <c r="P6783" s="3">
        <v>20</v>
      </c>
      <c r="Q6783" s="3">
        <f t="shared" si="604"/>
        <v>400</v>
      </c>
      <c r="R6783" s="4">
        <f t="shared" si="605"/>
        <v>1734.5192999999999</v>
      </c>
    </row>
    <row r="6784" spans="14:18">
      <c r="N6784" s="2">
        <v>86.725965000000002</v>
      </c>
      <c r="O6784" s="3">
        <f t="shared" si="603"/>
        <v>7521.3930051812258</v>
      </c>
      <c r="P6784" s="3">
        <v>10</v>
      </c>
      <c r="Q6784" s="3">
        <f t="shared" si="604"/>
        <v>100</v>
      </c>
      <c r="R6784" s="4">
        <f t="shared" si="605"/>
        <v>867.25964999999997</v>
      </c>
    </row>
    <row r="6785" spans="14:18">
      <c r="N6785" s="2">
        <v>86.725965000000002</v>
      </c>
      <c r="O6785" s="3">
        <f t="shared" si="603"/>
        <v>7521.3930051812258</v>
      </c>
      <c r="P6785" s="3">
        <v>10</v>
      </c>
      <c r="Q6785" s="3">
        <f t="shared" si="604"/>
        <v>100</v>
      </c>
      <c r="R6785" s="4">
        <f t="shared" si="605"/>
        <v>867.25964999999997</v>
      </c>
    </row>
    <row r="6786" spans="14:18">
      <c r="N6786" s="2">
        <v>86.725965000000002</v>
      </c>
      <c r="O6786" s="3">
        <f t="shared" si="603"/>
        <v>7521.3930051812258</v>
      </c>
      <c r="P6786" s="3">
        <v>10</v>
      </c>
      <c r="Q6786" s="3">
        <f t="shared" si="604"/>
        <v>100</v>
      </c>
      <c r="R6786" s="4">
        <f t="shared" si="605"/>
        <v>867.25964999999997</v>
      </c>
    </row>
    <row r="6787" spans="14:18">
      <c r="N6787" s="2">
        <v>86.725965000000002</v>
      </c>
      <c r="O6787" s="3">
        <f t="shared" si="603"/>
        <v>7521.3930051812258</v>
      </c>
      <c r="P6787" s="3">
        <v>10</v>
      </c>
      <c r="Q6787" s="3">
        <f t="shared" si="604"/>
        <v>100</v>
      </c>
      <c r="R6787" s="4">
        <f t="shared" si="605"/>
        <v>867.25964999999997</v>
      </c>
    </row>
    <row r="6788" spans="14:18">
      <c r="N6788" s="2">
        <v>86.725965000000002</v>
      </c>
      <c r="O6788" s="3">
        <f t="shared" si="603"/>
        <v>7521.3930051812258</v>
      </c>
      <c r="P6788" s="3">
        <v>10</v>
      </c>
      <c r="Q6788" s="3">
        <f t="shared" si="604"/>
        <v>100</v>
      </c>
      <c r="R6788" s="4">
        <f t="shared" si="605"/>
        <v>867.25964999999997</v>
      </c>
    </row>
    <row r="6789" spans="14:18">
      <c r="N6789" s="2">
        <v>86.725965000000002</v>
      </c>
      <c r="O6789" s="3">
        <f t="shared" si="603"/>
        <v>7521.3930051812258</v>
      </c>
      <c r="P6789" s="3">
        <v>10</v>
      </c>
      <c r="Q6789" s="3">
        <f t="shared" si="604"/>
        <v>100</v>
      </c>
      <c r="R6789" s="4">
        <f t="shared" si="605"/>
        <v>867.25964999999997</v>
      </c>
    </row>
    <row r="6790" spans="14:18">
      <c r="N6790" s="2">
        <v>86.725965000000002</v>
      </c>
      <c r="O6790" s="3">
        <f t="shared" si="603"/>
        <v>7521.3930051812258</v>
      </c>
      <c r="P6790" s="3">
        <v>10</v>
      </c>
      <c r="Q6790" s="3">
        <f t="shared" si="604"/>
        <v>100</v>
      </c>
      <c r="R6790" s="4">
        <f t="shared" si="605"/>
        <v>867.25964999999997</v>
      </c>
    </row>
    <row r="6791" spans="14:18">
      <c r="N6791" s="2">
        <v>86.725965000000002</v>
      </c>
      <c r="O6791" s="3">
        <f t="shared" si="603"/>
        <v>7521.3930051812258</v>
      </c>
      <c r="P6791" s="3">
        <v>10</v>
      </c>
      <c r="Q6791" s="3">
        <f t="shared" si="604"/>
        <v>100</v>
      </c>
      <c r="R6791" s="4">
        <f t="shared" si="605"/>
        <v>867.25964999999997</v>
      </c>
    </row>
    <row r="6792" spans="14:18">
      <c r="N6792" s="2">
        <v>86.725965000000002</v>
      </c>
      <c r="O6792" s="3">
        <f t="shared" si="603"/>
        <v>7521.3930051812258</v>
      </c>
      <c r="P6792" s="3">
        <v>10</v>
      </c>
      <c r="Q6792" s="3">
        <f t="shared" si="604"/>
        <v>100</v>
      </c>
      <c r="R6792" s="4">
        <f t="shared" si="605"/>
        <v>867.25964999999997</v>
      </c>
    </row>
    <row r="6793" spans="14:18">
      <c r="N6793" s="2">
        <v>86.725965000000002</v>
      </c>
      <c r="O6793" s="3">
        <f t="shared" si="603"/>
        <v>7521.3930051812258</v>
      </c>
      <c r="P6793" s="3">
        <v>10</v>
      </c>
      <c r="Q6793" s="3">
        <f t="shared" si="604"/>
        <v>100</v>
      </c>
      <c r="R6793" s="4">
        <f t="shared" si="605"/>
        <v>867.25964999999997</v>
      </c>
    </row>
    <row r="6794" spans="14:18">
      <c r="N6794" s="2">
        <v>86.725965000000002</v>
      </c>
      <c r="O6794" s="3">
        <f t="shared" si="603"/>
        <v>7521.3930051812258</v>
      </c>
      <c r="P6794" s="3">
        <v>10</v>
      </c>
      <c r="Q6794" s="3">
        <f t="shared" si="604"/>
        <v>100</v>
      </c>
      <c r="R6794" s="4">
        <f t="shared" si="605"/>
        <v>867.25964999999997</v>
      </c>
    </row>
    <row r="6795" spans="14:18">
      <c r="N6795" s="2">
        <v>86.725965000000002</v>
      </c>
      <c r="O6795" s="3">
        <f t="shared" si="603"/>
        <v>7521.3930051812258</v>
      </c>
      <c r="P6795" s="3">
        <v>10</v>
      </c>
      <c r="Q6795" s="3">
        <f t="shared" si="604"/>
        <v>100</v>
      </c>
      <c r="R6795" s="4">
        <f t="shared" si="605"/>
        <v>867.25964999999997</v>
      </c>
    </row>
    <row r="6796" spans="14:18">
      <c r="N6796" s="2">
        <v>86.725965000000002</v>
      </c>
      <c r="O6796" s="3">
        <f t="shared" si="603"/>
        <v>7521.3930051812258</v>
      </c>
      <c r="P6796" s="3">
        <v>15</v>
      </c>
      <c r="Q6796" s="3">
        <f t="shared" si="604"/>
        <v>225</v>
      </c>
      <c r="R6796" s="4">
        <f t="shared" si="605"/>
        <v>1300.8894749999999</v>
      </c>
    </row>
    <row r="6797" spans="14:18">
      <c r="N6797" s="2">
        <v>86.725965000000002</v>
      </c>
      <c r="O6797" s="3">
        <f t="shared" si="603"/>
        <v>7521.3930051812258</v>
      </c>
      <c r="P6797" s="3">
        <v>15</v>
      </c>
      <c r="Q6797" s="3">
        <f t="shared" si="604"/>
        <v>225</v>
      </c>
      <c r="R6797" s="4">
        <f t="shared" si="605"/>
        <v>1300.8894749999999</v>
      </c>
    </row>
    <row r="6798" spans="14:18">
      <c r="N6798" s="2">
        <v>86.725965000000002</v>
      </c>
      <c r="O6798" s="3">
        <f t="shared" si="603"/>
        <v>7521.3930051812258</v>
      </c>
      <c r="P6798" s="3">
        <v>15</v>
      </c>
      <c r="Q6798" s="3">
        <f t="shared" si="604"/>
        <v>225</v>
      </c>
      <c r="R6798" s="4">
        <f t="shared" si="605"/>
        <v>1300.8894749999999</v>
      </c>
    </row>
    <row r="6799" spans="14:18">
      <c r="N6799" s="2">
        <v>86.725965000000002</v>
      </c>
      <c r="O6799" s="3">
        <f t="shared" si="603"/>
        <v>7521.3930051812258</v>
      </c>
      <c r="P6799" s="3">
        <v>15</v>
      </c>
      <c r="Q6799" s="3">
        <f t="shared" si="604"/>
        <v>225</v>
      </c>
      <c r="R6799" s="4">
        <f t="shared" si="605"/>
        <v>1300.8894749999999</v>
      </c>
    </row>
    <row r="6800" spans="14:18">
      <c r="N6800" s="2">
        <v>86.725965000000002</v>
      </c>
      <c r="O6800" s="3">
        <f t="shared" si="603"/>
        <v>7521.3930051812258</v>
      </c>
      <c r="P6800" s="3">
        <v>15</v>
      </c>
      <c r="Q6800" s="3">
        <f t="shared" si="604"/>
        <v>225</v>
      </c>
      <c r="R6800" s="4">
        <f t="shared" si="605"/>
        <v>1300.8894749999999</v>
      </c>
    </row>
    <row r="6801" spans="14:18">
      <c r="N6801" s="2">
        <v>86.725965000000002</v>
      </c>
      <c r="O6801" s="3">
        <f t="shared" ref="O6801:O6864" si="606">N6801*N6801</f>
        <v>7521.3930051812258</v>
      </c>
      <c r="P6801" s="3">
        <v>15</v>
      </c>
      <c r="Q6801" s="3">
        <f t="shared" ref="Q6801:Q6864" si="607">P6801*P6801</f>
        <v>225</v>
      </c>
      <c r="R6801" s="4">
        <f t="shared" ref="R6801:R6864" si="608">P6801*N6801</f>
        <v>1300.8894749999999</v>
      </c>
    </row>
    <row r="6802" spans="14:18">
      <c r="N6802" s="2">
        <v>86.725965000000002</v>
      </c>
      <c r="O6802" s="3">
        <f t="shared" si="606"/>
        <v>7521.3930051812258</v>
      </c>
      <c r="P6802" s="3">
        <v>15</v>
      </c>
      <c r="Q6802" s="3">
        <f t="shared" si="607"/>
        <v>225</v>
      </c>
      <c r="R6802" s="4">
        <f t="shared" si="608"/>
        <v>1300.8894749999999</v>
      </c>
    </row>
    <row r="6803" spans="14:18">
      <c r="N6803" s="2">
        <v>86.725965000000002</v>
      </c>
      <c r="O6803" s="3">
        <f t="shared" si="606"/>
        <v>7521.3930051812258</v>
      </c>
      <c r="P6803" s="3">
        <v>15</v>
      </c>
      <c r="Q6803" s="3">
        <f t="shared" si="607"/>
        <v>225</v>
      </c>
      <c r="R6803" s="4">
        <f t="shared" si="608"/>
        <v>1300.8894749999999</v>
      </c>
    </row>
    <row r="6804" spans="14:18">
      <c r="N6804" s="2">
        <v>86.725965000000002</v>
      </c>
      <c r="O6804" s="3">
        <f t="shared" si="606"/>
        <v>7521.3930051812258</v>
      </c>
      <c r="P6804" s="3">
        <v>20</v>
      </c>
      <c r="Q6804" s="3">
        <f t="shared" si="607"/>
        <v>400</v>
      </c>
      <c r="R6804" s="4">
        <f t="shared" si="608"/>
        <v>1734.5192999999999</v>
      </c>
    </row>
    <row r="6805" spans="14:18">
      <c r="N6805" s="2">
        <v>86.725965000000002</v>
      </c>
      <c r="O6805" s="3">
        <f t="shared" si="606"/>
        <v>7521.3930051812258</v>
      </c>
      <c r="P6805" s="3">
        <v>20</v>
      </c>
      <c r="Q6805" s="3">
        <f t="shared" si="607"/>
        <v>400</v>
      </c>
      <c r="R6805" s="4">
        <f t="shared" si="608"/>
        <v>1734.5192999999999</v>
      </c>
    </row>
    <row r="6806" spans="14:18">
      <c r="N6806" s="2">
        <v>86.725965000000002</v>
      </c>
      <c r="O6806" s="3">
        <f t="shared" si="606"/>
        <v>7521.3930051812258</v>
      </c>
      <c r="P6806" s="3">
        <v>20</v>
      </c>
      <c r="Q6806" s="3">
        <f t="shared" si="607"/>
        <v>400</v>
      </c>
      <c r="R6806" s="4">
        <f t="shared" si="608"/>
        <v>1734.5192999999999</v>
      </c>
    </row>
    <row r="6807" spans="14:18">
      <c r="N6807" s="2">
        <v>86.725965000000002</v>
      </c>
      <c r="O6807" s="3">
        <f t="shared" si="606"/>
        <v>7521.3930051812258</v>
      </c>
      <c r="P6807" s="3">
        <v>20</v>
      </c>
      <c r="Q6807" s="3">
        <f t="shared" si="607"/>
        <v>400</v>
      </c>
      <c r="R6807" s="4">
        <f t="shared" si="608"/>
        <v>1734.5192999999999</v>
      </c>
    </row>
    <row r="6808" spans="14:18">
      <c r="N6808" s="2">
        <v>86.725965000000002</v>
      </c>
      <c r="O6808" s="3">
        <f t="shared" si="606"/>
        <v>7521.3930051812258</v>
      </c>
      <c r="P6808" s="3">
        <v>20</v>
      </c>
      <c r="Q6808" s="3">
        <f t="shared" si="607"/>
        <v>400</v>
      </c>
      <c r="R6808" s="4">
        <f t="shared" si="608"/>
        <v>1734.5192999999999</v>
      </c>
    </row>
    <row r="6809" spans="14:18">
      <c r="N6809" s="2">
        <v>86.725965000000002</v>
      </c>
      <c r="O6809" s="3">
        <f t="shared" si="606"/>
        <v>7521.3930051812258</v>
      </c>
      <c r="P6809" s="3">
        <v>20</v>
      </c>
      <c r="Q6809" s="3">
        <f t="shared" si="607"/>
        <v>400</v>
      </c>
      <c r="R6809" s="4">
        <f t="shared" si="608"/>
        <v>1734.5192999999999</v>
      </c>
    </row>
    <row r="6810" spans="14:18">
      <c r="N6810" s="2">
        <v>86.725965000000002</v>
      </c>
      <c r="O6810" s="3">
        <f t="shared" si="606"/>
        <v>7521.3930051812258</v>
      </c>
      <c r="P6810" s="3">
        <v>20</v>
      </c>
      <c r="Q6810" s="3">
        <f t="shared" si="607"/>
        <v>400</v>
      </c>
      <c r="R6810" s="4">
        <f t="shared" si="608"/>
        <v>1734.5192999999999</v>
      </c>
    </row>
    <row r="6811" spans="14:18">
      <c r="N6811" s="2">
        <v>122.450982</v>
      </c>
      <c r="O6811" s="3">
        <f t="shared" si="606"/>
        <v>14994.242992764322</v>
      </c>
      <c r="P6811" s="3">
        <v>5</v>
      </c>
      <c r="Q6811" s="3">
        <f t="shared" si="607"/>
        <v>25</v>
      </c>
      <c r="R6811" s="4">
        <f t="shared" si="608"/>
        <v>612.25491</v>
      </c>
    </row>
    <row r="6812" spans="14:18">
      <c r="N6812" s="2">
        <v>122.450982</v>
      </c>
      <c r="O6812" s="3">
        <f t="shared" si="606"/>
        <v>14994.242992764322</v>
      </c>
      <c r="P6812" s="3">
        <v>15</v>
      </c>
      <c r="Q6812" s="3">
        <f t="shared" si="607"/>
        <v>225</v>
      </c>
      <c r="R6812" s="4">
        <f t="shared" si="608"/>
        <v>1836.7647299999999</v>
      </c>
    </row>
    <row r="6813" spans="14:18">
      <c r="N6813" s="2">
        <v>122.450982</v>
      </c>
      <c r="O6813" s="3">
        <f t="shared" si="606"/>
        <v>14994.242992764322</v>
      </c>
      <c r="P6813" s="3">
        <v>15</v>
      </c>
      <c r="Q6813" s="3">
        <f t="shared" si="607"/>
        <v>225</v>
      </c>
      <c r="R6813" s="4">
        <f t="shared" si="608"/>
        <v>1836.7647299999999</v>
      </c>
    </row>
    <row r="6814" spans="14:18">
      <c r="N6814" s="2">
        <v>122.450982</v>
      </c>
      <c r="O6814" s="3">
        <f t="shared" si="606"/>
        <v>14994.242992764322</v>
      </c>
      <c r="P6814" s="3">
        <v>5</v>
      </c>
      <c r="Q6814" s="3">
        <f t="shared" si="607"/>
        <v>25</v>
      </c>
      <c r="R6814" s="4">
        <f t="shared" si="608"/>
        <v>612.25491</v>
      </c>
    </row>
    <row r="6815" spans="14:18">
      <c r="N6815" s="2">
        <v>122.450982</v>
      </c>
      <c r="O6815" s="3">
        <f t="shared" si="606"/>
        <v>14994.242992764322</v>
      </c>
      <c r="P6815" s="3">
        <v>5</v>
      </c>
      <c r="Q6815" s="3">
        <f t="shared" si="607"/>
        <v>25</v>
      </c>
      <c r="R6815" s="4">
        <f t="shared" si="608"/>
        <v>612.25491</v>
      </c>
    </row>
    <row r="6816" spans="14:18">
      <c r="N6816" s="2">
        <v>122.450982</v>
      </c>
      <c r="O6816" s="3">
        <f t="shared" si="606"/>
        <v>14994.242992764322</v>
      </c>
      <c r="P6816" s="3">
        <v>5</v>
      </c>
      <c r="Q6816" s="3">
        <f t="shared" si="607"/>
        <v>25</v>
      </c>
      <c r="R6816" s="4">
        <f t="shared" si="608"/>
        <v>612.25491</v>
      </c>
    </row>
    <row r="6817" spans="14:18">
      <c r="N6817" s="2">
        <v>122.450982</v>
      </c>
      <c r="O6817" s="3">
        <f t="shared" si="606"/>
        <v>14994.242992764322</v>
      </c>
      <c r="P6817" s="3">
        <v>5</v>
      </c>
      <c r="Q6817" s="3">
        <f t="shared" si="607"/>
        <v>25</v>
      </c>
      <c r="R6817" s="4">
        <f t="shared" si="608"/>
        <v>612.25491</v>
      </c>
    </row>
    <row r="6818" spans="14:18">
      <c r="N6818" s="2">
        <v>122.450982</v>
      </c>
      <c r="O6818" s="3">
        <f t="shared" si="606"/>
        <v>14994.242992764322</v>
      </c>
      <c r="P6818" s="3">
        <v>5</v>
      </c>
      <c r="Q6818" s="3">
        <f t="shared" si="607"/>
        <v>25</v>
      </c>
      <c r="R6818" s="4">
        <f t="shared" si="608"/>
        <v>612.25491</v>
      </c>
    </row>
    <row r="6819" spans="14:18">
      <c r="N6819" s="2">
        <v>122.450982</v>
      </c>
      <c r="O6819" s="3">
        <f t="shared" si="606"/>
        <v>14994.242992764322</v>
      </c>
      <c r="P6819" s="3">
        <v>5</v>
      </c>
      <c r="Q6819" s="3">
        <f t="shared" si="607"/>
        <v>25</v>
      </c>
      <c r="R6819" s="4">
        <f t="shared" si="608"/>
        <v>612.25491</v>
      </c>
    </row>
    <row r="6820" spans="14:18">
      <c r="N6820" s="2">
        <v>122.450982</v>
      </c>
      <c r="O6820" s="3">
        <f t="shared" si="606"/>
        <v>14994.242992764322</v>
      </c>
      <c r="P6820" s="3">
        <v>5</v>
      </c>
      <c r="Q6820" s="3">
        <f t="shared" si="607"/>
        <v>25</v>
      </c>
      <c r="R6820" s="4">
        <f t="shared" si="608"/>
        <v>612.25491</v>
      </c>
    </row>
    <row r="6821" spans="14:18">
      <c r="N6821" s="2">
        <v>122.450982</v>
      </c>
      <c r="O6821" s="3">
        <f t="shared" si="606"/>
        <v>14994.242992764322</v>
      </c>
      <c r="P6821" s="3">
        <v>5</v>
      </c>
      <c r="Q6821" s="3">
        <f t="shared" si="607"/>
        <v>25</v>
      </c>
      <c r="R6821" s="4">
        <f t="shared" si="608"/>
        <v>612.25491</v>
      </c>
    </row>
    <row r="6822" spans="14:18">
      <c r="N6822" s="2">
        <v>122.450982</v>
      </c>
      <c r="O6822" s="3">
        <f t="shared" si="606"/>
        <v>14994.242992764322</v>
      </c>
      <c r="P6822" s="3">
        <v>5</v>
      </c>
      <c r="Q6822" s="3">
        <f t="shared" si="607"/>
        <v>25</v>
      </c>
      <c r="R6822" s="4">
        <f t="shared" si="608"/>
        <v>612.25491</v>
      </c>
    </row>
    <row r="6823" spans="14:18">
      <c r="N6823" s="2">
        <v>122.450982</v>
      </c>
      <c r="O6823" s="3">
        <f t="shared" si="606"/>
        <v>14994.242992764322</v>
      </c>
      <c r="P6823" s="3">
        <v>5</v>
      </c>
      <c r="Q6823" s="3">
        <f t="shared" si="607"/>
        <v>25</v>
      </c>
      <c r="R6823" s="4">
        <f t="shared" si="608"/>
        <v>612.25491</v>
      </c>
    </row>
    <row r="6824" spans="14:18">
      <c r="N6824" s="2">
        <v>122.450982</v>
      </c>
      <c r="O6824" s="3">
        <f t="shared" si="606"/>
        <v>14994.242992764322</v>
      </c>
      <c r="P6824" s="3">
        <v>5</v>
      </c>
      <c r="Q6824" s="3">
        <f t="shared" si="607"/>
        <v>25</v>
      </c>
      <c r="R6824" s="4">
        <f t="shared" si="608"/>
        <v>612.25491</v>
      </c>
    </row>
    <row r="6825" spans="14:18">
      <c r="N6825" s="2">
        <v>122.450982</v>
      </c>
      <c r="O6825" s="3">
        <f t="shared" si="606"/>
        <v>14994.242992764322</v>
      </c>
      <c r="P6825" s="3">
        <v>5</v>
      </c>
      <c r="Q6825" s="3">
        <f t="shared" si="607"/>
        <v>25</v>
      </c>
      <c r="R6825" s="4">
        <f t="shared" si="608"/>
        <v>612.25491</v>
      </c>
    </row>
    <row r="6826" spans="14:18">
      <c r="N6826" s="2">
        <v>122.450982</v>
      </c>
      <c r="O6826" s="3">
        <f t="shared" si="606"/>
        <v>14994.242992764322</v>
      </c>
      <c r="P6826" s="3">
        <v>5</v>
      </c>
      <c r="Q6826" s="3">
        <f t="shared" si="607"/>
        <v>25</v>
      </c>
      <c r="R6826" s="4">
        <f t="shared" si="608"/>
        <v>612.25491</v>
      </c>
    </row>
    <row r="6827" spans="14:18">
      <c r="N6827" s="2">
        <v>122.450982</v>
      </c>
      <c r="O6827" s="3">
        <f t="shared" si="606"/>
        <v>14994.242992764322</v>
      </c>
      <c r="P6827" s="3">
        <v>5</v>
      </c>
      <c r="Q6827" s="3">
        <f t="shared" si="607"/>
        <v>25</v>
      </c>
      <c r="R6827" s="4">
        <f t="shared" si="608"/>
        <v>612.25491</v>
      </c>
    </row>
    <row r="6828" spans="14:18">
      <c r="N6828" s="2">
        <v>122.450982</v>
      </c>
      <c r="O6828" s="3">
        <f t="shared" si="606"/>
        <v>14994.242992764322</v>
      </c>
      <c r="P6828" s="3">
        <v>5</v>
      </c>
      <c r="Q6828" s="3">
        <f t="shared" si="607"/>
        <v>25</v>
      </c>
      <c r="R6828" s="4">
        <f t="shared" si="608"/>
        <v>612.25491</v>
      </c>
    </row>
    <row r="6829" spans="14:18">
      <c r="N6829" s="2">
        <v>122.450982</v>
      </c>
      <c r="O6829" s="3">
        <f t="shared" si="606"/>
        <v>14994.242992764322</v>
      </c>
      <c r="P6829" s="3">
        <v>5</v>
      </c>
      <c r="Q6829" s="3">
        <f t="shared" si="607"/>
        <v>25</v>
      </c>
      <c r="R6829" s="4">
        <f t="shared" si="608"/>
        <v>612.25491</v>
      </c>
    </row>
    <row r="6830" spans="14:18">
      <c r="N6830" s="2">
        <v>122.450982</v>
      </c>
      <c r="O6830" s="3">
        <f t="shared" si="606"/>
        <v>14994.242992764322</v>
      </c>
      <c r="P6830" s="3">
        <v>5</v>
      </c>
      <c r="Q6830" s="3">
        <f t="shared" si="607"/>
        <v>25</v>
      </c>
      <c r="R6830" s="4">
        <f t="shared" si="608"/>
        <v>612.25491</v>
      </c>
    </row>
    <row r="6831" spans="14:18">
      <c r="N6831" s="2">
        <v>122.450982</v>
      </c>
      <c r="O6831" s="3">
        <f t="shared" si="606"/>
        <v>14994.242992764322</v>
      </c>
      <c r="P6831" s="3">
        <v>5</v>
      </c>
      <c r="Q6831" s="3">
        <f t="shared" si="607"/>
        <v>25</v>
      </c>
      <c r="R6831" s="4">
        <f t="shared" si="608"/>
        <v>612.25491</v>
      </c>
    </row>
    <row r="6832" spans="14:18">
      <c r="N6832" s="2">
        <v>122.450982</v>
      </c>
      <c r="O6832" s="3">
        <f t="shared" si="606"/>
        <v>14994.242992764322</v>
      </c>
      <c r="P6832" s="3">
        <v>5</v>
      </c>
      <c r="Q6832" s="3">
        <f t="shared" si="607"/>
        <v>25</v>
      </c>
      <c r="R6832" s="4">
        <f t="shared" si="608"/>
        <v>612.25491</v>
      </c>
    </row>
    <row r="6833" spans="14:18">
      <c r="N6833" s="2">
        <v>122.450982</v>
      </c>
      <c r="O6833" s="3">
        <f t="shared" si="606"/>
        <v>14994.242992764322</v>
      </c>
      <c r="P6833" s="3">
        <v>5</v>
      </c>
      <c r="Q6833" s="3">
        <f t="shared" si="607"/>
        <v>25</v>
      </c>
      <c r="R6833" s="4">
        <f t="shared" si="608"/>
        <v>612.25491</v>
      </c>
    </row>
    <row r="6834" spans="14:18">
      <c r="N6834" s="2">
        <v>122.450982</v>
      </c>
      <c r="O6834" s="3">
        <f t="shared" si="606"/>
        <v>14994.242992764322</v>
      </c>
      <c r="P6834" s="3">
        <v>5</v>
      </c>
      <c r="Q6834" s="3">
        <f t="shared" si="607"/>
        <v>25</v>
      </c>
      <c r="R6834" s="4">
        <f t="shared" si="608"/>
        <v>612.25491</v>
      </c>
    </row>
    <row r="6835" spans="14:18">
      <c r="N6835" s="2">
        <v>122.450982</v>
      </c>
      <c r="O6835" s="3">
        <f t="shared" si="606"/>
        <v>14994.242992764322</v>
      </c>
      <c r="P6835" s="3">
        <v>5</v>
      </c>
      <c r="Q6835" s="3">
        <f t="shared" si="607"/>
        <v>25</v>
      </c>
      <c r="R6835" s="4">
        <f t="shared" si="608"/>
        <v>612.25491</v>
      </c>
    </row>
    <row r="6836" spans="14:18">
      <c r="N6836" s="2">
        <v>122.450982</v>
      </c>
      <c r="O6836" s="3">
        <f t="shared" si="606"/>
        <v>14994.242992764322</v>
      </c>
      <c r="P6836" s="3">
        <v>5</v>
      </c>
      <c r="Q6836" s="3">
        <f t="shared" si="607"/>
        <v>25</v>
      </c>
      <c r="R6836" s="4">
        <f t="shared" si="608"/>
        <v>612.25491</v>
      </c>
    </row>
    <row r="6837" spans="14:18">
      <c r="N6837" s="2">
        <v>122.450982</v>
      </c>
      <c r="O6837" s="3">
        <f t="shared" si="606"/>
        <v>14994.242992764322</v>
      </c>
      <c r="P6837" s="3">
        <v>5</v>
      </c>
      <c r="Q6837" s="3">
        <f t="shared" si="607"/>
        <v>25</v>
      </c>
      <c r="R6837" s="4">
        <f t="shared" si="608"/>
        <v>612.25491</v>
      </c>
    </row>
    <row r="6838" spans="14:18">
      <c r="N6838" s="2">
        <v>122.450982</v>
      </c>
      <c r="O6838" s="3">
        <f t="shared" si="606"/>
        <v>14994.242992764322</v>
      </c>
      <c r="P6838" s="3">
        <v>5</v>
      </c>
      <c r="Q6838" s="3">
        <f t="shared" si="607"/>
        <v>25</v>
      </c>
      <c r="R6838" s="4">
        <f t="shared" si="608"/>
        <v>612.25491</v>
      </c>
    </row>
    <row r="6839" spans="14:18">
      <c r="N6839" s="2">
        <v>122.450982</v>
      </c>
      <c r="O6839" s="3">
        <f t="shared" si="606"/>
        <v>14994.242992764322</v>
      </c>
      <c r="P6839" s="3">
        <v>5</v>
      </c>
      <c r="Q6839" s="3">
        <f t="shared" si="607"/>
        <v>25</v>
      </c>
      <c r="R6839" s="4">
        <f t="shared" si="608"/>
        <v>612.25491</v>
      </c>
    </row>
    <row r="6840" spans="14:18">
      <c r="N6840" s="2">
        <v>122.450982</v>
      </c>
      <c r="O6840" s="3">
        <f t="shared" si="606"/>
        <v>14994.242992764322</v>
      </c>
      <c r="P6840" s="3">
        <v>5</v>
      </c>
      <c r="Q6840" s="3">
        <f t="shared" si="607"/>
        <v>25</v>
      </c>
      <c r="R6840" s="4">
        <f t="shared" si="608"/>
        <v>612.25491</v>
      </c>
    </row>
    <row r="6841" spans="14:18">
      <c r="N6841" s="2">
        <v>122.450982</v>
      </c>
      <c r="O6841" s="3">
        <f t="shared" si="606"/>
        <v>14994.242992764322</v>
      </c>
      <c r="P6841" s="3">
        <v>5</v>
      </c>
      <c r="Q6841" s="3">
        <f t="shared" si="607"/>
        <v>25</v>
      </c>
      <c r="R6841" s="4">
        <f t="shared" si="608"/>
        <v>612.25491</v>
      </c>
    </row>
    <row r="6842" spans="14:18">
      <c r="N6842" s="2">
        <v>122.450982</v>
      </c>
      <c r="O6842" s="3">
        <f t="shared" si="606"/>
        <v>14994.242992764322</v>
      </c>
      <c r="P6842" s="3">
        <v>5</v>
      </c>
      <c r="Q6842" s="3">
        <f t="shared" si="607"/>
        <v>25</v>
      </c>
      <c r="R6842" s="4">
        <f t="shared" si="608"/>
        <v>612.25491</v>
      </c>
    </row>
    <row r="6843" spans="14:18">
      <c r="N6843" s="2">
        <v>122.450982</v>
      </c>
      <c r="O6843" s="3">
        <f t="shared" si="606"/>
        <v>14994.242992764322</v>
      </c>
      <c r="P6843" s="3">
        <v>5</v>
      </c>
      <c r="Q6843" s="3">
        <f t="shared" si="607"/>
        <v>25</v>
      </c>
      <c r="R6843" s="4">
        <f t="shared" si="608"/>
        <v>612.25491</v>
      </c>
    </row>
    <row r="6844" spans="14:18">
      <c r="N6844" s="2">
        <v>122.450982</v>
      </c>
      <c r="O6844" s="3">
        <f t="shared" si="606"/>
        <v>14994.242992764322</v>
      </c>
      <c r="P6844" s="3">
        <v>5</v>
      </c>
      <c r="Q6844" s="3">
        <f t="shared" si="607"/>
        <v>25</v>
      </c>
      <c r="R6844" s="4">
        <f t="shared" si="608"/>
        <v>612.25491</v>
      </c>
    </row>
    <row r="6845" spans="14:18">
      <c r="N6845" s="2">
        <v>122.450982</v>
      </c>
      <c r="O6845" s="3">
        <f t="shared" si="606"/>
        <v>14994.242992764322</v>
      </c>
      <c r="P6845" s="3">
        <v>5</v>
      </c>
      <c r="Q6845" s="3">
        <f t="shared" si="607"/>
        <v>25</v>
      </c>
      <c r="R6845" s="4">
        <f t="shared" si="608"/>
        <v>612.25491</v>
      </c>
    </row>
    <row r="6846" spans="14:18">
      <c r="N6846" s="2">
        <v>122.450982</v>
      </c>
      <c r="O6846" s="3">
        <f t="shared" si="606"/>
        <v>14994.242992764322</v>
      </c>
      <c r="P6846" s="3">
        <v>5</v>
      </c>
      <c r="Q6846" s="3">
        <f t="shared" si="607"/>
        <v>25</v>
      </c>
      <c r="R6846" s="4">
        <f t="shared" si="608"/>
        <v>612.25491</v>
      </c>
    </row>
    <row r="6847" spans="14:18">
      <c r="N6847" s="2">
        <v>122.450982</v>
      </c>
      <c r="O6847" s="3">
        <f t="shared" si="606"/>
        <v>14994.242992764322</v>
      </c>
      <c r="P6847" s="3">
        <v>5</v>
      </c>
      <c r="Q6847" s="3">
        <f t="shared" si="607"/>
        <v>25</v>
      </c>
      <c r="R6847" s="4">
        <f t="shared" si="608"/>
        <v>612.25491</v>
      </c>
    </row>
    <row r="6848" spans="14:18">
      <c r="N6848" s="2">
        <v>122.450982</v>
      </c>
      <c r="O6848" s="3">
        <f t="shared" si="606"/>
        <v>14994.242992764322</v>
      </c>
      <c r="P6848" s="3">
        <v>5</v>
      </c>
      <c r="Q6848" s="3">
        <f t="shared" si="607"/>
        <v>25</v>
      </c>
      <c r="R6848" s="4">
        <f t="shared" si="608"/>
        <v>612.25491</v>
      </c>
    </row>
    <row r="6849" spans="14:18">
      <c r="N6849" s="2">
        <v>122.450982</v>
      </c>
      <c r="O6849" s="3">
        <f t="shared" si="606"/>
        <v>14994.242992764322</v>
      </c>
      <c r="P6849" s="3">
        <v>5</v>
      </c>
      <c r="Q6849" s="3">
        <f t="shared" si="607"/>
        <v>25</v>
      </c>
      <c r="R6849" s="4">
        <f t="shared" si="608"/>
        <v>612.25491</v>
      </c>
    </row>
    <row r="6850" spans="14:18">
      <c r="N6850" s="2">
        <v>122.450982</v>
      </c>
      <c r="O6850" s="3">
        <f t="shared" si="606"/>
        <v>14994.242992764322</v>
      </c>
      <c r="P6850" s="3">
        <v>5</v>
      </c>
      <c r="Q6850" s="3">
        <f t="shared" si="607"/>
        <v>25</v>
      </c>
      <c r="R6850" s="4">
        <f t="shared" si="608"/>
        <v>612.25491</v>
      </c>
    </row>
    <row r="6851" spans="14:18">
      <c r="N6851" s="2">
        <v>122.450982</v>
      </c>
      <c r="O6851" s="3">
        <f t="shared" si="606"/>
        <v>14994.242992764322</v>
      </c>
      <c r="P6851" s="3">
        <v>5</v>
      </c>
      <c r="Q6851" s="3">
        <f t="shared" si="607"/>
        <v>25</v>
      </c>
      <c r="R6851" s="4">
        <f t="shared" si="608"/>
        <v>612.25491</v>
      </c>
    </row>
    <row r="6852" spans="14:18">
      <c r="N6852" s="2">
        <v>122.450982</v>
      </c>
      <c r="O6852" s="3">
        <f t="shared" si="606"/>
        <v>14994.242992764322</v>
      </c>
      <c r="P6852" s="3">
        <v>5</v>
      </c>
      <c r="Q6852" s="3">
        <f t="shared" si="607"/>
        <v>25</v>
      </c>
      <c r="R6852" s="4">
        <f t="shared" si="608"/>
        <v>612.25491</v>
      </c>
    </row>
    <row r="6853" spans="14:18">
      <c r="N6853" s="2">
        <v>122.450982</v>
      </c>
      <c r="O6853" s="3">
        <f t="shared" si="606"/>
        <v>14994.242992764322</v>
      </c>
      <c r="P6853" s="3">
        <v>5</v>
      </c>
      <c r="Q6853" s="3">
        <f t="shared" si="607"/>
        <v>25</v>
      </c>
      <c r="R6853" s="4">
        <f t="shared" si="608"/>
        <v>612.25491</v>
      </c>
    </row>
    <row r="6854" spans="14:18">
      <c r="N6854" s="2">
        <v>122.450982</v>
      </c>
      <c r="O6854" s="3">
        <f t="shared" si="606"/>
        <v>14994.242992764322</v>
      </c>
      <c r="P6854" s="3">
        <v>5</v>
      </c>
      <c r="Q6854" s="3">
        <f t="shared" si="607"/>
        <v>25</v>
      </c>
      <c r="R6854" s="4">
        <f t="shared" si="608"/>
        <v>612.25491</v>
      </c>
    </row>
    <row r="6855" spans="14:18">
      <c r="N6855" s="2">
        <v>122.450982</v>
      </c>
      <c r="O6855" s="3">
        <f t="shared" si="606"/>
        <v>14994.242992764322</v>
      </c>
      <c r="P6855" s="3">
        <v>5</v>
      </c>
      <c r="Q6855" s="3">
        <f t="shared" si="607"/>
        <v>25</v>
      </c>
      <c r="R6855" s="4">
        <f t="shared" si="608"/>
        <v>612.25491</v>
      </c>
    </row>
    <row r="6856" spans="14:18">
      <c r="N6856" s="2">
        <v>122.450982</v>
      </c>
      <c r="O6856" s="3">
        <f t="shared" si="606"/>
        <v>14994.242992764322</v>
      </c>
      <c r="P6856" s="3">
        <v>5</v>
      </c>
      <c r="Q6856" s="3">
        <f t="shared" si="607"/>
        <v>25</v>
      </c>
      <c r="R6856" s="4">
        <f t="shared" si="608"/>
        <v>612.25491</v>
      </c>
    </row>
    <row r="6857" spans="14:18">
      <c r="N6857" s="2">
        <v>122.450982</v>
      </c>
      <c r="O6857" s="3">
        <f t="shared" si="606"/>
        <v>14994.242992764322</v>
      </c>
      <c r="P6857" s="3">
        <v>5</v>
      </c>
      <c r="Q6857" s="3">
        <f t="shared" si="607"/>
        <v>25</v>
      </c>
      <c r="R6857" s="4">
        <f t="shared" si="608"/>
        <v>612.25491</v>
      </c>
    </row>
    <row r="6858" spans="14:18">
      <c r="N6858" s="2">
        <v>122.450982</v>
      </c>
      <c r="O6858" s="3">
        <f t="shared" si="606"/>
        <v>14994.242992764322</v>
      </c>
      <c r="P6858" s="3">
        <v>5</v>
      </c>
      <c r="Q6858" s="3">
        <f t="shared" si="607"/>
        <v>25</v>
      </c>
      <c r="R6858" s="4">
        <f t="shared" si="608"/>
        <v>612.25491</v>
      </c>
    </row>
    <row r="6859" spans="14:18">
      <c r="N6859" s="2">
        <v>122.450982</v>
      </c>
      <c r="O6859" s="3">
        <f t="shared" si="606"/>
        <v>14994.242992764322</v>
      </c>
      <c r="P6859" s="3">
        <v>5</v>
      </c>
      <c r="Q6859" s="3">
        <f t="shared" si="607"/>
        <v>25</v>
      </c>
      <c r="R6859" s="4">
        <f t="shared" si="608"/>
        <v>612.25491</v>
      </c>
    </row>
    <row r="6860" spans="14:18">
      <c r="N6860" s="2">
        <v>122.450982</v>
      </c>
      <c r="O6860" s="3">
        <f t="shared" si="606"/>
        <v>14994.242992764322</v>
      </c>
      <c r="P6860" s="3">
        <v>5</v>
      </c>
      <c r="Q6860" s="3">
        <f t="shared" si="607"/>
        <v>25</v>
      </c>
      <c r="R6860" s="4">
        <f t="shared" si="608"/>
        <v>612.25491</v>
      </c>
    </row>
    <row r="6861" spans="14:18">
      <c r="N6861" s="2">
        <v>122.450982</v>
      </c>
      <c r="O6861" s="3">
        <f t="shared" si="606"/>
        <v>14994.242992764322</v>
      </c>
      <c r="P6861" s="3">
        <v>5</v>
      </c>
      <c r="Q6861" s="3">
        <f t="shared" si="607"/>
        <v>25</v>
      </c>
      <c r="R6861" s="4">
        <f t="shared" si="608"/>
        <v>612.25491</v>
      </c>
    </row>
    <row r="6862" spans="14:18">
      <c r="N6862" s="2">
        <v>122.450982</v>
      </c>
      <c r="O6862" s="3">
        <f t="shared" si="606"/>
        <v>14994.242992764322</v>
      </c>
      <c r="P6862" s="3">
        <v>5</v>
      </c>
      <c r="Q6862" s="3">
        <f t="shared" si="607"/>
        <v>25</v>
      </c>
      <c r="R6862" s="4">
        <f t="shared" si="608"/>
        <v>612.25491</v>
      </c>
    </row>
    <row r="6863" spans="14:18">
      <c r="N6863" s="2">
        <v>122.450982</v>
      </c>
      <c r="O6863" s="3">
        <f t="shared" si="606"/>
        <v>14994.242992764322</v>
      </c>
      <c r="P6863" s="3">
        <v>5</v>
      </c>
      <c r="Q6863" s="3">
        <f t="shared" si="607"/>
        <v>25</v>
      </c>
      <c r="R6863" s="4">
        <f t="shared" si="608"/>
        <v>612.25491</v>
      </c>
    </row>
    <row r="6864" spans="14:18">
      <c r="N6864" s="2">
        <v>122.450982</v>
      </c>
      <c r="O6864" s="3">
        <f t="shared" si="606"/>
        <v>14994.242992764322</v>
      </c>
      <c r="P6864" s="3">
        <v>5</v>
      </c>
      <c r="Q6864" s="3">
        <f t="shared" si="607"/>
        <v>25</v>
      </c>
      <c r="R6864" s="4">
        <f t="shared" si="608"/>
        <v>612.25491</v>
      </c>
    </row>
    <row r="6865" spans="14:18">
      <c r="N6865" s="2">
        <v>122.450982</v>
      </c>
      <c r="O6865" s="3">
        <f t="shared" ref="O6865:O6928" si="609">N6865*N6865</f>
        <v>14994.242992764322</v>
      </c>
      <c r="P6865" s="3">
        <v>5</v>
      </c>
      <c r="Q6865" s="3">
        <f t="shared" ref="Q6865:Q6928" si="610">P6865*P6865</f>
        <v>25</v>
      </c>
      <c r="R6865" s="4">
        <f t="shared" ref="R6865:R6928" si="611">P6865*N6865</f>
        <v>612.25491</v>
      </c>
    </row>
    <row r="6866" spans="14:18">
      <c r="N6866" s="2">
        <v>122.450982</v>
      </c>
      <c r="O6866" s="3">
        <f t="shared" si="609"/>
        <v>14994.242992764322</v>
      </c>
      <c r="P6866" s="3">
        <v>5</v>
      </c>
      <c r="Q6866" s="3">
        <f t="shared" si="610"/>
        <v>25</v>
      </c>
      <c r="R6866" s="4">
        <f t="shared" si="611"/>
        <v>612.25491</v>
      </c>
    </row>
    <row r="6867" spans="14:18">
      <c r="N6867" s="2">
        <v>122.450982</v>
      </c>
      <c r="O6867" s="3">
        <f t="shared" si="609"/>
        <v>14994.242992764322</v>
      </c>
      <c r="P6867" s="3">
        <v>5</v>
      </c>
      <c r="Q6867" s="3">
        <f t="shared" si="610"/>
        <v>25</v>
      </c>
      <c r="R6867" s="4">
        <f t="shared" si="611"/>
        <v>612.25491</v>
      </c>
    </row>
    <row r="6868" spans="14:18">
      <c r="N6868" s="2">
        <v>122.450982</v>
      </c>
      <c r="O6868" s="3">
        <f t="shared" si="609"/>
        <v>14994.242992764322</v>
      </c>
      <c r="P6868" s="3">
        <v>5</v>
      </c>
      <c r="Q6868" s="3">
        <f t="shared" si="610"/>
        <v>25</v>
      </c>
      <c r="R6868" s="4">
        <f t="shared" si="611"/>
        <v>612.25491</v>
      </c>
    </row>
    <row r="6869" spans="14:18">
      <c r="N6869" s="2">
        <v>122.450982</v>
      </c>
      <c r="O6869" s="3">
        <f t="shared" si="609"/>
        <v>14994.242992764322</v>
      </c>
      <c r="P6869" s="3">
        <v>10</v>
      </c>
      <c r="Q6869" s="3">
        <f t="shared" si="610"/>
        <v>100</v>
      </c>
      <c r="R6869" s="4">
        <f t="shared" si="611"/>
        <v>1224.50982</v>
      </c>
    </row>
    <row r="6870" spans="14:18">
      <c r="N6870" s="2">
        <v>122.450982</v>
      </c>
      <c r="O6870" s="3">
        <f t="shared" si="609"/>
        <v>14994.242992764322</v>
      </c>
      <c r="P6870" s="3">
        <v>10</v>
      </c>
      <c r="Q6870" s="3">
        <f t="shared" si="610"/>
        <v>100</v>
      </c>
      <c r="R6870" s="4">
        <f t="shared" si="611"/>
        <v>1224.50982</v>
      </c>
    </row>
    <row r="6871" spans="14:18">
      <c r="N6871" s="2">
        <v>122.450982</v>
      </c>
      <c r="O6871" s="3">
        <f t="shared" si="609"/>
        <v>14994.242992764322</v>
      </c>
      <c r="P6871" s="3">
        <v>15</v>
      </c>
      <c r="Q6871" s="3">
        <f t="shared" si="610"/>
        <v>225</v>
      </c>
      <c r="R6871" s="4">
        <f t="shared" si="611"/>
        <v>1836.7647299999999</v>
      </c>
    </row>
    <row r="6872" spans="14:18">
      <c r="N6872" s="2">
        <v>122.450982</v>
      </c>
      <c r="O6872" s="3">
        <f t="shared" si="609"/>
        <v>14994.242992764322</v>
      </c>
      <c r="P6872" s="3">
        <v>15</v>
      </c>
      <c r="Q6872" s="3">
        <f t="shared" si="610"/>
        <v>225</v>
      </c>
      <c r="R6872" s="4">
        <f t="shared" si="611"/>
        <v>1836.7647299999999</v>
      </c>
    </row>
    <row r="6873" spans="14:18">
      <c r="N6873" s="2">
        <v>122.450982</v>
      </c>
      <c r="O6873" s="3">
        <f t="shared" si="609"/>
        <v>14994.242992764322</v>
      </c>
      <c r="P6873" s="3">
        <v>15</v>
      </c>
      <c r="Q6873" s="3">
        <f t="shared" si="610"/>
        <v>225</v>
      </c>
      <c r="R6873" s="4">
        <f t="shared" si="611"/>
        <v>1836.7647299999999</v>
      </c>
    </row>
    <row r="6874" spans="14:18">
      <c r="N6874" s="2">
        <v>122.450982</v>
      </c>
      <c r="O6874" s="3">
        <f t="shared" si="609"/>
        <v>14994.242992764322</v>
      </c>
      <c r="P6874" s="3">
        <v>15</v>
      </c>
      <c r="Q6874" s="3">
        <f t="shared" si="610"/>
        <v>225</v>
      </c>
      <c r="R6874" s="4">
        <f t="shared" si="611"/>
        <v>1836.7647299999999</v>
      </c>
    </row>
    <row r="6875" spans="14:18">
      <c r="N6875" s="2">
        <v>122.450982</v>
      </c>
      <c r="O6875" s="3">
        <f t="shared" si="609"/>
        <v>14994.242992764322</v>
      </c>
      <c r="P6875" s="3">
        <v>5</v>
      </c>
      <c r="Q6875" s="3">
        <f t="shared" si="610"/>
        <v>25</v>
      </c>
      <c r="R6875" s="4">
        <f t="shared" si="611"/>
        <v>612.25491</v>
      </c>
    </row>
    <row r="6876" spans="14:18">
      <c r="N6876" s="2">
        <v>122.450982</v>
      </c>
      <c r="O6876" s="3">
        <f t="shared" si="609"/>
        <v>14994.242992764322</v>
      </c>
      <c r="P6876" s="3">
        <v>5</v>
      </c>
      <c r="Q6876" s="3">
        <f t="shared" si="610"/>
        <v>25</v>
      </c>
      <c r="R6876" s="4">
        <f t="shared" si="611"/>
        <v>612.25491</v>
      </c>
    </row>
    <row r="6877" spans="14:18">
      <c r="N6877" s="2">
        <v>122.450982</v>
      </c>
      <c r="O6877" s="3">
        <f t="shared" si="609"/>
        <v>14994.242992764322</v>
      </c>
      <c r="P6877" s="3">
        <v>5</v>
      </c>
      <c r="Q6877" s="3">
        <f t="shared" si="610"/>
        <v>25</v>
      </c>
      <c r="R6877" s="4">
        <f t="shared" si="611"/>
        <v>612.25491</v>
      </c>
    </row>
    <row r="6878" spans="14:18">
      <c r="N6878" s="2">
        <v>122.450982</v>
      </c>
      <c r="O6878" s="3">
        <f t="shared" si="609"/>
        <v>14994.242992764322</v>
      </c>
      <c r="P6878" s="3">
        <v>5</v>
      </c>
      <c r="Q6878" s="3">
        <f t="shared" si="610"/>
        <v>25</v>
      </c>
      <c r="R6878" s="4">
        <f t="shared" si="611"/>
        <v>612.25491</v>
      </c>
    </row>
    <row r="6879" spans="14:18">
      <c r="N6879" s="2">
        <v>122.450982</v>
      </c>
      <c r="O6879" s="3">
        <f t="shared" si="609"/>
        <v>14994.242992764322</v>
      </c>
      <c r="P6879" s="3">
        <v>5</v>
      </c>
      <c r="Q6879" s="3">
        <f t="shared" si="610"/>
        <v>25</v>
      </c>
      <c r="R6879" s="4">
        <f t="shared" si="611"/>
        <v>612.25491</v>
      </c>
    </row>
    <row r="6880" spans="14:18">
      <c r="N6880" s="2">
        <v>122.450982</v>
      </c>
      <c r="O6880" s="3">
        <f t="shared" si="609"/>
        <v>14994.242992764322</v>
      </c>
      <c r="P6880" s="3">
        <v>5</v>
      </c>
      <c r="Q6880" s="3">
        <f t="shared" si="610"/>
        <v>25</v>
      </c>
      <c r="R6880" s="4">
        <f t="shared" si="611"/>
        <v>612.25491</v>
      </c>
    </row>
    <row r="6881" spans="14:18">
      <c r="N6881" s="2">
        <v>122.450982</v>
      </c>
      <c r="O6881" s="3">
        <f t="shared" si="609"/>
        <v>14994.242992764322</v>
      </c>
      <c r="P6881" s="3">
        <v>5</v>
      </c>
      <c r="Q6881" s="3">
        <f t="shared" si="610"/>
        <v>25</v>
      </c>
      <c r="R6881" s="4">
        <f t="shared" si="611"/>
        <v>612.25491</v>
      </c>
    </row>
    <row r="6882" spans="14:18">
      <c r="N6882" s="2">
        <v>122.450982</v>
      </c>
      <c r="O6882" s="3">
        <f t="shared" si="609"/>
        <v>14994.242992764322</v>
      </c>
      <c r="P6882" s="3">
        <v>5</v>
      </c>
      <c r="Q6882" s="3">
        <f t="shared" si="610"/>
        <v>25</v>
      </c>
      <c r="R6882" s="4">
        <f t="shared" si="611"/>
        <v>612.25491</v>
      </c>
    </row>
    <row r="6883" spans="14:18">
      <c r="N6883" s="2">
        <v>122.450982</v>
      </c>
      <c r="O6883" s="3">
        <f t="shared" si="609"/>
        <v>14994.242992764322</v>
      </c>
      <c r="P6883" s="3">
        <v>5</v>
      </c>
      <c r="Q6883" s="3">
        <f t="shared" si="610"/>
        <v>25</v>
      </c>
      <c r="R6883" s="4">
        <f t="shared" si="611"/>
        <v>612.25491</v>
      </c>
    </row>
    <row r="6884" spans="14:18">
      <c r="N6884" s="2">
        <v>122.450982</v>
      </c>
      <c r="O6884" s="3">
        <f t="shared" si="609"/>
        <v>14994.242992764322</v>
      </c>
      <c r="P6884" s="3">
        <v>5</v>
      </c>
      <c r="Q6884" s="3">
        <f t="shared" si="610"/>
        <v>25</v>
      </c>
      <c r="R6884" s="4">
        <f t="shared" si="611"/>
        <v>612.25491</v>
      </c>
    </row>
    <row r="6885" spans="14:18">
      <c r="N6885" s="2">
        <v>122.450982</v>
      </c>
      <c r="O6885" s="3">
        <f t="shared" si="609"/>
        <v>14994.242992764322</v>
      </c>
      <c r="P6885" s="3">
        <v>5</v>
      </c>
      <c r="Q6885" s="3">
        <f t="shared" si="610"/>
        <v>25</v>
      </c>
      <c r="R6885" s="4">
        <f t="shared" si="611"/>
        <v>612.25491</v>
      </c>
    </row>
    <row r="6886" spans="14:18">
      <c r="N6886" s="2">
        <v>122.450982</v>
      </c>
      <c r="O6886" s="3">
        <f t="shared" si="609"/>
        <v>14994.242992764322</v>
      </c>
      <c r="P6886" s="3">
        <v>5</v>
      </c>
      <c r="Q6886" s="3">
        <f t="shared" si="610"/>
        <v>25</v>
      </c>
      <c r="R6886" s="4">
        <f t="shared" si="611"/>
        <v>612.25491</v>
      </c>
    </row>
    <row r="6887" spans="14:18">
      <c r="N6887" s="2">
        <v>122.450982</v>
      </c>
      <c r="O6887" s="3">
        <f t="shared" si="609"/>
        <v>14994.242992764322</v>
      </c>
      <c r="P6887" s="3">
        <v>5</v>
      </c>
      <c r="Q6887" s="3">
        <f t="shared" si="610"/>
        <v>25</v>
      </c>
      <c r="R6887" s="4">
        <f t="shared" si="611"/>
        <v>612.25491</v>
      </c>
    </row>
    <row r="6888" spans="14:18">
      <c r="N6888" s="2">
        <v>122.450982</v>
      </c>
      <c r="O6888" s="3">
        <f t="shared" si="609"/>
        <v>14994.242992764322</v>
      </c>
      <c r="P6888" s="3">
        <v>5</v>
      </c>
      <c r="Q6888" s="3">
        <f t="shared" si="610"/>
        <v>25</v>
      </c>
      <c r="R6888" s="4">
        <f t="shared" si="611"/>
        <v>612.25491</v>
      </c>
    </row>
    <row r="6889" spans="14:18">
      <c r="N6889" s="2">
        <v>122.450982</v>
      </c>
      <c r="O6889" s="3">
        <f t="shared" si="609"/>
        <v>14994.242992764322</v>
      </c>
      <c r="P6889" s="3">
        <v>5</v>
      </c>
      <c r="Q6889" s="3">
        <f t="shared" si="610"/>
        <v>25</v>
      </c>
      <c r="R6889" s="4">
        <f t="shared" si="611"/>
        <v>612.25491</v>
      </c>
    </row>
    <row r="6890" spans="14:18">
      <c r="N6890" s="2">
        <v>122.450982</v>
      </c>
      <c r="O6890" s="3">
        <f t="shared" si="609"/>
        <v>14994.242992764322</v>
      </c>
      <c r="P6890" s="3">
        <v>5</v>
      </c>
      <c r="Q6890" s="3">
        <f t="shared" si="610"/>
        <v>25</v>
      </c>
      <c r="R6890" s="4">
        <f t="shared" si="611"/>
        <v>612.25491</v>
      </c>
    </row>
    <row r="6891" spans="14:18">
      <c r="N6891" s="2">
        <v>122.450982</v>
      </c>
      <c r="O6891" s="3">
        <f t="shared" si="609"/>
        <v>14994.242992764322</v>
      </c>
      <c r="P6891" s="3">
        <v>5</v>
      </c>
      <c r="Q6891" s="3">
        <f t="shared" si="610"/>
        <v>25</v>
      </c>
      <c r="R6891" s="4">
        <f t="shared" si="611"/>
        <v>612.25491</v>
      </c>
    </row>
    <row r="6892" spans="14:18">
      <c r="N6892" s="2">
        <v>122.450982</v>
      </c>
      <c r="O6892" s="3">
        <f t="shared" si="609"/>
        <v>14994.242992764322</v>
      </c>
      <c r="P6892" s="3">
        <v>5</v>
      </c>
      <c r="Q6892" s="3">
        <f t="shared" si="610"/>
        <v>25</v>
      </c>
      <c r="R6892" s="4">
        <f t="shared" si="611"/>
        <v>612.25491</v>
      </c>
    </row>
    <row r="6893" spans="14:18">
      <c r="N6893" s="2">
        <v>122.450982</v>
      </c>
      <c r="O6893" s="3">
        <f t="shared" si="609"/>
        <v>14994.242992764322</v>
      </c>
      <c r="P6893" s="3">
        <v>5</v>
      </c>
      <c r="Q6893" s="3">
        <f t="shared" si="610"/>
        <v>25</v>
      </c>
      <c r="R6893" s="4">
        <f t="shared" si="611"/>
        <v>612.25491</v>
      </c>
    </row>
    <row r="6894" spans="14:18">
      <c r="N6894" s="2">
        <v>122.450982</v>
      </c>
      <c r="O6894" s="3">
        <f t="shared" si="609"/>
        <v>14994.242992764322</v>
      </c>
      <c r="P6894" s="3">
        <v>5</v>
      </c>
      <c r="Q6894" s="3">
        <f t="shared" si="610"/>
        <v>25</v>
      </c>
      <c r="R6894" s="4">
        <f t="shared" si="611"/>
        <v>612.25491</v>
      </c>
    </row>
    <row r="6895" spans="14:18">
      <c r="N6895" s="2">
        <v>122.450982</v>
      </c>
      <c r="O6895" s="3">
        <f t="shared" si="609"/>
        <v>14994.242992764322</v>
      </c>
      <c r="P6895" s="3">
        <v>5</v>
      </c>
      <c r="Q6895" s="3">
        <f t="shared" si="610"/>
        <v>25</v>
      </c>
      <c r="R6895" s="4">
        <f t="shared" si="611"/>
        <v>612.25491</v>
      </c>
    </row>
    <row r="6896" spans="14:18">
      <c r="N6896" s="2">
        <v>122.450982</v>
      </c>
      <c r="O6896" s="3">
        <f t="shared" si="609"/>
        <v>14994.242992764322</v>
      </c>
      <c r="P6896" s="3">
        <v>5</v>
      </c>
      <c r="Q6896" s="3">
        <f t="shared" si="610"/>
        <v>25</v>
      </c>
      <c r="R6896" s="4">
        <f t="shared" si="611"/>
        <v>612.25491</v>
      </c>
    </row>
    <row r="6897" spans="14:18">
      <c r="N6897" s="2">
        <v>122.450982</v>
      </c>
      <c r="O6897" s="3">
        <f t="shared" si="609"/>
        <v>14994.242992764322</v>
      </c>
      <c r="P6897" s="3">
        <v>5</v>
      </c>
      <c r="Q6897" s="3">
        <f t="shared" si="610"/>
        <v>25</v>
      </c>
      <c r="R6897" s="4">
        <f t="shared" si="611"/>
        <v>612.25491</v>
      </c>
    </row>
    <row r="6898" spans="14:18">
      <c r="N6898" s="2">
        <v>122.450982</v>
      </c>
      <c r="O6898" s="3">
        <f t="shared" si="609"/>
        <v>14994.242992764322</v>
      </c>
      <c r="P6898" s="3">
        <v>5</v>
      </c>
      <c r="Q6898" s="3">
        <f t="shared" si="610"/>
        <v>25</v>
      </c>
      <c r="R6898" s="4">
        <f t="shared" si="611"/>
        <v>612.25491</v>
      </c>
    </row>
    <row r="6899" spans="14:18">
      <c r="N6899" s="2">
        <v>122.450982</v>
      </c>
      <c r="O6899" s="3">
        <f t="shared" si="609"/>
        <v>14994.242992764322</v>
      </c>
      <c r="P6899" s="3">
        <v>5</v>
      </c>
      <c r="Q6899" s="3">
        <f t="shared" si="610"/>
        <v>25</v>
      </c>
      <c r="R6899" s="4">
        <f t="shared" si="611"/>
        <v>612.25491</v>
      </c>
    </row>
    <row r="6900" spans="14:18">
      <c r="N6900" s="2">
        <v>122.450982</v>
      </c>
      <c r="O6900" s="3">
        <f t="shared" si="609"/>
        <v>14994.242992764322</v>
      </c>
      <c r="P6900" s="3">
        <v>5</v>
      </c>
      <c r="Q6900" s="3">
        <f t="shared" si="610"/>
        <v>25</v>
      </c>
      <c r="R6900" s="4">
        <f t="shared" si="611"/>
        <v>612.25491</v>
      </c>
    </row>
    <row r="6901" spans="14:18">
      <c r="N6901" s="2">
        <v>122.450982</v>
      </c>
      <c r="O6901" s="3">
        <f t="shared" si="609"/>
        <v>14994.242992764322</v>
      </c>
      <c r="P6901" s="3">
        <v>5</v>
      </c>
      <c r="Q6901" s="3">
        <f t="shared" si="610"/>
        <v>25</v>
      </c>
      <c r="R6901" s="4">
        <f t="shared" si="611"/>
        <v>612.25491</v>
      </c>
    </row>
    <row r="6902" spans="14:18">
      <c r="N6902" s="2">
        <v>122.450982</v>
      </c>
      <c r="O6902" s="3">
        <f t="shared" si="609"/>
        <v>14994.242992764322</v>
      </c>
      <c r="P6902" s="3">
        <v>5</v>
      </c>
      <c r="Q6902" s="3">
        <f t="shared" si="610"/>
        <v>25</v>
      </c>
      <c r="R6902" s="4">
        <f t="shared" si="611"/>
        <v>612.25491</v>
      </c>
    </row>
    <row r="6903" spans="14:18">
      <c r="N6903" s="2">
        <v>122.450982</v>
      </c>
      <c r="O6903" s="3">
        <f t="shared" si="609"/>
        <v>14994.242992764322</v>
      </c>
      <c r="P6903" s="3">
        <v>5</v>
      </c>
      <c r="Q6903" s="3">
        <f t="shared" si="610"/>
        <v>25</v>
      </c>
      <c r="R6903" s="4">
        <f t="shared" si="611"/>
        <v>612.25491</v>
      </c>
    </row>
    <row r="6904" spans="14:18">
      <c r="N6904" s="2">
        <v>122.450982</v>
      </c>
      <c r="O6904" s="3">
        <f t="shared" si="609"/>
        <v>14994.242992764322</v>
      </c>
      <c r="P6904" s="3">
        <v>5</v>
      </c>
      <c r="Q6904" s="3">
        <f t="shared" si="610"/>
        <v>25</v>
      </c>
      <c r="R6904" s="4">
        <f t="shared" si="611"/>
        <v>612.25491</v>
      </c>
    </row>
    <row r="6905" spans="14:18">
      <c r="N6905" s="2">
        <v>122.450982</v>
      </c>
      <c r="O6905" s="3">
        <f t="shared" si="609"/>
        <v>14994.242992764322</v>
      </c>
      <c r="P6905" s="3">
        <v>5</v>
      </c>
      <c r="Q6905" s="3">
        <f t="shared" si="610"/>
        <v>25</v>
      </c>
      <c r="R6905" s="4">
        <f t="shared" si="611"/>
        <v>612.25491</v>
      </c>
    </row>
    <row r="6906" spans="14:18">
      <c r="N6906" s="2">
        <v>122.450982</v>
      </c>
      <c r="O6906" s="3">
        <f t="shared" si="609"/>
        <v>14994.242992764322</v>
      </c>
      <c r="P6906" s="3">
        <v>5</v>
      </c>
      <c r="Q6906" s="3">
        <f t="shared" si="610"/>
        <v>25</v>
      </c>
      <c r="R6906" s="4">
        <f t="shared" si="611"/>
        <v>612.25491</v>
      </c>
    </row>
    <row r="6907" spans="14:18">
      <c r="N6907" s="2">
        <v>122.450982</v>
      </c>
      <c r="O6907" s="3">
        <f t="shared" si="609"/>
        <v>14994.242992764322</v>
      </c>
      <c r="P6907" s="3">
        <v>5</v>
      </c>
      <c r="Q6907" s="3">
        <f t="shared" si="610"/>
        <v>25</v>
      </c>
      <c r="R6907" s="4">
        <f t="shared" si="611"/>
        <v>612.25491</v>
      </c>
    </row>
    <row r="6908" spans="14:18">
      <c r="N6908" s="2">
        <v>122.450982</v>
      </c>
      <c r="O6908" s="3">
        <f t="shared" si="609"/>
        <v>14994.242992764322</v>
      </c>
      <c r="P6908" s="3">
        <v>5</v>
      </c>
      <c r="Q6908" s="3">
        <f t="shared" si="610"/>
        <v>25</v>
      </c>
      <c r="R6908" s="4">
        <f t="shared" si="611"/>
        <v>612.25491</v>
      </c>
    </row>
    <row r="6909" spans="14:18">
      <c r="N6909" s="2">
        <v>122.450982</v>
      </c>
      <c r="O6909" s="3">
        <f t="shared" si="609"/>
        <v>14994.242992764322</v>
      </c>
      <c r="P6909" s="3">
        <v>5</v>
      </c>
      <c r="Q6909" s="3">
        <f t="shared" si="610"/>
        <v>25</v>
      </c>
      <c r="R6909" s="4">
        <f t="shared" si="611"/>
        <v>612.25491</v>
      </c>
    </row>
    <row r="6910" spans="14:18">
      <c r="N6910" s="2">
        <v>122.450982</v>
      </c>
      <c r="O6910" s="3">
        <f t="shared" si="609"/>
        <v>14994.242992764322</v>
      </c>
      <c r="P6910" s="3">
        <v>5</v>
      </c>
      <c r="Q6910" s="3">
        <f t="shared" si="610"/>
        <v>25</v>
      </c>
      <c r="R6910" s="4">
        <f t="shared" si="611"/>
        <v>612.25491</v>
      </c>
    </row>
    <row r="6911" spans="14:18">
      <c r="N6911" s="2">
        <v>122.450982</v>
      </c>
      <c r="O6911" s="3">
        <f t="shared" si="609"/>
        <v>14994.242992764322</v>
      </c>
      <c r="P6911" s="3">
        <v>5</v>
      </c>
      <c r="Q6911" s="3">
        <f t="shared" si="610"/>
        <v>25</v>
      </c>
      <c r="R6911" s="4">
        <f t="shared" si="611"/>
        <v>612.25491</v>
      </c>
    </row>
    <row r="6912" spans="14:18">
      <c r="N6912" s="2">
        <v>122.450982</v>
      </c>
      <c r="O6912" s="3">
        <f t="shared" si="609"/>
        <v>14994.242992764322</v>
      </c>
      <c r="P6912" s="3">
        <v>5</v>
      </c>
      <c r="Q6912" s="3">
        <f t="shared" si="610"/>
        <v>25</v>
      </c>
      <c r="R6912" s="4">
        <f t="shared" si="611"/>
        <v>612.25491</v>
      </c>
    </row>
    <row r="6913" spans="14:18">
      <c r="N6913" s="2">
        <v>122.450982</v>
      </c>
      <c r="O6913" s="3">
        <f t="shared" si="609"/>
        <v>14994.242992764322</v>
      </c>
      <c r="P6913" s="3">
        <v>5</v>
      </c>
      <c r="Q6913" s="3">
        <f t="shared" si="610"/>
        <v>25</v>
      </c>
      <c r="R6913" s="4">
        <f t="shared" si="611"/>
        <v>612.25491</v>
      </c>
    </row>
    <row r="6914" spans="14:18">
      <c r="N6914" s="2">
        <v>122.450982</v>
      </c>
      <c r="O6914" s="3">
        <f t="shared" si="609"/>
        <v>14994.242992764322</v>
      </c>
      <c r="P6914" s="3">
        <v>5</v>
      </c>
      <c r="Q6914" s="3">
        <f t="shared" si="610"/>
        <v>25</v>
      </c>
      <c r="R6914" s="4">
        <f t="shared" si="611"/>
        <v>612.25491</v>
      </c>
    </row>
    <row r="6915" spans="14:18">
      <c r="N6915" s="2">
        <v>122.450982</v>
      </c>
      <c r="O6915" s="3">
        <f t="shared" si="609"/>
        <v>14994.242992764322</v>
      </c>
      <c r="P6915" s="3">
        <v>5</v>
      </c>
      <c r="Q6915" s="3">
        <f t="shared" si="610"/>
        <v>25</v>
      </c>
      <c r="R6915" s="4">
        <f t="shared" si="611"/>
        <v>612.25491</v>
      </c>
    </row>
    <row r="6916" spans="14:18">
      <c r="N6916" s="2">
        <v>122.450982</v>
      </c>
      <c r="O6916" s="3">
        <f t="shared" si="609"/>
        <v>14994.242992764322</v>
      </c>
      <c r="P6916" s="3">
        <v>5</v>
      </c>
      <c r="Q6916" s="3">
        <f t="shared" si="610"/>
        <v>25</v>
      </c>
      <c r="R6916" s="4">
        <f t="shared" si="611"/>
        <v>612.25491</v>
      </c>
    </row>
    <row r="6917" spans="14:18">
      <c r="N6917" s="2">
        <v>122.450982</v>
      </c>
      <c r="O6917" s="3">
        <f t="shared" si="609"/>
        <v>14994.242992764322</v>
      </c>
      <c r="P6917" s="3">
        <v>5</v>
      </c>
      <c r="Q6917" s="3">
        <f t="shared" si="610"/>
        <v>25</v>
      </c>
      <c r="R6917" s="4">
        <f t="shared" si="611"/>
        <v>612.25491</v>
      </c>
    </row>
    <row r="6918" spans="14:18">
      <c r="N6918" s="2">
        <v>122.450982</v>
      </c>
      <c r="O6918" s="3">
        <f t="shared" si="609"/>
        <v>14994.242992764322</v>
      </c>
      <c r="P6918" s="3">
        <v>5</v>
      </c>
      <c r="Q6918" s="3">
        <f t="shared" si="610"/>
        <v>25</v>
      </c>
      <c r="R6918" s="4">
        <f t="shared" si="611"/>
        <v>612.25491</v>
      </c>
    </row>
    <row r="6919" spans="14:18">
      <c r="N6919" s="2">
        <v>122.450982</v>
      </c>
      <c r="O6919" s="3">
        <f t="shared" si="609"/>
        <v>14994.242992764322</v>
      </c>
      <c r="P6919" s="3">
        <v>5</v>
      </c>
      <c r="Q6919" s="3">
        <f t="shared" si="610"/>
        <v>25</v>
      </c>
      <c r="R6919" s="4">
        <f t="shared" si="611"/>
        <v>612.25491</v>
      </c>
    </row>
    <row r="6920" spans="14:18">
      <c r="N6920" s="2">
        <v>122.450982</v>
      </c>
      <c r="O6920" s="3">
        <f t="shared" si="609"/>
        <v>14994.242992764322</v>
      </c>
      <c r="P6920" s="3">
        <v>5</v>
      </c>
      <c r="Q6920" s="3">
        <f t="shared" si="610"/>
        <v>25</v>
      </c>
      <c r="R6920" s="4">
        <f t="shared" si="611"/>
        <v>612.25491</v>
      </c>
    </row>
    <row r="6921" spans="14:18">
      <c r="N6921" s="2">
        <v>122.450982</v>
      </c>
      <c r="O6921" s="3">
        <f t="shared" si="609"/>
        <v>14994.242992764322</v>
      </c>
      <c r="P6921" s="3">
        <v>5</v>
      </c>
      <c r="Q6921" s="3">
        <f t="shared" si="610"/>
        <v>25</v>
      </c>
      <c r="R6921" s="4">
        <f t="shared" si="611"/>
        <v>612.25491</v>
      </c>
    </row>
    <row r="6922" spans="14:18">
      <c r="N6922" s="2">
        <v>122.450982</v>
      </c>
      <c r="O6922" s="3">
        <f t="shared" si="609"/>
        <v>14994.242992764322</v>
      </c>
      <c r="P6922" s="3">
        <v>5</v>
      </c>
      <c r="Q6922" s="3">
        <f t="shared" si="610"/>
        <v>25</v>
      </c>
      <c r="R6922" s="4">
        <f t="shared" si="611"/>
        <v>612.25491</v>
      </c>
    </row>
    <row r="6923" spans="14:18">
      <c r="N6923" s="2">
        <v>122.450982</v>
      </c>
      <c r="O6923" s="3">
        <f t="shared" si="609"/>
        <v>14994.242992764322</v>
      </c>
      <c r="P6923" s="3">
        <v>5</v>
      </c>
      <c r="Q6923" s="3">
        <f t="shared" si="610"/>
        <v>25</v>
      </c>
      <c r="R6923" s="4">
        <f t="shared" si="611"/>
        <v>612.25491</v>
      </c>
    </row>
    <row r="6924" spans="14:18">
      <c r="N6924" s="2">
        <v>122.450982</v>
      </c>
      <c r="O6924" s="3">
        <f t="shared" si="609"/>
        <v>14994.242992764322</v>
      </c>
      <c r="P6924" s="3">
        <v>5</v>
      </c>
      <c r="Q6924" s="3">
        <f t="shared" si="610"/>
        <v>25</v>
      </c>
      <c r="R6924" s="4">
        <f t="shared" si="611"/>
        <v>612.25491</v>
      </c>
    </row>
    <row r="6925" spans="14:18">
      <c r="N6925" s="2">
        <v>122.450982</v>
      </c>
      <c r="O6925" s="3">
        <f t="shared" si="609"/>
        <v>14994.242992764322</v>
      </c>
      <c r="P6925" s="3">
        <v>5</v>
      </c>
      <c r="Q6925" s="3">
        <f t="shared" si="610"/>
        <v>25</v>
      </c>
      <c r="R6925" s="4">
        <f t="shared" si="611"/>
        <v>612.25491</v>
      </c>
    </row>
    <row r="6926" spans="14:18">
      <c r="N6926" s="2">
        <v>122.450982</v>
      </c>
      <c r="O6926" s="3">
        <f t="shared" si="609"/>
        <v>14994.242992764322</v>
      </c>
      <c r="P6926" s="3">
        <v>5</v>
      </c>
      <c r="Q6926" s="3">
        <f t="shared" si="610"/>
        <v>25</v>
      </c>
      <c r="R6926" s="4">
        <f t="shared" si="611"/>
        <v>612.25491</v>
      </c>
    </row>
    <row r="6927" spans="14:18">
      <c r="N6927" s="2">
        <v>122.450982</v>
      </c>
      <c r="O6927" s="3">
        <f t="shared" si="609"/>
        <v>14994.242992764322</v>
      </c>
      <c r="P6927" s="3">
        <v>5</v>
      </c>
      <c r="Q6927" s="3">
        <f t="shared" si="610"/>
        <v>25</v>
      </c>
      <c r="R6927" s="4">
        <f t="shared" si="611"/>
        <v>612.25491</v>
      </c>
    </row>
    <row r="6928" spans="14:18">
      <c r="N6928" s="2">
        <v>122.450982</v>
      </c>
      <c r="O6928" s="3">
        <f t="shared" si="609"/>
        <v>14994.242992764322</v>
      </c>
      <c r="P6928" s="3">
        <v>5</v>
      </c>
      <c r="Q6928" s="3">
        <f t="shared" si="610"/>
        <v>25</v>
      </c>
      <c r="R6928" s="4">
        <f t="shared" si="611"/>
        <v>612.25491</v>
      </c>
    </row>
    <row r="6929" spans="14:18">
      <c r="N6929" s="2">
        <v>122.450982</v>
      </c>
      <c r="O6929" s="3">
        <f t="shared" ref="O6929:O6992" si="612">N6929*N6929</f>
        <v>14994.242992764322</v>
      </c>
      <c r="P6929" s="3">
        <v>5</v>
      </c>
      <c r="Q6929" s="3">
        <f t="shared" ref="Q6929:Q6992" si="613">P6929*P6929</f>
        <v>25</v>
      </c>
      <c r="R6929" s="4">
        <f t="shared" ref="R6929:R6992" si="614">P6929*N6929</f>
        <v>612.25491</v>
      </c>
    </row>
    <row r="6930" spans="14:18">
      <c r="N6930" s="2">
        <v>122.450982</v>
      </c>
      <c r="O6930" s="3">
        <f t="shared" si="612"/>
        <v>14994.242992764322</v>
      </c>
      <c r="P6930" s="3">
        <v>5</v>
      </c>
      <c r="Q6930" s="3">
        <f t="shared" si="613"/>
        <v>25</v>
      </c>
      <c r="R6930" s="4">
        <f t="shared" si="614"/>
        <v>612.25491</v>
      </c>
    </row>
    <row r="6931" spans="14:18">
      <c r="N6931" s="2">
        <v>122.450982</v>
      </c>
      <c r="O6931" s="3">
        <f t="shared" si="612"/>
        <v>14994.242992764322</v>
      </c>
      <c r="P6931" s="3">
        <v>5</v>
      </c>
      <c r="Q6931" s="3">
        <f t="shared" si="613"/>
        <v>25</v>
      </c>
      <c r="R6931" s="4">
        <f t="shared" si="614"/>
        <v>612.25491</v>
      </c>
    </row>
    <row r="6932" spans="14:18">
      <c r="N6932" s="2">
        <v>122.450982</v>
      </c>
      <c r="O6932" s="3">
        <f t="shared" si="612"/>
        <v>14994.242992764322</v>
      </c>
      <c r="P6932" s="3">
        <v>5</v>
      </c>
      <c r="Q6932" s="3">
        <f t="shared" si="613"/>
        <v>25</v>
      </c>
      <c r="R6932" s="4">
        <f t="shared" si="614"/>
        <v>612.25491</v>
      </c>
    </row>
    <row r="6933" spans="14:18">
      <c r="N6933" s="2">
        <v>122.450982</v>
      </c>
      <c r="O6933" s="3">
        <f t="shared" si="612"/>
        <v>14994.242992764322</v>
      </c>
      <c r="P6933" s="3">
        <v>5</v>
      </c>
      <c r="Q6933" s="3">
        <f t="shared" si="613"/>
        <v>25</v>
      </c>
      <c r="R6933" s="4">
        <f t="shared" si="614"/>
        <v>612.25491</v>
      </c>
    </row>
    <row r="6934" spans="14:18">
      <c r="N6934" s="2">
        <v>122.450982</v>
      </c>
      <c r="O6934" s="3">
        <f t="shared" si="612"/>
        <v>14994.242992764322</v>
      </c>
      <c r="P6934" s="3">
        <v>5</v>
      </c>
      <c r="Q6934" s="3">
        <f t="shared" si="613"/>
        <v>25</v>
      </c>
      <c r="R6934" s="4">
        <f t="shared" si="614"/>
        <v>612.25491</v>
      </c>
    </row>
    <row r="6935" spans="14:18">
      <c r="N6935" s="2">
        <v>122.450982</v>
      </c>
      <c r="O6935" s="3">
        <f t="shared" si="612"/>
        <v>14994.242992764322</v>
      </c>
      <c r="P6935" s="3">
        <v>5</v>
      </c>
      <c r="Q6935" s="3">
        <f t="shared" si="613"/>
        <v>25</v>
      </c>
      <c r="R6935" s="4">
        <f t="shared" si="614"/>
        <v>612.25491</v>
      </c>
    </row>
    <row r="6936" spans="14:18">
      <c r="N6936" s="2">
        <v>122.450982</v>
      </c>
      <c r="O6936" s="3">
        <f t="shared" si="612"/>
        <v>14994.242992764322</v>
      </c>
      <c r="P6936" s="3">
        <v>5</v>
      </c>
      <c r="Q6936" s="3">
        <f t="shared" si="613"/>
        <v>25</v>
      </c>
      <c r="R6936" s="4">
        <f t="shared" si="614"/>
        <v>612.25491</v>
      </c>
    </row>
    <row r="6937" spans="14:18">
      <c r="N6937" s="2">
        <v>122.450982</v>
      </c>
      <c r="O6937" s="3">
        <f t="shared" si="612"/>
        <v>14994.242992764322</v>
      </c>
      <c r="P6937" s="3">
        <v>5</v>
      </c>
      <c r="Q6937" s="3">
        <f t="shared" si="613"/>
        <v>25</v>
      </c>
      <c r="R6937" s="4">
        <f t="shared" si="614"/>
        <v>612.25491</v>
      </c>
    </row>
    <row r="6938" spans="14:18">
      <c r="N6938" s="2">
        <v>122.450982</v>
      </c>
      <c r="O6938" s="3">
        <f t="shared" si="612"/>
        <v>14994.242992764322</v>
      </c>
      <c r="P6938" s="3">
        <v>5</v>
      </c>
      <c r="Q6938" s="3">
        <f t="shared" si="613"/>
        <v>25</v>
      </c>
      <c r="R6938" s="4">
        <f t="shared" si="614"/>
        <v>612.25491</v>
      </c>
    </row>
    <row r="6939" spans="14:18">
      <c r="N6939" s="2">
        <v>122.450982</v>
      </c>
      <c r="O6939" s="3">
        <f t="shared" si="612"/>
        <v>14994.242992764322</v>
      </c>
      <c r="P6939" s="3">
        <v>5</v>
      </c>
      <c r="Q6939" s="3">
        <f t="shared" si="613"/>
        <v>25</v>
      </c>
      <c r="R6939" s="4">
        <f t="shared" si="614"/>
        <v>612.25491</v>
      </c>
    </row>
    <row r="6940" spans="14:18">
      <c r="N6940" s="2">
        <v>122.450982</v>
      </c>
      <c r="O6940" s="3">
        <f t="shared" si="612"/>
        <v>14994.242992764322</v>
      </c>
      <c r="P6940" s="3">
        <v>5</v>
      </c>
      <c r="Q6940" s="3">
        <f t="shared" si="613"/>
        <v>25</v>
      </c>
      <c r="R6940" s="4">
        <f t="shared" si="614"/>
        <v>612.25491</v>
      </c>
    </row>
    <row r="6941" spans="14:18">
      <c r="N6941" s="2">
        <v>122.450982</v>
      </c>
      <c r="O6941" s="3">
        <f t="shared" si="612"/>
        <v>14994.242992764322</v>
      </c>
      <c r="P6941" s="3">
        <v>5</v>
      </c>
      <c r="Q6941" s="3">
        <f t="shared" si="613"/>
        <v>25</v>
      </c>
      <c r="R6941" s="4">
        <f t="shared" si="614"/>
        <v>612.25491</v>
      </c>
    </row>
    <row r="6942" spans="14:18">
      <c r="N6942" s="2">
        <v>122.450982</v>
      </c>
      <c r="O6942" s="3">
        <f t="shared" si="612"/>
        <v>14994.242992764322</v>
      </c>
      <c r="P6942" s="3">
        <v>5</v>
      </c>
      <c r="Q6942" s="3">
        <f t="shared" si="613"/>
        <v>25</v>
      </c>
      <c r="R6942" s="4">
        <f t="shared" si="614"/>
        <v>612.25491</v>
      </c>
    </row>
    <row r="6943" spans="14:18">
      <c r="N6943" s="2">
        <v>122.450982</v>
      </c>
      <c r="O6943" s="3">
        <f t="shared" si="612"/>
        <v>14994.242992764322</v>
      </c>
      <c r="P6943" s="3">
        <v>5</v>
      </c>
      <c r="Q6943" s="3">
        <f t="shared" si="613"/>
        <v>25</v>
      </c>
      <c r="R6943" s="4">
        <f t="shared" si="614"/>
        <v>612.25491</v>
      </c>
    </row>
    <row r="6944" spans="14:18">
      <c r="N6944" s="2">
        <v>122.450982</v>
      </c>
      <c r="O6944" s="3">
        <f t="shared" si="612"/>
        <v>14994.242992764322</v>
      </c>
      <c r="P6944" s="3">
        <v>5</v>
      </c>
      <c r="Q6944" s="3">
        <f t="shared" si="613"/>
        <v>25</v>
      </c>
      <c r="R6944" s="4">
        <f t="shared" si="614"/>
        <v>612.25491</v>
      </c>
    </row>
    <row r="6945" spans="14:18">
      <c r="N6945" s="2">
        <v>122.450982</v>
      </c>
      <c r="O6945" s="3">
        <f t="shared" si="612"/>
        <v>14994.242992764322</v>
      </c>
      <c r="P6945" s="3">
        <v>5</v>
      </c>
      <c r="Q6945" s="3">
        <f t="shared" si="613"/>
        <v>25</v>
      </c>
      <c r="R6945" s="4">
        <f t="shared" si="614"/>
        <v>612.25491</v>
      </c>
    </row>
    <row r="6946" spans="14:18">
      <c r="N6946" s="2">
        <v>122.450982</v>
      </c>
      <c r="O6946" s="3">
        <f t="shared" si="612"/>
        <v>14994.242992764322</v>
      </c>
      <c r="P6946" s="3">
        <v>5</v>
      </c>
      <c r="Q6946" s="3">
        <f t="shared" si="613"/>
        <v>25</v>
      </c>
      <c r="R6946" s="4">
        <f t="shared" si="614"/>
        <v>612.25491</v>
      </c>
    </row>
    <row r="6947" spans="14:18">
      <c r="N6947" s="2">
        <v>122.450982</v>
      </c>
      <c r="O6947" s="3">
        <f t="shared" si="612"/>
        <v>14994.242992764322</v>
      </c>
      <c r="P6947" s="3">
        <v>5</v>
      </c>
      <c r="Q6947" s="3">
        <f t="shared" si="613"/>
        <v>25</v>
      </c>
      <c r="R6947" s="4">
        <f t="shared" si="614"/>
        <v>612.25491</v>
      </c>
    </row>
    <row r="6948" spans="14:18">
      <c r="N6948" s="2">
        <v>122.450982</v>
      </c>
      <c r="O6948" s="3">
        <f t="shared" si="612"/>
        <v>14994.242992764322</v>
      </c>
      <c r="P6948" s="3">
        <v>5</v>
      </c>
      <c r="Q6948" s="3">
        <f t="shared" si="613"/>
        <v>25</v>
      </c>
      <c r="R6948" s="4">
        <f t="shared" si="614"/>
        <v>612.25491</v>
      </c>
    </row>
    <row r="6949" spans="14:18">
      <c r="N6949" s="2">
        <v>122.450982</v>
      </c>
      <c r="O6949" s="3">
        <f t="shared" si="612"/>
        <v>14994.242992764322</v>
      </c>
      <c r="P6949" s="3">
        <v>5</v>
      </c>
      <c r="Q6949" s="3">
        <f t="shared" si="613"/>
        <v>25</v>
      </c>
      <c r="R6949" s="4">
        <f t="shared" si="614"/>
        <v>612.25491</v>
      </c>
    </row>
    <row r="6950" spans="14:18">
      <c r="N6950" s="2">
        <v>122.450982</v>
      </c>
      <c r="O6950" s="3">
        <f t="shared" si="612"/>
        <v>14994.242992764322</v>
      </c>
      <c r="P6950" s="3">
        <v>5</v>
      </c>
      <c r="Q6950" s="3">
        <f t="shared" si="613"/>
        <v>25</v>
      </c>
      <c r="R6950" s="4">
        <f t="shared" si="614"/>
        <v>612.25491</v>
      </c>
    </row>
    <row r="6951" spans="14:18">
      <c r="N6951" s="2">
        <v>122.450982</v>
      </c>
      <c r="O6951" s="3">
        <f t="shared" si="612"/>
        <v>14994.242992764322</v>
      </c>
      <c r="P6951" s="3">
        <v>5</v>
      </c>
      <c r="Q6951" s="3">
        <f t="shared" si="613"/>
        <v>25</v>
      </c>
      <c r="R6951" s="4">
        <f t="shared" si="614"/>
        <v>612.25491</v>
      </c>
    </row>
    <row r="6952" spans="14:18">
      <c r="N6952" s="2">
        <v>122.450982</v>
      </c>
      <c r="O6952" s="3">
        <f t="shared" si="612"/>
        <v>14994.242992764322</v>
      </c>
      <c r="P6952" s="3">
        <v>5</v>
      </c>
      <c r="Q6952" s="3">
        <f t="shared" si="613"/>
        <v>25</v>
      </c>
      <c r="R6952" s="4">
        <f t="shared" si="614"/>
        <v>612.25491</v>
      </c>
    </row>
    <row r="6953" spans="14:18">
      <c r="N6953" s="2">
        <v>122.450982</v>
      </c>
      <c r="O6953" s="3">
        <f t="shared" si="612"/>
        <v>14994.242992764322</v>
      </c>
      <c r="P6953" s="3">
        <v>5</v>
      </c>
      <c r="Q6953" s="3">
        <f t="shared" si="613"/>
        <v>25</v>
      </c>
      <c r="R6953" s="4">
        <f t="shared" si="614"/>
        <v>612.25491</v>
      </c>
    </row>
    <row r="6954" spans="14:18">
      <c r="N6954" s="2">
        <v>122.450982</v>
      </c>
      <c r="O6954" s="3">
        <f t="shared" si="612"/>
        <v>14994.242992764322</v>
      </c>
      <c r="P6954" s="3">
        <v>5</v>
      </c>
      <c r="Q6954" s="3">
        <f t="shared" si="613"/>
        <v>25</v>
      </c>
      <c r="R6954" s="4">
        <f t="shared" si="614"/>
        <v>612.25491</v>
      </c>
    </row>
    <row r="6955" spans="14:18">
      <c r="N6955" s="2">
        <v>122.450982</v>
      </c>
      <c r="O6955" s="3">
        <f t="shared" si="612"/>
        <v>14994.242992764322</v>
      </c>
      <c r="P6955" s="3">
        <v>5</v>
      </c>
      <c r="Q6955" s="3">
        <f t="shared" si="613"/>
        <v>25</v>
      </c>
      <c r="R6955" s="4">
        <f t="shared" si="614"/>
        <v>612.25491</v>
      </c>
    </row>
    <row r="6956" spans="14:18">
      <c r="N6956" s="2">
        <v>122.450982</v>
      </c>
      <c r="O6956" s="3">
        <f t="shared" si="612"/>
        <v>14994.242992764322</v>
      </c>
      <c r="P6956" s="3">
        <v>5</v>
      </c>
      <c r="Q6956" s="3">
        <f t="shared" si="613"/>
        <v>25</v>
      </c>
      <c r="R6956" s="4">
        <f t="shared" si="614"/>
        <v>612.25491</v>
      </c>
    </row>
    <row r="6957" spans="14:18">
      <c r="N6957" s="2">
        <v>122.450982</v>
      </c>
      <c r="O6957" s="3">
        <f t="shared" si="612"/>
        <v>14994.242992764322</v>
      </c>
      <c r="P6957" s="3">
        <v>5</v>
      </c>
      <c r="Q6957" s="3">
        <f t="shared" si="613"/>
        <v>25</v>
      </c>
      <c r="R6957" s="4">
        <f t="shared" si="614"/>
        <v>612.25491</v>
      </c>
    </row>
    <row r="6958" spans="14:18">
      <c r="N6958" s="2">
        <v>122.450982</v>
      </c>
      <c r="O6958" s="3">
        <f t="shared" si="612"/>
        <v>14994.242992764322</v>
      </c>
      <c r="P6958" s="3">
        <v>5</v>
      </c>
      <c r="Q6958" s="3">
        <f t="shared" si="613"/>
        <v>25</v>
      </c>
      <c r="R6958" s="4">
        <f t="shared" si="614"/>
        <v>612.25491</v>
      </c>
    </row>
    <row r="6959" spans="14:18">
      <c r="N6959" s="2">
        <v>122.450982</v>
      </c>
      <c r="O6959" s="3">
        <f t="shared" si="612"/>
        <v>14994.242992764322</v>
      </c>
      <c r="P6959" s="3">
        <v>5</v>
      </c>
      <c r="Q6959" s="3">
        <f t="shared" si="613"/>
        <v>25</v>
      </c>
      <c r="R6959" s="4">
        <f t="shared" si="614"/>
        <v>612.25491</v>
      </c>
    </row>
    <row r="6960" spans="14:18">
      <c r="N6960" s="2">
        <v>122.450982</v>
      </c>
      <c r="O6960" s="3">
        <f t="shared" si="612"/>
        <v>14994.242992764322</v>
      </c>
      <c r="P6960" s="3">
        <v>5</v>
      </c>
      <c r="Q6960" s="3">
        <f t="shared" si="613"/>
        <v>25</v>
      </c>
      <c r="R6960" s="4">
        <f t="shared" si="614"/>
        <v>612.25491</v>
      </c>
    </row>
    <row r="6961" spans="14:18">
      <c r="N6961" s="2">
        <v>122.450982</v>
      </c>
      <c r="O6961" s="3">
        <f t="shared" si="612"/>
        <v>14994.242992764322</v>
      </c>
      <c r="P6961" s="3">
        <v>5</v>
      </c>
      <c r="Q6961" s="3">
        <f t="shared" si="613"/>
        <v>25</v>
      </c>
      <c r="R6961" s="4">
        <f t="shared" si="614"/>
        <v>612.25491</v>
      </c>
    </row>
    <row r="6962" spans="14:18">
      <c r="N6962" s="2">
        <v>122.450982</v>
      </c>
      <c r="O6962" s="3">
        <f t="shared" si="612"/>
        <v>14994.242992764322</v>
      </c>
      <c r="P6962" s="3">
        <v>5</v>
      </c>
      <c r="Q6962" s="3">
        <f t="shared" si="613"/>
        <v>25</v>
      </c>
      <c r="R6962" s="4">
        <f t="shared" si="614"/>
        <v>612.25491</v>
      </c>
    </row>
    <row r="6963" spans="14:18">
      <c r="N6963" s="2">
        <v>122.450982</v>
      </c>
      <c r="O6963" s="3">
        <f t="shared" si="612"/>
        <v>14994.242992764322</v>
      </c>
      <c r="P6963" s="3">
        <v>5</v>
      </c>
      <c r="Q6963" s="3">
        <f t="shared" si="613"/>
        <v>25</v>
      </c>
      <c r="R6963" s="4">
        <f t="shared" si="614"/>
        <v>612.25491</v>
      </c>
    </row>
    <row r="6964" spans="14:18">
      <c r="N6964" s="2">
        <v>122.450982</v>
      </c>
      <c r="O6964" s="3">
        <f t="shared" si="612"/>
        <v>14994.242992764322</v>
      </c>
      <c r="P6964" s="3">
        <v>5</v>
      </c>
      <c r="Q6964" s="3">
        <f t="shared" si="613"/>
        <v>25</v>
      </c>
      <c r="R6964" s="4">
        <f t="shared" si="614"/>
        <v>612.25491</v>
      </c>
    </row>
    <row r="6965" spans="14:18">
      <c r="N6965" s="2">
        <v>122.450982</v>
      </c>
      <c r="O6965" s="3">
        <f t="shared" si="612"/>
        <v>14994.242992764322</v>
      </c>
      <c r="P6965" s="3">
        <v>5</v>
      </c>
      <c r="Q6965" s="3">
        <f t="shared" si="613"/>
        <v>25</v>
      </c>
      <c r="R6965" s="4">
        <f t="shared" si="614"/>
        <v>612.25491</v>
      </c>
    </row>
    <row r="6966" spans="14:18">
      <c r="N6966" s="2">
        <v>122.450982</v>
      </c>
      <c r="O6966" s="3">
        <f t="shared" si="612"/>
        <v>14994.242992764322</v>
      </c>
      <c r="P6966" s="3">
        <v>5</v>
      </c>
      <c r="Q6966" s="3">
        <f t="shared" si="613"/>
        <v>25</v>
      </c>
      <c r="R6966" s="4">
        <f t="shared" si="614"/>
        <v>612.25491</v>
      </c>
    </row>
    <row r="6967" spans="14:18">
      <c r="N6967" s="2">
        <v>122.450982</v>
      </c>
      <c r="O6967" s="3">
        <f t="shared" si="612"/>
        <v>14994.242992764322</v>
      </c>
      <c r="P6967" s="3">
        <v>5</v>
      </c>
      <c r="Q6967" s="3">
        <f t="shared" si="613"/>
        <v>25</v>
      </c>
      <c r="R6967" s="4">
        <f t="shared" si="614"/>
        <v>612.25491</v>
      </c>
    </row>
    <row r="6968" spans="14:18">
      <c r="N6968" s="2">
        <v>122.450982</v>
      </c>
      <c r="O6968" s="3">
        <f t="shared" si="612"/>
        <v>14994.242992764322</v>
      </c>
      <c r="P6968" s="3">
        <v>5</v>
      </c>
      <c r="Q6968" s="3">
        <f t="shared" si="613"/>
        <v>25</v>
      </c>
      <c r="R6968" s="4">
        <f t="shared" si="614"/>
        <v>612.25491</v>
      </c>
    </row>
    <row r="6969" spans="14:18">
      <c r="N6969" s="2">
        <v>122.450982</v>
      </c>
      <c r="O6969" s="3">
        <f t="shared" si="612"/>
        <v>14994.242992764322</v>
      </c>
      <c r="P6969" s="3">
        <v>5</v>
      </c>
      <c r="Q6969" s="3">
        <f t="shared" si="613"/>
        <v>25</v>
      </c>
      <c r="R6969" s="4">
        <f t="shared" si="614"/>
        <v>612.25491</v>
      </c>
    </row>
    <row r="6970" spans="14:18">
      <c r="N6970" s="2">
        <v>122.450982</v>
      </c>
      <c r="O6970" s="3">
        <f t="shared" si="612"/>
        <v>14994.242992764322</v>
      </c>
      <c r="P6970" s="3">
        <v>5</v>
      </c>
      <c r="Q6970" s="3">
        <f t="shared" si="613"/>
        <v>25</v>
      </c>
      <c r="R6970" s="4">
        <f t="shared" si="614"/>
        <v>612.25491</v>
      </c>
    </row>
    <row r="6971" spans="14:18">
      <c r="N6971" s="2">
        <v>122.450982</v>
      </c>
      <c r="O6971" s="3">
        <f t="shared" si="612"/>
        <v>14994.242992764322</v>
      </c>
      <c r="P6971" s="3">
        <v>5</v>
      </c>
      <c r="Q6971" s="3">
        <f t="shared" si="613"/>
        <v>25</v>
      </c>
      <c r="R6971" s="4">
        <f t="shared" si="614"/>
        <v>612.25491</v>
      </c>
    </row>
    <row r="6972" spans="14:18">
      <c r="N6972" s="2">
        <v>122.450982</v>
      </c>
      <c r="O6972" s="3">
        <f t="shared" si="612"/>
        <v>14994.242992764322</v>
      </c>
      <c r="P6972" s="3">
        <v>5</v>
      </c>
      <c r="Q6972" s="3">
        <f t="shared" si="613"/>
        <v>25</v>
      </c>
      <c r="R6972" s="4">
        <f t="shared" si="614"/>
        <v>612.25491</v>
      </c>
    </row>
    <row r="6973" spans="14:18">
      <c r="N6973" s="2">
        <v>122.450982</v>
      </c>
      <c r="O6973" s="3">
        <f t="shared" si="612"/>
        <v>14994.242992764322</v>
      </c>
      <c r="P6973" s="3">
        <v>5</v>
      </c>
      <c r="Q6973" s="3">
        <f t="shared" si="613"/>
        <v>25</v>
      </c>
      <c r="R6973" s="4">
        <f t="shared" si="614"/>
        <v>612.25491</v>
      </c>
    </row>
    <row r="6974" spans="14:18">
      <c r="N6974" s="2">
        <v>122.450982</v>
      </c>
      <c r="O6974" s="3">
        <f t="shared" si="612"/>
        <v>14994.242992764322</v>
      </c>
      <c r="P6974" s="3">
        <v>5</v>
      </c>
      <c r="Q6974" s="3">
        <f t="shared" si="613"/>
        <v>25</v>
      </c>
      <c r="R6974" s="4">
        <f t="shared" si="614"/>
        <v>612.25491</v>
      </c>
    </row>
    <row r="6975" spans="14:18">
      <c r="N6975" s="2">
        <v>122.450982</v>
      </c>
      <c r="O6975" s="3">
        <f t="shared" si="612"/>
        <v>14994.242992764322</v>
      </c>
      <c r="P6975" s="3">
        <v>5</v>
      </c>
      <c r="Q6975" s="3">
        <f t="shared" si="613"/>
        <v>25</v>
      </c>
      <c r="R6975" s="4">
        <f t="shared" si="614"/>
        <v>612.25491</v>
      </c>
    </row>
    <row r="6976" spans="14:18">
      <c r="N6976" s="2">
        <v>122.450982</v>
      </c>
      <c r="O6976" s="3">
        <f t="shared" si="612"/>
        <v>14994.242992764322</v>
      </c>
      <c r="P6976" s="3">
        <v>5</v>
      </c>
      <c r="Q6976" s="3">
        <f t="shared" si="613"/>
        <v>25</v>
      </c>
      <c r="R6976" s="4">
        <f t="shared" si="614"/>
        <v>612.25491</v>
      </c>
    </row>
    <row r="6977" spans="14:18">
      <c r="N6977" s="2">
        <v>122.450982</v>
      </c>
      <c r="O6977" s="3">
        <f t="shared" si="612"/>
        <v>14994.242992764322</v>
      </c>
      <c r="P6977" s="3">
        <v>5</v>
      </c>
      <c r="Q6977" s="3">
        <f t="shared" si="613"/>
        <v>25</v>
      </c>
      <c r="R6977" s="4">
        <f t="shared" si="614"/>
        <v>612.25491</v>
      </c>
    </row>
    <row r="6978" spans="14:18">
      <c r="N6978" s="2">
        <v>122.450982</v>
      </c>
      <c r="O6978" s="3">
        <f t="shared" si="612"/>
        <v>14994.242992764322</v>
      </c>
      <c r="P6978" s="3">
        <v>5</v>
      </c>
      <c r="Q6978" s="3">
        <f t="shared" si="613"/>
        <v>25</v>
      </c>
      <c r="R6978" s="4">
        <f t="shared" si="614"/>
        <v>612.25491</v>
      </c>
    </row>
    <row r="6979" spans="14:18">
      <c r="N6979" s="2">
        <v>122.450982</v>
      </c>
      <c r="O6979" s="3">
        <f t="shared" si="612"/>
        <v>14994.242992764322</v>
      </c>
      <c r="P6979" s="3">
        <v>5</v>
      </c>
      <c r="Q6979" s="3">
        <f t="shared" si="613"/>
        <v>25</v>
      </c>
      <c r="R6979" s="4">
        <f t="shared" si="614"/>
        <v>612.25491</v>
      </c>
    </row>
    <row r="6980" spans="14:18">
      <c r="N6980" s="2">
        <v>122.450982</v>
      </c>
      <c r="O6980" s="3">
        <f t="shared" si="612"/>
        <v>14994.242992764322</v>
      </c>
      <c r="P6980" s="3">
        <v>5</v>
      </c>
      <c r="Q6980" s="3">
        <f t="shared" si="613"/>
        <v>25</v>
      </c>
      <c r="R6980" s="4">
        <f t="shared" si="614"/>
        <v>612.25491</v>
      </c>
    </row>
    <row r="6981" spans="14:18">
      <c r="N6981" s="2">
        <v>122.450982</v>
      </c>
      <c r="O6981" s="3">
        <f t="shared" si="612"/>
        <v>14994.242992764322</v>
      </c>
      <c r="P6981" s="3">
        <v>5</v>
      </c>
      <c r="Q6981" s="3">
        <f t="shared" si="613"/>
        <v>25</v>
      </c>
      <c r="R6981" s="4">
        <f t="shared" si="614"/>
        <v>612.25491</v>
      </c>
    </row>
    <row r="6982" spans="14:18">
      <c r="N6982" s="2">
        <v>122.450982</v>
      </c>
      <c r="O6982" s="3">
        <f t="shared" si="612"/>
        <v>14994.242992764322</v>
      </c>
      <c r="P6982" s="3">
        <v>5</v>
      </c>
      <c r="Q6982" s="3">
        <f t="shared" si="613"/>
        <v>25</v>
      </c>
      <c r="R6982" s="4">
        <f t="shared" si="614"/>
        <v>612.25491</v>
      </c>
    </row>
    <row r="6983" spans="14:18">
      <c r="N6983" s="2">
        <v>122.450982</v>
      </c>
      <c r="O6983" s="3">
        <f t="shared" si="612"/>
        <v>14994.242992764322</v>
      </c>
      <c r="P6983" s="3">
        <v>5</v>
      </c>
      <c r="Q6983" s="3">
        <f t="shared" si="613"/>
        <v>25</v>
      </c>
      <c r="R6983" s="4">
        <f t="shared" si="614"/>
        <v>612.25491</v>
      </c>
    </row>
    <row r="6984" spans="14:18">
      <c r="N6984" s="2">
        <v>122.450982</v>
      </c>
      <c r="O6984" s="3">
        <f t="shared" si="612"/>
        <v>14994.242992764322</v>
      </c>
      <c r="P6984" s="3">
        <v>5</v>
      </c>
      <c r="Q6984" s="3">
        <f t="shared" si="613"/>
        <v>25</v>
      </c>
      <c r="R6984" s="4">
        <f t="shared" si="614"/>
        <v>612.25491</v>
      </c>
    </row>
    <row r="6985" spans="14:18">
      <c r="N6985" s="2">
        <v>122.450982</v>
      </c>
      <c r="O6985" s="3">
        <f t="shared" si="612"/>
        <v>14994.242992764322</v>
      </c>
      <c r="P6985" s="3">
        <v>5</v>
      </c>
      <c r="Q6985" s="3">
        <f t="shared" si="613"/>
        <v>25</v>
      </c>
      <c r="R6985" s="4">
        <f t="shared" si="614"/>
        <v>612.25491</v>
      </c>
    </row>
    <row r="6986" spans="14:18">
      <c r="N6986" s="2">
        <v>122.450982</v>
      </c>
      <c r="O6986" s="3">
        <f t="shared" si="612"/>
        <v>14994.242992764322</v>
      </c>
      <c r="P6986" s="3">
        <v>5</v>
      </c>
      <c r="Q6986" s="3">
        <f t="shared" si="613"/>
        <v>25</v>
      </c>
      <c r="R6986" s="4">
        <f t="shared" si="614"/>
        <v>612.25491</v>
      </c>
    </row>
    <row r="6987" spans="14:18">
      <c r="N6987" s="2">
        <v>122.450982</v>
      </c>
      <c r="O6987" s="3">
        <f t="shared" si="612"/>
        <v>14994.242992764322</v>
      </c>
      <c r="P6987" s="3">
        <v>5</v>
      </c>
      <c r="Q6987" s="3">
        <f t="shared" si="613"/>
        <v>25</v>
      </c>
      <c r="R6987" s="4">
        <f t="shared" si="614"/>
        <v>612.25491</v>
      </c>
    </row>
    <row r="6988" spans="14:18">
      <c r="N6988" s="2">
        <v>122.450982</v>
      </c>
      <c r="O6988" s="3">
        <f t="shared" si="612"/>
        <v>14994.242992764322</v>
      </c>
      <c r="P6988" s="3">
        <v>5</v>
      </c>
      <c r="Q6988" s="3">
        <f t="shared" si="613"/>
        <v>25</v>
      </c>
      <c r="R6988" s="4">
        <f t="shared" si="614"/>
        <v>612.25491</v>
      </c>
    </row>
    <row r="6989" spans="14:18">
      <c r="N6989" s="2">
        <v>122.450982</v>
      </c>
      <c r="O6989" s="3">
        <f t="shared" si="612"/>
        <v>14994.242992764322</v>
      </c>
      <c r="P6989" s="3">
        <v>5</v>
      </c>
      <c r="Q6989" s="3">
        <f t="shared" si="613"/>
        <v>25</v>
      </c>
      <c r="R6989" s="4">
        <f t="shared" si="614"/>
        <v>612.25491</v>
      </c>
    </row>
    <row r="6990" spans="14:18">
      <c r="N6990" s="2">
        <v>122.450982</v>
      </c>
      <c r="O6990" s="3">
        <f t="shared" si="612"/>
        <v>14994.242992764322</v>
      </c>
      <c r="P6990" s="3">
        <v>5</v>
      </c>
      <c r="Q6990" s="3">
        <f t="shared" si="613"/>
        <v>25</v>
      </c>
      <c r="R6990" s="4">
        <f t="shared" si="614"/>
        <v>612.25491</v>
      </c>
    </row>
    <row r="6991" spans="14:18">
      <c r="N6991" s="2">
        <v>122.450982</v>
      </c>
      <c r="O6991" s="3">
        <f t="shared" si="612"/>
        <v>14994.242992764322</v>
      </c>
      <c r="P6991" s="3">
        <v>5</v>
      </c>
      <c r="Q6991" s="3">
        <f t="shared" si="613"/>
        <v>25</v>
      </c>
      <c r="R6991" s="4">
        <f t="shared" si="614"/>
        <v>612.25491</v>
      </c>
    </row>
    <row r="6992" spans="14:18">
      <c r="N6992" s="2">
        <v>122.450982</v>
      </c>
      <c r="O6992" s="3">
        <f t="shared" si="612"/>
        <v>14994.242992764322</v>
      </c>
      <c r="P6992" s="3">
        <v>5</v>
      </c>
      <c r="Q6992" s="3">
        <f t="shared" si="613"/>
        <v>25</v>
      </c>
      <c r="R6992" s="4">
        <f t="shared" si="614"/>
        <v>612.25491</v>
      </c>
    </row>
    <row r="6993" spans="14:18">
      <c r="N6993" s="2">
        <v>122.450982</v>
      </c>
      <c r="O6993" s="3">
        <f t="shared" ref="O6993:O7056" si="615">N6993*N6993</f>
        <v>14994.242992764322</v>
      </c>
      <c r="P6993" s="3">
        <v>5</v>
      </c>
      <c r="Q6993" s="3">
        <f t="shared" ref="Q6993:Q7056" si="616">P6993*P6993</f>
        <v>25</v>
      </c>
      <c r="R6993" s="4">
        <f t="shared" ref="R6993:R7056" si="617">P6993*N6993</f>
        <v>612.25491</v>
      </c>
    </row>
    <row r="6994" spans="14:18">
      <c r="N6994" s="2">
        <v>122.450982</v>
      </c>
      <c r="O6994" s="3">
        <f t="shared" si="615"/>
        <v>14994.242992764322</v>
      </c>
      <c r="P6994" s="3">
        <v>5</v>
      </c>
      <c r="Q6994" s="3">
        <f t="shared" si="616"/>
        <v>25</v>
      </c>
      <c r="R6994" s="4">
        <f t="shared" si="617"/>
        <v>612.25491</v>
      </c>
    </row>
    <row r="6995" spans="14:18">
      <c r="N6995" s="2">
        <v>122.450982</v>
      </c>
      <c r="O6995" s="3">
        <f t="shared" si="615"/>
        <v>14994.242992764322</v>
      </c>
      <c r="P6995" s="3">
        <v>5</v>
      </c>
      <c r="Q6995" s="3">
        <f t="shared" si="616"/>
        <v>25</v>
      </c>
      <c r="R6995" s="4">
        <f t="shared" si="617"/>
        <v>612.25491</v>
      </c>
    </row>
    <row r="6996" spans="14:18">
      <c r="N6996" s="2">
        <v>122.450982</v>
      </c>
      <c r="O6996" s="3">
        <f t="shared" si="615"/>
        <v>14994.242992764322</v>
      </c>
      <c r="P6996" s="3">
        <v>5</v>
      </c>
      <c r="Q6996" s="3">
        <f t="shared" si="616"/>
        <v>25</v>
      </c>
      <c r="R6996" s="4">
        <f t="shared" si="617"/>
        <v>612.25491</v>
      </c>
    </row>
    <row r="6997" spans="14:18">
      <c r="N6997" s="2">
        <v>122.450982</v>
      </c>
      <c r="O6997" s="3">
        <f t="shared" si="615"/>
        <v>14994.242992764322</v>
      </c>
      <c r="P6997" s="3">
        <v>5</v>
      </c>
      <c r="Q6997" s="3">
        <f t="shared" si="616"/>
        <v>25</v>
      </c>
      <c r="R6997" s="4">
        <f t="shared" si="617"/>
        <v>612.25491</v>
      </c>
    </row>
    <row r="6998" spans="14:18">
      <c r="N6998" s="2">
        <v>122.450982</v>
      </c>
      <c r="O6998" s="3">
        <f t="shared" si="615"/>
        <v>14994.242992764322</v>
      </c>
      <c r="P6998" s="3">
        <v>5</v>
      </c>
      <c r="Q6998" s="3">
        <f t="shared" si="616"/>
        <v>25</v>
      </c>
      <c r="R6998" s="4">
        <f t="shared" si="617"/>
        <v>612.25491</v>
      </c>
    </row>
    <row r="6999" spans="14:18">
      <c r="N6999" s="2">
        <v>122.450982</v>
      </c>
      <c r="O6999" s="3">
        <f t="shared" si="615"/>
        <v>14994.242992764322</v>
      </c>
      <c r="P6999" s="3">
        <v>5</v>
      </c>
      <c r="Q6999" s="3">
        <f t="shared" si="616"/>
        <v>25</v>
      </c>
      <c r="R6999" s="4">
        <f t="shared" si="617"/>
        <v>612.25491</v>
      </c>
    </row>
    <row r="7000" spans="14:18">
      <c r="N7000" s="2">
        <v>122.450982</v>
      </c>
      <c r="O7000" s="3">
        <f t="shared" si="615"/>
        <v>14994.242992764322</v>
      </c>
      <c r="P7000" s="3">
        <v>5</v>
      </c>
      <c r="Q7000" s="3">
        <f t="shared" si="616"/>
        <v>25</v>
      </c>
      <c r="R7000" s="4">
        <f t="shared" si="617"/>
        <v>612.25491</v>
      </c>
    </row>
    <row r="7001" spans="14:18">
      <c r="N7001" s="2">
        <v>122.450982</v>
      </c>
      <c r="O7001" s="3">
        <f t="shared" si="615"/>
        <v>14994.242992764322</v>
      </c>
      <c r="P7001" s="3">
        <v>5</v>
      </c>
      <c r="Q7001" s="3">
        <f t="shared" si="616"/>
        <v>25</v>
      </c>
      <c r="R7001" s="4">
        <f t="shared" si="617"/>
        <v>612.25491</v>
      </c>
    </row>
    <row r="7002" spans="14:18">
      <c r="N7002" s="2">
        <v>122.450982</v>
      </c>
      <c r="O7002" s="3">
        <f t="shared" si="615"/>
        <v>14994.242992764322</v>
      </c>
      <c r="P7002" s="3">
        <v>5</v>
      </c>
      <c r="Q7002" s="3">
        <f t="shared" si="616"/>
        <v>25</v>
      </c>
      <c r="R7002" s="4">
        <f t="shared" si="617"/>
        <v>612.25491</v>
      </c>
    </row>
    <row r="7003" spans="14:18">
      <c r="N7003" s="2">
        <v>122.450982</v>
      </c>
      <c r="O7003" s="3">
        <f t="shared" si="615"/>
        <v>14994.242992764322</v>
      </c>
      <c r="P7003" s="3">
        <v>5</v>
      </c>
      <c r="Q7003" s="3">
        <f t="shared" si="616"/>
        <v>25</v>
      </c>
      <c r="R7003" s="4">
        <f t="shared" si="617"/>
        <v>612.25491</v>
      </c>
    </row>
    <row r="7004" spans="14:18">
      <c r="N7004" s="2">
        <v>122.450982</v>
      </c>
      <c r="O7004" s="3">
        <f t="shared" si="615"/>
        <v>14994.242992764322</v>
      </c>
      <c r="P7004" s="3">
        <v>5</v>
      </c>
      <c r="Q7004" s="3">
        <f t="shared" si="616"/>
        <v>25</v>
      </c>
      <c r="R7004" s="4">
        <f t="shared" si="617"/>
        <v>612.25491</v>
      </c>
    </row>
    <row r="7005" spans="14:18">
      <c r="N7005" s="2">
        <v>122.450982</v>
      </c>
      <c r="O7005" s="3">
        <f t="shared" si="615"/>
        <v>14994.242992764322</v>
      </c>
      <c r="P7005" s="3">
        <v>5</v>
      </c>
      <c r="Q7005" s="3">
        <f t="shared" si="616"/>
        <v>25</v>
      </c>
      <c r="R7005" s="4">
        <f t="shared" si="617"/>
        <v>612.25491</v>
      </c>
    </row>
    <row r="7006" spans="14:18">
      <c r="N7006" s="2">
        <v>122.450982</v>
      </c>
      <c r="O7006" s="3">
        <f t="shared" si="615"/>
        <v>14994.242992764322</v>
      </c>
      <c r="P7006" s="3">
        <v>5</v>
      </c>
      <c r="Q7006" s="3">
        <f t="shared" si="616"/>
        <v>25</v>
      </c>
      <c r="R7006" s="4">
        <f t="shared" si="617"/>
        <v>612.25491</v>
      </c>
    </row>
    <row r="7007" spans="14:18">
      <c r="N7007" s="2">
        <v>122.450982</v>
      </c>
      <c r="O7007" s="3">
        <f t="shared" si="615"/>
        <v>14994.242992764322</v>
      </c>
      <c r="P7007" s="3">
        <v>5</v>
      </c>
      <c r="Q7007" s="3">
        <f t="shared" si="616"/>
        <v>25</v>
      </c>
      <c r="R7007" s="4">
        <f t="shared" si="617"/>
        <v>612.25491</v>
      </c>
    </row>
    <row r="7008" spans="14:18">
      <c r="N7008" s="2">
        <v>122.450982</v>
      </c>
      <c r="O7008" s="3">
        <f t="shared" si="615"/>
        <v>14994.242992764322</v>
      </c>
      <c r="P7008" s="3">
        <v>5</v>
      </c>
      <c r="Q7008" s="3">
        <f t="shared" si="616"/>
        <v>25</v>
      </c>
      <c r="R7008" s="4">
        <f t="shared" si="617"/>
        <v>612.25491</v>
      </c>
    </row>
    <row r="7009" spans="14:18">
      <c r="N7009" s="2">
        <v>122.450982</v>
      </c>
      <c r="O7009" s="3">
        <f t="shared" si="615"/>
        <v>14994.242992764322</v>
      </c>
      <c r="P7009" s="3">
        <v>5</v>
      </c>
      <c r="Q7009" s="3">
        <f t="shared" si="616"/>
        <v>25</v>
      </c>
      <c r="R7009" s="4">
        <f t="shared" si="617"/>
        <v>612.25491</v>
      </c>
    </row>
    <row r="7010" spans="14:18">
      <c r="N7010" s="2">
        <v>122.450982</v>
      </c>
      <c r="O7010" s="3">
        <f t="shared" si="615"/>
        <v>14994.242992764322</v>
      </c>
      <c r="P7010" s="3">
        <v>5</v>
      </c>
      <c r="Q7010" s="3">
        <f t="shared" si="616"/>
        <v>25</v>
      </c>
      <c r="R7010" s="4">
        <f t="shared" si="617"/>
        <v>612.25491</v>
      </c>
    </row>
    <row r="7011" spans="14:18">
      <c r="N7011" s="2">
        <v>122.450982</v>
      </c>
      <c r="O7011" s="3">
        <f t="shared" si="615"/>
        <v>14994.242992764322</v>
      </c>
      <c r="P7011" s="3">
        <v>5</v>
      </c>
      <c r="Q7011" s="3">
        <f t="shared" si="616"/>
        <v>25</v>
      </c>
      <c r="R7011" s="4">
        <f t="shared" si="617"/>
        <v>612.25491</v>
      </c>
    </row>
    <row r="7012" spans="14:18">
      <c r="N7012" s="2">
        <v>122.450982</v>
      </c>
      <c r="O7012" s="3">
        <f t="shared" si="615"/>
        <v>14994.242992764322</v>
      </c>
      <c r="P7012" s="3">
        <v>5</v>
      </c>
      <c r="Q7012" s="3">
        <f t="shared" si="616"/>
        <v>25</v>
      </c>
      <c r="R7012" s="4">
        <f t="shared" si="617"/>
        <v>612.25491</v>
      </c>
    </row>
    <row r="7013" spans="14:18">
      <c r="N7013" s="2">
        <v>122.450982</v>
      </c>
      <c r="O7013" s="3">
        <f t="shared" si="615"/>
        <v>14994.242992764322</v>
      </c>
      <c r="P7013" s="3">
        <v>5</v>
      </c>
      <c r="Q7013" s="3">
        <f t="shared" si="616"/>
        <v>25</v>
      </c>
      <c r="R7013" s="4">
        <f t="shared" si="617"/>
        <v>612.25491</v>
      </c>
    </row>
    <row r="7014" spans="14:18">
      <c r="N7014" s="2">
        <v>122.450982</v>
      </c>
      <c r="O7014" s="3">
        <f t="shared" si="615"/>
        <v>14994.242992764322</v>
      </c>
      <c r="P7014" s="3">
        <v>5</v>
      </c>
      <c r="Q7014" s="3">
        <f t="shared" si="616"/>
        <v>25</v>
      </c>
      <c r="R7014" s="4">
        <f t="shared" si="617"/>
        <v>612.25491</v>
      </c>
    </row>
    <row r="7015" spans="14:18">
      <c r="N7015" s="2">
        <v>122.450982</v>
      </c>
      <c r="O7015" s="3">
        <f t="shared" si="615"/>
        <v>14994.242992764322</v>
      </c>
      <c r="P7015" s="3">
        <v>5</v>
      </c>
      <c r="Q7015" s="3">
        <f t="shared" si="616"/>
        <v>25</v>
      </c>
      <c r="R7015" s="4">
        <f t="shared" si="617"/>
        <v>612.25491</v>
      </c>
    </row>
    <row r="7016" spans="14:18">
      <c r="N7016" s="2">
        <v>122.450982</v>
      </c>
      <c r="O7016" s="3">
        <f t="shared" si="615"/>
        <v>14994.242992764322</v>
      </c>
      <c r="P7016" s="3">
        <v>5</v>
      </c>
      <c r="Q7016" s="3">
        <f t="shared" si="616"/>
        <v>25</v>
      </c>
      <c r="R7016" s="4">
        <f t="shared" si="617"/>
        <v>612.25491</v>
      </c>
    </row>
    <row r="7017" spans="14:18">
      <c r="N7017" s="2">
        <v>122.450982</v>
      </c>
      <c r="O7017" s="3">
        <f t="shared" si="615"/>
        <v>14994.242992764322</v>
      </c>
      <c r="P7017" s="3">
        <v>5</v>
      </c>
      <c r="Q7017" s="3">
        <f t="shared" si="616"/>
        <v>25</v>
      </c>
      <c r="R7017" s="4">
        <f t="shared" si="617"/>
        <v>612.25491</v>
      </c>
    </row>
    <row r="7018" spans="14:18">
      <c r="N7018" s="2">
        <v>122.450982</v>
      </c>
      <c r="O7018" s="3">
        <f t="shared" si="615"/>
        <v>14994.242992764322</v>
      </c>
      <c r="P7018" s="3">
        <v>5</v>
      </c>
      <c r="Q7018" s="3">
        <f t="shared" si="616"/>
        <v>25</v>
      </c>
      <c r="R7018" s="4">
        <f t="shared" si="617"/>
        <v>612.25491</v>
      </c>
    </row>
    <row r="7019" spans="14:18">
      <c r="N7019" s="2">
        <v>122.450982</v>
      </c>
      <c r="O7019" s="3">
        <f t="shared" si="615"/>
        <v>14994.242992764322</v>
      </c>
      <c r="P7019" s="3">
        <v>5</v>
      </c>
      <c r="Q7019" s="3">
        <f t="shared" si="616"/>
        <v>25</v>
      </c>
      <c r="R7019" s="4">
        <f t="shared" si="617"/>
        <v>612.25491</v>
      </c>
    </row>
    <row r="7020" spans="14:18">
      <c r="N7020" s="2">
        <v>122.450982</v>
      </c>
      <c r="O7020" s="3">
        <f t="shared" si="615"/>
        <v>14994.242992764322</v>
      </c>
      <c r="P7020" s="3">
        <v>5</v>
      </c>
      <c r="Q7020" s="3">
        <f t="shared" si="616"/>
        <v>25</v>
      </c>
      <c r="R7020" s="4">
        <f t="shared" si="617"/>
        <v>612.25491</v>
      </c>
    </row>
    <row r="7021" spans="14:18">
      <c r="N7021" s="2">
        <v>122.450982</v>
      </c>
      <c r="O7021" s="3">
        <f t="shared" si="615"/>
        <v>14994.242992764322</v>
      </c>
      <c r="P7021" s="3">
        <v>5</v>
      </c>
      <c r="Q7021" s="3">
        <f t="shared" si="616"/>
        <v>25</v>
      </c>
      <c r="R7021" s="4">
        <f t="shared" si="617"/>
        <v>612.25491</v>
      </c>
    </row>
    <row r="7022" spans="14:18">
      <c r="N7022" s="2">
        <v>122.450982</v>
      </c>
      <c r="O7022" s="3">
        <f t="shared" si="615"/>
        <v>14994.242992764322</v>
      </c>
      <c r="P7022" s="3">
        <v>5</v>
      </c>
      <c r="Q7022" s="3">
        <f t="shared" si="616"/>
        <v>25</v>
      </c>
      <c r="R7022" s="4">
        <f t="shared" si="617"/>
        <v>612.25491</v>
      </c>
    </row>
    <row r="7023" spans="14:18">
      <c r="N7023" s="2">
        <v>122.450982</v>
      </c>
      <c r="O7023" s="3">
        <f t="shared" si="615"/>
        <v>14994.242992764322</v>
      </c>
      <c r="P7023" s="3">
        <v>5</v>
      </c>
      <c r="Q7023" s="3">
        <f t="shared" si="616"/>
        <v>25</v>
      </c>
      <c r="R7023" s="4">
        <f t="shared" si="617"/>
        <v>612.25491</v>
      </c>
    </row>
    <row r="7024" spans="14:18">
      <c r="N7024" s="2">
        <v>122.450982</v>
      </c>
      <c r="O7024" s="3">
        <f t="shared" si="615"/>
        <v>14994.242992764322</v>
      </c>
      <c r="P7024" s="3">
        <v>5</v>
      </c>
      <c r="Q7024" s="3">
        <f t="shared" si="616"/>
        <v>25</v>
      </c>
      <c r="R7024" s="4">
        <f t="shared" si="617"/>
        <v>612.25491</v>
      </c>
    </row>
    <row r="7025" spans="14:18">
      <c r="N7025" s="2">
        <v>122.450982</v>
      </c>
      <c r="O7025" s="3">
        <f t="shared" si="615"/>
        <v>14994.242992764322</v>
      </c>
      <c r="P7025" s="3">
        <v>10</v>
      </c>
      <c r="Q7025" s="3">
        <f t="shared" si="616"/>
        <v>100</v>
      </c>
      <c r="R7025" s="4">
        <f t="shared" si="617"/>
        <v>1224.50982</v>
      </c>
    </row>
    <row r="7026" spans="14:18">
      <c r="N7026" s="2">
        <v>122.450982</v>
      </c>
      <c r="O7026" s="3">
        <f t="shared" si="615"/>
        <v>14994.242992764322</v>
      </c>
      <c r="P7026" s="3">
        <v>10</v>
      </c>
      <c r="Q7026" s="3">
        <f t="shared" si="616"/>
        <v>100</v>
      </c>
      <c r="R7026" s="4">
        <f t="shared" si="617"/>
        <v>1224.50982</v>
      </c>
    </row>
    <row r="7027" spans="14:18">
      <c r="N7027" s="2">
        <v>122.450982</v>
      </c>
      <c r="O7027" s="3">
        <f t="shared" si="615"/>
        <v>14994.242992764322</v>
      </c>
      <c r="P7027" s="3">
        <v>10</v>
      </c>
      <c r="Q7027" s="3">
        <f t="shared" si="616"/>
        <v>100</v>
      </c>
      <c r="R7027" s="4">
        <f t="shared" si="617"/>
        <v>1224.50982</v>
      </c>
    </row>
    <row r="7028" spans="14:18">
      <c r="N7028" s="2">
        <v>122.450982</v>
      </c>
      <c r="O7028" s="3">
        <f t="shared" si="615"/>
        <v>14994.242992764322</v>
      </c>
      <c r="P7028" s="3">
        <v>10</v>
      </c>
      <c r="Q7028" s="3">
        <f t="shared" si="616"/>
        <v>100</v>
      </c>
      <c r="R7028" s="4">
        <f t="shared" si="617"/>
        <v>1224.50982</v>
      </c>
    </row>
    <row r="7029" spans="14:18">
      <c r="N7029" s="2">
        <v>122.450982</v>
      </c>
      <c r="O7029" s="3">
        <f t="shared" si="615"/>
        <v>14994.242992764322</v>
      </c>
      <c r="P7029" s="3">
        <v>10</v>
      </c>
      <c r="Q7029" s="3">
        <f t="shared" si="616"/>
        <v>100</v>
      </c>
      <c r="R7029" s="4">
        <f t="shared" si="617"/>
        <v>1224.50982</v>
      </c>
    </row>
    <row r="7030" spans="14:18">
      <c r="N7030" s="2">
        <v>122.450982</v>
      </c>
      <c r="O7030" s="3">
        <f t="shared" si="615"/>
        <v>14994.242992764322</v>
      </c>
      <c r="P7030" s="3">
        <v>10</v>
      </c>
      <c r="Q7030" s="3">
        <f t="shared" si="616"/>
        <v>100</v>
      </c>
      <c r="R7030" s="4">
        <f t="shared" si="617"/>
        <v>1224.50982</v>
      </c>
    </row>
    <row r="7031" spans="14:18">
      <c r="N7031" s="2">
        <v>122.450982</v>
      </c>
      <c r="O7031" s="3">
        <f t="shared" si="615"/>
        <v>14994.242992764322</v>
      </c>
      <c r="P7031" s="3">
        <v>10</v>
      </c>
      <c r="Q7031" s="3">
        <f t="shared" si="616"/>
        <v>100</v>
      </c>
      <c r="R7031" s="4">
        <f t="shared" si="617"/>
        <v>1224.50982</v>
      </c>
    </row>
    <row r="7032" spans="14:18">
      <c r="N7032" s="2">
        <v>122.450982</v>
      </c>
      <c r="O7032" s="3">
        <f t="shared" si="615"/>
        <v>14994.242992764322</v>
      </c>
      <c r="P7032" s="3">
        <v>10</v>
      </c>
      <c r="Q7032" s="3">
        <f t="shared" si="616"/>
        <v>100</v>
      </c>
      <c r="R7032" s="4">
        <f t="shared" si="617"/>
        <v>1224.50982</v>
      </c>
    </row>
    <row r="7033" spans="14:18">
      <c r="N7033" s="2">
        <v>122.450982</v>
      </c>
      <c r="O7033" s="3">
        <f t="shared" si="615"/>
        <v>14994.242992764322</v>
      </c>
      <c r="P7033" s="3">
        <v>10</v>
      </c>
      <c r="Q7033" s="3">
        <f t="shared" si="616"/>
        <v>100</v>
      </c>
      <c r="R7033" s="4">
        <f t="shared" si="617"/>
        <v>1224.50982</v>
      </c>
    </row>
    <row r="7034" spans="14:18">
      <c r="N7034" s="2">
        <v>122.450982</v>
      </c>
      <c r="O7034" s="3">
        <f t="shared" si="615"/>
        <v>14994.242992764322</v>
      </c>
      <c r="P7034" s="3">
        <v>10</v>
      </c>
      <c r="Q7034" s="3">
        <f t="shared" si="616"/>
        <v>100</v>
      </c>
      <c r="R7034" s="4">
        <f t="shared" si="617"/>
        <v>1224.50982</v>
      </c>
    </row>
    <row r="7035" spans="14:18">
      <c r="N7035" s="2">
        <v>122.450982</v>
      </c>
      <c r="O7035" s="3">
        <f t="shared" si="615"/>
        <v>14994.242992764322</v>
      </c>
      <c r="P7035" s="3">
        <v>10</v>
      </c>
      <c r="Q7035" s="3">
        <f t="shared" si="616"/>
        <v>100</v>
      </c>
      <c r="R7035" s="4">
        <f t="shared" si="617"/>
        <v>1224.50982</v>
      </c>
    </row>
    <row r="7036" spans="14:18">
      <c r="N7036" s="2">
        <v>122.450982</v>
      </c>
      <c r="O7036" s="3">
        <f t="shared" si="615"/>
        <v>14994.242992764322</v>
      </c>
      <c r="P7036" s="3">
        <v>10</v>
      </c>
      <c r="Q7036" s="3">
        <f t="shared" si="616"/>
        <v>100</v>
      </c>
      <c r="R7036" s="4">
        <f t="shared" si="617"/>
        <v>1224.50982</v>
      </c>
    </row>
    <row r="7037" spans="14:18">
      <c r="N7037" s="2">
        <v>122.450982</v>
      </c>
      <c r="O7037" s="3">
        <f t="shared" si="615"/>
        <v>14994.242992764322</v>
      </c>
      <c r="P7037" s="3">
        <v>10</v>
      </c>
      <c r="Q7037" s="3">
        <f t="shared" si="616"/>
        <v>100</v>
      </c>
      <c r="R7037" s="4">
        <f t="shared" si="617"/>
        <v>1224.50982</v>
      </c>
    </row>
    <row r="7038" spans="14:18">
      <c r="N7038" s="2">
        <v>122.450982</v>
      </c>
      <c r="O7038" s="3">
        <f t="shared" si="615"/>
        <v>14994.242992764322</v>
      </c>
      <c r="P7038" s="3">
        <v>10</v>
      </c>
      <c r="Q7038" s="3">
        <f t="shared" si="616"/>
        <v>100</v>
      </c>
      <c r="R7038" s="4">
        <f t="shared" si="617"/>
        <v>1224.50982</v>
      </c>
    </row>
    <row r="7039" spans="14:18">
      <c r="N7039" s="2">
        <v>122.450982</v>
      </c>
      <c r="O7039" s="3">
        <f t="shared" si="615"/>
        <v>14994.242992764322</v>
      </c>
      <c r="P7039" s="3">
        <v>10</v>
      </c>
      <c r="Q7039" s="3">
        <f t="shared" si="616"/>
        <v>100</v>
      </c>
      <c r="R7039" s="4">
        <f t="shared" si="617"/>
        <v>1224.50982</v>
      </c>
    </row>
    <row r="7040" spans="14:18">
      <c r="N7040" s="2">
        <v>122.450982</v>
      </c>
      <c r="O7040" s="3">
        <f t="shared" si="615"/>
        <v>14994.242992764322</v>
      </c>
      <c r="P7040" s="3">
        <v>10</v>
      </c>
      <c r="Q7040" s="3">
        <f t="shared" si="616"/>
        <v>100</v>
      </c>
      <c r="R7040" s="4">
        <f t="shared" si="617"/>
        <v>1224.50982</v>
      </c>
    </row>
    <row r="7041" spans="14:18">
      <c r="N7041" s="2">
        <v>122.450982</v>
      </c>
      <c r="O7041" s="3">
        <f t="shared" si="615"/>
        <v>14994.242992764322</v>
      </c>
      <c r="P7041" s="3">
        <v>10</v>
      </c>
      <c r="Q7041" s="3">
        <f t="shared" si="616"/>
        <v>100</v>
      </c>
      <c r="R7041" s="4">
        <f t="shared" si="617"/>
        <v>1224.50982</v>
      </c>
    </row>
    <row r="7042" spans="14:18">
      <c r="N7042" s="2">
        <v>122.450982</v>
      </c>
      <c r="O7042" s="3">
        <f t="shared" si="615"/>
        <v>14994.242992764322</v>
      </c>
      <c r="P7042" s="3">
        <v>10</v>
      </c>
      <c r="Q7042" s="3">
        <f t="shared" si="616"/>
        <v>100</v>
      </c>
      <c r="R7042" s="4">
        <f t="shared" si="617"/>
        <v>1224.50982</v>
      </c>
    </row>
    <row r="7043" spans="14:18">
      <c r="N7043" s="2">
        <v>122.450982</v>
      </c>
      <c r="O7043" s="3">
        <f t="shared" si="615"/>
        <v>14994.242992764322</v>
      </c>
      <c r="P7043" s="3">
        <v>10</v>
      </c>
      <c r="Q7043" s="3">
        <f t="shared" si="616"/>
        <v>100</v>
      </c>
      <c r="R7043" s="4">
        <f t="shared" si="617"/>
        <v>1224.50982</v>
      </c>
    </row>
    <row r="7044" spans="14:18">
      <c r="N7044" s="2">
        <v>122.450982</v>
      </c>
      <c r="O7044" s="3">
        <f t="shared" si="615"/>
        <v>14994.242992764322</v>
      </c>
      <c r="P7044" s="3">
        <v>10</v>
      </c>
      <c r="Q7044" s="3">
        <f t="shared" si="616"/>
        <v>100</v>
      </c>
      <c r="R7044" s="4">
        <f t="shared" si="617"/>
        <v>1224.50982</v>
      </c>
    </row>
    <row r="7045" spans="14:18">
      <c r="N7045" s="2">
        <v>122.450982</v>
      </c>
      <c r="O7045" s="3">
        <f t="shared" si="615"/>
        <v>14994.242992764322</v>
      </c>
      <c r="P7045" s="3">
        <v>10</v>
      </c>
      <c r="Q7045" s="3">
        <f t="shared" si="616"/>
        <v>100</v>
      </c>
      <c r="R7045" s="4">
        <f t="shared" si="617"/>
        <v>1224.50982</v>
      </c>
    </row>
    <row r="7046" spans="14:18">
      <c r="N7046" s="2">
        <v>122.450982</v>
      </c>
      <c r="O7046" s="3">
        <f t="shared" si="615"/>
        <v>14994.242992764322</v>
      </c>
      <c r="P7046" s="3">
        <v>10</v>
      </c>
      <c r="Q7046" s="3">
        <f t="shared" si="616"/>
        <v>100</v>
      </c>
      <c r="R7046" s="4">
        <f t="shared" si="617"/>
        <v>1224.50982</v>
      </c>
    </row>
    <row r="7047" spans="14:18">
      <c r="N7047" s="2">
        <v>122.450982</v>
      </c>
      <c r="O7047" s="3">
        <f t="shared" si="615"/>
        <v>14994.242992764322</v>
      </c>
      <c r="P7047" s="3">
        <v>10</v>
      </c>
      <c r="Q7047" s="3">
        <f t="shared" si="616"/>
        <v>100</v>
      </c>
      <c r="R7047" s="4">
        <f t="shared" si="617"/>
        <v>1224.50982</v>
      </c>
    </row>
    <row r="7048" spans="14:18">
      <c r="N7048" s="2">
        <v>122.450982</v>
      </c>
      <c r="O7048" s="3">
        <f t="shared" si="615"/>
        <v>14994.242992764322</v>
      </c>
      <c r="P7048" s="3">
        <v>10</v>
      </c>
      <c r="Q7048" s="3">
        <f t="shared" si="616"/>
        <v>100</v>
      </c>
      <c r="R7048" s="4">
        <f t="shared" si="617"/>
        <v>1224.50982</v>
      </c>
    </row>
    <row r="7049" spans="14:18">
      <c r="N7049" s="2">
        <v>122.450982</v>
      </c>
      <c r="O7049" s="3">
        <f t="shared" si="615"/>
        <v>14994.242992764322</v>
      </c>
      <c r="P7049" s="3">
        <v>10</v>
      </c>
      <c r="Q7049" s="3">
        <f t="shared" si="616"/>
        <v>100</v>
      </c>
      <c r="R7049" s="4">
        <f t="shared" si="617"/>
        <v>1224.50982</v>
      </c>
    </row>
    <row r="7050" spans="14:18">
      <c r="N7050" s="2">
        <v>122.450982</v>
      </c>
      <c r="O7050" s="3">
        <f t="shared" si="615"/>
        <v>14994.242992764322</v>
      </c>
      <c r="P7050" s="3">
        <v>10</v>
      </c>
      <c r="Q7050" s="3">
        <f t="shared" si="616"/>
        <v>100</v>
      </c>
      <c r="R7050" s="4">
        <f t="shared" si="617"/>
        <v>1224.50982</v>
      </c>
    </row>
    <row r="7051" spans="14:18">
      <c r="N7051" s="2">
        <v>122.450982</v>
      </c>
      <c r="O7051" s="3">
        <f t="shared" si="615"/>
        <v>14994.242992764322</v>
      </c>
      <c r="P7051" s="3">
        <v>10</v>
      </c>
      <c r="Q7051" s="3">
        <f t="shared" si="616"/>
        <v>100</v>
      </c>
      <c r="R7051" s="4">
        <f t="shared" si="617"/>
        <v>1224.50982</v>
      </c>
    </row>
    <row r="7052" spans="14:18">
      <c r="N7052" s="2">
        <v>122.450982</v>
      </c>
      <c r="O7052" s="3">
        <f t="shared" si="615"/>
        <v>14994.242992764322</v>
      </c>
      <c r="P7052" s="3">
        <v>10</v>
      </c>
      <c r="Q7052" s="3">
        <f t="shared" si="616"/>
        <v>100</v>
      </c>
      <c r="R7052" s="4">
        <f t="shared" si="617"/>
        <v>1224.50982</v>
      </c>
    </row>
    <row r="7053" spans="14:18">
      <c r="N7053" s="2">
        <v>122.450982</v>
      </c>
      <c r="O7053" s="3">
        <f t="shared" si="615"/>
        <v>14994.242992764322</v>
      </c>
      <c r="P7053" s="3">
        <v>10</v>
      </c>
      <c r="Q7053" s="3">
        <f t="shared" si="616"/>
        <v>100</v>
      </c>
      <c r="R7053" s="4">
        <f t="shared" si="617"/>
        <v>1224.50982</v>
      </c>
    </row>
    <row r="7054" spans="14:18">
      <c r="N7054" s="2">
        <v>122.450982</v>
      </c>
      <c r="O7054" s="3">
        <f t="shared" si="615"/>
        <v>14994.242992764322</v>
      </c>
      <c r="P7054" s="3">
        <v>10</v>
      </c>
      <c r="Q7054" s="3">
        <f t="shared" si="616"/>
        <v>100</v>
      </c>
      <c r="R7054" s="4">
        <f t="shared" si="617"/>
        <v>1224.50982</v>
      </c>
    </row>
    <row r="7055" spans="14:18">
      <c r="N7055" s="2">
        <v>122.450982</v>
      </c>
      <c r="O7055" s="3">
        <f t="shared" si="615"/>
        <v>14994.242992764322</v>
      </c>
      <c r="P7055" s="3">
        <v>10</v>
      </c>
      <c r="Q7055" s="3">
        <f t="shared" si="616"/>
        <v>100</v>
      </c>
      <c r="R7055" s="4">
        <f t="shared" si="617"/>
        <v>1224.50982</v>
      </c>
    </row>
    <row r="7056" spans="14:18">
      <c r="N7056" s="2">
        <v>122.450982</v>
      </c>
      <c r="O7056" s="3">
        <f t="shared" si="615"/>
        <v>14994.242992764322</v>
      </c>
      <c r="P7056" s="3">
        <v>10</v>
      </c>
      <c r="Q7056" s="3">
        <f t="shared" si="616"/>
        <v>100</v>
      </c>
      <c r="R7056" s="4">
        <f t="shared" si="617"/>
        <v>1224.50982</v>
      </c>
    </row>
    <row r="7057" spans="14:18">
      <c r="N7057" s="2">
        <v>122.450982</v>
      </c>
      <c r="O7057" s="3">
        <f t="shared" ref="O7057:O7120" si="618">N7057*N7057</f>
        <v>14994.242992764322</v>
      </c>
      <c r="P7057" s="3">
        <v>10</v>
      </c>
      <c r="Q7057" s="3">
        <f t="shared" ref="Q7057:Q7120" si="619">P7057*P7057</f>
        <v>100</v>
      </c>
      <c r="R7057" s="4">
        <f t="shared" ref="R7057:R7120" si="620">P7057*N7057</f>
        <v>1224.50982</v>
      </c>
    </row>
    <row r="7058" spans="14:18">
      <c r="N7058" s="2">
        <v>122.450982</v>
      </c>
      <c r="O7058" s="3">
        <f t="shared" si="618"/>
        <v>14994.242992764322</v>
      </c>
      <c r="P7058" s="3">
        <v>10</v>
      </c>
      <c r="Q7058" s="3">
        <f t="shared" si="619"/>
        <v>100</v>
      </c>
      <c r="R7058" s="4">
        <f t="shared" si="620"/>
        <v>1224.50982</v>
      </c>
    </row>
    <row r="7059" spans="14:18">
      <c r="N7059" s="2">
        <v>122.450982</v>
      </c>
      <c r="O7059" s="3">
        <f t="shared" si="618"/>
        <v>14994.242992764322</v>
      </c>
      <c r="P7059" s="3">
        <v>10</v>
      </c>
      <c r="Q7059" s="3">
        <f t="shared" si="619"/>
        <v>100</v>
      </c>
      <c r="R7059" s="4">
        <f t="shared" si="620"/>
        <v>1224.50982</v>
      </c>
    </row>
    <row r="7060" spans="14:18">
      <c r="N7060" s="2">
        <v>122.450982</v>
      </c>
      <c r="O7060" s="3">
        <f t="shared" si="618"/>
        <v>14994.242992764322</v>
      </c>
      <c r="P7060" s="3">
        <v>10</v>
      </c>
      <c r="Q7060" s="3">
        <f t="shared" si="619"/>
        <v>100</v>
      </c>
      <c r="R7060" s="4">
        <f t="shared" si="620"/>
        <v>1224.50982</v>
      </c>
    </row>
    <row r="7061" spans="14:18">
      <c r="N7061" s="2">
        <v>122.450982</v>
      </c>
      <c r="O7061" s="3">
        <f t="shared" si="618"/>
        <v>14994.242992764322</v>
      </c>
      <c r="P7061" s="3">
        <v>10</v>
      </c>
      <c r="Q7061" s="3">
        <f t="shared" si="619"/>
        <v>100</v>
      </c>
      <c r="R7061" s="4">
        <f t="shared" si="620"/>
        <v>1224.50982</v>
      </c>
    </row>
    <row r="7062" spans="14:18">
      <c r="N7062" s="2">
        <v>122.450982</v>
      </c>
      <c r="O7062" s="3">
        <f t="shared" si="618"/>
        <v>14994.242992764322</v>
      </c>
      <c r="P7062" s="3">
        <v>10</v>
      </c>
      <c r="Q7062" s="3">
        <f t="shared" si="619"/>
        <v>100</v>
      </c>
      <c r="R7062" s="4">
        <f t="shared" si="620"/>
        <v>1224.50982</v>
      </c>
    </row>
    <row r="7063" spans="14:18">
      <c r="N7063" s="2">
        <v>122.450982</v>
      </c>
      <c r="O7063" s="3">
        <f t="shared" si="618"/>
        <v>14994.242992764322</v>
      </c>
      <c r="P7063" s="3">
        <v>10</v>
      </c>
      <c r="Q7063" s="3">
        <f t="shared" si="619"/>
        <v>100</v>
      </c>
      <c r="R7063" s="4">
        <f t="shared" si="620"/>
        <v>1224.50982</v>
      </c>
    </row>
    <row r="7064" spans="14:18">
      <c r="N7064" s="2">
        <v>122.450982</v>
      </c>
      <c r="O7064" s="3">
        <f t="shared" si="618"/>
        <v>14994.242992764322</v>
      </c>
      <c r="P7064" s="3">
        <v>10</v>
      </c>
      <c r="Q7064" s="3">
        <f t="shared" si="619"/>
        <v>100</v>
      </c>
      <c r="R7064" s="4">
        <f t="shared" si="620"/>
        <v>1224.50982</v>
      </c>
    </row>
    <row r="7065" spans="14:18">
      <c r="N7065" s="2">
        <v>122.450982</v>
      </c>
      <c r="O7065" s="3">
        <f t="shared" si="618"/>
        <v>14994.242992764322</v>
      </c>
      <c r="P7065" s="3">
        <v>10</v>
      </c>
      <c r="Q7065" s="3">
        <f t="shared" si="619"/>
        <v>100</v>
      </c>
      <c r="R7065" s="4">
        <f t="shared" si="620"/>
        <v>1224.50982</v>
      </c>
    </row>
    <row r="7066" spans="14:18">
      <c r="N7066" s="2">
        <v>122.450982</v>
      </c>
      <c r="O7066" s="3">
        <f t="shared" si="618"/>
        <v>14994.242992764322</v>
      </c>
      <c r="P7066" s="3">
        <v>10</v>
      </c>
      <c r="Q7066" s="3">
        <f t="shared" si="619"/>
        <v>100</v>
      </c>
      <c r="R7066" s="4">
        <f t="shared" si="620"/>
        <v>1224.50982</v>
      </c>
    </row>
    <row r="7067" spans="14:18">
      <c r="N7067" s="2">
        <v>122.450982</v>
      </c>
      <c r="O7067" s="3">
        <f t="shared" si="618"/>
        <v>14994.242992764322</v>
      </c>
      <c r="P7067" s="3">
        <v>10</v>
      </c>
      <c r="Q7067" s="3">
        <f t="shared" si="619"/>
        <v>100</v>
      </c>
      <c r="R7067" s="4">
        <f t="shared" si="620"/>
        <v>1224.50982</v>
      </c>
    </row>
    <row r="7068" spans="14:18">
      <c r="N7068" s="2">
        <v>122.450982</v>
      </c>
      <c r="O7068" s="3">
        <f t="shared" si="618"/>
        <v>14994.242992764322</v>
      </c>
      <c r="P7068" s="3">
        <v>10</v>
      </c>
      <c r="Q7068" s="3">
        <f t="shared" si="619"/>
        <v>100</v>
      </c>
      <c r="R7068" s="4">
        <f t="shared" si="620"/>
        <v>1224.50982</v>
      </c>
    </row>
    <row r="7069" spans="14:18">
      <c r="N7069" s="2">
        <v>122.450982</v>
      </c>
      <c r="O7069" s="3">
        <f t="shared" si="618"/>
        <v>14994.242992764322</v>
      </c>
      <c r="P7069" s="3">
        <v>10</v>
      </c>
      <c r="Q7069" s="3">
        <f t="shared" si="619"/>
        <v>100</v>
      </c>
      <c r="R7069" s="4">
        <f t="shared" si="620"/>
        <v>1224.50982</v>
      </c>
    </row>
    <row r="7070" spans="14:18">
      <c r="N7070" s="2">
        <v>122.450982</v>
      </c>
      <c r="O7070" s="3">
        <f t="shared" si="618"/>
        <v>14994.242992764322</v>
      </c>
      <c r="P7070" s="3">
        <v>10</v>
      </c>
      <c r="Q7070" s="3">
        <f t="shared" si="619"/>
        <v>100</v>
      </c>
      <c r="R7070" s="4">
        <f t="shared" si="620"/>
        <v>1224.50982</v>
      </c>
    </row>
    <row r="7071" spans="14:18">
      <c r="N7071" s="2">
        <v>122.450982</v>
      </c>
      <c r="O7071" s="3">
        <f t="shared" si="618"/>
        <v>14994.242992764322</v>
      </c>
      <c r="P7071" s="3">
        <v>10</v>
      </c>
      <c r="Q7071" s="3">
        <f t="shared" si="619"/>
        <v>100</v>
      </c>
      <c r="R7071" s="4">
        <f t="shared" si="620"/>
        <v>1224.50982</v>
      </c>
    </row>
    <row r="7072" spans="14:18">
      <c r="N7072" s="2">
        <v>122.450982</v>
      </c>
      <c r="O7072" s="3">
        <f t="shared" si="618"/>
        <v>14994.242992764322</v>
      </c>
      <c r="P7072" s="3">
        <v>10</v>
      </c>
      <c r="Q7072" s="3">
        <f t="shared" si="619"/>
        <v>100</v>
      </c>
      <c r="R7072" s="4">
        <f t="shared" si="620"/>
        <v>1224.50982</v>
      </c>
    </row>
    <row r="7073" spans="14:18">
      <c r="N7073" s="2">
        <v>122.450982</v>
      </c>
      <c r="O7073" s="3">
        <f t="shared" si="618"/>
        <v>14994.242992764322</v>
      </c>
      <c r="P7073" s="3">
        <v>10</v>
      </c>
      <c r="Q7073" s="3">
        <f t="shared" si="619"/>
        <v>100</v>
      </c>
      <c r="R7073" s="4">
        <f t="shared" si="620"/>
        <v>1224.50982</v>
      </c>
    </row>
    <row r="7074" spans="14:18">
      <c r="N7074" s="2">
        <v>122.450982</v>
      </c>
      <c r="O7074" s="3">
        <f t="shared" si="618"/>
        <v>14994.242992764322</v>
      </c>
      <c r="P7074" s="3">
        <v>10</v>
      </c>
      <c r="Q7074" s="3">
        <f t="shared" si="619"/>
        <v>100</v>
      </c>
      <c r="R7074" s="4">
        <f t="shared" si="620"/>
        <v>1224.50982</v>
      </c>
    </row>
    <row r="7075" spans="14:18">
      <c r="N7075" s="2">
        <v>122.450982</v>
      </c>
      <c r="O7075" s="3">
        <f t="shared" si="618"/>
        <v>14994.242992764322</v>
      </c>
      <c r="P7075" s="3">
        <v>10</v>
      </c>
      <c r="Q7075" s="3">
        <f t="shared" si="619"/>
        <v>100</v>
      </c>
      <c r="R7075" s="4">
        <f t="shared" si="620"/>
        <v>1224.50982</v>
      </c>
    </row>
    <row r="7076" spans="14:18">
      <c r="N7076" s="2">
        <v>122.450982</v>
      </c>
      <c r="O7076" s="3">
        <f t="shared" si="618"/>
        <v>14994.242992764322</v>
      </c>
      <c r="P7076" s="3">
        <v>10</v>
      </c>
      <c r="Q7076" s="3">
        <f t="shared" si="619"/>
        <v>100</v>
      </c>
      <c r="R7076" s="4">
        <f t="shared" si="620"/>
        <v>1224.50982</v>
      </c>
    </row>
    <row r="7077" spans="14:18">
      <c r="N7077" s="2">
        <v>122.450982</v>
      </c>
      <c r="O7077" s="3">
        <f t="shared" si="618"/>
        <v>14994.242992764322</v>
      </c>
      <c r="P7077" s="3">
        <v>10</v>
      </c>
      <c r="Q7077" s="3">
        <f t="shared" si="619"/>
        <v>100</v>
      </c>
      <c r="R7077" s="4">
        <f t="shared" si="620"/>
        <v>1224.50982</v>
      </c>
    </row>
    <row r="7078" spans="14:18">
      <c r="N7078" s="2">
        <v>122.450982</v>
      </c>
      <c r="O7078" s="3">
        <f t="shared" si="618"/>
        <v>14994.242992764322</v>
      </c>
      <c r="P7078" s="3">
        <v>10</v>
      </c>
      <c r="Q7078" s="3">
        <f t="shared" si="619"/>
        <v>100</v>
      </c>
      <c r="R7078" s="4">
        <f t="shared" si="620"/>
        <v>1224.50982</v>
      </c>
    </row>
    <row r="7079" spans="14:18">
      <c r="N7079" s="2">
        <v>122.450982</v>
      </c>
      <c r="O7079" s="3">
        <f t="shared" si="618"/>
        <v>14994.242992764322</v>
      </c>
      <c r="P7079" s="3">
        <v>10</v>
      </c>
      <c r="Q7079" s="3">
        <f t="shared" si="619"/>
        <v>100</v>
      </c>
      <c r="R7079" s="4">
        <f t="shared" si="620"/>
        <v>1224.50982</v>
      </c>
    </row>
    <row r="7080" spans="14:18">
      <c r="N7080" s="2">
        <v>122.450982</v>
      </c>
      <c r="O7080" s="3">
        <f t="shared" si="618"/>
        <v>14994.242992764322</v>
      </c>
      <c r="P7080" s="3">
        <v>10</v>
      </c>
      <c r="Q7080" s="3">
        <f t="shared" si="619"/>
        <v>100</v>
      </c>
      <c r="R7080" s="4">
        <f t="shared" si="620"/>
        <v>1224.50982</v>
      </c>
    </row>
    <row r="7081" spans="14:18">
      <c r="N7081" s="2">
        <v>122.450982</v>
      </c>
      <c r="O7081" s="3">
        <f t="shared" si="618"/>
        <v>14994.242992764322</v>
      </c>
      <c r="P7081" s="3">
        <v>10</v>
      </c>
      <c r="Q7081" s="3">
        <f t="shared" si="619"/>
        <v>100</v>
      </c>
      <c r="R7081" s="4">
        <f t="shared" si="620"/>
        <v>1224.50982</v>
      </c>
    </row>
    <row r="7082" spans="14:18">
      <c r="N7082" s="2">
        <v>122.450982</v>
      </c>
      <c r="O7082" s="3">
        <f t="shared" si="618"/>
        <v>14994.242992764322</v>
      </c>
      <c r="P7082" s="3">
        <v>10</v>
      </c>
      <c r="Q7082" s="3">
        <f t="shared" si="619"/>
        <v>100</v>
      </c>
      <c r="R7082" s="4">
        <f t="shared" si="620"/>
        <v>1224.50982</v>
      </c>
    </row>
    <row r="7083" spans="14:18">
      <c r="N7083" s="2">
        <v>122.450982</v>
      </c>
      <c r="O7083" s="3">
        <f t="shared" si="618"/>
        <v>14994.242992764322</v>
      </c>
      <c r="P7083" s="3">
        <v>10</v>
      </c>
      <c r="Q7083" s="3">
        <f t="shared" si="619"/>
        <v>100</v>
      </c>
      <c r="R7083" s="4">
        <f t="shared" si="620"/>
        <v>1224.50982</v>
      </c>
    </row>
    <row r="7084" spans="14:18">
      <c r="N7084" s="2">
        <v>122.450982</v>
      </c>
      <c r="O7084" s="3">
        <f t="shared" si="618"/>
        <v>14994.242992764322</v>
      </c>
      <c r="P7084" s="3">
        <v>10</v>
      </c>
      <c r="Q7084" s="3">
        <f t="shared" si="619"/>
        <v>100</v>
      </c>
      <c r="R7084" s="4">
        <f t="shared" si="620"/>
        <v>1224.50982</v>
      </c>
    </row>
    <row r="7085" spans="14:18">
      <c r="N7085" s="2">
        <v>122.450982</v>
      </c>
      <c r="O7085" s="3">
        <f t="shared" si="618"/>
        <v>14994.242992764322</v>
      </c>
      <c r="P7085" s="3">
        <v>10</v>
      </c>
      <c r="Q7085" s="3">
        <f t="shared" si="619"/>
        <v>100</v>
      </c>
      <c r="R7085" s="4">
        <f t="shared" si="620"/>
        <v>1224.50982</v>
      </c>
    </row>
    <row r="7086" spans="14:18">
      <c r="N7086" s="2">
        <v>122.450982</v>
      </c>
      <c r="O7086" s="3">
        <f t="shared" si="618"/>
        <v>14994.242992764322</v>
      </c>
      <c r="P7086" s="3">
        <v>10</v>
      </c>
      <c r="Q7086" s="3">
        <f t="shared" si="619"/>
        <v>100</v>
      </c>
      <c r="R7086" s="4">
        <f t="shared" si="620"/>
        <v>1224.50982</v>
      </c>
    </row>
    <row r="7087" spans="14:18">
      <c r="N7087" s="2">
        <v>122.450982</v>
      </c>
      <c r="O7087" s="3">
        <f t="shared" si="618"/>
        <v>14994.242992764322</v>
      </c>
      <c r="P7087" s="3">
        <v>10</v>
      </c>
      <c r="Q7087" s="3">
        <f t="shared" si="619"/>
        <v>100</v>
      </c>
      <c r="R7087" s="4">
        <f t="shared" si="620"/>
        <v>1224.50982</v>
      </c>
    </row>
    <row r="7088" spans="14:18">
      <c r="N7088" s="2">
        <v>122.450982</v>
      </c>
      <c r="O7088" s="3">
        <f t="shared" si="618"/>
        <v>14994.242992764322</v>
      </c>
      <c r="P7088" s="3">
        <v>10</v>
      </c>
      <c r="Q7088" s="3">
        <f t="shared" si="619"/>
        <v>100</v>
      </c>
      <c r="R7088" s="4">
        <f t="shared" si="620"/>
        <v>1224.50982</v>
      </c>
    </row>
    <row r="7089" spans="14:18">
      <c r="N7089" s="2">
        <v>122.450982</v>
      </c>
      <c r="O7089" s="3">
        <f t="shared" si="618"/>
        <v>14994.242992764322</v>
      </c>
      <c r="P7089" s="3">
        <v>10</v>
      </c>
      <c r="Q7089" s="3">
        <f t="shared" si="619"/>
        <v>100</v>
      </c>
      <c r="R7089" s="4">
        <f t="shared" si="620"/>
        <v>1224.50982</v>
      </c>
    </row>
    <row r="7090" spans="14:18">
      <c r="N7090" s="2">
        <v>122.450982</v>
      </c>
      <c r="O7090" s="3">
        <f t="shared" si="618"/>
        <v>14994.242992764322</v>
      </c>
      <c r="P7090" s="3">
        <v>10</v>
      </c>
      <c r="Q7090" s="3">
        <f t="shared" si="619"/>
        <v>100</v>
      </c>
      <c r="R7090" s="4">
        <f t="shared" si="620"/>
        <v>1224.50982</v>
      </c>
    </row>
    <row r="7091" spans="14:18">
      <c r="N7091" s="2">
        <v>122.450982</v>
      </c>
      <c r="O7091" s="3">
        <f t="shared" si="618"/>
        <v>14994.242992764322</v>
      </c>
      <c r="P7091" s="3">
        <v>10</v>
      </c>
      <c r="Q7091" s="3">
        <f t="shared" si="619"/>
        <v>100</v>
      </c>
      <c r="R7091" s="4">
        <f t="shared" si="620"/>
        <v>1224.50982</v>
      </c>
    </row>
    <row r="7092" spans="14:18">
      <c r="N7092" s="2">
        <v>122.450982</v>
      </c>
      <c r="O7092" s="3">
        <f t="shared" si="618"/>
        <v>14994.242992764322</v>
      </c>
      <c r="P7092" s="3">
        <v>10</v>
      </c>
      <c r="Q7092" s="3">
        <f t="shared" si="619"/>
        <v>100</v>
      </c>
      <c r="R7092" s="4">
        <f t="shared" si="620"/>
        <v>1224.50982</v>
      </c>
    </row>
    <row r="7093" spans="14:18">
      <c r="N7093" s="2">
        <v>122.450982</v>
      </c>
      <c r="O7093" s="3">
        <f t="shared" si="618"/>
        <v>14994.242992764322</v>
      </c>
      <c r="P7093" s="3">
        <v>10</v>
      </c>
      <c r="Q7093" s="3">
        <f t="shared" si="619"/>
        <v>100</v>
      </c>
      <c r="R7093" s="4">
        <f t="shared" si="620"/>
        <v>1224.50982</v>
      </c>
    </row>
    <row r="7094" spans="14:18">
      <c r="N7094" s="2">
        <v>122.450982</v>
      </c>
      <c r="O7094" s="3">
        <f t="shared" si="618"/>
        <v>14994.242992764322</v>
      </c>
      <c r="P7094" s="3">
        <v>10</v>
      </c>
      <c r="Q7094" s="3">
        <f t="shared" si="619"/>
        <v>100</v>
      </c>
      <c r="R7094" s="4">
        <f t="shared" si="620"/>
        <v>1224.50982</v>
      </c>
    </row>
    <row r="7095" spans="14:18">
      <c r="N7095" s="2">
        <v>122.450982</v>
      </c>
      <c r="O7095" s="3">
        <f t="shared" si="618"/>
        <v>14994.242992764322</v>
      </c>
      <c r="P7095" s="3">
        <v>15</v>
      </c>
      <c r="Q7095" s="3">
        <f t="shared" si="619"/>
        <v>225</v>
      </c>
      <c r="R7095" s="4">
        <f t="shared" si="620"/>
        <v>1836.7647299999999</v>
      </c>
    </row>
    <row r="7096" spans="14:18">
      <c r="N7096" s="2">
        <v>122.450982</v>
      </c>
      <c r="O7096" s="3">
        <f t="shared" si="618"/>
        <v>14994.242992764322</v>
      </c>
      <c r="P7096" s="3">
        <v>15</v>
      </c>
      <c r="Q7096" s="3">
        <f t="shared" si="619"/>
        <v>225</v>
      </c>
      <c r="R7096" s="4">
        <f t="shared" si="620"/>
        <v>1836.7647299999999</v>
      </c>
    </row>
    <row r="7097" spans="14:18">
      <c r="N7097" s="2">
        <v>122.450982</v>
      </c>
      <c r="O7097" s="3">
        <f t="shared" si="618"/>
        <v>14994.242992764322</v>
      </c>
      <c r="P7097" s="3">
        <v>15</v>
      </c>
      <c r="Q7097" s="3">
        <f t="shared" si="619"/>
        <v>225</v>
      </c>
      <c r="R7097" s="4">
        <f t="shared" si="620"/>
        <v>1836.7647299999999</v>
      </c>
    </row>
    <row r="7098" spans="14:18">
      <c r="N7098" s="2">
        <v>122.450982</v>
      </c>
      <c r="O7098" s="3">
        <f t="shared" si="618"/>
        <v>14994.242992764322</v>
      </c>
      <c r="P7098" s="3">
        <v>15</v>
      </c>
      <c r="Q7098" s="3">
        <f t="shared" si="619"/>
        <v>225</v>
      </c>
      <c r="R7098" s="4">
        <f t="shared" si="620"/>
        <v>1836.7647299999999</v>
      </c>
    </row>
    <row r="7099" spans="14:18">
      <c r="N7099" s="2">
        <v>122.450982</v>
      </c>
      <c r="O7099" s="3">
        <f t="shared" si="618"/>
        <v>14994.242992764322</v>
      </c>
      <c r="P7099" s="3">
        <v>15</v>
      </c>
      <c r="Q7099" s="3">
        <f t="shared" si="619"/>
        <v>225</v>
      </c>
      <c r="R7099" s="4">
        <f t="shared" si="620"/>
        <v>1836.7647299999999</v>
      </c>
    </row>
    <row r="7100" spans="14:18">
      <c r="N7100" s="2">
        <v>122.450982</v>
      </c>
      <c r="O7100" s="3">
        <f t="shared" si="618"/>
        <v>14994.242992764322</v>
      </c>
      <c r="P7100" s="3">
        <v>15</v>
      </c>
      <c r="Q7100" s="3">
        <f t="shared" si="619"/>
        <v>225</v>
      </c>
      <c r="R7100" s="4">
        <f t="shared" si="620"/>
        <v>1836.7647299999999</v>
      </c>
    </row>
    <row r="7101" spans="14:18">
      <c r="N7101" s="2">
        <v>122.450982</v>
      </c>
      <c r="O7101" s="3">
        <f t="shared" si="618"/>
        <v>14994.242992764322</v>
      </c>
      <c r="P7101" s="3">
        <v>15</v>
      </c>
      <c r="Q7101" s="3">
        <f t="shared" si="619"/>
        <v>225</v>
      </c>
      <c r="R7101" s="4">
        <f t="shared" si="620"/>
        <v>1836.7647299999999</v>
      </c>
    </row>
    <row r="7102" spans="14:18">
      <c r="N7102" s="2">
        <v>122.450982</v>
      </c>
      <c r="O7102" s="3">
        <f t="shared" si="618"/>
        <v>14994.242992764322</v>
      </c>
      <c r="P7102" s="3">
        <v>15</v>
      </c>
      <c r="Q7102" s="3">
        <f t="shared" si="619"/>
        <v>225</v>
      </c>
      <c r="R7102" s="4">
        <f t="shared" si="620"/>
        <v>1836.7647299999999</v>
      </c>
    </row>
    <row r="7103" spans="14:18">
      <c r="N7103" s="2">
        <v>122.450982</v>
      </c>
      <c r="O7103" s="3">
        <f t="shared" si="618"/>
        <v>14994.242992764322</v>
      </c>
      <c r="P7103" s="3">
        <v>20</v>
      </c>
      <c r="Q7103" s="3">
        <f t="shared" si="619"/>
        <v>400</v>
      </c>
      <c r="R7103" s="4">
        <f t="shared" si="620"/>
        <v>2449.01964</v>
      </c>
    </row>
    <row r="7104" spans="14:18">
      <c r="N7104" s="2">
        <v>122.450982</v>
      </c>
      <c r="O7104" s="3">
        <f t="shared" si="618"/>
        <v>14994.242992764322</v>
      </c>
      <c r="P7104" s="3">
        <v>5</v>
      </c>
      <c r="Q7104" s="3">
        <f t="shared" si="619"/>
        <v>25</v>
      </c>
      <c r="R7104" s="4">
        <f t="shared" si="620"/>
        <v>612.25491</v>
      </c>
    </row>
    <row r="7105" spans="14:18">
      <c r="N7105" s="2">
        <v>122.450982</v>
      </c>
      <c r="O7105" s="3">
        <f t="shared" si="618"/>
        <v>14994.242992764322</v>
      </c>
      <c r="P7105" s="3">
        <v>10</v>
      </c>
      <c r="Q7105" s="3">
        <f t="shared" si="619"/>
        <v>100</v>
      </c>
      <c r="R7105" s="4">
        <f t="shared" si="620"/>
        <v>1224.50982</v>
      </c>
    </row>
    <row r="7106" spans="14:18">
      <c r="N7106" s="2">
        <v>122.450982</v>
      </c>
      <c r="O7106" s="3">
        <f t="shared" si="618"/>
        <v>14994.242992764322</v>
      </c>
      <c r="P7106" s="3">
        <v>10</v>
      </c>
      <c r="Q7106" s="3">
        <f t="shared" si="619"/>
        <v>100</v>
      </c>
      <c r="R7106" s="4">
        <f t="shared" si="620"/>
        <v>1224.50982</v>
      </c>
    </row>
    <row r="7107" spans="14:18">
      <c r="N7107" s="2">
        <v>122.450982</v>
      </c>
      <c r="O7107" s="3">
        <f t="shared" si="618"/>
        <v>14994.242992764322</v>
      </c>
      <c r="P7107" s="3">
        <v>10</v>
      </c>
      <c r="Q7107" s="3">
        <f t="shared" si="619"/>
        <v>100</v>
      </c>
      <c r="R7107" s="4">
        <f t="shared" si="620"/>
        <v>1224.50982</v>
      </c>
    </row>
    <row r="7108" spans="14:18">
      <c r="N7108" s="2">
        <v>122.450982</v>
      </c>
      <c r="O7108" s="3">
        <f t="shared" si="618"/>
        <v>14994.242992764322</v>
      </c>
      <c r="P7108" s="3">
        <v>10</v>
      </c>
      <c r="Q7108" s="3">
        <f t="shared" si="619"/>
        <v>100</v>
      </c>
      <c r="R7108" s="4">
        <f t="shared" si="620"/>
        <v>1224.50982</v>
      </c>
    </row>
    <row r="7109" spans="14:18">
      <c r="N7109" s="2">
        <v>122.450982</v>
      </c>
      <c r="O7109" s="3">
        <f t="shared" si="618"/>
        <v>14994.242992764322</v>
      </c>
      <c r="P7109" s="3">
        <v>10</v>
      </c>
      <c r="Q7109" s="3">
        <f t="shared" si="619"/>
        <v>100</v>
      </c>
      <c r="R7109" s="4">
        <f t="shared" si="620"/>
        <v>1224.50982</v>
      </c>
    </row>
    <row r="7110" spans="14:18">
      <c r="N7110" s="2">
        <v>122.450982</v>
      </c>
      <c r="O7110" s="3">
        <f t="shared" si="618"/>
        <v>14994.242992764322</v>
      </c>
      <c r="P7110" s="3">
        <v>10</v>
      </c>
      <c r="Q7110" s="3">
        <f t="shared" si="619"/>
        <v>100</v>
      </c>
      <c r="R7110" s="4">
        <f t="shared" si="620"/>
        <v>1224.50982</v>
      </c>
    </row>
    <row r="7111" spans="14:18">
      <c r="N7111" s="2">
        <v>122.450982</v>
      </c>
      <c r="O7111" s="3">
        <f t="shared" si="618"/>
        <v>14994.242992764322</v>
      </c>
      <c r="P7111" s="3">
        <v>10</v>
      </c>
      <c r="Q7111" s="3">
        <f t="shared" si="619"/>
        <v>100</v>
      </c>
      <c r="R7111" s="4">
        <f t="shared" si="620"/>
        <v>1224.50982</v>
      </c>
    </row>
    <row r="7112" spans="14:18">
      <c r="N7112" s="2">
        <v>122.450982</v>
      </c>
      <c r="O7112" s="3">
        <f t="shared" si="618"/>
        <v>14994.242992764322</v>
      </c>
      <c r="P7112" s="3">
        <v>10</v>
      </c>
      <c r="Q7112" s="3">
        <f t="shared" si="619"/>
        <v>100</v>
      </c>
      <c r="R7112" s="4">
        <f t="shared" si="620"/>
        <v>1224.50982</v>
      </c>
    </row>
    <row r="7113" spans="14:18">
      <c r="N7113" s="2">
        <v>122.450982</v>
      </c>
      <c r="O7113" s="3">
        <f t="shared" si="618"/>
        <v>14994.242992764322</v>
      </c>
      <c r="P7113" s="3">
        <v>10</v>
      </c>
      <c r="Q7113" s="3">
        <f t="shared" si="619"/>
        <v>100</v>
      </c>
      <c r="R7113" s="4">
        <f t="shared" si="620"/>
        <v>1224.50982</v>
      </c>
    </row>
    <row r="7114" spans="14:18">
      <c r="N7114" s="2">
        <v>122.450982</v>
      </c>
      <c r="O7114" s="3">
        <f t="shared" si="618"/>
        <v>14994.242992764322</v>
      </c>
      <c r="P7114" s="3">
        <v>10</v>
      </c>
      <c r="Q7114" s="3">
        <f t="shared" si="619"/>
        <v>100</v>
      </c>
      <c r="R7114" s="4">
        <f t="shared" si="620"/>
        <v>1224.50982</v>
      </c>
    </row>
    <row r="7115" spans="14:18">
      <c r="N7115" s="2">
        <v>122.450982</v>
      </c>
      <c r="O7115" s="3">
        <f t="shared" si="618"/>
        <v>14994.242992764322</v>
      </c>
      <c r="P7115" s="3">
        <v>10</v>
      </c>
      <c r="Q7115" s="3">
        <f t="shared" si="619"/>
        <v>100</v>
      </c>
      <c r="R7115" s="4">
        <f t="shared" si="620"/>
        <v>1224.50982</v>
      </c>
    </row>
    <row r="7116" spans="14:18">
      <c r="N7116" s="2">
        <v>122.450982</v>
      </c>
      <c r="O7116" s="3">
        <f t="shared" si="618"/>
        <v>14994.242992764322</v>
      </c>
      <c r="P7116" s="3">
        <v>10</v>
      </c>
      <c r="Q7116" s="3">
        <f t="shared" si="619"/>
        <v>100</v>
      </c>
      <c r="R7116" s="4">
        <f t="shared" si="620"/>
        <v>1224.50982</v>
      </c>
    </row>
    <row r="7117" spans="14:18">
      <c r="N7117" s="2">
        <v>122.450982</v>
      </c>
      <c r="O7117" s="3">
        <f t="shared" si="618"/>
        <v>14994.242992764322</v>
      </c>
      <c r="P7117" s="3">
        <v>5</v>
      </c>
      <c r="Q7117" s="3">
        <f t="shared" si="619"/>
        <v>25</v>
      </c>
      <c r="R7117" s="4">
        <f t="shared" si="620"/>
        <v>612.25491</v>
      </c>
    </row>
    <row r="7118" spans="14:18">
      <c r="N7118" s="2">
        <v>122.450982</v>
      </c>
      <c r="O7118" s="3">
        <f t="shared" si="618"/>
        <v>14994.242992764322</v>
      </c>
      <c r="P7118" s="3">
        <v>5</v>
      </c>
      <c r="Q7118" s="3">
        <f t="shared" si="619"/>
        <v>25</v>
      </c>
      <c r="R7118" s="4">
        <f t="shared" si="620"/>
        <v>612.25491</v>
      </c>
    </row>
    <row r="7119" spans="14:18">
      <c r="N7119" s="2">
        <v>122.450982</v>
      </c>
      <c r="O7119" s="3">
        <f t="shared" si="618"/>
        <v>14994.242992764322</v>
      </c>
      <c r="P7119" s="3">
        <v>5</v>
      </c>
      <c r="Q7119" s="3">
        <f t="shared" si="619"/>
        <v>25</v>
      </c>
      <c r="R7119" s="4">
        <f t="shared" si="620"/>
        <v>612.25491</v>
      </c>
    </row>
    <row r="7120" spans="14:18">
      <c r="N7120" s="2">
        <v>122.450982</v>
      </c>
      <c r="O7120" s="3">
        <f t="shared" si="618"/>
        <v>14994.242992764322</v>
      </c>
      <c r="P7120" s="3">
        <v>5</v>
      </c>
      <c r="Q7120" s="3">
        <f t="shared" si="619"/>
        <v>25</v>
      </c>
      <c r="R7120" s="4">
        <f t="shared" si="620"/>
        <v>612.25491</v>
      </c>
    </row>
    <row r="7121" spans="14:18">
      <c r="N7121" s="2">
        <v>122.450982</v>
      </c>
      <c r="O7121" s="3">
        <f t="shared" ref="O7121:O7184" si="621">N7121*N7121</f>
        <v>14994.242992764322</v>
      </c>
      <c r="P7121" s="3">
        <v>10</v>
      </c>
      <c r="Q7121" s="3">
        <f t="shared" ref="Q7121:Q7184" si="622">P7121*P7121</f>
        <v>100</v>
      </c>
      <c r="R7121" s="4">
        <f t="shared" ref="R7121:R7184" si="623">P7121*N7121</f>
        <v>1224.50982</v>
      </c>
    </row>
    <row r="7122" spans="14:18">
      <c r="N7122" s="2">
        <v>122.450982</v>
      </c>
      <c r="O7122" s="3">
        <f t="shared" si="621"/>
        <v>14994.242992764322</v>
      </c>
      <c r="P7122" s="3">
        <v>10</v>
      </c>
      <c r="Q7122" s="3">
        <f t="shared" si="622"/>
        <v>100</v>
      </c>
      <c r="R7122" s="4">
        <f t="shared" si="623"/>
        <v>1224.50982</v>
      </c>
    </row>
    <row r="7123" spans="14:18">
      <c r="N7123" s="2">
        <v>122.450982</v>
      </c>
      <c r="O7123" s="3">
        <f t="shared" si="621"/>
        <v>14994.242992764322</v>
      </c>
      <c r="P7123" s="3">
        <v>10</v>
      </c>
      <c r="Q7123" s="3">
        <f t="shared" si="622"/>
        <v>100</v>
      </c>
      <c r="R7123" s="4">
        <f t="shared" si="623"/>
        <v>1224.50982</v>
      </c>
    </row>
    <row r="7124" spans="14:18">
      <c r="N7124" s="2">
        <v>122.450982</v>
      </c>
      <c r="O7124" s="3">
        <f t="shared" si="621"/>
        <v>14994.242992764322</v>
      </c>
      <c r="P7124" s="3">
        <v>10</v>
      </c>
      <c r="Q7124" s="3">
        <f t="shared" si="622"/>
        <v>100</v>
      </c>
      <c r="R7124" s="4">
        <f t="shared" si="623"/>
        <v>1224.50982</v>
      </c>
    </row>
    <row r="7125" spans="14:18">
      <c r="N7125" s="2">
        <v>122.450982</v>
      </c>
      <c r="O7125" s="3">
        <f t="shared" si="621"/>
        <v>14994.242992764322</v>
      </c>
      <c r="P7125" s="3">
        <v>10</v>
      </c>
      <c r="Q7125" s="3">
        <f t="shared" si="622"/>
        <v>100</v>
      </c>
      <c r="R7125" s="4">
        <f t="shared" si="623"/>
        <v>1224.50982</v>
      </c>
    </row>
    <row r="7126" spans="14:18">
      <c r="N7126" s="2">
        <v>122.450982</v>
      </c>
      <c r="O7126" s="3">
        <f t="shared" si="621"/>
        <v>14994.242992764322</v>
      </c>
      <c r="P7126" s="3">
        <v>10</v>
      </c>
      <c r="Q7126" s="3">
        <f t="shared" si="622"/>
        <v>100</v>
      </c>
      <c r="R7126" s="4">
        <f t="shared" si="623"/>
        <v>1224.50982</v>
      </c>
    </row>
    <row r="7127" spans="14:18">
      <c r="N7127" s="2">
        <v>122.450982</v>
      </c>
      <c r="O7127" s="3">
        <f t="shared" si="621"/>
        <v>14994.242992764322</v>
      </c>
      <c r="P7127" s="3">
        <v>10</v>
      </c>
      <c r="Q7127" s="3">
        <f t="shared" si="622"/>
        <v>100</v>
      </c>
      <c r="R7127" s="4">
        <f t="shared" si="623"/>
        <v>1224.50982</v>
      </c>
    </row>
    <row r="7128" spans="14:18">
      <c r="N7128" s="2">
        <v>122.450982</v>
      </c>
      <c r="O7128" s="3">
        <f t="shared" si="621"/>
        <v>14994.242992764322</v>
      </c>
      <c r="P7128" s="3">
        <v>10</v>
      </c>
      <c r="Q7128" s="3">
        <f t="shared" si="622"/>
        <v>100</v>
      </c>
      <c r="R7128" s="4">
        <f t="shared" si="623"/>
        <v>1224.50982</v>
      </c>
    </row>
    <row r="7129" spans="14:18">
      <c r="N7129" s="2">
        <v>122.450982</v>
      </c>
      <c r="O7129" s="3">
        <f t="shared" si="621"/>
        <v>14994.242992764322</v>
      </c>
      <c r="P7129" s="3">
        <v>10</v>
      </c>
      <c r="Q7129" s="3">
        <f t="shared" si="622"/>
        <v>100</v>
      </c>
      <c r="R7129" s="4">
        <f t="shared" si="623"/>
        <v>1224.50982</v>
      </c>
    </row>
    <row r="7130" spans="14:18">
      <c r="N7130" s="2">
        <v>122.450982</v>
      </c>
      <c r="O7130" s="3">
        <f t="shared" si="621"/>
        <v>14994.242992764322</v>
      </c>
      <c r="P7130" s="3">
        <v>10</v>
      </c>
      <c r="Q7130" s="3">
        <f t="shared" si="622"/>
        <v>100</v>
      </c>
      <c r="R7130" s="4">
        <f t="shared" si="623"/>
        <v>1224.50982</v>
      </c>
    </row>
    <row r="7131" spans="14:18">
      <c r="N7131" s="2">
        <v>122.450982</v>
      </c>
      <c r="O7131" s="3">
        <f t="shared" si="621"/>
        <v>14994.242992764322</v>
      </c>
      <c r="P7131" s="3">
        <v>10</v>
      </c>
      <c r="Q7131" s="3">
        <f t="shared" si="622"/>
        <v>100</v>
      </c>
      <c r="R7131" s="4">
        <f t="shared" si="623"/>
        <v>1224.50982</v>
      </c>
    </row>
    <row r="7132" spans="14:18">
      <c r="N7132" s="2">
        <v>122.450982</v>
      </c>
      <c r="O7132" s="3">
        <f t="shared" si="621"/>
        <v>14994.242992764322</v>
      </c>
      <c r="P7132" s="3">
        <v>10</v>
      </c>
      <c r="Q7132" s="3">
        <f t="shared" si="622"/>
        <v>100</v>
      </c>
      <c r="R7132" s="4">
        <f t="shared" si="623"/>
        <v>1224.50982</v>
      </c>
    </row>
    <row r="7133" spans="14:18">
      <c r="N7133" s="2">
        <v>122.450982</v>
      </c>
      <c r="O7133" s="3">
        <f t="shared" si="621"/>
        <v>14994.242992764322</v>
      </c>
      <c r="P7133" s="3">
        <v>10</v>
      </c>
      <c r="Q7133" s="3">
        <f t="shared" si="622"/>
        <v>100</v>
      </c>
      <c r="R7133" s="4">
        <f t="shared" si="623"/>
        <v>1224.50982</v>
      </c>
    </row>
    <row r="7134" spans="14:18">
      <c r="N7134" s="2">
        <v>122.450982</v>
      </c>
      <c r="O7134" s="3">
        <f t="shared" si="621"/>
        <v>14994.242992764322</v>
      </c>
      <c r="P7134" s="3">
        <v>10</v>
      </c>
      <c r="Q7134" s="3">
        <f t="shared" si="622"/>
        <v>100</v>
      </c>
      <c r="R7134" s="4">
        <f t="shared" si="623"/>
        <v>1224.50982</v>
      </c>
    </row>
    <row r="7135" spans="14:18">
      <c r="N7135" s="2">
        <v>122.450982</v>
      </c>
      <c r="O7135" s="3">
        <f t="shared" si="621"/>
        <v>14994.242992764322</v>
      </c>
      <c r="P7135" s="3">
        <v>10</v>
      </c>
      <c r="Q7135" s="3">
        <f t="shared" si="622"/>
        <v>100</v>
      </c>
      <c r="R7135" s="4">
        <f t="shared" si="623"/>
        <v>1224.50982</v>
      </c>
    </row>
    <row r="7136" spans="14:18">
      <c r="N7136" s="2">
        <v>122.450982</v>
      </c>
      <c r="O7136" s="3">
        <f t="shared" si="621"/>
        <v>14994.242992764322</v>
      </c>
      <c r="P7136" s="3">
        <v>10</v>
      </c>
      <c r="Q7136" s="3">
        <f t="shared" si="622"/>
        <v>100</v>
      </c>
      <c r="R7136" s="4">
        <f t="shared" si="623"/>
        <v>1224.50982</v>
      </c>
    </row>
    <row r="7137" spans="14:18">
      <c r="N7137" s="2">
        <v>122.450982</v>
      </c>
      <c r="O7137" s="3">
        <f t="shared" si="621"/>
        <v>14994.242992764322</v>
      </c>
      <c r="P7137" s="3">
        <v>10</v>
      </c>
      <c r="Q7137" s="3">
        <f t="shared" si="622"/>
        <v>100</v>
      </c>
      <c r="R7137" s="4">
        <f t="shared" si="623"/>
        <v>1224.50982</v>
      </c>
    </row>
    <row r="7138" spans="14:18">
      <c r="N7138" s="2">
        <v>122.450982</v>
      </c>
      <c r="O7138" s="3">
        <f t="shared" si="621"/>
        <v>14994.242992764322</v>
      </c>
      <c r="P7138" s="3">
        <v>15</v>
      </c>
      <c r="Q7138" s="3">
        <f t="shared" si="622"/>
        <v>225</v>
      </c>
      <c r="R7138" s="4">
        <f t="shared" si="623"/>
        <v>1836.7647299999999</v>
      </c>
    </row>
    <row r="7139" spans="14:18">
      <c r="N7139" s="2">
        <v>122.450982</v>
      </c>
      <c r="O7139" s="3">
        <f t="shared" si="621"/>
        <v>14994.242992764322</v>
      </c>
      <c r="P7139" s="3">
        <v>15</v>
      </c>
      <c r="Q7139" s="3">
        <f t="shared" si="622"/>
        <v>225</v>
      </c>
      <c r="R7139" s="4">
        <f t="shared" si="623"/>
        <v>1836.7647299999999</v>
      </c>
    </row>
    <row r="7140" spans="14:18">
      <c r="N7140" s="2">
        <v>122.450982</v>
      </c>
      <c r="O7140" s="3">
        <f t="shared" si="621"/>
        <v>14994.242992764322</v>
      </c>
      <c r="P7140" s="3">
        <v>15</v>
      </c>
      <c r="Q7140" s="3">
        <f t="shared" si="622"/>
        <v>225</v>
      </c>
      <c r="R7140" s="4">
        <f t="shared" si="623"/>
        <v>1836.7647299999999</v>
      </c>
    </row>
    <row r="7141" spans="14:18">
      <c r="N7141" s="2">
        <v>122.450982</v>
      </c>
      <c r="O7141" s="3">
        <f t="shared" si="621"/>
        <v>14994.242992764322</v>
      </c>
      <c r="P7141" s="3">
        <v>15</v>
      </c>
      <c r="Q7141" s="3">
        <f t="shared" si="622"/>
        <v>225</v>
      </c>
      <c r="R7141" s="4">
        <f t="shared" si="623"/>
        <v>1836.7647299999999</v>
      </c>
    </row>
    <row r="7142" spans="14:18">
      <c r="N7142" s="2">
        <v>122.450982</v>
      </c>
      <c r="O7142" s="3">
        <f t="shared" si="621"/>
        <v>14994.242992764322</v>
      </c>
      <c r="P7142" s="3">
        <v>15</v>
      </c>
      <c r="Q7142" s="3">
        <f t="shared" si="622"/>
        <v>225</v>
      </c>
      <c r="R7142" s="4">
        <f t="shared" si="623"/>
        <v>1836.7647299999999</v>
      </c>
    </row>
    <row r="7143" spans="14:18">
      <c r="N7143" s="2">
        <v>122.450982</v>
      </c>
      <c r="O7143" s="3">
        <f t="shared" si="621"/>
        <v>14994.242992764322</v>
      </c>
      <c r="P7143" s="3">
        <v>15</v>
      </c>
      <c r="Q7143" s="3">
        <f t="shared" si="622"/>
        <v>225</v>
      </c>
      <c r="R7143" s="4">
        <f t="shared" si="623"/>
        <v>1836.7647299999999</v>
      </c>
    </row>
    <row r="7144" spans="14:18">
      <c r="N7144" s="2">
        <v>122.450982</v>
      </c>
      <c r="O7144" s="3">
        <f t="shared" si="621"/>
        <v>14994.242992764322</v>
      </c>
      <c r="P7144" s="3">
        <v>15</v>
      </c>
      <c r="Q7144" s="3">
        <f t="shared" si="622"/>
        <v>225</v>
      </c>
      <c r="R7144" s="4">
        <f t="shared" si="623"/>
        <v>1836.7647299999999</v>
      </c>
    </row>
    <row r="7145" spans="14:18">
      <c r="N7145" s="2">
        <v>122.450982</v>
      </c>
      <c r="O7145" s="3">
        <f t="shared" si="621"/>
        <v>14994.242992764322</v>
      </c>
      <c r="P7145" s="3">
        <v>15</v>
      </c>
      <c r="Q7145" s="3">
        <f t="shared" si="622"/>
        <v>225</v>
      </c>
      <c r="R7145" s="4">
        <f t="shared" si="623"/>
        <v>1836.7647299999999</v>
      </c>
    </row>
    <row r="7146" spans="14:18">
      <c r="N7146" s="2">
        <v>208.29649499999999</v>
      </c>
      <c r="O7146" s="3">
        <f t="shared" si="621"/>
        <v>43387.429829285022</v>
      </c>
      <c r="P7146" s="3">
        <v>15</v>
      </c>
      <c r="Q7146" s="3">
        <f t="shared" si="622"/>
        <v>225</v>
      </c>
      <c r="R7146" s="4">
        <f t="shared" si="623"/>
        <v>3124.4474249999998</v>
      </c>
    </row>
    <row r="7147" spans="14:18">
      <c r="N7147" s="2">
        <v>208.29649499999999</v>
      </c>
      <c r="O7147" s="3">
        <f t="shared" si="621"/>
        <v>43387.429829285022</v>
      </c>
      <c r="P7147" s="3">
        <v>15</v>
      </c>
      <c r="Q7147" s="3">
        <f t="shared" si="622"/>
        <v>225</v>
      </c>
      <c r="R7147" s="4">
        <f t="shared" si="623"/>
        <v>3124.4474249999998</v>
      </c>
    </row>
    <row r="7148" spans="14:18">
      <c r="N7148" s="2">
        <v>208.29649499999999</v>
      </c>
      <c r="O7148" s="3">
        <f t="shared" si="621"/>
        <v>43387.429829285022</v>
      </c>
      <c r="P7148" s="3">
        <v>15</v>
      </c>
      <c r="Q7148" s="3">
        <f t="shared" si="622"/>
        <v>225</v>
      </c>
      <c r="R7148" s="4">
        <f t="shared" si="623"/>
        <v>3124.4474249999998</v>
      </c>
    </row>
    <row r="7149" spans="14:18">
      <c r="N7149" s="2">
        <v>208.29649499999999</v>
      </c>
      <c r="O7149" s="3">
        <f t="shared" si="621"/>
        <v>43387.429829285022</v>
      </c>
      <c r="P7149" s="3">
        <v>15</v>
      </c>
      <c r="Q7149" s="3">
        <f t="shared" si="622"/>
        <v>225</v>
      </c>
      <c r="R7149" s="4">
        <f t="shared" si="623"/>
        <v>3124.4474249999998</v>
      </c>
    </row>
    <row r="7150" spans="14:18">
      <c r="N7150" s="2">
        <v>208.29649499999999</v>
      </c>
      <c r="O7150" s="3">
        <f t="shared" si="621"/>
        <v>43387.429829285022</v>
      </c>
      <c r="P7150" s="3">
        <v>15</v>
      </c>
      <c r="Q7150" s="3">
        <f t="shared" si="622"/>
        <v>225</v>
      </c>
      <c r="R7150" s="4">
        <f t="shared" si="623"/>
        <v>3124.4474249999998</v>
      </c>
    </row>
    <row r="7151" spans="14:18">
      <c r="N7151" s="2">
        <v>208.29649499999999</v>
      </c>
      <c r="O7151" s="3">
        <f t="shared" si="621"/>
        <v>43387.429829285022</v>
      </c>
      <c r="P7151" s="3">
        <v>5</v>
      </c>
      <c r="Q7151" s="3">
        <f t="shared" si="622"/>
        <v>25</v>
      </c>
      <c r="R7151" s="4">
        <f t="shared" si="623"/>
        <v>1041.482475</v>
      </c>
    </row>
    <row r="7152" spans="14:18">
      <c r="N7152" s="2">
        <v>208.29649499999999</v>
      </c>
      <c r="O7152" s="3">
        <f t="shared" si="621"/>
        <v>43387.429829285022</v>
      </c>
      <c r="P7152" s="3">
        <v>5</v>
      </c>
      <c r="Q7152" s="3">
        <f t="shared" si="622"/>
        <v>25</v>
      </c>
      <c r="R7152" s="4">
        <f t="shared" si="623"/>
        <v>1041.482475</v>
      </c>
    </row>
    <row r="7153" spans="14:18">
      <c r="N7153" s="2">
        <v>208.29649499999999</v>
      </c>
      <c r="O7153" s="3">
        <f t="shared" si="621"/>
        <v>43387.429829285022</v>
      </c>
      <c r="P7153" s="3">
        <v>5</v>
      </c>
      <c r="Q7153" s="3">
        <f t="shared" si="622"/>
        <v>25</v>
      </c>
      <c r="R7153" s="4">
        <f t="shared" si="623"/>
        <v>1041.482475</v>
      </c>
    </row>
    <row r="7154" spans="14:18">
      <c r="N7154" s="2">
        <v>208.29649499999999</v>
      </c>
      <c r="O7154" s="3">
        <f t="shared" si="621"/>
        <v>43387.429829285022</v>
      </c>
      <c r="P7154" s="3">
        <v>5</v>
      </c>
      <c r="Q7154" s="3">
        <f t="shared" si="622"/>
        <v>25</v>
      </c>
      <c r="R7154" s="4">
        <f t="shared" si="623"/>
        <v>1041.482475</v>
      </c>
    </row>
    <row r="7155" spans="14:18">
      <c r="N7155" s="2">
        <v>208.29649499999999</v>
      </c>
      <c r="O7155" s="3">
        <f t="shared" si="621"/>
        <v>43387.429829285022</v>
      </c>
      <c r="P7155" s="3">
        <v>5</v>
      </c>
      <c r="Q7155" s="3">
        <f t="shared" si="622"/>
        <v>25</v>
      </c>
      <c r="R7155" s="4">
        <f t="shared" si="623"/>
        <v>1041.482475</v>
      </c>
    </row>
    <row r="7156" spans="14:18">
      <c r="N7156" s="2">
        <v>208.29649499999999</v>
      </c>
      <c r="O7156" s="3">
        <f t="shared" si="621"/>
        <v>43387.429829285022</v>
      </c>
      <c r="P7156" s="3">
        <v>5</v>
      </c>
      <c r="Q7156" s="3">
        <f t="shared" si="622"/>
        <v>25</v>
      </c>
      <c r="R7156" s="4">
        <f t="shared" si="623"/>
        <v>1041.482475</v>
      </c>
    </row>
    <row r="7157" spans="14:18">
      <c r="N7157" s="2">
        <v>208.29649499999999</v>
      </c>
      <c r="O7157" s="3">
        <f t="shared" si="621"/>
        <v>43387.429829285022</v>
      </c>
      <c r="P7157" s="3">
        <v>5</v>
      </c>
      <c r="Q7157" s="3">
        <f t="shared" si="622"/>
        <v>25</v>
      </c>
      <c r="R7157" s="4">
        <f t="shared" si="623"/>
        <v>1041.482475</v>
      </c>
    </row>
    <row r="7158" spans="14:18">
      <c r="N7158" s="2">
        <v>208.29649499999999</v>
      </c>
      <c r="O7158" s="3">
        <f t="shared" si="621"/>
        <v>43387.429829285022</v>
      </c>
      <c r="P7158" s="3">
        <v>5</v>
      </c>
      <c r="Q7158" s="3">
        <f t="shared" si="622"/>
        <v>25</v>
      </c>
      <c r="R7158" s="4">
        <f t="shared" si="623"/>
        <v>1041.482475</v>
      </c>
    </row>
    <row r="7159" spans="14:18">
      <c r="N7159" s="2">
        <v>208.29649499999999</v>
      </c>
      <c r="O7159" s="3">
        <f t="shared" si="621"/>
        <v>43387.429829285022</v>
      </c>
      <c r="P7159" s="3">
        <v>5</v>
      </c>
      <c r="Q7159" s="3">
        <f t="shared" si="622"/>
        <v>25</v>
      </c>
      <c r="R7159" s="4">
        <f t="shared" si="623"/>
        <v>1041.482475</v>
      </c>
    </row>
    <row r="7160" spans="14:18">
      <c r="N7160" s="2">
        <v>208.29649499999999</v>
      </c>
      <c r="O7160" s="3">
        <f t="shared" si="621"/>
        <v>43387.429829285022</v>
      </c>
      <c r="P7160" s="3">
        <v>5</v>
      </c>
      <c r="Q7160" s="3">
        <f t="shared" si="622"/>
        <v>25</v>
      </c>
      <c r="R7160" s="4">
        <f t="shared" si="623"/>
        <v>1041.482475</v>
      </c>
    </row>
    <row r="7161" spans="14:18">
      <c r="N7161" s="2">
        <v>208.29649499999999</v>
      </c>
      <c r="O7161" s="3">
        <f t="shared" si="621"/>
        <v>43387.429829285022</v>
      </c>
      <c r="P7161" s="3">
        <v>5</v>
      </c>
      <c r="Q7161" s="3">
        <f t="shared" si="622"/>
        <v>25</v>
      </c>
      <c r="R7161" s="4">
        <f t="shared" si="623"/>
        <v>1041.482475</v>
      </c>
    </row>
    <row r="7162" spans="14:18">
      <c r="N7162" s="2">
        <v>208.29649499999999</v>
      </c>
      <c r="O7162" s="3">
        <f t="shared" si="621"/>
        <v>43387.429829285022</v>
      </c>
      <c r="P7162" s="3">
        <v>5</v>
      </c>
      <c r="Q7162" s="3">
        <f t="shared" si="622"/>
        <v>25</v>
      </c>
      <c r="R7162" s="4">
        <f t="shared" si="623"/>
        <v>1041.482475</v>
      </c>
    </row>
    <row r="7163" spans="14:18">
      <c r="N7163" s="2">
        <v>208.29649499999999</v>
      </c>
      <c r="O7163" s="3">
        <f t="shared" si="621"/>
        <v>43387.429829285022</v>
      </c>
      <c r="P7163" s="3">
        <v>5</v>
      </c>
      <c r="Q7163" s="3">
        <f t="shared" si="622"/>
        <v>25</v>
      </c>
      <c r="R7163" s="4">
        <f t="shared" si="623"/>
        <v>1041.482475</v>
      </c>
    </row>
    <row r="7164" spans="14:18">
      <c r="N7164" s="2">
        <v>208.29649499999999</v>
      </c>
      <c r="O7164" s="3">
        <f t="shared" si="621"/>
        <v>43387.429829285022</v>
      </c>
      <c r="P7164" s="3">
        <v>5</v>
      </c>
      <c r="Q7164" s="3">
        <f t="shared" si="622"/>
        <v>25</v>
      </c>
      <c r="R7164" s="4">
        <f t="shared" si="623"/>
        <v>1041.482475</v>
      </c>
    </row>
    <row r="7165" spans="14:18">
      <c r="N7165" s="2">
        <v>208.29649499999999</v>
      </c>
      <c r="O7165" s="3">
        <f t="shared" si="621"/>
        <v>43387.429829285022</v>
      </c>
      <c r="P7165" s="3">
        <v>5</v>
      </c>
      <c r="Q7165" s="3">
        <f t="shared" si="622"/>
        <v>25</v>
      </c>
      <c r="R7165" s="4">
        <f t="shared" si="623"/>
        <v>1041.482475</v>
      </c>
    </row>
    <row r="7166" spans="14:18">
      <c r="N7166" s="2">
        <v>208.29649499999999</v>
      </c>
      <c r="O7166" s="3">
        <f t="shared" si="621"/>
        <v>43387.429829285022</v>
      </c>
      <c r="P7166" s="3">
        <v>5</v>
      </c>
      <c r="Q7166" s="3">
        <f t="shared" si="622"/>
        <v>25</v>
      </c>
      <c r="R7166" s="4">
        <f t="shared" si="623"/>
        <v>1041.482475</v>
      </c>
    </row>
    <row r="7167" spans="14:18">
      <c r="N7167" s="2">
        <v>208.29649499999999</v>
      </c>
      <c r="O7167" s="3">
        <f t="shared" si="621"/>
        <v>43387.429829285022</v>
      </c>
      <c r="P7167" s="3">
        <v>5</v>
      </c>
      <c r="Q7167" s="3">
        <f t="shared" si="622"/>
        <v>25</v>
      </c>
      <c r="R7167" s="4">
        <f t="shared" si="623"/>
        <v>1041.482475</v>
      </c>
    </row>
    <row r="7168" spans="14:18">
      <c r="N7168" s="2">
        <v>208.29649499999999</v>
      </c>
      <c r="O7168" s="3">
        <f t="shared" si="621"/>
        <v>43387.429829285022</v>
      </c>
      <c r="P7168" s="3">
        <v>5</v>
      </c>
      <c r="Q7168" s="3">
        <f t="shared" si="622"/>
        <v>25</v>
      </c>
      <c r="R7168" s="4">
        <f t="shared" si="623"/>
        <v>1041.482475</v>
      </c>
    </row>
    <row r="7169" spans="14:18">
      <c r="N7169" s="2">
        <v>208.29649499999999</v>
      </c>
      <c r="O7169" s="3">
        <f t="shared" si="621"/>
        <v>43387.429829285022</v>
      </c>
      <c r="P7169" s="3">
        <v>5</v>
      </c>
      <c r="Q7169" s="3">
        <f t="shared" si="622"/>
        <v>25</v>
      </c>
      <c r="R7169" s="4">
        <f t="shared" si="623"/>
        <v>1041.482475</v>
      </c>
    </row>
    <row r="7170" spans="14:18">
      <c r="N7170" s="2">
        <v>208.29649499999999</v>
      </c>
      <c r="O7170" s="3">
        <f t="shared" si="621"/>
        <v>43387.429829285022</v>
      </c>
      <c r="P7170" s="3">
        <v>5</v>
      </c>
      <c r="Q7170" s="3">
        <f t="shared" si="622"/>
        <v>25</v>
      </c>
      <c r="R7170" s="4">
        <f t="shared" si="623"/>
        <v>1041.482475</v>
      </c>
    </row>
    <row r="7171" spans="14:18">
      <c r="N7171" s="2">
        <v>208.29649499999999</v>
      </c>
      <c r="O7171" s="3">
        <f t="shared" si="621"/>
        <v>43387.429829285022</v>
      </c>
      <c r="P7171" s="3">
        <v>5</v>
      </c>
      <c r="Q7171" s="3">
        <f t="shared" si="622"/>
        <v>25</v>
      </c>
      <c r="R7171" s="4">
        <f t="shared" si="623"/>
        <v>1041.482475</v>
      </c>
    </row>
    <row r="7172" spans="14:18">
      <c r="N7172" s="2">
        <v>208.29649499999999</v>
      </c>
      <c r="O7172" s="3">
        <f t="shared" si="621"/>
        <v>43387.429829285022</v>
      </c>
      <c r="P7172" s="3">
        <v>5</v>
      </c>
      <c r="Q7172" s="3">
        <f t="shared" si="622"/>
        <v>25</v>
      </c>
      <c r="R7172" s="4">
        <f t="shared" si="623"/>
        <v>1041.482475</v>
      </c>
    </row>
    <row r="7173" spans="14:18">
      <c r="N7173" s="2">
        <v>208.29649499999999</v>
      </c>
      <c r="O7173" s="3">
        <f t="shared" si="621"/>
        <v>43387.429829285022</v>
      </c>
      <c r="P7173" s="3">
        <v>5</v>
      </c>
      <c r="Q7173" s="3">
        <f t="shared" si="622"/>
        <v>25</v>
      </c>
      <c r="R7173" s="4">
        <f t="shared" si="623"/>
        <v>1041.482475</v>
      </c>
    </row>
    <row r="7174" spans="14:18">
      <c r="N7174" s="2">
        <v>208.29649499999999</v>
      </c>
      <c r="O7174" s="3">
        <f t="shared" si="621"/>
        <v>43387.429829285022</v>
      </c>
      <c r="P7174" s="3">
        <v>5</v>
      </c>
      <c r="Q7174" s="3">
        <f t="shared" si="622"/>
        <v>25</v>
      </c>
      <c r="R7174" s="4">
        <f t="shared" si="623"/>
        <v>1041.482475</v>
      </c>
    </row>
    <row r="7175" spans="14:18">
      <c r="N7175" s="2">
        <v>208.29649499999999</v>
      </c>
      <c r="O7175" s="3">
        <f t="shared" si="621"/>
        <v>43387.429829285022</v>
      </c>
      <c r="P7175" s="3">
        <v>5</v>
      </c>
      <c r="Q7175" s="3">
        <f t="shared" si="622"/>
        <v>25</v>
      </c>
      <c r="R7175" s="4">
        <f t="shared" si="623"/>
        <v>1041.482475</v>
      </c>
    </row>
    <row r="7176" spans="14:18">
      <c r="N7176" s="2">
        <v>208.29649499999999</v>
      </c>
      <c r="O7176" s="3">
        <f t="shared" si="621"/>
        <v>43387.429829285022</v>
      </c>
      <c r="P7176" s="3">
        <v>5</v>
      </c>
      <c r="Q7176" s="3">
        <f t="shared" si="622"/>
        <v>25</v>
      </c>
      <c r="R7176" s="4">
        <f t="shared" si="623"/>
        <v>1041.482475</v>
      </c>
    </row>
    <row r="7177" spans="14:18">
      <c r="N7177" s="2">
        <v>208.29649499999999</v>
      </c>
      <c r="O7177" s="3">
        <f t="shared" si="621"/>
        <v>43387.429829285022</v>
      </c>
      <c r="P7177" s="3">
        <v>5</v>
      </c>
      <c r="Q7177" s="3">
        <f t="shared" si="622"/>
        <v>25</v>
      </c>
      <c r="R7177" s="4">
        <f t="shared" si="623"/>
        <v>1041.482475</v>
      </c>
    </row>
    <row r="7178" spans="14:18">
      <c r="N7178" s="2">
        <v>208.29649499999999</v>
      </c>
      <c r="O7178" s="3">
        <f t="shared" si="621"/>
        <v>43387.429829285022</v>
      </c>
      <c r="P7178" s="3">
        <v>5</v>
      </c>
      <c r="Q7178" s="3">
        <f t="shared" si="622"/>
        <v>25</v>
      </c>
      <c r="R7178" s="4">
        <f t="shared" si="623"/>
        <v>1041.482475</v>
      </c>
    </row>
    <row r="7179" spans="14:18">
      <c r="N7179" s="2">
        <v>208.29649499999999</v>
      </c>
      <c r="O7179" s="3">
        <f t="shared" si="621"/>
        <v>43387.429829285022</v>
      </c>
      <c r="P7179" s="3">
        <v>5</v>
      </c>
      <c r="Q7179" s="3">
        <f t="shared" si="622"/>
        <v>25</v>
      </c>
      <c r="R7179" s="4">
        <f t="shared" si="623"/>
        <v>1041.482475</v>
      </c>
    </row>
    <row r="7180" spans="14:18">
      <c r="N7180" s="2">
        <v>208.29649499999999</v>
      </c>
      <c r="O7180" s="3">
        <f t="shared" si="621"/>
        <v>43387.429829285022</v>
      </c>
      <c r="P7180" s="3">
        <v>5</v>
      </c>
      <c r="Q7180" s="3">
        <f t="shared" si="622"/>
        <v>25</v>
      </c>
      <c r="R7180" s="4">
        <f t="shared" si="623"/>
        <v>1041.482475</v>
      </c>
    </row>
    <row r="7181" spans="14:18">
      <c r="N7181" s="2">
        <v>208.29649499999999</v>
      </c>
      <c r="O7181" s="3">
        <f t="shared" si="621"/>
        <v>43387.429829285022</v>
      </c>
      <c r="P7181" s="3">
        <v>5</v>
      </c>
      <c r="Q7181" s="3">
        <f t="shared" si="622"/>
        <v>25</v>
      </c>
      <c r="R7181" s="4">
        <f t="shared" si="623"/>
        <v>1041.482475</v>
      </c>
    </row>
    <row r="7182" spans="14:18">
      <c r="N7182" s="2">
        <v>208.29649499999999</v>
      </c>
      <c r="O7182" s="3">
        <f t="shared" si="621"/>
        <v>43387.429829285022</v>
      </c>
      <c r="P7182" s="3">
        <v>5</v>
      </c>
      <c r="Q7182" s="3">
        <f t="shared" si="622"/>
        <v>25</v>
      </c>
      <c r="R7182" s="4">
        <f t="shared" si="623"/>
        <v>1041.482475</v>
      </c>
    </row>
    <row r="7183" spans="14:18">
      <c r="N7183" s="2">
        <v>208.29649499999999</v>
      </c>
      <c r="O7183" s="3">
        <f t="shared" si="621"/>
        <v>43387.429829285022</v>
      </c>
      <c r="P7183" s="3">
        <v>5</v>
      </c>
      <c r="Q7183" s="3">
        <f t="shared" si="622"/>
        <v>25</v>
      </c>
      <c r="R7183" s="4">
        <f t="shared" si="623"/>
        <v>1041.482475</v>
      </c>
    </row>
    <row r="7184" spans="14:18">
      <c r="N7184" s="2">
        <v>208.29649499999999</v>
      </c>
      <c r="O7184" s="3">
        <f t="shared" si="621"/>
        <v>43387.429829285022</v>
      </c>
      <c r="P7184" s="3">
        <v>5</v>
      </c>
      <c r="Q7184" s="3">
        <f t="shared" si="622"/>
        <v>25</v>
      </c>
      <c r="R7184" s="4">
        <f t="shared" si="623"/>
        <v>1041.482475</v>
      </c>
    </row>
    <row r="7185" spans="14:18">
      <c r="N7185" s="2">
        <v>208.29649499999999</v>
      </c>
      <c r="O7185" s="3">
        <f t="shared" ref="O7185:O7248" si="624">N7185*N7185</f>
        <v>43387.429829285022</v>
      </c>
      <c r="P7185" s="3">
        <v>5</v>
      </c>
      <c r="Q7185" s="3">
        <f t="shared" ref="Q7185:Q7248" si="625">P7185*P7185</f>
        <v>25</v>
      </c>
      <c r="R7185" s="4">
        <f t="shared" ref="R7185:R7248" si="626">P7185*N7185</f>
        <v>1041.482475</v>
      </c>
    </row>
    <row r="7186" spans="14:18">
      <c r="N7186" s="2">
        <v>208.29649499999999</v>
      </c>
      <c r="O7186" s="3">
        <f t="shared" si="624"/>
        <v>43387.429829285022</v>
      </c>
      <c r="P7186" s="3">
        <v>5</v>
      </c>
      <c r="Q7186" s="3">
        <f t="shared" si="625"/>
        <v>25</v>
      </c>
      <c r="R7186" s="4">
        <f t="shared" si="626"/>
        <v>1041.482475</v>
      </c>
    </row>
    <row r="7187" spans="14:18">
      <c r="N7187" s="2">
        <v>208.29649499999999</v>
      </c>
      <c r="O7187" s="3">
        <f t="shared" si="624"/>
        <v>43387.429829285022</v>
      </c>
      <c r="P7187" s="3">
        <v>5</v>
      </c>
      <c r="Q7187" s="3">
        <f t="shared" si="625"/>
        <v>25</v>
      </c>
      <c r="R7187" s="4">
        <f t="shared" si="626"/>
        <v>1041.482475</v>
      </c>
    </row>
    <row r="7188" spans="14:18">
      <c r="N7188" s="2">
        <v>208.29649499999999</v>
      </c>
      <c r="O7188" s="3">
        <f t="shared" si="624"/>
        <v>43387.429829285022</v>
      </c>
      <c r="P7188" s="3">
        <v>5</v>
      </c>
      <c r="Q7188" s="3">
        <f t="shared" si="625"/>
        <v>25</v>
      </c>
      <c r="R7188" s="4">
        <f t="shared" si="626"/>
        <v>1041.482475</v>
      </c>
    </row>
    <row r="7189" spans="14:18">
      <c r="N7189" s="2">
        <v>208.29649499999999</v>
      </c>
      <c r="O7189" s="3">
        <f t="shared" si="624"/>
        <v>43387.429829285022</v>
      </c>
      <c r="P7189" s="3">
        <v>5</v>
      </c>
      <c r="Q7189" s="3">
        <f t="shared" si="625"/>
        <v>25</v>
      </c>
      <c r="R7189" s="4">
        <f t="shared" si="626"/>
        <v>1041.482475</v>
      </c>
    </row>
    <row r="7190" spans="14:18">
      <c r="N7190" s="2">
        <v>208.29649499999999</v>
      </c>
      <c r="O7190" s="3">
        <f t="shared" si="624"/>
        <v>43387.429829285022</v>
      </c>
      <c r="P7190" s="3">
        <v>5</v>
      </c>
      <c r="Q7190" s="3">
        <f t="shared" si="625"/>
        <v>25</v>
      </c>
      <c r="R7190" s="4">
        <f t="shared" si="626"/>
        <v>1041.482475</v>
      </c>
    </row>
    <row r="7191" spans="14:18">
      <c r="N7191" s="2">
        <v>208.29649499999999</v>
      </c>
      <c r="O7191" s="3">
        <f t="shared" si="624"/>
        <v>43387.429829285022</v>
      </c>
      <c r="P7191" s="3">
        <v>5</v>
      </c>
      <c r="Q7191" s="3">
        <f t="shared" si="625"/>
        <v>25</v>
      </c>
      <c r="R7191" s="4">
        <f t="shared" si="626"/>
        <v>1041.482475</v>
      </c>
    </row>
    <row r="7192" spans="14:18">
      <c r="N7192" s="2">
        <v>208.29649499999999</v>
      </c>
      <c r="O7192" s="3">
        <f t="shared" si="624"/>
        <v>43387.429829285022</v>
      </c>
      <c r="P7192" s="3">
        <v>5</v>
      </c>
      <c r="Q7192" s="3">
        <f t="shared" si="625"/>
        <v>25</v>
      </c>
      <c r="R7192" s="4">
        <f t="shared" si="626"/>
        <v>1041.482475</v>
      </c>
    </row>
    <row r="7193" spans="14:18">
      <c r="N7193" s="2">
        <v>208.29649499999999</v>
      </c>
      <c r="O7193" s="3">
        <f t="shared" si="624"/>
        <v>43387.429829285022</v>
      </c>
      <c r="P7193" s="3">
        <v>5</v>
      </c>
      <c r="Q7193" s="3">
        <f t="shared" si="625"/>
        <v>25</v>
      </c>
      <c r="R7193" s="4">
        <f t="shared" si="626"/>
        <v>1041.482475</v>
      </c>
    </row>
    <row r="7194" spans="14:18">
      <c r="N7194" s="2">
        <v>208.29649499999999</v>
      </c>
      <c r="O7194" s="3">
        <f t="shared" si="624"/>
        <v>43387.429829285022</v>
      </c>
      <c r="P7194" s="3">
        <v>5</v>
      </c>
      <c r="Q7194" s="3">
        <f t="shared" si="625"/>
        <v>25</v>
      </c>
      <c r="R7194" s="4">
        <f t="shared" si="626"/>
        <v>1041.482475</v>
      </c>
    </row>
    <row r="7195" spans="14:18">
      <c r="N7195" s="2">
        <v>208.29649499999999</v>
      </c>
      <c r="O7195" s="3">
        <f t="shared" si="624"/>
        <v>43387.429829285022</v>
      </c>
      <c r="P7195" s="3">
        <v>5</v>
      </c>
      <c r="Q7195" s="3">
        <f t="shared" si="625"/>
        <v>25</v>
      </c>
      <c r="R7195" s="4">
        <f t="shared" si="626"/>
        <v>1041.482475</v>
      </c>
    </row>
    <row r="7196" spans="14:18">
      <c r="N7196" s="2">
        <v>208.29649499999999</v>
      </c>
      <c r="O7196" s="3">
        <f t="shared" si="624"/>
        <v>43387.429829285022</v>
      </c>
      <c r="P7196" s="3">
        <v>5</v>
      </c>
      <c r="Q7196" s="3">
        <f t="shared" si="625"/>
        <v>25</v>
      </c>
      <c r="R7196" s="4">
        <f t="shared" si="626"/>
        <v>1041.482475</v>
      </c>
    </row>
    <row r="7197" spans="14:18">
      <c r="N7197" s="2">
        <v>208.29649499999999</v>
      </c>
      <c r="O7197" s="3">
        <f t="shared" si="624"/>
        <v>43387.429829285022</v>
      </c>
      <c r="P7197" s="3">
        <v>5</v>
      </c>
      <c r="Q7197" s="3">
        <f t="shared" si="625"/>
        <v>25</v>
      </c>
      <c r="R7197" s="4">
        <f t="shared" si="626"/>
        <v>1041.482475</v>
      </c>
    </row>
    <row r="7198" spans="14:18">
      <c r="N7198" s="2">
        <v>208.29649499999999</v>
      </c>
      <c r="O7198" s="3">
        <f t="shared" si="624"/>
        <v>43387.429829285022</v>
      </c>
      <c r="P7198" s="3">
        <v>5</v>
      </c>
      <c r="Q7198" s="3">
        <f t="shared" si="625"/>
        <v>25</v>
      </c>
      <c r="R7198" s="4">
        <f t="shared" si="626"/>
        <v>1041.482475</v>
      </c>
    </row>
    <row r="7199" spans="14:18">
      <c r="N7199" s="2">
        <v>208.29649499999999</v>
      </c>
      <c r="O7199" s="3">
        <f t="shared" si="624"/>
        <v>43387.429829285022</v>
      </c>
      <c r="P7199" s="3">
        <v>5</v>
      </c>
      <c r="Q7199" s="3">
        <f t="shared" si="625"/>
        <v>25</v>
      </c>
      <c r="R7199" s="4">
        <f t="shared" si="626"/>
        <v>1041.482475</v>
      </c>
    </row>
    <row r="7200" spans="14:18">
      <c r="N7200" s="2">
        <v>208.29649499999999</v>
      </c>
      <c r="O7200" s="3">
        <f t="shared" si="624"/>
        <v>43387.429829285022</v>
      </c>
      <c r="P7200" s="3">
        <v>5</v>
      </c>
      <c r="Q7200" s="3">
        <f t="shared" si="625"/>
        <v>25</v>
      </c>
      <c r="R7200" s="4">
        <f t="shared" si="626"/>
        <v>1041.482475</v>
      </c>
    </row>
    <row r="7201" spans="14:18">
      <c r="N7201" s="2">
        <v>208.29649499999999</v>
      </c>
      <c r="O7201" s="3">
        <f t="shared" si="624"/>
        <v>43387.429829285022</v>
      </c>
      <c r="P7201" s="3">
        <v>5</v>
      </c>
      <c r="Q7201" s="3">
        <f t="shared" si="625"/>
        <v>25</v>
      </c>
      <c r="R7201" s="4">
        <f t="shared" si="626"/>
        <v>1041.482475</v>
      </c>
    </row>
    <row r="7202" spans="14:18">
      <c r="N7202" s="2">
        <v>208.29649499999999</v>
      </c>
      <c r="O7202" s="3">
        <f t="shared" si="624"/>
        <v>43387.429829285022</v>
      </c>
      <c r="P7202" s="3">
        <v>5</v>
      </c>
      <c r="Q7202" s="3">
        <f t="shared" si="625"/>
        <v>25</v>
      </c>
      <c r="R7202" s="4">
        <f t="shared" si="626"/>
        <v>1041.482475</v>
      </c>
    </row>
    <row r="7203" spans="14:18">
      <c r="N7203" s="2">
        <v>208.29649499999999</v>
      </c>
      <c r="O7203" s="3">
        <f t="shared" si="624"/>
        <v>43387.429829285022</v>
      </c>
      <c r="P7203" s="3">
        <v>5</v>
      </c>
      <c r="Q7203" s="3">
        <f t="shared" si="625"/>
        <v>25</v>
      </c>
      <c r="R7203" s="4">
        <f t="shared" si="626"/>
        <v>1041.482475</v>
      </c>
    </row>
    <row r="7204" spans="14:18">
      <c r="N7204" s="2">
        <v>208.29649499999999</v>
      </c>
      <c r="O7204" s="3">
        <f t="shared" si="624"/>
        <v>43387.429829285022</v>
      </c>
      <c r="P7204" s="3">
        <v>5</v>
      </c>
      <c r="Q7204" s="3">
        <f t="shared" si="625"/>
        <v>25</v>
      </c>
      <c r="R7204" s="4">
        <f t="shared" si="626"/>
        <v>1041.482475</v>
      </c>
    </row>
    <row r="7205" spans="14:18">
      <c r="N7205" s="2">
        <v>208.29649499999999</v>
      </c>
      <c r="O7205" s="3">
        <f t="shared" si="624"/>
        <v>43387.429829285022</v>
      </c>
      <c r="P7205" s="3">
        <v>5</v>
      </c>
      <c r="Q7205" s="3">
        <f t="shared" si="625"/>
        <v>25</v>
      </c>
      <c r="R7205" s="4">
        <f t="shared" si="626"/>
        <v>1041.482475</v>
      </c>
    </row>
    <row r="7206" spans="14:18">
      <c r="N7206" s="2">
        <v>208.29649499999999</v>
      </c>
      <c r="O7206" s="3">
        <f t="shared" si="624"/>
        <v>43387.429829285022</v>
      </c>
      <c r="P7206" s="3">
        <v>5</v>
      </c>
      <c r="Q7206" s="3">
        <f t="shared" si="625"/>
        <v>25</v>
      </c>
      <c r="R7206" s="4">
        <f t="shared" si="626"/>
        <v>1041.482475</v>
      </c>
    </row>
    <row r="7207" spans="14:18">
      <c r="N7207" s="2">
        <v>208.29649499999999</v>
      </c>
      <c r="O7207" s="3">
        <f t="shared" si="624"/>
        <v>43387.429829285022</v>
      </c>
      <c r="P7207" s="3">
        <v>5</v>
      </c>
      <c r="Q7207" s="3">
        <f t="shared" si="625"/>
        <v>25</v>
      </c>
      <c r="R7207" s="4">
        <f t="shared" si="626"/>
        <v>1041.482475</v>
      </c>
    </row>
    <row r="7208" spans="14:18">
      <c r="N7208" s="2">
        <v>208.29649499999999</v>
      </c>
      <c r="O7208" s="3">
        <f t="shared" si="624"/>
        <v>43387.429829285022</v>
      </c>
      <c r="P7208" s="3">
        <v>5</v>
      </c>
      <c r="Q7208" s="3">
        <f t="shared" si="625"/>
        <v>25</v>
      </c>
      <c r="R7208" s="4">
        <f t="shared" si="626"/>
        <v>1041.482475</v>
      </c>
    </row>
    <row r="7209" spans="14:18">
      <c r="N7209" s="2">
        <v>208.29649499999999</v>
      </c>
      <c r="O7209" s="3">
        <f t="shared" si="624"/>
        <v>43387.429829285022</v>
      </c>
      <c r="P7209" s="3">
        <v>5</v>
      </c>
      <c r="Q7209" s="3">
        <f t="shared" si="625"/>
        <v>25</v>
      </c>
      <c r="R7209" s="4">
        <f t="shared" si="626"/>
        <v>1041.482475</v>
      </c>
    </row>
    <row r="7210" spans="14:18">
      <c r="N7210" s="2">
        <v>208.29649499999999</v>
      </c>
      <c r="O7210" s="3">
        <f t="shared" si="624"/>
        <v>43387.429829285022</v>
      </c>
      <c r="P7210" s="3">
        <v>5</v>
      </c>
      <c r="Q7210" s="3">
        <f t="shared" si="625"/>
        <v>25</v>
      </c>
      <c r="R7210" s="4">
        <f t="shared" si="626"/>
        <v>1041.482475</v>
      </c>
    </row>
    <row r="7211" spans="14:18">
      <c r="N7211" s="2">
        <v>208.29649499999999</v>
      </c>
      <c r="O7211" s="3">
        <f t="shared" si="624"/>
        <v>43387.429829285022</v>
      </c>
      <c r="P7211" s="3">
        <v>5</v>
      </c>
      <c r="Q7211" s="3">
        <f t="shared" si="625"/>
        <v>25</v>
      </c>
      <c r="R7211" s="4">
        <f t="shared" si="626"/>
        <v>1041.482475</v>
      </c>
    </row>
    <row r="7212" spans="14:18">
      <c r="N7212" s="2">
        <v>208.29649499999999</v>
      </c>
      <c r="O7212" s="3">
        <f t="shared" si="624"/>
        <v>43387.429829285022</v>
      </c>
      <c r="P7212" s="3">
        <v>5</v>
      </c>
      <c r="Q7212" s="3">
        <f t="shared" si="625"/>
        <v>25</v>
      </c>
      <c r="R7212" s="4">
        <f t="shared" si="626"/>
        <v>1041.482475</v>
      </c>
    </row>
    <row r="7213" spans="14:18">
      <c r="N7213" s="2">
        <v>208.29649499999999</v>
      </c>
      <c r="O7213" s="3">
        <f t="shared" si="624"/>
        <v>43387.429829285022</v>
      </c>
      <c r="P7213" s="3">
        <v>5</v>
      </c>
      <c r="Q7213" s="3">
        <f t="shared" si="625"/>
        <v>25</v>
      </c>
      <c r="R7213" s="4">
        <f t="shared" si="626"/>
        <v>1041.482475</v>
      </c>
    </row>
    <row r="7214" spans="14:18">
      <c r="N7214" s="2">
        <v>208.29649499999999</v>
      </c>
      <c r="O7214" s="3">
        <f t="shared" si="624"/>
        <v>43387.429829285022</v>
      </c>
      <c r="P7214" s="3">
        <v>5</v>
      </c>
      <c r="Q7214" s="3">
        <f t="shared" si="625"/>
        <v>25</v>
      </c>
      <c r="R7214" s="4">
        <f t="shared" si="626"/>
        <v>1041.482475</v>
      </c>
    </row>
    <row r="7215" spans="14:18">
      <c r="N7215" s="2">
        <v>208.29649499999999</v>
      </c>
      <c r="O7215" s="3">
        <f t="shared" si="624"/>
        <v>43387.429829285022</v>
      </c>
      <c r="P7215" s="3">
        <v>5</v>
      </c>
      <c r="Q7215" s="3">
        <f t="shared" si="625"/>
        <v>25</v>
      </c>
      <c r="R7215" s="4">
        <f t="shared" si="626"/>
        <v>1041.482475</v>
      </c>
    </row>
    <row r="7216" spans="14:18">
      <c r="N7216" s="2">
        <v>208.29649499999999</v>
      </c>
      <c r="O7216" s="3">
        <f t="shared" si="624"/>
        <v>43387.429829285022</v>
      </c>
      <c r="P7216" s="3">
        <v>5</v>
      </c>
      <c r="Q7216" s="3">
        <f t="shared" si="625"/>
        <v>25</v>
      </c>
      <c r="R7216" s="4">
        <f t="shared" si="626"/>
        <v>1041.482475</v>
      </c>
    </row>
    <row r="7217" spans="14:18">
      <c r="N7217" s="2">
        <v>208.29649499999999</v>
      </c>
      <c r="O7217" s="3">
        <f t="shared" si="624"/>
        <v>43387.429829285022</v>
      </c>
      <c r="P7217" s="3">
        <v>5</v>
      </c>
      <c r="Q7217" s="3">
        <f t="shared" si="625"/>
        <v>25</v>
      </c>
      <c r="R7217" s="4">
        <f t="shared" si="626"/>
        <v>1041.482475</v>
      </c>
    </row>
    <row r="7218" spans="14:18">
      <c r="N7218" s="2">
        <v>208.29649499999999</v>
      </c>
      <c r="O7218" s="3">
        <f t="shared" si="624"/>
        <v>43387.429829285022</v>
      </c>
      <c r="P7218" s="3">
        <v>5</v>
      </c>
      <c r="Q7218" s="3">
        <f t="shared" si="625"/>
        <v>25</v>
      </c>
      <c r="R7218" s="4">
        <f t="shared" si="626"/>
        <v>1041.482475</v>
      </c>
    </row>
    <row r="7219" spans="14:18">
      <c r="N7219" s="2">
        <v>208.29649499999999</v>
      </c>
      <c r="O7219" s="3">
        <f t="shared" si="624"/>
        <v>43387.429829285022</v>
      </c>
      <c r="P7219" s="3">
        <v>5</v>
      </c>
      <c r="Q7219" s="3">
        <f t="shared" si="625"/>
        <v>25</v>
      </c>
      <c r="R7219" s="4">
        <f t="shared" si="626"/>
        <v>1041.482475</v>
      </c>
    </row>
    <row r="7220" spans="14:18">
      <c r="N7220" s="2">
        <v>208.29649499999999</v>
      </c>
      <c r="O7220" s="3">
        <f t="shared" si="624"/>
        <v>43387.429829285022</v>
      </c>
      <c r="P7220" s="3">
        <v>5</v>
      </c>
      <c r="Q7220" s="3">
        <f t="shared" si="625"/>
        <v>25</v>
      </c>
      <c r="R7220" s="4">
        <f t="shared" si="626"/>
        <v>1041.482475</v>
      </c>
    </row>
    <row r="7221" spans="14:18">
      <c r="N7221" s="2">
        <v>208.29649499999999</v>
      </c>
      <c r="O7221" s="3">
        <f t="shared" si="624"/>
        <v>43387.429829285022</v>
      </c>
      <c r="P7221" s="3">
        <v>5</v>
      </c>
      <c r="Q7221" s="3">
        <f t="shared" si="625"/>
        <v>25</v>
      </c>
      <c r="R7221" s="4">
        <f t="shared" si="626"/>
        <v>1041.482475</v>
      </c>
    </row>
    <row r="7222" spans="14:18">
      <c r="N7222" s="2">
        <v>208.29649499999999</v>
      </c>
      <c r="O7222" s="3">
        <f t="shared" si="624"/>
        <v>43387.429829285022</v>
      </c>
      <c r="P7222" s="3">
        <v>5</v>
      </c>
      <c r="Q7222" s="3">
        <f t="shared" si="625"/>
        <v>25</v>
      </c>
      <c r="R7222" s="4">
        <f t="shared" si="626"/>
        <v>1041.482475</v>
      </c>
    </row>
    <row r="7223" spans="14:18">
      <c r="N7223" s="2">
        <v>208.29649499999999</v>
      </c>
      <c r="O7223" s="3">
        <f t="shared" si="624"/>
        <v>43387.429829285022</v>
      </c>
      <c r="P7223" s="3">
        <v>5</v>
      </c>
      <c r="Q7223" s="3">
        <f t="shared" si="625"/>
        <v>25</v>
      </c>
      <c r="R7223" s="4">
        <f t="shared" si="626"/>
        <v>1041.482475</v>
      </c>
    </row>
    <row r="7224" spans="14:18">
      <c r="N7224" s="2">
        <v>208.29649499999999</v>
      </c>
      <c r="O7224" s="3">
        <f t="shared" si="624"/>
        <v>43387.429829285022</v>
      </c>
      <c r="P7224" s="3">
        <v>5</v>
      </c>
      <c r="Q7224" s="3">
        <f t="shared" si="625"/>
        <v>25</v>
      </c>
      <c r="R7224" s="4">
        <f t="shared" si="626"/>
        <v>1041.482475</v>
      </c>
    </row>
    <row r="7225" spans="14:18">
      <c r="N7225" s="2">
        <v>208.29649499999999</v>
      </c>
      <c r="O7225" s="3">
        <f t="shared" si="624"/>
        <v>43387.429829285022</v>
      </c>
      <c r="P7225" s="3">
        <v>5</v>
      </c>
      <c r="Q7225" s="3">
        <f t="shared" si="625"/>
        <v>25</v>
      </c>
      <c r="R7225" s="4">
        <f t="shared" si="626"/>
        <v>1041.482475</v>
      </c>
    </row>
    <row r="7226" spans="14:18">
      <c r="N7226" s="2">
        <v>208.29649499999999</v>
      </c>
      <c r="O7226" s="3">
        <f t="shared" si="624"/>
        <v>43387.429829285022</v>
      </c>
      <c r="P7226" s="3">
        <v>5</v>
      </c>
      <c r="Q7226" s="3">
        <f t="shared" si="625"/>
        <v>25</v>
      </c>
      <c r="R7226" s="4">
        <f t="shared" si="626"/>
        <v>1041.482475</v>
      </c>
    </row>
    <row r="7227" spans="14:18">
      <c r="N7227" s="2">
        <v>208.29649499999999</v>
      </c>
      <c r="O7227" s="3">
        <f t="shared" si="624"/>
        <v>43387.429829285022</v>
      </c>
      <c r="P7227" s="3">
        <v>5</v>
      </c>
      <c r="Q7227" s="3">
        <f t="shared" si="625"/>
        <v>25</v>
      </c>
      <c r="R7227" s="4">
        <f t="shared" si="626"/>
        <v>1041.482475</v>
      </c>
    </row>
    <row r="7228" spans="14:18">
      <c r="N7228" s="2">
        <v>208.29649499999999</v>
      </c>
      <c r="O7228" s="3">
        <f t="shared" si="624"/>
        <v>43387.429829285022</v>
      </c>
      <c r="P7228" s="3">
        <v>5</v>
      </c>
      <c r="Q7228" s="3">
        <f t="shared" si="625"/>
        <v>25</v>
      </c>
      <c r="R7228" s="4">
        <f t="shared" si="626"/>
        <v>1041.482475</v>
      </c>
    </row>
    <row r="7229" spans="14:18">
      <c r="N7229" s="2">
        <v>208.29649499999999</v>
      </c>
      <c r="O7229" s="3">
        <f t="shared" si="624"/>
        <v>43387.429829285022</v>
      </c>
      <c r="P7229" s="3">
        <v>5</v>
      </c>
      <c r="Q7229" s="3">
        <f t="shared" si="625"/>
        <v>25</v>
      </c>
      <c r="R7229" s="4">
        <f t="shared" si="626"/>
        <v>1041.482475</v>
      </c>
    </row>
    <row r="7230" spans="14:18">
      <c r="N7230" s="2">
        <v>208.29649499999999</v>
      </c>
      <c r="O7230" s="3">
        <f t="shared" si="624"/>
        <v>43387.429829285022</v>
      </c>
      <c r="P7230" s="3">
        <v>5</v>
      </c>
      <c r="Q7230" s="3">
        <f t="shared" si="625"/>
        <v>25</v>
      </c>
      <c r="R7230" s="4">
        <f t="shared" si="626"/>
        <v>1041.482475</v>
      </c>
    </row>
    <row r="7231" spans="14:18">
      <c r="N7231" s="2">
        <v>208.29649499999999</v>
      </c>
      <c r="O7231" s="3">
        <f t="shared" si="624"/>
        <v>43387.429829285022</v>
      </c>
      <c r="P7231" s="3">
        <v>5</v>
      </c>
      <c r="Q7231" s="3">
        <f t="shared" si="625"/>
        <v>25</v>
      </c>
      <c r="R7231" s="4">
        <f t="shared" si="626"/>
        <v>1041.482475</v>
      </c>
    </row>
    <row r="7232" spans="14:18">
      <c r="N7232" s="2">
        <v>208.29649499999999</v>
      </c>
      <c r="O7232" s="3">
        <f t="shared" si="624"/>
        <v>43387.429829285022</v>
      </c>
      <c r="P7232" s="3">
        <v>5</v>
      </c>
      <c r="Q7232" s="3">
        <f t="shared" si="625"/>
        <v>25</v>
      </c>
      <c r="R7232" s="4">
        <f t="shared" si="626"/>
        <v>1041.482475</v>
      </c>
    </row>
    <row r="7233" spans="14:18">
      <c r="N7233" s="2">
        <v>208.29649499999999</v>
      </c>
      <c r="O7233" s="3">
        <f t="shared" si="624"/>
        <v>43387.429829285022</v>
      </c>
      <c r="P7233" s="3">
        <v>5</v>
      </c>
      <c r="Q7233" s="3">
        <f t="shared" si="625"/>
        <v>25</v>
      </c>
      <c r="R7233" s="4">
        <f t="shared" si="626"/>
        <v>1041.482475</v>
      </c>
    </row>
    <row r="7234" spans="14:18">
      <c r="N7234" s="2">
        <v>208.29649499999999</v>
      </c>
      <c r="O7234" s="3">
        <f t="shared" si="624"/>
        <v>43387.429829285022</v>
      </c>
      <c r="P7234" s="3">
        <v>5</v>
      </c>
      <c r="Q7234" s="3">
        <f t="shared" si="625"/>
        <v>25</v>
      </c>
      <c r="R7234" s="4">
        <f t="shared" si="626"/>
        <v>1041.482475</v>
      </c>
    </row>
    <row r="7235" spans="14:18">
      <c r="N7235" s="2">
        <v>208.29649499999999</v>
      </c>
      <c r="O7235" s="3">
        <f t="shared" si="624"/>
        <v>43387.429829285022</v>
      </c>
      <c r="P7235" s="3">
        <v>5</v>
      </c>
      <c r="Q7235" s="3">
        <f t="shared" si="625"/>
        <v>25</v>
      </c>
      <c r="R7235" s="4">
        <f t="shared" si="626"/>
        <v>1041.482475</v>
      </c>
    </row>
    <row r="7236" spans="14:18">
      <c r="N7236" s="2">
        <v>208.29649499999999</v>
      </c>
      <c r="O7236" s="3">
        <f t="shared" si="624"/>
        <v>43387.429829285022</v>
      </c>
      <c r="P7236" s="3">
        <v>5</v>
      </c>
      <c r="Q7236" s="3">
        <f t="shared" si="625"/>
        <v>25</v>
      </c>
      <c r="R7236" s="4">
        <f t="shared" si="626"/>
        <v>1041.482475</v>
      </c>
    </row>
    <row r="7237" spans="14:18">
      <c r="N7237" s="2">
        <v>208.29649499999999</v>
      </c>
      <c r="O7237" s="3">
        <f t="shared" si="624"/>
        <v>43387.429829285022</v>
      </c>
      <c r="P7237" s="3">
        <v>5</v>
      </c>
      <c r="Q7237" s="3">
        <f t="shared" si="625"/>
        <v>25</v>
      </c>
      <c r="R7237" s="4">
        <f t="shared" si="626"/>
        <v>1041.482475</v>
      </c>
    </row>
    <row r="7238" spans="14:18">
      <c r="N7238" s="2">
        <v>208.29649499999999</v>
      </c>
      <c r="O7238" s="3">
        <f t="shared" si="624"/>
        <v>43387.429829285022</v>
      </c>
      <c r="P7238" s="3">
        <v>5</v>
      </c>
      <c r="Q7238" s="3">
        <f t="shared" si="625"/>
        <v>25</v>
      </c>
      <c r="R7238" s="4">
        <f t="shared" si="626"/>
        <v>1041.482475</v>
      </c>
    </row>
    <row r="7239" spans="14:18">
      <c r="N7239" s="2">
        <v>208.29649499999999</v>
      </c>
      <c r="O7239" s="3">
        <f t="shared" si="624"/>
        <v>43387.429829285022</v>
      </c>
      <c r="P7239" s="3">
        <v>5</v>
      </c>
      <c r="Q7239" s="3">
        <f t="shared" si="625"/>
        <v>25</v>
      </c>
      <c r="R7239" s="4">
        <f t="shared" si="626"/>
        <v>1041.482475</v>
      </c>
    </row>
    <row r="7240" spans="14:18">
      <c r="N7240" s="2">
        <v>208.29649499999999</v>
      </c>
      <c r="O7240" s="3">
        <f t="shared" si="624"/>
        <v>43387.429829285022</v>
      </c>
      <c r="P7240" s="3">
        <v>5</v>
      </c>
      <c r="Q7240" s="3">
        <f t="shared" si="625"/>
        <v>25</v>
      </c>
      <c r="R7240" s="4">
        <f t="shared" si="626"/>
        <v>1041.482475</v>
      </c>
    </row>
    <row r="7241" spans="14:18">
      <c r="N7241" s="2">
        <v>208.29649499999999</v>
      </c>
      <c r="O7241" s="3">
        <f t="shared" si="624"/>
        <v>43387.429829285022</v>
      </c>
      <c r="P7241" s="3">
        <v>5</v>
      </c>
      <c r="Q7241" s="3">
        <f t="shared" si="625"/>
        <v>25</v>
      </c>
      <c r="R7241" s="4">
        <f t="shared" si="626"/>
        <v>1041.482475</v>
      </c>
    </row>
    <row r="7242" spans="14:18">
      <c r="N7242" s="2">
        <v>208.29649499999999</v>
      </c>
      <c r="O7242" s="3">
        <f t="shared" si="624"/>
        <v>43387.429829285022</v>
      </c>
      <c r="P7242" s="3">
        <v>5</v>
      </c>
      <c r="Q7242" s="3">
        <f t="shared" si="625"/>
        <v>25</v>
      </c>
      <c r="R7242" s="4">
        <f t="shared" si="626"/>
        <v>1041.482475</v>
      </c>
    </row>
    <row r="7243" spans="14:18">
      <c r="N7243" s="2">
        <v>208.29649499999999</v>
      </c>
      <c r="O7243" s="3">
        <f t="shared" si="624"/>
        <v>43387.429829285022</v>
      </c>
      <c r="P7243" s="3">
        <v>5</v>
      </c>
      <c r="Q7243" s="3">
        <f t="shared" si="625"/>
        <v>25</v>
      </c>
      <c r="R7243" s="4">
        <f t="shared" si="626"/>
        <v>1041.482475</v>
      </c>
    </row>
    <row r="7244" spans="14:18">
      <c r="N7244" s="2">
        <v>208.29649499999999</v>
      </c>
      <c r="O7244" s="3">
        <f t="shared" si="624"/>
        <v>43387.429829285022</v>
      </c>
      <c r="P7244" s="3">
        <v>5</v>
      </c>
      <c r="Q7244" s="3">
        <f t="shared" si="625"/>
        <v>25</v>
      </c>
      <c r="R7244" s="4">
        <f t="shared" si="626"/>
        <v>1041.482475</v>
      </c>
    </row>
    <row r="7245" spans="14:18">
      <c r="N7245" s="2">
        <v>208.29649499999999</v>
      </c>
      <c r="O7245" s="3">
        <f t="shared" si="624"/>
        <v>43387.429829285022</v>
      </c>
      <c r="P7245" s="3">
        <v>5</v>
      </c>
      <c r="Q7245" s="3">
        <f t="shared" si="625"/>
        <v>25</v>
      </c>
      <c r="R7245" s="4">
        <f t="shared" si="626"/>
        <v>1041.482475</v>
      </c>
    </row>
    <row r="7246" spans="14:18">
      <c r="N7246" s="2">
        <v>208.29649499999999</v>
      </c>
      <c r="O7246" s="3">
        <f t="shared" si="624"/>
        <v>43387.429829285022</v>
      </c>
      <c r="P7246" s="3">
        <v>5</v>
      </c>
      <c r="Q7246" s="3">
        <f t="shared" si="625"/>
        <v>25</v>
      </c>
      <c r="R7246" s="4">
        <f t="shared" si="626"/>
        <v>1041.482475</v>
      </c>
    </row>
    <row r="7247" spans="14:18">
      <c r="N7247" s="2">
        <v>208.29649499999999</v>
      </c>
      <c r="O7247" s="3">
        <f t="shared" si="624"/>
        <v>43387.429829285022</v>
      </c>
      <c r="P7247" s="3">
        <v>5</v>
      </c>
      <c r="Q7247" s="3">
        <f t="shared" si="625"/>
        <v>25</v>
      </c>
      <c r="R7247" s="4">
        <f t="shared" si="626"/>
        <v>1041.482475</v>
      </c>
    </row>
    <row r="7248" spans="14:18">
      <c r="N7248" s="2">
        <v>208.29649499999999</v>
      </c>
      <c r="O7248" s="3">
        <f t="shared" si="624"/>
        <v>43387.429829285022</v>
      </c>
      <c r="P7248" s="3">
        <v>5</v>
      </c>
      <c r="Q7248" s="3">
        <f t="shared" si="625"/>
        <v>25</v>
      </c>
      <c r="R7248" s="4">
        <f t="shared" si="626"/>
        <v>1041.482475</v>
      </c>
    </row>
    <row r="7249" spans="14:18">
      <c r="N7249" s="2">
        <v>208.29649499999999</v>
      </c>
      <c r="O7249" s="3">
        <f t="shared" ref="O7249:O7312" si="627">N7249*N7249</f>
        <v>43387.429829285022</v>
      </c>
      <c r="P7249" s="3">
        <v>5</v>
      </c>
      <c r="Q7249" s="3">
        <f t="shared" ref="Q7249:Q7312" si="628">P7249*P7249</f>
        <v>25</v>
      </c>
      <c r="R7249" s="4">
        <f t="shared" ref="R7249:R7312" si="629">P7249*N7249</f>
        <v>1041.482475</v>
      </c>
    </row>
    <row r="7250" spans="14:18">
      <c r="N7250" s="2">
        <v>208.29649499999999</v>
      </c>
      <c r="O7250" s="3">
        <f t="shared" si="627"/>
        <v>43387.429829285022</v>
      </c>
      <c r="P7250" s="3">
        <v>5</v>
      </c>
      <c r="Q7250" s="3">
        <f t="shared" si="628"/>
        <v>25</v>
      </c>
      <c r="R7250" s="4">
        <f t="shared" si="629"/>
        <v>1041.482475</v>
      </c>
    </row>
    <row r="7251" spans="14:18">
      <c r="N7251" s="2">
        <v>208.29649499999999</v>
      </c>
      <c r="O7251" s="3">
        <f t="shared" si="627"/>
        <v>43387.429829285022</v>
      </c>
      <c r="P7251" s="3">
        <v>10</v>
      </c>
      <c r="Q7251" s="3">
        <f t="shared" si="628"/>
        <v>100</v>
      </c>
      <c r="R7251" s="4">
        <f t="shared" si="629"/>
        <v>2082.96495</v>
      </c>
    </row>
    <row r="7252" spans="14:18">
      <c r="N7252" s="2">
        <v>208.29649499999999</v>
      </c>
      <c r="O7252" s="3">
        <f t="shared" si="627"/>
        <v>43387.429829285022</v>
      </c>
      <c r="P7252" s="3">
        <v>10</v>
      </c>
      <c r="Q7252" s="3">
        <f t="shared" si="628"/>
        <v>100</v>
      </c>
      <c r="R7252" s="4">
        <f t="shared" si="629"/>
        <v>2082.96495</v>
      </c>
    </row>
    <row r="7253" spans="14:18">
      <c r="N7253" s="2">
        <v>208.29649499999999</v>
      </c>
      <c r="O7253" s="3">
        <f t="shared" si="627"/>
        <v>43387.429829285022</v>
      </c>
      <c r="P7253" s="3">
        <v>10</v>
      </c>
      <c r="Q7253" s="3">
        <f t="shared" si="628"/>
        <v>100</v>
      </c>
      <c r="R7253" s="4">
        <f t="shared" si="629"/>
        <v>2082.96495</v>
      </c>
    </row>
    <row r="7254" spans="14:18">
      <c r="N7254" s="2">
        <v>208.29649499999999</v>
      </c>
      <c r="O7254" s="3">
        <f t="shared" si="627"/>
        <v>43387.429829285022</v>
      </c>
      <c r="P7254" s="3">
        <v>10</v>
      </c>
      <c r="Q7254" s="3">
        <f t="shared" si="628"/>
        <v>100</v>
      </c>
      <c r="R7254" s="4">
        <f t="shared" si="629"/>
        <v>2082.96495</v>
      </c>
    </row>
    <row r="7255" spans="14:18">
      <c r="N7255" s="2">
        <v>208.29649499999999</v>
      </c>
      <c r="O7255" s="3">
        <f t="shared" si="627"/>
        <v>43387.429829285022</v>
      </c>
      <c r="P7255" s="3">
        <v>10</v>
      </c>
      <c r="Q7255" s="3">
        <f t="shared" si="628"/>
        <v>100</v>
      </c>
      <c r="R7255" s="4">
        <f t="shared" si="629"/>
        <v>2082.96495</v>
      </c>
    </row>
    <row r="7256" spans="14:18">
      <c r="N7256" s="2">
        <v>208.29649499999999</v>
      </c>
      <c r="O7256" s="3">
        <f t="shared" si="627"/>
        <v>43387.429829285022</v>
      </c>
      <c r="P7256" s="3">
        <v>10</v>
      </c>
      <c r="Q7256" s="3">
        <f t="shared" si="628"/>
        <v>100</v>
      </c>
      <c r="R7256" s="4">
        <f t="shared" si="629"/>
        <v>2082.96495</v>
      </c>
    </row>
    <row r="7257" spans="14:18">
      <c r="N7257" s="2">
        <v>208.29649499999999</v>
      </c>
      <c r="O7257" s="3">
        <f t="shared" si="627"/>
        <v>43387.429829285022</v>
      </c>
      <c r="P7257" s="3">
        <v>10</v>
      </c>
      <c r="Q7257" s="3">
        <f t="shared" si="628"/>
        <v>100</v>
      </c>
      <c r="R7257" s="4">
        <f t="shared" si="629"/>
        <v>2082.96495</v>
      </c>
    </row>
    <row r="7258" spans="14:18">
      <c r="N7258" s="2">
        <v>208.29649499999999</v>
      </c>
      <c r="O7258" s="3">
        <f t="shared" si="627"/>
        <v>43387.429829285022</v>
      </c>
      <c r="P7258" s="3">
        <v>15</v>
      </c>
      <c r="Q7258" s="3">
        <f t="shared" si="628"/>
        <v>225</v>
      </c>
      <c r="R7258" s="4">
        <f t="shared" si="629"/>
        <v>3124.4474249999998</v>
      </c>
    </row>
    <row r="7259" spans="14:18">
      <c r="N7259" s="2">
        <v>208.29649499999999</v>
      </c>
      <c r="O7259" s="3">
        <f t="shared" si="627"/>
        <v>43387.429829285022</v>
      </c>
      <c r="P7259" s="3">
        <v>15</v>
      </c>
      <c r="Q7259" s="3">
        <f t="shared" si="628"/>
        <v>225</v>
      </c>
      <c r="R7259" s="4">
        <f t="shared" si="629"/>
        <v>3124.4474249999998</v>
      </c>
    </row>
    <row r="7260" spans="14:18">
      <c r="N7260" s="2">
        <v>208.29649499999999</v>
      </c>
      <c r="O7260" s="3">
        <f t="shared" si="627"/>
        <v>43387.429829285022</v>
      </c>
      <c r="P7260" s="3">
        <v>15</v>
      </c>
      <c r="Q7260" s="3">
        <f t="shared" si="628"/>
        <v>225</v>
      </c>
      <c r="R7260" s="4">
        <f t="shared" si="629"/>
        <v>3124.4474249999998</v>
      </c>
    </row>
    <row r="7261" spans="14:18">
      <c r="N7261" s="2">
        <v>208.29649499999999</v>
      </c>
      <c r="O7261" s="3">
        <f t="shared" si="627"/>
        <v>43387.429829285022</v>
      </c>
      <c r="P7261" s="3">
        <v>15</v>
      </c>
      <c r="Q7261" s="3">
        <f t="shared" si="628"/>
        <v>225</v>
      </c>
      <c r="R7261" s="4">
        <f t="shared" si="629"/>
        <v>3124.4474249999998</v>
      </c>
    </row>
    <row r="7262" spans="14:18">
      <c r="N7262" s="2">
        <v>208.29649499999999</v>
      </c>
      <c r="O7262" s="3">
        <f t="shared" si="627"/>
        <v>43387.429829285022</v>
      </c>
      <c r="P7262" s="3">
        <v>15</v>
      </c>
      <c r="Q7262" s="3">
        <f t="shared" si="628"/>
        <v>225</v>
      </c>
      <c r="R7262" s="4">
        <f t="shared" si="629"/>
        <v>3124.4474249999998</v>
      </c>
    </row>
    <row r="7263" spans="14:18">
      <c r="N7263" s="2">
        <v>208.29649499999999</v>
      </c>
      <c r="O7263" s="3">
        <f t="shared" si="627"/>
        <v>43387.429829285022</v>
      </c>
      <c r="P7263" s="3">
        <v>15</v>
      </c>
      <c r="Q7263" s="3">
        <f t="shared" si="628"/>
        <v>225</v>
      </c>
      <c r="R7263" s="4">
        <f t="shared" si="629"/>
        <v>3124.4474249999998</v>
      </c>
    </row>
    <row r="7264" spans="14:18">
      <c r="N7264" s="2">
        <v>208.29649499999999</v>
      </c>
      <c r="O7264" s="3">
        <f t="shared" si="627"/>
        <v>43387.429829285022</v>
      </c>
      <c r="P7264" s="3">
        <v>15</v>
      </c>
      <c r="Q7264" s="3">
        <f t="shared" si="628"/>
        <v>225</v>
      </c>
      <c r="R7264" s="4">
        <f t="shared" si="629"/>
        <v>3124.4474249999998</v>
      </c>
    </row>
    <row r="7265" spans="14:18">
      <c r="N7265" s="2">
        <v>208.29649499999999</v>
      </c>
      <c r="O7265" s="3">
        <f t="shared" si="627"/>
        <v>43387.429829285022</v>
      </c>
      <c r="P7265" s="3">
        <v>15</v>
      </c>
      <c r="Q7265" s="3">
        <f t="shared" si="628"/>
        <v>225</v>
      </c>
      <c r="R7265" s="4">
        <f t="shared" si="629"/>
        <v>3124.4474249999998</v>
      </c>
    </row>
    <row r="7266" spans="14:18">
      <c r="N7266" s="2">
        <v>208.29649499999999</v>
      </c>
      <c r="O7266" s="3">
        <f t="shared" si="627"/>
        <v>43387.429829285022</v>
      </c>
      <c r="P7266" s="3">
        <v>15</v>
      </c>
      <c r="Q7266" s="3">
        <f t="shared" si="628"/>
        <v>225</v>
      </c>
      <c r="R7266" s="4">
        <f t="shared" si="629"/>
        <v>3124.4474249999998</v>
      </c>
    </row>
    <row r="7267" spans="14:18">
      <c r="N7267" s="2">
        <v>208.29649499999999</v>
      </c>
      <c r="O7267" s="3">
        <f t="shared" si="627"/>
        <v>43387.429829285022</v>
      </c>
      <c r="P7267" s="3">
        <v>15</v>
      </c>
      <c r="Q7267" s="3">
        <f t="shared" si="628"/>
        <v>225</v>
      </c>
      <c r="R7267" s="4">
        <f t="shared" si="629"/>
        <v>3124.4474249999998</v>
      </c>
    </row>
    <row r="7268" spans="14:18">
      <c r="N7268" s="2">
        <v>208.29649499999999</v>
      </c>
      <c r="O7268" s="3">
        <f t="shared" si="627"/>
        <v>43387.429829285022</v>
      </c>
      <c r="P7268" s="3">
        <v>15</v>
      </c>
      <c r="Q7268" s="3">
        <f t="shared" si="628"/>
        <v>225</v>
      </c>
      <c r="R7268" s="4">
        <f t="shared" si="629"/>
        <v>3124.4474249999998</v>
      </c>
    </row>
    <row r="7269" spans="14:18">
      <c r="N7269" s="2">
        <v>208.29649499999999</v>
      </c>
      <c r="O7269" s="3">
        <f t="shared" si="627"/>
        <v>43387.429829285022</v>
      </c>
      <c r="P7269" s="3">
        <v>15</v>
      </c>
      <c r="Q7269" s="3">
        <f t="shared" si="628"/>
        <v>225</v>
      </c>
      <c r="R7269" s="4">
        <f t="shared" si="629"/>
        <v>3124.4474249999998</v>
      </c>
    </row>
    <row r="7270" spans="14:18">
      <c r="N7270" s="2">
        <v>208.29649499999999</v>
      </c>
      <c r="O7270" s="3">
        <f t="shared" si="627"/>
        <v>43387.429829285022</v>
      </c>
      <c r="P7270" s="3">
        <v>15</v>
      </c>
      <c r="Q7270" s="3">
        <f t="shared" si="628"/>
        <v>225</v>
      </c>
      <c r="R7270" s="4">
        <f t="shared" si="629"/>
        <v>3124.4474249999998</v>
      </c>
    </row>
    <row r="7271" spans="14:18">
      <c r="N7271" s="2">
        <v>208.29649499999999</v>
      </c>
      <c r="O7271" s="3">
        <f t="shared" si="627"/>
        <v>43387.429829285022</v>
      </c>
      <c r="P7271" s="3">
        <v>15</v>
      </c>
      <c r="Q7271" s="3">
        <f t="shared" si="628"/>
        <v>225</v>
      </c>
      <c r="R7271" s="4">
        <f t="shared" si="629"/>
        <v>3124.4474249999998</v>
      </c>
    </row>
    <row r="7272" spans="14:18">
      <c r="N7272" s="2">
        <v>208.29649499999999</v>
      </c>
      <c r="O7272" s="3">
        <f t="shared" si="627"/>
        <v>43387.429829285022</v>
      </c>
      <c r="P7272" s="3">
        <v>15</v>
      </c>
      <c r="Q7272" s="3">
        <f t="shared" si="628"/>
        <v>225</v>
      </c>
      <c r="R7272" s="4">
        <f t="shared" si="629"/>
        <v>3124.4474249999998</v>
      </c>
    </row>
    <row r="7273" spans="14:18">
      <c r="N7273" s="2">
        <v>208.29649499999999</v>
      </c>
      <c r="O7273" s="3">
        <f t="shared" si="627"/>
        <v>43387.429829285022</v>
      </c>
      <c r="P7273" s="3">
        <v>15</v>
      </c>
      <c r="Q7273" s="3">
        <f t="shared" si="628"/>
        <v>225</v>
      </c>
      <c r="R7273" s="4">
        <f t="shared" si="629"/>
        <v>3124.4474249999998</v>
      </c>
    </row>
    <row r="7274" spans="14:18">
      <c r="N7274" s="2">
        <v>208.29649499999999</v>
      </c>
      <c r="O7274" s="3">
        <f t="shared" si="627"/>
        <v>43387.429829285022</v>
      </c>
      <c r="P7274" s="3">
        <v>15</v>
      </c>
      <c r="Q7274" s="3">
        <f t="shared" si="628"/>
        <v>225</v>
      </c>
      <c r="R7274" s="4">
        <f t="shared" si="629"/>
        <v>3124.4474249999998</v>
      </c>
    </row>
    <row r="7275" spans="14:18">
      <c r="N7275" s="2">
        <v>208.29649499999999</v>
      </c>
      <c r="O7275" s="3">
        <f t="shared" si="627"/>
        <v>43387.429829285022</v>
      </c>
      <c r="P7275" s="3">
        <v>15</v>
      </c>
      <c r="Q7275" s="3">
        <f t="shared" si="628"/>
        <v>225</v>
      </c>
      <c r="R7275" s="4">
        <f t="shared" si="629"/>
        <v>3124.4474249999998</v>
      </c>
    </row>
    <row r="7276" spans="14:18">
      <c r="N7276" s="2">
        <v>208.29649499999999</v>
      </c>
      <c r="O7276" s="3">
        <f t="shared" si="627"/>
        <v>43387.429829285022</v>
      </c>
      <c r="P7276" s="3">
        <v>15</v>
      </c>
      <c r="Q7276" s="3">
        <f t="shared" si="628"/>
        <v>225</v>
      </c>
      <c r="R7276" s="4">
        <f t="shared" si="629"/>
        <v>3124.4474249999998</v>
      </c>
    </row>
    <row r="7277" spans="14:18">
      <c r="N7277" s="2">
        <v>208.29649499999999</v>
      </c>
      <c r="O7277" s="3">
        <f t="shared" si="627"/>
        <v>43387.429829285022</v>
      </c>
      <c r="P7277" s="3">
        <v>15</v>
      </c>
      <c r="Q7277" s="3">
        <f t="shared" si="628"/>
        <v>225</v>
      </c>
      <c r="R7277" s="4">
        <f t="shared" si="629"/>
        <v>3124.4474249999998</v>
      </c>
    </row>
    <row r="7278" spans="14:18">
      <c r="N7278" s="2">
        <v>208.29649499999999</v>
      </c>
      <c r="O7278" s="3">
        <f t="shared" si="627"/>
        <v>43387.429829285022</v>
      </c>
      <c r="P7278" s="3">
        <v>15</v>
      </c>
      <c r="Q7278" s="3">
        <f t="shared" si="628"/>
        <v>225</v>
      </c>
      <c r="R7278" s="4">
        <f t="shared" si="629"/>
        <v>3124.4474249999998</v>
      </c>
    </row>
    <row r="7279" spans="14:18">
      <c r="N7279" s="2">
        <v>208.29649499999999</v>
      </c>
      <c r="O7279" s="3">
        <f t="shared" si="627"/>
        <v>43387.429829285022</v>
      </c>
      <c r="P7279" s="3">
        <v>15</v>
      </c>
      <c r="Q7279" s="3">
        <f t="shared" si="628"/>
        <v>225</v>
      </c>
      <c r="R7279" s="4">
        <f t="shared" si="629"/>
        <v>3124.4474249999998</v>
      </c>
    </row>
    <row r="7280" spans="14:18">
      <c r="N7280" s="2">
        <v>208.29649499999999</v>
      </c>
      <c r="O7280" s="3">
        <f t="shared" si="627"/>
        <v>43387.429829285022</v>
      </c>
      <c r="P7280" s="3">
        <v>15</v>
      </c>
      <c r="Q7280" s="3">
        <f t="shared" si="628"/>
        <v>225</v>
      </c>
      <c r="R7280" s="4">
        <f t="shared" si="629"/>
        <v>3124.4474249999998</v>
      </c>
    </row>
    <row r="7281" spans="14:18">
      <c r="N7281" s="2">
        <v>208.29649499999999</v>
      </c>
      <c r="O7281" s="3">
        <f t="shared" si="627"/>
        <v>43387.429829285022</v>
      </c>
      <c r="P7281" s="3">
        <v>15</v>
      </c>
      <c r="Q7281" s="3">
        <f t="shared" si="628"/>
        <v>225</v>
      </c>
      <c r="R7281" s="4">
        <f t="shared" si="629"/>
        <v>3124.4474249999998</v>
      </c>
    </row>
    <row r="7282" spans="14:18">
      <c r="N7282" s="2">
        <v>208.29649499999999</v>
      </c>
      <c r="O7282" s="3">
        <f t="shared" si="627"/>
        <v>43387.429829285022</v>
      </c>
      <c r="P7282" s="3">
        <v>15</v>
      </c>
      <c r="Q7282" s="3">
        <f t="shared" si="628"/>
        <v>225</v>
      </c>
      <c r="R7282" s="4">
        <f t="shared" si="629"/>
        <v>3124.4474249999998</v>
      </c>
    </row>
    <row r="7283" spans="14:18">
      <c r="N7283" s="2">
        <v>208.29649499999999</v>
      </c>
      <c r="O7283" s="3">
        <f t="shared" si="627"/>
        <v>43387.429829285022</v>
      </c>
      <c r="P7283" s="3">
        <v>15</v>
      </c>
      <c r="Q7283" s="3">
        <f t="shared" si="628"/>
        <v>225</v>
      </c>
      <c r="R7283" s="4">
        <f t="shared" si="629"/>
        <v>3124.4474249999998</v>
      </c>
    </row>
    <row r="7284" spans="14:18">
      <c r="N7284" s="2">
        <v>208.29649499999999</v>
      </c>
      <c r="O7284" s="3">
        <f t="shared" si="627"/>
        <v>43387.429829285022</v>
      </c>
      <c r="P7284" s="3">
        <v>15</v>
      </c>
      <c r="Q7284" s="3">
        <f t="shared" si="628"/>
        <v>225</v>
      </c>
      <c r="R7284" s="4">
        <f t="shared" si="629"/>
        <v>3124.4474249999998</v>
      </c>
    </row>
    <row r="7285" spans="14:18">
      <c r="N7285" s="2">
        <v>208.29649499999999</v>
      </c>
      <c r="O7285" s="3">
        <f t="shared" si="627"/>
        <v>43387.429829285022</v>
      </c>
      <c r="P7285" s="3">
        <v>15</v>
      </c>
      <c r="Q7285" s="3">
        <f t="shared" si="628"/>
        <v>225</v>
      </c>
      <c r="R7285" s="4">
        <f t="shared" si="629"/>
        <v>3124.4474249999998</v>
      </c>
    </row>
    <row r="7286" spans="14:18">
      <c r="N7286" s="2">
        <v>208.29649499999999</v>
      </c>
      <c r="O7286" s="3">
        <f t="shared" si="627"/>
        <v>43387.429829285022</v>
      </c>
      <c r="P7286" s="3">
        <v>15</v>
      </c>
      <c r="Q7286" s="3">
        <f t="shared" si="628"/>
        <v>225</v>
      </c>
      <c r="R7286" s="4">
        <f t="shared" si="629"/>
        <v>3124.4474249999998</v>
      </c>
    </row>
    <row r="7287" spans="14:18">
      <c r="N7287" s="2">
        <v>208.29649499999999</v>
      </c>
      <c r="O7287" s="3">
        <f t="shared" si="627"/>
        <v>43387.429829285022</v>
      </c>
      <c r="P7287" s="3">
        <v>15</v>
      </c>
      <c r="Q7287" s="3">
        <f t="shared" si="628"/>
        <v>225</v>
      </c>
      <c r="R7287" s="4">
        <f t="shared" si="629"/>
        <v>3124.4474249999998</v>
      </c>
    </row>
    <row r="7288" spans="14:18">
      <c r="N7288" s="2">
        <v>208.29649499999999</v>
      </c>
      <c r="O7288" s="3">
        <f t="shared" si="627"/>
        <v>43387.429829285022</v>
      </c>
      <c r="P7288" s="3">
        <v>15</v>
      </c>
      <c r="Q7288" s="3">
        <f t="shared" si="628"/>
        <v>225</v>
      </c>
      <c r="R7288" s="4">
        <f t="shared" si="629"/>
        <v>3124.4474249999998</v>
      </c>
    </row>
    <row r="7289" spans="14:18">
      <c r="N7289" s="2">
        <v>208.29649499999999</v>
      </c>
      <c r="O7289" s="3">
        <f t="shared" si="627"/>
        <v>43387.429829285022</v>
      </c>
      <c r="P7289" s="3">
        <v>15</v>
      </c>
      <c r="Q7289" s="3">
        <f t="shared" si="628"/>
        <v>225</v>
      </c>
      <c r="R7289" s="4">
        <f t="shared" si="629"/>
        <v>3124.4474249999998</v>
      </c>
    </row>
    <row r="7290" spans="14:18">
      <c r="N7290" s="2">
        <v>208.29649499999999</v>
      </c>
      <c r="O7290" s="3">
        <f t="shared" si="627"/>
        <v>43387.429829285022</v>
      </c>
      <c r="P7290" s="3">
        <v>15</v>
      </c>
      <c r="Q7290" s="3">
        <f t="shared" si="628"/>
        <v>225</v>
      </c>
      <c r="R7290" s="4">
        <f t="shared" si="629"/>
        <v>3124.4474249999998</v>
      </c>
    </row>
    <row r="7291" spans="14:18">
      <c r="N7291" s="2">
        <v>208.29649499999999</v>
      </c>
      <c r="O7291" s="3">
        <f t="shared" si="627"/>
        <v>43387.429829285022</v>
      </c>
      <c r="P7291" s="3">
        <v>15</v>
      </c>
      <c r="Q7291" s="3">
        <f t="shared" si="628"/>
        <v>225</v>
      </c>
      <c r="R7291" s="4">
        <f t="shared" si="629"/>
        <v>3124.4474249999998</v>
      </c>
    </row>
    <row r="7292" spans="14:18">
      <c r="N7292" s="2">
        <v>208.29649499999999</v>
      </c>
      <c r="O7292" s="3">
        <f t="shared" si="627"/>
        <v>43387.429829285022</v>
      </c>
      <c r="P7292" s="3">
        <v>15</v>
      </c>
      <c r="Q7292" s="3">
        <f t="shared" si="628"/>
        <v>225</v>
      </c>
      <c r="R7292" s="4">
        <f t="shared" si="629"/>
        <v>3124.4474249999998</v>
      </c>
    </row>
    <row r="7293" spans="14:18">
      <c r="N7293" s="2">
        <v>208.29649499999999</v>
      </c>
      <c r="O7293" s="3">
        <f t="shared" si="627"/>
        <v>43387.429829285022</v>
      </c>
      <c r="P7293" s="3">
        <v>15</v>
      </c>
      <c r="Q7293" s="3">
        <f t="shared" si="628"/>
        <v>225</v>
      </c>
      <c r="R7293" s="4">
        <f t="shared" si="629"/>
        <v>3124.4474249999998</v>
      </c>
    </row>
    <row r="7294" spans="14:18">
      <c r="N7294" s="2">
        <v>208.29649499999999</v>
      </c>
      <c r="O7294" s="3">
        <f t="shared" si="627"/>
        <v>43387.429829285022</v>
      </c>
      <c r="P7294" s="3">
        <v>15</v>
      </c>
      <c r="Q7294" s="3">
        <f t="shared" si="628"/>
        <v>225</v>
      </c>
      <c r="R7294" s="4">
        <f t="shared" si="629"/>
        <v>3124.4474249999998</v>
      </c>
    </row>
    <row r="7295" spans="14:18">
      <c r="N7295" s="2">
        <v>208.29649499999999</v>
      </c>
      <c r="O7295" s="3">
        <f t="shared" si="627"/>
        <v>43387.429829285022</v>
      </c>
      <c r="P7295" s="3">
        <v>15</v>
      </c>
      <c r="Q7295" s="3">
        <f t="shared" si="628"/>
        <v>225</v>
      </c>
      <c r="R7295" s="4">
        <f t="shared" si="629"/>
        <v>3124.4474249999998</v>
      </c>
    </row>
    <row r="7296" spans="14:18">
      <c r="N7296" s="2">
        <v>208.29649499999999</v>
      </c>
      <c r="O7296" s="3">
        <f t="shared" si="627"/>
        <v>43387.429829285022</v>
      </c>
      <c r="P7296" s="3">
        <v>15</v>
      </c>
      <c r="Q7296" s="3">
        <f t="shared" si="628"/>
        <v>225</v>
      </c>
      <c r="R7296" s="4">
        <f t="shared" si="629"/>
        <v>3124.4474249999998</v>
      </c>
    </row>
    <row r="7297" spans="14:18">
      <c r="N7297" s="2">
        <v>208.29649499999999</v>
      </c>
      <c r="O7297" s="3">
        <f t="shared" si="627"/>
        <v>43387.429829285022</v>
      </c>
      <c r="P7297" s="3">
        <v>15</v>
      </c>
      <c r="Q7297" s="3">
        <f t="shared" si="628"/>
        <v>225</v>
      </c>
      <c r="R7297" s="4">
        <f t="shared" si="629"/>
        <v>3124.4474249999998</v>
      </c>
    </row>
    <row r="7298" spans="14:18">
      <c r="N7298" s="2">
        <v>208.29649499999999</v>
      </c>
      <c r="O7298" s="3">
        <f t="shared" si="627"/>
        <v>43387.429829285022</v>
      </c>
      <c r="P7298" s="3">
        <v>15</v>
      </c>
      <c r="Q7298" s="3">
        <f t="shared" si="628"/>
        <v>225</v>
      </c>
      <c r="R7298" s="4">
        <f t="shared" si="629"/>
        <v>3124.4474249999998</v>
      </c>
    </row>
    <row r="7299" spans="14:18">
      <c r="N7299" s="2">
        <v>208.29649499999999</v>
      </c>
      <c r="O7299" s="3">
        <f t="shared" si="627"/>
        <v>43387.429829285022</v>
      </c>
      <c r="P7299" s="3">
        <v>15</v>
      </c>
      <c r="Q7299" s="3">
        <f t="shared" si="628"/>
        <v>225</v>
      </c>
      <c r="R7299" s="4">
        <f t="shared" si="629"/>
        <v>3124.4474249999998</v>
      </c>
    </row>
    <row r="7300" spans="14:18">
      <c r="N7300" s="2">
        <v>208.29649499999999</v>
      </c>
      <c r="O7300" s="3">
        <f t="shared" si="627"/>
        <v>43387.429829285022</v>
      </c>
      <c r="P7300" s="3">
        <v>15</v>
      </c>
      <c r="Q7300" s="3">
        <f t="shared" si="628"/>
        <v>225</v>
      </c>
      <c r="R7300" s="4">
        <f t="shared" si="629"/>
        <v>3124.4474249999998</v>
      </c>
    </row>
    <row r="7301" spans="14:18">
      <c r="N7301" s="2">
        <v>208.29649499999999</v>
      </c>
      <c r="O7301" s="3">
        <f t="shared" si="627"/>
        <v>43387.429829285022</v>
      </c>
      <c r="P7301" s="3">
        <v>15</v>
      </c>
      <c r="Q7301" s="3">
        <f t="shared" si="628"/>
        <v>225</v>
      </c>
      <c r="R7301" s="4">
        <f t="shared" si="629"/>
        <v>3124.4474249999998</v>
      </c>
    </row>
    <row r="7302" spans="14:18">
      <c r="N7302" s="2">
        <v>208.29649499999999</v>
      </c>
      <c r="O7302" s="3">
        <f t="shared" si="627"/>
        <v>43387.429829285022</v>
      </c>
      <c r="P7302" s="3">
        <v>15</v>
      </c>
      <c r="Q7302" s="3">
        <f t="shared" si="628"/>
        <v>225</v>
      </c>
      <c r="R7302" s="4">
        <f t="shared" si="629"/>
        <v>3124.4474249999998</v>
      </c>
    </row>
    <row r="7303" spans="14:18">
      <c r="N7303" s="2">
        <v>208.29649499999999</v>
      </c>
      <c r="O7303" s="3">
        <f t="shared" si="627"/>
        <v>43387.429829285022</v>
      </c>
      <c r="P7303" s="3">
        <v>15</v>
      </c>
      <c r="Q7303" s="3">
        <f t="shared" si="628"/>
        <v>225</v>
      </c>
      <c r="R7303" s="4">
        <f t="shared" si="629"/>
        <v>3124.4474249999998</v>
      </c>
    </row>
    <row r="7304" spans="14:18">
      <c r="N7304" s="2">
        <v>208.29649499999999</v>
      </c>
      <c r="O7304" s="3">
        <f t="shared" si="627"/>
        <v>43387.429829285022</v>
      </c>
      <c r="P7304" s="3">
        <v>15</v>
      </c>
      <c r="Q7304" s="3">
        <f t="shared" si="628"/>
        <v>225</v>
      </c>
      <c r="R7304" s="4">
        <f t="shared" si="629"/>
        <v>3124.4474249999998</v>
      </c>
    </row>
    <row r="7305" spans="14:18">
      <c r="N7305" s="2">
        <v>208.29649499999999</v>
      </c>
      <c r="O7305" s="3">
        <f t="shared" si="627"/>
        <v>43387.429829285022</v>
      </c>
      <c r="P7305" s="3">
        <v>15</v>
      </c>
      <c r="Q7305" s="3">
        <f t="shared" si="628"/>
        <v>225</v>
      </c>
      <c r="R7305" s="4">
        <f t="shared" si="629"/>
        <v>3124.4474249999998</v>
      </c>
    </row>
    <row r="7306" spans="14:18">
      <c r="N7306" s="2">
        <v>208.29649499999999</v>
      </c>
      <c r="O7306" s="3">
        <f t="shared" si="627"/>
        <v>43387.429829285022</v>
      </c>
      <c r="P7306" s="3">
        <v>15</v>
      </c>
      <c r="Q7306" s="3">
        <f t="shared" si="628"/>
        <v>225</v>
      </c>
      <c r="R7306" s="4">
        <f t="shared" si="629"/>
        <v>3124.4474249999998</v>
      </c>
    </row>
    <row r="7307" spans="14:18">
      <c r="N7307" s="2">
        <v>208.29649499999999</v>
      </c>
      <c r="O7307" s="3">
        <f t="shared" si="627"/>
        <v>43387.429829285022</v>
      </c>
      <c r="P7307" s="3">
        <v>15</v>
      </c>
      <c r="Q7307" s="3">
        <f t="shared" si="628"/>
        <v>225</v>
      </c>
      <c r="R7307" s="4">
        <f t="shared" si="629"/>
        <v>3124.4474249999998</v>
      </c>
    </row>
    <row r="7308" spans="14:18">
      <c r="N7308" s="2">
        <v>208.29649499999999</v>
      </c>
      <c r="O7308" s="3">
        <f t="shared" si="627"/>
        <v>43387.429829285022</v>
      </c>
      <c r="P7308" s="3">
        <v>15</v>
      </c>
      <c r="Q7308" s="3">
        <f t="shared" si="628"/>
        <v>225</v>
      </c>
      <c r="R7308" s="4">
        <f t="shared" si="629"/>
        <v>3124.4474249999998</v>
      </c>
    </row>
    <row r="7309" spans="14:18">
      <c r="N7309" s="2">
        <v>208.29649499999999</v>
      </c>
      <c r="O7309" s="3">
        <f t="shared" si="627"/>
        <v>43387.429829285022</v>
      </c>
      <c r="P7309" s="3">
        <v>15</v>
      </c>
      <c r="Q7309" s="3">
        <f t="shared" si="628"/>
        <v>225</v>
      </c>
      <c r="R7309" s="4">
        <f t="shared" si="629"/>
        <v>3124.4474249999998</v>
      </c>
    </row>
    <row r="7310" spans="14:18">
      <c r="N7310" s="2">
        <v>208.29649499999999</v>
      </c>
      <c r="O7310" s="3">
        <f t="shared" si="627"/>
        <v>43387.429829285022</v>
      </c>
      <c r="P7310" s="3">
        <v>15</v>
      </c>
      <c r="Q7310" s="3">
        <f t="shared" si="628"/>
        <v>225</v>
      </c>
      <c r="R7310" s="4">
        <f t="shared" si="629"/>
        <v>3124.4474249999998</v>
      </c>
    </row>
    <row r="7311" spans="14:18">
      <c r="N7311" s="2">
        <v>208.29649499999999</v>
      </c>
      <c r="O7311" s="3">
        <f t="shared" si="627"/>
        <v>43387.429829285022</v>
      </c>
      <c r="P7311" s="3">
        <v>15</v>
      </c>
      <c r="Q7311" s="3">
        <f t="shared" si="628"/>
        <v>225</v>
      </c>
      <c r="R7311" s="4">
        <f t="shared" si="629"/>
        <v>3124.4474249999998</v>
      </c>
    </row>
    <row r="7312" spans="14:18">
      <c r="N7312" s="2">
        <v>208.29649499999999</v>
      </c>
      <c r="O7312" s="3">
        <f t="shared" si="627"/>
        <v>43387.429829285022</v>
      </c>
      <c r="P7312" s="3">
        <v>15</v>
      </c>
      <c r="Q7312" s="3">
        <f t="shared" si="628"/>
        <v>225</v>
      </c>
      <c r="R7312" s="4">
        <f t="shared" si="629"/>
        <v>3124.4474249999998</v>
      </c>
    </row>
    <row r="7313" spans="14:18">
      <c r="N7313" s="2">
        <v>208.29649499999999</v>
      </c>
      <c r="O7313" s="3">
        <f t="shared" ref="O7313:O7376" si="630">N7313*N7313</f>
        <v>43387.429829285022</v>
      </c>
      <c r="P7313" s="3">
        <v>15</v>
      </c>
      <c r="Q7313" s="3">
        <f t="shared" ref="Q7313:Q7376" si="631">P7313*P7313</f>
        <v>225</v>
      </c>
      <c r="R7313" s="4">
        <f t="shared" ref="R7313:R7376" si="632">P7313*N7313</f>
        <v>3124.4474249999998</v>
      </c>
    </row>
    <row r="7314" spans="14:18">
      <c r="N7314" s="2">
        <v>208.29649499999999</v>
      </c>
      <c r="O7314" s="3">
        <f t="shared" si="630"/>
        <v>43387.429829285022</v>
      </c>
      <c r="P7314" s="3">
        <v>15</v>
      </c>
      <c r="Q7314" s="3">
        <f t="shared" si="631"/>
        <v>225</v>
      </c>
      <c r="R7314" s="4">
        <f t="shared" si="632"/>
        <v>3124.4474249999998</v>
      </c>
    </row>
    <row r="7315" spans="14:18">
      <c r="N7315" s="2">
        <v>208.29649499999999</v>
      </c>
      <c r="O7315" s="3">
        <f t="shared" si="630"/>
        <v>43387.429829285022</v>
      </c>
      <c r="P7315" s="3">
        <v>15</v>
      </c>
      <c r="Q7315" s="3">
        <f t="shared" si="631"/>
        <v>225</v>
      </c>
      <c r="R7315" s="4">
        <f t="shared" si="632"/>
        <v>3124.4474249999998</v>
      </c>
    </row>
    <row r="7316" spans="14:18">
      <c r="N7316" s="2">
        <v>208.29649499999999</v>
      </c>
      <c r="O7316" s="3">
        <f t="shared" si="630"/>
        <v>43387.429829285022</v>
      </c>
      <c r="P7316" s="3">
        <v>15</v>
      </c>
      <c r="Q7316" s="3">
        <f t="shared" si="631"/>
        <v>225</v>
      </c>
      <c r="R7316" s="4">
        <f t="shared" si="632"/>
        <v>3124.4474249999998</v>
      </c>
    </row>
    <row r="7317" spans="14:18">
      <c r="N7317" s="2">
        <v>208.29649499999999</v>
      </c>
      <c r="O7317" s="3">
        <f t="shared" si="630"/>
        <v>43387.429829285022</v>
      </c>
      <c r="P7317" s="3">
        <v>15</v>
      </c>
      <c r="Q7317" s="3">
        <f t="shared" si="631"/>
        <v>225</v>
      </c>
      <c r="R7317" s="4">
        <f t="shared" si="632"/>
        <v>3124.4474249999998</v>
      </c>
    </row>
    <row r="7318" spans="14:18">
      <c r="N7318" s="2">
        <v>208.29649499999999</v>
      </c>
      <c r="O7318" s="3">
        <f t="shared" si="630"/>
        <v>43387.429829285022</v>
      </c>
      <c r="P7318" s="3">
        <v>15</v>
      </c>
      <c r="Q7318" s="3">
        <f t="shared" si="631"/>
        <v>225</v>
      </c>
      <c r="R7318" s="4">
        <f t="shared" si="632"/>
        <v>3124.4474249999998</v>
      </c>
    </row>
    <row r="7319" spans="14:18">
      <c r="N7319" s="2">
        <v>208.29649499999999</v>
      </c>
      <c r="O7319" s="3">
        <f t="shared" si="630"/>
        <v>43387.429829285022</v>
      </c>
      <c r="P7319" s="3">
        <v>15</v>
      </c>
      <c r="Q7319" s="3">
        <f t="shared" si="631"/>
        <v>225</v>
      </c>
      <c r="R7319" s="4">
        <f t="shared" si="632"/>
        <v>3124.4474249999998</v>
      </c>
    </row>
    <row r="7320" spans="14:18">
      <c r="N7320" s="2">
        <v>208.29649499999999</v>
      </c>
      <c r="O7320" s="3">
        <f t="shared" si="630"/>
        <v>43387.429829285022</v>
      </c>
      <c r="P7320" s="3">
        <v>15</v>
      </c>
      <c r="Q7320" s="3">
        <f t="shared" si="631"/>
        <v>225</v>
      </c>
      <c r="R7320" s="4">
        <f t="shared" si="632"/>
        <v>3124.4474249999998</v>
      </c>
    </row>
    <row r="7321" spans="14:18">
      <c r="N7321" s="2">
        <v>208.29649499999999</v>
      </c>
      <c r="O7321" s="3">
        <f t="shared" si="630"/>
        <v>43387.429829285022</v>
      </c>
      <c r="P7321" s="3">
        <v>15</v>
      </c>
      <c r="Q7321" s="3">
        <f t="shared" si="631"/>
        <v>225</v>
      </c>
      <c r="R7321" s="4">
        <f t="shared" si="632"/>
        <v>3124.4474249999998</v>
      </c>
    </row>
    <row r="7322" spans="14:18">
      <c r="N7322" s="2">
        <v>208.29649499999999</v>
      </c>
      <c r="O7322" s="3">
        <f t="shared" si="630"/>
        <v>43387.429829285022</v>
      </c>
      <c r="P7322" s="3">
        <v>15</v>
      </c>
      <c r="Q7322" s="3">
        <f t="shared" si="631"/>
        <v>225</v>
      </c>
      <c r="R7322" s="4">
        <f t="shared" si="632"/>
        <v>3124.4474249999998</v>
      </c>
    </row>
    <row r="7323" spans="14:18">
      <c r="N7323" s="2">
        <v>208.29649499999999</v>
      </c>
      <c r="O7323" s="3">
        <f t="shared" si="630"/>
        <v>43387.429829285022</v>
      </c>
      <c r="P7323" s="3">
        <v>15</v>
      </c>
      <c r="Q7323" s="3">
        <f t="shared" si="631"/>
        <v>225</v>
      </c>
      <c r="R7323" s="4">
        <f t="shared" si="632"/>
        <v>3124.4474249999998</v>
      </c>
    </row>
    <row r="7324" spans="14:18">
      <c r="N7324" s="2">
        <v>208.29649499999999</v>
      </c>
      <c r="O7324" s="3">
        <f t="shared" si="630"/>
        <v>43387.429829285022</v>
      </c>
      <c r="P7324" s="3">
        <v>20</v>
      </c>
      <c r="Q7324" s="3">
        <f t="shared" si="631"/>
        <v>400</v>
      </c>
      <c r="R7324" s="4">
        <f t="shared" si="632"/>
        <v>4165.9299000000001</v>
      </c>
    </row>
    <row r="7325" spans="14:18">
      <c r="N7325" s="2">
        <v>208.29649499999999</v>
      </c>
      <c r="O7325" s="3">
        <f t="shared" si="630"/>
        <v>43387.429829285022</v>
      </c>
      <c r="P7325" s="3">
        <v>20</v>
      </c>
      <c r="Q7325" s="3">
        <f t="shared" si="631"/>
        <v>400</v>
      </c>
      <c r="R7325" s="4">
        <f t="shared" si="632"/>
        <v>4165.9299000000001</v>
      </c>
    </row>
    <row r="7326" spans="14:18">
      <c r="N7326" s="2">
        <v>208.29649499999999</v>
      </c>
      <c r="O7326" s="3">
        <f t="shared" si="630"/>
        <v>43387.429829285022</v>
      </c>
      <c r="P7326" s="3">
        <v>20</v>
      </c>
      <c r="Q7326" s="3">
        <f t="shared" si="631"/>
        <v>400</v>
      </c>
      <c r="R7326" s="4">
        <f t="shared" si="632"/>
        <v>4165.9299000000001</v>
      </c>
    </row>
    <row r="7327" spans="14:18">
      <c r="N7327" s="2">
        <v>208.29649499999999</v>
      </c>
      <c r="O7327" s="3">
        <f t="shared" si="630"/>
        <v>43387.429829285022</v>
      </c>
      <c r="P7327" s="3">
        <v>5</v>
      </c>
      <c r="Q7327" s="3">
        <f t="shared" si="631"/>
        <v>25</v>
      </c>
      <c r="R7327" s="4">
        <f t="shared" si="632"/>
        <v>1041.482475</v>
      </c>
    </row>
    <row r="7328" spans="14:18">
      <c r="N7328" s="2">
        <v>208.29649499999999</v>
      </c>
      <c r="O7328" s="3">
        <f t="shared" si="630"/>
        <v>43387.429829285022</v>
      </c>
      <c r="P7328" s="3">
        <v>5</v>
      </c>
      <c r="Q7328" s="3">
        <f t="shared" si="631"/>
        <v>25</v>
      </c>
      <c r="R7328" s="4">
        <f t="shared" si="632"/>
        <v>1041.482475</v>
      </c>
    </row>
    <row r="7329" spans="14:18">
      <c r="N7329" s="2">
        <v>208.29649499999999</v>
      </c>
      <c r="O7329" s="3">
        <f t="shared" si="630"/>
        <v>43387.429829285022</v>
      </c>
      <c r="P7329" s="3">
        <v>5</v>
      </c>
      <c r="Q7329" s="3">
        <f t="shared" si="631"/>
        <v>25</v>
      </c>
      <c r="R7329" s="4">
        <f t="shared" si="632"/>
        <v>1041.482475</v>
      </c>
    </row>
    <row r="7330" spans="14:18">
      <c r="N7330" s="2">
        <v>208.29649499999999</v>
      </c>
      <c r="O7330" s="3">
        <f t="shared" si="630"/>
        <v>43387.429829285022</v>
      </c>
      <c r="P7330" s="3">
        <v>5</v>
      </c>
      <c r="Q7330" s="3">
        <f t="shared" si="631"/>
        <v>25</v>
      </c>
      <c r="R7330" s="4">
        <f t="shared" si="632"/>
        <v>1041.482475</v>
      </c>
    </row>
    <row r="7331" spans="14:18">
      <c r="N7331" s="2">
        <v>208.29649499999999</v>
      </c>
      <c r="O7331" s="3">
        <f t="shared" si="630"/>
        <v>43387.429829285022</v>
      </c>
      <c r="P7331" s="3">
        <v>5</v>
      </c>
      <c r="Q7331" s="3">
        <f t="shared" si="631"/>
        <v>25</v>
      </c>
      <c r="R7331" s="4">
        <f t="shared" si="632"/>
        <v>1041.482475</v>
      </c>
    </row>
    <row r="7332" spans="14:18">
      <c r="N7332" s="2">
        <v>208.29649499999999</v>
      </c>
      <c r="O7332" s="3">
        <f t="shared" si="630"/>
        <v>43387.429829285022</v>
      </c>
      <c r="P7332" s="3">
        <v>5</v>
      </c>
      <c r="Q7332" s="3">
        <f t="shared" si="631"/>
        <v>25</v>
      </c>
      <c r="R7332" s="4">
        <f t="shared" si="632"/>
        <v>1041.482475</v>
      </c>
    </row>
    <row r="7333" spans="14:18">
      <c r="N7333" s="2">
        <v>208.29649499999999</v>
      </c>
      <c r="O7333" s="3">
        <f t="shared" si="630"/>
        <v>43387.429829285022</v>
      </c>
      <c r="P7333" s="3">
        <v>5</v>
      </c>
      <c r="Q7333" s="3">
        <f t="shared" si="631"/>
        <v>25</v>
      </c>
      <c r="R7333" s="4">
        <f t="shared" si="632"/>
        <v>1041.482475</v>
      </c>
    </row>
    <row r="7334" spans="14:18">
      <c r="N7334" s="2">
        <v>208.29649499999999</v>
      </c>
      <c r="O7334" s="3">
        <f t="shared" si="630"/>
        <v>43387.429829285022</v>
      </c>
      <c r="P7334" s="3">
        <v>5</v>
      </c>
      <c r="Q7334" s="3">
        <f t="shared" si="631"/>
        <v>25</v>
      </c>
      <c r="R7334" s="4">
        <f t="shared" si="632"/>
        <v>1041.482475</v>
      </c>
    </row>
    <row r="7335" spans="14:18">
      <c r="N7335" s="2">
        <v>208.29649499999999</v>
      </c>
      <c r="O7335" s="3">
        <f t="shared" si="630"/>
        <v>43387.429829285022</v>
      </c>
      <c r="P7335" s="3">
        <v>5</v>
      </c>
      <c r="Q7335" s="3">
        <f t="shared" si="631"/>
        <v>25</v>
      </c>
      <c r="R7335" s="4">
        <f t="shared" si="632"/>
        <v>1041.482475</v>
      </c>
    </row>
    <row r="7336" spans="14:18">
      <c r="N7336" s="2">
        <v>208.29649499999999</v>
      </c>
      <c r="O7336" s="3">
        <f t="shared" si="630"/>
        <v>43387.429829285022</v>
      </c>
      <c r="P7336" s="3">
        <v>5</v>
      </c>
      <c r="Q7336" s="3">
        <f t="shared" si="631"/>
        <v>25</v>
      </c>
      <c r="R7336" s="4">
        <f t="shared" si="632"/>
        <v>1041.482475</v>
      </c>
    </row>
    <row r="7337" spans="14:18">
      <c r="N7337" s="2">
        <v>208.29649499999999</v>
      </c>
      <c r="O7337" s="3">
        <f t="shared" si="630"/>
        <v>43387.429829285022</v>
      </c>
      <c r="P7337" s="3">
        <v>5</v>
      </c>
      <c r="Q7337" s="3">
        <f t="shared" si="631"/>
        <v>25</v>
      </c>
      <c r="R7337" s="4">
        <f t="shared" si="632"/>
        <v>1041.482475</v>
      </c>
    </row>
    <row r="7338" spans="14:18">
      <c r="N7338" s="2">
        <v>208.29649499999999</v>
      </c>
      <c r="O7338" s="3">
        <f t="shared" si="630"/>
        <v>43387.429829285022</v>
      </c>
      <c r="P7338" s="3">
        <v>5</v>
      </c>
      <c r="Q7338" s="3">
        <f t="shared" si="631"/>
        <v>25</v>
      </c>
      <c r="R7338" s="4">
        <f t="shared" si="632"/>
        <v>1041.482475</v>
      </c>
    </row>
    <row r="7339" spans="14:18">
      <c r="N7339" s="2">
        <v>208.29649499999999</v>
      </c>
      <c r="O7339" s="3">
        <f t="shared" si="630"/>
        <v>43387.429829285022</v>
      </c>
      <c r="P7339" s="3">
        <v>5</v>
      </c>
      <c r="Q7339" s="3">
        <f t="shared" si="631"/>
        <v>25</v>
      </c>
      <c r="R7339" s="4">
        <f t="shared" si="632"/>
        <v>1041.482475</v>
      </c>
    </row>
    <row r="7340" spans="14:18">
      <c r="N7340" s="2">
        <v>208.29649499999999</v>
      </c>
      <c r="O7340" s="3">
        <f t="shared" si="630"/>
        <v>43387.429829285022</v>
      </c>
      <c r="P7340" s="3">
        <v>5</v>
      </c>
      <c r="Q7340" s="3">
        <f t="shared" si="631"/>
        <v>25</v>
      </c>
      <c r="R7340" s="4">
        <f t="shared" si="632"/>
        <v>1041.482475</v>
      </c>
    </row>
    <row r="7341" spans="14:18">
      <c r="N7341" s="2">
        <v>208.29649499999999</v>
      </c>
      <c r="O7341" s="3">
        <f t="shared" si="630"/>
        <v>43387.429829285022</v>
      </c>
      <c r="P7341" s="3">
        <v>5</v>
      </c>
      <c r="Q7341" s="3">
        <f t="shared" si="631"/>
        <v>25</v>
      </c>
      <c r="R7341" s="4">
        <f t="shared" si="632"/>
        <v>1041.482475</v>
      </c>
    </row>
    <row r="7342" spans="14:18">
      <c r="N7342" s="2">
        <v>208.29649499999999</v>
      </c>
      <c r="O7342" s="3">
        <f t="shared" si="630"/>
        <v>43387.429829285022</v>
      </c>
      <c r="P7342" s="3">
        <v>5</v>
      </c>
      <c r="Q7342" s="3">
        <f t="shared" si="631"/>
        <v>25</v>
      </c>
      <c r="R7342" s="4">
        <f t="shared" si="632"/>
        <v>1041.482475</v>
      </c>
    </row>
    <row r="7343" spans="14:18">
      <c r="N7343" s="2">
        <v>208.29649499999999</v>
      </c>
      <c r="O7343" s="3">
        <f t="shared" si="630"/>
        <v>43387.429829285022</v>
      </c>
      <c r="P7343" s="3">
        <v>5</v>
      </c>
      <c r="Q7343" s="3">
        <f t="shared" si="631"/>
        <v>25</v>
      </c>
      <c r="R7343" s="4">
        <f t="shared" si="632"/>
        <v>1041.482475</v>
      </c>
    </row>
    <row r="7344" spans="14:18">
      <c r="N7344" s="2">
        <v>208.29649499999999</v>
      </c>
      <c r="O7344" s="3">
        <f t="shared" si="630"/>
        <v>43387.429829285022</v>
      </c>
      <c r="P7344" s="3">
        <v>5</v>
      </c>
      <c r="Q7344" s="3">
        <f t="shared" si="631"/>
        <v>25</v>
      </c>
      <c r="R7344" s="4">
        <f t="shared" si="632"/>
        <v>1041.482475</v>
      </c>
    </row>
    <row r="7345" spans="14:18">
      <c r="N7345" s="2">
        <v>208.29649499999999</v>
      </c>
      <c r="O7345" s="3">
        <f t="shared" si="630"/>
        <v>43387.429829285022</v>
      </c>
      <c r="P7345" s="3">
        <v>5</v>
      </c>
      <c r="Q7345" s="3">
        <f t="shared" si="631"/>
        <v>25</v>
      </c>
      <c r="R7345" s="4">
        <f t="shared" si="632"/>
        <v>1041.482475</v>
      </c>
    </row>
    <row r="7346" spans="14:18">
      <c r="N7346" s="2">
        <v>208.29649499999999</v>
      </c>
      <c r="O7346" s="3">
        <f t="shared" si="630"/>
        <v>43387.429829285022</v>
      </c>
      <c r="P7346" s="3">
        <v>5</v>
      </c>
      <c r="Q7346" s="3">
        <f t="shared" si="631"/>
        <v>25</v>
      </c>
      <c r="R7346" s="4">
        <f t="shared" si="632"/>
        <v>1041.482475</v>
      </c>
    </row>
    <row r="7347" spans="14:18">
      <c r="N7347" s="2">
        <v>208.29649499999999</v>
      </c>
      <c r="O7347" s="3">
        <f t="shared" si="630"/>
        <v>43387.429829285022</v>
      </c>
      <c r="P7347" s="3">
        <v>5</v>
      </c>
      <c r="Q7347" s="3">
        <f t="shared" si="631"/>
        <v>25</v>
      </c>
      <c r="R7347" s="4">
        <f t="shared" si="632"/>
        <v>1041.482475</v>
      </c>
    </row>
    <row r="7348" spans="14:18">
      <c r="N7348" s="2">
        <v>208.29649499999999</v>
      </c>
      <c r="O7348" s="3">
        <f t="shared" si="630"/>
        <v>43387.429829285022</v>
      </c>
      <c r="P7348" s="3">
        <v>5</v>
      </c>
      <c r="Q7348" s="3">
        <f t="shared" si="631"/>
        <v>25</v>
      </c>
      <c r="R7348" s="4">
        <f t="shared" si="632"/>
        <v>1041.482475</v>
      </c>
    </row>
    <row r="7349" spans="14:18">
      <c r="N7349" s="2">
        <v>208.29649499999999</v>
      </c>
      <c r="O7349" s="3">
        <f t="shared" si="630"/>
        <v>43387.429829285022</v>
      </c>
      <c r="P7349" s="3">
        <v>5</v>
      </c>
      <c r="Q7349" s="3">
        <f t="shared" si="631"/>
        <v>25</v>
      </c>
      <c r="R7349" s="4">
        <f t="shared" si="632"/>
        <v>1041.482475</v>
      </c>
    </row>
    <row r="7350" spans="14:18">
      <c r="N7350" s="2">
        <v>208.29649499999999</v>
      </c>
      <c r="O7350" s="3">
        <f t="shared" si="630"/>
        <v>43387.429829285022</v>
      </c>
      <c r="P7350" s="3">
        <v>5</v>
      </c>
      <c r="Q7350" s="3">
        <f t="shared" si="631"/>
        <v>25</v>
      </c>
      <c r="R7350" s="4">
        <f t="shared" si="632"/>
        <v>1041.482475</v>
      </c>
    </row>
    <row r="7351" spans="14:18">
      <c r="N7351" s="2">
        <v>208.29649499999999</v>
      </c>
      <c r="O7351" s="3">
        <f t="shared" si="630"/>
        <v>43387.429829285022</v>
      </c>
      <c r="P7351" s="3">
        <v>5</v>
      </c>
      <c r="Q7351" s="3">
        <f t="shared" si="631"/>
        <v>25</v>
      </c>
      <c r="R7351" s="4">
        <f t="shared" si="632"/>
        <v>1041.482475</v>
      </c>
    </row>
    <row r="7352" spans="14:18">
      <c r="N7352" s="2">
        <v>208.29649499999999</v>
      </c>
      <c r="O7352" s="3">
        <f t="shared" si="630"/>
        <v>43387.429829285022</v>
      </c>
      <c r="P7352" s="3">
        <v>5</v>
      </c>
      <c r="Q7352" s="3">
        <f t="shared" si="631"/>
        <v>25</v>
      </c>
      <c r="R7352" s="4">
        <f t="shared" si="632"/>
        <v>1041.482475</v>
      </c>
    </row>
    <row r="7353" spans="14:18">
      <c r="N7353" s="2">
        <v>208.29649499999999</v>
      </c>
      <c r="O7353" s="3">
        <f t="shared" si="630"/>
        <v>43387.429829285022</v>
      </c>
      <c r="P7353" s="3">
        <v>5</v>
      </c>
      <c r="Q7353" s="3">
        <f t="shared" si="631"/>
        <v>25</v>
      </c>
      <c r="R7353" s="4">
        <f t="shared" si="632"/>
        <v>1041.482475</v>
      </c>
    </row>
    <row r="7354" spans="14:18">
      <c r="N7354" s="2">
        <v>208.29649499999999</v>
      </c>
      <c r="O7354" s="3">
        <f t="shared" si="630"/>
        <v>43387.429829285022</v>
      </c>
      <c r="P7354" s="3">
        <v>5</v>
      </c>
      <c r="Q7354" s="3">
        <f t="shared" si="631"/>
        <v>25</v>
      </c>
      <c r="R7354" s="4">
        <f t="shared" si="632"/>
        <v>1041.482475</v>
      </c>
    </row>
    <row r="7355" spans="14:18">
      <c r="N7355" s="2">
        <v>208.29649499999999</v>
      </c>
      <c r="O7355" s="3">
        <f t="shared" si="630"/>
        <v>43387.429829285022</v>
      </c>
      <c r="P7355" s="3">
        <v>5</v>
      </c>
      <c r="Q7355" s="3">
        <f t="shared" si="631"/>
        <v>25</v>
      </c>
      <c r="R7355" s="4">
        <f t="shared" si="632"/>
        <v>1041.482475</v>
      </c>
    </row>
    <row r="7356" spans="14:18">
      <c r="N7356" s="2">
        <v>208.29649499999999</v>
      </c>
      <c r="O7356" s="3">
        <f t="shared" si="630"/>
        <v>43387.429829285022</v>
      </c>
      <c r="P7356" s="3">
        <v>5</v>
      </c>
      <c r="Q7356" s="3">
        <f t="shared" si="631"/>
        <v>25</v>
      </c>
      <c r="R7356" s="4">
        <f t="shared" si="632"/>
        <v>1041.482475</v>
      </c>
    </row>
    <row r="7357" spans="14:18">
      <c r="N7357" s="2">
        <v>208.29649499999999</v>
      </c>
      <c r="O7357" s="3">
        <f t="shared" si="630"/>
        <v>43387.429829285022</v>
      </c>
      <c r="P7357" s="3">
        <v>15</v>
      </c>
      <c r="Q7357" s="3">
        <f t="shared" si="631"/>
        <v>225</v>
      </c>
      <c r="R7357" s="4">
        <f t="shared" si="632"/>
        <v>3124.4474249999998</v>
      </c>
    </row>
    <row r="7358" spans="14:18">
      <c r="N7358" s="2">
        <v>208.29649499999999</v>
      </c>
      <c r="O7358" s="3">
        <f t="shared" si="630"/>
        <v>43387.429829285022</v>
      </c>
      <c r="P7358" s="3">
        <v>15</v>
      </c>
      <c r="Q7358" s="3">
        <f t="shared" si="631"/>
        <v>225</v>
      </c>
      <c r="R7358" s="4">
        <f t="shared" si="632"/>
        <v>3124.4474249999998</v>
      </c>
    </row>
    <row r="7359" spans="14:18">
      <c r="N7359" s="2">
        <v>208.29649499999999</v>
      </c>
      <c r="O7359" s="3">
        <f t="shared" si="630"/>
        <v>43387.429829285022</v>
      </c>
      <c r="P7359" s="3">
        <v>15</v>
      </c>
      <c r="Q7359" s="3">
        <f t="shared" si="631"/>
        <v>225</v>
      </c>
      <c r="R7359" s="4">
        <f t="shared" si="632"/>
        <v>3124.4474249999998</v>
      </c>
    </row>
    <row r="7360" spans="14:18">
      <c r="N7360" s="2">
        <v>208.29649499999999</v>
      </c>
      <c r="O7360" s="3">
        <f t="shared" si="630"/>
        <v>43387.429829285022</v>
      </c>
      <c r="P7360" s="3">
        <v>15</v>
      </c>
      <c r="Q7360" s="3">
        <f t="shared" si="631"/>
        <v>225</v>
      </c>
      <c r="R7360" s="4">
        <f t="shared" si="632"/>
        <v>3124.4474249999998</v>
      </c>
    </row>
    <row r="7361" spans="14:18">
      <c r="N7361" s="2">
        <v>208.29649499999999</v>
      </c>
      <c r="O7361" s="3">
        <f t="shared" si="630"/>
        <v>43387.429829285022</v>
      </c>
      <c r="P7361" s="3">
        <v>15</v>
      </c>
      <c r="Q7361" s="3">
        <f t="shared" si="631"/>
        <v>225</v>
      </c>
      <c r="R7361" s="4">
        <f t="shared" si="632"/>
        <v>3124.4474249999998</v>
      </c>
    </row>
    <row r="7362" spans="14:18">
      <c r="N7362" s="2">
        <v>208.29649499999999</v>
      </c>
      <c r="O7362" s="3">
        <f t="shared" si="630"/>
        <v>43387.429829285022</v>
      </c>
      <c r="P7362" s="3">
        <v>15</v>
      </c>
      <c r="Q7362" s="3">
        <f t="shared" si="631"/>
        <v>225</v>
      </c>
      <c r="R7362" s="4">
        <f t="shared" si="632"/>
        <v>3124.4474249999998</v>
      </c>
    </row>
    <row r="7363" spans="14:18">
      <c r="N7363" s="2">
        <v>208.29649499999999</v>
      </c>
      <c r="O7363" s="3">
        <f t="shared" si="630"/>
        <v>43387.429829285022</v>
      </c>
      <c r="P7363" s="3">
        <v>15</v>
      </c>
      <c r="Q7363" s="3">
        <f t="shared" si="631"/>
        <v>225</v>
      </c>
      <c r="R7363" s="4">
        <f t="shared" si="632"/>
        <v>3124.4474249999998</v>
      </c>
    </row>
    <row r="7364" spans="14:18">
      <c r="N7364" s="2">
        <v>208.29649499999999</v>
      </c>
      <c r="O7364" s="3">
        <f t="shared" si="630"/>
        <v>43387.429829285022</v>
      </c>
      <c r="P7364" s="3">
        <v>15</v>
      </c>
      <c r="Q7364" s="3">
        <f t="shared" si="631"/>
        <v>225</v>
      </c>
      <c r="R7364" s="4">
        <f t="shared" si="632"/>
        <v>3124.4474249999998</v>
      </c>
    </row>
    <row r="7365" spans="14:18">
      <c r="N7365" s="2">
        <v>208.29649499999999</v>
      </c>
      <c r="O7365" s="3">
        <f t="shared" si="630"/>
        <v>43387.429829285022</v>
      </c>
      <c r="P7365" s="3">
        <v>15</v>
      </c>
      <c r="Q7365" s="3">
        <f t="shared" si="631"/>
        <v>225</v>
      </c>
      <c r="R7365" s="4">
        <f t="shared" si="632"/>
        <v>3124.4474249999998</v>
      </c>
    </row>
    <row r="7366" spans="14:18">
      <c r="N7366" s="2">
        <v>208.29649499999999</v>
      </c>
      <c r="O7366" s="3">
        <f t="shared" si="630"/>
        <v>43387.429829285022</v>
      </c>
      <c r="P7366" s="3">
        <v>15</v>
      </c>
      <c r="Q7366" s="3">
        <f t="shared" si="631"/>
        <v>225</v>
      </c>
      <c r="R7366" s="4">
        <f t="shared" si="632"/>
        <v>3124.4474249999998</v>
      </c>
    </row>
    <row r="7367" spans="14:18">
      <c r="N7367" s="2">
        <v>208.29649499999999</v>
      </c>
      <c r="O7367" s="3">
        <f t="shared" si="630"/>
        <v>43387.429829285022</v>
      </c>
      <c r="P7367" s="3">
        <v>15</v>
      </c>
      <c r="Q7367" s="3">
        <f t="shared" si="631"/>
        <v>225</v>
      </c>
      <c r="R7367" s="4">
        <f t="shared" si="632"/>
        <v>3124.4474249999998</v>
      </c>
    </row>
    <row r="7368" spans="14:18">
      <c r="N7368" s="2">
        <v>208.29649499999999</v>
      </c>
      <c r="O7368" s="3">
        <f t="shared" si="630"/>
        <v>43387.429829285022</v>
      </c>
      <c r="P7368" s="3">
        <v>15</v>
      </c>
      <c r="Q7368" s="3">
        <f t="shared" si="631"/>
        <v>225</v>
      </c>
      <c r="R7368" s="4">
        <f t="shared" si="632"/>
        <v>3124.4474249999998</v>
      </c>
    </row>
    <row r="7369" spans="14:18">
      <c r="N7369" s="2">
        <v>208.29649499999999</v>
      </c>
      <c r="O7369" s="3">
        <f t="shared" si="630"/>
        <v>43387.429829285022</v>
      </c>
      <c r="P7369" s="3">
        <v>15</v>
      </c>
      <c r="Q7369" s="3">
        <f t="shared" si="631"/>
        <v>225</v>
      </c>
      <c r="R7369" s="4">
        <f t="shared" si="632"/>
        <v>3124.4474249999998</v>
      </c>
    </row>
    <row r="7370" spans="14:18">
      <c r="N7370" s="2">
        <v>208.29649499999999</v>
      </c>
      <c r="O7370" s="3">
        <f t="shared" si="630"/>
        <v>43387.429829285022</v>
      </c>
      <c r="P7370" s="3">
        <v>15</v>
      </c>
      <c r="Q7370" s="3">
        <f t="shared" si="631"/>
        <v>225</v>
      </c>
      <c r="R7370" s="4">
        <f t="shared" si="632"/>
        <v>3124.4474249999998</v>
      </c>
    </row>
    <row r="7371" spans="14:18">
      <c r="N7371" s="2">
        <v>208.29649499999999</v>
      </c>
      <c r="O7371" s="3">
        <f t="shared" si="630"/>
        <v>43387.429829285022</v>
      </c>
      <c r="P7371" s="3">
        <v>15</v>
      </c>
      <c r="Q7371" s="3">
        <f t="shared" si="631"/>
        <v>225</v>
      </c>
      <c r="R7371" s="4">
        <f t="shared" si="632"/>
        <v>3124.4474249999998</v>
      </c>
    </row>
    <row r="7372" spans="14:18">
      <c r="N7372" s="2">
        <v>208.29649499999999</v>
      </c>
      <c r="O7372" s="3">
        <f t="shared" si="630"/>
        <v>43387.429829285022</v>
      </c>
      <c r="P7372" s="3">
        <v>15</v>
      </c>
      <c r="Q7372" s="3">
        <f t="shared" si="631"/>
        <v>225</v>
      </c>
      <c r="R7372" s="4">
        <f t="shared" si="632"/>
        <v>3124.4474249999998</v>
      </c>
    </row>
    <row r="7373" spans="14:18">
      <c r="N7373" s="2">
        <v>208.29649499999999</v>
      </c>
      <c r="O7373" s="3">
        <f t="shared" si="630"/>
        <v>43387.429829285022</v>
      </c>
      <c r="P7373" s="3">
        <v>15</v>
      </c>
      <c r="Q7373" s="3">
        <f t="shared" si="631"/>
        <v>225</v>
      </c>
      <c r="R7373" s="4">
        <f t="shared" si="632"/>
        <v>3124.4474249999998</v>
      </c>
    </row>
    <row r="7374" spans="14:18">
      <c r="N7374" s="2">
        <v>208.29649499999999</v>
      </c>
      <c r="O7374" s="3">
        <f t="shared" si="630"/>
        <v>43387.429829285022</v>
      </c>
      <c r="P7374" s="3">
        <v>15</v>
      </c>
      <c r="Q7374" s="3">
        <f t="shared" si="631"/>
        <v>225</v>
      </c>
      <c r="R7374" s="4">
        <f t="shared" si="632"/>
        <v>3124.4474249999998</v>
      </c>
    </row>
    <row r="7375" spans="14:18">
      <c r="N7375" s="2">
        <v>208.29649499999999</v>
      </c>
      <c r="O7375" s="3">
        <f t="shared" si="630"/>
        <v>43387.429829285022</v>
      </c>
      <c r="P7375" s="3">
        <v>15</v>
      </c>
      <c r="Q7375" s="3">
        <f t="shared" si="631"/>
        <v>225</v>
      </c>
      <c r="R7375" s="4">
        <f t="shared" si="632"/>
        <v>3124.4474249999998</v>
      </c>
    </row>
    <row r="7376" spans="14:18">
      <c r="N7376" s="2">
        <v>208.29649499999999</v>
      </c>
      <c r="O7376" s="3">
        <f t="shared" si="630"/>
        <v>43387.429829285022</v>
      </c>
      <c r="P7376" s="3">
        <v>15</v>
      </c>
      <c r="Q7376" s="3">
        <f t="shared" si="631"/>
        <v>225</v>
      </c>
      <c r="R7376" s="4">
        <f t="shared" si="632"/>
        <v>3124.4474249999998</v>
      </c>
    </row>
    <row r="7377" spans="14:18">
      <c r="N7377" s="2">
        <v>208.29649499999999</v>
      </c>
      <c r="O7377" s="3">
        <f t="shared" ref="O7377:O7440" si="633">N7377*N7377</f>
        <v>43387.429829285022</v>
      </c>
      <c r="P7377" s="3">
        <v>15</v>
      </c>
      <c r="Q7377" s="3">
        <f t="shared" ref="Q7377:Q7440" si="634">P7377*P7377</f>
        <v>225</v>
      </c>
      <c r="R7377" s="4">
        <f t="shared" ref="R7377:R7440" si="635">P7377*N7377</f>
        <v>3124.4474249999998</v>
      </c>
    </row>
    <row r="7378" spans="14:18">
      <c r="N7378" s="2">
        <v>208.29649499999999</v>
      </c>
      <c r="O7378" s="3">
        <f t="shared" si="633"/>
        <v>43387.429829285022</v>
      </c>
      <c r="P7378" s="3">
        <v>15</v>
      </c>
      <c r="Q7378" s="3">
        <f t="shared" si="634"/>
        <v>225</v>
      </c>
      <c r="R7378" s="4">
        <f t="shared" si="635"/>
        <v>3124.4474249999998</v>
      </c>
    </row>
    <row r="7379" spans="14:18">
      <c r="N7379" s="2">
        <v>208.29649499999999</v>
      </c>
      <c r="O7379" s="3">
        <f t="shared" si="633"/>
        <v>43387.429829285022</v>
      </c>
      <c r="P7379" s="3">
        <v>15</v>
      </c>
      <c r="Q7379" s="3">
        <f t="shared" si="634"/>
        <v>225</v>
      </c>
      <c r="R7379" s="4">
        <f t="shared" si="635"/>
        <v>3124.4474249999998</v>
      </c>
    </row>
    <row r="7380" spans="14:18">
      <c r="N7380" s="2">
        <v>208.29649499999999</v>
      </c>
      <c r="O7380" s="3">
        <f t="shared" si="633"/>
        <v>43387.429829285022</v>
      </c>
      <c r="P7380" s="3">
        <v>15</v>
      </c>
      <c r="Q7380" s="3">
        <f t="shared" si="634"/>
        <v>225</v>
      </c>
      <c r="R7380" s="4">
        <f t="shared" si="635"/>
        <v>3124.4474249999998</v>
      </c>
    </row>
    <row r="7381" spans="14:18">
      <c r="N7381" s="2">
        <v>208.29649499999999</v>
      </c>
      <c r="O7381" s="3">
        <f t="shared" si="633"/>
        <v>43387.429829285022</v>
      </c>
      <c r="P7381" s="3">
        <v>15</v>
      </c>
      <c r="Q7381" s="3">
        <f t="shared" si="634"/>
        <v>225</v>
      </c>
      <c r="R7381" s="4">
        <f t="shared" si="635"/>
        <v>3124.4474249999998</v>
      </c>
    </row>
    <row r="7382" spans="14:18">
      <c r="N7382" s="2">
        <v>208.29649499999999</v>
      </c>
      <c r="O7382" s="3">
        <f t="shared" si="633"/>
        <v>43387.429829285022</v>
      </c>
      <c r="P7382" s="3">
        <v>15</v>
      </c>
      <c r="Q7382" s="3">
        <f t="shared" si="634"/>
        <v>225</v>
      </c>
      <c r="R7382" s="4">
        <f t="shared" si="635"/>
        <v>3124.4474249999998</v>
      </c>
    </row>
    <row r="7383" spans="14:18">
      <c r="N7383" s="2">
        <v>208.29649499999999</v>
      </c>
      <c r="O7383" s="3">
        <f t="shared" si="633"/>
        <v>43387.429829285022</v>
      </c>
      <c r="P7383" s="3">
        <v>15</v>
      </c>
      <c r="Q7383" s="3">
        <f t="shared" si="634"/>
        <v>225</v>
      </c>
      <c r="R7383" s="4">
        <f t="shared" si="635"/>
        <v>3124.4474249999998</v>
      </c>
    </row>
    <row r="7384" spans="14:18">
      <c r="N7384" s="2">
        <v>208.29649499999999</v>
      </c>
      <c r="O7384" s="3">
        <f t="shared" si="633"/>
        <v>43387.429829285022</v>
      </c>
      <c r="P7384" s="3">
        <v>15</v>
      </c>
      <c r="Q7384" s="3">
        <f t="shared" si="634"/>
        <v>225</v>
      </c>
      <c r="R7384" s="4">
        <f t="shared" si="635"/>
        <v>3124.4474249999998</v>
      </c>
    </row>
    <row r="7385" spans="14:18">
      <c r="N7385" s="2">
        <v>208.29649499999999</v>
      </c>
      <c r="O7385" s="3">
        <f t="shared" si="633"/>
        <v>43387.429829285022</v>
      </c>
      <c r="P7385" s="3">
        <v>15</v>
      </c>
      <c r="Q7385" s="3">
        <f t="shared" si="634"/>
        <v>225</v>
      </c>
      <c r="R7385" s="4">
        <f t="shared" si="635"/>
        <v>3124.4474249999998</v>
      </c>
    </row>
    <row r="7386" spans="14:18">
      <c r="N7386" s="2">
        <v>208.29649499999999</v>
      </c>
      <c r="O7386" s="3">
        <f t="shared" si="633"/>
        <v>43387.429829285022</v>
      </c>
      <c r="P7386" s="3">
        <v>15</v>
      </c>
      <c r="Q7386" s="3">
        <f t="shared" si="634"/>
        <v>225</v>
      </c>
      <c r="R7386" s="4">
        <f t="shared" si="635"/>
        <v>3124.4474249999998</v>
      </c>
    </row>
    <row r="7387" spans="14:18">
      <c r="N7387" s="2">
        <v>208.29649499999999</v>
      </c>
      <c r="O7387" s="3">
        <f t="shared" si="633"/>
        <v>43387.429829285022</v>
      </c>
      <c r="P7387" s="3">
        <v>15</v>
      </c>
      <c r="Q7387" s="3">
        <f t="shared" si="634"/>
        <v>225</v>
      </c>
      <c r="R7387" s="4">
        <f t="shared" si="635"/>
        <v>3124.4474249999998</v>
      </c>
    </row>
    <row r="7388" spans="14:18">
      <c r="N7388" s="2">
        <v>208.29649499999999</v>
      </c>
      <c r="O7388" s="3">
        <f t="shared" si="633"/>
        <v>43387.429829285022</v>
      </c>
      <c r="P7388" s="3">
        <v>15</v>
      </c>
      <c r="Q7388" s="3">
        <f t="shared" si="634"/>
        <v>225</v>
      </c>
      <c r="R7388" s="4">
        <f t="shared" si="635"/>
        <v>3124.4474249999998</v>
      </c>
    </row>
    <row r="7389" spans="14:18">
      <c r="N7389" s="2">
        <v>208.29649499999999</v>
      </c>
      <c r="O7389" s="3">
        <f t="shared" si="633"/>
        <v>43387.429829285022</v>
      </c>
      <c r="P7389" s="3">
        <v>15</v>
      </c>
      <c r="Q7389" s="3">
        <f t="shared" si="634"/>
        <v>225</v>
      </c>
      <c r="R7389" s="4">
        <f t="shared" si="635"/>
        <v>3124.4474249999998</v>
      </c>
    </row>
    <row r="7390" spans="14:18">
      <c r="N7390" s="2">
        <v>208.29649499999999</v>
      </c>
      <c r="O7390" s="3">
        <f t="shared" si="633"/>
        <v>43387.429829285022</v>
      </c>
      <c r="P7390" s="3">
        <v>15</v>
      </c>
      <c r="Q7390" s="3">
        <f t="shared" si="634"/>
        <v>225</v>
      </c>
      <c r="R7390" s="4">
        <f t="shared" si="635"/>
        <v>3124.4474249999998</v>
      </c>
    </row>
    <row r="7391" spans="14:18">
      <c r="N7391" s="2">
        <v>208.29649499999999</v>
      </c>
      <c r="O7391" s="3">
        <f t="shared" si="633"/>
        <v>43387.429829285022</v>
      </c>
      <c r="P7391" s="3">
        <v>15</v>
      </c>
      <c r="Q7391" s="3">
        <f t="shared" si="634"/>
        <v>225</v>
      </c>
      <c r="R7391" s="4">
        <f t="shared" si="635"/>
        <v>3124.4474249999998</v>
      </c>
    </row>
    <row r="7392" spans="14:18">
      <c r="N7392" s="2">
        <v>208.29649499999999</v>
      </c>
      <c r="O7392" s="3">
        <f t="shared" si="633"/>
        <v>43387.429829285022</v>
      </c>
      <c r="P7392" s="3">
        <v>15</v>
      </c>
      <c r="Q7392" s="3">
        <f t="shared" si="634"/>
        <v>225</v>
      </c>
      <c r="R7392" s="4">
        <f t="shared" si="635"/>
        <v>3124.4474249999998</v>
      </c>
    </row>
    <row r="7393" spans="14:18">
      <c r="N7393" s="2">
        <v>208.29649499999999</v>
      </c>
      <c r="O7393" s="3">
        <f t="shared" si="633"/>
        <v>43387.429829285022</v>
      </c>
      <c r="P7393" s="3">
        <v>15</v>
      </c>
      <c r="Q7393" s="3">
        <f t="shared" si="634"/>
        <v>225</v>
      </c>
      <c r="R7393" s="4">
        <f t="shared" si="635"/>
        <v>3124.4474249999998</v>
      </c>
    </row>
    <row r="7394" spans="14:18">
      <c r="N7394" s="2">
        <v>208.29649499999999</v>
      </c>
      <c r="O7394" s="3">
        <f t="shared" si="633"/>
        <v>43387.429829285022</v>
      </c>
      <c r="P7394" s="3">
        <v>15</v>
      </c>
      <c r="Q7394" s="3">
        <f t="shared" si="634"/>
        <v>225</v>
      </c>
      <c r="R7394" s="4">
        <f t="shared" si="635"/>
        <v>3124.4474249999998</v>
      </c>
    </row>
    <row r="7395" spans="14:18">
      <c r="N7395" s="2">
        <v>208.29649499999999</v>
      </c>
      <c r="O7395" s="3">
        <f t="shared" si="633"/>
        <v>43387.429829285022</v>
      </c>
      <c r="P7395" s="3">
        <v>15</v>
      </c>
      <c r="Q7395" s="3">
        <f t="shared" si="634"/>
        <v>225</v>
      </c>
      <c r="R7395" s="4">
        <f t="shared" si="635"/>
        <v>3124.4474249999998</v>
      </c>
    </row>
    <row r="7396" spans="14:18">
      <c r="N7396" s="2">
        <v>208.29649499999999</v>
      </c>
      <c r="O7396" s="3">
        <f t="shared" si="633"/>
        <v>43387.429829285022</v>
      </c>
      <c r="P7396" s="3">
        <v>15</v>
      </c>
      <c r="Q7396" s="3">
        <f t="shared" si="634"/>
        <v>225</v>
      </c>
      <c r="R7396" s="4">
        <f t="shared" si="635"/>
        <v>3124.4474249999998</v>
      </c>
    </row>
    <row r="7397" spans="14:18">
      <c r="N7397" s="2">
        <v>208.29649499999999</v>
      </c>
      <c r="O7397" s="3">
        <f t="shared" si="633"/>
        <v>43387.429829285022</v>
      </c>
      <c r="P7397" s="3">
        <v>15</v>
      </c>
      <c r="Q7397" s="3">
        <f t="shared" si="634"/>
        <v>225</v>
      </c>
      <c r="R7397" s="4">
        <f t="shared" si="635"/>
        <v>3124.4474249999998</v>
      </c>
    </row>
    <row r="7398" spans="14:18">
      <c r="N7398" s="2">
        <v>208.29649499999999</v>
      </c>
      <c r="O7398" s="3">
        <f t="shared" si="633"/>
        <v>43387.429829285022</v>
      </c>
      <c r="P7398" s="3">
        <v>15</v>
      </c>
      <c r="Q7398" s="3">
        <f t="shared" si="634"/>
        <v>225</v>
      </c>
      <c r="R7398" s="4">
        <f t="shared" si="635"/>
        <v>3124.4474249999998</v>
      </c>
    </row>
    <row r="7399" spans="14:18">
      <c r="N7399" s="2">
        <v>208.29649499999999</v>
      </c>
      <c r="O7399" s="3">
        <f t="shared" si="633"/>
        <v>43387.429829285022</v>
      </c>
      <c r="P7399" s="3">
        <v>15</v>
      </c>
      <c r="Q7399" s="3">
        <f t="shared" si="634"/>
        <v>225</v>
      </c>
      <c r="R7399" s="4">
        <f t="shared" si="635"/>
        <v>3124.4474249999998</v>
      </c>
    </row>
    <row r="7400" spans="14:18">
      <c r="N7400" s="2">
        <v>208.29649499999999</v>
      </c>
      <c r="O7400" s="3">
        <f t="shared" si="633"/>
        <v>43387.429829285022</v>
      </c>
      <c r="P7400" s="3">
        <v>15</v>
      </c>
      <c r="Q7400" s="3">
        <f t="shared" si="634"/>
        <v>225</v>
      </c>
      <c r="R7400" s="4">
        <f t="shared" si="635"/>
        <v>3124.4474249999998</v>
      </c>
    </row>
    <row r="7401" spans="14:18">
      <c r="N7401" s="2">
        <v>208.29649499999999</v>
      </c>
      <c r="O7401" s="3">
        <f t="shared" si="633"/>
        <v>43387.429829285022</v>
      </c>
      <c r="P7401" s="3">
        <v>15</v>
      </c>
      <c r="Q7401" s="3">
        <f t="shared" si="634"/>
        <v>225</v>
      </c>
      <c r="R7401" s="4">
        <f t="shared" si="635"/>
        <v>3124.4474249999998</v>
      </c>
    </row>
    <row r="7402" spans="14:18">
      <c r="N7402" s="2">
        <v>208.29649499999999</v>
      </c>
      <c r="O7402" s="3">
        <f t="shared" si="633"/>
        <v>43387.429829285022</v>
      </c>
      <c r="P7402" s="3">
        <v>5</v>
      </c>
      <c r="Q7402" s="3">
        <f t="shared" si="634"/>
        <v>25</v>
      </c>
      <c r="R7402" s="4">
        <f t="shared" si="635"/>
        <v>1041.482475</v>
      </c>
    </row>
    <row r="7403" spans="14:18">
      <c r="N7403" s="2">
        <v>208.29649499999999</v>
      </c>
      <c r="O7403" s="3">
        <f t="shared" si="633"/>
        <v>43387.429829285022</v>
      </c>
      <c r="P7403" s="3">
        <v>5</v>
      </c>
      <c r="Q7403" s="3">
        <f t="shared" si="634"/>
        <v>25</v>
      </c>
      <c r="R7403" s="4">
        <f t="shared" si="635"/>
        <v>1041.482475</v>
      </c>
    </row>
    <row r="7404" spans="14:18">
      <c r="N7404" s="2">
        <v>208.29649499999999</v>
      </c>
      <c r="O7404" s="3">
        <f t="shared" si="633"/>
        <v>43387.429829285022</v>
      </c>
      <c r="P7404" s="3">
        <v>5</v>
      </c>
      <c r="Q7404" s="3">
        <f t="shared" si="634"/>
        <v>25</v>
      </c>
      <c r="R7404" s="4">
        <f t="shared" si="635"/>
        <v>1041.482475</v>
      </c>
    </row>
    <row r="7405" spans="14:18">
      <c r="N7405" s="2">
        <v>208.29649499999999</v>
      </c>
      <c r="O7405" s="3">
        <f t="shared" si="633"/>
        <v>43387.429829285022</v>
      </c>
      <c r="P7405" s="3">
        <v>5</v>
      </c>
      <c r="Q7405" s="3">
        <f t="shared" si="634"/>
        <v>25</v>
      </c>
      <c r="R7405" s="4">
        <f t="shared" si="635"/>
        <v>1041.482475</v>
      </c>
    </row>
    <row r="7406" spans="14:18">
      <c r="N7406" s="2">
        <v>208.29649499999999</v>
      </c>
      <c r="O7406" s="3">
        <f t="shared" si="633"/>
        <v>43387.429829285022</v>
      </c>
      <c r="P7406" s="3">
        <v>5</v>
      </c>
      <c r="Q7406" s="3">
        <f t="shared" si="634"/>
        <v>25</v>
      </c>
      <c r="R7406" s="4">
        <f t="shared" si="635"/>
        <v>1041.482475</v>
      </c>
    </row>
    <row r="7407" spans="14:18">
      <c r="N7407" s="2">
        <v>208.29649499999999</v>
      </c>
      <c r="O7407" s="3">
        <f t="shared" si="633"/>
        <v>43387.429829285022</v>
      </c>
      <c r="P7407" s="3">
        <v>5</v>
      </c>
      <c r="Q7407" s="3">
        <f t="shared" si="634"/>
        <v>25</v>
      </c>
      <c r="R7407" s="4">
        <f t="shared" si="635"/>
        <v>1041.482475</v>
      </c>
    </row>
    <row r="7408" spans="14:18">
      <c r="N7408" s="2">
        <v>208.29649499999999</v>
      </c>
      <c r="O7408" s="3">
        <f t="shared" si="633"/>
        <v>43387.429829285022</v>
      </c>
      <c r="P7408" s="3">
        <v>5</v>
      </c>
      <c r="Q7408" s="3">
        <f t="shared" si="634"/>
        <v>25</v>
      </c>
      <c r="R7408" s="4">
        <f t="shared" si="635"/>
        <v>1041.482475</v>
      </c>
    </row>
    <row r="7409" spans="14:18">
      <c r="N7409" s="2">
        <v>208.29649499999999</v>
      </c>
      <c r="O7409" s="3">
        <f t="shared" si="633"/>
        <v>43387.429829285022</v>
      </c>
      <c r="P7409" s="3">
        <v>5</v>
      </c>
      <c r="Q7409" s="3">
        <f t="shared" si="634"/>
        <v>25</v>
      </c>
      <c r="R7409" s="4">
        <f t="shared" si="635"/>
        <v>1041.482475</v>
      </c>
    </row>
    <row r="7410" spans="14:18">
      <c r="N7410" s="2">
        <v>208.29649499999999</v>
      </c>
      <c r="O7410" s="3">
        <f t="shared" si="633"/>
        <v>43387.429829285022</v>
      </c>
      <c r="P7410" s="3">
        <v>5</v>
      </c>
      <c r="Q7410" s="3">
        <f t="shared" si="634"/>
        <v>25</v>
      </c>
      <c r="R7410" s="4">
        <f t="shared" si="635"/>
        <v>1041.482475</v>
      </c>
    </row>
    <row r="7411" spans="14:18">
      <c r="N7411" s="2">
        <v>208.29649499999999</v>
      </c>
      <c r="O7411" s="3">
        <f t="shared" si="633"/>
        <v>43387.429829285022</v>
      </c>
      <c r="P7411" s="3">
        <v>5</v>
      </c>
      <c r="Q7411" s="3">
        <f t="shared" si="634"/>
        <v>25</v>
      </c>
      <c r="R7411" s="4">
        <f t="shared" si="635"/>
        <v>1041.482475</v>
      </c>
    </row>
    <row r="7412" spans="14:18">
      <c r="N7412" s="2">
        <v>208.29649499999999</v>
      </c>
      <c r="O7412" s="3">
        <f t="shared" si="633"/>
        <v>43387.429829285022</v>
      </c>
      <c r="P7412" s="3">
        <v>5</v>
      </c>
      <c r="Q7412" s="3">
        <f t="shared" si="634"/>
        <v>25</v>
      </c>
      <c r="R7412" s="4">
        <f t="shared" si="635"/>
        <v>1041.482475</v>
      </c>
    </row>
    <row r="7413" spans="14:18">
      <c r="N7413" s="2">
        <v>208.29649499999999</v>
      </c>
      <c r="O7413" s="3">
        <f t="shared" si="633"/>
        <v>43387.429829285022</v>
      </c>
      <c r="P7413" s="3">
        <v>5</v>
      </c>
      <c r="Q7413" s="3">
        <f t="shared" si="634"/>
        <v>25</v>
      </c>
      <c r="R7413" s="4">
        <f t="shared" si="635"/>
        <v>1041.482475</v>
      </c>
    </row>
    <row r="7414" spans="14:18">
      <c r="N7414" s="2">
        <v>208.29649499999999</v>
      </c>
      <c r="O7414" s="3">
        <f t="shared" si="633"/>
        <v>43387.429829285022</v>
      </c>
      <c r="P7414" s="3">
        <v>5</v>
      </c>
      <c r="Q7414" s="3">
        <f t="shared" si="634"/>
        <v>25</v>
      </c>
      <c r="R7414" s="4">
        <f t="shared" si="635"/>
        <v>1041.482475</v>
      </c>
    </row>
    <row r="7415" spans="14:18">
      <c r="N7415" s="2">
        <v>208.29649499999999</v>
      </c>
      <c r="O7415" s="3">
        <f t="shared" si="633"/>
        <v>43387.429829285022</v>
      </c>
      <c r="P7415" s="3">
        <v>5</v>
      </c>
      <c r="Q7415" s="3">
        <f t="shared" si="634"/>
        <v>25</v>
      </c>
      <c r="R7415" s="4">
        <f t="shared" si="635"/>
        <v>1041.482475</v>
      </c>
    </row>
    <row r="7416" spans="14:18">
      <c r="N7416" s="2">
        <v>208.29649499999999</v>
      </c>
      <c r="O7416" s="3">
        <f t="shared" si="633"/>
        <v>43387.429829285022</v>
      </c>
      <c r="P7416" s="3">
        <v>5</v>
      </c>
      <c r="Q7416" s="3">
        <f t="shared" si="634"/>
        <v>25</v>
      </c>
      <c r="R7416" s="4">
        <f t="shared" si="635"/>
        <v>1041.482475</v>
      </c>
    </row>
    <row r="7417" spans="14:18">
      <c r="N7417" s="2">
        <v>208.29649499999999</v>
      </c>
      <c r="O7417" s="3">
        <f t="shared" si="633"/>
        <v>43387.429829285022</v>
      </c>
      <c r="P7417" s="3">
        <v>5</v>
      </c>
      <c r="Q7417" s="3">
        <f t="shared" si="634"/>
        <v>25</v>
      </c>
      <c r="R7417" s="4">
        <f t="shared" si="635"/>
        <v>1041.482475</v>
      </c>
    </row>
    <row r="7418" spans="14:18">
      <c r="N7418" s="2">
        <v>208.29649499999999</v>
      </c>
      <c r="O7418" s="3">
        <f t="shared" si="633"/>
        <v>43387.429829285022</v>
      </c>
      <c r="P7418" s="3">
        <v>5</v>
      </c>
      <c r="Q7418" s="3">
        <f t="shared" si="634"/>
        <v>25</v>
      </c>
      <c r="R7418" s="4">
        <f t="shared" si="635"/>
        <v>1041.482475</v>
      </c>
    </row>
    <row r="7419" spans="14:18">
      <c r="N7419" s="2">
        <v>208.29649499999999</v>
      </c>
      <c r="O7419" s="3">
        <f t="shared" si="633"/>
        <v>43387.429829285022</v>
      </c>
      <c r="P7419" s="3">
        <v>5</v>
      </c>
      <c r="Q7419" s="3">
        <f t="shared" si="634"/>
        <v>25</v>
      </c>
      <c r="R7419" s="4">
        <f t="shared" si="635"/>
        <v>1041.482475</v>
      </c>
    </row>
    <row r="7420" spans="14:18">
      <c r="N7420" s="2">
        <v>208.29649499999999</v>
      </c>
      <c r="O7420" s="3">
        <f t="shared" si="633"/>
        <v>43387.429829285022</v>
      </c>
      <c r="P7420" s="3">
        <v>5</v>
      </c>
      <c r="Q7420" s="3">
        <f t="shared" si="634"/>
        <v>25</v>
      </c>
      <c r="R7420" s="4">
        <f t="shared" si="635"/>
        <v>1041.482475</v>
      </c>
    </row>
    <row r="7421" spans="14:18">
      <c r="N7421" s="2">
        <v>208.29649499999999</v>
      </c>
      <c r="O7421" s="3">
        <f t="shared" si="633"/>
        <v>43387.429829285022</v>
      </c>
      <c r="P7421" s="3">
        <v>5</v>
      </c>
      <c r="Q7421" s="3">
        <f t="shared" si="634"/>
        <v>25</v>
      </c>
      <c r="R7421" s="4">
        <f t="shared" si="635"/>
        <v>1041.482475</v>
      </c>
    </row>
    <row r="7422" spans="14:18">
      <c r="N7422" s="2">
        <v>208.29649499999999</v>
      </c>
      <c r="O7422" s="3">
        <f t="shared" si="633"/>
        <v>43387.429829285022</v>
      </c>
      <c r="P7422" s="3">
        <v>5</v>
      </c>
      <c r="Q7422" s="3">
        <f t="shared" si="634"/>
        <v>25</v>
      </c>
      <c r="R7422" s="4">
        <f t="shared" si="635"/>
        <v>1041.482475</v>
      </c>
    </row>
    <row r="7423" spans="14:18">
      <c r="N7423" s="2">
        <v>208.29649499999999</v>
      </c>
      <c r="O7423" s="3">
        <f t="shared" si="633"/>
        <v>43387.429829285022</v>
      </c>
      <c r="P7423" s="3">
        <v>5</v>
      </c>
      <c r="Q7423" s="3">
        <f t="shared" si="634"/>
        <v>25</v>
      </c>
      <c r="R7423" s="4">
        <f t="shared" si="635"/>
        <v>1041.482475</v>
      </c>
    </row>
    <row r="7424" spans="14:18">
      <c r="N7424" s="2">
        <v>208.29649499999999</v>
      </c>
      <c r="O7424" s="3">
        <f t="shared" si="633"/>
        <v>43387.429829285022</v>
      </c>
      <c r="P7424" s="3">
        <v>5</v>
      </c>
      <c r="Q7424" s="3">
        <f t="shared" si="634"/>
        <v>25</v>
      </c>
      <c r="R7424" s="4">
        <f t="shared" si="635"/>
        <v>1041.482475</v>
      </c>
    </row>
    <row r="7425" spans="14:18">
      <c r="N7425" s="2">
        <v>208.29649499999999</v>
      </c>
      <c r="O7425" s="3">
        <f t="shared" si="633"/>
        <v>43387.429829285022</v>
      </c>
      <c r="P7425" s="3">
        <v>5</v>
      </c>
      <c r="Q7425" s="3">
        <f t="shared" si="634"/>
        <v>25</v>
      </c>
      <c r="R7425" s="4">
        <f t="shared" si="635"/>
        <v>1041.482475</v>
      </c>
    </row>
    <row r="7426" spans="14:18">
      <c r="N7426" s="2">
        <v>208.29649499999999</v>
      </c>
      <c r="O7426" s="3">
        <f t="shared" si="633"/>
        <v>43387.429829285022</v>
      </c>
      <c r="P7426" s="3">
        <v>5</v>
      </c>
      <c r="Q7426" s="3">
        <f t="shared" si="634"/>
        <v>25</v>
      </c>
      <c r="R7426" s="4">
        <f t="shared" si="635"/>
        <v>1041.482475</v>
      </c>
    </row>
    <row r="7427" spans="14:18">
      <c r="N7427" s="2">
        <v>208.29649499999999</v>
      </c>
      <c r="O7427" s="3">
        <f t="shared" si="633"/>
        <v>43387.429829285022</v>
      </c>
      <c r="P7427" s="3">
        <v>5</v>
      </c>
      <c r="Q7427" s="3">
        <f t="shared" si="634"/>
        <v>25</v>
      </c>
      <c r="R7427" s="4">
        <f t="shared" si="635"/>
        <v>1041.482475</v>
      </c>
    </row>
    <row r="7428" spans="14:18">
      <c r="N7428" s="2">
        <v>208.29649499999999</v>
      </c>
      <c r="O7428" s="3">
        <f t="shared" si="633"/>
        <v>43387.429829285022</v>
      </c>
      <c r="P7428" s="3">
        <v>5</v>
      </c>
      <c r="Q7428" s="3">
        <f t="shared" si="634"/>
        <v>25</v>
      </c>
      <c r="R7428" s="4">
        <f t="shared" si="635"/>
        <v>1041.482475</v>
      </c>
    </row>
    <row r="7429" spans="14:18">
      <c r="N7429" s="2">
        <v>208.29649499999999</v>
      </c>
      <c r="O7429" s="3">
        <f t="shared" si="633"/>
        <v>43387.429829285022</v>
      </c>
      <c r="P7429" s="3">
        <v>5</v>
      </c>
      <c r="Q7429" s="3">
        <f t="shared" si="634"/>
        <v>25</v>
      </c>
      <c r="R7429" s="4">
        <f t="shared" si="635"/>
        <v>1041.482475</v>
      </c>
    </row>
    <row r="7430" spans="14:18">
      <c r="N7430" s="2">
        <v>208.29649499999999</v>
      </c>
      <c r="O7430" s="3">
        <f t="shared" si="633"/>
        <v>43387.429829285022</v>
      </c>
      <c r="P7430" s="3">
        <v>5</v>
      </c>
      <c r="Q7430" s="3">
        <f t="shared" si="634"/>
        <v>25</v>
      </c>
      <c r="R7430" s="4">
        <f t="shared" si="635"/>
        <v>1041.482475</v>
      </c>
    </row>
    <row r="7431" spans="14:18">
      <c r="N7431" s="2">
        <v>208.29649499999999</v>
      </c>
      <c r="O7431" s="3">
        <f t="shared" si="633"/>
        <v>43387.429829285022</v>
      </c>
      <c r="P7431" s="3">
        <v>5</v>
      </c>
      <c r="Q7431" s="3">
        <f t="shared" si="634"/>
        <v>25</v>
      </c>
      <c r="R7431" s="4">
        <f t="shared" si="635"/>
        <v>1041.482475</v>
      </c>
    </row>
    <row r="7432" spans="14:18">
      <c r="N7432" s="2">
        <v>208.29649499999999</v>
      </c>
      <c r="O7432" s="3">
        <f t="shared" si="633"/>
        <v>43387.429829285022</v>
      </c>
      <c r="P7432" s="3">
        <v>5</v>
      </c>
      <c r="Q7432" s="3">
        <f t="shared" si="634"/>
        <v>25</v>
      </c>
      <c r="R7432" s="4">
        <f t="shared" si="635"/>
        <v>1041.482475</v>
      </c>
    </row>
    <row r="7433" spans="14:18">
      <c r="N7433" s="2">
        <v>208.29649499999999</v>
      </c>
      <c r="O7433" s="3">
        <f t="shared" si="633"/>
        <v>43387.429829285022</v>
      </c>
      <c r="P7433" s="3">
        <v>5</v>
      </c>
      <c r="Q7433" s="3">
        <f t="shared" si="634"/>
        <v>25</v>
      </c>
      <c r="R7433" s="4">
        <f t="shared" si="635"/>
        <v>1041.482475</v>
      </c>
    </row>
    <row r="7434" spans="14:18">
      <c r="N7434" s="2">
        <v>208.29649499999999</v>
      </c>
      <c r="O7434" s="3">
        <f t="shared" si="633"/>
        <v>43387.429829285022</v>
      </c>
      <c r="P7434" s="3">
        <v>5</v>
      </c>
      <c r="Q7434" s="3">
        <f t="shared" si="634"/>
        <v>25</v>
      </c>
      <c r="R7434" s="4">
        <f t="shared" si="635"/>
        <v>1041.482475</v>
      </c>
    </row>
    <row r="7435" spans="14:18">
      <c r="N7435" s="2">
        <v>208.29649499999999</v>
      </c>
      <c r="O7435" s="3">
        <f t="shared" si="633"/>
        <v>43387.429829285022</v>
      </c>
      <c r="P7435" s="3">
        <v>5</v>
      </c>
      <c r="Q7435" s="3">
        <f t="shared" si="634"/>
        <v>25</v>
      </c>
      <c r="R7435" s="4">
        <f t="shared" si="635"/>
        <v>1041.482475</v>
      </c>
    </row>
    <row r="7436" spans="14:18">
      <c r="N7436" s="2">
        <v>208.29649499999999</v>
      </c>
      <c r="O7436" s="3">
        <f t="shared" si="633"/>
        <v>43387.429829285022</v>
      </c>
      <c r="P7436" s="3">
        <v>5</v>
      </c>
      <c r="Q7436" s="3">
        <f t="shared" si="634"/>
        <v>25</v>
      </c>
      <c r="R7436" s="4">
        <f t="shared" si="635"/>
        <v>1041.482475</v>
      </c>
    </row>
    <row r="7437" spans="14:18">
      <c r="N7437" s="2">
        <v>208.29649499999999</v>
      </c>
      <c r="O7437" s="3">
        <f t="shared" si="633"/>
        <v>43387.429829285022</v>
      </c>
      <c r="P7437" s="3">
        <v>5</v>
      </c>
      <c r="Q7437" s="3">
        <f t="shared" si="634"/>
        <v>25</v>
      </c>
      <c r="R7437" s="4">
        <f t="shared" si="635"/>
        <v>1041.482475</v>
      </c>
    </row>
    <row r="7438" spans="14:18">
      <c r="N7438" s="2">
        <v>208.29649499999999</v>
      </c>
      <c r="O7438" s="3">
        <f t="shared" si="633"/>
        <v>43387.429829285022</v>
      </c>
      <c r="P7438" s="3">
        <v>5</v>
      </c>
      <c r="Q7438" s="3">
        <f t="shared" si="634"/>
        <v>25</v>
      </c>
      <c r="R7438" s="4">
        <f t="shared" si="635"/>
        <v>1041.482475</v>
      </c>
    </row>
    <row r="7439" spans="14:18">
      <c r="N7439" s="2">
        <v>208.29649499999999</v>
      </c>
      <c r="O7439" s="3">
        <f t="shared" si="633"/>
        <v>43387.429829285022</v>
      </c>
      <c r="P7439" s="3">
        <v>5</v>
      </c>
      <c r="Q7439" s="3">
        <f t="shared" si="634"/>
        <v>25</v>
      </c>
      <c r="R7439" s="4">
        <f t="shared" si="635"/>
        <v>1041.482475</v>
      </c>
    </row>
    <row r="7440" spans="14:18">
      <c r="N7440" s="2">
        <v>208.29649499999999</v>
      </c>
      <c r="O7440" s="3">
        <f t="shared" si="633"/>
        <v>43387.429829285022</v>
      </c>
      <c r="P7440" s="3">
        <v>5</v>
      </c>
      <c r="Q7440" s="3">
        <f t="shared" si="634"/>
        <v>25</v>
      </c>
      <c r="R7440" s="4">
        <f t="shared" si="635"/>
        <v>1041.482475</v>
      </c>
    </row>
    <row r="7441" spans="14:18">
      <c r="N7441" s="2">
        <v>208.29649499999999</v>
      </c>
      <c r="O7441" s="3">
        <f t="shared" ref="O7441:O7504" si="636">N7441*N7441</f>
        <v>43387.429829285022</v>
      </c>
      <c r="P7441" s="3">
        <v>5</v>
      </c>
      <c r="Q7441" s="3">
        <f t="shared" ref="Q7441:Q7504" si="637">P7441*P7441</f>
        <v>25</v>
      </c>
      <c r="R7441" s="4">
        <f t="shared" ref="R7441:R7504" si="638">P7441*N7441</f>
        <v>1041.482475</v>
      </c>
    </row>
    <row r="7442" spans="14:18">
      <c r="N7442" s="2">
        <v>208.29649499999999</v>
      </c>
      <c r="O7442" s="3">
        <f t="shared" si="636"/>
        <v>43387.429829285022</v>
      </c>
      <c r="P7442" s="3">
        <v>5</v>
      </c>
      <c r="Q7442" s="3">
        <f t="shared" si="637"/>
        <v>25</v>
      </c>
      <c r="R7442" s="4">
        <f t="shared" si="638"/>
        <v>1041.482475</v>
      </c>
    </row>
    <row r="7443" spans="14:18">
      <c r="N7443" s="2">
        <v>208.29649499999999</v>
      </c>
      <c r="O7443" s="3">
        <f t="shared" si="636"/>
        <v>43387.429829285022</v>
      </c>
      <c r="P7443" s="3">
        <v>5</v>
      </c>
      <c r="Q7443" s="3">
        <f t="shared" si="637"/>
        <v>25</v>
      </c>
      <c r="R7443" s="4">
        <f t="shared" si="638"/>
        <v>1041.482475</v>
      </c>
    </row>
    <row r="7444" spans="14:18">
      <c r="N7444" s="2">
        <v>208.29649499999999</v>
      </c>
      <c r="O7444" s="3">
        <f t="shared" si="636"/>
        <v>43387.429829285022</v>
      </c>
      <c r="P7444" s="3">
        <v>5</v>
      </c>
      <c r="Q7444" s="3">
        <f t="shared" si="637"/>
        <v>25</v>
      </c>
      <c r="R7444" s="4">
        <f t="shared" si="638"/>
        <v>1041.482475</v>
      </c>
    </row>
    <row r="7445" spans="14:18">
      <c r="N7445" s="2">
        <v>208.29649499999999</v>
      </c>
      <c r="O7445" s="3">
        <f t="shared" si="636"/>
        <v>43387.429829285022</v>
      </c>
      <c r="P7445" s="3">
        <v>5</v>
      </c>
      <c r="Q7445" s="3">
        <f t="shared" si="637"/>
        <v>25</v>
      </c>
      <c r="R7445" s="4">
        <f t="shared" si="638"/>
        <v>1041.482475</v>
      </c>
    </row>
    <row r="7446" spans="14:18">
      <c r="N7446" s="2">
        <v>208.29649499999999</v>
      </c>
      <c r="O7446" s="3">
        <f t="shared" si="636"/>
        <v>43387.429829285022</v>
      </c>
      <c r="P7446" s="3">
        <v>5</v>
      </c>
      <c r="Q7446" s="3">
        <f t="shared" si="637"/>
        <v>25</v>
      </c>
      <c r="R7446" s="4">
        <f t="shared" si="638"/>
        <v>1041.482475</v>
      </c>
    </row>
    <row r="7447" spans="14:18">
      <c r="N7447" s="2">
        <v>208.29649499999999</v>
      </c>
      <c r="O7447" s="3">
        <f t="shared" si="636"/>
        <v>43387.429829285022</v>
      </c>
      <c r="P7447" s="3">
        <v>5</v>
      </c>
      <c r="Q7447" s="3">
        <f t="shared" si="637"/>
        <v>25</v>
      </c>
      <c r="R7447" s="4">
        <f t="shared" si="638"/>
        <v>1041.482475</v>
      </c>
    </row>
    <row r="7448" spans="14:18">
      <c r="N7448" s="2">
        <v>208.29649499999999</v>
      </c>
      <c r="O7448" s="3">
        <f t="shared" si="636"/>
        <v>43387.429829285022</v>
      </c>
      <c r="P7448" s="3">
        <v>5</v>
      </c>
      <c r="Q7448" s="3">
        <f t="shared" si="637"/>
        <v>25</v>
      </c>
      <c r="R7448" s="4">
        <f t="shared" si="638"/>
        <v>1041.482475</v>
      </c>
    </row>
    <row r="7449" spans="14:18">
      <c r="N7449" s="2">
        <v>208.29649499999999</v>
      </c>
      <c r="O7449" s="3">
        <f t="shared" si="636"/>
        <v>43387.429829285022</v>
      </c>
      <c r="P7449" s="3">
        <v>5</v>
      </c>
      <c r="Q7449" s="3">
        <f t="shared" si="637"/>
        <v>25</v>
      </c>
      <c r="R7449" s="4">
        <f t="shared" si="638"/>
        <v>1041.482475</v>
      </c>
    </row>
    <row r="7450" spans="14:18">
      <c r="N7450" s="2">
        <v>208.29649499999999</v>
      </c>
      <c r="O7450" s="3">
        <f t="shared" si="636"/>
        <v>43387.429829285022</v>
      </c>
      <c r="P7450" s="3">
        <v>5</v>
      </c>
      <c r="Q7450" s="3">
        <f t="shared" si="637"/>
        <v>25</v>
      </c>
      <c r="R7450" s="4">
        <f t="shared" si="638"/>
        <v>1041.482475</v>
      </c>
    </row>
    <row r="7451" spans="14:18">
      <c r="N7451" s="2">
        <v>208.29649499999999</v>
      </c>
      <c r="O7451" s="3">
        <f t="shared" si="636"/>
        <v>43387.429829285022</v>
      </c>
      <c r="P7451" s="3">
        <v>5</v>
      </c>
      <c r="Q7451" s="3">
        <f t="shared" si="637"/>
        <v>25</v>
      </c>
      <c r="R7451" s="4">
        <f t="shared" si="638"/>
        <v>1041.482475</v>
      </c>
    </row>
    <row r="7452" spans="14:18">
      <c r="N7452" s="2">
        <v>208.29649499999999</v>
      </c>
      <c r="O7452" s="3">
        <f t="shared" si="636"/>
        <v>43387.429829285022</v>
      </c>
      <c r="P7452" s="3">
        <v>5</v>
      </c>
      <c r="Q7452" s="3">
        <f t="shared" si="637"/>
        <v>25</v>
      </c>
      <c r="R7452" s="4">
        <f t="shared" si="638"/>
        <v>1041.482475</v>
      </c>
    </row>
    <row r="7453" spans="14:18">
      <c r="N7453" s="2">
        <v>208.29649499999999</v>
      </c>
      <c r="O7453" s="3">
        <f t="shared" si="636"/>
        <v>43387.429829285022</v>
      </c>
      <c r="P7453" s="3">
        <v>5</v>
      </c>
      <c r="Q7453" s="3">
        <f t="shared" si="637"/>
        <v>25</v>
      </c>
      <c r="R7453" s="4">
        <f t="shared" si="638"/>
        <v>1041.482475</v>
      </c>
    </row>
    <row r="7454" spans="14:18">
      <c r="N7454" s="2">
        <v>208.29649499999999</v>
      </c>
      <c r="O7454" s="3">
        <f t="shared" si="636"/>
        <v>43387.429829285022</v>
      </c>
      <c r="P7454" s="3">
        <v>5</v>
      </c>
      <c r="Q7454" s="3">
        <f t="shared" si="637"/>
        <v>25</v>
      </c>
      <c r="R7454" s="4">
        <f t="shared" si="638"/>
        <v>1041.482475</v>
      </c>
    </row>
    <row r="7455" spans="14:18">
      <c r="N7455" s="2">
        <v>208.29649499999999</v>
      </c>
      <c r="O7455" s="3">
        <f t="shared" si="636"/>
        <v>43387.429829285022</v>
      </c>
      <c r="P7455" s="3">
        <v>5</v>
      </c>
      <c r="Q7455" s="3">
        <f t="shared" si="637"/>
        <v>25</v>
      </c>
      <c r="R7455" s="4">
        <f t="shared" si="638"/>
        <v>1041.482475</v>
      </c>
    </row>
    <row r="7456" spans="14:18">
      <c r="N7456" s="2">
        <v>208.29649499999999</v>
      </c>
      <c r="O7456" s="3">
        <f t="shared" si="636"/>
        <v>43387.429829285022</v>
      </c>
      <c r="P7456" s="3">
        <v>5</v>
      </c>
      <c r="Q7456" s="3">
        <f t="shared" si="637"/>
        <v>25</v>
      </c>
      <c r="R7456" s="4">
        <f t="shared" si="638"/>
        <v>1041.482475</v>
      </c>
    </row>
    <row r="7457" spans="14:18">
      <c r="N7457" s="2">
        <v>208.29649499999999</v>
      </c>
      <c r="O7457" s="3">
        <f t="shared" si="636"/>
        <v>43387.429829285022</v>
      </c>
      <c r="P7457" s="3">
        <v>5</v>
      </c>
      <c r="Q7457" s="3">
        <f t="shared" si="637"/>
        <v>25</v>
      </c>
      <c r="R7457" s="4">
        <f t="shared" si="638"/>
        <v>1041.482475</v>
      </c>
    </row>
    <row r="7458" spans="14:18">
      <c r="N7458" s="2">
        <v>208.29649499999999</v>
      </c>
      <c r="O7458" s="3">
        <f t="shared" si="636"/>
        <v>43387.429829285022</v>
      </c>
      <c r="P7458" s="3">
        <v>5</v>
      </c>
      <c r="Q7458" s="3">
        <f t="shared" si="637"/>
        <v>25</v>
      </c>
      <c r="R7458" s="4">
        <f t="shared" si="638"/>
        <v>1041.482475</v>
      </c>
    </row>
    <row r="7459" spans="14:18">
      <c r="N7459" s="2">
        <v>208.29649499999999</v>
      </c>
      <c r="O7459" s="3">
        <f t="shared" si="636"/>
        <v>43387.429829285022</v>
      </c>
      <c r="P7459" s="3">
        <v>5</v>
      </c>
      <c r="Q7459" s="3">
        <f t="shared" si="637"/>
        <v>25</v>
      </c>
      <c r="R7459" s="4">
        <f t="shared" si="638"/>
        <v>1041.482475</v>
      </c>
    </row>
    <row r="7460" spans="14:18">
      <c r="N7460" s="2">
        <v>208.29649499999999</v>
      </c>
      <c r="O7460" s="3">
        <f t="shared" si="636"/>
        <v>43387.429829285022</v>
      </c>
      <c r="P7460" s="3">
        <v>5</v>
      </c>
      <c r="Q7460" s="3">
        <f t="shared" si="637"/>
        <v>25</v>
      </c>
      <c r="R7460" s="4">
        <f t="shared" si="638"/>
        <v>1041.482475</v>
      </c>
    </row>
    <row r="7461" spans="14:18">
      <c r="N7461" s="2">
        <v>208.29649499999999</v>
      </c>
      <c r="O7461" s="3">
        <f t="shared" si="636"/>
        <v>43387.429829285022</v>
      </c>
      <c r="P7461" s="3">
        <v>5</v>
      </c>
      <c r="Q7461" s="3">
        <f t="shared" si="637"/>
        <v>25</v>
      </c>
      <c r="R7461" s="4">
        <f t="shared" si="638"/>
        <v>1041.482475</v>
      </c>
    </row>
    <row r="7462" spans="14:18">
      <c r="N7462" s="2">
        <v>208.29649499999999</v>
      </c>
      <c r="O7462" s="3">
        <f t="shared" si="636"/>
        <v>43387.429829285022</v>
      </c>
      <c r="P7462" s="3">
        <v>5</v>
      </c>
      <c r="Q7462" s="3">
        <f t="shared" si="637"/>
        <v>25</v>
      </c>
      <c r="R7462" s="4">
        <f t="shared" si="638"/>
        <v>1041.482475</v>
      </c>
    </row>
    <row r="7463" spans="14:18">
      <c r="N7463" s="2">
        <v>208.29649499999999</v>
      </c>
      <c r="O7463" s="3">
        <f t="shared" si="636"/>
        <v>43387.429829285022</v>
      </c>
      <c r="P7463" s="3">
        <v>5</v>
      </c>
      <c r="Q7463" s="3">
        <f t="shared" si="637"/>
        <v>25</v>
      </c>
      <c r="R7463" s="4">
        <f t="shared" si="638"/>
        <v>1041.482475</v>
      </c>
    </row>
    <row r="7464" spans="14:18">
      <c r="N7464" s="2">
        <v>208.29649499999999</v>
      </c>
      <c r="O7464" s="3">
        <f t="shared" si="636"/>
        <v>43387.429829285022</v>
      </c>
      <c r="P7464" s="3">
        <v>5</v>
      </c>
      <c r="Q7464" s="3">
        <f t="shared" si="637"/>
        <v>25</v>
      </c>
      <c r="R7464" s="4">
        <f t="shared" si="638"/>
        <v>1041.482475</v>
      </c>
    </row>
    <row r="7465" spans="14:18">
      <c r="N7465" s="2">
        <v>208.29649499999999</v>
      </c>
      <c r="O7465" s="3">
        <f t="shared" si="636"/>
        <v>43387.429829285022</v>
      </c>
      <c r="P7465" s="3">
        <v>5</v>
      </c>
      <c r="Q7465" s="3">
        <f t="shared" si="637"/>
        <v>25</v>
      </c>
      <c r="R7465" s="4">
        <f t="shared" si="638"/>
        <v>1041.482475</v>
      </c>
    </row>
    <row r="7466" spans="14:18">
      <c r="N7466" s="2">
        <v>208.29649499999999</v>
      </c>
      <c r="O7466" s="3">
        <f t="shared" si="636"/>
        <v>43387.429829285022</v>
      </c>
      <c r="P7466" s="3">
        <v>5</v>
      </c>
      <c r="Q7466" s="3">
        <f t="shared" si="637"/>
        <v>25</v>
      </c>
      <c r="R7466" s="4">
        <f t="shared" si="638"/>
        <v>1041.482475</v>
      </c>
    </row>
    <row r="7467" spans="14:18">
      <c r="N7467" s="2">
        <v>208.29649499999999</v>
      </c>
      <c r="O7467" s="3">
        <f t="shared" si="636"/>
        <v>43387.429829285022</v>
      </c>
      <c r="P7467" s="3">
        <v>5</v>
      </c>
      <c r="Q7467" s="3">
        <f t="shared" si="637"/>
        <v>25</v>
      </c>
      <c r="R7467" s="4">
        <f t="shared" si="638"/>
        <v>1041.482475</v>
      </c>
    </row>
    <row r="7468" spans="14:18">
      <c r="N7468" s="2">
        <v>208.29649499999999</v>
      </c>
      <c r="O7468" s="3">
        <f t="shared" si="636"/>
        <v>43387.429829285022</v>
      </c>
      <c r="P7468" s="3">
        <v>5</v>
      </c>
      <c r="Q7468" s="3">
        <f t="shared" si="637"/>
        <v>25</v>
      </c>
      <c r="R7468" s="4">
        <f t="shared" si="638"/>
        <v>1041.482475</v>
      </c>
    </row>
    <row r="7469" spans="14:18">
      <c r="N7469" s="2">
        <v>208.29649499999999</v>
      </c>
      <c r="O7469" s="3">
        <f t="shared" si="636"/>
        <v>43387.429829285022</v>
      </c>
      <c r="P7469" s="3">
        <v>5</v>
      </c>
      <c r="Q7469" s="3">
        <f t="shared" si="637"/>
        <v>25</v>
      </c>
      <c r="R7469" s="4">
        <f t="shared" si="638"/>
        <v>1041.482475</v>
      </c>
    </row>
    <row r="7470" spans="14:18">
      <c r="N7470" s="2">
        <v>208.29649499999999</v>
      </c>
      <c r="O7470" s="3">
        <f t="shared" si="636"/>
        <v>43387.429829285022</v>
      </c>
      <c r="P7470" s="3">
        <v>5</v>
      </c>
      <c r="Q7470" s="3">
        <f t="shared" si="637"/>
        <v>25</v>
      </c>
      <c r="R7470" s="4">
        <f t="shared" si="638"/>
        <v>1041.482475</v>
      </c>
    </row>
    <row r="7471" spans="14:18">
      <c r="N7471" s="2">
        <v>208.29649499999999</v>
      </c>
      <c r="O7471" s="3">
        <f t="shared" si="636"/>
        <v>43387.429829285022</v>
      </c>
      <c r="P7471" s="3">
        <v>5</v>
      </c>
      <c r="Q7471" s="3">
        <f t="shared" si="637"/>
        <v>25</v>
      </c>
      <c r="R7471" s="4">
        <f t="shared" si="638"/>
        <v>1041.482475</v>
      </c>
    </row>
    <row r="7472" spans="14:18">
      <c r="N7472" s="2">
        <v>208.29649499999999</v>
      </c>
      <c r="O7472" s="3">
        <f t="shared" si="636"/>
        <v>43387.429829285022</v>
      </c>
      <c r="P7472" s="3">
        <v>5</v>
      </c>
      <c r="Q7472" s="3">
        <f t="shared" si="637"/>
        <v>25</v>
      </c>
      <c r="R7472" s="4">
        <f t="shared" si="638"/>
        <v>1041.482475</v>
      </c>
    </row>
    <row r="7473" spans="14:18">
      <c r="N7473" s="2">
        <v>208.29649499999999</v>
      </c>
      <c r="O7473" s="3">
        <f t="shared" si="636"/>
        <v>43387.429829285022</v>
      </c>
      <c r="P7473" s="3">
        <v>5</v>
      </c>
      <c r="Q7473" s="3">
        <f t="shared" si="637"/>
        <v>25</v>
      </c>
      <c r="R7473" s="4">
        <f t="shared" si="638"/>
        <v>1041.482475</v>
      </c>
    </row>
    <row r="7474" spans="14:18">
      <c r="N7474" s="2">
        <v>208.29649499999999</v>
      </c>
      <c r="O7474" s="3">
        <f t="shared" si="636"/>
        <v>43387.429829285022</v>
      </c>
      <c r="P7474" s="3">
        <v>5</v>
      </c>
      <c r="Q7474" s="3">
        <f t="shared" si="637"/>
        <v>25</v>
      </c>
      <c r="R7474" s="4">
        <f t="shared" si="638"/>
        <v>1041.482475</v>
      </c>
    </row>
    <row r="7475" spans="14:18">
      <c r="N7475" s="2">
        <v>208.29649499999999</v>
      </c>
      <c r="O7475" s="3">
        <f t="shared" si="636"/>
        <v>43387.429829285022</v>
      </c>
      <c r="P7475" s="3">
        <v>5</v>
      </c>
      <c r="Q7475" s="3">
        <f t="shared" si="637"/>
        <v>25</v>
      </c>
      <c r="R7475" s="4">
        <f t="shared" si="638"/>
        <v>1041.482475</v>
      </c>
    </row>
    <row r="7476" spans="14:18">
      <c r="N7476" s="2">
        <v>208.29649499999999</v>
      </c>
      <c r="O7476" s="3">
        <f t="shared" si="636"/>
        <v>43387.429829285022</v>
      </c>
      <c r="P7476" s="3">
        <v>5</v>
      </c>
      <c r="Q7476" s="3">
        <f t="shared" si="637"/>
        <v>25</v>
      </c>
      <c r="R7476" s="4">
        <f t="shared" si="638"/>
        <v>1041.482475</v>
      </c>
    </row>
    <row r="7477" spans="14:18">
      <c r="N7477" s="2">
        <v>208.29649499999999</v>
      </c>
      <c r="O7477" s="3">
        <f t="shared" si="636"/>
        <v>43387.429829285022</v>
      </c>
      <c r="P7477" s="3">
        <v>5</v>
      </c>
      <c r="Q7477" s="3">
        <f t="shared" si="637"/>
        <v>25</v>
      </c>
      <c r="R7477" s="4">
        <f t="shared" si="638"/>
        <v>1041.482475</v>
      </c>
    </row>
    <row r="7478" spans="14:18">
      <c r="N7478" s="2">
        <v>208.29649499999999</v>
      </c>
      <c r="O7478" s="3">
        <f t="shared" si="636"/>
        <v>43387.429829285022</v>
      </c>
      <c r="P7478" s="3">
        <v>5</v>
      </c>
      <c r="Q7478" s="3">
        <f t="shared" si="637"/>
        <v>25</v>
      </c>
      <c r="R7478" s="4">
        <f t="shared" si="638"/>
        <v>1041.482475</v>
      </c>
    </row>
    <row r="7479" spans="14:18">
      <c r="N7479" s="2">
        <v>208.29649499999999</v>
      </c>
      <c r="O7479" s="3">
        <f t="shared" si="636"/>
        <v>43387.429829285022</v>
      </c>
      <c r="P7479" s="3">
        <v>5</v>
      </c>
      <c r="Q7479" s="3">
        <f t="shared" si="637"/>
        <v>25</v>
      </c>
      <c r="R7479" s="4">
        <f t="shared" si="638"/>
        <v>1041.482475</v>
      </c>
    </row>
    <row r="7480" spans="14:18">
      <c r="N7480" s="2">
        <v>208.29649499999999</v>
      </c>
      <c r="O7480" s="3">
        <f t="shared" si="636"/>
        <v>43387.429829285022</v>
      </c>
      <c r="P7480" s="3">
        <v>5</v>
      </c>
      <c r="Q7480" s="3">
        <f t="shared" si="637"/>
        <v>25</v>
      </c>
      <c r="R7480" s="4">
        <f t="shared" si="638"/>
        <v>1041.482475</v>
      </c>
    </row>
    <row r="7481" spans="14:18">
      <c r="N7481" s="2">
        <v>208.29649499999999</v>
      </c>
      <c r="O7481" s="3">
        <f t="shared" si="636"/>
        <v>43387.429829285022</v>
      </c>
      <c r="P7481" s="3">
        <v>5</v>
      </c>
      <c r="Q7481" s="3">
        <f t="shared" si="637"/>
        <v>25</v>
      </c>
      <c r="R7481" s="4">
        <f t="shared" si="638"/>
        <v>1041.482475</v>
      </c>
    </row>
    <row r="7482" spans="14:18">
      <c r="N7482" s="2">
        <v>208.29649499999999</v>
      </c>
      <c r="O7482" s="3">
        <f t="shared" si="636"/>
        <v>43387.429829285022</v>
      </c>
      <c r="P7482" s="3">
        <v>15</v>
      </c>
      <c r="Q7482" s="3">
        <f t="shared" si="637"/>
        <v>225</v>
      </c>
      <c r="R7482" s="4">
        <f t="shared" si="638"/>
        <v>3124.4474249999998</v>
      </c>
    </row>
    <row r="7483" spans="14:18">
      <c r="N7483" s="2">
        <v>208.29649499999999</v>
      </c>
      <c r="O7483" s="3">
        <f t="shared" si="636"/>
        <v>43387.429829285022</v>
      </c>
      <c r="P7483" s="3">
        <v>15</v>
      </c>
      <c r="Q7483" s="3">
        <f t="shared" si="637"/>
        <v>225</v>
      </c>
      <c r="R7483" s="4">
        <f t="shared" si="638"/>
        <v>3124.4474249999998</v>
      </c>
    </row>
    <row r="7484" spans="14:18">
      <c r="N7484" s="2">
        <v>208.29649499999999</v>
      </c>
      <c r="O7484" s="3">
        <f t="shared" si="636"/>
        <v>43387.429829285022</v>
      </c>
      <c r="P7484" s="3">
        <v>15</v>
      </c>
      <c r="Q7484" s="3">
        <f t="shared" si="637"/>
        <v>225</v>
      </c>
      <c r="R7484" s="4">
        <f t="shared" si="638"/>
        <v>3124.4474249999998</v>
      </c>
    </row>
    <row r="7485" spans="14:18">
      <c r="N7485" s="2">
        <v>208.29649499999999</v>
      </c>
      <c r="O7485" s="3">
        <f t="shared" si="636"/>
        <v>43387.429829285022</v>
      </c>
      <c r="P7485" s="3">
        <v>5</v>
      </c>
      <c r="Q7485" s="3">
        <f t="shared" si="637"/>
        <v>25</v>
      </c>
      <c r="R7485" s="4">
        <f t="shared" si="638"/>
        <v>1041.482475</v>
      </c>
    </row>
    <row r="7486" spans="14:18">
      <c r="N7486" s="2">
        <v>208.29649499999999</v>
      </c>
      <c r="O7486" s="3">
        <f t="shared" si="636"/>
        <v>43387.429829285022</v>
      </c>
      <c r="P7486" s="3">
        <v>5</v>
      </c>
      <c r="Q7486" s="3">
        <f t="shared" si="637"/>
        <v>25</v>
      </c>
      <c r="R7486" s="4">
        <f t="shared" si="638"/>
        <v>1041.482475</v>
      </c>
    </row>
    <row r="7487" spans="14:18">
      <c r="N7487" s="2">
        <v>208.29649499999999</v>
      </c>
      <c r="O7487" s="3">
        <f t="shared" si="636"/>
        <v>43387.429829285022</v>
      </c>
      <c r="P7487" s="3">
        <v>5</v>
      </c>
      <c r="Q7487" s="3">
        <f t="shared" si="637"/>
        <v>25</v>
      </c>
      <c r="R7487" s="4">
        <f t="shared" si="638"/>
        <v>1041.482475</v>
      </c>
    </row>
    <row r="7488" spans="14:18">
      <c r="N7488" s="2">
        <v>208.29649499999999</v>
      </c>
      <c r="O7488" s="3">
        <f t="shared" si="636"/>
        <v>43387.429829285022</v>
      </c>
      <c r="P7488" s="3">
        <v>5</v>
      </c>
      <c r="Q7488" s="3">
        <f t="shared" si="637"/>
        <v>25</v>
      </c>
      <c r="R7488" s="4">
        <f t="shared" si="638"/>
        <v>1041.482475</v>
      </c>
    </row>
    <row r="7489" spans="14:18">
      <c r="N7489" s="2">
        <v>208.29649499999999</v>
      </c>
      <c r="O7489" s="3">
        <f t="shared" si="636"/>
        <v>43387.429829285022</v>
      </c>
      <c r="P7489" s="3">
        <v>5</v>
      </c>
      <c r="Q7489" s="3">
        <f t="shared" si="637"/>
        <v>25</v>
      </c>
      <c r="R7489" s="4">
        <f t="shared" si="638"/>
        <v>1041.482475</v>
      </c>
    </row>
    <row r="7490" spans="14:18">
      <c r="N7490" s="2">
        <v>208.29649499999999</v>
      </c>
      <c r="O7490" s="3">
        <f t="shared" si="636"/>
        <v>43387.429829285022</v>
      </c>
      <c r="P7490" s="3">
        <v>5</v>
      </c>
      <c r="Q7490" s="3">
        <f t="shared" si="637"/>
        <v>25</v>
      </c>
      <c r="R7490" s="4">
        <f t="shared" si="638"/>
        <v>1041.482475</v>
      </c>
    </row>
    <row r="7491" spans="14:18">
      <c r="N7491" s="2">
        <v>208.29649499999999</v>
      </c>
      <c r="O7491" s="3">
        <f t="shared" si="636"/>
        <v>43387.429829285022</v>
      </c>
      <c r="P7491" s="3">
        <v>5</v>
      </c>
      <c r="Q7491" s="3">
        <f t="shared" si="637"/>
        <v>25</v>
      </c>
      <c r="R7491" s="4">
        <f t="shared" si="638"/>
        <v>1041.482475</v>
      </c>
    </row>
    <row r="7492" spans="14:18">
      <c r="N7492" s="2">
        <v>208.29649499999999</v>
      </c>
      <c r="O7492" s="3">
        <f t="shared" si="636"/>
        <v>43387.429829285022</v>
      </c>
      <c r="P7492" s="3">
        <v>5</v>
      </c>
      <c r="Q7492" s="3">
        <f t="shared" si="637"/>
        <v>25</v>
      </c>
      <c r="R7492" s="4">
        <f t="shared" si="638"/>
        <v>1041.482475</v>
      </c>
    </row>
    <row r="7493" spans="14:18">
      <c r="N7493" s="2">
        <v>208.29649499999999</v>
      </c>
      <c r="O7493" s="3">
        <f t="shared" si="636"/>
        <v>43387.429829285022</v>
      </c>
      <c r="P7493" s="3">
        <v>5</v>
      </c>
      <c r="Q7493" s="3">
        <f t="shared" si="637"/>
        <v>25</v>
      </c>
      <c r="R7493" s="4">
        <f t="shared" si="638"/>
        <v>1041.482475</v>
      </c>
    </row>
    <row r="7494" spans="14:18">
      <c r="N7494" s="2">
        <v>208.29649499999999</v>
      </c>
      <c r="O7494" s="3">
        <f t="shared" si="636"/>
        <v>43387.429829285022</v>
      </c>
      <c r="P7494" s="3">
        <v>5</v>
      </c>
      <c r="Q7494" s="3">
        <f t="shared" si="637"/>
        <v>25</v>
      </c>
      <c r="R7494" s="4">
        <f t="shared" si="638"/>
        <v>1041.482475</v>
      </c>
    </row>
    <row r="7495" spans="14:18">
      <c r="N7495" s="2">
        <v>208.29649499999999</v>
      </c>
      <c r="O7495" s="3">
        <f t="shared" si="636"/>
        <v>43387.429829285022</v>
      </c>
      <c r="P7495" s="3">
        <v>5</v>
      </c>
      <c r="Q7495" s="3">
        <f t="shared" si="637"/>
        <v>25</v>
      </c>
      <c r="R7495" s="4">
        <f t="shared" si="638"/>
        <v>1041.482475</v>
      </c>
    </row>
    <row r="7496" spans="14:18">
      <c r="N7496" s="2">
        <v>208.29649499999999</v>
      </c>
      <c r="O7496" s="3">
        <f t="shared" si="636"/>
        <v>43387.429829285022</v>
      </c>
      <c r="P7496" s="3">
        <v>5</v>
      </c>
      <c r="Q7496" s="3">
        <f t="shared" si="637"/>
        <v>25</v>
      </c>
      <c r="R7496" s="4">
        <f t="shared" si="638"/>
        <v>1041.482475</v>
      </c>
    </row>
    <row r="7497" spans="14:18">
      <c r="N7497" s="2">
        <v>208.29649499999999</v>
      </c>
      <c r="O7497" s="3">
        <f t="shared" si="636"/>
        <v>43387.429829285022</v>
      </c>
      <c r="P7497" s="3">
        <v>5</v>
      </c>
      <c r="Q7497" s="3">
        <f t="shared" si="637"/>
        <v>25</v>
      </c>
      <c r="R7497" s="4">
        <f t="shared" si="638"/>
        <v>1041.482475</v>
      </c>
    </row>
    <row r="7498" spans="14:18">
      <c r="N7498" s="2">
        <v>208.29649499999999</v>
      </c>
      <c r="O7498" s="3">
        <f t="shared" si="636"/>
        <v>43387.429829285022</v>
      </c>
      <c r="P7498" s="3">
        <v>5</v>
      </c>
      <c r="Q7498" s="3">
        <f t="shared" si="637"/>
        <v>25</v>
      </c>
      <c r="R7498" s="4">
        <f t="shared" si="638"/>
        <v>1041.482475</v>
      </c>
    </row>
    <row r="7499" spans="14:18">
      <c r="N7499" s="2">
        <v>208.29649499999999</v>
      </c>
      <c r="O7499" s="3">
        <f t="shared" si="636"/>
        <v>43387.429829285022</v>
      </c>
      <c r="P7499" s="3">
        <v>5</v>
      </c>
      <c r="Q7499" s="3">
        <f t="shared" si="637"/>
        <v>25</v>
      </c>
      <c r="R7499" s="4">
        <f t="shared" si="638"/>
        <v>1041.482475</v>
      </c>
    </row>
    <row r="7500" spans="14:18">
      <c r="N7500" s="2">
        <v>208.29649499999999</v>
      </c>
      <c r="O7500" s="3">
        <f t="shared" si="636"/>
        <v>43387.429829285022</v>
      </c>
      <c r="P7500" s="3">
        <v>5</v>
      </c>
      <c r="Q7500" s="3">
        <f t="shared" si="637"/>
        <v>25</v>
      </c>
      <c r="R7500" s="4">
        <f t="shared" si="638"/>
        <v>1041.482475</v>
      </c>
    </row>
    <row r="7501" spans="14:18">
      <c r="N7501" s="2">
        <v>208.29649499999999</v>
      </c>
      <c r="O7501" s="3">
        <f t="shared" si="636"/>
        <v>43387.429829285022</v>
      </c>
      <c r="P7501" s="3">
        <v>5</v>
      </c>
      <c r="Q7501" s="3">
        <f t="shared" si="637"/>
        <v>25</v>
      </c>
      <c r="R7501" s="4">
        <f t="shared" si="638"/>
        <v>1041.482475</v>
      </c>
    </row>
    <row r="7502" spans="14:18">
      <c r="N7502" s="2">
        <v>208.29649499999999</v>
      </c>
      <c r="O7502" s="3">
        <f t="shared" si="636"/>
        <v>43387.429829285022</v>
      </c>
      <c r="P7502" s="3">
        <v>5</v>
      </c>
      <c r="Q7502" s="3">
        <f t="shared" si="637"/>
        <v>25</v>
      </c>
      <c r="R7502" s="4">
        <f t="shared" si="638"/>
        <v>1041.482475</v>
      </c>
    </row>
    <row r="7503" spans="14:18">
      <c r="N7503" s="2">
        <v>208.29649499999999</v>
      </c>
      <c r="O7503" s="3">
        <f t="shared" si="636"/>
        <v>43387.429829285022</v>
      </c>
      <c r="P7503" s="3">
        <v>5</v>
      </c>
      <c r="Q7503" s="3">
        <f t="shared" si="637"/>
        <v>25</v>
      </c>
      <c r="R7503" s="4">
        <f t="shared" si="638"/>
        <v>1041.482475</v>
      </c>
    </row>
    <row r="7504" spans="14:18">
      <c r="N7504" s="2">
        <v>208.29649499999999</v>
      </c>
      <c r="O7504" s="3">
        <f t="shared" si="636"/>
        <v>43387.429829285022</v>
      </c>
      <c r="P7504" s="3">
        <v>5</v>
      </c>
      <c r="Q7504" s="3">
        <f t="shared" si="637"/>
        <v>25</v>
      </c>
      <c r="R7504" s="4">
        <f t="shared" si="638"/>
        <v>1041.482475</v>
      </c>
    </row>
    <row r="7505" spans="14:18">
      <c r="N7505" s="2">
        <v>208.29649499999999</v>
      </c>
      <c r="O7505" s="3">
        <f t="shared" ref="O7505:O7568" si="639">N7505*N7505</f>
        <v>43387.429829285022</v>
      </c>
      <c r="P7505" s="3">
        <v>5</v>
      </c>
      <c r="Q7505" s="3">
        <f t="shared" ref="Q7505:Q7568" si="640">P7505*P7505</f>
        <v>25</v>
      </c>
      <c r="R7505" s="4">
        <f t="shared" ref="R7505:R7568" si="641">P7505*N7505</f>
        <v>1041.482475</v>
      </c>
    </row>
    <row r="7506" spans="14:18">
      <c r="N7506" s="2">
        <v>208.29649499999999</v>
      </c>
      <c r="O7506" s="3">
        <f t="shared" si="639"/>
        <v>43387.429829285022</v>
      </c>
      <c r="P7506" s="3">
        <v>5</v>
      </c>
      <c r="Q7506" s="3">
        <f t="shared" si="640"/>
        <v>25</v>
      </c>
      <c r="R7506" s="4">
        <f t="shared" si="641"/>
        <v>1041.482475</v>
      </c>
    </row>
    <row r="7507" spans="14:18">
      <c r="N7507" s="2">
        <v>208.29649499999999</v>
      </c>
      <c r="O7507" s="3">
        <f t="shared" si="639"/>
        <v>43387.429829285022</v>
      </c>
      <c r="P7507" s="3">
        <v>5</v>
      </c>
      <c r="Q7507" s="3">
        <f t="shared" si="640"/>
        <v>25</v>
      </c>
      <c r="R7507" s="4">
        <f t="shared" si="641"/>
        <v>1041.482475</v>
      </c>
    </row>
    <row r="7508" spans="14:18">
      <c r="N7508" s="2">
        <v>208.29649499999999</v>
      </c>
      <c r="O7508" s="3">
        <f t="shared" si="639"/>
        <v>43387.429829285022</v>
      </c>
      <c r="P7508" s="3">
        <v>5</v>
      </c>
      <c r="Q7508" s="3">
        <f t="shared" si="640"/>
        <v>25</v>
      </c>
      <c r="R7508" s="4">
        <f t="shared" si="641"/>
        <v>1041.482475</v>
      </c>
    </row>
    <row r="7509" spans="14:18">
      <c r="N7509" s="2">
        <v>208.29649499999999</v>
      </c>
      <c r="O7509" s="3">
        <f t="shared" si="639"/>
        <v>43387.429829285022</v>
      </c>
      <c r="P7509" s="3">
        <v>5</v>
      </c>
      <c r="Q7509" s="3">
        <f t="shared" si="640"/>
        <v>25</v>
      </c>
      <c r="R7509" s="4">
        <f t="shared" si="641"/>
        <v>1041.482475</v>
      </c>
    </row>
    <row r="7510" spans="14:18">
      <c r="N7510" s="2">
        <v>208.29649499999999</v>
      </c>
      <c r="O7510" s="3">
        <f t="shared" si="639"/>
        <v>43387.429829285022</v>
      </c>
      <c r="P7510" s="3">
        <v>5</v>
      </c>
      <c r="Q7510" s="3">
        <f t="shared" si="640"/>
        <v>25</v>
      </c>
      <c r="R7510" s="4">
        <f t="shared" si="641"/>
        <v>1041.482475</v>
      </c>
    </row>
    <row r="7511" spans="14:18">
      <c r="N7511" s="2">
        <v>208.29649499999999</v>
      </c>
      <c r="O7511" s="3">
        <f t="shared" si="639"/>
        <v>43387.429829285022</v>
      </c>
      <c r="P7511" s="3">
        <v>5</v>
      </c>
      <c r="Q7511" s="3">
        <f t="shared" si="640"/>
        <v>25</v>
      </c>
      <c r="R7511" s="4">
        <f t="shared" si="641"/>
        <v>1041.482475</v>
      </c>
    </row>
    <row r="7512" spans="14:18">
      <c r="N7512" s="2">
        <v>208.29649499999999</v>
      </c>
      <c r="O7512" s="3">
        <f t="shared" si="639"/>
        <v>43387.429829285022</v>
      </c>
      <c r="P7512" s="3">
        <v>5</v>
      </c>
      <c r="Q7512" s="3">
        <f t="shared" si="640"/>
        <v>25</v>
      </c>
      <c r="R7512" s="4">
        <f t="shared" si="641"/>
        <v>1041.482475</v>
      </c>
    </row>
    <row r="7513" spans="14:18">
      <c r="N7513" s="2">
        <v>208.29649499999999</v>
      </c>
      <c r="O7513" s="3">
        <f t="shared" si="639"/>
        <v>43387.429829285022</v>
      </c>
      <c r="P7513" s="3">
        <v>5</v>
      </c>
      <c r="Q7513" s="3">
        <f t="shared" si="640"/>
        <v>25</v>
      </c>
      <c r="R7513" s="4">
        <f t="shared" si="641"/>
        <v>1041.482475</v>
      </c>
    </row>
    <row r="7514" spans="14:18">
      <c r="N7514" s="2">
        <v>208.29649499999999</v>
      </c>
      <c r="O7514" s="3">
        <f t="shared" si="639"/>
        <v>43387.429829285022</v>
      </c>
      <c r="P7514" s="3">
        <v>5</v>
      </c>
      <c r="Q7514" s="3">
        <f t="shared" si="640"/>
        <v>25</v>
      </c>
      <c r="R7514" s="4">
        <f t="shared" si="641"/>
        <v>1041.482475</v>
      </c>
    </row>
    <row r="7515" spans="14:18">
      <c r="N7515" s="2">
        <v>208.29649499999999</v>
      </c>
      <c r="O7515" s="3">
        <f t="shared" si="639"/>
        <v>43387.429829285022</v>
      </c>
      <c r="P7515" s="3">
        <v>5</v>
      </c>
      <c r="Q7515" s="3">
        <f t="shared" si="640"/>
        <v>25</v>
      </c>
      <c r="R7515" s="4">
        <f t="shared" si="641"/>
        <v>1041.482475</v>
      </c>
    </row>
    <row r="7516" spans="14:18">
      <c r="N7516" s="2">
        <v>208.29649499999999</v>
      </c>
      <c r="O7516" s="3">
        <f t="shared" si="639"/>
        <v>43387.429829285022</v>
      </c>
      <c r="P7516" s="3">
        <v>5</v>
      </c>
      <c r="Q7516" s="3">
        <f t="shared" si="640"/>
        <v>25</v>
      </c>
      <c r="R7516" s="4">
        <f t="shared" si="641"/>
        <v>1041.482475</v>
      </c>
    </row>
    <row r="7517" spans="14:18">
      <c r="N7517" s="2">
        <v>208.29649499999999</v>
      </c>
      <c r="O7517" s="3">
        <f t="shared" si="639"/>
        <v>43387.429829285022</v>
      </c>
      <c r="P7517" s="3">
        <v>5</v>
      </c>
      <c r="Q7517" s="3">
        <f t="shared" si="640"/>
        <v>25</v>
      </c>
      <c r="R7517" s="4">
        <f t="shared" si="641"/>
        <v>1041.482475</v>
      </c>
    </row>
    <row r="7518" spans="14:18">
      <c r="N7518" s="2">
        <v>208.29649499999999</v>
      </c>
      <c r="O7518" s="3">
        <f t="shared" si="639"/>
        <v>43387.429829285022</v>
      </c>
      <c r="P7518" s="3">
        <v>5</v>
      </c>
      <c r="Q7518" s="3">
        <f t="shared" si="640"/>
        <v>25</v>
      </c>
      <c r="R7518" s="4">
        <f t="shared" si="641"/>
        <v>1041.482475</v>
      </c>
    </row>
    <row r="7519" spans="14:18">
      <c r="N7519" s="2">
        <v>208.29649499999999</v>
      </c>
      <c r="O7519" s="3">
        <f t="shared" si="639"/>
        <v>43387.429829285022</v>
      </c>
      <c r="P7519" s="3">
        <v>5</v>
      </c>
      <c r="Q7519" s="3">
        <f t="shared" si="640"/>
        <v>25</v>
      </c>
      <c r="R7519" s="4">
        <f t="shared" si="641"/>
        <v>1041.482475</v>
      </c>
    </row>
    <row r="7520" spans="14:18">
      <c r="N7520" s="2">
        <v>208.29649499999999</v>
      </c>
      <c r="O7520" s="3">
        <f t="shared" si="639"/>
        <v>43387.429829285022</v>
      </c>
      <c r="P7520" s="3">
        <v>5</v>
      </c>
      <c r="Q7520" s="3">
        <f t="shared" si="640"/>
        <v>25</v>
      </c>
      <c r="R7520" s="4">
        <f t="shared" si="641"/>
        <v>1041.482475</v>
      </c>
    </row>
    <row r="7521" spans="14:18">
      <c r="N7521" s="2">
        <v>208.29649499999999</v>
      </c>
      <c r="O7521" s="3">
        <f t="shared" si="639"/>
        <v>43387.429829285022</v>
      </c>
      <c r="P7521" s="3">
        <v>5</v>
      </c>
      <c r="Q7521" s="3">
        <f t="shared" si="640"/>
        <v>25</v>
      </c>
      <c r="R7521" s="4">
        <f t="shared" si="641"/>
        <v>1041.482475</v>
      </c>
    </row>
    <row r="7522" spans="14:18">
      <c r="N7522" s="2">
        <v>208.29649499999999</v>
      </c>
      <c r="O7522" s="3">
        <f t="shared" si="639"/>
        <v>43387.429829285022</v>
      </c>
      <c r="P7522" s="3">
        <v>5</v>
      </c>
      <c r="Q7522" s="3">
        <f t="shared" si="640"/>
        <v>25</v>
      </c>
      <c r="R7522" s="4">
        <f t="shared" si="641"/>
        <v>1041.482475</v>
      </c>
    </row>
    <row r="7523" spans="14:18">
      <c r="N7523" s="2">
        <v>208.29649499999999</v>
      </c>
      <c r="O7523" s="3">
        <f t="shared" si="639"/>
        <v>43387.429829285022</v>
      </c>
      <c r="P7523" s="3">
        <v>5</v>
      </c>
      <c r="Q7523" s="3">
        <f t="shared" si="640"/>
        <v>25</v>
      </c>
      <c r="R7523" s="4">
        <f t="shared" si="641"/>
        <v>1041.482475</v>
      </c>
    </row>
    <row r="7524" spans="14:18">
      <c r="N7524" s="2">
        <v>208.29649499999999</v>
      </c>
      <c r="O7524" s="3">
        <f t="shared" si="639"/>
        <v>43387.429829285022</v>
      </c>
      <c r="P7524" s="3">
        <v>5</v>
      </c>
      <c r="Q7524" s="3">
        <f t="shared" si="640"/>
        <v>25</v>
      </c>
      <c r="R7524" s="4">
        <f t="shared" si="641"/>
        <v>1041.482475</v>
      </c>
    </row>
    <row r="7525" spans="14:18">
      <c r="N7525" s="2">
        <v>208.29649499999999</v>
      </c>
      <c r="O7525" s="3">
        <f t="shared" si="639"/>
        <v>43387.429829285022</v>
      </c>
      <c r="P7525" s="3">
        <v>5</v>
      </c>
      <c r="Q7525" s="3">
        <f t="shared" si="640"/>
        <v>25</v>
      </c>
      <c r="R7525" s="4">
        <f t="shared" si="641"/>
        <v>1041.482475</v>
      </c>
    </row>
    <row r="7526" spans="14:18">
      <c r="N7526" s="2">
        <v>208.29649499999999</v>
      </c>
      <c r="O7526" s="3">
        <f t="shared" si="639"/>
        <v>43387.429829285022</v>
      </c>
      <c r="P7526" s="3">
        <v>5</v>
      </c>
      <c r="Q7526" s="3">
        <f t="shared" si="640"/>
        <v>25</v>
      </c>
      <c r="R7526" s="4">
        <f t="shared" si="641"/>
        <v>1041.482475</v>
      </c>
    </row>
    <row r="7527" spans="14:18">
      <c r="N7527" s="2">
        <v>208.29649499999999</v>
      </c>
      <c r="O7527" s="3">
        <f t="shared" si="639"/>
        <v>43387.429829285022</v>
      </c>
      <c r="P7527" s="3">
        <v>5</v>
      </c>
      <c r="Q7527" s="3">
        <f t="shared" si="640"/>
        <v>25</v>
      </c>
      <c r="R7527" s="4">
        <f t="shared" si="641"/>
        <v>1041.482475</v>
      </c>
    </row>
    <row r="7528" spans="14:18">
      <c r="N7528" s="2">
        <v>208.29649499999999</v>
      </c>
      <c r="O7528" s="3">
        <f t="shared" si="639"/>
        <v>43387.429829285022</v>
      </c>
      <c r="P7528" s="3">
        <v>5</v>
      </c>
      <c r="Q7528" s="3">
        <f t="shared" si="640"/>
        <v>25</v>
      </c>
      <c r="R7528" s="4">
        <f t="shared" si="641"/>
        <v>1041.482475</v>
      </c>
    </row>
    <row r="7529" spans="14:18">
      <c r="N7529" s="2">
        <v>208.29649499999999</v>
      </c>
      <c r="O7529" s="3">
        <f t="shared" si="639"/>
        <v>43387.429829285022</v>
      </c>
      <c r="P7529" s="3">
        <v>5</v>
      </c>
      <c r="Q7529" s="3">
        <f t="shared" si="640"/>
        <v>25</v>
      </c>
      <c r="R7529" s="4">
        <f t="shared" si="641"/>
        <v>1041.482475</v>
      </c>
    </row>
    <row r="7530" spans="14:18">
      <c r="N7530" s="2">
        <v>208.29649499999999</v>
      </c>
      <c r="O7530" s="3">
        <f t="shared" si="639"/>
        <v>43387.429829285022</v>
      </c>
      <c r="P7530" s="3">
        <v>5</v>
      </c>
      <c r="Q7530" s="3">
        <f t="shared" si="640"/>
        <v>25</v>
      </c>
      <c r="R7530" s="4">
        <f t="shared" si="641"/>
        <v>1041.482475</v>
      </c>
    </row>
    <row r="7531" spans="14:18">
      <c r="N7531" s="2">
        <v>208.29649499999999</v>
      </c>
      <c r="O7531" s="3">
        <f t="shared" si="639"/>
        <v>43387.429829285022</v>
      </c>
      <c r="P7531" s="3">
        <v>5</v>
      </c>
      <c r="Q7531" s="3">
        <f t="shared" si="640"/>
        <v>25</v>
      </c>
      <c r="R7531" s="4">
        <f t="shared" si="641"/>
        <v>1041.482475</v>
      </c>
    </row>
    <row r="7532" spans="14:18">
      <c r="N7532" s="2">
        <v>208.29649499999999</v>
      </c>
      <c r="O7532" s="3">
        <f t="shared" si="639"/>
        <v>43387.429829285022</v>
      </c>
      <c r="P7532" s="3">
        <v>5</v>
      </c>
      <c r="Q7532" s="3">
        <f t="shared" si="640"/>
        <v>25</v>
      </c>
      <c r="R7532" s="4">
        <f t="shared" si="641"/>
        <v>1041.482475</v>
      </c>
    </row>
    <row r="7533" spans="14:18">
      <c r="N7533" s="2">
        <v>208.29649499999999</v>
      </c>
      <c r="O7533" s="3">
        <f t="shared" si="639"/>
        <v>43387.429829285022</v>
      </c>
      <c r="P7533" s="3">
        <v>5</v>
      </c>
      <c r="Q7533" s="3">
        <f t="shared" si="640"/>
        <v>25</v>
      </c>
      <c r="R7533" s="4">
        <f t="shared" si="641"/>
        <v>1041.482475</v>
      </c>
    </row>
    <row r="7534" spans="14:18">
      <c r="N7534" s="2">
        <v>208.29649499999999</v>
      </c>
      <c r="O7534" s="3">
        <f t="shared" si="639"/>
        <v>43387.429829285022</v>
      </c>
      <c r="P7534" s="3">
        <v>5</v>
      </c>
      <c r="Q7534" s="3">
        <f t="shared" si="640"/>
        <v>25</v>
      </c>
      <c r="R7534" s="4">
        <f t="shared" si="641"/>
        <v>1041.482475</v>
      </c>
    </row>
    <row r="7535" spans="14:18">
      <c r="N7535" s="2">
        <v>208.29649499999999</v>
      </c>
      <c r="O7535" s="3">
        <f t="shared" si="639"/>
        <v>43387.429829285022</v>
      </c>
      <c r="P7535" s="3">
        <v>5</v>
      </c>
      <c r="Q7535" s="3">
        <f t="shared" si="640"/>
        <v>25</v>
      </c>
      <c r="R7535" s="4">
        <f t="shared" si="641"/>
        <v>1041.482475</v>
      </c>
    </row>
    <row r="7536" spans="14:18">
      <c r="N7536" s="2">
        <v>208.29649499999999</v>
      </c>
      <c r="O7536" s="3">
        <f t="shared" si="639"/>
        <v>43387.429829285022</v>
      </c>
      <c r="P7536" s="3">
        <v>5</v>
      </c>
      <c r="Q7536" s="3">
        <f t="shared" si="640"/>
        <v>25</v>
      </c>
      <c r="R7536" s="4">
        <f t="shared" si="641"/>
        <v>1041.482475</v>
      </c>
    </row>
    <row r="7537" spans="14:18">
      <c r="N7537" s="2">
        <v>208.29649499999999</v>
      </c>
      <c r="O7537" s="3">
        <f t="shared" si="639"/>
        <v>43387.429829285022</v>
      </c>
      <c r="P7537" s="3">
        <v>20</v>
      </c>
      <c r="Q7537" s="3">
        <f t="shared" si="640"/>
        <v>400</v>
      </c>
      <c r="R7537" s="4">
        <f t="shared" si="641"/>
        <v>4165.9299000000001</v>
      </c>
    </row>
    <row r="7538" spans="14:18">
      <c r="N7538" s="2">
        <v>208.29649499999999</v>
      </c>
      <c r="O7538" s="3">
        <f t="shared" si="639"/>
        <v>43387.429829285022</v>
      </c>
      <c r="P7538" s="3">
        <v>20</v>
      </c>
      <c r="Q7538" s="3">
        <f t="shared" si="640"/>
        <v>400</v>
      </c>
      <c r="R7538" s="4">
        <f t="shared" si="641"/>
        <v>4165.9299000000001</v>
      </c>
    </row>
    <row r="7539" spans="14:18">
      <c r="N7539" s="2">
        <v>208.29649499999999</v>
      </c>
      <c r="O7539" s="3">
        <f t="shared" si="639"/>
        <v>43387.429829285022</v>
      </c>
      <c r="P7539" s="3">
        <v>20</v>
      </c>
      <c r="Q7539" s="3">
        <f t="shared" si="640"/>
        <v>400</v>
      </c>
      <c r="R7539" s="4">
        <f t="shared" si="641"/>
        <v>4165.9299000000001</v>
      </c>
    </row>
    <row r="7540" spans="14:18">
      <c r="N7540" s="2">
        <v>208.29649499999999</v>
      </c>
      <c r="O7540" s="3">
        <f t="shared" si="639"/>
        <v>43387.429829285022</v>
      </c>
      <c r="P7540" s="3">
        <v>20</v>
      </c>
      <c r="Q7540" s="3">
        <f t="shared" si="640"/>
        <v>400</v>
      </c>
      <c r="R7540" s="4">
        <f t="shared" si="641"/>
        <v>4165.9299000000001</v>
      </c>
    </row>
    <row r="7541" spans="14:18">
      <c r="N7541" s="2">
        <v>208.29649499999999</v>
      </c>
      <c r="O7541" s="3">
        <f t="shared" si="639"/>
        <v>43387.429829285022</v>
      </c>
      <c r="P7541" s="3">
        <v>20</v>
      </c>
      <c r="Q7541" s="3">
        <f t="shared" si="640"/>
        <v>400</v>
      </c>
      <c r="R7541" s="4">
        <f t="shared" si="641"/>
        <v>4165.9299000000001</v>
      </c>
    </row>
    <row r="7542" spans="14:18">
      <c r="N7542" s="2">
        <v>208.29649499999999</v>
      </c>
      <c r="O7542" s="3">
        <f t="shared" si="639"/>
        <v>43387.429829285022</v>
      </c>
      <c r="P7542" s="3">
        <v>20</v>
      </c>
      <c r="Q7542" s="3">
        <f t="shared" si="640"/>
        <v>400</v>
      </c>
      <c r="R7542" s="4">
        <f t="shared" si="641"/>
        <v>4165.9299000000001</v>
      </c>
    </row>
    <row r="7543" spans="14:18">
      <c r="N7543" s="2">
        <v>208.29649499999999</v>
      </c>
      <c r="O7543" s="3">
        <f t="shared" si="639"/>
        <v>43387.429829285022</v>
      </c>
      <c r="P7543" s="3">
        <v>5</v>
      </c>
      <c r="Q7543" s="3">
        <f t="shared" si="640"/>
        <v>25</v>
      </c>
      <c r="R7543" s="4">
        <f t="shared" si="641"/>
        <v>1041.482475</v>
      </c>
    </row>
    <row r="7544" spans="14:18">
      <c r="N7544" s="2">
        <v>208.29649499999999</v>
      </c>
      <c r="O7544" s="3">
        <f t="shared" si="639"/>
        <v>43387.429829285022</v>
      </c>
      <c r="P7544" s="3">
        <v>5</v>
      </c>
      <c r="Q7544" s="3">
        <f t="shared" si="640"/>
        <v>25</v>
      </c>
      <c r="R7544" s="4">
        <f t="shared" si="641"/>
        <v>1041.482475</v>
      </c>
    </row>
    <row r="7545" spans="14:18">
      <c r="N7545" s="2">
        <v>208.29649499999999</v>
      </c>
      <c r="O7545" s="3">
        <f t="shared" si="639"/>
        <v>43387.429829285022</v>
      </c>
      <c r="P7545" s="3">
        <v>5</v>
      </c>
      <c r="Q7545" s="3">
        <f t="shared" si="640"/>
        <v>25</v>
      </c>
      <c r="R7545" s="4">
        <f t="shared" si="641"/>
        <v>1041.482475</v>
      </c>
    </row>
    <row r="7546" spans="14:18">
      <c r="N7546" s="2">
        <v>208.29649499999999</v>
      </c>
      <c r="O7546" s="3">
        <f t="shared" si="639"/>
        <v>43387.429829285022</v>
      </c>
      <c r="P7546" s="3">
        <v>5</v>
      </c>
      <c r="Q7546" s="3">
        <f t="shared" si="640"/>
        <v>25</v>
      </c>
      <c r="R7546" s="4">
        <f t="shared" si="641"/>
        <v>1041.482475</v>
      </c>
    </row>
    <row r="7547" spans="14:18">
      <c r="N7547" s="2">
        <v>208.29649499999999</v>
      </c>
      <c r="O7547" s="3">
        <f t="shared" si="639"/>
        <v>43387.429829285022</v>
      </c>
      <c r="P7547" s="3">
        <v>5</v>
      </c>
      <c r="Q7547" s="3">
        <f t="shared" si="640"/>
        <v>25</v>
      </c>
      <c r="R7547" s="4">
        <f t="shared" si="641"/>
        <v>1041.482475</v>
      </c>
    </row>
    <row r="7548" spans="14:18">
      <c r="N7548" s="2">
        <v>208.29649499999999</v>
      </c>
      <c r="O7548" s="3">
        <f t="shared" si="639"/>
        <v>43387.429829285022</v>
      </c>
      <c r="P7548" s="3">
        <v>5</v>
      </c>
      <c r="Q7548" s="3">
        <f t="shared" si="640"/>
        <v>25</v>
      </c>
      <c r="R7548" s="4">
        <f t="shared" si="641"/>
        <v>1041.482475</v>
      </c>
    </row>
    <row r="7549" spans="14:18">
      <c r="N7549" s="2">
        <v>208.29649499999999</v>
      </c>
      <c r="O7549" s="3">
        <f t="shared" si="639"/>
        <v>43387.429829285022</v>
      </c>
      <c r="P7549" s="3">
        <v>5</v>
      </c>
      <c r="Q7549" s="3">
        <f t="shared" si="640"/>
        <v>25</v>
      </c>
      <c r="R7549" s="4">
        <f t="shared" si="641"/>
        <v>1041.482475</v>
      </c>
    </row>
    <row r="7550" spans="14:18">
      <c r="N7550" s="2">
        <v>208.29649499999999</v>
      </c>
      <c r="O7550" s="3">
        <f t="shared" si="639"/>
        <v>43387.429829285022</v>
      </c>
      <c r="P7550" s="3">
        <v>5</v>
      </c>
      <c r="Q7550" s="3">
        <f t="shared" si="640"/>
        <v>25</v>
      </c>
      <c r="R7550" s="4">
        <f t="shared" si="641"/>
        <v>1041.482475</v>
      </c>
    </row>
    <row r="7551" spans="14:18">
      <c r="N7551" s="2">
        <v>208.29649499999999</v>
      </c>
      <c r="O7551" s="3">
        <f t="shared" si="639"/>
        <v>43387.429829285022</v>
      </c>
      <c r="P7551" s="3">
        <v>5</v>
      </c>
      <c r="Q7551" s="3">
        <f t="shared" si="640"/>
        <v>25</v>
      </c>
      <c r="R7551" s="4">
        <f t="shared" si="641"/>
        <v>1041.482475</v>
      </c>
    </row>
    <row r="7552" spans="14:18">
      <c r="N7552" s="2">
        <v>208.29649499999999</v>
      </c>
      <c r="O7552" s="3">
        <f t="shared" si="639"/>
        <v>43387.429829285022</v>
      </c>
      <c r="P7552" s="3">
        <v>5</v>
      </c>
      <c r="Q7552" s="3">
        <f t="shared" si="640"/>
        <v>25</v>
      </c>
      <c r="R7552" s="4">
        <f t="shared" si="641"/>
        <v>1041.482475</v>
      </c>
    </row>
    <row r="7553" spans="14:18">
      <c r="N7553" s="2">
        <v>208.29649499999999</v>
      </c>
      <c r="O7553" s="3">
        <f t="shared" si="639"/>
        <v>43387.429829285022</v>
      </c>
      <c r="P7553" s="3">
        <v>5</v>
      </c>
      <c r="Q7553" s="3">
        <f t="shared" si="640"/>
        <v>25</v>
      </c>
      <c r="R7553" s="4">
        <f t="shared" si="641"/>
        <v>1041.482475</v>
      </c>
    </row>
    <row r="7554" spans="14:18">
      <c r="N7554" s="2">
        <v>208.29649499999999</v>
      </c>
      <c r="O7554" s="3">
        <f t="shared" si="639"/>
        <v>43387.429829285022</v>
      </c>
      <c r="P7554" s="3">
        <v>5</v>
      </c>
      <c r="Q7554" s="3">
        <f t="shared" si="640"/>
        <v>25</v>
      </c>
      <c r="R7554" s="4">
        <f t="shared" si="641"/>
        <v>1041.482475</v>
      </c>
    </row>
    <row r="7555" spans="14:18">
      <c r="N7555" s="2">
        <v>208.29649499999999</v>
      </c>
      <c r="O7555" s="3">
        <f t="shared" si="639"/>
        <v>43387.429829285022</v>
      </c>
      <c r="P7555" s="3">
        <v>5</v>
      </c>
      <c r="Q7555" s="3">
        <f t="shared" si="640"/>
        <v>25</v>
      </c>
      <c r="R7555" s="4">
        <f t="shared" si="641"/>
        <v>1041.482475</v>
      </c>
    </row>
    <row r="7556" spans="14:18">
      <c r="N7556" s="2">
        <v>208.29649499999999</v>
      </c>
      <c r="O7556" s="3">
        <f t="shared" si="639"/>
        <v>43387.429829285022</v>
      </c>
      <c r="P7556" s="3">
        <v>5</v>
      </c>
      <c r="Q7556" s="3">
        <f t="shared" si="640"/>
        <v>25</v>
      </c>
      <c r="R7556" s="4">
        <f t="shared" si="641"/>
        <v>1041.482475</v>
      </c>
    </row>
    <row r="7557" spans="14:18">
      <c r="N7557" s="2">
        <v>208.29649499999999</v>
      </c>
      <c r="O7557" s="3">
        <f t="shared" si="639"/>
        <v>43387.429829285022</v>
      </c>
      <c r="P7557" s="3">
        <v>5</v>
      </c>
      <c r="Q7557" s="3">
        <f t="shared" si="640"/>
        <v>25</v>
      </c>
      <c r="R7557" s="4">
        <f t="shared" si="641"/>
        <v>1041.482475</v>
      </c>
    </row>
    <row r="7558" spans="14:18">
      <c r="N7558" s="2">
        <v>208.29649499999999</v>
      </c>
      <c r="O7558" s="3">
        <f t="shared" si="639"/>
        <v>43387.429829285022</v>
      </c>
      <c r="P7558" s="3">
        <v>5</v>
      </c>
      <c r="Q7558" s="3">
        <f t="shared" si="640"/>
        <v>25</v>
      </c>
      <c r="R7558" s="4">
        <f t="shared" si="641"/>
        <v>1041.482475</v>
      </c>
    </row>
    <row r="7559" spans="14:18">
      <c r="N7559" s="2">
        <v>208.29649499999999</v>
      </c>
      <c r="O7559" s="3">
        <f t="shared" si="639"/>
        <v>43387.429829285022</v>
      </c>
      <c r="P7559" s="3">
        <v>5</v>
      </c>
      <c r="Q7559" s="3">
        <f t="shared" si="640"/>
        <v>25</v>
      </c>
      <c r="R7559" s="4">
        <f t="shared" si="641"/>
        <v>1041.482475</v>
      </c>
    </row>
    <row r="7560" spans="14:18">
      <c r="N7560" s="2">
        <v>208.29649499999999</v>
      </c>
      <c r="O7560" s="3">
        <f t="shared" si="639"/>
        <v>43387.429829285022</v>
      </c>
      <c r="P7560" s="3">
        <v>5</v>
      </c>
      <c r="Q7560" s="3">
        <f t="shared" si="640"/>
        <v>25</v>
      </c>
      <c r="R7560" s="4">
        <f t="shared" si="641"/>
        <v>1041.482475</v>
      </c>
    </row>
    <row r="7561" spans="14:18">
      <c r="N7561" s="2">
        <v>208.29649499999999</v>
      </c>
      <c r="O7561" s="3">
        <f t="shared" si="639"/>
        <v>43387.429829285022</v>
      </c>
      <c r="P7561" s="3">
        <v>5</v>
      </c>
      <c r="Q7561" s="3">
        <f t="shared" si="640"/>
        <v>25</v>
      </c>
      <c r="R7561" s="4">
        <f t="shared" si="641"/>
        <v>1041.482475</v>
      </c>
    </row>
    <row r="7562" spans="14:18">
      <c r="N7562" s="2">
        <v>208.29649499999999</v>
      </c>
      <c r="O7562" s="3">
        <f t="shared" si="639"/>
        <v>43387.429829285022</v>
      </c>
      <c r="P7562" s="3">
        <v>5</v>
      </c>
      <c r="Q7562" s="3">
        <f t="shared" si="640"/>
        <v>25</v>
      </c>
      <c r="R7562" s="4">
        <f t="shared" si="641"/>
        <v>1041.482475</v>
      </c>
    </row>
    <row r="7563" spans="14:18">
      <c r="N7563" s="2">
        <v>208.29649499999999</v>
      </c>
      <c r="O7563" s="3">
        <f t="shared" si="639"/>
        <v>43387.429829285022</v>
      </c>
      <c r="P7563" s="3">
        <v>5</v>
      </c>
      <c r="Q7563" s="3">
        <f t="shared" si="640"/>
        <v>25</v>
      </c>
      <c r="R7563" s="4">
        <f t="shared" si="641"/>
        <v>1041.482475</v>
      </c>
    </row>
    <row r="7564" spans="14:18">
      <c r="N7564" s="2">
        <v>208.29649499999999</v>
      </c>
      <c r="O7564" s="3">
        <f t="shared" si="639"/>
        <v>43387.429829285022</v>
      </c>
      <c r="P7564" s="3">
        <v>5</v>
      </c>
      <c r="Q7564" s="3">
        <f t="shared" si="640"/>
        <v>25</v>
      </c>
      <c r="R7564" s="4">
        <f t="shared" si="641"/>
        <v>1041.482475</v>
      </c>
    </row>
    <row r="7565" spans="14:18">
      <c r="N7565" s="2">
        <v>208.29649499999999</v>
      </c>
      <c r="O7565" s="3">
        <f t="shared" si="639"/>
        <v>43387.429829285022</v>
      </c>
      <c r="P7565" s="3">
        <v>5</v>
      </c>
      <c r="Q7565" s="3">
        <f t="shared" si="640"/>
        <v>25</v>
      </c>
      <c r="R7565" s="4">
        <f t="shared" si="641"/>
        <v>1041.482475</v>
      </c>
    </row>
    <row r="7566" spans="14:18">
      <c r="N7566" s="2">
        <v>208.29649499999999</v>
      </c>
      <c r="O7566" s="3">
        <f t="shared" si="639"/>
        <v>43387.429829285022</v>
      </c>
      <c r="P7566" s="3">
        <v>5</v>
      </c>
      <c r="Q7566" s="3">
        <f t="shared" si="640"/>
        <v>25</v>
      </c>
      <c r="R7566" s="4">
        <f t="shared" si="641"/>
        <v>1041.482475</v>
      </c>
    </row>
    <row r="7567" spans="14:18">
      <c r="N7567" s="2">
        <v>208.29649499999999</v>
      </c>
      <c r="O7567" s="3">
        <f t="shared" si="639"/>
        <v>43387.429829285022</v>
      </c>
      <c r="P7567" s="3">
        <v>5</v>
      </c>
      <c r="Q7567" s="3">
        <f t="shared" si="640"/>
        <v>25</v>
      </c>
      <c r="R7567" s="4">
        <f t="shared" si="641"/>
        <v>1041.482475</v>
      </c>
    </row>
    <row r="7568" spans="14:18">
      <c r="N7568" s="2">
        <v>208.29649499999999</v>
      </c>
      <c r="O7568" s="3">
        <f t="shared" si="639"/>
        <v>43387.429829285022</v>
      </c>
      <c r="P7568" s="3">
        <v>5</v>
      </c>
      <c r="Q7568" s="3">
        <f t="shared" si="640"/>
        <v>25</v>
      </c>
      <c r="R7568" s="4">
        <f t="shared" si="641"/>
        <v>1041.482475</v>
      </c>
    </row>
    <row r="7569" spans="14:18">
      <c r="N7569" s="2">
        <v>208.29649499999999</v>
      </c>
      <c r="O7569" s="3">
        <f t="shared" ref="O7569:O7632" si="642">N7569*N7569</f>
        <v>43387.429829285022</v>
      </c>
      <c r="P7569" s="3">
        <v>5</v>
      </c>
      <c r="Q7569" s="3">
        <f t="shared" ref="Q7569:Q7632" si="643">P7569*P7569</f>
        <v>25</v>
      </c>
      <c r="R7569" s="4">
        <f t="shared" ref="R7569:R7632" si="644">P7569*N7569</f>
        <v>1041.482475</v>
      </c>
    </row>
    <row r="7570" spans="14:18">
      <c r="N7570" s="2">
        <v>208.29649499999999</v>
      </c>
      <c r="O7570" s="3">
        <f t="shared" si="642"/>
        <v>43387.429829285022</v>
      </c>
      <c r="P7570" s="3">
        <v>5</v>
      </c>
      <c r="Q7570" s="3">
        <f t="shared" si="643"/>
        <v>25</v>
      </c>
      <c r="R7570" s="4">
        <f t="shared" si="644"/>
        <v>1041.482475</v>
      </c>
    </row>
    <row r="7571" spans="14:18">
      <c r="N7571" s="2">
        <v>208.29649499999999</v>
      </c>
      <c r="O7571" s="3">
        <f t="shared" si="642"/>
        <v>43387.429829285022</v>
      </c>
      <c r="P7571" s="3">
        <v>5</v>
      </c>
      <c r="Q7571" s="3">
        <f t="shared" si="643"/>
        <v>25</v>
      </c>
      <c r="R7571" s="4">
        <f t="shared" si="644"/>
        <v>1041.482475</v>
      </c>
    </row>
    <row r="7572" spans="14:18">
      <c r="N7572" s="2">
        <v>208.29649499999999</v>
      </c>
      <c r="O7572" s="3">
        <f t="shared" si="642"/>
        <v>43387.429829285022</v>
      </c>
      <c r="P7572" s="3">
        <v>5</v>
      </c>
      <c r="Q7572" s="3">
        <f t="shared" si="643"/>
        <v>25</v>
      </c>
      <c r="R7572" s="4">
        <f t="shared" si="644"/>
        <v>1041.482475</v>
      </c>
    </row>
    <row r="7573" spans="14:18">
      <c r="N7573" s="2">
        <v>208.29649499999999</v>
      </c>
      <c r="O7573" s="3">
        <f t="shared" si="642"/>
        <v>43387.429829285022</v>
      </c>
      <c r="P7573" s="3">
        <v>5</v>
      </c>
      <c r="Q7573" s="3">
        <f t="shared" si="643"/>
        <v>25</v>
      </c>
      <c r="R7573" s="4">
        <f t="shared" si="644"/>
        <v>1041.482475</v>
      </c>
    </row>
    <row r="7574" spans="14:18">
      <c r="N7574" s="2">
        <v>208.29649499999999</v>
      </c>
      <c r="O7574" s="3">
        <f t="shared" si="642"/>
        <v>43387.429829285022</v>
      </c>
      <c r="P7574" s="3">
        <v>5</v>
      </c>
      <c r="Q7574" s="3">
        <f t="shared" si="643"/>
        <v>25</v>
      </c>
      <c r="R7574" s="4">
        <f t="shared" si="644"/>
        <v>1041.482475</v>
      </c>
    </row>
    <row r="7575" spans="14:18">
      <c r="N7575" s="2">
        <v>208.29649499999999</v>
      </c>
      <c r="O7575" s="3">
        <f t="shared" si="642"/>
        <v>43387.429829285022</v>
      </c>
      <c r="P7575" s="3">
        <v>5</v>
      </c>
      <c r="Q7575" s="3">
        <f t="shared" si="643"/>
        <v>25</v>
      </c>
      <c r="R7575" s="4">
        <f t="shared" si="644"/>
        <v>1041.482475</v>
      </c>
    </row>
    <row r="7576" spans="14:18">
      <c r="N7576" s="2">
        <v>208.29649499999999</v>
      </c>
      <c r="O7576" s="3">
        <f t="shared" si="642"/>
        <v>43387.429829285022</v>
      </c>
      <c r="P7576" s="3">
        <v>5</v>
      </c>
      <c r="Q7576" s="3">
        <f t="shared" si="643"/>
        <v>25</v>
      </c>
      <c r="R7576" s="4">
        <f t="shared" si="644"/>
        <v>1041.482475</v>
      </c>
    </row>
    <row r="7577" spans="14:18">
      <c r="N7577" s="2">
        <v>208.29649499999999</v>
      </c>
      <c r="O7577" s="3">
        <f t="shared" si="642"/>
        <v>43387.429829285022</v>
      </c>
      <c r="P7577" s="3">
        <v>5</v>
      </c>
      <c r="Q7577" s="3">
        <f t="shared" si="643"/>
        <v>25</v>
      </c>
      <c r="R7577" s="4">
        <f t="shared" si="644"/>
        <v>1041.482475</v>
      </c>
    </row>
    <row r="7578" spans="14:18">
      <c r="N7578" s="2">
        <v>208.29649499999999</v>
      </c>
      <c r="O7578" s="3">
        <f t="shared" si="642"/>
        <v>43387.429829285022</v>
      </c>
      <c r="P7578" s="3">
        <v>5</v>
      </c>
      <c r="Q7578" s="3">
        <f t="shared" si="643"/>
        <v>25</v>
      </c>
      <c r="R7578" s="4">
        <f t="shared" si="644"/>
        <v>1041.482475</v>
      </c>
    </row>
    <row r="7579" spans="14:18">
      <c r="N7579" s="2">
        <v>208.29649499999999</v>
      </c>
      <c r="O7579" s="3">
        <f t="shared" si="642"/>
        <v>43387.429829285022</v>
      </c>
      <c r="P7579" s="3">
        <v>5</v>
      </c>
      <c r="Q7579" s="3">
        <f t="shared" si="643"/>
        <v>25</v>
      </c>
      <c r="R7579" s="4">
        <f t="shared" si="644"/>
        <v>1041.482475</v>
      </c>
    </row>
    <row r="7580" spans="14:18">
      <c r="N7580" s="2">
        <v>208.29649499999999</v>
      </c>
      <c r="O7580" s="3">
        <f t="shared" si="642"/>
        <v>43387.429829285022</v>
      </c>
      <c r="P7580" s="3">
        <v>5</v>
      </c>
      <c r="Q7580" s="3">
        <f t="shared" si="643"/>
        <v>25</v>
      </c>
      <c r="R7580" s="4">
        <f t="shared" si="644"/>
        <v>1041.482475</v>
      </c>
    </row>
    <row r="7581" spans="14:18">
      <c r="N7581" s="2">
        <v>208.29649499999999</v>
      </c>
      <c r="O7581" s="3">
        <f t="shared" si="642"/>
        <v>43387.429829285022</v>
      </c>
      <c r="P7581" s="3">
        <v>5</v>
      </c>
      <c r="Q7581" s="3">
        <f t="shared" si="643"/>
        <v>25</v>
      </c>
      <c r="R7581" s="4">
        <f t="shared" si="644"/>
        <v>1041.482475</v>
      </c>
    </row>
    <row r="7582" spans="14:18">
      <c r="N7582" s="2">
        <v>208.29649499999999</v>
      </c>
      <c r="O7582" s="3">
        <f t="shared" si="642"/>
        <v>43387.429829285022</v>
      </c>
      <c r="P7582" s="3">
        <v>5</v>
      </c>
      <c r="Q7582" s="3">
        <f t="shared" si="643"/>
        <v>25</v>
      </c>
      <c r="R7582" s="4">
        <f t="shared" si="644"/>
        <v>1041.482475</v>
      </c>
    </row>
    <row r="7583" spans="14:18">
      <c r="N7583" s="2">
        <v>208.29649499999999</v>
      </c>
      <c r="O7583" s="3">
        <f t="shared" si="642"/>
        <v>43387.429829285022</v>
      </c>
      <c r="P7583" s="3">
        <v>5</v>
      </c>
      <c r="Q7583" s="3">
        <f t="shared" si="643"/>
        <v>25</v>
      </c>
      <c r="R7583" s="4">
        <f t="shared" si="644"/>
        <v>1041.482475</v>
      </c>
    </row>
    <row r="7584" spans="14:18">
      <c r="N7584" s="2">
        <v>208.29649499999999</v>
      </c>
      <c r="O7584" s="3">
        <f t="shared" si="642"/>
        <v>43387.429829285022</v>
      </c>
      <c r="P7584" s="3">
        <v>5</v>
      </c>
      <c r="Q7584" s="3">
        <f t="shared" si="643"/>
        <v>25</v>
      </c>
      <c r="R7584" s="4">
        <f t="shared" si="644"/>
        <v>1041.482475</v>
      </c>
    </row>
    <row r="7585" spans="14:18">
      <c r="N7585" s="2">
        <v>208.29649499999999</v>
      </c>
      <c r="O7585" s="3">
        <f t="shared" si="642"/>
        <v>43387.429829285022</v>
      </c>
      <c r="P7585" s="3">
        <v>5</v>
      </c>
      <c r="Q7585" s="3">
        <f t="shared" si="643"/>
        <v>25</v>
      </c>
      <c r="R7585" s="4">
        <f t="shared" si="644"/>
        <v>1041.482475</v>
      </c>
    </row>
    <row r="7586" spans="14:18">
      <c r="N7586" s="2">
        <v>208.29649499999999</v>
      </c>
      <c r="O7586" s="3">
        <f t="shared" si="642"/>
        <v>43387.429829285022</v>
      </c>
      <c r="P7586" s="3">
        <v>5</v>
      </c>
      <c r="Q7586" s="3">
        <f t="shared" si="643"/>
        <v>25</v>
      </c>
      <c r="R7586" s="4">
        <f t="shared" si="644"/>
        <v>1041.482475</v>
      </c>
    </row>
    <row r="7587" spans="14:18">
      <c r="N7587" s="2">
        <v>208.29649499999999</v>
      </c>
      <c r="O7587" s="3">
        <f t="shared" si="642"/>
        <v>43387.429829285022</v>
      </c>
      <c r="P7587" s="3">
        <v>5</v>
      </c>
      <c r="Q7587" s="3">
        <f t="shared" si="643"/>
        <v>25</v>
      </c>
      <c r="R7587" s="4">
        <f t="shared" si="644"/>
        <v>1041.482475</v>
      </c>
    </row>
    <row r="7588" spans="14:18">
      <c r="N7588" s="2">
        <v>208.29649499999999</v>
      </c>
      <c r="O7588" s="3">
        <f t="shared" si="642"/>
        <v>43387.429829285022</v>
      </c>
      <c r="P7588" s="3">
        <v>5</v>
      </c>
      <c r="Q7588" s="3">
        <f t="shared" si="643"/>
        <v>25</v>
      </c>
      <c r="R7588" s="4">
        <f t="shared" si="644"/>
        <v>1041.482475</v>
      </c>
    </row>
    <row r="7589" spans="14:18">
      <c r="N7589" s="2">
        <v>208.29649499999999</v>
      </c>
      <c r="O7589" s="3">
        <f t="shared" si="642"/>
        <v>43387.429829285022</v>
      </c>
      <c r="P7589" s="3">
        <v>5</v>
      </c>
      <c r="Q7589" s="3">
        <f t="shared" si="643"/>
        <v>25</v>
      </c>
      <c r="R7589" s="4">
        <f t="shared" si="644"/>
        <v>1041.482475</v>
      </c>
    </row>
    <row r="7590" spans="14:18">
      <c r="N7590" s="2">
        <v>208.29649499999999</v>
      </c>
      <c r="O7590" s="3">
        <f t="shared" si="642"/>
        <v>43387.429829285022</v>
      </c>
      <c r="P7590" s="3">
        <v>5</v>
      </c>
      <c r="Q7590" s="3">
        <f t="shared" si="643"/>
        <v>25</v>
      </c>
      <c r="R7590" s="4">
        <f t="shared" si="644"/>
        <v>1041.482475</v>
      </c>
    </row>
    <row r="7591" spans="14:18">
      <c r="N7591" s="2">
        <v>208.29649499999999</v>
      </c>
      <c r="O7591" s="3">
        <f t="shared" si="642"/>
        <v>43387.429829285022</v>
      </c>
      <c r="P7591" s="3">
        <v>5</v>
      </c>
      <c r="Q7591" s="3">
        <f t="shared" si="643"/>
        <v>25</v>
      </c>
      <c r="R7591" s="4">
        <f t="shared" si="644"/>
        <v>1041.482475</v>
      </c>
    </row>
    <row r="7592" spans="14:18">
      <c r="N7592" s="2">
        <v>208.29649499999999</v>
      </c>
      <c r="O7592" s="3">
        <f t="shared" si="642"/>
        <v>43387.429829285022</v>
      </c>
      <c r="P7592" s="3">
        <v>5</v>
      </c>
      <c r="Q7592" s="3">
        <f t="shared" si="643"/>
        <v>25</v>
      </c>
      <c r="R7592" s="4">
        <f t="shared" si="644"/>
        <v>1041.482475</v>
      </c>
    </row>
    <row r="7593" spans="14:18">
      <c r="N7593" s="2">
        <v>208.29649499999999</v>
      </c>
      <c r="O7593" s="3">
        <f t="shared" si="642"/>
        <v>43387.429829285022</v>
      </c>
      <c r="P7593" s="3">
        <v>5</v>
      </c>
      <c r="Q7593" s="3">
        <f t="shared" si="643"/>
        <v>25</v>
      </c>
      <c r="R7593" s="4">
        <f t="shared" si="644"/>
        <v>1041.482475</v>
      </c>
    </row>
    <row r="7594" spans="14:18">
      <c r="N7594" s="2">
        <v>208.29649499999999</v>
      </c>
      <c r="O7594" s="3">
        <f t="shared" si="642"/>
        <v>43387.429829285022</v>
      </c>
      <c r="P7594" s="3">
        <v>5</v>
      </c>
      <c r="Q7594" s="3">
        <f t="shared" si="643"/>
        <v>25</v>
      </c>
      <c r="R7594" s="4">
        <f t="shared" si="644"/>
        <v>1041.482475</v>
      </c>
    </row>
    <row r="7595" spans="14:18">
      <c r="N7595" s="2">
        <v>208.29649499999999</v>
      </c>
      <c r="O7595" s="3">
        <f t="shared" si="642"/>
        <v>43387.429829285022</v>
      </c>
      <c r="P7595" s="3">
        <v>5</v>
      </c>
      <c r="Q7595" s="3">
        <f t="shared" si="643"/>
        <v>25</v>
      </c>
      <c r="R7595" s="4">
        <f t="shared" si="644"/>
        <v>1041.482475</v>
      </c>
    </row>
    <row r="7596" spans="14:18">
      <c r="N7596" s="2">
        <v>208.29649499999999</v>
      </c>
      <c r="O7596" s="3">
        <f t="shared" si="642"/>
        <v>43387.429829285022</v>
      </c>
      <c r="P7596" s="3">
        <v>5</v>
      </c>
      <c r="Q7596" s="3">
        <f t="shared" si="643"/>
        <v>25</v>
      </c>
      <c r="R7596" s="4">
        <f t="shared" si="644"/>
        <v>1041.482475</v>
      </c>
    </row>
    <row r="7597" spans="14:18">
      <c r="N7597" s="2">
        <v>208.29649499999999</v>
      </c>
      <c r="O7597" s="3">
        <f t="shared" si="642"/>
        <v>43387.429829285022</v>
      </c>
      <c r="P7597" s="3">
        <v>5</v>
      </c>
      <c r="Q7597" s="3">
        <f t="shared" si="643"/>
        <v>25</v>
      </c>
      <c r="R7597" s="4">
        <f t="shared" si="644"/>
        <v>1041.482475</v>
      </c>
    </row>
    <row r="7598" spans="14:18">
      <c r="N7598" s="2">
        <v>208.29649499999999</v>
      </c>
      <c r="O7598" s="3">
        <f t="shared" si="642"/>
        <v>43387.429829285022</v>
      </c>
      <c r="P7598" s="3">
        <v>5</v>
      </c>
      <c r="Q7598" s="3">
        <f t="shared" si="643"/>
        <v>25</v>
      </c>
      <c r="R7598" s="4">
        <f t="shared" si="644"/>
        <v>1041.482475</v>
      </c>
    </row>
    <row r="7599" spans="14:18">
      <c r="N7599" s="2">
        <v>208.29649499999999</v>
      </c>
      <c r="O7599" s="3">
        <f t="shared" si="642"/>
        <v>43387.429829285022</v>
      </c>
      <c r="P7599" s="3">
        <v>5</v>
      </c>
      <c r="Q7599" s="3">
        <f t="shared" si="643"/>
        <v>25</v>
      </c>
      <c r="R7599" s="4">
        <f t="shared" si="644"/>
        <v>1041.482475</v>
      </c>
    </row>
    <row r="7600" spans="14:18">
      <c r="N7600" s="2">
        <v>208.29649499999999</v>
      </c>
      <c r="O7600" s="3">
        <f t="shared" si="642"/>
        <v>43387.429829285022</v>
      </c>
      <c r="P7600" s="3">
        <v>5</v>
      </c>
      <c r="Q7600" s="3">
        <f t="shared" si="643"/>
        <v>25</v>
      </c>
      <c r="R7600" s="4">
        <f t="shared" si="644"/>
        <v>1041.482475</v>
      </c>
    </row>
    <row r="7601" spans="14:18">
      <c r="N7601" s="2">
        <v>208.29649499999999</v>
      </c>
      <c r="O7601" s="3">
        <f t="shared" si="642"/>
        <v>43387.429829285022</v>
      </c>
      <c r="P7601" s="3">
        <v>5</v>
      </c>
      <c r="Q7601" s="3">
        <f t="shared" si="643"/>
        <v>25</v>
      </c>
      <c r="R7601" s="4">
        <f t="shared" si="644"/>
        <v>1041.482475</v>
      </c>
    </row>
    <row r="7602" spans="14:18">
      <c r="N7602" s="2">
        <v>208.29649499999999</v>
      </c>
      <c r="O7602" s="3">
        <f t="shared" si="642"/>
        <v>43387.429829285022</v>
      </c>
      <c r="P7602" s="3">
        <v>5</v>
      </c>
      <c r="Q7602" s="3">
        <f t="shared" si="643"/>
        <v>25</v>
      </c>
      <c r="R7602" s="4">
        <f t="shared" si="644"/>
        <v>1041.482475</v>
      </c>
    </row>
    <row r="7603" spans="14:18">
      <c r="N7603" s="2">
        <v>208.29649499999999</v>
      </c>
      <c r="O7603" s="3">
        <f t="shared" si="642"/>
        <v>43387.429829285022</v>
      </c>
      <c r="P7603" s="3">
        <v>5</v>
      </c>
      <c r="Q7603" s="3">
        <f t="shared" si="643"/>
        <v>25</v>
      </c>
      <c r="R7603" s="4">
        <f t="shared" si="644"/>
        <v>1041.482475</v>
      </c>
    </row>
    <row r="7604" spans="14:18">
      <c r="N7604" s="2">
        <v>208.29649499999999</v>
      </c>
      <c r="O7604" s="3">
        <f t="shared" si="642"/>
        <v>43387.429829285022</v>
      </c>
      <c r="P7604" s="3">
        <v>5</v>
      </c>
      <c r="Q7604" s="3">
        <f t="shared" si="643"/>
        <v>25</v>
      </c>
      <c r="R7604" s="4">
        <f t="shared" si="644"/>
        <v>1041.482475</v>
      </c>
    </row>
    <row r="7605" spans="14:18">
      <c r="N7605" s="2">
        <v>208.29649499999999</v>
      </c>
      <c r="O7605" s="3">
        <f t="shared" si="642"/>
        <v>43387.429829285022</v>
      </c>
      <c r="P7605" s="3">
        <v>5</v>
      </c>
      <c r="Q7605" s="3">
        <f t="shared" si="643"/>
        <v>25</v>
      </c>
      <c r="R7605" s="4">
        <f t="shared" si="644"/>
        <v>1041.482475</v>
      </c>
    </row>
    <row r="7606" spans="14:18">
      <c r="N7606" s="2">
        <v>208.29649499999999</v>
      </c>
      <c r="O7606" s="3">
        <f t="shared" si="642"/>
        <v>43387.429829285022</v>
      </c>
      <c r="P7606" s="3">
        <v>5</v>
      </c>
      <c r="Q7606" s="3">
        <f t="shared" si="643"/>
        <v>25</v>
      </c>
      <c r="R7606" s="4">
        <f t="shared" si="644"/>
        <v>1041.482475</v>
      </c>
    </row>
    <row r="7607" spans="14:18">
      <c r="N7607" s="2">
        <v>208.29649499999999</v>
      </c>
      <c r="O7607" s="3">
        <f t="shared" si="642"/>
        <v>43387.429829285022</v>
      </c>
      <c r="P7607" s="3">
        <v>5</v>
      </c>
      <c r="Q7607" s="3">
        <f t="shared" si="643"/>
        <v>25</v>
      </c>
      <c r="R7607" s="4">
        <f t="shared" si="644"/>
        <v>1041.482475</v>
      </c>
    </row>
    <row r="7608" spans="14:18">
      <c r="N7608" s="2">
        <v>208.29649499999999</v>
      </c>
      <c r="O7608" s="3">
        <f t="shared" si="642"/>
        <v>43387.429829285022</v>
      </c>
      <c r="P7608" s="3">
        <v>5</v>
      </c>
      <c r="Q7608" s="3">
        <f t="shared" si="643"/>
        <v>25</v>
      </c>
      <c r="R7608" s="4">
        <f t="shared" si="644"/>
        <v>1041.482475</v>
      </c>
    </row>
    <row r="7609" spans="14:18">
      <c r="N7609" s="2">
        <v>208.29649499999999</v>
      </c>
      <c r="O7609" s="3">
        <f t="shared" si="642"/>
        <v>43387.429829285022</v>
      </c>
      <c r="P7609" s="3">
        <v>5</v>
      </c>
      <c r="Q7609" s="3">
        <f t="shared" si="643"/>
        <v>25</v>
      </c>
      <c r="R7609" s="4">
        <f t="shared" si="644"/>
        <v>1041.482475</v>
      </c>
    </row>
    <row r="7610" spans="14:18">
      <c r="N7610" s="2">
        <v>208.29649499999999</v>
      </c>
      <c r="O7610" s="3">
        <f t="shared" si="642"/>
        <v>43387.429829285022</v>
      </c>
      <c r="P7610" s="3">
        <v>5</v>
      </c>
      <c r="Q7610" s="3">
        <f t="shared" si="643"/>
        <v>25</v>
      </c>
      <c r="R7610" s="4">
        <f t="shared" si="644"/>
        <v>1041.482475</v>
      </c>
    </row>
    <row r="7611" spans="14:18">
      <c r="N7611" s="2">
        <v>208.29649499999999</v>
      </c>
      <c r="O7611" s="3">
        <f t="shared" si="642"/>
        <v>43387.429829285022</v>
      </c>
      <c r="P7611" s="3">
        <v>5</v>
      </c>
      <c r="Q7611" s="3">
        <f t="shared" si="643"/>
        <v>25</v>
      </c>
      <c r="R7611" s="4">
        <f t="shared" si="644"/>
        <v>1041.482475</v>
      </c>
    </row>
    <row r="7612" spans="14:18">
      <c r="N7612" s="2">
        <v>208.29649499999999</v>
      </c>
      <c r="O7612" s="3">
        <f t="shared" si="642"/>
        <v>43387.429829285022</v>
      </c>
      <c r="P7612" s="3">
        <v>5</v>
      </c>
      <c r="Q7612" s="3">
        <f t="shared" si="643"/>
        <v>25</v>
      </c>
      <c r="R7612" s="4">
        <f t="shared" si="644"/>
        <v>1041.482475</v>
      </c>
    </row>
    <row r="7613" spans="14:18">
      <c r="N7613" s="2">
        <v>208.29649499999999</v>
      </c>
      <c r="O7613" s="3">
        <f t="shared" si="642"/>
        <v>43387.429829285022</v>
      </c>
      <c r="P7613" s="3">
        <v>5</v>
      </c>
      <c r="Q7613" s="3">
        <f t="shared" si="643"/>
        <v>25</v>
      </c>
      <c r="R7613" s="4">
        <f t="shared" si="644"/>
        <v>1041.482475</v>
      </c>
    </row>
    <row r="7614" spans="14:18">
      <c r="N7614" s="2">
        <v>208.29649499999999</v>
      </c>
      <c r="O7614" s="3">
        <f t="shared" si="642"/>
        <v>43387.429829285022</v>
      </c>
      <c r="P7614" s="3">
        <v>5</v>
      </c>
      <c r="Q7614" s="3">
        <f t="shared" si="643"/>
        <v>25</v>
      </c>
      <c r="R7614" s="4">
        <f t="shared" si="644"/>
        <v>1041.482475</v>
      </c>
    </row>
    <row r="7615" spans="14:18">
      <c r="N7615" s="2">
        <v>208.29649499999999</v>
      </c>
      <c r="O7615" s="3">
        <f t="shared" si="642"/>
        <v>43387.429829285022</v>
      </c>
      <c r="P7615" s="3">
        <v>5</v>
      </c>
      <c r="Q7615" s="3">
        <f t="shared" si="643"/>
        <v>25</v>
      </c>
      <c r="R7615" s="4">
        <f t="shared" si="644"/>
        <v>1041.482475</v>
      </c>
    </row>
    <row r="7616" spans="14:18">
      <c r="N7616" s="2">
        <v>208.29649499999999</v>
      </c>
      <c r="O7616" s="3">
        <f t="shared" si="642"/>
        <v>43387.429829285022</v>
      </c>
      <c r="P7616" s="3">
        <v>5</v>
      </c>
      <c r="Q7616" s="3">
        <f t="shared" si="643"/>
        <v>25</v>
      </c>
      <c r="R7616" s="4">
        <f t="shared" si="644"/>
        <v>1041.482475</v>
      </c>
    </row>
    <row r="7617" spans="14:18">
      <c r="N7617" s="2">
        <v>208.29649499999999</v>
      </c>
      <c r="O7617" s="3">
        <f t="shared" si="642"/>
        <v>43387.429829285022</v>
      </c>
      <c r="P7617" s="3">
        <v>5</v>
      </c>
      <c r="Q7617" s="3">
        <f t="shared" si="643"/>
        <v>25</v>
      </c>
      <c r="R7617" s="4">
        <f t="shared" si="644"/>
        <v>1041.482475</v>
      </c>
    </row>
    <row r="7618" spans="14:18">
      <c r="N7618" s="2">
        <v>208.29649499999999</v>
      </c>
      <c r="O7618" s="3">
        <f t="shared" si="642"/>
        <v>43387.429829285022</v>
      </c>
      <c r="P7618" s="3">
        <v>5</v>
      </c>
      <c r="Q7618" s="3">
        <f t="shared" si="643"/>
        <v>25</v>
      </c>
      <c r="R7618" s="4">
        <f t="shared" si="644"/>
        <v>1041.482475</v>
      </c>
    </row>
    <row r="7619" spans="14:18">
      <c r="N7619" s="2">
        <v>208.29649499999999</v>
      </c>
      <c r="O7619" s="3">
        <f t="shared" si="642"/>
        <v>43387.429829285022</v>
      </c>
      <c r="P7619" s="3">
        <v>5</v>
      </c>
      <c r="Q7619" s="3">
        <f t="shared" si="643"/>
        <v>25</v>
      </c>
      <c r="R7619" s="4">
        <f t="shared" si="644"/>
        <v>1041.482475</v>
      </c>
    </row>
    <row r="7620" spans="14:18">
      <c r="N7620" s="2">
        <v>208.29649499999999</v>
      </c>
      <c r="O7620" s="3">
        <f t="shared" si="642"/>
        <v>43387.429829285022</v>
      </c>
      <c r="P7620" s="3">
        <v>5</v>
      </c>
      <c r="Q7620" s="3">
        <f t="shared" si="643"/>
        <v>25</v>
      </c>
      <c r="R7620" s="4">
        <f t="shared" si="644"/>
        <v>1041.482475</v>
      </c>
    </row>
    <row r="7621" spans="14:18">
      <c r="N7621" s="2">
        <v>208.29649499999999</v>
      </c>
      <c r="O7621" s="3">
        <f t="shared" si="642"/>
        <v>43387.429829285022</v>
      </c>
      <c r="P7621" s="3">
        <v>5</v>
      </c>
      <c r="Q7621" s="3">
        <f t="shared" si="643"/>
        <v>25</v>
      </c>
      <c r="R7621" s="4">
        <f t="shared" si="644"/>
        <v>1041.482475</v>
      </c>
    </row>
    <row r="7622" spans="14:18">
      <c r="N7622" s="2">
        <v>208.29649499999999</v>
      </c>
      <c r="O7622" s="3">
        <f t="shared" si="642"/>
        <v>43387.429829285022</v>
      </c>
      <c r="P7622" s="3">
        <v>5</v>
      </c>
      <c r="Q7622" s="3">
        <f t="shared" si="643"/>
        <v>25</v>
      </c>
      <c r="R7622" s="4">
        <f t="shared" si="644"/>
        <v>1041.482475</v>
      </c>
    </row>
    <row r="7623" spans="14:18">
      <c r="N7623" s="2">
        <v>208.29649499999999</v>
      </c>
      <c r="O7623" s="3">
        <f t="shared" si="642"/>
        <v>43387.429829285022</v>
      </c>
      <c r="P7623" s="3">
        <v>5</v>
      </c>
      <c r="Q7623" s="3">
        <f t="shared" si="643"/>
        <v>25</v>
      </c>
      <c r="R7623" s="4">
        <f t="shared" si="644"/>
        <v>1041.482475</v>
      </c>
    </row>
    <row r="7624" spans="14:18">
      <c r="N7624" s="2">
        <v>208.29649499999999</v>
      </c>
      <c r="O7624" s="3">
        <f t="shared" si="642"/>
        <v>43387.429829285022</v>
      </c>
      <c r="P7624" s="3">
        <v>5</v>
      </c>
      <c r="Q7624" s="3">
        <f t="shared" si="643"/>
        <v>25</v>
      </c>
      <c r="R7624" s="4">
        <f t="shared" si="644"/>
        <v>1041.482475</v>
      </c>
    </row>
    <row r="7625" spans="14:18">
      <c r="N7625" s="2">
        <v>208.29649499999999</v>
      </c>
      <c r="O7625" s="3">
        <f t="shared" si="642"/>
        <v>43387.429829285022</v>
      </c>
      <c r="P7625" s="3">
        <v>5</v>
      </c>
      <c r="Q7625" s="3">
        <f t="shared" si="643"/>
        <v>25</v>
      </c>
      <c r="R7625" s="4">
        <f t="shared" si="644"/>
        <v>1041.482475</v>
      </c>
    </row>
    <row r="7626" spans="14:18">
      <c r="N7626" s="2">
        <v>208.29649499999999</v>
      </c>
      <c r="O7626" s="3">
        <f t="shared" si="642"/>
        <v>43387.429829285022</v>
      </c>
      <c r="P7626" s="3">
        <v>5</v>
      </c>
      <c r="Q7626" s="3">
        <f t="shared" si="643"/>
        <v>25</v>
      </c>
      <c r="R7626" s="4">
        <f t="shared" si="644"/>
        <v>1041.482475</v>
      </c>
    </row>
    <row r="7627" spans="14:18">
      <c r="N7627" s="2">
        <v>208.29649499999999</v>
      </c>
      <c r="O7627" s="3">
        <f t="shared" si="642"/>
        <v>43387.429829285022</v>
      </c>
      <c r="P7627" s="3">
        <v>5</v>
      </c>
      <c r="Q7627" s="3">
        <f t="shared" si="643"/>
        <v>25</v>
      </c>
      <c r="R7627" s="4">
        <f t="shared" si="644"/>
        <v>1041.482475</v>
      </c>
    </row>
    <row r="7628" spans="14:18">
      <c r="N7628" s="2">
        <v>208.29649499999999</v>
      </c>
      <c r="O7628" s="3">
        <f t="shared" si="642"/>
        <v>43387.429829285022</v>
      </c>
      <c r="P7628" s="3">
        <v>5</v>
      </c>
      <c r="Q7628" s="3">
        <f t="shared" si="643"/>
        <v>25</v>
      </c>
      <c r="R7628" s="4">
        <f t="shared" si="644"/>
        <v>1041.482475</v>
      </c>
    </row>
    <row r="7629" spans="14:18">
      <c r="N7629" s="2">
        <v>208.29649499999999</v>
      </c>
      <c r="O7629" s="3">
        <f t="shared" si="642"/>
        <v>43387.429829285022</v>
      </c>
      <c r="P7629" s="3">
        <v>5</v>
      </c>
      <c r="Q7629" s="3">
        <f t="shared" si="643"/>
        <v>25</v>
      </c>
      <c r="R7629" s="4">
        <f t="shared" si="644"/>
        <v>1041.482475</v>
      </c>
    </row>
    <row r="7630" spans="14:18">
      <c r="N7630" s="2">
        <v>208.29649499999999</v>
      </c>
      <c r="O7630" s="3">
        <f t="shared" si="642"/>
        <v>43387.429829285022</v>
      </c>
      <c r="P7630" s="3">
        <v>5</v>
      </c>
      <c r="Q7630" s="3">
        <f t="shared" si="643"/>
        <v>25</v>
      </c>
      <c r="R7630" s="4">
        <f t="shared" si="644"/>
        <v>1041.482475</v>
      </c>
    </row>
    <row r="7631" spans="14:18">
      <c r="N7631" s="2">
        <v>208.29649499999999</v>
      </c>
      <c r="O7631" s="3">
        <f t="shared" si="642"/>
        <v>43387.429829285022</v>
      </c>
      <c r="P7631" s="3">
        <v>5</v>
      </c>
      <c r="Q7631" s="3">
        <f t="shared" si="643"/>
        <v>25</v>
      </c>
      <c r="R7631" s="4">
        <f t="shared" si="644"/>
        <v>1041.482475</v>
      </c>
    </row>
    <row r="7632" spans="14:18">
      <c r="N7632" s="2">
        <v>208.29649499999999</v>
      </c>
      <c r="O7632" s="3">
        <f t="shared" si="642"/>
        <v>43387.429829285022</v>
      </c>
      <c r="P7632" s="3">
        <v>5</v>
      </c>
      <c r="Q7632" s="3">
        <f t="shared" si="643"/>
        <v>25</v>
      </c>
      <c r="R7632" s="4">
        <f t="shared" si="644"/>
        <v>1041.482475</v>
      </c>
    </row>
    <row r="7633" spans="14:18">
      <c r="N7633" s="2">
        <v>208.29649499999999</v>
      </c>
      <c r="O7633" s="3">
        <f t="shared" ref="O7633:O7696" si="645">N7633*N7633</f>
        <v>43387.429829285022</v>
      </c>
      <c r="P7633" s="3">
        <v>5</v>
      </c>
      <c r="Q7633" s="3">
        <f t="shared" ref="Q7633:Q7696" si="646">P7633*P7633</f>
        <v>25</v>
      </c>
      <c r="R7633" s="4">
        <f t="shared" ref="R7633:R7696" si="647">P7633*N7633</f>
        <v>1041.482475</v>
      </c>
    </row>
    <row r="7634" spans="14:18">
      <c r="N7634" s="2">
        <v>208.29649499999999</v>
      </c>
      <c r="O7634" s="3">
        <f t="shared" si="645"/>
        <v>43387.429829285022</v>
      </c>
      <c r="P7634" s="3">
        <v>5</v>
      </c>
      <c r="Q7634" s="3">
        <f t="shared" si="646"/>
        <v>25</v>
      </c>
      <c r="R7634" s="4">
        <f t="shared" si="647"/>
        <v>1041.482475</v>
      </c>
    </row>
    <row r="7635" spans="14:18">
      <c r="N7635" s="2">
        <v>208.29649499999999</v>
      </c>
      <c r="O7635" s="3">
        <f t="shared" si="645"/>
        <v>43387.429829285022</v>
      </c>
      <c r="P7635" s="3">
        <v>5</v>
      </c>
      <c r="Q7635" s="3">
        <f t="shared" si="646"/>
        <v>25</v>
      </c>
      <c r="R7635" s="4">
        <f t="shared" si="647"/>
        <v>1041.482475</v>
      </c>
    </row>
    <row r="7636" spans="14:18">
      <c r="N7636" s="2">
        <v>208.29649499999999</v>
      </c>
      <c r="O7636" s="3">
        <f t="shared" si="645"/>
        <v>43387.429829285022</v>
      </c>
      <c r="P7636" s="3">
        <v>5</v>
      </c>
      <c r="Q7636" s="3">
        <f t="shared" si="646"/>
        <v>25</v>
      </c>
      <c r="R7636" s="4">
        <f t="shared" si="647"/>
        <v>1041.482475</v>
      </c>
    </row>
    <row r="7637" spans="14:18">
      <c r="N7637" s="2">
        <v>208.29649499999999</v>
      </c>
      <c r="O7637" s="3">
        <f t="shared" si="645"/>
        <v>43387.429829285022</v>
      </c>
      <c r="P7637" s="3">
        <v>5</v>
      </c>
      <c r="Q7637" s="3">
        <f t="shared" si="646"/>
        <v>25</v>
      </c>
      <c r="R7637" s="4">
        <f t="shared" si="647"/>
        <v>1041.482475</v>
      </c>
    </row>
    <row r="7638" spans="14:18">
      <c r="N7638" s="2">
        <v>208.29649499999999</v>
      </c>
      <c r="O7638" s="3">
        <f t="shared" si="645"/>
        <v>43387.429829285022</v>
      </c>
      <c r="P7638" s="3">
        <v>5</v>
      </c>
      <c r="Q7638" s="3">
        <f t="shared" si="646"/>
        <v>25</v>
      </c>
      <c r="R7638" s="4">
        <f t="shared" si="647"/>
        <v>1041.482475</v>
      </c>
    </row>
    <row r="7639" spans="14:18">
      <c r="N7639" s="2">
        <v>208.29649499999999</v>
      </c>
      <c r="O7639" s="3">
        <f t="shared" si="645"/>
        <v>43387.429829285022</v>
      </c>
      <c r="P7639" s="3">
        <v>5</v>
      </c>
      <c r="Q7639" s="3">
        <f t="shared" si="646"/>
        <v>25</v>
      </c>
      <c r="R7639" s="4">
        <f t="shared" si="647"/>
        <v>1041.482475</v>
      </c>
    </row>
    <row r="7640" spans="14:18">
      <c r="N7640" s="2">
        <v>208.29649499999999</v>
      </c>
      <c r="O7640" s="3">
        <f t="shared" si="645"/>
        <v>43387.429829285022</v>
      </c>
      <c r="P7640" s="3">
        <v>5</v>
      </c>
      <c r="Q7640" s="3">
        <f t="shared" si="646"/>
        <v>25</v>
      </c>
      <c r="R7640" s="4">
        <f t="shared" si="647"/>
        <v>1041.482475</v>
      </c>
    </row>
    <row r="7641" spans="14:18">
      <c r="N7641" s="2">
        <v>208.29649499999999</v>
      </c>
      <c r="O7641" s="3">
        <f t="shared" si="645"/>
        <v>43387.429829285022</v>
      </c>
      <c r="P7641" s="3">
        <v>5</v>
      </c>
      <c r="Q7641" s="3">
        <f t="shared" si="646"/>
        <v>25</v>
      </c>
      <c r="R7641" s="4">
        <f t="shared" si="647"/>
        <v>1041.482475</v>
      </c>
    </row>
    <row r="7642" spans="14:18">
      <c r="N7642" s="2">
        <v>208.29649499999999</v>
      </c>
      <c r="O7642" s="3">
        <f t="shared" si="645"/>
        <v>43387.429829285022</v>
      </c>
      <c r="P7642" s="3">
        <v>5</v>
      </c>
      <c r="Q7642" s="3">
        <f t="shared" si="646"/>
        <v>25</v>
      </c>
      <c r="R7642" s="4">
        <f t="shared" si="647"/>
        <v>1041.482475</v>
      </c>
    </row>
    <row r="7643" spans="14:18">
      <c r="N7643" s="2">
        <v>208.29649499999999</v>
      </c>
      <c r="O7643" s="3">
        <f t="shared" si="645"/>
        <v>43387.429829285022</v>
      </c>
      <c r="P7643" s="3">
        <v>5</v>
      </c>
      <c r="Q7643" s="3">
        <f t="shared" si="646"/>
        <v>25</v>
      </c>
      <c r="R7643" s="4">
        <f t="shared" si="647"/>
        <v>1041.482475</v>
      </c>
    </row>
    <row r="7644" spans="14:18">
      <c r="N7644" s="2">
        <v>208.29649499999999</v>
      </c>
      <c r="O7644" s="3">
        <f t="shared" si="645"/>
        <v>43387.429829285022</v>
      </c>
      <c r="P7644" s="3">
        <v>5</v>
      </c>
      <c r="Q7644" s="3">
        <f t="shared" si="646"/>
        <v>25</v>
      </c>
      <c r="R7644" s="4">
        <f t="shared" si="647"/>
        <v>1041.482475</v>
      </c>
    </row>
    <row r="7645" spans="14:18">
      <c r="N7645" s="2">
        <v>208.29649499999999</v>
      </c>
      <c r="O7645" s="3">
        <f t="shared" si="645"/>
        <v>43387.429829285022</v>
      </c>
      <c r="P7645" s="3">
        <v>5</v>
      </c>
      <c r="Q7645" s="3">
        <f t="shared" si="646"/>
        <v>25</v>
      </c>
      <c r="R7645" s="4">
        <f t="shared" si="647"/>
        <v>1041.482475</v>
      </c>
    </row>
    <row r="7646" spans="14:18">
      <c r="N7646" s="2">
        <v>208.29649499999999</v>
      </c>
      <c r="O7646" s="3">
        <f t="shared" si="645"/>
        <v>43387.429829285022</v>
      </c>
      <c r="P7646" s="3">
        <v>5</v>
      </c>
      <c r="Q7646" s="3">
        <f t="shared" si="646"/>
        <v>25</v>
      </c>
      <c r="R7646" s="4">
        <f t="shared" si="647"/>
        <v>1041.482475</v>
      </c>
    </row>
    <row r="7647" spans="14:18">
      <c r="N7647" s="2">
        <v>208.29649499999999</v>
      </c>
      <c r="O7647" s="3">
        <f t="shared" si="645"/>
        <v>43387.429829285022</v>
      </c>
      <c r="P7647" s="3">
        <v>5</v>
      </c>
      <c r="Q7647" s="3">
        <f t="shared" si="646"/>
        <v>25</v>
      </c>
      <c r="R7647" s="4">
        <f t="shared" si="647"/>
        <v>1041.482475</v>
      </c>
    </row>
    <row r="7648" spans="14:18">
      <c r="N7648" s="2">
        <v>208.29649499999999</v>
      </c>
      <c r="O7648" s="3">
        <f t="shared" si="645"/>
        <v>43387.429829285022</v>
      </c>
      <c r="P7648" s="3">
        <v>5</v>
      </c>
      <c r="Q7648" s="3">
        <f t="shared" si="646"/>
        <v>25</v>
      </c>
      <c r="R7648" s="4">
        <f t="shared" si="647"/>
        <v>1041.482475</v>
      </c>
    </row>
    <row r="7649" spans="14:18">
      <c r="N7649" s="2">
        <v>208.29649499999999</v>
      </c>
      <c r="O7649" s="3">
        <f t="shared" si="645"/>
        <v>43387.429829285022</v>
      </c>
      <c r="P7649" s="3">
        <v>5</v>
      </c>
      <c r="Q7649" s="3">
        <f t="shared" si="646"/>
        <v>25</v>
      </c>
      <c r="R7649" s="4">
        <f t="shared" si="647"/>
        <v>1041.482475</v>
      </c>
    </row>
    <row r="7650" spans="14:18">
      <c r="N7650" s="2">
        <v>208.29649499999999</v>
      </c>
      <c r="O7650" s="3">
        <f t="shared" si="645"/>
        <v>43387.429829285022</v>
      </c>
      <c r="P7650" s="3">
        <v>5</v>
      </c>
      <c r="Q7650" s="3">
        <f t="shared" si="646"/>
        <v>25</v>
      </c>
      <c r="R7650" s="4">
        <f t="shared" si="647"/>
        <v>1041.482475</v>
      </c>
    </row>
    <row r="7651" spans="14:18">
      <c r="N7651" s="2">
        <v>208.29649499999999</v>
      </c>
      <c r="O7651" s="3">
        <f t="shared" si="645"/>
        <v>43387.429829285022</v>
      </c>
      <c r="P7651" s="3">
        <v>5</v>
      </c>
      <c r="Q7651" s="3">
        <f t="shared" si="646"/>
        <v>25</v>
      </c>
      <c r="R7651" s="4">
        <f t="shared" si="647"/>
        <v>1041.482475</v>
      </c>
    </row>
    <row r="7652" spans="14:18">
      <c r="N7652" s="2">
        <v>208.29649499999999</v>
      </c>
      <c r="O7652" s="3">
        <f t="shared" si="645"/>
        <v>43387.429829285022</v>
      </c>
      <c r="P7652" s="3">
        <v>5</v>
      </c>
      <c r="Q7652" s="3">
        <f t="shared" si="646"/>
        <v>25</v>
      </c>
      <c r="R7652" s="4">
        <f t="shared" si="647"/>
        <v>1041.482475</v>
      </c>
    </row>
    <row r="7653" spans="14:18">
      <c r="N7653" s="2">
        <v>208.29649499999999</v>
      </c>
      <c r="O7653" s="3">
        <f t="shared" si="645"/>
        <v>43387.429829285022</v>
      </c>
      <c r="P7653" s="3">
        <v>5</v>
      </c>
      <c r="Q7653" s="3">
        <f t="shared" si="646"/>
        <v>25</v>
      </c>
      <c r="R7653" s="4">
        <f t="shared" si="647"/>
        <v>1041.482475</v>
      </c>
    </row>
    <row r="7654" spans="14:18">
      <c r="N7654" s="2">
        <v>208.29649499999999</v>
      </c>
      <c r="O7654" s="3">
        <f t="shared" si="645"/>
        <v>43387.429829285022</v>
      </c>
      <c r="P7654" s="3">
        <v>5</v>
      </c>
      <c r="Q7654" s="3">
        <f t="shared" si="646"/>
        <v>25</v>
      </c>
      <c r="R7654" s="4">
        <f t="shared" si="647"/>
        <v>1041.482475</v>
      </c>
    </row>
    <row r="7655" spans="14:18">
      <c r="N7655" s="2">
        <v>208.29649499999999</v>
      </c>
      <c r="O7655" s="3">
        <f t="shared" si="645"/>
        <v>43387.429829285022</v>
      </c>
      <c r="P7655" s="3">
        <v>5</v>
      </c>
      <c r="Q7655" s="3">
        <f t="shared" si="646"/>
        <v>25</v>
      </c>
      <c r="R7655" s="4">
        <f t="shared" si="647"/>
        <v>1041.482475</v>
      </c>
    </row>
    <row r="7656" spans="14:18">
      <c r="N7656" s="2">
        <v>208.29649499999999</v>
      </c>
      <c r="O7656" s="3">
        <f t="shared" si="645"/>
        <v>43387.429829285022</v>
      </c>
      <c r="P7656" s="3">
        <v>5</v>
      </c>
      <c r="Q7656" s="3">
        <f t="shared" si="646"/>
        <v>25</v>
      </c>
      <c r="R7656" s="4">
        <f t="shared" si="647"/>
        <v>1041.482475</v>
      </c>
    </row>
    <row r="7657" spans="14:18">
      <c r="N7657" s="2">
        <v>208.29649499999999</v>
      </c>
      <c r="O7657" s="3">
        <f t="shared" si="645"/>
        <v>43387.429829285022</v>
      </c>
      <c r="P7657" s="3">
        <v>5</v>
      </c>
      <c r="Q7657" s="3">
        <f t="shared" si="646"/>
        <v>25</v>
      </c>
      <c r="R7657" s="4">
        <f t="shared" si="647"/>
        <v>1041.482475</v>
      </c>
    </row>
    <row r="7658" spans="14:18">
      <c r="N7658" s="2">
        <v>208.29649499999999</v>
      </c>
      <c r="O7658" s="3">
        <f t="shared" si="645"/>
        <v>43387.429829285022</v>
      </c>
      <c r="P7658" s="3">
        <v>5</v>
      </c>
      <c r="Q7658" s="3">
        <f t="shared" si="646"/>
        <v>25</v>
      </c>
      <c r="R7658" s="4">
        <f t="shared" si="647"/>
        <v>1041.482475</v>
      </c>
    </row>
    <row r="7659" spans="14:18">
      <c r="N7659" s="2">
        <v>208.29649499999999</v>
      </c>
      <c r="O7659" s="3">
        <f t="shared" si="645"/>
        <v>43387.429829285022</v>
      </c>
      <c r="P7659" s="3">
        <v>5</v>
      </c>
      <c r="Q7659" s="3">
        <f t="shared" si="646"/>
        <v>25</v>
      </c>
      <c r="R7659" s="4">
        <f t="shared" si="647"/>
        <v>1041.482475</v>
      </c>
    </row>
    <row r="7660" spans="14:18">
      <c r="N7660" s="2">
        <v>208.29649499999999</v>
      </c>
      <c r="O7660" s="3">
        <f t="shared" si="645"/>
        <v>43387.429829285022</v>
      </c>
      <c r="P7660" s="3">
        <v>5</v>
      </c>
      <c r="Q7660" s="3">
        <f t="shared" si="646"/>
        <v>25</v>
      </c>
      <c r="R7660" s="4">
        <f t="shared" si="647"/>
        <v>1041.482475</v>
      </c>
    </row>
    <row r="7661" spans="14:18">
      <c r="N7661" s="2">
        <v>208.29649499999999</v>
      </c>
      <c r="O7661" s="3">
        <f t="shared" si="645"/>
        <v>43387.429829285022</v>
      </c>
      <c r="P7661" s="3">
        <v>5</v>
      </c>
      <c r="Q7661" s="3">
        <f t="shared" si="646"/>
        <v>25</v>
      </c>
      <c r="R7661" s="4">
        <f t="shared" si="647"/>
        <v>1041.482475</v>
      </c>
    </row>
    <row r="7662" spans="14:18">
      <c r="N7662" s="2">
        <v>208.29649499999999</v>
      </c>
      <c r="O7662" s="3">
        <f t="shared" si="645"/>
        <v>43387.429829285022</v>
      </c>
      <c r="P7662" s="3">
        <v>5</v>
      </c>
      <c r="Q7662" s="3">
        <f t="shared" si="646"/>
        <v>25</v>
      </c>
      <c r="R7662" s="4">
        <f t="shared" si="647"/>
        <v>1041.482475</v>
      </c>
    </row>
    <row r="7663" spans="14:18">
      <c r="N7663" s="2">
        <v>208.29649499999999</v>
      </c>
      <c r="O7663" s="3">
        <f t="shared" si="645"/>
        <v>43387.429829285022</v>
      </c>
      <c r="P7663" s="3">
        <v>5</v>
      </c>
      <c r="Q7663" s="3">
        <f t="shared" si="646"/>
        <v>25</v>
      </c>
      <c r="R7663" s="4">
        <f t="shared" si="647"/>
        <v>1041.482475</v>
      </c>
    </row>
    <row r="7664" spans="14:18">
      <c r="N7664" s="2">
        <v>208.29649499999999</v>
      </c>
      <c r="O7664" s="3">
        <f t="shared" si="645"/>
        <v>43387.429829285022</v>
      </c>
      <c r="P7664" s="3">
        <v>5</v>
      </c>
      <c r="Q7664" s="3">
        <f t="shared" si="646"/>
        <v>25</v>
      </c>
      <c r="R7664" s="4">
        <f t="shared" si="647"/>
        <v>1041.482475</v>
      </c>
    </row>
    <row r="7665" spans="14:18">
      <c r="N7665" s="2">
        <v>208.29649499999999</v>
      </c>
      <c r="O7665" s="3">
        <f t="shared" si="645"/>
        <v>43387.429829285022</v>
      </c>
      <c r="P7665" s="3">
        <v>5</v>
      </c>
      <c r="Q7665" s="3">
        <f t="shared" si="646"/>
        <v>25</v>
      </c>
      <c r="R7665" s="4">
        <f t="shared" si="647"/>
        <v>1041.482475</v>
      </c>
    </row>
    <row r="7666" spans="14:18">
      <c r="N7666" s="2">
        <v>208.29649499999999</v>
      </c>
      <c r="O7666" s="3">
        <f t="shared" si="645"/>
        <v>43387.429829285022</v>
      </c>
      <c r="P7666" s="3">
        <v>5</v>
      </c>
      <c r="Q7666" s="3">
        <f t="shared" si="646"/>
        <v>25</v>
      </c>
      <c r="R7666" s="4">
        <f t="shared" si="647"/>
        <v>1041.482475</v>
      </c>
    </row>
    <row r="7667" spans="14:18">
      <c r="N7667" s="2">
        <v>208.29649499999999</v>
      </c>
      <c r="O7667" s="3">
        <f t="shared" si="645"/>
        <v>43387.429829285022</v>
      </c>
      <c r="P7667" s="3">
        <v>5</v>
      </c>
      <c r="Q7667" s="3">
        <f t="shared" si="646"/>
        <v>25</v>
      </c>
      <c r="R7667" s="4">
        <f t="shared" si="647"/>
        <v>1041.482475</v>
      </c>
    </row>
    <row r="7668" spans="14:18">
      <c r="N7668" s="2">
        <v>208.29649499999999</v>
      </c>
      <c r="O7668" s="3">
        <f t="shared" si="645"/>
        <v>43387.429829285022</v>
      </c>
      <c r="P7668" s="3">
        <v>5</v>
      </c>
      <c r="Q7668" s="3">
        <f t="shared" si="646"/>
        <v>25</v>
      </c>
      <c r="R7668" s="4">
        <f t="shared" si="647"/>
        <v>1041.482475</v>
      </c>
    </row>
    <row r="7669" spans="14:18">
      <c r="N7669" s="2">
        <v>208.29649499999999</v>
      </c>
      <c r="O7669" s="3">
        <f t="shared" si="645"/>
        <v>43387.429829285022</v>
      </c>
      <c r="P7669" s="3">
        <v>5</v>
      </c>
      <c r="Q7669" s="3">
        <f t="shared" si="646"/>
        <v>25</v>
      </c>
      <c r="R7669" s="4">
        <f t="shared" si="647"/>
        <v>1041.482475</v>
      </c>
    </row>
    <row r="7670" spans="14:18">
      <c r="N7670" s="2">
        <v>208.29649499999999</v>
      </c>
      <c r="O7670" s="3">
        <f t="shared" si="645"/>
        <v>43387.429829285022</v>
      </c>
      <c r="P7670" s="3">
        <v>5</v>
      </c>
      <c r="Q7670" s="3">
        <f t="shared" si="646"/>
        <v>25</v>
      </c>
      <c r="R7670" s="4">
        <f t="shared" si="647"/>
        <v>1041.482475</v>
      </c>
    </row>
    <row r="7671" spans="14:18">
      <c r="N7671" s="2">
        <v>208.29649499999999</v>
      </c>
      <c r="O7671" s="3">
        <f t="shared" si="645"/>
        <v>43387.429829285022</v>
      </c>
      <c r="P7671" s="3">
        <v>5</v>
      </c>
      <c r="Q7671" s="3">
        <f t="shared" si="646"/>
        <v>25</v>
      </c>
      <c r="R7671" s="4">
        <f t="shared" si="647"/>
        <v>1041.482475</v>
      </c>
    </row>
    <row r="7672" spans="14:18">
      <c r="N7672" s="2">
        <v>208.29649499999999</v>
      </c>
      <c r="O7672" s="3">
        <f t="shared" si="645"/>
        <v>43387.429829285022</v>
      </c>
      <c r="P7672" s="3">
        <v>5</v>
      </c>
      <c r="Q7672" s="3">
        <f t="shared" si="646"/>
        <v>25</v>
      </c>
      <c r="R7672" s="4">
        <f t="shared" si="647"/>
        <v>1041.482475</v>
      </c>
    </row>
    <row r="7673" spans="14:18">
      <c r="N7673" s="2">
        <v>208.29649499999999</v>
      </c>
      <c r="O7673" s="3">
        <f t="shared" si="645"/>
        <v>43387.429829285022</v>
      </c>
      <c r="P7673" s="3">
        <v>5</v>
      </c>
      <c r="Q7673" s="3">
        <f t="shared" si="646"/>
        <v>25</v>
      </c>
      <c r="R7673" s="4">
        <f t="shared" si="647"/>
        <v>1041.482475</v>
      </c>
    </row>
    <row r="7674" spans="14:18">
      <c r="N7674" s="2">
        <v>208.29649499999999</v>
      </c>
      <c r="O7674" s="3">
        <f t="shared" si="645"/>
        <v>43387.429829285022</v>
      </c>
      <c r="P7674" s="3">
        <v>5</v>
      </c>
      <c r="Q7674" s="3">
        <f t="shared" si="646"/>
        <v>25</v>
      </c>
      <c r="R7674" s="4">
        <f t="shared" si="647"/>
        <v>1041.482475</v>
      </c>
    </row>
    <row r="7675" spans="14:18">
      <c r="N7675" s="2">
        <v>208.29649499999999</v>
      </c>
      <c r="O7675" s="3">
        <f t="shared" si="645"/>
        <v>43387.429829285022</v>
      </c>
      <c r="P7675" s="3">
        <v>5</v>
      </c>
      <c r="Q7675" s="3">
        <f t="shared" si="646"/>
        <v>25</v>
      </c>
      <c r="R7675" s="4">
        <f t="shared" si="647"/>
        <v>1041.482475</v>
      </c>
    </row>
    <row r="7676" spans="14:18">
      <c r="N7676" s="2">
        <v>208.29649499999999</v>
      </c>
      <c r="O7676" s="3">
        <f t="shared" si="645"/>
        <v>43387.429829285022</v>
      </c>
      <c r="P7676" s="3">
        <v>5</v>
      </c>
      <c r="Q7676" s="3">
        <f t="shared" si="646"/>
        <v>25</v>
      </c>
      <c r="R7676" s="4">
        <f t="shared" si="647"/>
        <v>1041.482475</v>
      </c>
    </row>
    <row r="7677" spans="14:18">
      <c r="N7677" s="2">
        <v>208.29649499999999</v>
      </c>
      <c r="O7677" s="3">
        <f t="shared" si="645"/>
        <v>43387.429829285022</v>
      </c>
      <c r="P7677" s="3">
        <v>5</v>
      </c>
      <c r="Q7677" s="3">
        <f t="shared" si="646"/>
        <v>25</v>
      </c>
      <c r="R7677" s="4">
        <f t="shared" si="647"/>
        <v>1041.482475</v>
      </c>
    </row>
    <row r="7678" spans="14:18">
      <c r="N7678" s="2">
        <v>208.29649499999999</v>
      </c>
      <c r="O7678" s="3">
        <f t="shared" si="645"/>
        <v>43387.429829285022</v>
      </c>
      <c r="P7678" s="3">
        <v>5</v>
      </c>
      <c r="Q7678" s="3">
        <f t="shared" si="646"/>
        <v>25</v>
      </c>
      <c r="R7678" s="4">
        <f t="shared" si="647"/>
        <v>1041.482475</v>
      </c>
    </row>
    <row r="7679" spans="14:18">
      <c r="N7679" s="2">
        <v>208.29649499999999</v>
      </c>
      <c r="O7679" s="3">
        <f t="shared" si="645"/>
        <v>43387.429829285022</v>
      </c>
      <c r="P7679" s="3">
        <v>5</v>
      </c>
      <c r="Q7679" s="3">
        <f t="shared" si="646"/>
        <v>25</v>
      </c>
      <c r="R7679" s="4">
        <f t="shared" si="647"/>
        <v>1041.482475</v>
      </c>
    </row>
    <row r="7680" spans="14:18">
      <c r="N7680" s="2">
        <v>208.29649499999999</v>
      </c>
      <c r="O7680" s="3">
        <f t="shared" si="645"/>
        <v>43387.429829285022</v>
      </c>
      <c r="P7680" s="3">
        <v>5</v>
      </c>
      <c r="Q7680" s="3">
        <f t="shared" si="646"/>
        <v>25</v>
      </c>
      <c r="R7680" s="4">
        <f t="shared" si="647"/>
        <v>1041.482475</v>
      </c>
    </row>
    <row r="7681" spans="14:18">
      <c r="N7681" s="2">
        <v>208.29649499999999</v>
      </c>
      <c r="O7681" s="3">
        <f t="shared" si="645"/>
        <v>43387.429829285022</v>
      </c>
      <c r="P7681" s="3">
        <v>5</v>
      </c>
      <c r="Q7681" s="3">
        <f t="shared" si="646"/>
        <v>25</v>
      </c>
      <c r="R7681" s="4">
        <f t="shared" si="647"/>
        <v>1041.482475</v>
      </c>
    </row>
    <row r="7682" spans="14:18">
      <c r="N7682" s="2">
        <v>208.29649499999999</v>
      </c>
      <c r="O7682" s="3">
        <f t="shared" si="645"/>
        <v>43387.429829285022</v>
      </c>
      <c r="P7682" s="3">
        <v>5</v>
      </c>
      <c r="Q7682" s="3">
        <f t="shared" si="646"/>
        <v>25</v>
      </c>
      <c r="R7682" s="4">
        <f t="shared" si="647"/>
        <v>1041.482475</v>
      </c>
    </row>
    <row r="7683" spans="14:18">
      <c r="N7683" s="2">
        <v>208.29649499999999</v>
      </c>
      <c r="O7683" s="3">
        <f t="shared" si="645"/>
        <v>43387.429829285022</v>
      </c>
      <c r="P7683" s="3">
        <v>5</v>
      </c>
      <c r="Q7683" s="3">
        <f t="shared" si="646"/>
        <v>25</v>
      </c>
      <c r="R7683" s="4">
        <f t="shared" si="647"/>
        <v>1041.482475</v>
      </c>
    </row>
    <row r="7684" spans="14:18">
      <c r="N7684" s="2">
        <v>208.29649499999999</v>
      </c>
      <c r="O7684" s="3">
        <f t="shared" si="645"/>
        <v>43387.429829285022</v>
      </c>
      <c r="P7684" s="3">
        <v>5</v>
      </c>
      <c r="Q7684" s="3">
        <f t="shared" si="646"/>
        <v>25</v>
      </c>
      <c r="R7684" s="4">
        <f t="shared" si="647"/>
        <v>1041.482475</v>
      </c>
    </row>
    <row r="7685" spans="14:18">
      <c r="N7685" s="2">
        <v>208.29649499999999</v>
      </c>
      <c r="O7685" s="3">
        <f t="shared" si="645"/>
        <v>43387.429829285022</v>
      </c>
      <c r="P7685" s="3">
        <v>5</v>
      </c>
      <c r="Q7685" s="3">
        <f t="shared" si="646"/>
        <v>25</v>
      </c>
      <c r="R7685" s="4">
        <f t="shared" si="647"/>
        <v>1041.482475</v>
      </c>
    </row>
    <row r="7686" spans="14:18">
      <c r="N7686" s="2">
        <v>208.29649499999999</v>
      </c>
      <c r="O7686" s="3">
        <f t="shared" si="645"/>
        <v>43387.429829285022</v>
      </c>
      <c r="P7686" s="3">
        <v>5</v>
      </c>
      <c r="Q7686" s="3">
        <f t="shared" si="646"/>
        <v>25</v>
      </c>
      <c r="R7686" s="4">
        <f t="shared" si="647"/>
        <v>1041.482475</v>
      </c>
    </row>
    <row r="7687" spans="14:18">
      <c r="N7687" s="2">
        <v>208.29649499999999</v>
      </c>
      <c r="O7687" s="3">
        <f t="shared" si="645"/>
        <v>43387.429829285022</v>
      </c>
      <c r="P7687" s="3">
        <v>5</v>
      </c>
      <c r="Q7687" s="3">
        <f t="shared" si="646"/>
        <v>25</v>
      </c>
      <c r="R7687" s="4">
        <f t="shared" si="647"/>
        <v>1041.482475</v>
      </c>
    </row>
    <row r="7688" spans="14:18">
      <c r="N7688" s="2">
        <v>208.29649499999999</v>
      </c>
      <c r="O7688" s="3">
        <f t="shared" si="645"/>
        <v>43387.429829285022</v>
      </c>
      <c r="P7688" s="3">
        <v>5</v>
      </c>
      <c r="Q7688" s="3">
        <f t="shared" si="646"/>
        <v>25</v>
      </c>
      <c r="R7688" s="4">
        <f t="shared" si="647"/>
        <v>1041.482475</v>
      </c>
    </row>
    <row r="7689" spans="14:18">
      <c r="N7689" s="2">
        <v>208.29649499999999</v>
      </c>
      <c r="O7689" s="3">
        <f t="shared" si="645"/>
        <v>43387.429829285022</v>
      </c>
      <c r="P7689" s="3">
        <v>5</v>
      </c>
      <c r="Q7689" s="3">
        <f t="shared" si="646"/>
        <v>25</v>
      </c>
      <c r="R7689" s="4">
        <f t="shared" si="647"/>
        <v>1041.482475</v>
      </c>
    </row>
    <row r="7690" spans="14:18">
      <c r="N7690" s="2">
        <v>208.29649499999999</v>
      </c>
      <c r="O7690" s="3">
        <f t="shared" si="645"/>
        <v>43387.429829285022</v>
      </c>
      <c r="P7690" s="3">
        <v>5</v>
      </c>
      <c r="Q7690" s="3">
        <f t="shared" si="646"/>
        <v>25</v>
      </c>
      <c r="R7690" s="4">
        <f t="shared" si="647"/>
        <v>1041.482475</v>
      </c>
    </row>
    <row r="7691" spans="14:18">
      <c r="N7691" s="2">
        <v>208.29649499999999</v>
      </c>
      <c r="O7691" s="3">
        <f t="shared" si="645"/>
        <v>43387.429829285022</v>
      </c>
      <c r="P7691" s="3">
        <v>5</v>
      </c>
      <c r="Q7691" s="3">
        <f t="shared" si="646"/>
        <v>25</v>
      </c>
      <c r="R7691" s="4">
        <f t="shared" si="647"/>
        <v>1041.482475</v>
      </c>
    </row>
    <row r="7692" spans="14:18">
      <c r="N7692" s="2">
        <v>208.29649499999999</v>
      </c>
      <c r="O7692" s="3">
        <f t="shared" si="645"/>
        <v>43387.429829285022</v>
      </c>
      <c r="P7692" s="3">
        <v>5</v>
      </c>
      <c r="Q7692" s="3">
        <f t="shared" si="646"/>
        <v>25</v>
      </c>
      <c r="R7692" s="4">
        <f t="shared" si="647"/>
        <v>1041.482475</v>
      </c>
    </row>
    <row r="7693" spans="14:18">
      <c r="N7693" s="2">
        <v>208.29649499999999</v>
      </c>
      <c r="O7693" s="3">
        <f t="shared" si="645"/>
        <v>43387.429829285022</v>
      </c>
      <c r="P7693" s="3">
        <v>5</v>
      </c>
      <c r="Q7693" s="3">
        <f t="shared" si="646"/>
        <v>25</v>
      </c>
      <c r="R7693" s="4">
        <f t="shared" si="647"/>
        <v>1041.482475</v>
      </c>
    </row>
    <row r="7694" spans="14:18">
      <c r="N7694" s="2">
        <v>208.29649499999999</v>
      </c>
      <c r="O7694" s="3">
        <f t="shared" si="645"/>
        <v>43387.429829285022</v>
      </c>
      <c r="P7694" s="3">
        <v>5</v>
      </c>
      <c r="Q7694" s="3">
        <f t="shared" si="646"/>
        <v>25</v>
      </c>
      <c r="R7694" s="4">
        <f t="shared" si="647"/>
        <v>1041.482475</v>
      </c>
    </row>
    <row r="7695" spans="14:18">
      <c r="N7695" s="2">
        <v>208.29649499999999</v>
      </c>
      <c r="O7695" s="3">
        <f t="shared" si="645"/>
        <v>43387.429829285022</v>
      </c>
      <c r="P7695" s="3">
        <v>5</v>
      </c>
      <c r="Q7695" s="3">
        <f t="shared" si="646"/>
        <v>25</v>
      </c>
      <c r="R7695" s="4">
        <f t="shared" si="647"/>
        <v>1041.482475</v>
      </c>
    </row>
    <row r="7696" spans="14:18">
      <c r="N7696" s="2">
        <v>208.29649499999999</v>
      </c>
      <c r="O7696" s="3">
        <f t="shared" si="645"/>
        <v>43387.429829285022</v>
      </c>
      <c r="P7696" s="3">
        <v>5</v>
      </c>
      <c r="Q7696" s="3">
        <f t="shared" si="646"/>
        <v>25</v>
      </c>
      <c r="R7696" s="4">
        <f t="shared" si="647"/>
        <v>1041.482475</v>
      </c>
    </row>
    <row r="7697" spans="14:18">
      <c r="N7697" s="2">
        <v>208.29649499999999</v>
      </c>
      <c r="O7697" s="3">
        <f t="shared" ref="O7697:O7760" si="648">N7697*N7697</f>
        <v>43387.429829285022</v>
      </c>
      <c r="P7697" s="3">
        <v>5</v>
      </c>
      <c r="Q7697" s="3">
        <f t="shared" ref="Q7697:Q7760" si="649">P7697*P7697</f>
        <v>25</v>
      </c>
      <c r="R7697" s="4">
        <f t="shared" ref="R7697:R7760" si="650">P7697*N7697</f>
        <v>1041.482475</v>
      </c>
    </row>
    <row r="7698" spans="14:18">
      <c r="N7698" s="2">
        <v>208.29649499999999</v>
      </c>
      <c r="O7698" s="3">
        <f t="shared" si="648"/>
        <v>43387.429829285022</v>
      </c>
      <c r="P7698" s="3">
        <v>5</v>
      </c>
      <c r="Q7698" s="3">
        <f t="shared" si="649"/>
        <v>25</v>
      </c>
      <c r="R7698" s="4">
        <f t="shared" si="650"/>
        <v>1041.482475</v>
      </c>
    </row>
    <row r="7699" spans="14:18">
      <c r="N7699" s="2">
        <v>208.29649499999999</v>
      </c>
      <c r="O7699" s="3">
        <f t="shared" si="648"/>
        <v>43387.429829285022</v>
      </c>
      <c r="P7699" s="3">
        <v>5</v>
      </c>
      <c r="Q7699" s="3">
        <f t="shared" si="649"/>
        <v>25</v>
      </c>
      <c r="R7699" s="4">
        <f t="shared" si="650"/>
        <v>1041.482475</v>
      </c>
    </row>
    <row r="7700" spans="14:18">
      <c r="N7700" s="2">
        <v>208.29649499999999</v>
      </c>
      <c r="O7700" s="3">
        <f t="shared" si="648"/>
        <v>43387.429829285022</v>
      </c>
      <c r="P7700" s="3">
        <v>5</v>
      </c>
      <c r="Q7700" s="3">
        <f t="shared" si="649"/>
        <v>25</v>
      </c>
      <c r="R7700" s="4">
        <f t="shared" si="650"/>
        <v>1041.482475</v>
      </c>
    </row>
    <row r="7701" spans="14:18">
      <c r="N7701" s="2">
        <v>208.29649499999999</v>
      </c>
      <c r="O7701" s="3">
        <f t="shared" si="648"/>
        <v>43387.429829285022</v>
      </c>
      <c r="P7701" s="3">
        <v>5</v>
      </c>
      <c r="Q7701" s="3">
        <f t="shared" si="649"/>
        <v>25</v>
      </c>
      <c r="R7701" s="4">
        <f t="shared" si="650"/>
        <v>1041.482475</v>
      </c>
    </row>
    <row r="7702" spans="14:18">
      <c r="N7702" s="2">
        <v>208.29649499999999</v>
      </c>
      <c r="O7702" s="3">
        <f t="shared" si="648"/>
        <v>43387.429829285022</v>
      </c>
      <c r="P7702" s="3">
        <v>5</v>
      </c>
      <c r="Q7702" s="3">
        <f t="shared" si="649"/>
        <v>25</v>
      </c>
      <c r="R7702" s="4">
        <f t="shared" si="650"/>
        <v>1041.482475</v>
      </c>
    </row>
    <row r="7703" spans="14:18">
      <c r="N7703" s="2">
        <v>208.29649499999999</v>
      </c>
      <c r="O7703" s="3">
        <f t="shared" si="648"/>
        <v>43387.429829285022</v>
      </c>
      <c r="P7703" s="3">
        <v>5</v>
      </c>
      <c r="Q7703" s="3">
        <f t="shared" si="649"/>
        <v>25</v>
      </c>
      <c r="R7703" s="4">
        <f t="shared" si="650"/>
        <v>1041.482475</v>
      </c>
    </row>
    <row r="7704" spans="14:18">
      <c r="N7704" s="2">
        <v>208.29649499999999</v>
      </c>
      <c r="O7704" s="3">
        <f t="shared" si="648"/>
        <v>43387.429829285022</v>
      </c>
      <c r="P7704" s="3">
        <v>5</v>
      </c>
      <c r="Q7704" s="3">
        <f t="shared" si="649"/>
        <v>25</v>
      </c>
      <c r="R7704" s="4">
        <f t="shared" si="650"/>
        <v>1041.482475</v>
      </c>
    </row>
    <row r="7705" spans="14:18">
      <c r="N7705" s="2">
        <v>208.29649499999999</v>
      </c>
      <c r="O7705" s="3">
        <f t="shared" si="648"/>
        <v>43387.429829285022</v>
      </c>
      <c r="P7705" s="3">
        <v>5</v>
      </c>
      <c r="Q7705" s="3">
        <f t="shared" si="649"/>
        <v>25</v>
      </c>
      <c r="R7705" s="4">
        <f t="shared" si="650"/>
        <v>1041.482475</v>
      </c>
    </row>
    <row r="7706" spans="14:18">
      <c r="N7706" s="2">
        <v>208.29649499999999</v>
      </c>
      <c r="O7706" s="3">
        <f t="shared" si="648"/>
        <v>43387.429829285022</v>
      </c>
      <c r="P7706" s="3">
        <v>5</v>
      </c>
      <c r="Q7706" s="3">
        <f t="shared" si="649"/>
        <v>25</v>
      </c>
      <c r="R7706" s="4">
        <f t="shared" si="650"/>
        <v>1041.482475</v>
      </c>
    </row>
    <row r="7707" spans="14:18">
      <c r="N7707" s="2">
        <v>208.29649499999999</v>
      </c>
      <c r="O7707" s="3">
        <f t="shared" si="648"/>
        <v>43387.429829285022</v>
      </c>
      <c r="P7707" s="3">
        <v>5</v>
      </c>
      <c r="Q7707" s="3">
        <f t="shared" si="649"/>
        <v>25</v>
      </c>
      <c r="R7707" s="4">
        <f t="shared" si="650"/>
        <v>1041.482475</v>
      </c>
    </row>
    <row r="7708" spans="14:18">
      <c r="N7708" s="2">
        <v>208.29649499999999</v>
      </c>
      <c r="O7708" s="3">
        <f t="shared" si="648"/>
        <v>43387.429829285022</v>
      </c>
      <c r="P7708" s="3">
        <v>5</v>
      </c>
      <c r="Q7708" s="3">
        <f t="shared" si="649"/>
        <v>25</v>
      </c>
      <c r="R7708" s="4">
        <f t="shared" si="650"/>
        <v>1041.482475</v>
      </c>
    </row>
    <row r="7709" spans="14:18">
      <c r="N7709" s="2">
        <v>208.29649499999999</v>
      </c>
      <c r="O7709" s="3">
        <f t="shared" si="648"/>
        <v>43387.429829285022</v>
      </c>
      <c r="P7709" s="3">
        <v>5</v>
      </c>
      <c r="Q7709" s="3">
        <f t="shared" si="649"/>
        <v>25</v>
      </c>
      <c r="R7709" s="4">
        <f t="shared" si="650"/>
        <v>1041.482475</v>
      </c>
    </row>
    <row r="7710" spans="14:18">
      <c r="N7710" s="2">
        <v>208.29649499999999</v>
      </c>
      <c r="O7710" s="3">
        <f t="shared" si="648"/>
        <v>43387.429829285022</v>
      </c>
      <c r="P7710" s="3">
        <v>5</v>
      </c>
      <c r="Q7710" s="3">
        <f t="shared" si="649"/>
        <v>25</v>
      </c>
      <c r="R7710" s="4">
        <f t="shared" si="650"/>
        <v>1041.482475</v>
      </c>
    </row>
    <row r="7711" spans="14:18">
      <c r="N7711" s="2">
        <v>208.29649499999999</v>
      </c>
      <c r="O7711" s="3">
        <f t="shared" si="648"/>
        <v>43387.429829285022</v>
      </c>
      <c r="P7711" s="3">
        <v>5</v>
      </c>
      <c r="Q7711" s="3">
        <f t="shared" si="649"/>
        <v>25</v>
      </c>
      <c r="R7711" s="4">
        <f t="shared" si="650"/>
        <v>1041.482475</v>
      </c>
    </row>
    <row r="7712" spans="14:18">
      <c r="N7712" s="2">
        <v>208.29649499999999</v>
      </c>
      <c r="O7712" s="3">
        <f t="shared" si="648"/>
        <v>43387.429829285022</v>
      </c>
      <c r="P7712" s="3">
        <v>5</v>
      </c>
      <c r="Q7712" s="3">
        <f t="shared" si="649"/>
        <v>25</v>
      </c>
      <c r="R7712" s="4">
        <f t="shared" si="650"/>
        <v>1041.482475</v>
      </c>
    </row>
    <row r="7713" spans="14:18">
      <c r="N7713" s="2">
        <v>208.29649499999999</v>
      </c>
      <c r="O7713" s="3">
        <f t="shared" si="648"/>
        <v>43387.429829285022</v>
      </c>
      <c r="P7713" s="3">
        <v>5</v>
      </c>
      <c r="Q7713" s="3">
        <f t="shared" si="649"/>
        <v>25</v>
      </c>
      <c r="R7713" s="4">
        <f t="shared" si="650"/>
        <v>1041.482475</v>
      </c>
    </row>
    <row r="7714" spans="14:18">
      <c r="N7714" s="2">
        <v>208.29649499999999</v>
      </c>
      <c r="O7714" s="3">
        <f t="shared" si="648"/>
        <v>43387.429829285022</v>
      </c>
      <c r="P7714" s="3">
        <v>5</v>
      </c>
      <c r="Q7714" s="3">
        <f t="shared" si="649"/>
        <v>25</v>
      </c>
      <c r="R7714" s="4">
        <f t="shared" si="650"/>
        <v>1041.482475</v>
      </c>
    </row>
    <row r="7715" spans="14:18">
      <c r="N7715" s="2">
        <v>208.29649499999999</v>
      </c>
      <c r="O7715" s="3">
        <f t="shared" si="648"/>
        <v>43387.429829285022</v>
      </c>
      <c r="P7715" s="3">
        <v>5</v>
      </c>
      <c r="Q7715" s="3">
        <f t="shared" si="649"/>
        <v>25</v>
      </c>
      <c r="R7715" s="4">
        <f t="shared" si="650"/>
        <v>1041.482475</v>
      </c>
    </row>
    <row r="7716" spans="14:18">
      <c r="N7716" s="2">
        <v>208.29649499999999</v>
      </c>
      <c r="O7716" s="3">
        <f t="shared" si="648"/>
        <v>43387.429829285022</v>
      </c>
      <c r="P7716" s="3">
        <v>5</v>
      </c>
      <c r="Q7716" s="3">
        <f t="shared" si="649"/>
        <v>25</v>
      </c>
      <c r="R7716" s="4">
        <f t="shared" si="650"/>
        <v>1041.482475</v>
      </c>
    </row>
    <row r="7717" spans="14:18">
      <c r="N7717" s="2">
        <v>208.29649499999999</v>
      </c>
      <c r="O7717" s="3">
        <f t="shared" si="648"/>
        <v>43387.429829285022</v>
      </c>
      <c r="P7717" s="3">
        <v>5</v>
      </c>
      <c r="Q7717" s="3">
        <f t="shared" si="649"/>
        <v>25</v>
      </c>
      <c r="R7717" s="4">
        <f t="shared" si="650"/>
        <v>1041.482475</v>
      </c>
    </row>
    <row r="7718" spans="14:18">
      <c r="N7718" s="2">
        <v>208.29649499999999</v>
      </c>
      <c r="O7718" s="3">
        <f t="shared" si="648"/>
        <v>43387.429829285022</v>
      </c>
      <c r="P7718" s="3">
        <v>5</v>
      </c>
      <c r="Q7718" s="3">
        <f t="shared" si="649"/>
        <v>25</v>
      </c>
      <c r="R7718" s="4">
        <f t="shared" si="650"/>
        <v>1041.482475</v>
      </c>
    </row>
    <row r="7719" spans="14:18">
      <c r="N7719" s="2">
        <v>208.29649499999999</v>
      </c>
      <c r="O7719" s="3">
        <f t="shared" si="648"/>
        <v>43387.429829285022</v>
      </c>
      <c r="P7719" s="3">
        <v>5</v>
      </c>
      <c r="Q7719" s="3">
        <f t="shared" si="649"/>
        <v>25</v>
      </c>
      <c r="R7719" s="4">
        <f t="shared" si="650"/>
        <v>1041.482475</v>
      </c>
    </row>
    <row r="7720" spans="14:18">
      <c r="N7720" s="2">
        <v>208.29649499999999</v>
      </c>
      <c r="O7720" s="3">
        <f t="shared" si="648"/>
        <v>43387.429829285022</v>
      </c>
      <c r="P7720" s="3">
        <v>5</v>
      </c>
      <c r="Q7720" s="3">
        <f t="shared" si="649"/>
        <v>25</v>
      </c>
      <c r="R7720" s="4">
        <f t="shared" si="650"/>
        <v>1041.482475</v>
      </c>
    </row>
    <row r="7721" spans="14:18">
      <c r="N7721" s="2">
        <v>208.29649499999999</v>
      </c>
      <c r="O7721" s="3">
        <f t="shared" si="648"/>
        <v>43387.429829285022</v>
      </c>
      <c r="P7721" s="3">
        <v>5</v>
      </c>
      <c r="Q7721" s="3">
        <f t="shared" si="649"/>
        <v>25</v>
      </c>
      <c r="R7721" s="4">
        <f t="shared" si="650"/>
        <v>1041.482475</v>
      </c>
    </row>
    <row r="7722" spans="14:18">
      <c r="N7722" s="2">
        <v>208.29649499999999</v>
      </c>
      <c r="O7722" s="3">
        <f t="shared" si="648"/>
        <v>43387.429829285022</v>
      </c>
      <c r="P7722" s="3">
        <v>5</v>
      </c>
      <c r="Q7722" s="3">
        <f t="shared" si="649"/>
        <v>25</v>
      </c>
      <c r="R7722" s="4">
        <f t="shared" si="650"/>
        <v>1041.482475</v>
      </c>
    </row>
    <row r="7723" spans="14:18">
      <c r="N7723" s="2">
        <v>208.29649499999999</v>
      </c>
      <c r="O7723" s="3">
        <f t="shared" si="648"/>
        <v>43387.429829285022</v>
      </c>
      <c r="P7723" s="3">
        <v>5</v>
      </c>
      <c r="Q7723" s="3">
        <f t="shared" si="649"/>
        <v>25</v>
      </c>
      <c r="R7723" s="4">
        <f t="shared" si="650"/>
        <v>1041.482475</v>
      </c>
    </row>
    <row r="7724" spans="14:18">
      <c r="N7724" s="2">
        <v>208.29649499999999</v>
      </c>
      <c r="O7724" s="3">
        <f t="shared" si="648"/>
        <v>43387.429829285022</v>
      </c>
      <c r="P7724" s="3">
        <v>5</v>
      </c>
      <c r="Q7724" s="3">
        <f t="shared" si="649"/>
        <v>25</v>
      </c>
      <c r="R7724" s="4">
        <f t="shared" si="650"/>
        <v>1041.482475</v>
      </c>
    </row>
    <row r="7725" spans="14:18">
      <c r="N7725" s="2">
        <v>208.29649499999999</v>
      </c>
      <c r="O7725" s="3">
        <f t="shared" si="648"/>
        <v>43387.429829285022</v>
      </c>
      <c r="P7725" s="3">
        <v>5</v>
      </c>
      <c r="Q7725" s="3">
        <f t="shared" si="649"/>
        <v>25</v>
      </c>
      <c r="R7725" s="4">
        <f t="shared" si="650"/>
        <v>1041.482475</v>
      </c>
    </row>
    <row r="7726" spans="14:18">
      <c r="N7726" s="2">
        <v>208.29649499999999</v>
      </c>
      <c r="O7726" s="3">
        <f t="shared" si="648"/>
        <v>43387.429829285022</v>
      </c>
      <c r="P7726" s="3">
        <v>5</v>
      </c>
      <c r="Q7726" s="3">
        <f t="shared" si="649"/>
        <v>25</v>
      </c>
      <c r="R7726" s="4">
        <f t="shared" si="650"/>
        <v>1041.482475</v>
      </c>
    </row>
    <row r="7727" spans="14:18">
      <c r="N7727" s="2">
        <v>208.29649499999999</v>
      </c>
      <c r="O7727" s="3">
        <f t="shared" si="648"/>
        <v>43387.429829285022</v>
      </c>
      <c r="P7727" s="3">
        <v>5</v>
      </c>
      <c r="Q7727" s="3">
        <f t="shared" si="649"/>
        <v>25</v>
      </c>
      <c r="R7727" s="4">
        <f t="shared" si="650"/>
        <v>1041.482475</v>
      </c>
    </row>
    <row r="7728" spans="14:18">
      <c r="N7728" s="2">
        <v>208.29649499999999</v>
      </c>
      <c r="O7728" s="3">
        <f t="shared" si="648"/>
        <v>43387.429829285022</v>
      </c>
      <c r="P7728" s="3">
        <v>5</v>
      </c>
      <c r="Q7728" s="3">
        <f t="shared" si="649"/>
        <v>25</v>
      </c>
      <c r="R7728" s="4">
        <f t="shared" si="650"/>
        <v>1041.482475</v>
      </c>
    </row>
    <row r="7729" spans="14:18">
      <c r="N7729" s="2">
        <v>208.29649499999999</v>
      </c>
      <c r="O7729" s="3">
        <f t="shared" si="648"/>
        <v>43387.429829285022</v>
      </c>
      <c r="P7729" s="3">
        <v>5</v>
      </c>
      <c r="Q7729" s="3">
        <f t="shared" si="649"/>
        <v>25</v>
      </c>
      <c r="R7729" s="4">
        <f t="shared" si="650"/>
        <v>1041.482475</v>
      </c>
    </row>
    <row r="7730" spans="14:18">
      <c r="N7730" s="2">
        <v>208.29649499999999</v>
      </c>
      <c r="O7730" s="3">
        <f t="shared" si="648"/>
        <v>43387.429829285022</v>
      </c>
      <c r="P7730" s="3">
        <v>5</v>
      </c>
      <c r="Q7730" s="3">
        <f t="shared" si="649"/>
        <v>25</v>
      </c>
      <c r="R7730" s="4">
        <f t="shared" si="650"/>
        <v>1041.482475</v>
      </c>
    </row>
    <row r="7731" spans="14:18">
      <c r="N7731" s="2">
        <v>208.29649499999999</v>
      </c>
      <c r="O7731" s="3">
        <f t="shared" si="648"/>
        <v>43387.429829285022</v>
      </c>
      <c r="P7731" s="3">
        <v>5</v>
      </c>
      <c r="Q7731" s="3">
        <f t="shared" si="649"/>
        <v>25</v>
      </c>
      <c r="R7731" s="4">
        <f t="shared" si="650"/>
        <v>1041.482475</v>
      </c>
    </row>
    <row r="7732" spans="14:18">
      <c r="N7732" s="2">
        <v>208.29649499999999</v>
      </c>
      <c r="O7732" s="3">
        <f t="shared" si="648"/>
        <v>43387.429829285022</v>
      </c>
      <c r="P7732" s="3">
        <v>5</v>
      </c>
      <c r="Q7732" s="3">
        <f t="shared" si="649"/>
        <v>25</v>
      </c>
      <c r="R7732" s="4">
        <f t="shared" si="650"/>
        <v>1041.482475</v>
      </c>
    </row>
    <row r="7733" spans="14:18">
      <c r="N7733" s="2">
        <v>208.29649499999999</v>
      </c>
      <c r="O7733" s="3">
        <f t="shared" si="648"/>
        <v>43387.429829285022</v>
      </c>
      <c r="P7733" s="3">
        <v>5</v>
      </c>
      <c r="Q7733" s="3">
        <f t="shared" si="649"/>
        <v>25</v>
      </c>
      <c r="R7733" s="4">
        <f t="shared" si="650"/>
        <v>1041.482475</v>
      </c>
    </row>
    <row r="7734" spans="14:18">
      <c r="N7734" s="2">
        <v>208.29649499999999</v>
      </c>
      <c r="O7734" s="3">
        <f t="shared" si="648"/>
        <v>43387.429829285022</v>
      </c>
      <c r="P7734" s="3">
        <v>5</v>
      </c>
      <c r="Q7734" s="3">
        <f t="shared" si="649"/>
        <v>25</v>
      </c>
      <c r="R7734" s="4">
        <f t="shared" si="650"/>
        <v>1041.482475</v>
      </c>
    </row>
    <row r="7735" spans="14:18">
      <c r="N7735" s="2">
        <v>208.29649499999999</v>
      </c>
      <c r="O7735" s="3">
        <f t="shared" si="648"/>
        <v>43387.429829285022</v>
      </c>
      <c r="P7735" s="3">
        <v>5</v>
      </c>
      <c r="Q7735" s="3">
        <f t="shared" si="649"/>
        <v>25</v>
      </c>
      <c r="R7735" s="4">
        <f t="shared" si="650"/>
        <v>1041.482475</v>
      </c>
    </row>
    <row r="7736" spans="14:18">
      <c r="N7736" s="2">
        <v>208.29649499999999</v>
      </c>
      <c r="O7736" s="3">
        <f t="shared" si="648"/>
        <v>43387.429829285022</v>
      </c>
      <c r="P7736" s="3">
        <v>5</v>
      </c>
      <c r="Q7736" s="3">
        <f t="shared" si="649"/>
        <v>25</v>
      </c>
      <c r="R7736" s="4">
        <f t="shared" si="650"/>
        <v>1041.482475</v>
      </c>
    </row>
    <row r="7737" spans="14:18">
      <c r="N7737" s="2">
        <v>208.29649499999999</v>
      </c>
      <c r="O7737" s="3">
        <f t="shared" si="648"/>
        <v>43387.429829285022</v>
      </c>
      <c r="P7737" s="3">
        <v>5</v>
      </c>
      <c r="Q7737" s="3">
        <f t="shared" si="649"/>
        <v>25</v>
      </c>
      <c r="R7737" s="4">
        <f t="shared" si="650"/>
        <v>1041.482475</v>
      </c>
    </row>
    <row r="7738" spans="14:18">
      <c r="N7738" s="2">
        <v>208.29649499999999</v>
      </c>
      <c r="O7738" s="3">
        <f t="shared" si="648"/>
        <v>43387.429829285022</v>
      </c>
      <c r="P7738" s="3">
        <v>5</v>
      </c>
      <c r="Q7738" s="3">
        <f t="shared" si="649"/>
        <v>25</v>
      </c>
      <c r="R7738" s="4">
        <f t="shared" si="650"/>
        <v>1041.482475</v>
      </c>
    </row>
    <row r="7739" spans="14:18">
      <c r="N7739" s="2">
        <v>208.29649499999999</v>
      </c>
      <c r="O7739" s="3">
        <f t="shared" si="648"/>
        <v>43387.429829285022</v>
      </c>
      <c r="P7739" s="3">
        <v>5</v>
      </c>
      <c r="Q7739" s="3">
        <f t="shared" si="649"/>
        <v>25</v>
      </c>
      <c r="R7739" s="4">
        <f t="shared" si="650"/>
        <v>1041.482475</v>
      </c>
    </row>
    <row r="7740" spans="14:18">
      <c r="N7740" s="2">
        <v>208.29649499999999</v>
      </c>
      <c r="O7740" s="3">
        <f t="shared" si="648"/>
        <v>43387.429829285022</v>
      </c>
      <c r="P7740" s="3">
        <v>5</v>
      </c>
      <c r="Q7740" s="3">
        <f t="shared" si="649"/>
        <v>25</v>
      </c>
      <c r="R7740" s="4">
        <f t="shared" si="650"/>
        <v>1041.482475</v>
      </c>
    </row>
    <row r="7741" spans="14:18">
      <c r="N7741" s="2">
        <v>208.29649499999999</v>
      </c>
      <c r="O7741" s="3">
        <f t="shared" si="648"/>
        <v>43387.429829285022</v>
      </c>
      <c r="P7741" s="3">
        <v>5</v>
      </c>
      <c r="Q7741" s="3">
        <f t="shared" si="649"/>
        <v>25</v>
      </c>
      <c r="R7741" s="4">
        <f t="shared" si="650"/>
        <v>1041.482475</v>
      </c>
    </row>
    <row r="7742" spans="14:18">
      <c r="N7742" s="2">
        <v>208.29649499999999</v>
      </c>
      <c r="O7742" s="3">
        <f t="shared" si="648"/>
        <v>43387.429829285022</v>
      </c>
      <c r="P7742" s="3">
        <v>5</v>
      </c>
      <c r="Q7742" s="3">
        <f t="shared" si="649"/>
        <v>25</v>
      </c>
      <c r="R7742" s="4">
        <f t="shared" si="650"/>
        <v>1041.482475</v>
      </c>
    </row>
    <row r="7743" spans="14:18">
      <c r="N7743" s="2">
        <v>208.29649499999999</v>
      </c>
      <c r="O7743" s="3">
        <f t="shared" si="648"/>
        <v>43387.429829285022</v>
      </c>
      <c r="P7743" s="3">
        <v>5</v>
      </c>
      <c r="Q7743" s="3">
        <f t="shared" si="649"/>
        <v>25</v>
      </c>
      <c r="R7743" s="4">
        <f t="shared" si="650"/>
        <v>1041.482475</v>
      </c>
    </row>
    <row r="7744" spans="14:18">
      <c r="N7744" s="2">
        <v>208.29649499999999</v>
      </c>
      <c r="O7744" s="3">
        <f t="shared" si="648"/>
        <v>43387.429829285022</v>
      </c>
      <c r="P7744" s="3">
        <v>5</v>
      </c>
      <c r="Q7744" s="3">
        <f t="shared" si="649"/>
        <v>25</v>
      </c>
      <c r="R7744" s="4">
        <f t="shared" si="650"/>
        <v>1041.482475</v>
      </c>
    </row>
    <row r="7745" spans="14:18">
      <c r="N7745" s="2">
        <v>208.29649499999999</v>
      </c>
      <c r="O7745" s="3">
        <f t="shared" si="648"/>
        <v>43387.429829285022</v>
      </c>
      <c r="P7745" s="3">
        <v>5</v>
      </c>
      <c r="Q7745" s="3">
        <f t="shared" si="649"/>
        <v>25</v>
      </c>
      <c r="R7745" s="4">
        <f t="shared" si="650"/>
        <v>1041.482475</v>
      </c>
    </row>
    <row r="7746" spans="14:18">
      <c r="N7746" s="2">
        <v>208.29649499999999</v>
      </c>
      <c r="O7746" s="3">
        <f t="shared" si="648"/>
        <v>43387.429829285022</v>
      </c>
      <c r="P7746" s="3">
        <v>5</v>
      </c>
      <c r="Q7746" s="3">
        <f t="shared" si="649"/>
        <v>25</v>
      </c>
      <c r="R7746" s="4">
        <f t="shared" si="650"/>
        <v>1041.482475</v>
      </c>
    </row>
    <row r="7747" spans="14:18">
      <c r="N7747" s="2">
        <v>208.29649499999999</v>
      </c>
      <c r="O7747" s="3">
        <f t="shared" si="648"/>
        <v>43387.429829285022</v>
      </c>
      <c r="P7747" s="3">
        <v>5</v>
      </c>
      <c r="Q7747" s="3">
        <f t="shared" si="649"/>
        <v>25</v>
      </c>
      <c r="R7747" s="4">
        <f t="shared" si="650"/>
        <v>1041.482475</v>
      </c>
    </row>
    <row r="7748" spans="14:18">
      <c r="N7748" s="2">
        <v>208.29649499999999</v>
      </c>
      <c r="O7748" s="3">
        <f t="shared" si="648"/>
        <v>43387.429829285022</v>
      </c>
      <c r="P7748" s="3">
        <v>5</v>
      </c>
      <c r="Q7748" s="3">
        <f t="shared" si="649"/>
        <v>25</v>
      </c>
      <c r="R7748" s="4">
        <f t="shared" si="650"/>
        <v>1041.482475</v>
      </c>
    </row>
    <row r="7749" spans="14:18">
      <c r="N7749" s="2">
        <v>208.29649499999999</v>
      </c>
      <c r="O7749" s="3">
        <f t="shared" si="648"/>
        <v>43387.429829285022</v>
      </c>
      <c r="P7749" s="3">
        <v>5</v>
      </c>
      <c r="Q7749" s="3">
        <f t="shared" si="649"/>
        <v>25</v>
      </c>
      <c r="R7749" s="4">
        <f t="shared" si="650"/>
        <v>1041.482475</v>
      </c>
    </row>
    <row r="7750" spans="14:18">
      <c r="N7750" s="2">
        <v>208.29649499999999</v>
      </c>
      <c r="O7750" s="3">
        <f t="shared" si="648"/>
        <v>43387.429829285022</v>
      </c>
      <c r="P7750" s="3">
        <v>5</v>
      </c>
      <c r="Q7750" s="3">
        <f t="shared" si="649"/>
        <v>25</v>
      </c>
      <c r="R7750" s="4">
        <f t="shared" si="650"/>
        <v>1041.482475</v>
      </c>
    </row>
    <row r="7751" spans="14:18">
      <c r="N7751" s="2">
        <v>208.29649499999999</v>
      </c>
      <c r="O7751" s="3">
        <f t="shared" si="648"/>
        <v>43387.429829285022</v>
      </c>
      <c r="P7751" s="3">
        <v>5</v>
      </c>
      <c r="Q7751" s="3">
        <f t="shared" si="649"/>
        <v>25</v>
      </c>
      <c r="R7751" s="4">
        <f t="shared" si="650"/>
        <v>1041.482475</v>
      </c>
    </row>
    <row r="7752" spans="14:18">
      <c r="N7752" s="2">
        <v>208.29649499999999</v>
      </c>
      <c r="O7752" s="3">
        <f t="shared" si="648"/>
        <v>43387.429829285022</v>
      </c>
      <c r="P7752" s="3">
        <v>5</v>
      </c>
      <c r="Q7752" s="3">
        <f t="shared" si="649"/>
        <v>25</v>
      </c>
      <c r="R7752" s="4">
        <f t="shared" si="650"/>
        <v>1041.482475</v>
      </c>
    </row>
    <row r="7753" spans="14:18">
      <c r="N7753" s="2">
        <v>208.29649499999999</v>
      </c>
      <c r="O7753" s="3">
        <f t="shared" si="648"/>
        <v>43387.429829285022</v>
      </c>
      <c r="P7753" s="3">
        <v>15</v>
      </c>
      <c r="Q7753" s="3">
        <f t="shared" si="649"/>
        <v>225</v>
      </c>
      <c r="R7753" s="4">
        <f t="shared" si="650"/>
        <v>3124.4474249999998</v>
      </c>
    </row>
    <row r="7754" spans="14:18">
      <c r="N7754" s="2">
        <v>208.29649499999999</v>
      </c>
      <c r="O7754" s="3">
        <f t="shared" si="648"/>
        <v>43387.429829285022</v>
      </c>
      <c r="P7754" s="3">
        <v>15</v>
      </c>
      <c r="Q7754" s="3">
        <f t="shared" si="649"/>
        <v>225</v>
      </c>
      <c r="R7754" s="4">
        <f t="shared" si="650"/>
        <v>3124.4474249999998</v>
      </c>
    </row>
    <row r="7755" spans="14:18">
      <c r="N7755" s="2">
        <v>208.29649499999999</v>
      </c>
      <c r="O7755" s="3">
        <f t="shared" si="648"/>
        <v>43387.429829285022</v>
      </c>
      <c r="P7755" s="3">
        <v>5</v>
      </c>
      <c r="Q7755" s="3">
        <f t="shared" si="649"/>
        <v>25</v>
      </c>
      <c r="R7755" s="4">
        <f t="shared" si="650"/>
        <v>1041.482475</v>
      </c>
    </row>
    <row r="7756" spans="14:18">
      <c r="N7756" s="2">
        <v>208.29649499999999</v>
      </c>
      <c r="O7756" s="3">
        <f t="shared" si="648"/>
        <v>43387.429829285022</v>
      </c>
      <c r="P7756" s="3">
        <v>5</v>
      </c>
      <c r="Q7756" s="3">
        <f t="shared" si="649"/>
        <v>25</v>
      </c>
      <c r="R7756" s="4">
        <f t="shared" si="650"/>
        <v>1041.482475</v>
      </c>
    </row>
    <row r="7757" spans="14:18">
      <c r="N7757" s="2">
        <v>208.29649499999999</v>
      </c>
      <c r="O7757" s="3">
        <f t="shared" si="648"/>
        <v>43387.429829285022</v>
      </c>
      <c r="P7757" s="3">
        <v>5</v>
      </c>
      <c r="Q7757" s="3">
        <f t="shared" si="649"/>
        <v>25</v>
      </c>
      <c r="R7757" s="4">
        <f t="shared" si="650"/>
        <v>1041.482475</v>
      </c>
    </row>
    <row r="7758" spans="14:18">
      <c r="N7758" s="2">
        <v>208.29649499999999</v>
      </c>
      <c r="O7758" s="3">
        <f t="shared" si="648"/>
        <v>43387.429829285022</v>
      </c>
      <c r="P7758" s="3">
        <v>5</v>
      </c>
      <c r="Q7758" s="3">
        <f t="shared" si="649"/>
        <v>25</v>
      </c>
      <c r="R7758" s="4">
        <f t="shared" si="650"/>
        <v>1041.482475</v>
      </c>
    </row>
    <row r="7759" spans="14:18">
      <c r="N7759" s="2">
        <v>208.29649499999999</v>
      </c>
      <c r="O7759" s="3">
        <f t="shared" si="648"/>
        <v>43387.429829285022</v>
      </c>
      <c r="P7759" s="3">
        <v>5</v>
      </c>
      <c r="Q7759" s="3">
        <f t="shared" si="649"/>
        <v>25</v>
      </c>
      <c r="R7759" s="4">
        <f t="shared" si="650"/>
        <v>1041.482475</v>
      </c>
    </row>
    <row r="7760" spans="14:18">
      <c r="N7760" s="2">
        <v>208.29649499999999</v>
      </c>
      <c r="O7760" s="3">
        <f t="shared" si="648"/>
        <v>43387.429829285022</v>
      </c>
      <c r="P7760" s="3">
        <v>5</v>
      </c>
      <c r="Q7760" s="3">
        <f t="shared" si="649"/>
        <v>25</v>
      </c>
      <c r="R7760" s="4">
        <f t="shared" si="650"/>
        <v>1041.482475</v>
      </c>
    </row>
    <row r="7761" spans="14:18">
      <c r="N7761" s="2">
        <v>208.29649499999999</v>
      </c>
      <c r="O7761" s="3">
        <f t="shared" ref="O7761:O7824" si="651">N7761*N7761</f>
        <v>43387.429829285022</v>
      </c>
      <c r="P7761" s="3">
        <v>5</v>
      </c>
      <c r="Q7761" s="3">
        <f t="shared" ref="Q7761:Q7824" si="652">P7761*P7761</f>
        <v>25</v>
      </c>
      <c r="R7761" s="4">
        <f t="shared" ref="R7761:R7824" si="653">P7761*N7761</f>
        <v>1041.482475</v>
      </c>
    </row>
    <row r="7762" spans="14:18">
      <c r="N7762" s="2">
        <v>208.29649499999999</v>
      </c>
      <c r="O7762" s="3">
        <f t="shared" si="651"/>
        <v>43387.429829285022</v>
      </c>
      <c r="P7762" s="3">
        <v>5</v>
      </c>
      <c r="Q7762" s="3">
        <f t="shared" si="652"/>
        <v>25</v>
      </c>
      <c r="R7762" s="4">
        <f t="shared" si="653"/>
        <v>1041.482475</v>
      </c>
    </row>
    <row r="7763" spans="14:18">
      <c r="N7763" s="2">
        <v>208.29649499999999</v>
      </c>
      <c r="O7763" s="3">
        <f t="shared" si="651"/>
        <v>43387.429829285022</v>
      </c>
      <c r="P7763" s="3">
        <v>5</v>
      </c>
      <c r="Q7763" s="3">
        <f t="shared" si="652"/>
        <v>25</v>
      </c>
      <c r="R7763" s="4">
        <f t="shared" si="653"/>
        <v>1041.482475</v>
      </c>
    </row>
    <row r="7764" spans="14:18">
      <c r="N7764" s="2">
        <v>208.29649499999999</v>
      </c>
      <c r="O7764" s="3">
        <f t="shared" si="651"/>
        <v>43387.429829285022</v>
      </c>
      <c r="P7764" s="3">
        <v>5</v>
      </c>
      <c r="Q7764" s="3">
        <f t="shared" si="652"/>
        <v>25</v>
      </c>
      <c r="R7764" s="4">
        <f t="shared" si="653"/>
        <v>1041.482475</v>
      </c>
    </row>
    <row r="7765" spans="14:18">
      <c r="N7765" s="2">
        <v>208.29649499999999</v>
      </c>
      <c r="O7765" s="3">
        <f t="shared" si="651"/>
        <v>43387.429829285022</v>
      </c>
      <c r="P7765" s="3">
        <v>5</v>
      </c>
      <c r="Q7765" s="3">
        <f t="shared" si="652"/>
        <v>25</v>
      </c>
      <c r="R7765" s="4">
        <f t="shared" si="653"/>
        <v>1041.482475</v>
      </c>
    </row>
    <row r="7766" spans="14:18">
      <c r="N7766" s="2">
        <v>208.29649499999999</v>
      </c>
      <c r="O7766" s="3">
        <f t="shared" si="651"/>
        <v>43387.429829285022</v>
      </c>
      <c r="P7766" s="3">
        <v>5</v>
      </c>
      <c r="Q7766" s="3">
        <f t="shared" si="652"/>
        <v>25</v>
      </c>
      <c r="R7766" s="4">
        <f t="shared" si="653"/>
        <v>1041.482475</v>
      </c>
    </row>
    <row r="7767" spans="14:18">
      <c r="N7767" s="2">
        <v>208.29649499999999</v>
      </c>
      <c r="O7767" s="3">
        <f t="shared" si="651"/>
        <v>43387.429829285022</v>
      </c>
      <c r="P7767" s="3">
        <v>5</v>
      </c>
      <c r="Q7767" s="3">
        <f t="shared" si="652"/>
        <v>25</v>
      </c>
      <c r="R7767" s="4">
        <f t="shared" si="653"/>
        <v>1041.482475</v>
      </c>
    </row>
    <row r="7768" spans="14:18">
      <c r="N7768" s="2">
        <v>208.29649499999999</v>
      </c>
      <c r="O7768" s="3">
        <f t="shared" si="651"/>
        <v>43387.429829285022</v>
      </c>
      <c r="P7768" s="3">
        <v>5</v>
      </c>
      <c r="Q7768" s="3">
        <f t="shared" si="652"/>
        <v>25</v>
      </c>
      <c r="R7768" s="4">
        <f t="shared" si="653"/>
        <v>1041.482475</v>
      </c>
    </row>
    <row r="7769" spans="14:18">
      <c r="N7769" s="2">
        <v>208.29649499999999</v>
      </c>
      <c r="O7769" s="3">
        <f t="shared" si="651"/>
        <v>43387.429829285022</v>
      </c>
      <c r="P7769" s="3">
        <v>5</v>
      </c>
      <c r="Q7769" s="3">
        <f t="shared" si="652"/>
        <v>25</v>
      </c>
      <c r="R7769" s="4">
        <f t="shared" si="653"/>
        <v>1041.482475</v>
      </c>
    </row>
    <row r="7770" spans="14:18">
      <c r="N7770" s="2">
        <v>208.29649499999999</v>
      </c>
      <c r="O7770" s="3">
        <f t="shared" si="651"/>
        <v>43387.429829285022</v>
      </c>
      <c r="P7770" s="3">
        <v>5</v>
      </c>
      <c r="Q7770" s="3">
        <f t="shared" si="652"/>
        <v>25</v>
      </c>
      <c r="R7770" s="4">
        <f t="shared" si="653"/>
        <v>1041.482475</v>
      </c>
    </row>
    <row r="7771" spans="14:18">
      <c r="N7771" s="2">
        <v>208.29649499999999</v>
      </c>
      <c r="O7771" s="3">
        <f t="shared" si="651"/>
        <v>43387.429829285022</v>
      </c>
      <c r="P7771" s="3">
        <v>5</v>
      </c>
      <c r="Q7771" s="3">
        <f t="shared" si="652"/>
        <v>25</v>
      </c>
      <c r="R7771" s="4">
        <f t="shared" si="653"/>
        <v>1041.482475</v>
      </c>
    </row>
    <row r="7772" spans="14:18">
      <c r="N7772" s="2">
        <v>208.29649499999999</v>
      </c>
      <c r="O7772" s="3">
        <f t="shared" si="651"/>
        <v>43387.429829285022</v>
      </c>
      <c r="P7772" s="3">
        <v>5</v>
      </c>
      <c r="Q7772" s="3">
        <f t="shared" si="652"/>
        <v>25</v>
      </c>
      <c r="R7772" s="4">
        <f t="shared" si="653"/>
        <v>1041.482475</v>
      </c>
    </row>
    <row r="7773" spans="14:18">
      <c r="N7773" s="2">
        <v>208.29649499999999</v>
      </c>
      <c r="O7773" s="3">
        <f t="shared" si="651"/>
        <v>43387.429829285022</v>
      </c>
      <c r="P7773" s="3">
        <v>5</v>
      </c>
      <c r="Q7773" s="3">
        <f t="shared" si="652"/>
        <v>25</v>
      </c>
      <c r="R7773" s="4">
        <f t="shared" si="653"/>
        <v>1041.482475</v>
      </c>
    </row>
    <row r="7774" spans="14:18">
      <c r="N7774" s="2">
        <v>208.29649499999999</v>
      </c>
      <c r="O7774" s="3">
        <f t="shared" si="651"/>
        <v>43387.429829285022</v>
      </c>
      <c r="P7774" s="3">
        <v>5</v>
      </c>
      <c r="Q7774" s="3">
        <f t="shared" si="652"/>
        <v>25</v>
      </c>
      <c r="R7774" s="4">
        <f t="shared" si="653"/>
        <v>1041.482475</v>
      </c>
    </row>
    <row r="7775" spans="14:18">
      <c r="N7775" s="2">
        <v>208.29649499999999</v>
      </c>
      <c r="O7775" s="3">
        <f t="shared" si="651"/>
        <v>43387.429829285022</v>
      </c>
      <c r="P7775" s="3">
        <v>5</v>
      </c>
      <c r="Q7775" s="3">
        <f t="shared" si="652"/>
        <v>25</v>
      </c>
      <c r="R7775" s="4">
        <f t="shared" si="653"/>
        <v>1041.482475</v>
      </c>
    </row>
    <row r="7776" spans="14:18">
      <c r="N7776" s="2">
        <v>208.29649499999999</v>
      </c>
      <c r="O7776" s="3">
        <f t="shared" si="651"/>
        <v>43387.429829285022</v>
      </c>
      <c r="P7776" s="3">
        <v>5</v>
      </c>
      <c r="Q7776" s="3">
        <f t="shared" si="652"/>
        <v>25</v>
      </c>
      <c r="R7776" s="4">
        <f t="shared" si="653"/>
        <v>1041.482475</v>
      </c>
    </row>
    <row r="7777" spans="14:18">
      <c r="N7777" s="2">
        <v>208.29649499999999</v>
      </c>
      <c r="O7777" s="3">
        <f t="shared" si="651"/>
        <v>43387.429829285022</v>
      </c>
      <c r="P7777" s="3">
        <v>5</v>
      </c>
      <c r="Q7777" s="3">
        <f t="shared" si="652"/>
        <v>25</v>
      </c>
      <c r="R7777" s="4">
        <f t="shared" si="653"/>
        <v>1041.482475</v>
      </c>
    </row>
    <row r="7778" spans="14:18">
      <c r="N7778" s="2">
        <v>208.29649499999999</v>
      </c>
      <c r="O7778" s="3">
        <f t="shared" si="651"/>
        <v>43387.429829285022</v>
      </c>
      <c r="P7778" s="3">
        <v>5</v>
      </c>
      <c r="Q7778" s="3">
        <f t="shared" si="652"/>
        <v>25</v>
      </c>
      <c r="R7778" s="4">
        <f t="shared" si="653"/>
        <v>1041.482475</v>
      </c>
    </row>
    <row r="7779" spans="14:18">
      <c r="N7779" s="2">
        <v>208.29649499999999</v>
      </c>
      <c r="O7779" s="3">
        <f t="shared" si="651"/>
        <v>43387.429829285022</v>
      </c>
      <c r="P7779" s="3">
        <v>5</v>
      </c>
      <c r="Q7779" s="3">
        <f t="shared" si="652"/>
        <v>25</v>
      </c>
      <c r="R7779" s="4">
        <f t="shared" si="653"/>
        <v>1041.482475</v>
      </c>
    </row>
    <row r="7780" spans="14:18">
      <c r="N7780" s="2">
        <v>208.29649499999999</v>
      </c>
      <c r="O7780" s="3">
        <f t="shared" si="651"/>
        <v>43387.429829285022</v>
      </c>
      <c r="P7780" s="3">
        <v>5</v>
      </c>
      <c r="Q7780" s="3">
        <f t="shared" si="652"/>
        <v>25</v>
      </c>
      <c r="R7780" s="4">
        <f t="shared" si="653"/>
        <v>1041.482475</v>
      </c>
    </row>
    <row r="7781" spans="14:18">
      <c r="N7781" s="2">
        <v>208.29649499999999</v>
      </c>
      <c r="O7781" s="3">
        <f t="shared" si="651"/>
        <v>43387.429829285022</v>
      </c>
      <c r="P7781" s="3">
        <v>5</v>
      </c>
      <c r="Q7781" s="3">
        <f t="shared" si="652"/>
        <v>25</v>
      </c>
      <c r="R7781" s="4">
        <f t="shared" si="653"/>
        <v>1041.482475</v>
      </c>
    </row>
    <row r="7782" spans="14:18">
      <c r="N7782" s="2">
        <v>208.29649499999999</v>
      </c>
      <c r="O7782" s="3">
        <f t="shared" si="651"/>
        <v>43387.429829285022</v>
      </c>
      <c r="P7782" s="3">
        <v>5</v>
      </c>
      <c r="Q7782" s="3">
        <f t="shared" si="652"/>
        <v>25</v>
      </c>
      <c r="R7782" s="4">
        <f t="shared" si="653"/>
        <v>1041.482475</v>
      </c>
    </row>
    <row r="7783" spans="14:18">
      <c r="N7783" s="2">
        <v>208.29649499999999</v>
      </c>
      <c r="O7783" s="3">
        <f t="shared" si="651"/>
        <v>43387.429829285022</v>
      </c>
      <c r="P7783" s="3">
        <v>5</v>
      </c>
      <c r="Q7783" s="3">
        <f t="shared" si="652"/>
        <v>25</v>
      </c>
      <c r="R7783" s="4">
        <f t="shared" si="653"/>
        <v>1041.482475</v>
      </c>
    </row>
    <row r="7784" spans="14:18">
      <c r="N7784" s="2">
        <v>208.29649499999999</v>
      </c>
      <c r="O7784" s="3">
        <f t="shared" si="651"/>
        <v>43387.429829285022</v>
      </c>
      <c r="P7784" s="3">
        <v>5</v>
      </c>
      <c r="Q7784" s="3">
        <f t="shared" si="652"/>
        <v>25</v>
      </c>
      <c r="R7784" s="4">
        <f t="shared" si="653"/>
        <v>1041.482475</v>
      </c>
    </row>
    <row r="7785" spans="14:18">
      <c r="N7785" s="2">
        <v>208.29649499999999</v>
      </c>
      <c r="O7785" s="3">
        <f t="shared" si="651"/>
        <v>43387.429829285022</v>
      </c>
      <c r="P7785" s="3">
        <v>5</v>
      </c>
      <c r="Q7785" s="3">
        <f t="shared" si="652"/>
        <v>25</v>
      </c>
      <c r="R7785" s="4">
        <f t="shared" si="653"/>
        <v>1041.482475</v>
      </c>
    </row>
    <row r="7786" spans="14:18">
      <c r="N7786" s="2">
        <v>208.29649499999999</v>
      </c>
      <c r="O7786" s="3">
        <f t="shared" si="651"/>
        <v>43387.429829285022</v>
      </c>
      <c r="P7786" s="3">
        <v>5</v>
      </c>
      <c r="Q7786" s="3">
        <f t="shared" si="652"/>
        <v>25</v>
      </c>
      <c r="R7786" s="4">
        <f t="shared" si="653"/>
        <v>1041.482475</v>
      </c>
    </row>
    <row r="7787" spans="14:18">
      <c r="N7787" s="2">
        <v>208.29649499999999</v>
      </c>
      <c r="O7787" s="3">
        <f t="shared" si="651"/>
        <v>43387.429829285022</v>
      </c>
      <c r="P7787" s="3">
        <v>5</v>
      </c>
      <c r="Q7787" s="3">
        <f t="shared" si="652"/>
        <v>25</v>
      </c>
      <c r="R7787" s="4">
        <f t="shared" si="653"/>
        <v>1041.482475</v>
      </c>
    </row>
    <row r="7788" spans="14:18">
      <c r="N7788" s="2">
        <v>208.29649499999999</v>
      </c>
      <c r="O7788" s="3">
        <f t="shared" si="651"/>
        <v>43387.429829285022</v>
      </c>
      <c r="P7788" s="3">
        <v>5</v>
      </c>
      <c r="Q7788" s="3">
        <f t="shared" si="652"/>
        <v>25</v>
      </c>
      <c r="R7788" s="4">
        <f t="shared" si="653"/>
        <v>1041.482475</v>
      </c>
    </row>
    <row r="7789" spans="14:18">
      <c r="N7789" s="2">
        <v>208.29649499999999</v>
      </c>
      <c r="O7789" s="3">
        <f t="shared" si="651"/>
        <v>43387.429829285022</v>
      </c>
      <c r="P7789" s="3">
        <v>5</v>
      </c>
      <c r="Q7789" s="3">
        <f t="shared" si="652"/>
        <v>25</v>
      </c>
      <c r="R7789" s="4">
        <f t="shared" si="653"/>
        <v>1041.482475</v>
      </c>
    </row>
    <row r="7790" spans="14:18">
      <c r="N7790" s="2">
        <v>208.29649499999999</v>
      </c>
      <c r="O7790" s="3">
        <f t="shared" si="651"/>
        <v>43387.429829285022</v>
      </c>
      <c r="P7790" s="3">
        <v>5</v>
      </c>
      <c r="Q7790" s="3">
        <f t="shared" si="652"/>
        <v>25</v>
      </c>
      <c r="R7790" s="4">
        <f t="shared" si="653"/>
        <v>1041.482475</v>
      </c>
    </row>
    <row r="7791" spans="14:18">
      <c r="N7791" s="2">
        <v>208.29649499999999</v>
      </c>
      <c r="O7791" s="3">
        <f t="shared" si="651"/>
        <v>43387.429829285022</v>
      </c>
      <c r="P7791" s="3">
        <v>5</v>
      </c>
      <c r="Q7791" s="3">
        <f t="shared" si="652"/>
        <v>25</v>
      </c>
      <c r="R7791" s="4">
        <f t="shared" si="653"/>
        <v>1041.482475</v>
      </c>
    </row>
    <row r="7792" spans="14:18">
      <c r="N7792" s="2">
        <v>208.29649499999999</v>
      </c>
      <c r="O7792" s="3">
        <f t="shared" si="651"/>
        <v>43387.429829285022</v>
      </c>
      <c r="P7792" s="3">
        <v>5</v>
      </c>
      <c r="Q7792" s="3">
        <f t="shared" si="652"/>
        <v>25</v>
      </c>
      <c r="R7792" s="4">
        <f t="shared" si="653"/>
        <v>1041.482475</v>
      </c>
    </row>
    <row r="7793" spans="14:18">
      <c r="N7793" s="2">
        <v>208.29649499999999</v>
      </c>
      <c r="O7793" s="3">
        <f t="shared" si="651"/>
        <v>43387.429829285022</v>
      </c>
      <c r="P7793" s="3">
        <v>5</v>
      </c>
      <c r="Q7793" s="3">
        <f t="shared" si="652"/>
        <v>25</v>
      </c>
      <c r="R7793" s="4">
        <f t="shared" si="653"/>
        <v>1041.482475</v>
      </c>
    </row>
    <row r="7794" spans="14:18">
      <c r="N7794" s="2">
        <v>208.29649499999999</v>
      </c>
      <c r="O7794" s="3">
        <f t="shared" si="651"/>
        <v>43387.429829285022</v>
      </c>
      <c r="P7794" s="3">
        <v>5</v>
      </c>
      <c r="Q7794" s="3">
        <f t="shared" si="652"/>
        <v>25</v>
      </c>
      <c r="R7794" s="4">
        <f t="shared" si="653"/>
        <v>1041.482475</v>
      </c>
    </row>
    <row r="7795" spans="14:18">
      <c r="N7795" s="2">
        <v>208.29649499999999</v>
      </c>
      <c r="O7795" s="3">
        <f t="shared" si="651"/>
        <v>43387.429829285022</v>
      </c>
      <c r="P7795" s="3">
        <v>5</v>
      </c>
      <c r="Q7795" s="3">
        <f t="shared" si="652"/>
        <v>25</v>
      </c>
      <c r="R7795" s="4">
        <f t="shared" si="653"/>
        <v>1041.482475</v>
      </c>
    </row>
    <row r="7796" spans="14:18">
      <c r="N7796" s="2">
        <v>208.29649499999999</v>
      </c>
      <c r="O7796" s="3">
        <f t="shared" si="651"/>
        <v>43387.429829285022</v>
      </c>
      <c r="P7796" s="3">
        <v>5</v>
      </c>
      <c r="Q7796" s="3">
        <f t="shared" si="652"/>
        <v>25</v>
      </c>
      <c r="R7796" s="4">
        <f t="shared" si="653"/>
        <v>1041.482475</v>
      </c>
    </row>
    <row r="7797" spans="14:18">
      <c r="N7797" s="2">
        <v>208.29649499999999</v>
      </c>
      <c r="O7797" s="3">
        <f t="shared" si="651"/>
        <v>43387.429829285022</v>
      </c>
      <c r="P7797" s="3">
        <v>5</v>
      </c>
      <c r="Q7797" s="3">
        <f t="shared" si="652"/>
        <v>25</v>
      </c>
      <c r="R7797" s="4">
        <f t="shared" si="653"/>
        <v>1041.482475</v>
      </c>
    </row>
    <row r="7798" spans="14:18">
      <c r="N7798" s="2">
        <v>208.29649499999999</v>
      </c>
      <c r="O7798" s="3">
        <f t="shared" si="651"/>
        <v>43387.429829285022</v>
      </c>
      <c r="P7798" s="3">
        <v>5</v>
      </c>
      <c r="Q7798" s="3">
        <f t="shared" si="652"/>
        <v>25</v>
      </c>
      <c r="R7798" s="4">
        <f t="shared" si="653"/>
        <v>1041.482475</v>
      </c>
    </row>
    <row r="7799" spans="14:18">
      <c r="N7799" s="2">
        <v>208.29649499999999</v>
      </c>
      <c r="O7799" s="3">
        <f t="shared" si="651"/>
        <v>43387.429829285022</v>
      </c>
      <c r="P7799" s="3">
        <v>5</v>
      </c>
      <c r="Q7799" s="3">
        <f t="shared" si="652"/>
        <v>25</v>
      </c>
      <c r="R7799" s="4">
        <f t="shared" si="653"/>
        <v>1041.482475</v>
      </c>
    </row>
    <row r="7800" spans="14:18">
      <c r="N7800" s="2">
        <v>208.29649499999999</v>
      </c>
      <c r="O7800" s="3">
        <f t="shared" si="651"/>
        <v>43387.429829285022</v>
      </c>
      <c r="P7800" s="3">
        <v>5</v>
      </c>
      <c r="Q7800" s="3">
        <f t="shared" si="652"/>
        <v>25</v>
      </c>
      <c r="R7800" s="4">
        <f t="shared" si="653"/>
        <v>1041.482475</v>
      </c>
    </row>
    <row r="7801" spans="14:18">
      <c r="N7801" s="2">
        <v>208.29649499999999</v>
      </c>
      <c r="O7801" s="3">
        <f t="shared" si="651"/>
        <v>43387.429829285022</v>
      </c>
      <c r="P7801" s="3">
        <v>5</v>
      </c>
      <c r="Q7801" s="3">
        <f t="shared" si="652"/>
        <v>25</v>
      </c>
      <c r="R7801" s="4">
        <f t="shared" si="653"/>
        <v>1041.482475</v>
      </c>
    </row>
    <row r="7802" spans="14:18">
      <c r="N7802" s="2">
        <v>208.29649499999999</v>
      </c>
      <c r="O7802" s="3">
        <f t="shared" si="651"/>
        <v>43387.429829285022</v>
      </c>
      <c r="P7802" s="3">
        <v>5</v>
      </c>
      <c r="Q7802" s="3">
        <f t="shared" si="652"/>
        <v>25</v>
      </c>
      <c r="R7802" s="4">
        <f t="shared" si="653"/>
        <v>1041.482475</v>
      </c>
    </row>
    <row r="7803" spans="14:18">
      <c r="N7803" s="2">
        <v>208.29649499999999</v>
      </c>
      <c r="O7803" s="3">
        <f t="shared" si="651"/>
        <v>43387.429829285022</v>
      </c>
      <c r="P7803" s="3">
        <v>5</v>
      </c>
      <c r="Q7803" s="3">
        <f t="shared" si="652"/>
        <v>25</v>
      </c>
      <c r="R7803" s="4">
        <f t="shared" si="653"/>
        <v>1041.482475</v>
      </c>
    </row>
    <row r="7804" spans="14:18">
      <c r="N7804" s="2">
        <v>208.29649499999999</v>
      </c>
      <c r="O7804" s="3">
        <f t="shared" si="651"/>
        <v>43387.429829285022</v>
      </c>
      <c r="P7804" s="3">
        <v>5</v>
      </c>
      <c r="Q7804" s="3">
        <f t="shared" si="652"/>
        <v>25</v>
      </c>
      <c r="R7804" s="4">
        <f t="shared" si="653"/>
        <v>1041.482475</v>
      </c>
    </row>
    <row r="7805" spans="14:18">
      <c r="N7805" s="2">
        <v>208.29649499999999</v>
      </c>
      <c r="O7805" s="3">
        <f t="shared" si="651"/>
        <v>43387.429829285022</v>
      </c>
      <c r="P7805" s="3">
        <v>5</v>
      </c>
      <c r="Q7805" s="3">
        <f t="shared" si="652"/>
        <v>25</v>
      </c>
      <c r="R7805" s="4">
        <f t="shared" si="653"/>
        <v>1041.482475</v>
      </c>
    </row>
    <row r="7806" spans="14:18">
      <c r="N7806" s="2">
        <v>208.29649499999999</v>
      </c>
      <c r="O7806" s="3">
        <f t="shared" si="651"/>
        <v>43387.429829285022</v>
      </c>
      <c r="P7806" s="3">
        <v>5</v>
      </c>
      <c r="Q7806" s="3">
        <f t="shared" si="652"/>
        <v>25</v>
      </c>
      <c r="R7806" s="4">
        <f t="shared" si="653"/>
        <v>1041.482475</v>
      </c>
    </row>
    <row r="7807" spans="14:18">
      <c r="N7807" s="2">
        <v>208.29649499999999</v>
      </c>
      <c r="O7807" s="3">
        <f t="shared" si="651"/>
        <v>43387.429829285022</v>
      </c>
      <c r="P7807" s="3">
        <v>5</v>
      </c>
      <c r="Q7807" s="3">
        <f t="shared" si="652"/>
        <v>25</v>
      </c>
      <c r="R7807" s="4">
        <f t="shared" si="653"/>
        <v>1041.482475</v>
      </c>
    </row>
    <row r="7808" spans="14:18">
      <c r="N7808" s="2">
        <v>208.29649499999999</v>
      </c>
      <c r="O7808" s="3">
        <f t="shared" si="651"/>
        <v>43387.429829285022</v>
      </c>
      <c r="P7808" s="3">
        <v>5</v>
      </c>
      <c r="Q7808" s="3">
        <f t="shared" si="652"/>
        <v>25</v>
      </c>
      <c r="R7808" s="4">
        <f t="shared" si="653"/>
        <v>1041.482475</v>
      </c>
    </row>
    <row r="7809" spans="14:18">
      <c r="N7809" s="2">
        <v>208.29649499999999</v>
      </c>
      <c r="O7809" s="3">
        <f t="shared" si="651"/>
        <v>43387.429829285022</v>
      </c>
      <c r="P7809" s="3">
        <v>5</v>
      </c>
      <c r="Q7809" s="3">
        <f t="shared" si="652"/>
        <v>25</v>
      </c>
      <c r="R7809" s="4">
        <f t="shared" si="653"/>
        <v>1041.482475</v>
      </c>
    </row>
    <row r="7810" spans="14:18">
      <c r="N7810" s="2">
        <v>208.29649499999999</v>
      </c>
      <c r="O7810" s="3">
        <f t="shared" si="651"/>
        <v>43387.429829285022</v>
      </c>
      <c r="P7810" s="3">
        <v>5</v>
      </c>
      <c r="Q7810" s="3">
        <f t="shared" si="652"/>
        <v>25</v>
      </c>
      <c r="R7810" s="4">
        <f t="shared" si="653"/>
        <v>1041.482475</v>
      </c>
    </row>
    <row r="7811" spans="14:18">
      <c r="N7811" s="2">
        <v>208.29649499999999</v>
      </c>
      <c r="O7811" s="3">
        <f t="shared" si="651"/>
        <v>43387.429829285022</v>
      </c>
      <c r="P7811" s="3">
        <v>5</v>
      </c>
      <c r="Q7811" s="3">
        <f t="shared" si="652"/>
        <v>25</v>
      </c>
      <c r="R7811" s="4">
        <f t="shared" si="653"/>
        <v>1041.482475</v>
      </c>
    </row>
    <row r="7812" spans="14:18">
      <c r="N7812" s="2">
        <v>208.29649499999999</v>
      </c>
      <c r="O7812" s="3">
        <f t="shared" si="651"/>
        <v>43387.429829285022</v>
      </c>
      <c r="P7812" s="3">
        <v>5</v>
      </c>
      <c r="Q7812" s="3">
        <f t="shared" si="652"/>
        <v>25</v>
      </c>
      <c r="R7812" s="4">
        <f t="shared" si="653"/>
        <v>1041.482475</v>
      </c>
    </row>
    <row r="7813" spans="14:18">
      <c r="N7813" s="2">
        <v>208.29649499999999</v>
      </c>
      <c r="O7813" s="3">
        <f t="shared" si="651"/>
        <v>43387.429829285022</v>
      </c>
      <c r="P7813" s="3">
        <v>5</v>
      </c>
      <c r="Q7813" s="3">
        <f t="shared" si="652"/>
        <v>25</v>
      </c>
      <c r="R7813" s="4">
        <f t="shared" si="653"/>
        <v>1041.482475</v>
      </c>
    </row>
    <row r="7814" spans="14:18">
      <c r="N7814" s="2">
        <v>208.29649499999999</v>
      </c>
      <c r="O7814" s="3">
        <f t="shared" si="651"/>
        <v>43387.429829285022</v>
      </c>
      <c r="P7814" s="3">
        <v>5</v>
      </c>
      <c r="Q7814" s="3">
        <f t="shared" si="652"/>
        <v>25</v>
      </c>
      <c r="R7814" s="4">
        <f t="shared" si="653"/>
        <v>1041.482475</v>
      </c>
    </row>
    <row r="7815" spans="14:18">
      <c r="N7815" s="2">
        <v>208.29649499999999</v>
      </c>
      <c r="O7815" s="3">
        <f t="shared" si="651"/>
        <v>43387.429829285022</v>
      </c>
      <c r="P7815" s="3">
        <v>5</v>
      </c>
      <c r="Q7815" s="3">
        <f t="shared" si="652"/>
        <v>25</v>
      </c>
      <c r="R7815" s="4">
        <f t="shared" si="653"/>
        <v>1041.482475</v>
      </c>
    </row>
    <row r="7816" spans="14:18">
      <c r="N7816" s="2">
        <v>208.29649499999999</v>
      </c>
      <c r="O7816" s="3">
        <f t="shared" si="651"/>
        <v>43387.429829285022</v>
      </c>
      <c r="P7816" s="3">
        <v>5</v>
      </c>
      <c r="Q7816" s="3">
        <f t="shared" si="652"/>
        <v>25</v>
      </c>
      <c r="R7816" s="4">
        <f t="shared" si="653"/>
        <v>1041.482475</v>
      </c>
    </row>
    <row r="7817" spans="14:18">
      <c r="N7817" s="2">
        <v>208.29649499999999</v>
      </c>
      <c r="O7817" s="3">
        <f t="shared" si="651"/>
        <v>43387.429829285022</v>
      </c>
      <c r="P7817" s="3">
        <v>5</v>
      </c>
      <c r="Q7817" s="3">
        <f t="shared" si="652"/>
        <v>25</v>
      </c>
      <c r="R7817" s="4">
        <f t="shared" si="653"/>
        <v>1041.482475</v>
      </c>
    </row>
    <row r="7818" spans="14:18">
      <c r="N7818" s="2">
        <v>208.29649499999999</v>
      </c>
      <c r="O7818" s="3">
        <f t="shared" si="651"/>
        <v>43387.429829285022</v>
      </c>
      <c r="P7818" s="3">
        <v>5</v>
      </c>
      <c r="Q7818" s="3">
        <f t="shared" si="652"/>
        <v>25</v>
      </c>
      <c r="R7818" s="4">
        <f t="shared" si="653"/>
        <v>1041.482475</v>
      </c>
    </row>
    <row r="7819" spans="14:18">
      <c r="N7819" s="2">
        <v>208.29649499999999</v>
      </c>
      <c r="O7819" s="3">
        <f t="shared" si="651"/>
        <v>43387.429829285022</v>
      </c>
      <c r="P7819" s="3">
        <v>5</v>
      </c>
      <c r="Q7819" s="3">
        <f t="shared" si="652"/>
        <v>25</v>
      </c>
      <c r="R7819" s="4">
        <f t="shared" si="653"/>
        <v>1041.482475</v>
      </c>
    </row>
    <row r="7820" spans="14:18">
      <c r="N7820" s="2">
        <v>208.29649499999999</v>
      </c>
      <c r="O7820" s="3">
        <f t="shared" si="651"/>
        <v>43387.429829285022</v>
      </c>
      <c r="P7820" s="3">
        <v>5</v>
      </c>
      <c r="Q7820" s="3">
        <f t="shared" si="652"/>
        <v>25</v>
      </c>
      <c r="R7820" s="4">
        <f t="shared" si="653"/>
        <v>1041.482475</v>
      </c>
    </row>
    <row r="7821" spans="14:18">
      <c r="N7821" s="2">
        <v>208.29649499999999</v>
      </c>
      <c r="O7821" s="3">
        <f t="shared" si="651"/>
        <v>43387.429829285022</v>
      </c>
      <c r="P7821" s="3">
        <v>5</v>
      </c>
      <c r="Q7821" s="3">
        <f t="shared" si="652"/>
        <v>25</v>
      </c>
      <c r="R7821" s="4">
        <f t="shared" si="653"/>
        <v>1041.482475</v>
      </c>
    </row>
    <row r="7822" spans="14:18">
      <c r="N7822" s="2">
        <v>208.29649499999999</v>
      </c>
      <c r="O7822" s="3">
        <f t="shared" si="651"/>
        <v>43387.429829285022</v>
      </c>
      <c r="P7822" s="3">
        <v>5</v>
      </c>
      <c r="Q7822" s="3">
        <f t="shared" si="652"/>
        <v>25</v>
      </c>
      <c r="R7822" s="4">
        <f t="shared" si="653"/>
        <v>1041.482475</v>
      </c>
    </row>
    <row r="7823" spans="14:18">
      <c r="N7823" s="2">
        <v>208.29649499999999</v>
      </c>
      <c r="O7823" s="3">
        <f t="shared" si="651"/>
        <v>43387.429829285022</v>
      </c>
      <c r="P7823" s="3">
        <v>5</v>
      </c>
      <c r="Q7823" s="3">
        <f t="shared" si="652"/>
        <v>25</v>
      </c>
      <c r="R7823" s="4">
        <f t="shared" si="653"/>
        <v>1041.482475</v>
      </c>
    </row>
    <row r="7824" spans="14:18">
      <c r="N7824" s="2">
        <v>208.29649499999999</v>
      </c>
      <c r="O7824" s="3">
        <f t="shared" si="651"/>
        <v>43387.429829285022</v>
      </c>
      <c r="P7824" s="3">
        <v>5</v>
      </c>
      <c r="Q7824" s="3">
        <f t="shared" si="652"/>
        <v>25</v>
      </c>
      <c r="R7824" s="4">
        <f t="shared" si="653"/>
        <v>1041.482475</v>
      </c>
    </row>
    <row r="7825" spans="14:18">
      <c r="N7825" s="2">
        <v>208.29649499999999</v>
      </c>
      <c r="O7825" s="3">
        <f t="shared" ref="O7825:O7888" si="654">N7825*N7825</f>
        <v>43387.429829285022</v>
      </c>
      <c r="P7825" s="3">
        <v>5</v>
      </c>
      <c r="Q7825" s="3">
        <f t="shared" ref="Q7825:Q7888" si="655">P7825*P7825</f>
        <v>25</v>
      </c>
      <c r="R7825" s="4">
        <f t="shared" ref="R7825:R7888" si="656">P7825*N7825</f>
        <v>1041.482475</v>
      </c>
    </row>
    <row r="7826" spans="14:18">
      <c r="N7826" s="2">
        <v>208.29649499999999</v>
      </c>
      <c r="O7826" s="3">
        <f t="shared" si="654"/>
        <v>43387.429829285022</v>
      </c>
      <c r="P7826" s="3">
        <v>5</v>
      </c>
      <c r="Q7826" s="3">
        <f t="shared" si="655"/>
        <v>25</v>
      </c>
      <c r="R7826" s="4">
        <f t="shared" si="656"/>
        <v>1041.482475</v>
      </c>
    </row>
    <row r="7827" spans="14:18">
      <c r="N7827" s="2">
        <v>208.29649499999999</v>
      </c>
      <c r="O7827" s="3">
        <f t="shared" si="654"/>
        <v>43387.429829285022</v>
      </c>
      <c r="P7827" s="3">
        <v>5</v>
      </c>
      <c r="Q7827" s="3">
        <f t="shared" si="655"/>
        <v>25</v>
      </c>
      <c r="R7827" s="4">
        <f t="shared" si="656"/>
        <v>1041.482475</v>
      </c>
    </row>
    <row r="7828" spans="14:18">
      <c r="N7828" s="2">
        <v>208.29649499999999</v>
      </c>
      <c r="O7828" s="3">
        <f t="shared" si="654"/>
        <v>43387.429829285022</v>
      </c>
      <c r="P7828" s="3">
        <v>5</v>
      </c>
      <c r="Q7828" s="3">
        <f t="shared" si="655"/>
        <v>25</v>
      </c>
      <c r="R7828" s="4">
        <f t="shared" si="656"/>
        <v>1041.482475</v>
      </c>
    </row>
    <row r="7829" spans="14:18">
      <c r="N7829" s="2">
        <v>208.29649499999999</v>
      </c>
      <c r="O7829" s="3">
        <f t="shared" si="654"/>
        <v>43387.429829285022</v>
      </c>
      <c r="P7829" s="3">
        <v>5</v>
      </c>
      <c r="Q7829" s="3">
        <f t="shared" si="655"/>
        <v>25</v>
      </c>
      <c r="R7829" s="4">
        <f t="shared" si="656"/>
        <v>1041.482475</v>
      </c>
    </row>
    <row r="7830" spans="14:18">
      <c r="N7830" s="2">
        <v>208.29649499999999</v>
      </c>
      <c r="O7830" s="3">
        <f t="shared" si="654"/>
        <v>43387.429829285022</v>
      </c>
      <c r="P7830" s="3">
        <v>5</v>
      </c>
      <c r="Q7830" s="3">
        <f t="shared" si="655"/>
        <v>25</v>
      </c>
      <c r="R7830" s="4">
        <f t="shared" si="656"/>
        <v>1041.482475</v>
      </c>
    </row>
    <row r="7831" spans="14:18">
      <c r="N7831" s="2">
        <v>208.29649499999999</v>
      </c>
      <c r="O7831" s="3">
        <f t="shared" si="654"/>
        <v>43387.429829285022</v>
      </c>
      <c r="P7831" s="3">
        <v>5</v>
      </c>
      <c r="Q7831" s="3">
        <f t="shared" si="655"/>
        <v>25</v>
      </c>
      <c r="R7831" s="4">
        <f t="shared" si="656"/>
        <v>1041.482475</v>
      </c>
    </row>
    <row r="7832" spans="14:18">
      <c r="N7832" s="2">
        <v>208.29649499999999</v>
      </c>
      <c r="O7832" s="3">
        <f t="shared" si="654"/>
        <v>43387.429829285022</v>
      </c>
      <c r="P7832" s="3">
        <v>5</v>
      </c>
      <c r="Q7832" s="3">
        <f t="shared" si="655"/>
        <v>25</v>
      </c>
      <c r="R7832" s="4">
        <f t="shared" si="656"/>
        <v>1041.482475</v>
      </c>
    </row>
    <row r="7833" spans="14:18">
      <c r="N7833" s="2">
        <v>208.29649499999999</v>
      </c>
      <c r="O7833" s="3">
        <f t="shared" si="654"/>
        <v>43387.429829285022</v>
      </c>
      <c r="P7833" s="3">
        <v>5</v>
      </c>
      <c r="Q7833" s="3">
        <f t="shared" si="655"/>
        <v>25</v>
      </c>
      <c r="R7833" s="4">
        <f t="shared" si="656"/>
        <v>1041.482475</v>
      </c>
    </row>
    <row r="7834" spans="14:18">
      <c r="N7834" s="2">
        <v>208.29649499999999</v>
      </c>
      <c r="O7834" s="3">
        <f t="shared" si="654"/>
        <v>43387.429829285022</v>
      </c>
      <c r="P7834" s="3">
        <v>5</v>
      </c>
      <c r="Q7834" s="3">
        <f t="shared" si="655"/>
        <v>25</v>
      </c>
      <c r="R7834" s="4">
        <f t="shared" si="656"/>
        <v>1041.482475</v>
      </c>
    </row>
    <row r="7835" spans="14:18">
      <c r="N7835" s="2">
        <v>208.29649499999999</v>
      </c>
      <c r="O7835" s="3">
        <f t="shared" si="654"/>
        <v>43387.429829285022</v>
      </c>
      <c r="P7835" s="3">
        <v>5</v>
      </c>
      <c r="Q7835" s="3">
        <f t="shared" si="655"/>
        <v>25</v>
      </c>
      <c r="R7835" s="4">
        <f t="shared" si="656"/>
        <v>1041.482475</v>
      </c>
    </row>
    <row r="7836" spans="14:18">
      <c r="N7836" s="2">
        <v>208.29649499999999</v>
      </c>
      <c r="O7836" s="3">
        <f t="shared" si="654"/>
        <v>43387.429829285022</v>
      </c>
      <c r="P7836" s="3">
        <v>5</v>
      </c>
      <c r="Q7836" s="3">
        <f t="shared" si="655"/>
        <v>25</v>
      </c>
      <c r="R7836" s="4">
        <f t="shared" si="656"/>
        <v>1041.482475</v>
      </c>
    </row>
    <row r="7837" spans="14:18">
      <c r="N7837" s="2">
        <v>208.29649499999999</v>
      </c>
      <c r="O7837" s="3">
        <f t="shared" si="654"/>
        <v>43387.429829285022</v>
      </c>
      <c r="P7837" s="3">
        <v>5</v>
      </c>
      <c r="Q7837" s="3">
        <f t="shared" si="655"/>
        <v>25</v>
      </c>
      <c r="R7837" s="4">
        <f t="shared" si="656"/>
        <v>1041.482475</v>
      </c>
    </row>
    <row r="7838" spans="14:18">
      <c r="N7838" s="2">
        <v>208.29649499999999</v>
      </c>
      <c r="O7838" s="3">
        <f t="shared" si="654"/>
        <v>43387.429829285022</v>
      </c>
      <c r="P7838" s="3">
        <v>5</v>
      </c>
      <c r="Q7838" s="3">
        <f t="shared" si="655"/>
        <v>25</v>
      </c>
      <c r="R7838" s="4">
        <f t="shared" si="656"/>
        <v>1041.482475</v>
      </c>
    </row>
    <row r="7839" spans="14:18">
      <c r="N7839" s="2">
        <v>208.29649499999999</v>
      </c>
      <c r="O7839" s="3">
        <f t="shared" si="654"/>
        <v>43387.429829285022</v>
      </c>
      <c r="P7839" s="3">
        <v>5</v>
      </c>
      <c r="Q7839" s="3">
        <f t="shared" si="655"/>
        <v>25</v>
      </c>
      <c r="R7839" s="4">
        <f t="shared" si="656"/>
        <v>1041.482475</v>
      </c>
    </row>
    <row r="7840" spans="14:18">
      <c r="N7840" s="2">
        <v>208.29649499999999</v>
      </c>
      <c r="O7840" s="3">
        <f t="shared" si="654"/>
        <v>43387.429829285022</v>
      </c>
      <c r="P7840" s="3">
        <v>5</v>
      </c>
      <c r="Q7840" s="3">
        <f t="shared" si="655"/>
        <v>25</v>
      </c>
      <c r="R7840" s="4">
        <f t="shared" si="656"/>
        <v>1041.482475</v>
      </c>
    </row>
    <row r="7841" spans="14:18">
      <c r="N7841" s="2">
        <v>208.29649499999999</v>
      </c>
      <c r="O7841" s="3">
        <f t="shared" si="654"/>
        <v>43387.429829285022</v>
      </c>
      <c r="P7841" s="3">
        <v>5</v>
      </c>
      <c r="Q7841" s="3">
        <f t="shared" si="655"/>
        <v>25</v>
      </c>
      <c r="R7841" s="4">
        <f t="shared" si="656"/>
        <v>1041.482475</v>
      </c>
    </row>
    <row r="7842" spans="14:18">
      <c r="N7842" s="2">
        <v>208.29649499999999</v>
      </c>
      <c r="O7842" s="3">
        <f t="shared" si="654"/>
        <v>43387.429829285022</v>
      </c>
      <c r="P7842" s="3">
        <v>5</v>
      </c>
      <c r="Q7842" s="3">
        <f t="shared" si="655"/>
        <v>25</v>
      </c>
      <c r="R7842" s="4">
        <f t="shared" si="656"/>
        <v>1041.482475</v>
      </c>
    </row>
    <row r="7843" spans="14:18">
      <c r="N7843" s="2">
        <v>208.29649499999999</v>
      </c>
      <c r="O7843" s="3">
        <f t="shared" si="654"/>
        <v>43387.429829285022</v>
      </c>
      <c r="P7843" s="3">
        <v>5</v>
      </c>
      <c r="Q7843" s="3">
        <f t="shared" si="655"/>
        <v>25</v>
      </c>
      <c r="R7843" s="4">
        <f t="shared" si="656"/>
        <v>1041.482475</v>
      </c>
    </row>
    <row r="7844" spans="14:18">
      <c r="N7844" s="2">
        <v>208.29649499999999</v>
      </c>
      <c r="O7844" s="3">
        <f t="shared" si="654"/>
        <v>43387.429829285022</v>
      </c>
      <c r="P7844" s="3">
        <v>5</v>
      </c>
      <c r="Q7844" s="3">
        <f t="shared" si="655"/>
        <v>25</v>
      </c>
      <c r="R7844" s="4">
        <f t="shared" si="656"/>
        <v>1041.482475</v>
      </c>
    </row>
    <row r="7845" spans="14:18">
      <c r="N7845" s="2">
        <v>208.29649499999999</v>
      </c>
      <c r="O7845" s="3">
        <f t="shared" si="654"/>
        <v>43387.429829285022</v>
      </c>
      <c r="P7845" s="3">
        <v>5</v>
      </c>
      <c r="Q7845" s="3">
        <f t="shared" si="655"/>
        <v>25</v>
      </c>
      <c r="R7845" s="4">
        <f t="shared" si="656"/>
        <v>1041.482475</v>
      </c>
    </row>
    <row r="7846" spans="14:18">
      <c r="N7846" s="2">
        <v>208.29649499999999</v>
      </c>
      <c r="O7846" s="3">
        <f t="shared" si="654"/>
        <v>43387.429829285022</v>
      </c>
      <c r="P7846" s="3">
        <v>5</v>
      </c>
      <c r="Q7846" s="3">
        <f t="shared" si="655"/>
        <v>25</v>
      </c>
      <c r="R7846" s="4">
        <f t="shared" si="656"/>
        <v>1041.482475</v>
      </c>
    </row>
    <row r="7847" spans="14:18">
      <c r="N7847" s="2">
        <v>208.29649499999999</v>
      </c>
      <c r="O7847" s="3">
        <f t="shared" si="654"/>
        <v>43387.429829285022</v>
      </c>
      <c r="P7847" s="3">
        <v>5</v>
      </c>
      <c r="Q7847" s="3">
        <f t="shared" si="655"/>
        <v>25</v>
      </c>
      <c r="R7847" s="4">
        <f t="shared" si="656"/>
        <v>1041.482475</v>
      </c>
    </row>
    <row r="7848" spans="14:18">
      <c r="N7848" s="2">
        <v>208.29649499999999</v>
      </c>
      <c r="O7848" s="3">
        <f t="shared" si="654"/>
        <v>43387.429829285022</v>
      </c>
      <c r="P7848" s="3">
        <v>5</v>
      </c>
      <c r="Q7848" s="3">
        <f t="shared" si="655"/>
        <v>25</v>
      </c>
      <c r="R7848" s="4">
        <f t="shared" si="656"/>
        <v>1041.482475</v>
      </c>
    </row>
    <row r="7849" spans="14:18">
      <c r="N7849" s="2">
        <v>208.29649499999999</v>
      </c>
      <c r="O7849" s="3">
        <f t="shared" si="654"/>
        <v>43387.429829285022</v>
      </c>
      <c r="P7849" s="3">
        <v>5</v>
      </c>
      <c r="Q7849" s="3">
        <f t="shared" si="655"/>
        <v>25</v>
      </c>
      <c r="R7849" s="4">
        <f t="shared" si="656"/>
        <v>1041.482475</v>
      </c>
    </row>
    <row r="7850" spans="14:18">
      <c r="N7850" s="2">
        <v>208.29649499999999</v>
      </c>
      <c r="O7850" s="3">
        <f t="shared" si="654"/>
        <v>43387.429829285022</v>
      </c>
      <c r="P7850" s="3">
        <v>5</v>
      </c>
      <c r="Q7850" s="3">
        <f t="shared" si="655"/>
        <v>25</v>
      </c>
      <c r="R7850" s="4">
        <f t="shared" si="656"/>
        <v>1041.482475</v>
      </c>
    </row>
    <row r="7851" spans="14:18">
      <c r="N7851" s="2">
        <v>208.29649499999999</v>
      </c>
      <c r="O7851" s="3">
        <f t="shared" si="654"/>
        <v>43387.429829285022</v>
      </c>
      <c r="P7851" s="3">
        <v>5</v>
      </c>
      <c r="Q7851" s="3">
        <f t="shared" si="655"/>
        <v>25</v>
      </c>
      <c r="R7851" s="4">
        <f t="shared" si="656"/>
        <v>1041.482475</v>
      </c>
    </row>
    <row r="7852" spans="14:18">
      <c r="N7852" s="2">
        <v>208.29649499999999</v>
      </c>
      <c r="O7852" s="3">
        <f t="shared" si="654"/>
        <v>43387.429829285022</v>
      </c>
      <c r="P7852" s="3">
        <v>5</v>
      </c>
      <c r="Q7852" s="3">
        <f t="shared" si="655"/>
        <v>25</v>
      </c>
      <c r="R7852" s="4">
        <f t="shared" si="656"/>
        <v>1041.482475</v>
      </c>
    </row>
    <row r="7853" spans="14:18">
      <c r="N7853" s="2">
        <v>208.29649499999999</v>
      </c>
      <c r="O7853" s="3">
        <f t="shared" si="654"/>
        <v>43387.429829285022</v>
      </c>
      <c r="P7853" s="3">
        <v>5</v>
      </c>
      <c r="Q7853" s="3">
        <f t="shared" si="655"/>
        <v>25</v>
      </c>
      <c r="R7853" s="4">
        <f t="shared" si="656"/>
        <v>1041.482475</v>
      </c>
    </row>
    <row r="7854" spans="14:18">
      <c r="N7854" s="2">
        <v>208.29649499999999</v>
      </c>
      <c r="O7854" s="3">
        <f t="shared" si="654"/>
        <v>43387.429829285022</v>
      </c>
      <c r="P7854" s="3">
        <v>5</v>
      </c>
      <c r="Q7854" s="3">
        <f t="shared" si="655"/>
        <v>25</v>
      </c>
      <c r="R7854" s="4">
        <f t="shared" si="656"/>
        <v>1041.482475</v>
      </c>
    </row>
    <row r="7855" spans="14:18">
      <c r="N7855" s="2">
        <v>208.29649499999999</v>
      </c>
      <c r="O7855" s="3">
        <f t="shared" si="654"/>
        <v>43387.429829285022</v>
      </c>
      <c r="P7855" s="3">
        <v>5</v>
      </c>
      <c r="Q7855" s="3">
        <f t="shared" si="655"/>
        <v>25</v>
      </c>
      <c r="R7855" s="4">
        <f t="shared" si="656"/>
        <v>1041.482475</v>
      </c>
    </row>
    <row r="7856" spans="14:18">
      <c r="N7856" s="2">
        <v>208.29649499999999</v>
      </c>
      <c r="O7856" s="3">
        <f t="shared" si="654"/>
        <v>43387.429829285022</v>
      </c>
      <c r="P7856" s="3">
        <v>5</v>
      </c>
      <c r="Q7856" s="3">
        <f t="shared" si="655"/>
        <v>25</v>
      </c>
      <c r="R7856" s="4">
        <f t="shared" si="656"/>
        <v>1041.482475</v>
      </c>
    </row>
    <row r="7857" spans="14:18">
      <c r="N7857" s="2">
        <v>208.29649499999999</v>
      </c>
      <c r="O7857" s="3">
        <f t="shared" si="654"/>
        <v>43387.429829285022</v>
      </c>
      <c r="P7857" s="3">
        <v>5</v>
      </c>
      <c r="Q7857" s="3">
        <f t="shared" si="655"/>
        <v>25</v>
      </c>
      <c r="R7857" s="4">
        <f t="shared" si="656"/>
        <v>1041.482475</v>
      </c>
    </row>
    <row r="7858" spans="14:18">
      <c r="N7858" s="2">
        <v>208.29649499999999</v>
      </c>
      <c r="O7858" s="3">
        <f t="shared" si="654"/>
        <v>43387.429829285022</v>
      </c>
      <c r="P7858" s="3">
        <v>5</v>
      </c>
      <c r="Q7858" s="3">
        <f t="shared" si="655"/>
        <v>25</v>
      </c>
      <c r="R7858" s="4">
        <f t="shared" si="656"/>
        <v>1041.482475</v>
      </c>
    </row>
    <row r="7859" spans="14:18">
      <c r="N7859" s="2">
        <v>208.29649499999999</v>
      </c>
      <c r="O7859" s="3">
        <f t="shared" si="654"/>
        <v>43387.429829285022</v>
      </c>
      <c r="P7859" s="3">
        <v>5</v>
      </c>
      <c r="Q7859" s="3">
        <f t="shared" si="655"/>
        <v>25</v>
      </c>
      <c r="R7859" s="4">
        <f t="shared" si="656"/>
        <v>1041.482475</v>
      </c>
    </row>
    <row r="7860" spans="14:18">
      <c r="N7860" s="2">
        <v>208.29649499999999</v>
      </c>
      <c r="O7860" s="3">
        <f t="shared" si="654"/>
        <v>43387.429829285022</v>
      </c>
      <c r="P7860" s="3">
        <v>5</v>
      </c>
      <c r="Q7860" s="3">
        <f t="shared" si="655"/>
        <v>25</v>
      </c>
      <c r="R7860" s="4">
        <f t="shared" si="656"/>
        <v>1041.482475</v>
      </c>
    </row>
    <row r="7861" spans="14:18">
      <c r="N7861" s="2">
        <v>208.29649499999999</v>
      </c>
      <c r="O7861" s="3">
        <f t="shared" si="654"/>
        <v>43387.429829285022</v>
      </c>
      <c r="P7861" s="3">
        <v>5</v>
      </c>
      <c r="Q7861" s="3">
        <f t="shared" si="655"/>
        <v>25</v>
      </c>
      <c r="R7861" s="4">
        <f t="shared" si="656"/>
        <v>1041.482475</v>
      </c>
    </row>
    <row r="7862" spans="14:18">
      <c r="N7862" s="2">
        <v>208.29649499999999</v>
      </c>
      <c r="O7862" s="3">
        <f t="shared" si="654"/>
        <v>43387.429829285022</v>
      </c>
      <c r="P7862" s="3">
        <v>5</v>
      </c>
      <c r="Q7862" s="3">
        <f t="shared" si="655"/>
        <v>25</v>
      </c>
      <c r="R7862" s="4">
        <f t="shared" si="656"/>
        <v>1041.482475</v>
      </c>
    </row>
    <row r="7863" spans="14:18">
      <c r="N7863" s="2">
        <v>208.29649499999999</v>
      </c>
      <c r="O7863" s="3">
        <f t="shared" si="654"/>
        <v>43387.429829285022</v>
      </c>
      <c r="P7863" s="3">
        <v>5</v>
      </c>
      <c r="Q7863" s="3">
        <f t="shared" si="655"/>
        <v>25</v>
      </c>
      <c r="R7863" s="4">
        <f t="shared" si="656"/>
        <v>1041.482475</v>
      </c>
    </row>
    <row r="7864" spans="14:18">
      <c r="N7864" s="2">
        <v>208.29649499999999</v>
      </c>
      <c r="O7864" s="3">
        <f t="shared" si="654"/>
        <v>43387.429829285022</v>
      </c>
      <c r="P7864" s="3">
        <v>5</v>
      </c>
      <c r="Q7864" s="3">
        <f t="shared" si="655"/>
        <v>25</v>
      </c>
      <c r="R7864" s="4">
        <f t="shared" si="656"/>
        <v>1041.482475</v>
      </c>
    </row>
    <row r="7865" spans="14:18">
      <c r="N7865" s="2">
        <v>208.29649499999999</v>
      </c>
      <c r="O7865" s="3">
        <f t="shared" si="654"/>
        <v>43387.429829285022</v>
      </c>
      <c r="P7865" s="3">
        <v>5</v>
      </c>
      <c r="Q7865" s="3">
        <f t="shared" si="655"/>
        <v>25</v>
      </c>
      <c r="R7865" s="4">
        <f t="shared" si="656"/>
        <v>1041.482475</v>
      </c>
    </row>
    <row r="7866" spans="14:18">
      <c r="N7866" s="2">
        <v>208.29649499999999</v>
      </c>
      <c r="O7866" s="3">
        <f t="shared" si="654"/>
        <v>43387.429829285022</v>
      </c>
      <c r="P7866" s="3">
        <v>5</v>
      </c>
      <c r="Q7866" s="3">
        <f t="shared" si="655"/>
        <v>25</v>
      </c>
      <c r="R7866" s="4">
        <f t="shared" si="656"/>
        <v>1041.482475</v>
      </c>
    </row>
    <row r="7867" spans="14:18">
      <c r="N7867" s="2">
        <v>208.29649499999999</v>
      </c>
      <c r="O7867" s="3">
        <f t="shared" si="654"/>
        <v>43387.429829285022</v>
      </c>
      <c r="P7867" s="3">
        <v>5</v>
      </c>
      <c r="Q7867" s="3">
        <f t="shared" si="655"/>
        <v>25</v>
      </c>
      <c r="R7867" s="4">
        <f t="shared" si="656"/>
        <v>1041.482475</v>
      </c>
    </row>
    <row r="7868" spans="14:18">
      <c r="N7868" s="2">
        <v>208.29649499999999</v>
      </c>
      <c r="O7868" s="3">
        <f t="shared" si="654"/>
        <v>43387.429829285022</v>
      </c>
      <c r="P7868" s="3">
        <v>5</v>
      </c>
      <c r="Q7868" s="3">
        <f t="shared" si="655"/>
        <v>25</v>
      </c>
      <c r="R7868" s="4">
        <f t="shared" si="656"/>
        <v>1041.482475</v>
      </c>
    </row>
    <row r="7869" spans="14:18">
      <c r="N7869" s="2">
        <v>208.29649499999999</v>
      </c>
      <c r="O7869" s="3">
        <f t="shared" si="654"/>
        <v>43387.429829285022</v>
      </c>
      <c r="P7869" s="3">
        <v>5</v>
      </c>
      <c r="Q7869" s="3">
        <f t="shared" si="655"/>
        <v>25</v>
      </c>
      <c r="R7869" s="4">
        <f t="shared" si="656"/>
        <v>1041.482475</v>
      </c>
    </row>
    <row r="7870" spans="14:18">
      <c r="N7870" s="2">
        <v>208.29649499999999</v>
      </c>
      <c r="O7870" s="3">
        <f t="shared" si="654"/>
        <v>43387.429829285022</v>
      </c>
      <c r="P7870" s="3">
        <v>5</v>
      </c>
      <c r="Q7870" s="3">
        <f t="shared" si="655"/>
        <v>25</v>
      </c>
      <c r="R7870" s="4">
        <f t="shared" si="656"/>
        <v>1041.482475</v>
      </c>
    </row>
    <row r="7871" spans="14:18">
      <c r="N7871" s="2">
        <v>208.29649499999999</v>
      </c>
      <c r="O7871" s="3">
        <f t="shared" si="654"/>
        <v>43387.429829285022</v>
      </c>
      <c r="P7871" s="3">
        <v>5</v>
      </c>
      <c r="Q7871" s="3">
        <f t="shared" si="655"/>
        <v>25</v>
      </c>
      <c r="R7871" s="4">
        <f t="shared" si="656"/>
        <v>1041.482475</v>
      </c>
    </row>
    <row r="7872" spans="14:18">
      <c r="N7872" s="2">
        <v>208.29649499999999</v>
      </c>
      <c r="O7872" s="3">
        <f t="shared" si="654"/>
        <v>43387.429829285022</v>
      </c>
      <c r="P7872" s="3">
        <v>5</v>
      </c>
      <c r="Q7872" s="3">
        <f t="shared" si="655"/>
        <v>25</v>
      </c>
      <c r="R7872" s="4">
        <f t="shared" si="656"/>
        <v>1041.482475</v>
      </c>
    </row>
    <row r="7873" spans="14:18">
      <c r="N7873" s="2">
        <v>208.29649499999999</v>
      </c>
      <c r="O7873" s="3">
        <f t="shared" si="654"/>
        <v>43387.429829285022</v>
      </c>
      <c r="P7873" s="3">
        <v>5</v>
      </c>
      <c r="Q7873" s="3">
        <f t="shared" si="655"/>
        <v>25</v>
      </c>
      <c r="R7873" s="4">
        <f t="shared" si="656"/>
        <v>1041.482475</v>
      </c>
    </row>
    <row r="7874" spans="14:18">
      <c r="N7874" s="2">
        <v>208.29649499999999</v>
      </c>
      <c r="O7874" s="3">
        <f t="shared" si="654"/>
        <v>43387.429829285022</v>
      </c>
      <c r="P7874" s="3">
        <v>5</v>
      </c>
      <c r="Q7874" s="3">
        <f t="shared" si="655"/>
        <v>25</v>
      </c>
      <c r="R7874" s="4">
        <f t="shared" si="656"/>
        <v>1041.482475</v>
      </c>
    </row>
    <row r="7875" spans="14:18">
      <c r="N7875" s="2">
        <v>208.29649499999999</v>
      </c>
      <c r="O7875" s="3">
        <f t="shared" si="654"/>
        <v>43387.429829285022</v>
      </c>
      <c r="P7875" s="3">
        <v>5</v>
      </c>
      <c r="Q7875" s="3">
        <f t="shared" si="655"/>
        <v>25</v>
      </c>
      <c r="R7875" s="4">
        <f t="shared" si="656"/>
        <v>1041.482475</v>
      </c>
    </row>
    <row r="7876" spans="14:18">
      <c r="N7876" s="2">
        <v>208.29649499999999</v>
      </c>
      <c r="O7876" s="3">
        <f t="shared" si="654"/>
        <v>43387.429829285022</v>
      </c>
      <c r="P7876" s="3">
        <v>5</v>
      </c>
      <c r="Q7876" s="3">
        <f t="shared" si="655"/>
        <v>25</v>
      </c>
      <c r="R7876" s="4">
        <f t="shared" si="656"/>
        <v>1041.482475</v>
      </c>
    </row>
    <row r="7877" spans="14:18">
      <c r="N7877" s="2">
        <v>208.29649499999999</v>
      </c>
      <c r="O7877" s="3">
        <f t="shared" si="654"/>
        <v>43387.429829285022</v>
      </c>
      <c r="P7877" s="3">
        <v>5</v>
      </c>
      <c r="Q7877" s="3">
        <f t="shared" si="655"/>
        <v>25</v>
      </c>
      <c r="R7877" s="4">
        <f t="shared" si="656"/>
        <v>1041.482475</v>
      </c>
    </row>
    <row r="7878" spans="14:18">
      <c r="N7878" s="2">
        <v>208.29649499999999</v>
      </c>
      <c r="O7878" s="3">
        <f t="shared" si="654"/>
        <v>43387.429829285022</v>
      </c>
      <c r="P7878" s="3">
        <v>5</v>
      </c>
      <c r="Q7878" s="3">
        <f t="shared" si="655"/>
        <v>25</v>
      </c>
      <c r="R7878" s="4">
        <f t="shared" si="656"/>
        <v>1041.482475</v>
      </c>
    </row>
    <row r="7879" spans="14:18">
      <c r="N7879" s="2">
        <v>208.29649499999999</v>
      </c>
      <c r="O7879" s="3">
        <f t="shared" si="654"/>
        <v>43387.429829285022</v>
      </c>
      <c r="P7879" s="3">
        <v>5</v>
      </c>
      <c r="Q7879" s="3">
        <f t="shared" si="655"/>
        <v>25</v>
      </c>
      <c r="R7879" s="4">
        <f t="shared" si="656"/>
        <v>1041.482475</v>
      </c>
    </row>
    <row r="7880" spans="14:18">
      <c r="N7880" s="2">
        <v>208.29649499999999</v>
      </c>
      <c r="O7880" s="3">
        <f t="shared" si="654"/>
        <v>43387.429829285022</v>
      </c>
      <c r="P7880" s="3">
        <v>5</v>
      </c>
      <c r="Q7880" s="3">
        <f t="shared" si="655"/>
        <v>25</v>
      </c>
      <c r="R7880" s="4">
        <f t="shared" si="656"/>
        <v>1041.482475</v>
      </c>
    </row>
    <row r="7881" spans="14:18">
      <c r="N7881" s="2">
        <v>208.29649499999999</v>
      </c>
      <c r="O7881" s="3">
        <f t="shared" si="654"/>
        <v>43387.429829285022</v>
      </c>
      <c r="P7881" s="3">
        <v>5</v>
      </c>
      <c r="Q7881" s="3">
        <f t="shared" si="655"/>
        <v>25</v>
      </c>
      <c r="R7881" s="4">
        <f t="shared" si="656"/>
        <v>1041.482475</v>
      </c>
    </row>
    <row r="7882" spans="14:18">
      <c r="N7882" s="2">
        <v>208.29649499999999</v>
      </c>
      <c r="O7882" s="3">
        <f t="shared" si="654"/>
        <v>43387.429829285022</v>
      </c>
      <c r="P7882" s="3">
        <v>5</v>
      </c>
      <c r="Q7882" s="3">
        <f t="shared" si="655"/>
        <v>25</v>
      </c>
      <c r="R7882" s="4">
        <f t="shared" si="656"/>
        <v>1041.482475</v>
      </c>
    </row>
    <row r="7883" spans="14:18">
      <c r="N7883" s="2">
        <v>208.29649499999999</v>
      </c>
      <c r="O7883" s="3">
        <f t="shared" si="654"/>
        <v>43387.429829285022</v>
      </c>
      <c r="P7883" s="3">
        <v>5</v>
      </c>
      <c r="Q7883" s="3">
        <f t="shared" si="655"/>
        <v>25</v>
      </c>
      <c r="R7883" s="4">
        <f t="shared" si="656"/>
        <v>1041.482475</v>
      </c>
    </row>
    <row r="7884" spans="14:18">
      <c r="N7884" s="2">
        <v>208.29649499999999</v>
      </c>
      <c r="O7884" s="3">
        <f t="shared" si="654"/>
        <v>43387.429829285022</v>
      </c>
      <c r="P7884" s="3">
        <v>5</v>
      </c>
      <c r="Q7884" s="3">
        <f t="shared" si="655"/>
        <v>25</v>
      </c>
      <c r="R7884" s="4">
        <f t="shared" si="656"/>
        <v>1041.482475</v>
      </c>
    </row>
    <row r="7885" spans="14:18">
      <c r="N7885" s="2">
        <v>208.29649499999999</v>
      </c>
      <c r="O7885" s="3">
        <f t="shared" si="654"/>
        <v>43387.429829285022</v>
      </c>
      <c r="P7885" s="3">
        <v>5</v>
      </c>
      <c r="Q7885" s="3">
        <f t="shared" si="655"/>
        <v>25</v>
      </c>
      <c r="R7885" s="4">
        <f t="shared" si="656"/>
        <v>1041.482475</v>
      </c>
    </row>
    <row r="7886" spans="14:18">
      <c r="N7886" s="2">
        <v>208.29649499999999</v>
      </c>
      <c r="O7886" s="3">
        <f t="shared" si="654"/>
        <v>43387.429829285022</v>
      </c>
      <c r="P7886" s="3">
        <v>5</v>
      </c>
      <c r="Q7886" s="3">
        <f t="shared" si="655"/>
        <v>25</v>
      </c>
      <c r="R7886" s="4">
        <f t="shared" si="656"/>
        <v>1041.482475</v>
      </c>
    </row>
    <row r="7887" spans="14:18">
      <c r="N7887" s="2">
        <v>208.29649499999999</v>
      </c>
      <c r="O7887" s="3">
        <f t="shared" si="654"/>
        <v>43387.429829285022</v>
      </c>
      <c r="P7887" s="3">
        <v>5</v>
      </c>
      <c r="Q7887" s="3">
        <f t="shared" si="655"/>
        <v>25</v>
      </c>
      <c r="R7887" s="4">
        <f t="shared" si="656"/>
        <v>1041.482475</v>
      </c>
    </row>
    <row r="7888" spans="14:18">
      <c r="N7888" s="2">
        <v>208.29649499999999</v>
      </c>
      <c r="O7888" s="3">
        <f t="shared" si="654"/>
        <v>43387.429829285022</v>
      </c>
      <c r="P7888" s="3">
        <v>5</v>
      </c>
      <c r="Q7888" s="3">
        <f t="shared" si="655"/>
        <v>25</v>
      </c>
      <c r="R7888" s="4">
        <f t="shared" si="656"/>
        <v>1041.482475</v>
      </c>
    </row>
    <row r="7889" spans="14:18">
      <c r="N7889" s="2">
        <v>208.29649499999999</v>
      </c>
      <c r="O7889" s="3">
        <f t="shared" ref="O7889:O7952" si="657">N7889*N7889</f>
        <v>43387.429829285022</v>
      </c>
      <c r="P7889" s="3">
        <v>5</v>
      </c>
      <c r="Q7889" s="3">
        <f t="shared" ref="Q7889:Q7952" si="658">P7889*P7889</f>
        <v>25</v>
      </c>
      <c r="R7889" s="4">
        <f t="shared" ref="R7889:R7952" si="659">P7889*N7889</f>
        <v>1041.482475</v>
      </c>
    </row>
    <row r="7890" spans="14:18">
      <c r="N7890" s="2">
        <v>208.29649499999999</v>
      </c>
      <c r="O7890" s="3">
        <f t="shared" si="657"/>
        <v>43387.429829285022</v>
      </c>
      <c r="P7890" s="3">
        <v>5</v>
      </c>
      <c r="Q7890" s="3">
        <f t="shared" si="658"/>
        <v>25</v>
      </c>
      <c r="R7890" s="4">
        <f t="shared" si="659"/>
        <v>1041.482475</v>
      </c>
    </row>
    <row r="7891" spans="14:18">
      <c r="N7891" s="2">
        <v>208.29649499999999</v>
      </c>
      <c r="O7891" s="3">
        <f t="shared" si="657"/>
        <v>43387.429829285022</v>
      </c>
      <c r="P7891" s="3">
        <v>5</v>
      </c>
      <c r="Q7891" s="3">
        <f t="shared" si="658"/>
        <v>25</v>
      </c>
      <c r="R7891" s="4">
        <f t="shared" si="659"/>
        <v>1041.482475</v>
      </c>
    </row>
    <row r="7892" spans="14:18">
      <c r="N7892" s="2">
        <v>208.29649499999999</v>
      </c>
      <c r="O7892" s="3">
        <f t="shared" si="657"/>
        <v>43387.429829285022</v>
      </c>
      <c r="P7892" s="3">
        <v>5</v>
      </c>
      <c r="Q7892" s="3">
        <f t="shared" si="658"/>
        <v>25</v>
      </c>
      <c r="R7892" s="4">
        <f t="shared" si="659"/>
        <v>1041.482475</v>
      </c>
    </row>
    <row r="7893" spans="14:18">
      <c r="N7893" s="2">
        <v>208.29649499999999</v>
      </c>
      <c r="O7893" s="3">
        <f t="shared" si="657"/>
        <v>43387.429829285022</v>
      </c>
      <c r="P7893" s="3">
        <v>5</v>
      </c>
      <c r="Q7893" s="3">
        <f t="shared" si="658"/>
        <v>25</v>
      </c>
      <c r="R7893" s="4">
        <f t="shared" si="659"/>
        <v>1041.482475</v>
      </c>
    </row>
    <row r="7894" spans="14:18">
      <c r="N7894" s="2">
        <v>208.29649499999999</v>
      </c>
      <c r="O7894" s="3">
        <f t="shared" si="657"/>
        <v>43387.429829285022</v>
      </c>
      <c r="P7894" s="3">
        <v>5</v>
      </c>
      <c r="Q7894" s="3">
        <f t="shared" si="658"/>
        <v>25</v>
      </c>
      <c r="R7894" s="4">
        <f t="shared" si="659"/>
        <v>1041.482475</v>
      </c>
    </row>
    <row r="7895" spans="14:18">
      <c r="N7895" s="2">
        <v>208.29649499999999</v>
      </c>
      <c r="O7895" s="3">
        <f t="shared" si="657"/>
        <v>43387.429829285022</v>
      </c>
      <c r="P7895" s="3">
        <v>5</v>
      </c>
      <c r="Q7895" s="3">
        <f t="shared" si="658"/>
        <v>25</v>
      </c>
      <c r="R7895" s="4">
        <f t="shared" si="659"/>
        <v>1041.482475</v>
      </c>
    </row>
    <row r="7896" spans="14:18">
      <c r="N7896" s="2">
        <v>208.29649499999999</v>
      </c>
      <c r="O7896" s="3">
        <f t="shared" si="657"/>
        <v>43387.429829285022</v>
      </c>
      <c r="P7896" s="3">
        <v>5</v>
      </c>
      <c r="Q7896" s="3">
        <f t="shared" si="658"/>
        <v>25</v>
      </c>
      <c r="R7896" s="4">
        <f t="shared" si="659"/>
        <v>1041.482475</v>
      </c>
    </row>
    <row r="7897" spans="14:18">
      <c r="N7897" s="2">
        <v>208.29649499999999</v>
      </c>
      <c r="O7897" s="3">
        <f t="shared" si="657"/>
        <v>43387.429829285022</v>
      </c>
      <c r="P7897" s="3">
        <v>5</v>
      </c>
      <c r="Q7897" s="3">
        <f t="shared" si="658"/>
        <v>25</v>
      </c>
      <c r="R7897" s="4">
        <f t="shared" si="659"/>
        <v>1041.482475</v>
      </c>
    </row>
    <row r="7898" spans="14:18">
      <c r="N7898" s="2">
        <v>208.29649499999999</v>
      </c>
      <c r="O7898" s="3">
        <f t="shared" si="657"/>
        <v>43387.429829285022</v>
      </c>
      <c r="P7898" s="3">
        <v>5</v>
      </c>
      <c r="Q7898" s="3">
        <f t="shared" si="658"/>
        <v>25</v>
      </c>
      <c r="R7898" s="4">
        <f t="shared" si="659"/>
        <v>1041.482475</v>
      </c>
    </row>
    <row r="7899" spans="14:18">
      <c r="N7899" s="2">
        <v>208.29649499999999</v>
      </c>
      <c r="O7899" s="3">
        <f t="shared" si="657"/>
        <v>43387.429829285022</v>
      </c>
      <c r="P7899" s="3">
        <v>5</v>
      </c>
      <c r="Q7899" s="3">
        <f t="shared" si="658"/>
        <v>25</v>
      </c>
      <c r="R7899" s="4">
        <f t="shared" si="659"/>
        <v>1041.482475</v>
      </c>
    </row>
    <row r="7900" spans="14:18">
      <c r="N7900" s="2">
        <v>208.29649499999999</v>
      </c>
      <c r="O7900" s="3">
        <f t="shared" si="657"/>
        <v>43387.429829285022</v>
      </c>
      <c r="P7900" s="3">
        <v>5</v>
      </c>
      <c r="Q7900" s="3">
        <f t="shared" si="658"/>
        <v>25</v>
      </c>
      <c r="R7900" s="4">
        <f t="shared" si="659"/>
        <v>1041.482475</v>
      </c>
    </row>
    <row r="7901" spans="14:18">
      <c r="N7901" s="2">
        <v>208.29649499999999</v>
      </c>
      <c r="O7901" s="3">
        <f t="shared" si="657"/>
        <v>43387.429829285022</v>
      </c>
      <c r="P7901" s="3">
        <v>5</v>
      </c>
      <c r="Q7901" s="3">
        <f t="shared" si="658"/>
        <v>25</v>
      </c>
      <c r="R7901" s="4">
        <f t="shared" si="659"/>
        <v>1041.482475</v>
      </c>
    </row>
    <row r="7902" spans="14:18">
      <c r="N7902" s="2">
        <v>208.29649499999999</v>
      </c>
      <c r="O7902" s="3">
        <f t="shared" si="657"/>
        <v>43387.429829285022</v>
      </c>
      <c r="P7902" s="3">
        <v>5</v>
      </c>
      <c r="Q7902" s="3">
        <f t="shared" si="658"/>
        <v>25</v>
      </c>
      <c r="R7902" s="4">
        <f t="shared" si="659"/>
        <v>1041.482475</v>
      </c>
    </row>
    <row r="7903" spans="14:18">
      <c r="N7903" s="2">
        <v>208.29649499999999</v>
      </c>
      <c r="O7903" s="3">
        <f t="shared" si="657"/>
        <v>43387.429829285022</v>
      </c>
      <c r="P7903" s="3">
        <v>5</v>
      </c>
      <c r="Q7903" s="3">
        <f t="shared" si="658"/>
        <v>25</v>
      </c>
      <c r="R7903" s="4">
        <f t="shared" si="659"/>
        <v>1041.482475</v>
      </c>
    </row>
    <row r="7904" spans="14:18">
      <c r="N7904" s="2">
        <v>208.29649499999999</v>
      </c>
      <c r="O7904" s="3">
        <f t="shared" si="657"/>
        <v>43387.429829285022</v>
      </c>
      <c r="P7904" s="3">
        <v>5</v>
      </c>
      <c r="Q7904" s="3">
        <f t="shared" si="658"/>
        <v>25</v>
      </c>
      <c r="R7904" s="4">
        <f t="shared" si="659"/>
        <v>1041.482475</v>
      </c>
    </row>
    <row r="7905" spans="14:18">
      <c r="N7905" s="2">
        <v>208.29649499999999</v>
      </c>
      <c r="O7905" s="3">
        <f t="shared" si="657"/>
        <v>43387.429829285022</v>
      </c>
      <c r="P7905" s="3">
        <v>5</v>
      </c>
      <c r="Q7905" s="3">
        <f t="shared" si="658"/>
        <v>25</v>
      </c>
      <c r="R7905" s="4">
        <f t="shared" si="659"/>
        <v>1041.482475</v>
      </c>
    </row>
    <row r="7906" spans="14:18">
      <c r="N7906" s="2">
        <v>208.29649499999999</v>
      </c>
      <c r="O7906" s="3">
        <f t="shared" si="657"/>
        <v>43387.429829285022</v>
      </c>
      <c r="P7906" s="3">
        <v>5</v>
      </c>
      <c r="Q7906" s="3">
        <f t="shared" si="658"/>
        <v>25</v>
      </c>
      <c r="R7906" s="4">
        <f t="shared" si="659"/>
        <v>1041.482475</v>
      </c>
    </row>
    <row r="7907" spans="14:18">
      <c r="N7907" s="2">
        <v>208.29649499999999</v>
      </c>
      <c r="O7907" s="3">
        <f t="shared" si="657"/>
        <v>43387.429829285022</v>
      </c>
      <c r="P7907" s="3">
        <v>5</v>
      </c>
      <c r="Q7907" s="3">
        <f t="shared" si="658"/>
        <v>25</v>
      </c>
      <c r="R7907" s="4">
        <f t="shared" si="659"/>
        <v>1041.482475</v>
      </c>
    </row>
    <row r="7908" spans="14:18">
      <c r="N7908" s="2">
        <v>208.29649499999999</v>
      </c>
      <c r="O7908" s="3">
        <f t="shared" si="657"/>
        <v>43387.429829285022</v>
      </c>
      <c r="P7908" s="3">
        <v>5</v>
      </c>
      <c r="Q7908" s="3">
        <f t="shared" si="658"/>
        <v>25</v>
      </c>
      <c r="R7908" s="4">
        <f t="shared" si="659"/>
        <v>1041.482475</v>
      </c>
    </row>
    <row r="7909" spans="14:18">
      <c r="N7909" s="2">
        <v>208.29649499999999</v>
      </c>
      <c r="O7909" s="3">
        <f t="shared" si="657"/>
        <v>43387.429829285022</v>
      </c>
      <c r="P7909" s="3">
        <v>5</v>
      </c>
      <c r="Q7909" s="3">
        <f t="shared" si="658"/>
        <v>25</v>
      </c>
      <c r="R7909" s="4">
        <f t="shared" si="659"/>
        <v>1041.482475</v>
      </c>
    </row>
    <row r="7910" spans="14:18">
      <c r="N7910" s="2">
        <v>208.29649499999999</v>
      </c>
      <c r="O7910" s="3">
        <f t="shared" si="657"/>
        <v>43387.429829285022</v>
      </c>
      <c r="P7910" s="3">
        <v>5</v>
      </c>
      <c r="Q7910" s="3">
        <f t="shared" si="658"/>
        <v>25</v>
      </c>
      <c r="R7910" s="4">
        <f t="shared" si="659"/>
        <v>1041.482475</v>
      </c>
    </row>
    <row r="7911" spans="14:18">
      <c r="N7911" s="2">
        <v>208.29649499999999</v>
      </c>
      <c r="O7911" s="3">
        <f t="shared" si="657"/>
        <v>43387.429829285022</v>
      </c>
      <c r="P7911" s="3">
        <v>5</v>
      </c>
      <c r="Q7911" s="3">
        <f t="shared" si="658"/>
        <v>25</v>
      </c>
      <c r="R7911" s="4">
        <f t="shared" si="659"/>
        <v>1041.482475</v>
      </c>
    </row>
    <row r="7912" spans="14:18">
      <c r="N7912" s="2">
        <v>208.29649499999999</v>
      </c>
      <c r="O7912" s="3">
        <f t="shared" si="657"/>
        <v>43387.429829285022</v>
      </c>
      <c r="P7912" s="3">
        <v>5</v>
      </c>
      <c r="Q7912" s="3">
        <f t="shared" si="658"/>
        <v>25</v>
      </c>
      <c r="R7912" s="4">
        <f t="shared" si="659"/>
        <v>1041.482475</v>
      </c>
    </row>
    <row r="7913" spans="14:18">
      <c r="N7913" s="2">
        <v>208.29649499999999</v>
      </c>
      <c r="O7913" s="3">
        <f t="shared" si="657"/>
        <v>43387.429829285022</v>
      </c>
      <c r="P7913" s="3">
        <v>5</v>
      </c>
      <c r="Q7913" s="3">
        <f t="shared" si="658"/>
        <v>25</v>
      </c>
      <c r="R7913" s="4">
        <f t="shared" si="659"/>
        <v>1041.482475</v>
      </c>
    </row>
    <row r="7914" spans="14:18">
      <c r="N7914" s="2">
        <v>208.29649499999999</v>
      </c>
      <c r="O7914" s="3">
        <f t="shared" si="657"/>
        <v>43387.429829285022</v>
      </c>
      <c r="P7914" s="3">
        <v>5</v>
      </c>
      <c r="Q7914" s="3">
        <f t="shared" si="658"/>
        <v>25</v>
      </c>
      <c r="R7914" s="4">
        <f t="shared" si="659"/>
        <v>1041.482475</v>
      </c>
    </row>
    <row r="7915" spans="14:18">
      <c r="N7915" s="2">
        <v>208.29649499999999</v>
      </c>
      <c r="O7915" s="3">
        <f t="shared" si="657"/>
        <v>43387.429829285022</v>
      </c>
      <c r="P7915" s="3">
        <v>5</v>
      </c>
      <c r="Q7915" s="3">
        <f t="shared" si="658"/>
        <v>25</v>
      </c>
      <c r="R7915" s="4">
        <f t="shared" si="659"/>
        <v>1041.482475</v>
      </c>
    </row>
    <row r="7916" spans="14:18">
      <c r="N7916" s="2">
        <v>208.29649499999999</v>
      </c>
      <c r="O7916" s="3">
        <f t="shared" si="657"/>
        <v>43387.429829285022</v>
      </c>
      <c r="P7916" s="3">
        <v>5</v>
      </c>
      <c r="Q7916" s="3">
        <f t="shared" si="658"/>
        <v>25</v>
      </c>
      <c r="R7916" s="4">
        <f t="shared" si="659"/>
        <v>1041.482475</v>
      </c>
    </row>
    <row r="7917" spans="14:18">
      <c r="N7917" s="2">
        <v>208.29649499999999</v>
      </c>
      <c r="O7917" s="3">
        <f t="shared" si="657"/>
        <v>43387.429829285022</v>
      </c>
      <c r="P7917" s="3">
        <v>5</v>
      </c>
      <c r="Q7917" s="3">
        <f t="shared" si="658"/>
        <v>25</v>
      </c>
      <c r="R7917" s="4">
        <f t="shared" si="659"/>
        <v>1041.482475</v>
      </c>
    </row>
    <row r="7918" spans="14:18">
      <c r="N7918" s="2">
        <v>208.29649499999999</v>
      </c>
      <c r="O7918" s="3">
        <f t="shared" si="657"/>
        <v>43387.429829285022</v>
      </c>
      <c r="P7918" s="3">
        <v>5</v>
      </c>
      <c r="Q7918" s="3">
        <f t="shared" si="658"/>
        <v>25</v>
      </c>
      <c r="R7918" s="4">
        <f t="shared" si="659"/>
        <v>1041.482475</v>
      </c>
    </row>
    <row r="7919" spans="14:18">
      <c r="N7919" s="2">
        <v>208.29649499999999</v>
      </c>
      <c r="O7919" s="3">
        <f t="shared" si="657"/>
        <v>43387.429829285022</v>
      </c>
      <c r="P7919" s="3">
        <v>5</v>
      </c>
      <c r="Q7919" s="3">
        <f t="shared" si="658"/>
        <v>25</v>
      </c>
      <c r="R7919" s="4">
        <f t="shared" si="659"/>
        <v>1041.482475</v>
      </c>
    </row>
    <row r="7920" spans="14:18">
      <c r="N7920" s="2">
        <v>208.29649499999999</v>
      </c>
      <c r="O7920" s="3">
        <f t="shared" si="657"/>
        <v>43387.429829285022</v>
      </c>
      <c r="P7920" s="3">
        <v>5</v>
      </c>
      <c r="Q7920" s="3">
        <f t="shared" si="658"/>
        <v>25</v>
      </c>
      <c r="R7920" s="4">
        <f t="shared" si="659"/>
        <v>1041.482475</v>
      </c>
    </row>
    <row r="7921" spans="14:18">
      <c r="N7921" s="2">
        <v>208.29649499999999</v>
      </c>
      <c r="O7921" s="3">
        <f t="shared" si="657"/>
        <v>43387.429829285022</v>
      </c>
      <c r="P7921" s="3">
        <v>5</v>
      </c>
      <c r="Q7921" s="3">
        <f t="shared" si="658"/>
        <v>25</v>
      </c>
      <c r="R7921" s="4">
        <f t="shared" si="659"/>
        <v>1041.482475</v>
      </c>
    </row>
    <row r="7922" spans="14:18">
      <c r="N7922" s="2">
        <v>208.29649499999999</v>
      </c>
      <c r="O7922" s="3">
        <f t="shared" si="657"/>
        <v>43387.429829285022</v>
      </c>
      <c r="P7922" s="3">
        <v>5</v>
      </c>
      <c r="Q7922" s="3">
        <f t="shared" si="658"/>
        <v>25</v>
      </c>
      <c r="R7922" s="4">
        <f t="shared" si="659"/>
        <v>1041.482475</v>
      </c>
    </row>
    <row r="7923" spans="14:18">
      <c r="N7923" s="2">
        <v>208.29649499999999</v>
      </c>
      <c r="O7923" s="3">
        <f t="shared" si="657"/>
        <v>43387.429829285022</v>
      </c>
      <c r="P7923" s="3">
        <v>5</v>
      </c>
      <c r="Q7923" s="3">
        <f t="shared" si="658"/>
        <v>25</v>
      </c>
      <c r="R7923" s="4">
        <f t="shared" si="659"/>
        <v>1041.482475</v>
      </c>
    </row>
    <row r="7924" spans="14:18">
      <c r="N7924" s="2">
        <v>208.29649499999999</v>
      </c>
      <c r="O7924" s="3">
        <f t="shared" si="657"/>
        <v>43387.429829285022</v>
      </c>
      <c r="P7924" s="3">
        <v>5</v>
      </c>
      <c r="Q7924" s="3">
        <f t="shared" si="658"/>
        <v>25</v>
      </c>
      <c r="R7924" s="4">
        <f t="shared" si="659"/>
        <v>1041.482475</v>
      </c>
    </row>
    <row r="7925" spans="14:18">
      <c r="N7925" s="2">
        <v>208.29649499999999</v>
      </c>
      <c r="O7925" s="3">
        <f t="shared" si="657"/>
        <v>43387.429829285022</v>
      </c>
      <c r="P7925" s="3">
        <v>5</v>
      </c>
      <c r="Q7925" s="3">
        <f t="shared" si="658"/>
        <v>25</v>
      </c>
      <c r="R7925" s="4">
        <f t="shared" si="659"/>
        <v>1041.482475</v>
      </c>
    </row>
    <row r="7926" spans="14:18">
      <c r="N7926" s="2">
        <v>208.29649499999999</v>
      </c>
      <c r="O7926" s="3">
        <f t="shared" si="657"/>
        <v>43387.429829285022</v>
      </c>
      <c r="P7926" s="3">
        <v>5</v>
      </c>
      <c r="Q7926" s="3">
        <f t="shared" si="658"/>
        <v>25</v>
      </c>
      <c r="R7926" s="4">
        <f t="shared" si="659"/>
        <v>1041.482475</v>
      </c>
    </row>
    <row r="7927" spans="14:18">
      <c r="N7927" s="2">
        <v>208.29649499999999</v>
      </c>
      <c r="O7927" s="3">
        <f t="shared" si="657"/>
        <v>43387.429829285022</v>
      </c>
      <c r="P7927" s="3">
        <v>5</v>
      </c>
      <c r="Q7927" s="3">
        <f t="shared" si="658"/>
        <v>25</v>
      </c>
      <c r="R7927" s="4">
        <f t="shared" si="659"/>
        <v>1041.482475</v>
      </c>
    </row>
    <row r="7928" spans="14:18">
      <c r="N7928" s="2">
        <v>208.29649499999999</v>
      </c>
      <c r="O7928" s="3">
        <f t="shared" si="657"/>
        <v>43387.429829285022</v>
      </c>
      <c r="P7928" s="3">
        <v>5</v>
      </c>
      <c r="Q7928" s="3">
        <f t="shared" si="658"/>
        <v>25</v>
      </c>
      <c r="R7928" s="4">
        <f t="shared" si="659"/>
        <v>1041.482475</v>
      </c>
    </row>
    <row r="7929" spans="14:18">
      <c r="N7929" s="2">
        <v>208.29649499999999</v>
      </c>
      <c r="O7929" s="3">
        <f t="shared" si="657"/>
        <v>43387.429829285022</v>
      </c>
      <c r="P7929" s="3">
        <v>5</v>
      </c>
      <c r="Q7929" s="3">
        <f t="shared" si="658"/>
        <v>25</v>
      </c>
      <c r="R7929" s="4">
        <f t="shared" si="659"/>
        <v>1041.482475</v>
      </c>
    </row>
    <row r="7930" spans="14:18">
      <c r="N7930" s="2">
        <v>208.29649499999999</v>
      </c>
      <c r="O7930" s="3">
        <f t="shared" si="657"/>
        <v>43387.429829285022</v>
      </c>
      <c r="P7930" s="3">
        <v>5</v>
      </c>
      <c r="Q7930" s="3">
        <f t="shared" si="658"/>
        <v>25</v>
      </c>
      <c r="R7930" s="4">
        <f t="shared" si="659"/>
        <v>1041.482475</v>
      </c>
    </row>
    <row r="7931" spans="14:18">
      <c r="N7931" s="2">
        <v>208.29649499999999</v>
      </c>
      <c r="O7931" s="3">
        <f t="shared" si="657"/>
        <v>43387.429829285022</v>
      </c>
      <c r="P7931" s="3">
        <v>5</v>
      </c>
      <c r="Q7931" s="3">
        <f t="shared" si="658"/>
        <v>25</v>
      </c>
      <c r="R7931" s="4">
        <f t="shared" si="659"/>
        <v>1041.482475</v>
      </c>
    </row>
    <row r="7932" spans="14:18">
      <c r="N7932" s="2">
        <v>208.29649499999999</v>
      </c>
      <c r="O7932" s="3">
        <f t="shared" si="657"/>
        <v>43387.429829285022</v>
      </c>
      <c r="P7932" s="3">
        <v>5</v>
      </c>
      <c r="Q7932" s="3">
        <f t="shared" si="658"/>
        <v>25</v>
      </c>
      <c r="R7932" s="4">
        <f t="shared" si="659"/>
        <v>1041.482475</v>
      </c>
    </row>
    <row r="7933" spans="14:18">
      <c r="N7933" s="2">
        <v>208.29649499999999</v>
      </c>
      <c r="O7933" s="3">
        <f t="shared" si="657"/>
        <v>43387.429829285022</v>
      </c>
      <c r="P7933" s="3">
        <v>5</v>
      </c>
      <c r="Q7933" s="3">
        <f t="shared" si="658"/>
        <v>25</v>
      </c>
      <c r="R7933" s="4">
        <f t="shared" si="659"/>
        <v>1041.482475</v>
      </c>
    </row>
    <row r="7934" spans="14:18">
      <c r="N7934" s="2">
        <v>208.29649499999999</v>
      </c>
      <c r="O7934" s="3">
        <f t="shared" si="657"/>
        <v>43387.429829285022</v>
      </c>
      <c r="P7934" s="3">
        <v>5</v>
      </c>
      <c r="Q7934" s="3">
        <f t="shared" si="658"/>
        <v>25</v>
      </c>
      <c r="R7934" s="4">
        <f t="shared" si="659"/>
        <v>1041.482475</v>
      </c>
    </row>
    <row r="7935" spans="14:18">
      <c r="N7935" s="2">
        <v>208.29649499999999</v>
      </c>
      <c r="O7935" s="3">
        <f t="shared" si="657"/>
        <v>43387.429829285022</v>
      </c>
      <c r="P7935" s="3">
        <v>5</v>
      </c>
      <c r="Q7935" s="3">
        <f t="shared" si="658"/>
        <v>25</v>
      </c>
      <c r="R7935" s="4">
        <f t="shared" si="659"/>
        <v>1041.482475</v>
      </c>
    </row>
    <row r="7936" spans="14:18">
      <c r="N7936" s="2">
        <v>208.29649499999999</v>
      </c>
      <c r="O7936" s="3">
        <f t="shared" si="657"/>
        <v>43387.429829285022</v>
      </c>
      <c r="P7936" s="3">
        <v>5</v>
      </c>
      <c r="Q7936" s="3">
        <f t="shared" si="658"/>
        <v>25</v>
      </c>
      <c r="R7936" s="4">
        <f t="shared" si="659"/>
        <v>1041.482475</v>
      </c>
    </row>
    <row r="7937" spans="14:18">
      <c r="N7937" s="2">
        <v>208.29649499999999</v>
      </c>
      <c r="O7937" s="3">
        <f t="shared" si="657"/>
        <v>43387.429829285022</v>
      </c>
      <c r="P7937" s="3">
        <v>5</v>
      </c>
      <c r="Q7937" s="3">
        <f t="shared" si="658"/>
        <v>25</v>
      </c>
      <c r="R7937" s="4">
        <f t="shared" si="659"/>
        <v>1041.482475</v>
      </c>
    </row>
    <row r="7938" spans="14:18">
      <c r="N7938" s="2">
        <v>208.29649499999999</v>
      </c>
      <c r="O7938" s="3">
        <f t="shared" si="657"/>
        <v>43387.429829285022</v>
      </c>
      <c r="P7938" s="3">
        <v>5</v>
      </c>
      <c r="Q7938" s="3">
        <f t="shared" si="658"/>
        <v>25</v>
      </c>
      <c r="R7938" s="4">
        <f t="shared" si="659"/>
        <v>1041.482475</v>
      </c>
    </row>
    <row r="7939" spans="14:18">
      <c r="N7939" s="2">
        <v>208.29649499999999</v>
      </c>
      <c r="O7939" s="3">
        <f t="shared" si="657"/>
        <v>43387.429829285022</v>
      </c>
      <c r="P7939" s="3">
        <v>5</v>
      </c>
      <c r="Q7939" s="3">
        <f t="shared" si="658"/>
        <v>25</v>
      </c>
      <c r="R7939" s="4">
        <f t="shared" si="659"/>
        <v>1041.482475</v>
      </c>
    </row>
    <row r="7940" spans="14:18">
      <c r="N7940" s="2">
        <v>208.29649499999999</v>
      </c>
      <c r="O7940" s="3">
        <f t="shared" si="657"/>
        <v>43387.429829285022</v>
      </c>
      <c r="P7940" s="3">
        <v>5</v>
      </c>
      <c r="Q7940" s="3">
        <f t="shared" si="658"/>
        <v>25</v>
      </c>
      <c r="R7940" s="4">
        <f t="shared" si="659"/>
        <v>1041.482475</v>
      </c>
    </row>
    <row r="7941" spans="14:18">
      <c r="N7941" s="2">
        <v>208.29649499999999</v>
      </c>
      <c r="O7941" s="3">
        <f t="shared" si="657"/>
        <v>43387.429829285022</v>
      </c>
      <c r="P7941" s="3">
        <v>5</v>
      </c>
      <c r="Q7941" s="3">
        <f t="shared" si="658"/>
        <v>25</v>
      </c>
      <c r="R7941" s="4">
        <f t="shared" si="659"/>
        <v>1041.482475</v>
      </c>
    </row>
    <row r="7942" spans="14:18">
      <c r="N7942" s="2">
        <v>208.29649499999999</v>
      </c>
      <c r="O7942" s="3">
        <f t="shared" si="657"/>
        <v>43387.429829285022</v>
      </c>
      <c r="P7942" s="3">
        <v>5</v>
      </c>
      <c r="Q7942" s="3">
        <f t="shared" si="658"/>
        <v>25</v>
      </c>
      <c r="R7942" s="4">
        <f t="shared" si="659"/>
        <v>1041.482475</v>
      </c>
    </row>
    <row r="7943" spans="14:18">
      <c r="N7943" s="2">
        <v>208.29649499999999</v>
      </c>
      <c r="O7943" s="3">
        <f t="shared" si="657"/>
        <v>43387.429829285022</v>
      </c>
      <c r="P7943" s="3">
        <v>5</v>
      </c>
      <c r="Q7943" s="3">
        <f t="shared" si="658"/>
        <v>25</v>
      </c>
      <c r="R7943" s="4">
        <f t="shared" si="659"/>
        <v>1041.482475</v>
      </c>
    </row>
    <row r="7944" spans="14:18">
      <c r="N7944" s="2">
        <v>208.29649499999999</v>
      </c>
      <c r="O7944" s="3">
        <f t="shared" si="657"/>
        <v>43387.429829285022</v>
      </c>
      <c r="P7944" s="3">
        <v>5</v>
      </c>
      <c r="Q7944" s="3">
        <f t="shared" si="658"/>
        <v>25</v>
      </c>
      <c r="R7944" s="4">
        <f t="shared" si="659"/>
        <v>1041.482475</v>
      </c>
    </row>
    <row r="7945" spans="14:18">
      <c r="N7945" s="2">
        <v>208.29649499999999</v>
      </c>
      <c r="O7945" s="3">
        <f t="shared" si="657"/>
        <v>43387.429829285022</v>
      </c>
      <c r="P7945" s="3">
        <v>5</v>
      </c>
      <c r="Q7945" s="3">
        <f t="shared" si="658"/>
        <v>25</v>
      </c>
      <c r="R7945" s="4">
        <f t="shared" si="659"/>
        <v>1041.482475</v>
      </c>
    </row>
    <row r="7946" spans="14:18">
      <c r="N7946" s="2">
        <v>208.29649499999999</v>
      </c>
      <c r="O7946" s="3">
        <f t="shared" si="657"/>
        <v>43387.429829285022</v>
      </c>
      <c r="P7946" s="3">
        <v>5</v>
      </c>
      <c r="Q7946" s="3">
        <f t="shared" si="658"/>
        <v>25</v>
      </c>
      <c r="R7946" s="4">
        <f t="shared" si="659"/>
        <v>1041.482475</v>
      </c>
    </row>
    <row r="7947" spans="14:18">
      <c r="N7947" s="2">
        <v>208.29649499999999</v>
      </c>
      <c r="O7947" s="3">
        <f t="shared" si="657"/>
        <v>43387.429829285022</v>
      </c>
      <c r="P7947" s="3">
        <v>5</v>
      </c>
      <c r="Q7947" s="3">
        <f t="shared" si="658"/>
        <v>25</v>
      </c>
      <c r="R7947" s="4">
        <f t="shared" si="659"/>
        <v>1041.482475</v>
      </c>
    </row>
    <row r="7948" spans="14:18">
      <c r="N7948" s="2">
        <v>208.29649499999999</v>
      </c>
      <c r="O7948" s="3">
        <f t="shared" si="657"/>
        <v>43387.429829285022</v>
      </c>
      <c r="P7948" s="3">
        <v>5</v>
      </c>
      <c r="Q7948" s="3">
        <f t="shared" si="658"/>
        <v>25</v>
      </c>
      <c r="R7948" s="4">
        <f t="shared" si="659"/>
        <v>1041.482475</v>
      </c>
    </row>
    <row r="7949" spans="14:18">
      <c r="N7949" s="2">
        <v>208.29649499999999</v>
      </c>
      <c r="O7949" s="3">
        <f t="shared" si="657"/>
        <v>43387.429829285022</v>
      </c>
      <c r="P7949" s="3">
        <v>5</v>
      </c>
      <c r="Q7949" s="3">
        <f t="shared" si="658"/>
        <v>25</v>
      </c>
      <c r="R7949" s="4">
        <f t="shared" si="659"/>
        <v>1041.482475</v>
      </c>
    </row>
    <row r="7950" spans="14:18">
      <c r="N7950" s="2">
        <v>208.29649499999999</v>
      </c>
      <c r="O7950" s="3">
        <f t="shared" si="657"/>
        <v>43387.429829285022</v>
      </c>
      <c r="P7950" s="3">
        <v>5</v>
      </c>
      <c r="Q7950" s="3">
        <f t="shared" si="658"/>
        <v>25</v>
      </c>
      <c r="R7950" s="4">
        <f t="shared" si="659"/>
        <v>1041.482475</v>
      </c>
    </row>
    <row r="7951" spans="14:18">
      <c r="N7951" s="2">
        <v>208.29649499999999</v>
      </c>
      <c r="O7951" s="3">
        <f t="shared" si="657"/>
        <v>43387.429829285022</v>
      </c>
      <c r="P7951" s="3">
        <v>5</v>
      </c>
      <c r="Q7951" s="3">
        <f t="shared" si="658"/>
        <v>25</v>
      </c>
      <c r="R7951" s="4">
        <f t="shared" si="659"/>
        <v>1041.482475</v>
      </c>
    </row>
    <row r="7952" spans="14:18">
      <c r="N7952" s="2">
        <v>208.29649499999999</v>
      </c>
      <c r="O7952" s="3">
        <f t="shared" si="657"/>
        <v>43387.429829285022</v>
      </c>
      <c r="P7952" s="3">
        <v>5</v>
      </c>
      <c r="Q7952" s="3">
        <f t="shared" si="658"/>
        <v>25</v>
      </c>
      <c r="R7952" s="4">
        <f t="shared" si="659"/>
        <v>1041.482475</v>
      </c>
    </row>
    <row r="7953" spans="14:18">
      <c r="N7953" s="2">
        <v>208.29649499999999</v>
      </c>
      <c r="O7953" s="3">
        <f t="shared" ref="O7953:O8016" si="660">N7953*N7953</f>
        <v>43387.429829285022</v>
      </c>
      <c r="P7953" s="3">
        <v>5</v>
      </c>
      <c r="Q7953" s="3">
        <f t="shared" ref="Q7953:Q8016" si="661">P7953*P7953</f>
        <v>25</v>
      </c>
      <c r="R7953" s="4">
        <f t="shared" ref="R7953:R8016" si="662">P7953*N7953</f>
        <v>1041.482475</v>
      </c>
    </row>
    <row r="7954" spans="14:18">
      <c r="N7954" s="2">
        <v>208.29649499999999</v>
      </c>
      <c r="O7954" s="3">
        <f t="shared" si="660"/>
        <v>43387.429829285022</v>
      </c>
      <c r="P7954" s="3">
        <v>5</v>
      </c>
      <c r="Q7954" s="3">
        <f t="shared" si="661"/>
        <v>25</v>
      </c>
      <c r="R7954" s="4">
        <f t="shared" si="662"/>
        <v>1041.482475</v>
      </c>
    </row>
    <row r="7955" spans="14:18">
      <c r="N7955" s="2">
        <v>208.29649499999999</v>
      </c>
      <c r="O7955" s="3">
        <f t="shared" si="660"/>
        <v>43387.429829285022</v>
      </c>
      <c r="P7955" s="3">
        <v>15</v>
      </c>
      <c r="Q7955" s="3">
        <f t="shared" si="661"/>
        <v>225</v>
      </c>
      <c r="R7955" s="4">
        <f t="shared" si="662"/>
        <v>3124.4474249999998</v>
      </c>
    </row>
    <row r="7956" spans="14:18">
      <c r="N7956" s="2">
        <v>208.29649499999999</v>
      </c>
      <c r="O7956" s="3">
        <f t="shared" si="660"/>
        <v>43387.429829285022</v>
      </c>
      <c r="P7956" s="3">
        <v>15</v>
      </c>
      <c r="Q7956" s="3">
        <f t="shared" si="661"/>
        <v>225</v>
      </c>
      <c r="R7956" s="4">
        <f t="shared" si="662"/>
        <v>3124.4474249999998</v>
      </c>
    </row>
    <row r="7957" spans="14:18">
      <c r="N7957" s="2">
        <v>208.29649499999999</v>
      </c>
      <c r="O7957" s="3">
        <f t="shared" si="660"/>
        <v>43387.429829285022</v>
      </c>
      <c r="P7957" s="3">
        <v>15</v>
      </c>
      <c r="Q7957" s="3">
        <f t="shared" si="661"/>
        <v>225</v>
      </c>
      <c r="R7957" s="4">
        <f t="shared" si="662"/>
        <v>3124.4474249999998</v>
      </c>
    </row>
    <row r="7958" spans="14:18">
      <c r="N7958" s="2">
        <v>208.29649499999999</v>
      </c>
      <c r="O7958" s="3">
        <f t="shared" si="660"/>
        <v>43387.429829285022</v>
      </c>
      <c r="P7958" s="3">
        <v>15</v>
      </c>
      <c r="Q7958" s="3">
        <f t="shared" si="661"/>
        <v>225</v>
      </c>
      <c r="R7958" s="4">
        <f t="shared" si="662"/>
        <v>3124.4474249999998</v>
      </c>
    </row>
    <row r="7959" spans="14:18">
      <c r="N7959" s="2">
        <v>208.29649499999999</v>
      </c>
      <c r="O7959" s="3">
        <f t="shared" si="660"/>
        <v>43387.429829285022</v>
      </c>
      <c r="P7959" s="3">
        <v>15</v>
      </c>
      <c r="Q7959" s="3">
        <f t="shared" si="661"/>
        <v>225</v>
      </c>
      <c r="R7959" s="4">
        <f t="shared" si="662"/>
        <v>3124.4474249999998</v>
      </c>
    </row>
    <row r="7960" spans="14:18">
      <c r="N7960" s="2">
        <v>208.29649499999999</v>
      </c>
      <c r="O7960" s="3">
        <f t="shared" si="660"/>
        <v>43387.429829285022</v>
      </c>
      <c r="P7960" s="3">
        <v>15</v>
      </c>
      <c r="Q7960" s="3">
        <f t="shared" si="661"/>
        <v>225</v>
      </c>
      <c r="R7960" s="4">
        <f t="shared" si="662"/>
        <v>3124.4474249999998</v>
      </c>
    </row>
    <row r="7961" spans="14:18">
      <c r="N7961" s="2">
        <v>208.29649499999999</v>
      </c>
      <c r="O7961" s="3">
        <f t="shared" si="660"/>
        <v>43387.429829285022</v>
      </c>
      <c r="P7961" s="3">
        <v>15</v>
      </c>
      <c r="Q7961" s="3">
        <f t="shared" si="661"/>
        <v>225</v>
      </c>
      <c r="R7961" s="4">
        <f t="shared" si="662"/>
        <v>3124.4474249999998</v>
      </c>
    </row>
    <row r="7962" spans="14:18">
      <c r="N7962" s="2">
        <v>208.29649499999999</v>
      </c>
      <c r="O7962" s="3">
        <f t="shared" si="660"/>
        <v>43387.429829285022</v>
      </c>
      <c r="P7962" s="3">
        <v>15</v>
      </c>
      <c r="Q7962" s="3">
        <f t="shared" si="661"/>
        <v>225</v>
      </c>
      <c r="R7962" s="4">
        <f t="shared" si="662"/>
        <v>3124.4474249999998</v>
      </c>
    </row>
    <row r="7963" spans="14:18">
      <c r="N7963" s="2">
        <v>208.29649499999999</v>
      </c>
      <c r="O7963" s="3">
        <f t="shared" si="660"/>
        <v>43387.429829285022</v>
      </c>
      <c r="P7963" s="3">
        <v>15</v>
      </c>
      <c r="Q7963" s="3">
        <f t="shared" si="661"/>
        <v>225</v>
      </c>
      <c r="R7963" s="4">
        <f t="shared" si="662"/>
        <v>3124.4474249999998</v>
      </c>
    </row>
    <row r="7964" spans="14:18">
      <c r="N7964" s="2">
        <v>208.29649499999999</v>
      </c>
      <c r="O7964" s="3">
        <f t="shared" si="660"/>
        <v>43387.429829285022</v>
      </c>
      <c r="P7964" s="3">
        <v>15</v>
      </c>
      <c r="Q7964" s="3">
        <f t="shared" si="661"/>
        <v>225</v>
      </c>
      <c r="R7964" s="4">
        <f t="shared" si="662"/>
        <v>3124.4474249999998</v>
      </c>
    </row>
    <row r="7965" spans="14:18">
      <c r="N7965" s="2">
        <v>208.29649499999999</v>
      </c>
      <c r="O7965" s="3">
        <f t="shared" si="660"/>
        <v>43387.429829285022</v>
      </c>
      <c r="P7965" s="3">
        <v>15</v>
      </c>
      <c r="Q7965" s="3">
        <f t="shared" si="661"/>
        <v>225</v>
      </c>
      <c r="R7965" s="4">
        <f t="shared" si="662"/>
        <v>3124.4474249999998</v>
      </c>
    </row>
    <row r="7966" spans="14:18">
      <c r="N7966" s="2">
        <v>208.29649499999999</v>
      </c>
      <c r="O7966" s="3">
        <f t="shared" si="660"/>
        <v>43387.429829285022</v>
      </c>
      <c r="P7966" s="3">
        <v>15</v>
      </c>
      <c r="Q7966" s="3">
        <f t="shared" si="661"/>
        <v>225</v>
      </c>
      <c r="R7966" s="4">
        <f t="shared" si="662"/>
        <v>3124.4474249999998</v>
      </c>
    </row>
    <row r="7967" spans="14:18">
      <c r="N7967" s="2">
        <v>208.29649499999999</v>
      </c>
      <c r="O7967" s="3">
        <f t="shared" si="660"/>
        <v>43387.429829285022</v>
      </c>
      <c r="P7967" s="3">
        <v>15</v>
      </c>
      <c r="Q7967" s="3">
        <f t="shared" si="661"/>
        <v>225</v>
      </c>
      <c r="R7967" s="4">
        <f t="shared" si="662"/>
        <v>3124.4474249999998</v>
      </c>
    </row>
    <row r="7968" spans="14:18">
      <c r="N7968" s="2">
        <v>208.29649499999999</v>
      </c>
      <c r="O7968" s="3">
        <f t="shared" si="660"/>
        <v>43387.429829285022</v>
      </c>
      <c r="P7968" s="3">
        <v>15</v>
      </c>
      <c r="Q7968" s="3">
        <f t="shared" si="661"/>
        <v>225</v>
      </c>
      <c r="R7968" s="4">
        <f t="shared" si="662"/>
        <v>3124.4474249999998</v>
      </c>
    </row>
    <row r="7969" spans="14:18">
      <c r="N7969" s="2">
        <v>211.093029</v>
      </c>
      <c r="O7969" s="3">
        <f t="shared" si="660"/>
        <v>44560.266892394844</v>
      </c>
      <c r="P7969" s="3">
        <v>5</v>
      </c>
      <c r="Q7969" s="3">
        <f t="shared" si="661"/>
        <v>25</v>
      </c>
      <c r="R7969" s="4">
        <f t="shared" si="662"/>
        <v>1055.4651450000001</v>
      </c>
    </row>
    <row r="7970" spans="14:18">
      <c r="N7970" s="2">
        <v>211.093029</v>
      </c>
      <c r="O7970" s="3">
        <f t="shared" si="660"/>
        <v>44560.266892394844</v>
      </c>
      <c r="P7970" s="3">
        <v>5</v>
      </c>
      <c r="Q7970" s="3">
        <f t="shared" si="661"/>
        <v>25</v>
      </c>
      <c r="R7970" s="4">
        <f t="shared" si="662"/>
        <v>1055.4651450000001</v>
      </c>
    </row>
    <row r="7971" spans="14:18">
      <c r="N7971" s="2">
        <v>211.093029</v>
      </c>
      <c r="O7971" s="3">
        <f t="shared" si="660"/>
        <v>44560.266892394844</v>
      </c>
      <c r="P7971" s="3">
        <v>5</v>
      </c>
      <c r="Q7971" s="3">
        <f t="shared" si="661"/>
        <v>25</v>
      </c>
      <c r="R7971" s="4">
        <f t="shared" si="662"/>
        <v>1055.4651450000001</v>
      </c>
    </row>
    <row r="7972" spans="14:18">
      <c r="N7972" s="2">
        <v>211.093029</v>
      </c>
      <c r="O7972" s="3">
        <f t="shared" si="660"/>
        <v>44560.266892394844</v>
      </c>
      <c r="P7972" s="3">
        <v>5</v>
      </c>
      <c r="Q7972" s="3">
        <f t="shared" si="661"/>
        <v>25</v>
      </c>
      <c r="R7972" s="4">
        <f t="shared" si="662"/>
        <v>1055.4651450000001</v>
      </c>
    </row>
    <row r="7973" spans="14:18">
      <c r="N7973" s="2">
        <v>211.093029</v>
      </c>
      <c r="O7973" s="3">
        <f t="shared" si="660"/>
        <v>44560.266892394844</v>
      </c>
      <c r="P7973" s="3">
        <v>5</v>
      </c>
      <c r="Q7973" s="3">
        <f t="shared" si="661"/>
        <v>25</v>
      </c>
      <c r="R7973" s="4">
        <f t="shared" si="662"/>
        <v>1055.4651450000001</v>
      </c>
    </row>
    <row r="7974" spans="14:18">
      <c r="N7974" s="2">
        <v>211.093029</v>
      </c>
      <c r="O7974" s="3">
        <f t="shared" si="660"/>
        <v>44560.266892394844</v>
      </c>
      <c r="P7974" s="3">
        <v>5</v>
      </c>
      <c r="Q7974" s="3">
        <f t="shared" si="661"/>
        <v>25</v>
      </c>
      <c r="R7974" s="4">
        <f t="shared" si="662"/>
        <v>1055.4651450000001</v>
      </c>
    </row>
    <row r="7975" spans="14:18">
      <c r="N7975" s="2">
        <v>211.093029</v>
      </c>
      <c r="O7975" s="3">
        <f t="shared" si="660"/>
        <v>44560.266892394844</v>
      </c>
      <c r="P7975" s="3">
        <v>5</v>
      </c>
      <c r="Q7975" s="3">
        <f t="shared" si="661"/>
        <v>25</v>
      </c>
      <c r="R7975" s="4">
        <f t="shared" si="662"/>
        <v>1055.4651450000001</v>
      </c>
    </row>
    <row r="7976" spans="14:18">
      <c r="N7976" s="2">
        <v>211.093029</v>
      </c>
      <c r="O7976" s="3">
        <f t="shared" si="660"/>
        <v>44560.266892394844</v>
      </c>
      <c r="P7976" s="3">
        <v>5</v>
      </c>
      <c r="Q7976" s="3">
        <f t="shared" si="661"/>
        <v>25</v>
      </c>
      <c r="R7976" s="4">
        <f t="shared" si="662"/>
        <v>1055.4651450000001</v>
      </c>
    </row>
    <row r="7977" spans="14:18">
      <c r="N7977" s="2">
        <v>211.093029</v>
      </c>
      <c r="O7977" s="3">
        <f t="shared" si="660"/>
        <v>44560.266892394844</v>
      </c>
      <c r="P7977" s="3">
        <v>5</v>
      </c>
      <c r="Q7977" s="3">
        <f t="shared" si="661"/>
        <v>25</v>
      </c>
      <c r="R7977" s="4">
        <f t="shared" si="662"/>
        <v>1055.4651450000001</v>
      </c>
    </row>
    <row r="7978" spans="14:18">
      <c r="N7978" s="2">
        <v>211.093029</v>
      </c>
      <c r="O7978" s="3">
        <f t="shared" si="660"/>
        <v>44560.266892394844</v>
      </c>
      <c r="P7978" s="3">
        <v>5</v>
      </c>
      <c r="Q7978" s="3">
        <f t="shared" si="661"/>
        <v>25</v>
      </c>
      <c r="R7978" s="4">
        <f t="shared" si="662"/>
        <v>1055.4651450000001</v>
      </c>
    </row>
    <row r="7979" spans="14:18">
      <c r="N7979" s="2">
        <v>211.093029</v>
      </c>
      <c r="O7979" s="3">
        <f t="shared" si="660"/>
        <v>44560.266892394844</v>
      </c>
      <c r="P7979" s="3">
        <v>5</v>
      </c>
      <c r="Q7979" s="3">
        <f t="shared" si="661"/>
        <v>25</v>
      </c>
      <c r="R7979" s="4">
        <f t="shared" si="662"/>
        <v>1055.4651450000001</v>
      </c>
    </row>
    <row r="7980" spans="14:18">
      <c r="N7980" s="2">
        <v>211.093029</v>
      </c>
      <c r="O7980" s="3">
        <f t="shared" si="660"/>
        <v>44560.266892394844</v>
      </c>
      <c r="P7980" s="3">
        <v>5</v>
      </c>
      <c r="Q7980" s="3">
        <f t="shared" si="661"/>
        <v>25</v>
      </c>
      <c r="R7980" s="4">
        <f t="shared" si="662"/>
        <v>1055.4651450000001</v>
      </c>
    </row>
    <row r="7981" spans="14:18">
      <c r="N7981" s="2">
        <v>211.093029</v>
      </c>
      <c r="O7981" s="3">
        <f t="shared" si="660"/>
        <v>44560.266892394844</v>
      </c>
      <c r="P7981" s="3">
        <v>10</v>
      </c>
      <c r="Q7981" s="3">
        <f t="shared" si="661"/>
        <v>100</v>
      </c>
      <c r="R7981" s="4">
        <f t="shared" si="662"/>
        <v>2110.9302900000002</v>
      </c>
    </row>
    <row r="7982" spans="14:18">
      <c r="N7982" s="2">
        <v>211.093029</v>
      </c>
      <c r="O7982" s="3">
        <f t="shared" si="660"/>
        <v>44560.266892394844</v>
      </c>
      <c r="P7982" s="3">
        <v>10</v>
      </c>
      <c r="Q7982" s="3">
        <f t="shared" si="661"/>
        <v>100</v>
      </c>
      <c r="R7982" s="4">
        <f t="shared" si="662"/>
        <v>2110.9302900000002</v>
      </c>
    </row>
    <row r="7983" spans="14:18">
      <c r="N7983" s="2">
        <v>211.093029</v>
      </c>
      <c r="O7983" s="3">
        <f t="shared" si="660"/>
        <v>44560.266892394844</v>
      </c>
      <c r="P7983" s="3">
        <v>10</v>
      </c>
      <c r="Q7983" s="3">
        <f t="shared" si="661"/>
        <v>100</v>
      </c>
      <c r="R7983" s="4">
        <f t="shared" si="662"/>
        <v>2110.9302900000002</v>
      </c>
    </row>
    <row r="7984" spans="14:18">
      <c r="N7984" s="2">
        <v>211.093029</v>
      </c>
      <c r="O7984" s="3">
        <f t="shared" si="660"/>
        <v>44560.266892394844</v>
      </c>
      <c r="P7984" s="3">
        <v>10</v>
      </c>
      <c r="Q7984" s="3">
        <f t="shared" si="661"/>
        <v>100</v>
      </c>
      <c r="R7984" s="4">
        <f t="shared" si="662"/>
        <v>2110.9302900000002</v>
      </c>
    </row>
    <row r="7985" spans="14:18">
      <c r="N7985" s="2">
        <v>211.093029</v>
      </c>
      <c r="O7985" s="3">
        <f t="shared" si="660"/>
        <v>44560.266892394844</v>
      </c>
      <c r="P7985" s="3">
        <v>15</v>
      </c>
      <c r="Q7985" s="3">
        <f t="shared" si="661"/>
        <v>225</v>
      </c>
      <c r="R7985" s="4">
        <f t="shared" si="662"/>
        <v>3166.3954349999999</v>
      </c>
    </row>
    <row r="7986" spans="14:18">
      <c r="N7986" s="2">
        <v>211.093029</v>
      </c>
      <c r="O7986" s="3">
        <f t="shared" si="660"/>
        <v>44560.266892394844</v>
      </c>
      <c r="P7986" s="3">
        <v>15</v>
      </c>
      <c r="Q7986" s="3">
        <f t="shared" si="661"/>
        <v>225</v>
      </c>
      <c r="R7986" s="4">
        <f t="shared" si="662"/>
        <v>3166.3954349999999</v>
      </c>
    </row>
    <row r="7987" spans="14:18">
      <c r="N7987" s="2">
        <v>211.093029</v>
      </c>
      <c r="O7987" s="3">
        <f t="shared" si="660"/>
        <v>44560.266892394844</v>
      </c>
      <c r="P7987" s="3">
        <v>15</v>
      </c>
      <c r="Q7987" s="3">
        <f t="shared" si="661"/>
        <v>225</v>
      </c>
      <c r="R7987" s="4">
        <f t="shared" si="662"/>
        <v>3166.3954349999999</v>
      </c>
    </row>
    <row r="7988" spans="14:18">
      <c r="N7988" s="2">
        <v>211.093029</v>
      </c>
      <c r="O7988" s="3">
        <f t="shared" si="660"/>
        <v>44560.266892394844</v>
      </c>
      <c r="P7988" s="3">
        <v>15</v>
      </c>
      <c r="Q7988" s="3">
        <f t="shared" si="661"/>
        <v>225</v>
      </c>
      <c r="R7988" s="4">
        <f t="shared" si="662"/>
        <v>3166.3954349999999</v>
      </c>
    </row>
    <row r="7989" spans="14:18">
      <c r="N7989" s="2">
        <v>211.093029</v>
      </c>
      <c r="O7989" s="3">
        <f t="shared" si="660"/>
        <v>44560.266892394844</v>
      </c>
      <c r="P7989" s="3">
        <v>15</v>
      </c>
      <c r="Q7989" s="3">
        <f t="shared" si="661"/>
        <v>225</v>
      </c>
      <c r="R7989" s="4">
        <f t="shared" si="662"/>
        <v>3166.3954349999999</v>
      </c>
    </row>
    <row r="7990" spans="14:18">
      <c r="N7990" s="2">
        <v>211.093029</v>
      </c>
      <c r="O7990" s="3">
        <f t="shared" si="660"/>
        <v>44560.266892394844</v>
      </c>
      <c r="P7990" s="3">
        <v>15</v>
      </c>
      <c r="Q7990" s="3">
        <f t="shared" si="661"/>
        <v>225</v>
      </c>
      <c r="R7990" s="4">
        <f t="shared" si="662"/>
        <v>3166.3954349999999</v>
      </c>
    </row>
    <row r="7991" spans="14:18">
      <c r="N7991" s="2">
        <v>211.093029</v>
      </c>
      <c r="O7991" s="3">
        <f t="shared" si="660"/>
        <v>44560.266892394844</v>
      </c>
      <c r="P7991" s="3">
        <v>15</v>
      </c>
      <c r="Q7991" s="3">
        <f t="shared" si="661"/>
        <v>225</v>
      </c>
      <c r="R7991" s="4">
        <f t="shared" si="662"/>
        <v>3166.3954349999999</v>
      </c>
    </row>
    <row r="7992" spans="14:18">
      <c r="N7992" s="2">
        <v>211.093029</v>
      </c>
      <c r="O7992" s="3">
        <f t="shared" si="660"/>
        <v>44560.266892394844</v>
      </c>
      <c r="P7992" s="3">
        <v>15</v>
      </c>
      <c r="Q7992" s="3">
        <f t="shared" si="661"/>
        <v>225</v>
      </c>
      <c r="R7992" s="4">
        <f t="shared" si="662"/>
        <v>3166.3954349999999</v>
      </c>
    </row>
    <row r="7993" spans="14:18">
      <c r="N7993" s="2">
        <v>211.093029</v>
      </c>
      <c r="O7993" s="3">
        <f t="shared" si="660"/>
        <v>44560.266892394844</v>
      </c>
      <c r="P7993" s="3">
        <v>15</v>
      </c>
      <c r="Q7993" s="3">
        <f t="shared" si="661"/>
        <v>225</v>
      </c>
      <c r="R7993" s="4">
        <f t="shared" si="662"/>
        <v>3166.3954349999999</v>
      </c>
    </row>
    <row r="7994" spans="14:18">
      <c r="N7994" s="2">
        <v>211.093029</v>
      </c>
      <c r="O7994" s="3">
        <f t="shared" si="660"/>
        <v>44560.266892394844</v>
      </c>
      <c r="P7994" s="3">
        <v>15</v>
      </c>
      <c r="Q7994" s="3">
        <f t="shared" si="661"/>
        <v>225</v>
      </c>
      <c r="R7994" s="4">
        <f t="shared" si="662"/>
        <v>3166.3954349999999</v>
      </c>
    </row>
    <row r="7995" spans="14:18">
      <c r="N7995" s="2">
        <v>211.093029</v>
      </c>
      <c r="O7995" s="3">
        <f t="shared" si="660"/>
        <v>44560.266892394844</v>
      </c>
      <c r="P7995" s="3">
        <v>15</v>
      </c>
      <c r="Q7995" s="3">
        <f t="shared" si="661"/>
        <v>225</v>
      </c>
      <c r="R7995" s="4">
        <f t="shared" si="662"/>
        <v>3166.3954349999999</v>
      </c>
    </row>
    <row r="7996" spans="14:18">
      <c r="N7996" s="2">
        <v>211.093029</v>
      </c>
      <c r="O7996" s="3">
        <f t="shared" si="660"/>
        <v>44560.266892394844</v>
      </c>
      <c r="P7996" s="3">
        <v>15</v>
      </c>
      <c r="Q7996" s="3">
        <f t="shared" si="661"/>
        <v>225</v>
      </c>
      <c r="R7996" s="4">
        <f t="shared" si="662"/>
        <v>3166.3954349999999</v>
      </c>
    </row>
    <row r="7997" spans="14:18">
      <c r="N7997" s="2">
        <v>211.093029</v>
      </c>
      <c r="O7997" s="3">
        <f t="shared" si="660"/>
        <v>44560.266892394844</v>
      </c>
      <c r="P7997" s="3">
        <v>15</v>
      </c>
      <c r="Q7997" s="3">
        <f t="shared" si="661"/>
        <v>225</v>
      </c>
      <c r="R7997" s="4">
        <f t="shared" si="662"/>
        <v>3166.3954349999999</v>
      </c>
    </row>
    <row r="7998" spans="14:18">
      <c r="N7998" s="2">
        <v>211.093029</v>
      </c>
      <c r="O7998" s="3">
        <f t="shared" si="660"/>
        <v>44560.266892394844</v>
      </c>
      <c r="P7998" s="3">
        <v>20</v>
      </c>
      <c r="Q7998" s="3">
        <f t="shared" si="661"/>
        <v>400</v>
      </c>
      <c r="R7998" s="4">
        <f t="shared" si="662"/>
        <v>4221.8605800000005</v>
      </c>
    </row>
    <row r="7999" spans="14:18">
      <c r="N7999" s="2">
        <v>211.093029</v>
      </c>
      <c r="O7999" s="3">
        <f t="shared" si="660"/>
        <v>44560.266892394844</v>
      </c>
      <c r="P7999" s="3">
        <v>10</v>
      </c>
      <c r="Q7999" s="3">
        <f t="shared" si="661"/>
        <v>100</v>
      </c>
      <c r="R7999" s="4">
        <f t="shared" si="662"/>
        <v>2110.9302900000002</v>
      </c>
    </row>
    <row r="8000" spans="14:18">
      <c r="N8000" s="2">
        <v>211.093029</v>
      </c>
      <c r="O8000" s="3">
        <f t="shared" si="660"/>
        <v>44560.266892394844</v>
      </c>
      <c r="P8000" s="3">
        <v>10</v>
      </c>
      <c r="Q8000" s="3">
        <f t="shared" si="661"/>
        <v>100</v>
      </c>
      <c r="R8000" s="4">
        <f t="shared" si="662"/>
        <v>2110.9302900000002</v>
      </c>
    </row>
    <row r="8001" spans="14:18">
      <c r="N8001" s="2">
        <v>211.093029</v>
      </c>
      <c r="O8001" s="3">
        <f t="shared" si="660"/>
        <v>44560.266892394844</v>
      </c>
      <c r="P8001" s="3">
        <v>10</v>
      </c>
      <c r="Q8001" s="3">
        <f t="shared" si="661"/>
        <v>100</v>
      </c>
      <c r="R8001" s="4">
        <f t="shared" si="662"/>
        <v>2110.9302900000002</v>
      </c>
    </row>
    <row r="8002" spans="14:18">
      <c r="N8002" s="2">
        <v>211.093029</v>
      </c>
      <c r="O8002" s="3">
        <f t="shared" si="660"/>
        <v>44560.266892394844</v>
      </c>
      <c r="P8002" s="3">
        <v>10</v>
      </c>
      <c r="Q8002" s="3">
        <f t="shared" si="661"/>
        <v>100</v>
      </c>
      <c r="R8002" s="4">
        <f t="shared" si="662"/>
        <v>2110.9302900000002</v>
      </c>
    </row>
    <row r="8003" spans="14:18">
      <c r="N8003" s="2">
        <v>211.093029</v>
      </c>
      <c r="O8003" s="3">
        <f t="shared" si="660"/>
        <v>44560.266892394844</v>
      </c>
      <c r="P8003" s="3">
        <v>15</v>
      </c>
      <c r="Q8003" s="3">
        <f t="shared" si="661"/>
        <v>225</v>
      </c>
      <c r="R8003" s="4">
        <f t="shared" si="662"/>
        <v>3166.3954349999999</v>
      </c>
    </row>
    <row r="8004" spans="14:18">
      <c r="N8004" s="2">
        <v>211.093029</v>
      </c>
      <c r="O8004" s="3">
        <f t="shared" si="660"/>
        <v>44560.266892394844</v>
      </c>
      <c r="P8004" s="3">
        <v>15</v>
      </c>
      <c r="Q8004" s="3">
        <f t="shared" si="661"/>
        <v>225</v>
      </c>
      <c r="R8004" s="4">
        <f t="shared" si="662"/>
        <v>3166.3954349999999</v>
      </c>
    </row>
    <row r="8005" spans="14:18">
      <c r="N8005" s="2">
        <v>211.093029</v>
      </c>
      <c r="O8005" s="3">
        <f t="shared" si="660"/>
        <v>44560.266892394844</v>
      </c>
      <c r="P8005" s="3">
        <v>5</v>
      </c>
      <c r="Q8005" s="3">
        <f t="shared" si="661"/>
        <v>25</v>
      </c>
      <c r="R8005" s="4">
        <f t="shared" si="662"/>
        <v>1055.4651450000001</v>
      </c>
    </row>
    <row r="8006" spans="14:18">
      <c r="N8006" s="2">
        <v>211.093029</v>
      </c>
      <c r="O8006" s="3">
        <f t="shared" si="660"/>
        <v>44560.266892394844</v>
      </c>
      <c r="P8006" s="3">
        <v>5</v>
      </c>
      <c r="Q8006" s="3">
        <f t="shared" si="661"/>
        <v>25</v>
      </c>
      <c r="R8006" s="4">
        <f t="shared" si="662"/>
        <v>1055.4651450000001</v>
      </c>
    </row>
    <row r="8007" spans="14:18">
      <c r="N8007" s="2">
        <v>211.093029</v>
      </c>
      <c r="O8007" s="3">
        <f t="shared" si="660"/>
        <v>44560.266892394844</v>
      </c>
      <c r="P8007" s="3">
        <v>5</v>
      </c>
      <c r="Q8007" s="3">
        <f t="shared" si="661"/>
        <v>25</v>
      </c>
      <c r="R8007" s="4">
        <f t="shared" si="662"/>
        <v>1055.4651450000001</v>
      </c>
    </row>
    <row r="8008" spans="14:18">
      <c r="N8008" s="2">
        <v>211.093029</v>
      </c>
      <c r="O8008" s="3">
        <f t="shared" si="660"/>
        <v>44560.266892394844</v>
      </c>
      <c r="P8008" s="3">
        <v>5</v>
      </c>
      <c r="Q8008" s="3">
        <f t="shared" si="661"/>
        <v>25</v>
      </c>
      <c r="R8008" s="4">
        <f t="shared" si="662"/>
        <v>1055.4651450000001</v>
      </c>
    </row>
    <row r="8009" spans="14:18">
      <c r="N8009" s="2">
        <v>211.093029</v>
      </c>
      <c r="O8009" s="3">
        <f t="shared" si="660"/>
        <v>44560.266892394844</v>
      </c>
      <c r="P8009" s="3">
        <v>5</v>
      </c>
      <c r="Q8009" s="3">
        <f t="shared" si="661"/>
        <v>25</v>
      </c>
      <c r="R8009" s="4">
        <f t="shared" si="662"/>
        <v>1055.4651450000001</v>
      </c>
    </row>
    <row r="8010" spans="14:18">
      <c r="N8010" s="2">
        <v>211.093029</v>
      </c>
      <c r="O8010" s="3">
        <f t="shared" si="660"/>
        <v>44560.266892394844</v>
      </c>
      <c r="P8010" s="3">
        <v>5</v>
      </c>
      <c r="Q8010" s="3">
        <f t="shared" si="661"/>
        <v>25</v>
      </c>
      <c r="R8010" s="4">
        <f t="shared" si="662"/>
        <v>1055.4651450000001</v>
      </c>
    </row>
    <row r="8011" spans="14:18">
      <c r="N8011" s="2">
        <v>211.093029</v>
      </c>
      <c r="O8011" s="3">
        <f t="shared" si="660"/>
        <v>44560.266892394844</v>
      </c>
      <c r="P8011" s="3">
        <v>5</v>
      </c>
      <c r="Q8011" s="3">
        <f t="shared" si="661"/>
        <v>25</v>
      </c>
      <c r="R8011" s="4">
        <f t="shared" si="662"/>
        <v>1055.4651450000001</v>
      </c>
    </row>
    <row r="8012" spans="14:18">
      <c r="N8012" s="2">
        <v>211.093029</v>
      </c>
      <c r="O8012" s="3">
        <f t="shared" si="660"/>
        <v>44560.266892394844</v>
      </c>
      <c r="P8012" s="3">
        <v>5</v>
      </c>
      <c r="Q8012" s="3">
        <f t="shared" si="661"/>
        <v>25</v>
      </c>
      <c r="R8012" s="4">
        <f t="shared" si="662"/>
        <v>1055.4651450000001</v>
      </c>
    </row>
    <row r="8013" spans="14:18">
      <c r="N8013" s="2">
        <v>211.093029</v>
      </c>
      <c r="O8013" s="3">
        <f t="shared" si="660"/>
        <v>44560.266892394844</v>
      </c>
      <c r="P8013" s="3">
        <v>5</v>
      </c>
      <c r="Q8013" s="3">
        <f t="shared" si="661"/>
        <v>25</v>
      </c>
      <c r="R8013" s="4">
        <f t="shared" si="662"/>
        <v>1055.4651450000001</v>
      </c>
    </row>
    <row r="8014" spans="14:18">
      <c r="N8014" s="2">
        <v>211.093029</v>
      </c>
      <c r="O8014" s="3">
        <f t="shared" si="660"/>
        <v>44560.266892394844</v>
      </c>
      <c r="P8014" s="3">
        <v>5</v>
      </c>
      <c r="Q8014" s="3">
        <f t="shared" si="661"/>
        <v>25</v>
      </c>
      <c r="R8014" s="4">
        <f t="shared" si="662"/>
        <v>1055.4651450000001</v>
      </c>
    </row>
    <row r="8015" spans="14:18">
      <c r="N8015" s="2">
        <v>211.093029</v>
      </c>
      <c r="O8015" s="3">
        <f t="shared" si="660"/>
        <v>44560.266892394844</v>
      </c>
      <c r="P8015" s="3">
        <v>15</v>
      </c>
      <c r="Q8015" s="3">
        <f t="shared" si="661"/>
        <v>225</v>
      </c>
      <c r="R8015" s="4">
        <f t="shared" si="662"/>
        <v>3166.3954349999999</v>
      </c>
    </row>
    <row r="8016" spans="14:18">
      <c r="N8016" s="2">
        <v>211.093029</v>
      </c>
      <c r="O8016" s="3">
        <f t="shared" si="660"/>
        <v>44560.266892394844</v>
      </c>
      <c r="P8016" s="3">
        <v>15</v>
      </c>
      <c r="Q8016" s="3">
        <f t="shared" si="661"/>
        <v>225</v>
      </c>
      <c r="R8016" s="4">
        <f t="shared" si="662"/>
        <v>3166.3954349999999</v>
      </c>
    </row>
    <row r="8017" spans="14:18">
      <c r="N8017" s="2">
        <v>211.093029</v>
      </c>
      <c r="O8017" s="3">
        <f t="shared" ref="O8017:O8080" si="663">N8017*N8017</f>
        <v>44560.266892394844</v>
      </c>
      <c r="P8017" s="3">
        <v>15</v>
      </c>
      <c r="Q8017" s="3">
        <f t="shared" ref="Q8017:Q8080" si="664">P8017*P8017</f>
        <v>225</v>
      </c>
      <c r="R8017" s="4">
        <f t="shared" ref="R8017:R8080" si="665">P8017*N8017</f>
        <v>3166.3954349999999</v>
      </c>
    </row>
    <row r="8018" spans="14:18">
      <c r="N8018" s="2">
        <v>211.093029</v>
      </c>
      <c r="O8018" s="3">
        <f t="shared" si="663"/>
        <v>44560.266892394844</v>
      </c>
      <c r="P8018" s="3">
        <v>15</v>
      </c>
      <c r="Q8018" s="3">
        <f t="shared" si="664"/>
        <v>225</v>
      </c>
      <c r="R8018" s="4">
        <f t="shared" si="665"/>
        <v>3166.3954349999999</v>
      </c>
    </row>
    <row r="8019" spans="14:18">
      <c r="N8019" s="2">
        <v>211.093029</v>
      </c>
      <c r="O8019" s="3">
        <f t="shared" si="663"/>
        <v>44560.266892394844</v>
      </c>
      <c r="P8019" s="3">
        <v>15</v>
      </c>
      <c r="Q8019" s="3">
        <f t="shared" si="664"/>
        <v>225</v>
      </c>
      <c r="R8019" s="4">
        <f t="shared" si="665"/>
        <v>3166.3954349999999</v>
      </c>
    </row>
    <row r="8020" spans="14:18">
      <c r="N8020" s="2">
        <v>211.093029</v>
      </c>
      <c r="O8020" s="3">
        <f t="shared" si="663"/>
        <v>44560.266892394844</v>
      </c>
      <c r="P8020" s="3">
        <v>15</v>
      </c>
      <c r="Q8020" s="3">
        <f t="shared" si="664"/>
        <v>225</v>
      </c>
      <c r="R8020" s="4">
        <f t="shared" si="665"/>
        <v>3166.3954349999999</v>
      </c>
    </row>
    <row r="8021" spans="14:18">
      <c r="N8021" s="2">
        <v>211.093029</v>
      </c>
      <c r="O8021" s="3">
        <f t="shared" si="663"/>
        <v>44560.266892394844</v>
      </c>
      <c r="P8021" s="3">
        <v>15</v>
      </c>
      <c r="Q8021" s="3">
        <f t="shared" si="664"/>
        <v>225</v>
      </c>
      <c r="R8021" s="4">
        <f t="shared" si="665"/>
        <v>3166.3954349999999</v>
      </c>
    </row>
    <row r="8022" spans="14:18">
      <c r="N8022" s="2">
        <v>211.093029</v>
      </c>
      <c r="O8022" s="3">
        <f t="shared" si="663"/>
        <v>44560.266892394844</v>
      </c>
      <c r="P8022" s="3">
        <v>15</v>
      </c>
      <c r="Q8022" s="3">
        <f t="shared" si="664"/>
        <v>225</v>
      </c>
      <c r="R8022" s="4">
        <f t="shared" si="665"/>
        <v>3166.3954349999999</v>
      </c>
    </row>
    <row r="8023" spans="14:18">
      <c r="N8023" s="2">
        <v>211.093029</v>
      </c>
      <c r="O8023" s="3">
        <f t="shared" si="663"/>
        <v>44560.266892394844</v>
      </c>
      <c r="P8023" s="3">
        <v>15</v>
      </c>
      <c r="Q8023" s="3">
        <f t="shared" si="664"/>
        <v>225</v>
      </c>
      <c r="R8023" s="4">
        <f t="shared" si="665"/>
        <v>3166.3954349999999</v>
      </c>
    </row>
    <row r="8024" spans="14:18">
      <c r="N8024" s="2">
        <v>211.093029</v>
      </c>
      <c r="O8024" s="3">
        <f t="shared" si="663"/>
        <v>44560.266892394844</v>
      </c>
      <c r="P8024" s="3">
        <v>15</v>
      </c>
      <c r="Q8024" s="3">
        <f t="shared" si="664"/>
        <v>225</v>
      </c>
      <c r="R8024" s="4">
        <f t="shared" si="665"/>
        <v>3166.3954349999999</v>
      </c>
    </row>
    <row r="8025" spans="14:18">
      <c r="N8025" s="2">
        <v>211.093029</v>
      </c>
      <c r="O8025" s="3">
        <f t="shared" si="663"/>
        <v>44560.266892394844</v>
      </c>
      <c r="P8025" s="3">
        <v>15</v>
      </c>
      <c r="Q8025" s="3">
        <f t="shared" si="664"/>
        <v>225</v>
      </c>
      <c r="R8025" s="4">
        <f t="shared" si="665"/>
        <v>3166.3954349999999</v>
      </c>
    </row>
    <row r="8026" spans="14:18">
      <c r="N8026" s="2">
        <v>211.093029</v>
      </c>
      <c r="O8026" s="3">
        <f t="shared" si="663"/>
        <v>44560.266892394844</v>
      </c>
      <c r="P8026" s="3">
        <v>15</v>
      </c>
      <c r="Q8026" s="3">
        <f t="shared" si="664"/>
        <v>225</v>
      </c>
      <c r="R8026" s="4">
        <f t="shared" si="665"/>
        <v>3166.3954349999999</v>
      </c>
    </row>
    <row r="8027" spans="14:18">
      <c r="N8027" s="2">
        <v>211.093029</v>
      </c>
      <c r="O8027" s="3">
        <f t="shared" si="663"/>
        <v>44560.266892394844</v>
      </c>
      <c r="P8027" s="3">
        <v>15</v>
      </c>
      <c r="Q8027" s="3">
        <f t="shared" si="664"/>
        <v>225</v>
      </c>
      <c r="R8027" s="4">
        <f t="shared" si="665"/>
        <v>3166.3954349999999</v>
      </c>
    </row>
    <row r="8028" spans="14:18">
      <c r="N8028" s="2">
        <v>211.093029</v>
      </c>
      <c r="O8028" s="3">
        <f t="shared" si="663"/>
        <v>44560.266892394844</v>
      </c>
      <c r="P8028" s="3">
        <v>15</v>
      </c>
      <c r="Q8028" s="3">
        <f t="shared" si="664"/>
        <v>225</v>
      </c>
      <c r="R8028" s="4">
        <f t="shared" si="665"/>
        <v>3166.3954349999999</v>
      </c>
    </row>
    <row r="8029" spans="14:18">
      <c r="N8029" s="2">
        <v>211.093029</v>
      </c>
      <c r="O8029" s="3">
        <f t="shared" si="663"/>
        <v>44560.266892394844</v>
      </c>
      <c r="P8029" s="3">
        <v>15</v>
      </c>
      <c r="Q8029" s="3">
        <f t="shared" si="664"/>
        <v>225</v>
      </c>
      <c r="R8029" s="4">
        <f t="shared" si="665"/>
        <v>3166.3954349999999</v>
      </c>
    </row>
    <row r="8030" spans="14:18">
      <c r="N8030" s="2">
        <v>211.093029</v>
      </c>
      <c r="O8030" s="3">
        <f t="shared" si="663"/>
        <v>44560.266892394844</v>
      </c>
      <c r="P8030" s="3">
        <v>15</v>
      </c>
      <c r="Q8030" s="3">
        <f t="shared" si="664"/>
        <v>225</v>
      </c>
      <c r="R8030" s="4">
        <f t="shared" si="665"/>
        <v>3166.3954349999999</v>
      </c>
    </row>
    <row r="8031" spans="14:18">
      <c r="N8031" s="2">
        <v>211.093029</v>
      </c>
      <c r="O8031" s="3">
        <f t="shared" si="663"/>
        <v>44560.266892394844</v>
      </c>
      <c r="P8031" s="3">
        <v>20</v>
      </c>
      <c r="Q8031" s="3">
        <f t="shared" si="664"/>
        <v>400</v>
      </c>
      <c r="R8031" s="4">
        <f t="shared" si="665"/>
        <v>4221.8605800000005</v>
      </c>
    </row>
    <row r="8032" spans="14:18">
      <c r="N8032" s="2">
        <v>211.093029</v>
      </c>
      <c r="O8032" s="3">
        <f t="shared" si="663"/>
        <v>44560.266892394844</v>
      </c>
      <c r="P8032" s="3">
        <v>5</v>
      </c>
      <c r="Q8032" s="3">
        <f t="shared" si="664"/>
        <v>25</v>
      </c>
      <c r="R8032" s="4">
        <f t="shared" si="665"/>
        <v>1055.4651450000001</v>
      </c>
    </row>
    <row r="8033" spans="14:18">
      <c r="N8033" s="2">
        <v>211.093029</v>
      </c>
      <c r="O8033" s="3">
        <f t="shared" si="663"/>
        <v>44560.266892394844</v>
      </c>
      <c r="P8033" s="3">
        <v>5</v>
      </c>
      <c r="Q8033" s="3">
        <f t="shared" si="664"/>
        <v>25</v>
      </c>
      <c r="R8033" s="4">
        <f t="shared" si="665"/>
        <v>1055.4651450000001</v>
      </c>
    </row>
    <row r="8034" spans="14:18">
      <c r="N8034" s="2">
        <v>211.093029</v>
      </c>
      <c r="O8034" s="3">
        <f t="shared" si="663"/>
        <v>44560.266892394844</v>
      </c>
      <c r="P8034" s="3">
        <v>5</v>
      </c>
      <c r="Q8034" s="3">
        <f t="shared" si="664"/>
        <v>25</v>
      </c>
      <c r="R8034" s="4">
        <f t="shared" si="665"/>
        <v>1055.4651450000001</v>
      </c>
    </row>
    <row r="8035" spans="14:18">
      <c r="N8035" s="2">
        <v>211.093029</v>
      </c>
      <c r="O8035" s="3">
        <f t="shared" si="663"/>
        <v>44560.266892394844</v>
      </c>
      <c r="P8035" s="3">
        <v>5</v>
      </c>
      <c r="Q8035" s="3">
        <f t="shared" si="664"/>
        <v>25</v>
      </c>
      <c r="R8035" s="4">
        <f t="shared" si="665"/>
        <v>1055.4651450000001</v>
      </c>
    </row>
    <row r="8036" spans="14:18">
      <c r="N8036" s="2">
        <v>211.093029</v>
      </c>
      <c r="O8036" s="3">
        <f t="shared" si="663"/>
        <v>44560.266892394844</v>
      </c>
      <c r="P8036" s="3">
        <v>5</v>
      </c>
      <c r="Q8036" s="3">
        <f t="shared" si="664"/>
        <v>25</v>
      </c>
      <c r="R8036" s="4">
        <f t="shared" si="665"/>
        <v>1055.4651450000001</v>
      </c>
    </row>
    <row r="8037" spans="14:18">
      <c r="N8037" s="2">
        <v>211.093029</v>
      </c>
      <c r="O8037" s="3">
        <f t="shared" si="663"/>
        <v>44560.266892394844</v>
      </c>
      <c r="P8037" s="3">
        <v>5</v>
      </c>
      <c r="Q8037" s="3">
        <f t="shared" si="664"/>
        <v>25</v>
      </c>
      <c r="R8037" s="4">
        <f t="shared" si="665"/>
        <v>1055.4651450000001</v>
      </c>
    </row>
    <row r="8038" spans="14:18">
      <c r="N8038" s="2">
        <v>211.093029</v>
      </c>
      <c r="O8038" s="3">
        <f t="shared" si="663"/>
        <v>44560.266892394844</v>
      </c>
      <c r="P8038" s="3">
        <v>5</v>
      </c>
      <c r="Q8038" s="3">
        <f t="shared" si="664"/>
        <v>25</v>
      </c>
      <c r="R8038" s="4">
        <f t="shared" si="665"/>
        <v>1055.4651450000001</v>
      </c>
    </row>
    <row r="8039" spans="14:18">
      <c r="N8039" s="2">
        <v>211.093029</v>
      </c>
      <c r="O8039" s="3">
        <f t="shared" si="663"/>
        <v>44560.266892394844</v>
      </c>
      <c r="P8039" s="3">
        <v>5</v>
      </c>
      <c r="Q8039" s="3">
        <f t="shared" si="664"/>
        <v>25</v>
      </c>
      <c r="R8039" s="4">
        <f t="shared" si="665"/>
        <v>1055.4651450000001</v>
      </c>
    </row>
    <row r="8040" spans="14:18">
      <c r="N8040" s="2">
        <v>211.093029</v>
      </c>
      <c r="O8040" s="3">
        <f t="shared" si="663"/>
        <v>44560.266892394844</v>
      </c>
      <c r="P8040" s="3">
        <v>5</v>
      </c>
      <c r="Q8040" s="3">
        <f t="shared" si="664"/>
        <v>25</v>
      </c>
      <c r="R8040" s="4">
        <f t="shared" si="665"/>
        <v>1055.4651450000001</v>
      </c>
    </row>
    <row r="8041" spans="14:18">
      <c r="N8041" s="2">
        <v>211.093029</v>
      </c>
      <c r="O8041" s="3">
        <f t="shared" si="663"/>
        <v>44560.266892394844</v>
      </c>
      <c r="P8041" s="3">
        <v>5</v>
      </c>
      <c r="Q8041" s="3">
        <f t="shared" si="664"/>
        <v>25</v>
      </c>
      <c r="R8041" s="4">
        <f t="shared" si="665"/>
        <v>1055.4651450000001</v>
      </c>
    </row>
    <row r="8042" spans="14:18">
      <c r="N8042" s="2">
        <v>211.093029</v>
      </c>
      <c r="O8042" s="3">
        <f t="shared" si="663"/>
        <v>44560.266892394844</v>
      </c>
      <c r="P8042" s="3">
        <v>15</v>
      </c>
      <c r="Q8042" s="3">
        <f t="shared" si="664"/>
        <v>225</v>
      </c>
      <c r="R8042" s="4">
        <f t="shared" si="665"/>
        <v>3166.3954349999999</v>
      </c>
    </row>
    <row r="8043" spans="14:18">
      <c r="N8043" s="2">
        <v>211.093029</v>
      </c>
      <c r="O8043" s="3">
        <f t="shared" si="663"/>
        <v>44560.266892394844</v>
      </c>
      <c r="P8043" s="3">
        <v>15</v>
      </c>
      <c r="Q8043" s="3">
        <f t="shared" si="664"/>
        <v>225</v>
      </c>
      <c r="R8043" s="4">
        <f t="shared" si="665"/>
        <v>3166.3954349999999</v>
      </c>
    </row>
    <row r="8044" spans="14:18">
      <c r="N8044" s="2">
        <v>211.093029</v>
      </c>
      <c r="O8044" s="3">
        <f t="shared" si="663"/>
        <v>44560.266892394844</v>
      </c>
      <c r="P8044" s="3">
        <v>15</v>
      </c>
      <c r="Q8044" s="3">
        <f t="shared" si="664"/>
        <v>225</v>
      </c>
      <c r="R8044" s="4">
        <f t="shared" si="665"/>
        <v>3166.3954349999999</v>
      </c>
    </row>
    <row r="8045" spans="14:18">
      <c r="N8045" s="2">
        <v>211.093029</v>
      </c>
      <c r="O8045" s="3">
        <f t="shared" si="663"/>
        <v>44560.266892394844</v>
      </c>
      <c r="P8045" s="3">
        <v>15</v>
      </c>
      <c r="Q8045" s="3">
        <f t="shared" si="664"/>
        <v>225</v>
      </c>
      <c r="R8045" s="4">
        <f t="shared" si="665"/>
        <v>3166.3954349999999</v>
      </c>
    </row>
    <row r="8046" spans="14:18">
      <c r="N8046" s="2">
        <v>211.093029</v>
      </c>
      <c r="O8046" s="3">
        <f t="shared" si="663"/>
        <v>44560.266892394844</v>
      </c>
      <c r="P8046" s="3">
        <v>15</v>
      </c>
      <c r="Q8046" s="3">
        <f t="shared" si="664"/>
        <v>225</v>
      </c>
      <c r="R8046" s="4">
        <f t="shared" si="665"/>
        <v>3166.3954349999999</v>
      </c>
    </row>
    <row r="8047" spans="14:18">
      <c r="N8047" s="2">
        <v>211.093029</v>
      </c>
      <c r="O8047" s="3">
        <f t="shared" si="663"/>
        <v>44560.266892394844</v>
      </c>
      <c r="P8047" s="3">
        <v>15</v>
      </c>
      <c r="Q8047" s="3">
        <f t="shared" si="664"/>
        <v>225</v>
      </c>
      <c r="R8047" s="4">
        <f t="shared" si="665"/>
        <v>3166.3954349999999</v>
      </c>
    </row>
    <row r="8048" spans="14:18">
      <c r="N8048" s="2">
        <v>211.093029</v>
      </c>
      <c r="O8048" s="3">
        <f t="shared" si="663"/>
        <v>44560.266892394844</v>
      </c>
      <c r="P8048" s="3">
        <v>15</v>
      </c>
      <c r="Q8048" s="3">
        <f t="shared" si="664"/>
        <v>225</v>
      </c>
      <c r="R8048" s="4">
        <f t="shared" si="665"/>
        <v>3166.3954349999999</v>
      </c>
    </row>
    <row r="8049" spans="14:18">
      <c r="N8049" s="2">
        <v>211.093029</v>
      </c>
      <c r="O8049" s="3">
        <f t="shared" si="663"/>
        <v>44560.266892394844</v>
      </c>
      <c r="P8049" s="3">
        <v>15</v>
      </c>
      <c r="Q8049" s="3">
        <f t="shared" si="664"/>
        <v>225</v>
      </c>
      <c r="R8049" s="4">
        <f t="shared" si="665"/>
        <v>3166.3954349999999</v>
      </c>
    </row>
    <row r="8050" spans="14:18">
      <c r="N8050" s="2">
        <v>211.093029</v>
      </c>
      <c r="O8050" s="3">
        <f t="shared" si="663"/>
        <v>44560.266892394844</v>
      </c>
      <c r="P8050" s="3">
        <v>15</v>
      </c>
      <c r="Q8050" s="3">
        <f t="shared" si="664"/>
        <v>225</v>
      </c>
      <c r="R8050" s="4">
        <f t="shared" si="665"/>
        <v>3166.3954349999999</v>
      </c>
    </row>
    <row r="8051" spans="14:18">
      <c r="N8051" s="2">
        <v>211.093029</v>
      </c>
      <c r="O8051" s="3">
        <f t="shared" si="663"/>
        <v>44560.266892394844</v>
      </c>
      <c r="P8051" s="3">
        <v>20</v>
      </c>
      <c r="Q8051" s="3">
        <f t="shared" si="664"/>
        <v>400</v>
      </c>
      <c r="R8051" s="4">
        <f t="shared" si="665"/>
        <v>4221.8605800000005</v>
      </c>
    </row>
    <row r="8052" spans="14:18">
      <c r="N8052" s="2">
        <v>211.093029</v>
      </c>
      <c r="O8052" s="3">
        <f t="shared" si="663"/>
        <v>44560.266892394844</v>
      </c>
      <c r="P8052" s="3">
        <v>20</v>
      </c>
      <c r="Q8052" s="3">
        <f t="shared" si="664"/>
        <v>400</v>
      </c>
      <c r="R8052" s="4">
        <f t="shared" si="665"/>
        <v>4221.8605800000005</v>
      </c>
    </row>
    <row r="8053" spans="14:18">
      <c r="N8053" s="2">
        <v>211.093029</v>
      </c>
      <c r="O8053" s="3">
        <f t="shared" si="663"/>
        <v>44560.266892394844</v>
      </c>
      <c r="P8053" s="3">
        <v>20</v>
      </c>
      <c r="Q8053" s="3">
        <f t="shared" si="664"/>
        <v>400</v>
      </c>
      <c r="R8053" s="4">
        <f t="shared" si="665"/>
        <v>4221.8605800000005</v>
      </c>
    </row>
    <row r="8054" spans="14:18">
      <c r="N8054" s="2">
        <v>211.093029</v>
      </c>
      <c r="O8054" s="3">
        <f t="shared" si="663"/>
        <v>44560.266892394844</v>
      </c>
      <c r="P8054" s="3">
        <v>20</v>
      </c>
      <c r="Q8054" s="3">
        <f t="shared" si="664"/>
        <v>400</v>
      </c>
      <c r="R8054" s="4">
        <f t="shared" si="665"/>
        <v>4221.8605800000005</v>
      </c>
    </row>
    <row r="8055" spans="14:18">
      <c r="N8055" s="2">
        <v>211.093029</v>
      </c>
      <c r="O8055" s="3">
        <f t="shared" si="663"/>
        <v>44560.266892394844</v>
      </c>
      <c r="P8055" s="3">
        <v>20</v>
      </c>
      <c r="Q8055" s="3">
        <f t="shared" si="664"/>
        <v>400</v>
      </c>
      <c r="R8055" s="4">
        <f t="shared" si="665"/>
        <v>4221.8605800000005</v>
      </c>
    </row>
    <row r="8056" spans="14:18">
      <c r="N8056" s="2">
        <v>211.093029</v>
      </c>
      <c r="O8056" s="3">
        <f t="shared" si="663"/>
        <v>44560.266892394844</v>
      </c>
      <c r="P8056" s="3">
        <v>15</v>
      </c>
      <c r="Q8056" s="3">
        <f t="shared" si="664"/>
        <v>225</v>
      </c>
      <c r="R8056" s="4">
        <f t="shared" si="665"/>
        <v>3166.3954349999999</v>
      </c>
    </row>
    <row r="8057" spans="14:18">
      <c r="N8057" s="2">
        <v>211.093029</v>
      </c>
      <c r="O8057" s="3">
        <f t="shared" si="663"/>
        <v>44560.266892394844</v>
      </c>
      <c r="P8057" s="3">
        <v>15</v>
      </c>
      <c r="Q8057" s="3">
        <f t="shared" si="664"/>
        <v>225</v>
      </c>
      <c r="R8057" s="4">
        <f t="shared" si="665"/>
        <v>3166.3954349999999</v>
      </c>
    </row>
    <row r="8058" spans="14:18">
      <c r="N8058" s="2">
        <v>211.093029</v>
      </c>
      <c r="O8058" s="3">
        <f t="shared" si="663"/>
        <v>44560.266892394844</v>
      </c>
      <c r="P8058" s="3">
        <v>15</v>
      </c>
      <c r="Q8058" s="3">
        <f t="shared" si="664"/>
        <v>225</v>
      </c>
      <c r="R8058" s="4">
        <f t="shared" si="665"/>
        <v>3166.3954349999999</v>
      </c>
    </row>
    <row r="8059" spans="14:18">
      <c r="N8059" s="2">
        <v>211.093029</v>
      </c>
      <c r="O8059" s="3">
        <f t="shared" si="663"/>
        <v>44560.266892394844</v>
      </c>
      <c r="P8059" s="3">
        <v>15</v>
      </c>
      <c r="Q8059" s="3">
        <f t="shared" si="664"/>
        <v>225</v>
      </c>
      <c r="R8059" s="4">
        <f t="shared" si="665"/>
        <v>3166.3954349999999</v>
      </c>
    </row>
    <row r="8060" spans="14:18">
      <c r="N8060" s="2">
        <v>211.093029</v>
      </c>
      <c r="O8060" s="3">
        <f t="shared" si="663"/>
        <v>44560.266892394844</v>
      </c>
      <c r="P8060" s="3">
        <v>15</v>
      </c>
      <c r="Q8060" s="3">
        <f t="shared" si="664"/>
        <v>225</v>
      </c>
      <c r="R8060" s="4">
        <f t="shared" si="665"/>
        <v>3166.3954349999999</v>
      </c>
    </row>
    <row r="8061" spans="14:18">
      <c r="N8061" s="2">
        <v>211.093029</v>
      </c>
      <c r="O8061" s="3">
        <f t="shared" si="663"/>
        <v>44560.266892394844</v>
      </c>
      <c r="P8061" s="3">
        <v>15</v>
      </c>
      <c r="Q8061" s="3">
        <f t="shared" si="664"/>
        <v>225</v>
      </c>
      <c r="R8061" s="4">
        <f t="shared" si="665"/>
        <v>3166.3954349999999</v>
      </c>
    </row>
    <row r="8062" spans="14:18">
      <c r="N8062" s="2">
        <v>211.093029</v>
      </c>
      <c r="O8062" s="3">
        <f t="shared" si="663"/>
        <v>44560.266892394844</v>
      </c>
      <c r="P8062" s="3">
        <v>15</v>
      </c>
      <c r="Q8062" s="3">
        <f t="shared" si="664"/>
        <v>225</v>
      </c>
      <c r="R8062" s="4">
        <f t="shared" si="665"/>
        <v>3166.3954349999999</v>
      </c>
    </row>
    <row r="8063" spans="14:18">
      <c r="N8063" s="2">
        <v>211.093029</v>
      </c>
      <c r="O8063" s="3">
        <f t="shared" si="663"/>
        <v>44560.266892394844</v>
      </c>
      <c r="P8063" s="3">
        <v>15</v>
      </c>
      <c r="Q8063" s="3">
        <f t="shared" si="664"/>
        <v>225</v>
      </c>
      <c r="R8063" s="4">
        <f t="shared" si="665"/>
        <v>3166.3954349999999</v>
      </c>
    </row>
    <row r="8064" spans="14:18">
      <c r="N8064" s="2">
        <v>211.093029</v>
      </c>
      <c r="O8064" s="3">
        <f t="shared" si="663"/>
        <v>44560.266892394844</v>
      </c>
      <c r="P8064" s="3">
        <v>15</v>
      </c>
      <c r="Q8064" s="3">
        <f t="shared" si="664"/>
        <v>225</v>
      </c>
      <c r="R8064" s="4">
        <f t="shared" si="665"/>
        <v>3166.3954349999999</v>
      </c>
    </row>
    <row r="8065" spans="14:18">
      <c r="N8065" s="2">
        <v>211.093029</v>
      </c>
      <c r="O8065" s="3">
        <f t="shared" si="663"/>
        <v>44560.266892394844</v>
      </c>
      <c r="P8065" s="3">
        <v>15</v>
      </c>
      <c r="Q8065" s="3">
        <f t="shared" si="664"/>
        <v>225</v>
      </c>
      <c r="R8065" s="4">
        <f t="shared" si="665"/>
        <v>3166.3954349999999</v>
      </c>
    </row>
    <row r="8066" spans="14:18">
      <c r="N8066" s="2">
        <v>211.093029</v>
      </c>
      <c r="O8066" s="3">
        <f t="shared" si="663"/>
        <v>44560.266892394844</v>
      </c>
      <c r="P8066" s="3">
        <v>15</v>
      </c>
      <c r="Q8066" s="3">
        <f t="shared" si="664"/>
        <v>225</v>
      </c>
      <c r="R8066" s="4">
        <f t="shared" si="665"/>
        <v>3166.3954349999999</v>
      </c>
    </row>
    <row r="8067" spans="14:18">
      <c r="N8067" s="2">
        <v>211.093029</v>
      </c>
      <c r="O8067" s="3">
        <f t="shared" si="663"/>
        <v>44560.266892394844</v>
      </c>
      <c r="P8067" s="3">
        <v>15</v>
      </c>
      <c r="Q8067" s="3">
        <f t="shared" si="664"/>
        <v>225</v>
      </c>
      <c r="R8067" s="4">
        <f t="shared" si="665"/>
        <v>3166.3954349999999</v>
      </c>
    </row>
    <row r="8068" spans="14:18">
      <c r="N8068" s="2">
        <v>211.093029</v>
      </c>
      <c r="O8068" s="3">
        <f t="shared" si="663"/>
        <v>44560.266892394844</v>
      </c>
      <c r="P8068" s="3">
        <v>15</v>
      </c>
      <c r="Q8068" s="3">
        <f t="shared" si="664"/>
        <v>225</v>
      </c>
      <c r="R8068" s="4">
        <f t="shared" si="665"/>
        <v>3166.3954349999999</v>
      </c>
    </row>
    <row r="8069" spans="14:18">
      <c r="N8069" s="2">
        <v>211.093029</v>
      </c>
      <c r="O8069" s="3">
        <f t="shared" si="663"/>
        <v>44560.266892394844</v>
      </c>
      <c r="P8069" s="3">
        <v>15</v>
      </c>
      <c r="Q8069" s="3">
        <f t="shared" si="664"/>
        <v>225</v>
      </c>
      <c r="R8069" s="4">
        <f t="shared" si="665"/>
        <v>3166.3954349999999</v>
      </c>
    </row>
    <row r="8070" spans="14:18">
      <c r="N8070" s="2">
        <v>211.093029</v>
      </c>
      <c r="O8070" s="3">
        <f t="shared" si="663"/>
        <v>44560.266892394844</v>
      </c>
      <c r="P8070" s="3">
        <v>15</v>
      </c>
      <c r="Q8070" s="3">
        <f t="shared" si="664"/>
        <v>225</v>
      </c>
      <c r="R8070" s="4">
        <f t="shared" si="665"/>
        <v>3166.3954349999999</v>
      </c>
    </row>
    <row r="8071" spans="14:18">
      <c r="N8071" s="2">
        <v>211.093029</v>
      </c>
      <c r="O8071" s="3">
        <f t="shared" si="663"/>
        <v>44560.266892394844</v>
      </c>
      <c r="P8071" s="3">
        <v>15</v>
      </c>
      <c r="Q8071" s="3">
        <f t="shared" si="664"/>
        <v>225</v>
      </c>
      <c r="R8071" s="4">
        <f t="shared" si="665"/>
        <v>3166.3954349999999</v>
      </c>
    </row>
    <row r="8072" spans="14:18">
      <c r="N8072" s="2">
        <v>211.093029</v>
      </c>
      <c r="O8072" s="3">
        <f t="shared" si="663"/>
        <v>44560.266892394844</v>
      </c>
      <c r="P8072" s="3">
        <v>15</v>
      </c>
      <c r="Q8072" s="3">
        <f t="shared" si="664"/>
        <v>225</v>
      </c>
      <c r="R8072" s="4">
        <f t="shared" si="665"/>
        <v>3166.3954349999999</v>
      </c>
    </row>
    <row r="8073" spans="14:18">
      <c r="N8073" s="2">
        <v>211.093029</v>
      </c>
      <c r="O8073" s="3">
        <f t="shared" si="663"/>
        <v>44560.266892394844</v>
      </c>
      <c r="P8073" s="3">
        <v>5</v>
      </c>
      <c r="Q8073" s="3">
        <f t="shared" si="664"/>
        <v>25</v>
      </c>
      <c r="R8073" s="4">
        <f t="shared" si="665"/>
        <v>1055.4651450000001</v>
      </c>
    </row>
    <row r="8074" spans="14:18">
      <c r="N8074" s="2">
        <v>211.093029</v>
      </c>
      <c r="O8074" s="3">
        <f t="shared" si="663"/>
        <v>44560.266892394844</v>
      </c>
      <c r="P8074" s="3">
        <v>10</v>
      </c>
      <c r="Q8074" s="3">
        <f t="shared" si="664"/>
        <v>100</v>
      </c>
      <c r="R8074" s="4">
        <f t="shared" si="665"/>
        <v>2110.9302900000002</v>
      </c>
    </row>
    <row r="8075" spans="14:18">
      <c r="N8075" s="2">
        <v>211.093029</v>
      </c>
      <c r="O8075" s="3">
        <f t="shared" si="663"/>
        <v>44560.266892394844</v>
      </c>
      <c r="P8075" s="3">
        <v>10</v>
      </c>
      <c r="Q8075" s="3">
        <f t="shared" si="664"/>
        <v>100</v>
      </c>
      <c r="R8075" s="4">
        <f t="shared" si="665"/>
        <v>2110.9302900000002</v>
      </c>
    </row>
    <row r="8076" spans="14:18">
      <c r="N8076" s="2">
        <v>211.093029</v>
      </c>
      <c r="O8076" s="3">
        <f t="shared" si="663"/>
        <v>44560.266892394844</v>
      </c>
      <c r="P8076" s="3">
        <v>10</v>
      </c>
      <c r="Q8076" s="3">
        <f t="shared" si="664"/>
        <v>100</v>
      </c>
      <c r="R8076" s="4">
        <f t="shared" si="665"/>
        <v>2110.9302900000002</v>
      </c>
    </row>
    <row r="8077" spans="14:18">
      <c r="N8077" s="2">
        <v>211.093029</v>
      </c>
      <c r="O8077" s="3">
        <f t="shared" si="663"/>
        <v>44560.266892394844</v>
      </c>
      <c r="P8077" s="3">
        <v>15</v>
      </c>
      <c r="Q8077" s="3">
        <f t="shared" si="664"/>
        <v>225</v>
      </c>
      <c r="R8077" s="4">
        <f t="shared" si="665"/>
        <v>3166.3954349999999</v>
      </c>
    </row>
    <row r="8078" spans="14:18">
      <c r="N8078" s="2">
        <v>211.093029</v>
      </c>
      <c r="O8078" s="3">
        <f t="shared" si="663"/>
        <v>44560.266892394844</v>
      </c>
      <c r="P8078" s="3">
        <v>15</v>
      </c>
      <c r="Q8078" s="3">
        <f t="shared" si="664"/>
        <v>225</v>
      </c>
      <c r="R8078" s="4">
        <f t="shared" si="665"/>
        <v>3166.3954349999999</v>
      </c>
    </row>
    <row r="8079" spans="14:18">
      <c r="N8079" s="2">
        <v>211.093029</v>
      </c>
      <c r="O8079" s="3">
        <f t="shared" si="663"/>
        <v>44560.266892394844</v>
      </c>
      <c r="P8079" s="3">
        <v>15</v>
      </c>
      <c r="Q8079" s="3">
        <f t="shared" si="664"/>
        <v>225</v>
      </c>
      <c r="R8079" s="4">
        <f t="shared" si="665"/>
        <v>3166.3954349999999</v>
      </c>
    </row>
    <row r="8080" spans="14:18">
      <c r="N8080" s="2">
        <v>211.093029</v>
      </c>
      <c r="O8080" s="3">
        <f t="shared" si="663"/>
        <v>44560.266892394844</v>
      </c>
      <c r="P8080" s="3">
        <v>15</v>
      </c>
      <c r="Q8080" s="3">
        <f t="shared" si="664"/>
        <v>225</v>
      </c>
      <c r="R8080" s="4">
        <f t="shared" si="665"/>
        <v>3166.3954349999999</v>
      </c>
    </row>
    <row r="8081" spans="14:18">
      <c r="N8081" s="2">
        <v>211.093029</v>
      </c>
      <c r="O8081" s="3">
        <f t="shared" ref="O8081:O8144" si="666">N8081*N8081</f>
        <v>44560.266892394844</v>
      </c>
      <c r="P8081" s="3">
        <v>15</v>
      </c>
      <c r="Q8081" s="3">
        <f t="shared" ref="Q8081:Q8144" si="667">P8081*P8081</f>
        <v>225</v>
      </c>
      <c r="R8081" s="4">
        <f t="shared" ref="R8081:R8144" si="668">P8081*N8081</f>
        <v>3166.3954349999999</v>
      </c>
    </row>
    <row r="8082" spans="14:18">
      <c r="N8082" s="2">
        <v>211.093029</v>
      </c>
      <c r="O8082" s="3">
        <f t="shared" si="666"/>
        <v>44560.266892394844</v>
      </c>
      <c r="P8082" s="3">
        <v>15</v>
      </c>
      <c r="Q8082" s="3">
        <f t="shared" si="667"/>
        <v>225</v>
      </c>
      <c r="R8082" s="4">
        <f t="shared" si="668"/>
        <v>3166.3954349999999</v>
      </c>
    </row>
    <row r="8083" spans="14:18">
      <c r="N8083" s="2">
        <v>211.093029</v>
      </c>
      <c r="O8083" s="3">
        <f t="shared" si="666"/>
        <v>44560.266892394844</v>
      </c>
      <c r="P8083" s="3">
        <v>15</v>
      </c>
      <c r="Q8083" s="3">
        <f t="shared" si="667"/>
        <v>225</v>
      </c>
      <c r="R8083" s="4">
        <f t="shared" si="668"/>
        <v>3166.3954349999999</v>
      </c>
    </row>
    <row r="8084" spans="14:18">
      <c r="N8084" s="2">
        <v>211.093029</v>
      </c>
      <c r="O8084" s="3">
        <f t="shared" si="666"/>
        <v>44560.266892394844</v>
      </c>
      <c r="P8084" s="3">
        <v>15</v>
      </c>
      <c r="Q8084" s="3">
        <f t="shared" si="667"/>
        <v>225</v>
      </c>
      <c r="R8084" s="4">
        <f t="shared" si="668"/>
        <v>3166.3954349999999</v>
      </c>
    </row>
    <row r="8085" spans="14:18">
      <c r="N8085" s="2">
        <v>211.093029</v>
      </c>
      <c r="O8085" s="3">
        <f t="shared" si="666"/>
        <v>44560.266892394844</v>
      </c>
      <c r="P8085" s="3">
        <v>15</v>
      </c>
      <c r="Q8085" s="3">
        <f t="shared" si="667"/>
        <v>225</v>
      </c>
      <c r="R8085" s="4">
        <f t="shared" si="668"/>
        <v>3166.3954349999999</v>
      </c>
    </row>
    <row r="8086" spans="14:18">
      <c r="N8086" s="2">
        <v>211.093029</v>
      </c>
      <c r="O8086" s="3">
        <f t="shared" si="666"/>
        <v>44560.266892394844</v>
      </c>
      <c r="P8086" s="3">
        <v>15</v>
      </c>
      <c r="Q8086" s="3">
        <f t="shared" si="667"/>
        <v>225</v>
      </c>
      <c r="R8086" s="4">
        <f t="shared" si="668"/>
        <v>3166.3954349999999</v>
      </c>
    </row>
    <row r="8087" spans="14:18">
      <c r="N8087" s="2">
        <v>211.093029</v>
      </c>
      <c r="O8087" s="3">
        <f t="shared" si="666"/>
        <v>44560.266892394844</v>
      </c>
      <c r="P8087" s="3">
        <v>15</v>
      </c>
      <c r="Q8087" s="3">
        <f t="shared" si="667"/>
        <v>225</v>
      </c>
      <c r="R8087" s="4">
        <f t="shared" si="668"/>
        <v>3166.3954349999999</v>
      </c>
    </row>
    <row r="8088" spans="14:18">
      <c r="N8088" s="2">
        <v>211.093029</v>
      </c>
      <c r="O8088" s="3">
        <f t="shared" si="666"/>
        <v>44560.266892394844</v>
      </c>
      <c r="P8088" s="3">
        <v>15</v>
      </c>
      <c r="Q8088" s="3">
        <f t="shared" si="667"/>
        <v>225</v>
      </c>
      <c r="R8088" s="4">
        <f t="shared" si="668"/>
        <v>3166.3954349999999</v>
      </c>
    </row>
    <row r="8089" spans="14:18">
      <c r="N8089" s="2">
        <v>211.093029</v>
      </c>
      <c r="O8089" s="3">
        <f t="shared" si="666"/>
        <v>44560.266892394844</v>
      </c>
      <c r="P8089" s="3">
        <v>15</v>
      </c>
      <c r="Q8089" s="3">
        <f t="shared" si="667"/>
        <v>225</v>
      </c>
      <c r="R8089" s="4">
        <f t="shared" si="668"/>
        <v>3166.3954349999999</v>
      </c>
    </row>
    <row r="8090" spans="14:18">
      <c r="N8090" s="2">
        <v>211.093029</v>
      </c>
      <c r="O8090" s="3">
        <f t="shared" si="666"/>
        <v>44560.266892394844</v>
      </c>
      <c r="P8090" s="3">
        <v>15</v>
      </c>
      <c r="Q8090" s="3">
        <f t="shared" si="667"/>
        <v>225</v>
      </c>
      <c r="R8090" s="4">
        <f t="shared" si="668"/>
        <v>3166.3954349999999</v>
      </c>
    </row>
    <row r="8091" spans="14:18">
      <c r="N8091" s="2">
        <v>211.093029</v>
      </c>
      <c r="O8091" s="3">
        <f t="shared" si="666"/>
        <v>44560.266892394844</v>
      </c>
      <c r="P8091" s="3">
        <v>15</v>
      </c>
      <c r="Q8091" s="3">
        <f t="shared" si="667"/>
        <v>225</v>
      </c>
      <c r="R8091" s="4">
        <f t="shared" si="668"/>
        <v>3166.3954349999999</v>
      </c>
    </row>
    <row r="8092" spans="14:18">
      <c r="N8092" s="2">
        <v>211.093029</v>
      </c>
      <c r="O8092" s="3">
        <f t="shared" si="666"/>
        <v>44560.266892394844</v>
      </c>
      <c r="P8092" s="3">
        <v>15</v>
      </c>
      <c r="Q8092" s="3">
        <f t="shared" si="667"/>
        <v>225</v>
      </c>
      <c r="R8092" s="4">
        <f t="shared" si="668"/>
        <v>3166.3954349999999</v>
      </c>
    </row>
    <row r="8093" spans="14:18">
      <c r="N8093" s="2">
        <v>211.093029</v>
      </c>
      <c r="O8093" s="3">
        <f t="shared" si="666"/>
        <v>44560.266892394844</v>
      </c>
      <c r="P8093" s="3">
        <v>15</v>
      </c>
      <c r="Q8093" s="3">
        <f t="shared" si="667"/>
        <v>225</v>
      </c>
      <c r="R8093" s="4">
        <f t="shared" si="668"/>
        <v>3166.3954349999999</v>
      </c>
    </row>
    <row r="8094" spans="14:18">
      <c r="N8094" s="2">
        <v>211.093029</v>
      </c>
      <c r="O8094" s="3">
        <f t="shared" si="666"/>
        <v>44560.266892394844</v>
      </c>
      <c r="P8094" s="3">
        <v>15</v>
      </c>
      <c r="Q8094" s="3">
        <f t="shared" si="667"/>
        <v>225</v>
      </c>
      <c r="R8094" s="4">
        <f t="shared" si="668"/>
        <v>3166.3954349999999</v>
      </c>
    </row>
    <row r="8095" spans="14:18">
      <c r="N8095" s="2">
        <v>211.093029</v>
      </c>
      <c r="O8095" s="3">
        <f t="shared" si="666"/>
        <v>44560.266892394844</v>
      </c>
      <c r="P8095" s="3">
        <v>15</v>
      </c>
      <c r="Q8095" s="3">
        <f t="shared" si="667"/>
        <v>225</v>
      </c>
      <c r="R8095" s="4">
        <f t="shared" si="668"/>
        <v>3166.3954349999999</v>
      </c>
    </row>
    <row r="8096" spans="14:18">
      <c r="N8096" s="2">
        <v>211.093029</v>
      </c>
      <c r="O8096" s="3">
        <f t="shared" si="666"/>
        <v>44560.266892394844</v>
      </c>
      <c r="P8096" s="3">
        <v>15</v>
      </c>
      <c r="Q8096" s="3">
        <f t="shared" si="667"/>
        <v>225</v>
      </c>
      <c r="R8096" s="4">
        <f t="shared" si="668"/>
        <v>3166.3954349999999</v>
      </c>
    </row>
    <row r="8097" spans="14:18">
      <c r="N8097" s="2">
        <v>279.42485099999999</v>
      </c>
      <c r="O8097" s="3">
        <f t="shared" si="666"/>
        <v>78078.247356372201</v>
      </c>
      <c r="P8097" s="3">
        <v>15</v>
      </c>
      <c r="Q8097" s="3">
        <f t="shared" si="667"/>
        <v>225</v>
      </c>
      <c r="R8097" s="4">
        <f t="shared" si="668"/>
        <v>4191.3727650000001</v>
      </c>
    </row>
    <row r="8098" spans="14:18">
      <c r="N8098" s="2">
        <v>279.42485099999999</v>
      </c>
      <c r="O8098" s="3">
        <f t="shared" si="666"/>
        <v>78078.247356372201</v>
      </c>
      <c r="P8098" s="3">
        <v>15</v>
      </c>
      <c r="Q8098" s="3">
        <f t="shared" si="667"/>
        <v>225</v>
      </c>
      <c r="R8098" s="4">
        <f t="shared" si="668"/>
        <v>4191.3727650000001</v>
      </c>
    </row>
    <row r="8099" spans="14:18">
      <c r="N8099" s="2">
        <v>279.42485099999999</v>
      </c>
      <c r="O8099" s="3">
        <f t="shared" si="666"/>
        <v>78078.247356372201</v>
      </c>
      <c r="P8099" s="3">
        <v>15</v>
      </c>
      <c r="Q8099" s="3">
        <f t="shared" si="667"/>
        <v>225</v>
      </c>
      <c r="R8099" s="4">
        <f t="shared" si="668"/>
        <v>4191.3727650000001</v>
      </c>
    </row>
    <row r="8100" spans="14:18">
      <c r="N8100" s="2">
        <v>279.42485099999999</v>
      </c>
      <c r="O8100" s="3">
        <f t="shared" si="666"/>
        <v>78078.247356372201</v>
      </c>
      <c r="P8100" s="3">
        <v>15</v>
      </c>
      <c r="Q8100" s="3">
        <f t="shared" si="667"/>
        <v>225</v>
      </c>
      <c r="R8100" s="4">
        <f t="shared" si="668"/>
        <v>4191.3727650000001</v>
      </c>
    </row>
    <row r="8101" spans="14:18">
      <c r="N8101" s="2">
        <v>279.42485099999999</v>
      </c>
      <c r="O8101" s="3">
        <f t="shared" si="666"/>
        <v>78078.247356372201</v>
      </c>
      <c r="P8101" s="3">
        <v>15</v>
      </c>
      <c r="Q8101" s="3">
        <f t="shared" si="667"/>
        <v>225</v>
      </c>
      <c r="R8101" s="4">
        <f t="shared" si="668"/>
        <v>4191.3727650000001</v>
      </c>
    </row>
    <row r="8102" spans="14:18">
      <c r="N8102" s="2">
        <v>279.42485099999999</v>
      </c>
      <c r="O8102" s="3">
        <f t="shared" si="666"/>
        <v>78078.247356372201</v>
      </c>
      <c r="P8102" s="3">
        <v>15</v>
      </c>
      <c r="Q8102" s="3">
        <f t="shared" si="667"/>
        <v>225</v>
      </c>
      <c r="R8102" s="4">
        <f t="shared" si="668"/>
        <v>4191.3727650000001</v>
      </c>
    </row>
    <row r="8103" spans="14:18">
      <c r="N8103" s="2">
        <v>279.42485099999999</v>
      </c>
      <c r="O8103" s="3">
        <f t="shared" si="666"/>
        <v>78078.247356372201</v>
      </c>
      <c r="P8103" s="3">
        <v>15</v>
      </c>
      <c r="Q8103" s="3">
        <f t="shared" si="667"/>
        <v>225</v>
      </c>
      <c r="R8103" s="4">
        <f t="shared" si="668"/>
        <v>4191.3727650000001</v>
      </c>
    </row>
    <row r="8104" spans="14:18">
      <c r="N8104" s="2">
        <v>279.42485099999999</v>
      </c>
      <c r="O8104" s="3">
        <f t="shared" si="666"/>
        <v>78078.247356372201</v>
      </c>
      <c r="P8104" s="3">
        <v>15</v>
      </c>
      <c r="Q8104" s="3">
        <f t="shared" si="667"/>
        <v>225</v>
      </c>
      <c r="R8104" s="4">
        <f t="shared" si="668"/>
        <v>4191.3727650000001</v>
      </c>
    </row>
    <row r="8105" spans="14:18">
      <c r="N8105" s="2">
        <v>279.42485099999999</v>
      </c>
      <c r="O8105" s="3">
        <f t="shared" si="666"/>
        <v>78078.247356372201</v>
      </c>
      <c r="P8105" s="3">
        <v>15</v>
      </c>
      <c r="Q8105" s="3">
        <f t="shared" si="667"/>
        <v>225</v>
      </c>
      <c r="R8105" s="4">
        <f t="shared" si="668"/>
        <v>4191.3727650000001</v>
      </c>
    </row>
    <row r="8106" spans="14:18">
      <c r="N8106" s="2">
        <v>279.42485099999999</v>
      </c>
      <c r="O8106" s="3">
        <f t="shared" si="666"/>
        <v>78078.247356372201</v>
      </c>
      <c r="P8106" s="3">
        <v>15</v>
      </c>
      <c r="Q8106" s="3">
        <f t="shared" si="667"/>
        <v>225</v>
      </c>
      <c r="R8106" s="4">
        <f t="shared" si="668"/>
        <v>4191.3727650000001</v>
      </c>
    </row>
    <row r="8107" spans="14:18">
      <c r="N8107" s="2">
        <v>279.42485099999999</v>
      </c>
      <c r="O8107" s="3">
        <f t="shared" si="666"/>
        <v>78078.247356372201</v>
      </c>
      <c r="P8107" s="3">
        <v>15</v>
      </c>
      <c r="Q8107" s="3">
        <f t="shared" si="667"/>
        <v>225</v>
      </c>
      <c r="R8107" s="4">
        <f t="shared" si="668"/>
        <v>4191.3727650000001</v>
      </c>
    </row>
    <row r="8108" spans="14:18">
      <c r="N8108" s="2">
        <v>279.42485099999999</v>
      </c>
      <c r="O8108" s="3">
        <f t="shared" si="666"/>
        <v>78078.247356372201</v>
      </c>
      <c r="P8108" s="3">
        <v>5</v>
      </c>
      <c r="Q8108" s="3">
        <f t="shared" si="667"/>
        <v>25</v>
      </c>
      <c r="R8108" s="4">
        <f t="shared" si="668"/>
        <v>1397.1242549999999</v>
      </c>
    </row>
    <row r="8109" spans="14:18">
      <c r="N8109" s="2">
        <v>279.42485099999999</v>
      </c>
      <c r="O8109" s="3">
        <f t="shared" si="666"/>
        <v>78078.247356372201</v>
      </c>
      <c r="P8109" s="3">
        <v>5</v>
      </c>
      <c r="Q8109" s="3">
        <f t="shared" si="667"/>
        <v>25</v>
      </c>
      <c r="R8109" s="4">
        <f t="shared" si="668"/>
        <v>1397.1242549999999</v>
      </c>
    </row>
    <row r="8110" spans="14:18">
      <c r="N8110" s="2">
        <v>279.42485099999999</v>
      </c>
      <c r="O8110" s="3">
        <f t="shared" si="666"/>
        <v>78078.247356372201</v>
      </c>
      <c r="P8110" s="3">
        <v>5</v>
      </c>
      <c r="Q8110" s="3">
        <f t="shared" si="667"/>
        <v>25</v>
      </c>
      <c r="R8110" s="4">
        <f t="shared" si="668"/>
        <v>1397.1242549999999</v>
      </c>
    </row>
    <row r="8111" spans="14:18">
      <c r="N8111" s="2">
        <v>279.42485099999999</v>
      </c>
      <c r="O8111" s="3">
        <f t="shared" si="666"/>
        <v>78078.247356372201</v>
      </c>
      <c r="P8111" s="3">
        <v>5</v>
      </c>
      <c r="Q8111" s="3">
        <f t="shared" si="667"/>
        <v>25</v>
      </c>
      <c r="R8111" s="4">
        <f t="shared" si="668"/>
        <v>1397.1242549999999</v>
      </c>
    </row>
    <row r="8112" spans="14:18">
      <c r="N8112" s="2">
        <v>279.42485099999999</v>
      </c>
      <c r="O8112" s="3">
        <f t="shared" si="666"/>
        <v>78078.247356372201</v>
      </c>
      <c r="P8112" s="3">
        <v>5</v>
      </c>
      <c r="Q8112" s="3">
        <f t="shared" si="667"/>
        <v>25</v>
      </c>
      <c r="R8112" s="4">
        <f t="shared" si="668"/>
        <v>1397.1242549999999</v>
      </c>
    </row>
    <row r="8113" spans="14:18">
      <c r="N8113" s="2">
        <v>279.42485099999999</v>
      </c>
      <c r="O8113" s="3">
        <f t="shared" si="666"/>
        <v>78078.247356372201</v>
      </c>
      <c r="P8113" s="3">
        <v>5</v>
      </c>
      <c r="Q8113" s="3">
        <f t="shared" si="667"/>
        <v>25</v>
      </c>
      <c r="R8113" s="4">
        <f t="shared" si="668"/>
        <v>1397.1242549999999</v>
      </c>
    </row>
    <row r="8114" spans="14:18">
      <c r="N8114" s="2">
        <v>279.42485099999999</v>
      </c>
      <c r="O8114" s="3">
        <f t="shared" si="666"/>
        <v>78078.247356372201</v>
      </c>
      <c r="P8114" s="3">
        <v>5</v>
      </c>
      <c r="Q8114" s="3">
        <f t="shared" si="667"/>
        <v>25</v>
      </c>
      <c r="R8114" s="4">
        <f t="shared" si="668"/>
        <v>1397.1242549999999</v>
      </c>
    </row>
    <row r="8115" spans="14:18">
      <c r="N8115" s="2">
        <v>279.42485099999999</v>
      </c>
      <c r="O8115" s="3">
        <f t="shared" si="666"/>
        <v>78078.247356372201</v>
      </c>
      <c r="P8115" s="3">
        <v>5</v>
      </c>
      <c r="Q8115" s="3">
        <f t="shared" si="667"/>
        <v>25</v>
      </c>
      <c r="R8115" s="4">
        <f t="shared" si="668"/>
        <v>1397.1242549999999</v>
      </c>
    </row>
    <row r="8116" spans="14:18">
      <c r="N8116" s="2">
        <v>279.42485099999999</v>
      </c>
      <c r="O8116" s="3">
        <f t="shared" si="666"/>
        <v>78078.247356372201</v>
      </c>
      <c r="P8116" s="3">
        <v>5</v>
      </c>
      <c r="Q8116" s="3">
        <f t="shared" si="667"/>
        <v>25</v>
      </c>
      <c r="R8116" s="4">
        <f t="shared" si="668"/>
        <v>1397.1242549999999</v>
      </c>
    </row>
    <row r="8117" spans="14:18">
      <c r="N8117" s="2">
        <v>279.42485099999999</v>
      </c>
      <c r="O8117" s="3">
        <f t="shared" si="666"/>
        <v>78078.247356372201</v>
      </c>
      <c r="P8117" s="3">
        <v>5</v>
      </c>
      <c r="Q8117" s="3">
        <f t="shared" si="667"/>
        <v>25</v>
      </c>
      <c r="R8117" s="4">
        <f t="shared" si="668"/>
        <v>1397.1242549999999</v>
      </c>
    </row>
    <row r="8118" spans="14:18">
      <c r="N8118" s="2">
        <v>279.42485099999999</v>
      </c>
      <c r="O8118" s="3">
        <f t="shared" si="666"/>
        <v>78078.247356372201</v>
      </c>
      <c r="P8118" s="3">
        <v>5</v>
      </c>
      <c r="Q8118" s="3">
        <f t="shared" si="667"/>
        <v>25</v>
      </c>
      <c r="R8118" s="4">
        <f t="shared" si="668"/>
        <v>1397.1242549999999</v>
      </c>
    </row>
    <row r="8119" spans="14:18">
      <c r="N8119" s="2">
        <v>279.42485099999999</v>
      </c>
      <c r="O8119" s="3">
        <f t="shared" si="666"/>
        <v>78078.247356372201</v>
      </c>
      <c r="P8119" s="3">
        <v>15</v>
      </c>
      <c r="Q8119" s="3">
        <f t="shared" si="667"/>
        <v>225</v>
      </c>
      <c r="R8119" s="4">
        <f t="shared" si="668"/>
        <v>4191.3727650000001</v>
      </c>
    </row>
    <row r="8120" spans="14:18">
      <c r="N8120" s="2">
        <v>279.42485099999999</v>
      </c>
      <c r="O8120" s="3">
        <f t="shared" si="666"/>
        <v>78078.247356372201</v>
      </c>
      <c r="P8120" s="3">
        <v>15</v>
      </c>
      <c r="Q8120" s="3">
        <f t="shared" si="667"/>
        <v>225</v>
      </c>
      <c r="R8120" s="4">
        <f t="shared" si="668"/>
        <v>4191.3727650000001</v>
      </c>
    </row>
    <row r="8121" spans="14:18">
      <c r="N8121" s="2">
        <v>285.866514</v>
      </c>
      <c r="O8121" s="3">
        <f t="shared" si="666"/>
        <v>81719.663826512187</v>
      </c>
      <c r="P8121" s="3">
        <v>10</v>
      </c>
      <c r="Q8121" s="3">
        <f t="shared" si="667"/>
        <v>100</v>
      </c>
      <c r="R8121" s="4">
        <f t="shared" si="668"/>
        <v>2858.6651400000001</v>
      </c>
    </row>
    <row r="8122" spans="14:18">
      <c r="N8122" s="2">
        <v>285.866514</v>
      </c>
      <c r="O8122" s="3">
        <f t="shared" si="666"/>
        <v>81719.663826512187</v>
      </c>
      <c r="P8122" s="3">
        <v>10</v>
      </c>
      <c r="Q8122" s="3">
        <f t="shared" si="667"/>
        <v>100</v>
      </c>
      <c r="R8122" s="4">
        <f t="shared" si="668"/>
        <v>2858.6651400000001</v>
      </c>
    </row>
    <row r="8123" spans="14:18">
      <c r="N8123" s="2">
        <v>285.866514</v>
      </c>
      <c r="O8123" s="3">
        <f t="shared" si="666"/>
        <v>81719.663826512187</v>
      </c>
      <c r="P8123" s="3">
        <v>10</v>
      </c>
      <c r="Q8123" s="3">
        <f t="shared" si="667"/>
        <v>100</v>
      </c>
      <c r="R8123" s="4">
        <f t="shared" si="668"/>
        <v>2858.6651400000001</v>
      </c>
    </row>
    <row r="8124" spans="14:18">
      <c r="N8124" s="2">
        <v>285.866514</v>
      </c>
      <c r="O8124" s="3">
        <f t="shared" si="666"/>
        <v>81719.663826512187</v>
      </c>
      <c r="P8124" s="3">
        <v>5</v>
      </c>
      <c r="Q8124" s="3">
        <f t="shared" si="667"/>
        <v>25</v>
      </c>
      <c r="R8124" s="4">
        <f t="shared" si="668"/>
        <v>1429.33257</v>
      </c>
    </row>
    <row r="8125" spans="14:18">
      <c r="N8125" s="2">
        <v>285.866514</v>
      </c>
      <c r="O8125" s="3">
        <f t="shared" si="666"/>
        <v>81719.663826512187</v>
      </c>
      <c r="P8125" s="3">
        <v>5</v>
      </c>
      <c r="Q8125" s="3">
        <f t="shared" si="667"/>
        <v>25</v>
      </c>
      <c r="R8125" s="4">
        <f t="shared" si="668"/>
        <v>1429.33257</v>
      </c>
    </row>
    <row r="8126" spans="14:18">
      <c r="N8126" s="2">
        <v>285.866514</v>
      </c>
      <c r="O8126" s="3">
        <f t="shared" si="666"/>
        <v>81719.663826512187</v>
      </c>
      <c r="P8126" s="3">
        <v>5</v>
      </c>
      <c r="Q8126" s="3">
        <f t="shared" si="667"/>
        <v>25</v>
      </c>
      <c r="R8126" s="4">
        <f t="shared" si="668"/>
        <v>1429.33257</v>
      </c>
    </row>
    <row r="8127" spans="14:18">
      <c r="N8127" s="2">
        <v>285.866514</v>
      </c>
      <c r="O8127" s="3">
        <f t="shared" si="666"/>
        <v>81719.663826512187</v>
      </c>
      <c r="P8127" s="3">
        <v>5</v>
      </c>
      <c r="Q8127" s="3">
        <f t="shared" si="667"/>
        <v>25</v>
      </c>
      <c r="R8127" s="4">
        <f t="shared" si="668"/>
        <v>1429.33257</v>
      </c>
    </row>
    <row r="8128" spans="14:18">
      <c r="N8128" s="2">
        <v>285.866514</v>
      </c>
      <c r="O8128" s="3">
        <f t="shared" si="666"/>
        <v>81719.663826512187</v>
      </c>
      <c r="P8128" s="3">
        <v>5</v>
      </c>
      <c r="Q8128" s="3">
        <f t="shared" si="667"/>
        <v>25</v>
      </c>
      <c r="R8128" s="4">
        <f t="shared" si="668"/>
        <v>1429.33257</v>
      </c>
    </row>
    <row r="8129" spans="14:18">
      <c r="N8129" s="2">
        <v>285.866514</v>
      </c>
      <c r="O8129" s="3">
        <f t="shared" si="666"/>
        <v>81719.663826512187</v>
      </c>
      <c r="P8129" s="3">
        <v>5</v>
      </c>
      <c r="Q8129" s="3">
        <f t="shared" si="667"/>
        <v>25</v>
      </c>
      <c r="R8129" s="4">
        <f t="shared" si="668"/>
        <v>1429.33257</v>
      </c>
    </row>
    <row r="8130" spans="14:18">
      <c r="N8130" s="2">
        <v>285.866514</v>
      </c>
      <c r="O8130" s="3">
        <f t="shared" si="666"/>
        <v>81719.663826512187</v>
      </c>
      <c r="P8130" s="3">
        <v>5</v>
      </c>
      <c r="Q8130" s="3">
        <f t="shared" si="667"/>
        <v>25</v>
      </c>
      <c r="R8130" s="4">
        <f t="shared" si="668"/>
        <v>1429.33257</v>
      </c>
    </row>
    <row r="8131" spans="14:18">
      <c r="N8131" s="2">
        <v>285.866514</v>
      </c>
      <c r="O8131" s="3">
        <f t="shared" si="666"/>
        <v>81719.663826512187</v>
      </c>
      <c r="P8131" s="3">
        <v>5</v>
      </c>
      <c r="Q8131" s="3">
        <f t="shared" si="667"/>
        <v>25</v>
      </c>
      <c r="R8131" s="4">
        <f t="shared" si="668"/>
        <v>1429.33257</v>
      </c>
    </row>
    <row r="8132" spans="14:18">
      <c r="N8132" s="2">
        <v>285.866514</v>
      </c>
      <c r="O8132" s="3">
        <f t="shared" si="666"/>
        <v>81719.663826512187</v>
      </c>
      <c r="P8132" s="3">
        <v>5</v>
      </c>
      <c r="Q8132" s="3">
        <f t="shared" si="667"/>
        <v>25</v>
      </c>
      <c r="R8132" s="4">
        <f t="shared" si="668"/>
        <v>1429.33257</v>
      </c>
    </row>
    <row r="8133" spans="14:18">
      <c r="N8133" s="2">
        <v>285.866514</v>
      </c>
      <c r="O8133" s="3">
        <f t="shared" si="666"/>
        <v>81719.663826512187</v>
      </c>
      <c r="P8133" s="3">
        <v>5</v>
      </c>
      <c r="Q8133" s="3">
        <f t="shared" si="667"/>
        <v>25</v>
      </c>
      <c r="R8133" s="4">
        <f t="shared" si="668"/>
        <v>1429.33257</v>
      </c>
    </row>
    <row r="8134" spans="14:18">
      <c r="N8134" s="2">
        <v>285.866514</v>
      </c>
      <c r="O8134" s="3">
        <f t="shared" si="666"/>
        <v>81719.663826512187</v>
      </c>
      <c r="P8134" s="3">
        <v>5</v>
      </c>
      <c r="Q8134" s="3">
        <f t="shared" si="667"/>
        <v>25</v>
      </c>
      <c r="R8134" s="4">
        <f t="shared" si="668"/>
        <v>1429.33257</v>
      </c>
    </row>
    <row r="8135" spans="14:18">
      <c r="N8135" s="2">
        <v>285.866514</v>
      </c>
      <c r="O8135" s="3">
        <f t="shared" si="666"/>
        <v>81719.663826512187</v>
      </c>
      <c r="P8135" s="3">
        <v>5</v>
      </c>
      <c r="Q8135" s="3">
        <f t="shared" si="667"/>
        <v>25</v>
      </c>
      <c r="R8135" s="4">
        <f t="shared" si="668"/>
        <v>1429.33257</v>
      </c>
    </row>
    <row r="8136" spans="14:18">
      <c r="N8136" s="2">
        <v>285.866514</v>
      </c>
      <c r="O8136" s="3">
        <f t="shared" si="666"/>
        <v>81719.663826512187</v>
      </c>
      <c r="P8136" s="3">
        <v>5</v>
      </c>
      <c r="Q8136" s="3">
        <f t="shared" si="667"/>
        <v>25</v>
      </c>
      <c r="R8136" s="4">
        <f t="shared" si="668"/>
        <v>1429.33257</v>
      </c>
    </row>
    <row r="8137" spans="14:18">
      <c r="N8137" s="2">
        <v>285.866514</v>
      </c>
      <c r="O8137" s="3">
        <f t="shared" si="666"/>
        <v>81719.663826512187</v>
      </c>
      <c r="P8137" s="3">
        <v>5</v>
      </c>
      <c r="Q8137" s="3">
        <f t="shared" si="667"/>
        <v>25</v>
      </c>
      <c r="R8137" s="4">
        <f t="shared" si="668"/>
        <v>1429.33257</v>
      </c>
    </row>
    <row r="8138" spans="14:18">
      <c r="N8138" s="2">
        <v>285.866514</v>
      </c>
      <c r="O8138" s="3">
        <f t="shared" si="666"/>
        <v>81719.663826512187</v>
      </c>
      <c r="P8138" s="3">
        <v>5</v>
      </c>
      <c r="Q8138" s="3">
        <f t="shared" si="667"/>
        <v>25</v>
      </c>
      <c r="R8138" s="4">
        <f t="shared" si="668"/>
        <v>1429.33257</v>
      </c>
    </row>
    <row r="8139" spans="14:18">
      <c r="N8139" s="2">
        <v>285.866514</v>
      </c>
      <c r="O8139" s="3">
        <f t="shared" si="666"/>
        <v>81719.663826512187</v>
      </c>
      <c r="P8139" s="3">
        <v>5</v>
      </c>
      <c r="Q8139" s="3">
        <f t="shared" si="667"/>
        <v>25</v>
      </c>
      <c r="R8139" s="4">
        <f t="shared" si="668"/>
        <v>1429.33257</v>
      </c>
    </row>
    <row r="8140" spans="14:18">
      <c r="N8140" s="2">
        <v>285.866514</v>
      </c>
      <c r="O8140" s="3">
        <f t="shared" si="666"/>
        <v>81719.663826512187</v>
      </c>
      <c r="P8140" s="3">
        <v>5</v>
      </c>
      <c r="Q8140" s="3">
        <f t="shared" si="667"/>
        <v>25</v>
      </c>
      <c r="R8140" s="4">
        <f t="shared" si="668"/>
        <v>1429.33257</v>
      </c>
    </row>
    <row r="8141" spans="14:18">
      <c r="N8141" s="2">
        <v>285.866514</v>
      </c>
      <c r="O8141" s="3">
        <f t="shared" si="666"/>
        <v>81719.663826512187</v>
      </c>
      <c r="P8141" s="3">
        <v>5</v>
      </c>
      <c r="Q8141" s="3">
        <f t="shared" si="667"/>
        <v>25</v>
      </c>
      <c r="R8141" s="4">
        <f t="shared" si="668"/>
        <v>1429.33257</v>
      </c>
    </row>
    <row r="8142" spans="14:18">
      <c r="N8142" s="2">
        <v>285.866514</v>
      </c>
      <c r="O8142" s="3">
        <f t="shared" si="666"/>
        <v>81719.663826512187</v>
      </c>
      <c r="P8142" s="3">
        <v>5</v>
      </c>
      <c r="Q8142" s="3">
        <f t="shared" si="667"/>
        <v>25</v>
      </c>
      <c r="R8142" s="4">
        <f t="shared" si="668"/>
        <v>1429.33257</v>
      </c>
    </row>
    <row r="8143" spans="14:18">
      <c r="N8143" s="2">
        <v>285.866514</v>
      </c>
      <c r="O8143" s="3">
        <f t="shared" si="666"/>
        <v>81719.663826512187</v>
      </c>
      <c r="P8143" s="3">
        <v>5</v>
      </c>
      <c r="Q8143" s="3">
        <f t="shared" si="667"/>
        <v>25</v>
      </c>
      <c r="R8143" s="4">
        <f t="shared" si="668"/>
        <v>1429.33257</v>
      </c>
    </row>
    <row r="8144" spans="14:18">
      <c r="N8144" s="2">
        <v>285.866514</v>
      </c>
      <c r="O8144" s="3">
        <f t="shared" si="666"/>
        <v>81719.663826512187</v>
      </c>
      <c r="P8144" s="3">
        <v>5</v>
      </c>
      <c r="Q8144" s="3">
        <f t="shared" si="667"/>
        <v>25</v>
      </c>
      <c r="R8144" s="4">
        <f t="shared" si="668"/>
        <v>1429.33257</v>
      </c>
    </row>
    <row r="8145" spans="14:18">
      <c r="N8145" s="2">
        <v>285.866514</v>
      </c>
      <c r="O8145" s="3">
        <f t="shared" ref="O8145:O8208" si="669">N8145*N8145</f>
        <v>81719.663826512187</v>
      </c>
      <c r="P8145" s="3">
        <v>5</v>
      </c>
      <c r="Q8145" s="3">
        <f t="shared" ref="Q8145:Q8208" si="670">P8145*P8145</f>
        <v>25</v>
      </c>
      <c r="R8145" s="4">
        <f t="shared" ref="R8145:R8208" si="671">P8145*N8145</f>
        <v>1429.33257</v>
      </c>
    </row>
    <row r="8146" spans="14:18">
      <c r="N8146" s="2">
        <v>285.866514</v>
      </c>
      <c r="O8146" s="3">
        <f t="shared" si="669"/>
        <v>81719.663826512187</v>
      </c>
      <c r="P8146" s="3">
        <v>5</v>
      </c>
      <c r="Q8146" s="3">
        <f t="shared" si="670"/>
        <v>25</v>
      </c>
      <c r="R8146" s="4">
        <f t="shared" si="671"/>
        <v>1429.33257</v>
      </c>
    </row>
    <row r="8147" spans="14:18">
      <c r="N8147" s="2">
        <v>285.866514</v>
      </c>
      <c r="O8147" s="3">
        <f t="shared" si="669"/>
        <v>81719.663826512187</v>
      </c>
      <c r="P8147" s="3">
        <v>5</v>
      </c>
      <c r="Q8147" s="3">
        <f t="shared" si="670"/>
        <v>25</v>
      </c>
      <c r="R8147" s="4">
        <f t="shared" si="671"/>
        <v>1429.33257</v>
      </c>
    </row>
    <row r="8148" spans="14:18">
      <c r="N8148" s="2">
        <v>285.866514</v>
      </c>
      <c r="O8148" s="3">
        <f t="shared" si="669"/>
        <v>81719.663826512187</v>
      </c>
      <c r="P8148" s="3">
        <v>5</v>
      </c>
      <c r="Q8148" s="3">
        <f t="shared" si="670"/>
        <v>25</v>
      </c>
      <c r="R8148" s="4">
        <f t="shared" si="671"/>
        <v>1429.33257</v>
      </c>
    </row>
    <row r="8149" spans="14:18">
      <c r="N8149" s="2">
        <v>285.866514</v>
      </c>
      <c r="O8149" s="3">
        <f t="shared" si="669"/>
        <v>81719.663826512187</v>
      </c>
      <c r="P8149" s="3">
        <v>5</v>
      </c>
      <c r="Q8149" s="3">
        <f t="shared" si="670"/>
        <v>25</v>
      </c>
      <c r="R8149" s="4">
        <f t="shared" si="671"/>
        <v>1429.33257</v>
      </c>
    </row>
    <row r="8150" spans="14:18">
      <c r="N8150" s="2">
        <v>285.866514</v>
      </c>
      <c r="O8150" s="3">
        <f t="shared" si="669"/>
        <v>81719.663826512187</v>
      </c>
      <c r="P8150" s="3">
        <v>5</v>
      </c>
      <c r="Q8150" s="3">
        <f t="shared" si="670"/>
        <v>25</v>
      </c>
      <c r="R8150" s="4">
        <f t="shared" si="671"/>
        <v>1429.33257</v>
      </c>
    </row>
    <row r="8151" spans="14:18">
      <c r="N8151" s="2">
        <v>285.866514</v>
      </c>
      <c r="O8151" s="3">
        <f t="shared" si="669"/>
        <v>81719.663826512187</v>
      </c>
      <c r="P8151" s="3">
        <v>5</v>
      </c>
      <c r="Q8151" s="3">
        <f t="shared" si="670"/>
        <v>25</v>
      </c>
      <c r="R8151" s="4">
        <f t="shared" si="671"/>
        <v>1429.33257</v>
      </c>
    </row>
    <row r="8152" spans="14:18">
      <c r="N8152" s="2">
        <v>285.866514</v>
      </c>
      <c r="O8152" s="3">
        <f t="shared" si="669"/>
        <v>81719.663826512187</v>
      </c>
      <c r="P8152" s="3">
        <v>5</v>
      </c>
      <c r="Q8152" s="3">
        <f t="shared" si="670"/>
        <v>25</v>
      </c>
      <c r="R8152" s="4">
        <f t="shared" si="671"/>
        <v>1429.33257</v>
      </c>
    </row>
    <row r="8153" spans="14:18">
      <c r="N8153" s="2">
        <v>285.866514</v>
      </c>
      <c r="O8153" s="3">
        <f t="shared" si="669"/>
        <v>81719.663826512187</v>
      </c>
      <c r="P8153" s="3">
        <v>5</v>
      </c>
      <c r="Q8153" s="3">
        <f t="shared" si="670"/>
        <v>25</v>
      </c>
      <c r="R8153" s="4">
        <f t="shared" si="671"/>
        <v>1429.33257</v>
      </c>
    </row>
    <row r="8154" spans="14:18">
      <c r="N8154" s="2">
        <v>285.866514</v>
      </c>
      <c r="O8154" s="3">
        <f t="shared" si="669"/>
        <v>81719.663826512187</v>
      </c>
      <c r="P8154" s="3">
        <v>5</v>
      </c>
      <c r="Q8154" s="3">
        <f t="shared" si="670"/>
        <v>25</v>
      </c>
      <c r="R8154" s="4">
        <f t="shared" si="671"/>
        <v>1429.33257</v>
      </c>
    </row>
    <row r="8155" spans="14:18">
      <c r="N8155" s="2">
        <v>285.866514</v>
      </c>
      <c r="O8155" s="3">
        <f t="shared" si="669"/>
        <v>81719.663826512187</v>
      </c>
      <c r="P8155" s="3">
        <v>5</v>
      </c>
      <c r="Q8155" s="3">
        <f t="shared" si="670"/>
        <v>25</v>
      </c>
      <c r="R8155" s="4">
        <f t="shared" si="671"/>
        <v>1429.33257</v>
      </c>
    </row>
    <row r="8156" spans="14:18">
      <c r="N8156" s="2">
        <v>285.866514</v>
      </c>
      <c r="O8156" s="3">
        <f t="shared" si="669"/>
        <v>81719.663826512187</v>
      </c>
      <c r="P8156" s="3">
        <v>5</v>
      </c>
      <c r="Q8156" s="3">
        <f t="shared" si="670"/>
        <v>25</v>
      </c>
      <c r="R8156" s="4">
        <f t="shared" si="671"/>
        <v>1429.33257</v>
      </c>
    </row>
    <row r="8157" spans="14:18">
      <c r="N8157" s="2">
        <v>285.866514</v>
      </c>
      <c r="O8157" s="3">
        <f t="shared" si="669"/>
        <v>81719.663826512187</v>
      </c>
      <c r="P8157" s="3">
        <v>5</v>
      </c>
      <c r="Q8157" s="3">
        <f t="shared" si="670"/>
        <v>25</v>
      </c>
      <c r="R8157" s="4">
        <f t="shared" si="671"/>
        <v>1429.33257</v>
      </c>
    </row>
    <row r="8158" spans="14:18">
      <c r="N8158" s="2">
        <v>285.866514</v>
      </c>
      <c r="O8158" s="3">
        <f t="shared" si="669"/>
        <v>81719.663826512187</v>
      </c>
      <c r="P8158" s="3">
        <v>5</v>
      </c>
      <c r="Q8158" s="3">
        <f t="shared" si="670"/>
        <v>25</v>
      </c>
      <c r="R8158" s="4">
        <f t="shared" si="671"/>
        <v>1429.33257</v>
      </c>
    </row>
    <row r="8159" spans="14:18">
      <c r="N8159" s="2">
        <v>285.866514</v>
      </c>
      <c r="O8159" s="3">
        <f t="shared" si="669"/>
        <v>81719.663826512187</v>
      </c>
      <c r="P8159" s="3">
        <v>5</v>
      </c>
      <c r="Q8159" s="3">
        <f t="shared" si="670"/>
        <v>25</v>
      </c>
      <c r="R8159" s="4">
        <f t="shared" si="671"/>
        <v>1429.33257</v>
      </c>
    </row>
    <row r="8160" spans="14:18">
      <c r="N8160" s="2">
        <v>285.866514</v>
      </c>
      <c r="O8160" s="3">
        <f t="shared" si="669"/>
        <v>81719.663826512187</v>
      </c>
      <c r="P8160" s="3">
        <v>5</v>
      </c>
      <c r="Q8160" s="3">
        <f t="shared" si="670"/>
        <v>25</v>
      </c>
      <c r="R8160" s="4">
        <f t="shared" si="671"/>
        <v>1429.33257</v>
      </c>
    </row>
    <row r="8161" spans="14:18">
      <c r="N8161" s="2">
        <v>285.866514</v>
      </c>
      <c r="O8161" s="3">
        <f t="shared" si="669"/>
        <v>81719.663826512187</v>
      </c>
      <c r="P8161" s="3">
        <v>5</v>
      </c>
      <c r="Q8161" s="3">
        <f t="shared" si="670"/>
        <v>25</v>
      </c>
      <c r="R8161" s="4">
        <f t="shared" si="671"/>
        <v>1429.33257</v>
      </c>
    </row>
    <row r="8162" spans="14:18">
      <c r="N8162" s="2">
        <v>285.866514</v>
      </c>
      <c r="O8162" s="3">
        <f t="shared" si="669"/>
        <v>81719.663826512187</v>
      </c>
      <c r="P8162" s="3">
        <v>5</v>
      </c>
      <c r="Q8162" s="3">
        <f t="shared" si="670"/>
        <v>25</v>
      </c>
      <c r="R8162" s="4">
        <f t="shared" si="671"/>
        <v>1429.33257</v>
      </c>
    </row>
    <row r="8163" spans="14:18">
      <c r="N8163" s="2">
        <v>285.866514</v>
      </c>
      <c r="O8163" s="3">
        <f t="shared" si="669"/>
        <v>81719.663826512187</v>
      </c>
      <c r="P8163" s="3">
        <v>5</v>
      </c>
      <c r="Q8163" s="3">
        <f t="shared" si="670"/>
        <v>25</v>
      </c>
      <c r="R8163" s="4">
        <f t="shared" si="671"/>
        <v>1429.33257</v>
      </c>
    </row>
    <row r="8164" spans="14:18">
      <c r="N8164" s="2">
        <v>285.866514</v>
      </c>
      <c r="O8164" s="3">
        <f t="shared" si="669"/>
        <v>81719.663826512187</v>
      </c>
      <c r="P8164" s="3">
        <v>5</v>
      </c>
      <c r="Q8164" s="3">
        <f t="shared" si="670"/>
        <v>25</v>
      </c>
      <c r="R8164" s="4">
        <f t="shared" si="671"/>
        <v>1429.33257</v>
      </c>
    </row>
    <row r="8165" spans="14:18">
      <c r="N8165" s="2">
        <v>285.866514</v>
      </c>
      <c r="O8165" s="3">
        <f t="shared" si="669"/>
        <v>81719.663826512187</v>
      </c>
      <c r="P8165" s="3">
        <v>5</v>
      </c>
      <c r="Q8165" s="3">
        <f t="shared" si="670"/>
        <v>25</v>
      </c>
      <c r="R8165" s="4">
        <f t="shared" si="671"/>
        <v>1429.33257</v>
      </c>
    </row>
    <row r="8166" spans="14:18">
      <c r="N8166" s="2">
        <v>285.866514</v>
      </c>
      <c r="O8166" s="3">
        <f t="shared" si="669"/>
        <v>81719.663826512187</v>
      </c>
      <c r="P8166" s="3">
        <v>5</v>
      </c>
      <c r="Q8166" s="3">
        <f t="shared" si="670"/>
        <v>25</v>
      </c>
      <c r="R8166" s="4">
        <f t="shared" si="671"/>
        <v>1429.33257</v>
      </c>
    </row>
    <row r="8167" spans="14:18">
      <c r="N8167" s="2">
        <v>285.866514</v>
      </c>
      <c r="O8167" s="3">
        <f t="shared" si="669"/>
        <v>81719.663826512187</v>
      </c>
      <c r="P8167" s="3">
        <v>5</v>
      </c>
      <c r="Q8167" s="3">
        <f t="shared" si="670"/>
        <v>25</v>
      </c>
      <c r="R8167" s="4">
        <f t="shared" si="671"/>
        <v>1429.33257</v>
      </c>
    </row>
    <row r="8168" spans="14:18">
      <c r="N8168" s="2">
        <v>285.866514</v>
      </c>
      <c r="O8168" s="3">
        <f t="shared" si="669"/>
        <v>81719.663826512187</v>
      </c>
      <c r="P8168" s="3">
        <v>5</v>
      </c>
      <c r="Q8168" s="3">
        <f t="shared" si="670"/>
        <v>25</v>
      </c>
      <c r="R8168" s="4">
        <f t="shared" si="671"/>
        <v>1429.33257</v>
      </c>
    </row>
    <row r="8169" spans="14:18">
      <c r="N8169" s="2">
        <v>285.866514</v>
      </c>
      <c r="O8169" s="3">
        <f t="shared" si="669"/>
        <v>81719.663826512187</v>
      </c>
      <c r="P8169" s="3">
        <v>5</v>
      </c>
      <c r="Q8169" s="3">
        <f t="shared" si="670"/>
        <v>25</v>
      </c>
      <c r="R8169" s="4">
        <f t="shared" si="671"/>
        <v>1429.33257</v>
      </c>
    </row>
    <row r="8170" spans="14:18">
      <c r="N8170" s="2">
        <v>285.866514</v>
      </c>
      <c r="O8170" s="3">
        <f t="shared" si="669"/>
        <v>81719.663826512187</v>
      </c>
      <c r="P8170" s="3">
        <v>5</v>
      </c>
      <c r="Q8170" s="3">
        <f t="shared" si="670"/>
        <v>25</v>
      </c>
      <c r="R8170" s="4">
        <f t="shared" si="671"/>
        <v>1429.33257</v>
      </c>
    </row>
    <row r="8171" spans="14:18">
      <c r="N8171" s="2">
        <v>285.866514</v>
      </c>
      <c r="O8171" s="3">
        <f t="shared" si="669"/>
        <v>81719.663826512187</v>
      </c>
      <c r="P8171" s="3">
        <v>5</v>
      </c>
      <c r="Q8171" s="3">
        <f t="shared" si="670"/>
        <v>25</v>
      </c>
      <c r="R8171" s="4">
        <f t="shared" si="671"/>
        <v>1429.33257</v>
      </c>
    </row>
    <row r="8172" spans="14:18">
      <c r="N8172" s="2">
        <v>285.866514</v>
      </c>
      <c r="O8172" s="3">
        <f t="shared" si="669"/>
        <v>81719.663826512187</v>
      </c>
      <c r="P8172" s="3">
        <v>5</v>
      </c>
      <c r="Q8172" s="3">
        <f t="shared" si="670"/>
        <v>25</v>
      </c>
      <c r="R8172" s="4">
        <f t="shared" si="671"/>
        <v>1429.33257</v>
      </c>
    </row>
    <row r="8173" spans="14:18">
      <c r="N8173" s="2">
        <v>285.866514</v>
      </c>
      <c r="O8173" s="3">
        <f t="shared" si="669"/>
        <v>81719.663826512187</v>
      </c>
      <c r="P8173" s="3">
        <v>5</v>
      </c>
      <c r="Q8173" s="3">
        <f t="shared" si="670"/>
        <v>25</v>
      </c>
      <c r="R8173" s="4">
        <f t="shared" si="671"/>
        <v>1429.33257</v>
      </c>
    </row>
    <row r="8174" spans="14:18">
      <c r="N8174" s="2">
        <v>285.866514</v>
      </c>
      <c r="O8174" s="3">
        <f t="shared" si="669"/>
        <v>81719.663826512187</v>
      </c>
      <c r="P8174" s="3">
        <v>5</v>
      </c>
      <c r="Q8174" s="3">
        <f t="shared" si="670"/>
        <v>25</v>
      </c>
      <c r="R8174" s="4">
        <f t="shared" si="671"/>
        <v>1429.33257</v>
      </c>
    </row>
    <row r="8175" spans="14:18">
      <c r="N8175" s="2">
        <v>285.866514</v>
      </c>
      <c r="O8175" s="3">
        <f t="shared" si="669"/>
        <v>81719.663826512187</v>
      </c>
      <c r="P8175" s="3">
        <v>5</v>
      </c>
      <c r="Q8175" s="3">
        <f t="shared" si="670"/>
        <v>25</v>
      </c>
      <c r="R8175" s="4">
        <f t="shared" si="671"/>
        <v>1429.33257</v>
      </c>
    </row>
    <row r="8176" spans="14:18">
      <c r="N8176" s="2">
        <v>285.866514</v>
      </c>
      <c r="O8176" s="3">
        <f t="shared" si="669"/>
        <v>81719.663826512187</v>
      </c>
      <c r="P8176" s="3">
        <v>5</v>
      </c>
      <c r="Q8176" s="3">
        <f t="shared" si="670"/>
        <v>25</v>
      </c>
      <c r="R8176" s="4">
        <f t="shared" si="671"/>
        <v>1429.33257</v>
      </c>
    </row>
    <row r="8177" spans="14:18">
      <c r="N8177" s="2">
        <v>285.866514</v>
      </c>
      <c r="O8177" s="3">
        <f t="shared" si="669"/>
        <v>81719.663826512187</v>
      </c>
      <c r="P8177" s="3">
        <v>5</v>
      </c>
      <c r="Q8177" s="3">
        <f t="shared" si="670"/>
        <v>25</v>
      </c>
      <c r="R8177" s="4">
        <f t="shared" si="671"/>
        <v>1429.33257</v>
      </c>
    </row>
    <row r="8178" spans="14:18">
      <c r="N8178" s="2">
        <v>285.866514</v>
      </c>
      <c r="O8178" s="3">
        <f t="shared" si="669"/>
        <v>81719.663826512187</v>
      </c>
      <c r="P8178" s="3">
        <v>5</v>
      </c>
      <c r="Q8178" s="3">
        <f t="shared" si="670"/>
        <v>25</v>
      </c>
      <c r="R8178" s="4">
        <f t="shared" si="671"/>
        <v>1429.33257</v>
      </c>
    </row>
    <row r="8179" spans="14:18">
      <c r="N8179" s="2">
        <v>285.866514</v>
      </c>
      <c r="O8179" s="3">
        <f t="shared" si="669"/>
        <v>81719.663826512187</v>
      </c>
      <c r="P8179" s="3">
        <v>5</v>
      </c>
      <c r="Q8179" s="3">
        <f t="shared" si="670"/>
        <v>25</v>
      </c>
      <c r="R8179" s="4">
        <f t="shared" si="671"/>
        <v>1429.33257</v>
      </c>
    </row>
    <row r="8180" spans="14:18">
      <c r="N8180" s="2">
        <v>285.866514</v>
      </c>
      <c r="O8180" s="3">
        <f t="shared" si="669"/>
        <v>81719.663826512187</v>
      </c>
      <c r="P8180" s="3">
        <v>5</v>
      </c>
      <c r="Q8180" s="3">
        <f t="shared" si="670"/>
        <v>25</v>
      </c>
      <c r="R8180" s="4">
        <f t="shared" si="671"/>
        <v>1429.33257</v>
      </c>
    </row>
    <row r="8181" spans="14:18">
      <c r="N8181" s="2">
        <v>285.866514</v>
      </c>
      <c r="O8181" s="3">
        <f t="shared" si="669"/>
        <v>81719.663826512187</v>
      </c>
      <c r="P8181" s="3">
        <v>5</v>
      </c>
      <c r="Q8181" s="3">
        <f t="shared" si="670"/>
        <v>25</v>
      </c>
      <c r="R8181" s="4">
        <f t="shared" si="671"/>
        <v>1429.33257</v>
      </c>
    </row>
    <row r="8182" spans="14:18">
      <c r="N8182" s="2">
        <v>285.866514</v>
      </c>
      <c r="O8182" s="3">
        <f t="shared" si="669"/>
        <v>81719.663826512187</v>
      </c>
      <c r="P8182" s="3">
        <v>5</v>
      </c>
      <c r="Q8182" s="3">
        <f t="shared" si="670"/>
        <v>25</v>
      </c>
      <c r="R8182" s="4">
        <f t="shared" si="671"/>
        <v>1429.33257</v>
      </c>
    </row>
    <row r="8183" spans="14:18">
      <c r="N8183" s="2">
        <v>285.866514</v>
      </c>
      <c r="O8183" s="3">
        <f t="shared" si="669"/>
        <v>81719.663826512187</v>
      </c>
      <c r="P8183" s="3">
        <v>5</v>
      </c>
      <c r="Q8183" s="3">
        <f t="shared" si="670"/>
        <v>25</v>
      </c>
      <c r="R8183" s="4">
        <f t="shared" si="671"/>
        <v>1429.33257</v>
      </c>
    </row>
    <row r="8184" spans="14:18">
      <c r="N8184" s="2">
        <v>285.866514</v>
      </c>
      <c r="O8184" s="3">
        <f t="shared" si="669"/>
        <v>81719.663826512187</v>
      </c>
      <c r="P8184" s="3">
        <v>5</v>
      </c>
      <c r="Q8184" s="3">
        <f t="shared" si="670"/>
        <v>25</v>
      </c>
      <c r="R8184" s="4">
        <f t="shared" si="671"/>
        <v>1429.33257</v>
      </c>
    </row>
    <row r="8185" spans="14:18">
      <c r="N8185" s="2">
        <v>285.866514</v>
      </c>
      <c r="O8185" s="3">
        <f t="shared" si="669"/>
        <v>81719.663826512187</v>
      </c>
      <c r="P8185" s="3">
        <v>5</v>
      </c>
      <c r="Q8185" s="3">
        <f t="shared" si="670"/>
        <v>25</v>
      </c>
      <c r="R8185" s="4">
        <f t="shared" si="671"/>
        <v>1429.33257</v>
      </c>
    </row>
    <row r="8186" spans="14:18">
      <c r="N8186" s="2">
        <v>285.866514</v>
      </c>
      <c r="O8186" s="3">
        <f t="shared" si="669"/>
        <v>81719.663826512187</v>
      </c>
      <c r="P8186" s="3">
        <v>5</v>
      </c>
      <c r="Q8186" s="3">
        <f t="shared" si="670"/>
        <v>25</v>
      </c>
      <c r="R8186" s="4">
        <f t="shared" si="671"/>
        <v>1429.33257</v>
      </c>
    </row>
    <row r="8187" spans="14:18">
      <c r="N8187" s="2">
        <v>285.866514</v>
      </c>
      <c r="O8187" s="3">
        <f t="shared" si="669"/>
        <v>81719.663826512187</v>
      </c>
      <c r="P8187" s="3">
        <v>5</v>
      </c>
      <c r="Q8187" s="3">
        <f t="shared" si="670"/>
        <v>25</v>
      </c>
      <c r="R8187" s="4">
        <f t="shared" si="671"/>
        <v>1429.33257</v>
      </c>
    </row>
    <row r="8188" spans="14:18">
      <c r="N8188" s="2">
        <v>285.866514</v>
      </c>
      <c r="O8188" s="3">
        <f t="shared" si="669"/>
        <v>81719.663826512187</v>
      </c>
      <c r="P8188" s="3">
        <v>5</v>
      </c>
      <c r="Q8188" s="3">
        <f t="shared" si="670"/>
        <v>25</v>
      </c>
      <c r="R8188" s="4">
        <f t="shared" si="671"/>
        <v>1429.33257</v>
      </c>
    </row>
    <row r="8189" spans="14:18">
      <c r="N8189" s="2">
        <v>285.866514</v>
      </c>
      <c r="O8189" s="3">
        <f t="shared" si="669"/>
        <v>81719.663826512187</v>
      </c>
      <c r="P8189" s="3">
        <v>5</v>
      </c>
      <c r="Q8189" s="3">
        <f t="shared" si="670"/>
        <v>25</v>
      </c>
      <c r="R8189" s="4">
        <f t="shared" si="671"/>
        <v>1429.33257</v>
      </c>
    </row>
    <row r="8190" spans="14:18">
      <c r="N8190" s="2">
        <v>285.866514</v>
      </c>
      <c r="O8190" s="3">
        <f t="shared" si="669"/>
        <v>81719.663826512187</v>
      </c>
      <c r="P8190" s="3">
        <v>5</v>
      </c>
      <c r="Q8190" s="3">
        <f t="shared" si="670"/>
        <v>25</v>
      </c>
      <c r="R8190" s="4">
        <f t="shared" si="671"/>
        <v>1429.33257</v>
      </c>
    </row>
    <row r="8191" spans="14:18">
      <c r="N8191" s="2">
        <v>285.866514</v>
      </c>
      <c r="O8191" s="3">
        <f t="shared" si="669"/>
        <v>81719.663826512187</v>
      </c>
      <c r="P8191" s="3">
        <v>5</v>
      </c>
      <c r="Q8191" s="3">
        <f t="shared" si="670"/>
        <v>25</v>
      </c>
      <c r="R8191" s="4">
        <f t="shared" si="671"/>
        <v>1429.33257</v>
      </c>
    </row>
    <row r="8192" spans="14:18">
      <c r="N8192" s="2">
        <v>285.866514</v>
      </c>
      <c r="O8192" s="3">
        <f t="shared" si="669"/>
        <v>81719.663826512187</v>
      </c>
      <c r="P8192" s="3">
        <v>5</v>
      </c>
      <c r="Q8192" s="3">
        <f t="shared" si="670"/>
        <v>25</v>
      </c>
      <c r="R8192" s="4">
        <f t="shared" si="671"/>
        <v>1429.33257</v>
      </c>
    </row>
    <row r="8193" spans="14:18">
      <c r="N8193" s="2">
        <v>285.866514</v>
      </c>
      <c r="O8193" s="3">
        <f t="shared" si="669"/>
        <v>81719.663826512187</v>
      </c>
      <c r="P8193" s="3">
        <v>5</v>
      </c>
      <c r="Q8193" s="3">
        <f t="shared" si="670"/>
        <v>25</v>
      </c>
      <c r="R8193" s="4">
        <f t="shared" si="671"/>
        <v>1429.33257</v>
      </c>
    </row>
    <row r="8194" spans="14:18">
      <c r="N8194" s="2">
        <v>285.866514</v>
      </c>
      <c r="O8194" s="3">
        <f t="shared" si="669"/>
        <v>81719.663826512187</v>
      </c>
      <c r="P8194" s="3">
        <v>5</v>
      </c>
      <c r="Q8194" s="3">
        <f t="shared" si="670"/>
        <v>25</v>
      </c>
      <c r="R8194" s="4">
        <f t="shared" si="671"/>
        <v>1429.33257</v>
      </c>
    </row>
    <row r="8195" spans="14:18">
      <c r="N8195" s="2">
        <v>285.866514</v>
      </c>
      <c r="O8195" s="3">
        <f t="shared" si="669"/>
        <v>81719.663826512187</v>
      </c>
      <c r="P8195" s="3">
        <v>5</v>
      </c>
      <c r="Q8195" s="3">
        <f t="shared" si="670"/>
        <v>25</v>
      </c>
      <c r="R8195" s="4">
        <f t="shared" si="671"/>
        <v>1429.33257</v>
      </c>
    </row>
    <row r="8196" spans="14:18">
      <c r="N8196" s="2">
        <v>285.866514</v>
      </c>
      <c r="O8196" s="3">
        <f t="shared" si="669"/>
        <v>81719.663826512187</v>
      </c>
      <c r="P8196" s="3">
        <v>5</v>
      </c>
      <c r="Q8196" s="3">
        <f t="shared" si="670"/>
        <v>25</v>
      </c>
      <c r="R8196" s="4">
        <f t="shared" si="671"/>
        <v>1429.33257</v>
      </c>
    </row>
    <row r="8197" spans="14:18">
      <c r="N8197" s="2">
        <v>285.866514</v>
      </c>
      <c r="O8197" s="3">
        <f t="shared" si="669"/>
        <v>81719.663826512187</v>
      </c>
      <c r="P8197" s="3">
        <v>5</v>
      </c>
      <c r="Q8197" s="3">
        <f t="shared" si="670"/>
        <v>25</v>
      </c>
      <c r="R8197" s="4">
        <f t="shared" si="671"/>
        <v>1429.33257</v>
      </c>
    </row>
    <row r="8198" spans="14:18">
      <c r="N8198" s="2">
        <v>285.866514</v>
      </c>
      <c r="O8198" s="3">
        <f t="shared" si="669"/>
        <v>81719.663826512187</v>
      </c>
      <c r="P8198" s="3">
        <v>5</v>
      </c>
      <c r="Q8198" s="3">
        <f t="shared" si="670"/>
        <v>25</v>
      </c>
      <c r="R8198" s="4">
        <f t="shared" si="671"/>
        <v>1429.33257</v>
      </c>
    </row>
    <row r="8199" spans="14:18">
      <c r="N8199" s="2">
        <v>285.866514</v>
      </c>
      <c r="O8199" s="3">
        <f t="shared" si="669"/>
        <v>81719.663826512187</v>
      </c>
      <c r="P8199" s="3">
        <v>5</v>
      </c>
      <c r="Q8199" s="3">
        <f t="shared" si="670"/>
        <v>25</v>
      </c>
      <c r="R8199" s="4">
        <f t="shared" si="671"/>
        <v>1429.33257</v>
      </c>
    </row>
    <row r="8200" spans="14:18">
      <c r="N8200" s="2">
        <v>285.866514</v>
      </c>
      <c r="O8200" s="3">
        <f t="shared" si="669"/>
        <v>81719.663826512187</v>
      </c>
      <c r="P8200" s="3">
        <v>5</v>
      </c>
      <c r="Q8200" s="3">
        <f t="shared" si="670"/>
        <v>25</v>
      </c>
      <c r="R8200" s="4">
        <f t="shared" si="671"/>
        <v>1429.33257</v>
      </c>
    </row>
    <row r="8201" spans="14:18">
      <c r="N8201" s="2">
        <v>285.866514</v>
      </c>
      <c r="O8201" s="3">
        <f t="shared" si="669"/>
        <v>81719.663826512187</v>
      </c>
      <c r="P8201" s="3">
        <v>5</v>
      </c>
      <c r="Q8201" s="3">
        <f t="shared" si="670"/>
        <v>25</v>
      </c>
      <c r="R8201" s="4">
        <f t="shared" si="671"/>
        <v>1429.33257</v>
      </c>
    </row>
    <row r="8202" spans="14:18">
      <c r="N8202" s="2">
        <v>285.866514</v>
      </c>
      <c r="O8202" s="3">
        <f t="shared" si="669"/>
        <v>81719.663826512187</v>
      </c>
      <c r="P8202" s="3">
        <v>5</v>
      </c>
      <c r="Q8202" s="3">
        <f t="shared" si="670"/>
        <v>25</v>
      </c>
      <c r="R8202" s="4">
        <f t="shared" si="671"/>
        <v>1429.33257</v>
      </c>
    </row>
    <row r="8203" spans="14:18">
      <c r="N8203" s="2">
        <v>285.866514</v>
      </c>
      <c r="O8203" s="3">
        <f t="shared" si="669"/>
        <v>81719.663826512187</v>
      </c>
      <c r="P8203" s="3">
        <v>5</v>
      </c>
      <c r="Q8203" s="3">
        <f t="shared" si="670"/>
        <v>25</v>
      </c>
      <c r="R8203" s="4">
        <f t="shared" si="671"/>
        <v>1429.33257</v>
      </c>
    </row>
    <row r="8204" spans="14:18">
      <c r="N8204" s="2">
        <v>285.866514</v>
      </c>
      <c r="O8204" s="3">
        <f t="shared" si="669"/>
        <v>81719.663826512187</v>
      </c>
      <c r="P8204" s="3">
        <v>5</v>
      </c>
      <c r="Q8204" s="3">
        <f t="shared" si="670"/>
        <v>25</v>
      </c>
      <c r="R8204" s="4">
        <f t="shared" si="671"/>
        <v>1429.33257</v>
      </c>
    </row>
    <row r="8205" spans="14:18">
      <c r="N8205" s="2">
        <v>285.866514</v>
      </c>
      <c r="O8205" s="3">
        <f t="shared" si="669"/>
        <v>81719.663826512187</v>
      </c>
      <c r="P8205" s="3">
        <v>5</v>
      </c>
      <c r="Q8205" s="3">
        <f t="shared" si="670"/>
        <v>25</v>
      </c>
      <c r="R8205" s="4">
        <f t="shared" si="671"/>
        <v>1429.33257</v>
      </c>
    </row>
    <row r="8206" spans="14:18">
      <c r="N8206" s="2">
        <v>285.866514</v>
      </c>
      <c r="O8206" s="3">
        <f t="shared" si="669"/>
        <v>81719.663826512187</v>
      </c>
      <c r="P8206" s="3">
        <v>5</v>
      </c>
      <c r="Q8206" s="3">
        <f t="shared" si="670"/>
        <v>25</v>
      </c>
      <c r="R8206" s="4">
        <f t="shared" si="671"/>
        <v>1429.33257</v>
      </c>
    </row>
    <row r="8207" spans="14:18">
      <c r="N8207" s="2">
        <v>285.866514</v>
      </c>
      <c r="O8207" s="3">
        <f t="shared" si="669"/>
        <v>81719.663826512187</v>
      </c>
      <c r="P8207" s="3">
        <v>5</v>
      </c>
      <c r="Q8207" s="3">
        <f t="shared" si="670"/>
        <v>25</v>
      </c>
      <c r="R8207" s="4">
        <f t="shared" si="671"/>
        <v>1429.33257</v>
      </c>
    </row>
    <row r="8208" spans="14:18">
      <c r="N8208" s="2">
        <v>285.866514</v>
      </c>
      <c r="O8208" s="3">
        <f t="shared" si="669"/>
        <v>81719.663826512187</v>
      </c>
      <c r="P8208" s="3">
        <v>5</v>
      </c>
      <c r="Q8208" s="3">
        <f t="shared" si="670"/>
        <v>25</v>
      </c>
      <c r="R8208" s="4">
        <f t="shared" si="671"/>
        <v>1429.33257</v>
      </c>
    </row>
    <row r="8209" spans="14:18">
      <c r="N8209" s="2">
        <v>285.866514</v>
      </c>
      <c r="O8209" s="3">
        <f t="shared" ref="O8209:O8272" si="672">N8209*N8209</f>
        <v>81719.663826512187</v>
      </c>
      <c r="P8209" s="3">
        <v>5</v>
      </c>
      <c r="Q8209" s="3">
        <f t="shared" ref="Q8209:Q8272" si="673">P8209*P8209</f>
        <v>25</v>
      </c>
      <c r="R8209" s="4">
        <f t="shared" ref="R8209:R8272" si="674">P8209*N8209</f>
        <v>1429.33257</v>
      </c>
    </row>
    <row r="8210" spans="14:18">
      <c r="N8210" s="2">
        <v>285.866514</v>
      </c>
      <c r="O8210" s="3">
        <f t="shared" si="672"/>
        <v>81719.663826512187</v>
      </c>
      <c r="P8210" s="3">
        <v>5</v>
      </c>
      <c r="Q8210" s="3">
        <f t="shared" si="673"/>
        <v>25</v>
      </c>
      <c r="R8210" s="4">
        <f t="shared" si="674"/>
        <v>1429.33257</v>
      </c>
    </row>
    <row r="8211" spans="14:18">
      <c r="N8211" s="2">
        <v>285.866514</v>
      </c>
      <c r="O8211" s="3">
        <f t="shared" si="672"/>
        <v>81719.663826512187</v>
      </c>
      <c r="P8211" s="3">
        <v>5</v>
      </c>
      <c r="Q8211" s="3">
        <f t="shared" si="673"/>
        <v>25</v>
      </c>
      <c r="R8211" s="4">
        <f t="shared" si="674"/>
        <v>1429.33257</v>
      </c>
    </row>
    <row r="8212" spans="14:18">
      <c r="N8212" s="2">
        <v>285.866514</v>
      </c>
      <c r="O8212" s="3">
        <f t="shared" si="672"/>
        <v>81719.663826512187</v>
      </c>
      <c r="P8212" s="3">
        <v>5</v>
      </c>
      <c r="Q8212" s="3">
        <f t="shared" si="673"/>
        <v>25</v>
      </c>
      <c r="R8212" s="4">
        <f t="shared" si="674"/>
        <v>1429.33257</v>
      </c>
    </row>
    <row r="8213" spans="14:18">
      <c r="N8213" s="2">
        <v>285.866514</v>
      </c>
      <c r="O8213" s="3">
        <f t="shared" si="672"/>
        <v>81719.663826512187</v>
      </c>
      <c r="P8213" s="3">
        <v>5</v>
      </c>
      <c r="Q8213" s="3">
        <f t="shared" si="673"/>
        <v>25</v>
      </c>
      <c r="R8213" s="4">
        <f t="shared" si="674"/>
        <v>1429.33257</v>
      </c>
    </row>
    <row r="8214" spans="14:18">
      <c r="N8214" s="2">
        <v>285.866514</v>
      </c>
      <c r="O8214" s="3">
        <f t="shared" si="672"/>
        <v>81719.663826512187</v>
      </c>
      <c r="P8214" s="3">
        <v>5</v>
      </c>
      <c r="Q8214" s="3">
        <f t="shared" si="673"/>
        <v>25</v>
      </c>
      <c r="R8214" s="4">
        <f t="shared" si="674"/>
        <v>1429.33257</v>
      </c>
    </row>
    <row r="8215" spans="14:18">
      <c r="N8215" s="2">
        <v>285.866514</v>
      </c>
      <c r="O8215" s="3">
        <f t="shared" si="672"/>
        <v>81719.663826512187</v>
      </c>
      <c r="P8215" s="3">
        <v>5</v>
      </c>
      <c r="Q8215" s="3">
        <f t="shared" si="673"/>
        <v>25</v>
      </c>
      <c r="R8215" s="4">
        <f t="shared" si="674"/>
        <v>1429.33257</v>
      </c>
    </row>
    <row r="8216" spans="14:18">
      <c r="N8216" s="2">
        <v>285.866514</v>
      </c>
      <c r="O8216" s="3">
        <f t="shared" si="672"/>
        <v>81719.663826512187</v>
      </c>
      <c r="P8216" s="3">
        <v>5</v>
      </c>
      <c r="Q8216" s="3">
        <f t="shared" si="673"/>
        <v>25</v>
      </c>
      <c r="R8216" s="4">
        <f t="shared" si="674"/>
        <v>1429.33257</v>
      </c>
    </row>
    <row r="8217" spans="14:18">
      <c r="N8217" s="2">
        <v>285.866514</v>
      </c>
      <c r="O8217" s="3">
        <f t="shared" si="672"/>
        <v>81719.663826512187</v>
      </c>
      <c r="P8217" s="3">
        <v>5</v>
      </c>
      <c r="Q8217" s="3">
        <f t="shared" si="673"/>
        <v>25</v>
      </c>
      <c r="R8217" s="4">
        <f t="shared" si="674"/>
        <v>1429.33257</v>
      </c>
    </row>
    <row r="8218" spans="14:18">
      <c r="N8218" s="2">
        <v>285.866514</v>
      </c>
      <c r="O8218" s="3">
        <f t="shared" si="672"/>
        <v>81719.663826512187</v>
      </c>
      <c r="P8218" s="3">
        <v>5</v>
      </c>
      <c r="Q8218" s="3">
        <f t="shared" si="673"/>
        <v>25</v>
      </c>
      <c r="R8218" s="4">
        <f t="shared" si="674"/>
        <v>1429.33257</v>
      </c>
    </row>
    <row r="8219" spans="14:18">
      <c r="N8219" s="2">
        <v>285.866514</v>
      </c>
      <c r="O8219" s="3">
        <f t="shared" si="672"/>
        <v>81719.663826512187</v>
      </c>
      <c r="P8219" s="3">
        <v>5</v>
      </c>
      <c r="Q8219" s="3">
        <f t="shared" si="673"/>
        <v>25</v>
      </c>
      <c r="R8219" s="4">
        <f t="shared" si="674"/>
        <v>1429.33257</v>
      </c>
    </row>
    <row r="8220" spans="14:18">
      <c r="N8220" s="2">
        <v>285.866514</v>
      </c>
      <c r="O8220" s="3">
        <f t="shared" si="672"/>
        <v>81719.663826512187</v>
      </c>
      <c r="P8220" s="3">
        <v>5</v>
      </c>
      <c r="Q8220" s="3">
        <f t="shared" si="673"/>
        <v>25</v>
      </c>
      <c r="R8220" s="4">
        <f t="shared" si="674"/>
        <v>1429.33257</v>
      </c>
    </row>
    <row r="8221" spans="14:18">
      <c r="N8221" s="2">
        <v>285.866514</v>
      </c>
      <c r="O8221" s="3">
        <f t="shared" si="672"/>
        <v>81719.663826512187</v>
      </c>
      <c r="P8221" s="3">
        <v>5</v>
      </c>
      <c r="Q8221" s="3">
        <f t="shared" si="673"/>
        <v>25</v>
      </c>
      <c r="R8221" s="4">
        <f t="shared" si="674"/>
        <v>1429.33257</v>
      </c>
    </row>
    <row r="8222" spans="14:18">
      <c r="N8222" s="2">
        <v>285.866514</v>
      </c>
      <c r="O8222" s="3">
        <f t="shared" si="672"/>
        <v>81719.663826512187</v>
      </c>
      <c r="P8222" s="3">
        <v>5</v>
      </c>
      <c r="Q8222" s="3">
        <f t="shared" si="673"/>
        <v>25</v>
      </c>
      <c r="R8222" s="4">
        <f t="shared" si="674"/>
        <v>1429.33257</v>
      </c>
    </row>
    <row r="8223" spans="14:18">
      <c r="N8223" s="2">
        <v>285.866514</v>
      </c>
      <c r="O8223" s="3">
        <f t="shared" si="672"/>
        <v>81719.663826512187</v>
      </c>
      <c r="P8223" s="3">
        <v>5</v>
      </c>
      <c r="Q8223" s="3">
        <f t="shared" si="673"/>
        <v>25</v>
      </c>
      <c r="R8223" s="4">
        <f t="shared" si="674"/>
        <v>1429.33257</v>
      </c>
    </row>
    <row r="8224" spans="14:18">
      <c r="N8224" s="2">
        <v>285.866514</v>
      </c>
      <c r="O8224" s="3">
        <f t="shared" si="672"/>
        <v>81719.663826512187</v>
      </c>
      <c r="P8224" s="3">
        <v>5</v>
      </c>
      <c r="Q8224" s="3">
        <f t="shared" si="673"/>
        <v>25</v>
      </c>
      <c r="R8224" s="4">
        <f t="shared" si="674"/>
        <v>1429.33257</v>
      </c>
    </row>
    <row r="8225" spans="14:18">
      <c r="N8225" s="2">
        <v>285.866514</v>
      </c>
      <c r="O8225" s="3">
        <f t="shared" si="672"/>
        <v>81719.663826512187</v>
      </c>
      <c r="P8225" s="3">
        <v>5</v>
      </c>
      <c r="Q8225" s="3">
        <f t="shared" si="673"/>
        <v>25</v>
      </c>
      <c r="R8225" s="4">
        <f t="shared" si="674"/>
        <v>1429.33257</v>
      </c>
    </row>
    <row r="8226" spans="14:18">
      <c r="N8226" s="2">
        <v>285.866514</v>
      </c>
      <c r="O8226" s="3">
        <f t="shared" si="672"/>
        <v>81719.663826512187</v>
      </c>
      <c r="P8226" s="3">
        <v>5</v>
      </c>
      <c r="Q8226" s="3">
        <f t="shared" si="673"/>
        <v>25</v>
      </c>
      <c r="R8226" s="4">
        <f t="shared" si="674"/>
        <v>1429.33257</v>
      </c>
    </row>
    <row r="8227" spans="14:18">
      <c r="N8227" s="2">
        <v>285.866514</v>
      </c>
      <c r="O8227" s="3">
        <f t="shared" si="672"/>
        <v>81719.663826512187</v>
      </c>
      <c r="P8227" s="3">
        <v>5</v>
      </c>
      <c r="Q8227" s="3">
        <f t="shared" si="673"/>
        <v>25</v>
      </c>
      <c r="R8227" s="4">
        <f t="shared" si="674"/>
        <v>1429.33257</v>
      </c>
    </row>
    <row r="8228" spans="14:18">
      <c r="N8228" s="2">
        <v>285.866514</v>
      </c>
      <c r="O8228" s="3">
        <f t="shared" si="672"/>
        <v>81719.663826512187</v>
      </c>
      <c r="P8228" s="3">
        <v>5</v>
      </c>
      <c r="Q8228" s="3">
        <f t="shared" si="673"/>
        <v>25</v>
      </c>
      <c r="R8228" s="4">
        <f t="shared" si="674"/>
        <v>1429.33257</v>
      </c>
    </row>
    <row r="8229" spans="14:18">
      <c r="N8229" s="2">
        <v>285.866514</v>
      </c>
      <c r="O8229" s="3">
        <f t="shared" si="672"/>
        <v>81719.663826512187</v>
      </c>
      <c r="P8229" s="3">
        <v>5</v>
      </c>
      <c r="Q8229" s="3">
        <f t="shared" si="673"/>
        <v>25</v>
      </c>
      <c r="R8229" s="4">
        <f t="shared" si="674"/>
        <v>1429.33257</v>
      </c>
    </row>
    <row r="8230" spans="14:18">
      <c r="N8230" s="2">
        <v>285.866514</v>
      </c>
      <c r="O8230" s="3">
        <f t="shared" si="672"/>
        <v>81719.663826512187</v>
      </c>
      <c r="P8230" s="3">
        <v>5</v>
      </c>
      <c r="Q8230" s="3">
        <f t="shared" si="673"/>
        <v>25</v>
      </c>
      <c r="R8230" s="4">
        <f t="shared" si="674"/>
        <v>1429.33257</v>
      </c>
    </row>
    <row r="8231" spans="14:18">
      <c r="N8231" s="2">
        <v>285.866514</v>
      </c>
      <c r="O8231" s="3">
        <f t="shared" si="672"/>
        <v>81719.663826512187</v>
      </c>
      <c r="P8231" s="3">
        <v>5</v>
      </c>
      <c r="Q8231" s="3">
        <f t="shared" si="673"/>
        <v>25</v>
      </c>
      <c r="R8231" s="4">
        <f t="shared" si="674"/>
        <v>1429.33257</v>
      </c>
    </row>
    <row r="8232" spans="14:18">
      <c r="N8232" s="2">
        <v>285.866514</v>
      </c>
      <c r="O8232" s="3">
        <f t="shared" si="672"/>
        <v>81719.663826512187</v>
      </c>
      <c r="P8232" s="3">
        <v>5</v>
      </c>
      <c r="Q8232" s="3">
        <f t="shared" si="673"/>
        <v>25</v>
      </c>
      <c r="R8232" s="4">
        <f t="shared" si="674"/>
        <v>1429.33257</v>
      </c>
    </row>
    <row r="8233" spans="14:18">
      <c r="N8233" s="2">
        <v>285.866514</v>
      </c>
      <c r="O8233" s="3">
        <f t="shared" si="672"/>
        <v>81719.663826512187</v>
      </c>
      <c r="P8233" s="3">
        <v>5</v>
      </c>
      <c r="Q8233" s="3">
        <f t="shared" si="673"/>
        <v>25</v>
      </c>
      <c r="R8233" s="4">
        <f t="shared" si="674"/>
        <v>1429.33257</v>
      </c>
    </row>
    <row r="8234" spans="14:18">
      <c r="N8234" s="2">
        <v>285.866514</v>
      </c>
      <c r="O8234" s="3">
        <f t="shared" si="672"/>
        <v>81719.663826512187</v>
      </c>
      <c r="P8234" s="3">
        <v>5</v>
      </c>
      <c r="Q8234" s="3">
        <f t="shared" si="673"/>
        <v>25</v>
      </c>
      <c r="R8234" s="4">
        <f t="shared" si="674"/>
        <v>1429.33257</v>
      </c>
    </row>
    <row r="8235" spans="14:18">
      <c r="N8235" s="2">
        <v>285.866514</v>
      </c>
      <c r="O8235" s="3">
        <f t="shared" si="672"/>
        <v>81719.663826512187</v>
      </c>
      <c r="P8235" s="3">
        <v>5</v>
      </c>
      <c r="Q8235" s="3">
        <f t="shared" si="673"/>
        <v>25</v>
      </c>
      <c r="R8235" s="4">
        <f t="shared" si="674"/>
        <v>1429.33257</v>
      </c>
    </row>
    <row r="8236" spans="14:18">
      <c r="N8236" s="2">
        <v>285.866514</v>
      </c>
      <c r="O8236" s="3">
        <f t="shared" si="672"/>
        <v>81719.663826512187</v>
      </c>
      <c r="P8236" s="3">
        <v>5</v>
      </c>
      <c r="Q8236" s="3">
        <f t="shared" si="673"/>
        <v>25</v>
      </c>
      <c r="R8236" s="4">
        <f t="shared" si="674"/>
        <v>1429.33257</v>
      </c>
    </row>
    <row r="8237" spans="14:18">
      <c r="N8237" s="2">
        <v>285.866514</v>
      </c>
      <c r="O8237" s="3">
        <f t="shared" si="672"/>
        <v>81719.663826512187</v>
      </c>
      <c r="P8237" s="3">
        <v>5</v>
      </c>
      <c r="Q8237" s="3">
        <f t="shared" si="673"/>
        <v>25</v>
      </c>
      <c r="R8237" s="4">
        <f t="shared" si="674"/>
        <v>1429.33257</v>
      </c>
    </row>
    <row r="8238" spans="14:18">
      <c r="N8238" s="2">
        <v>285.866514</v>
      </c>
      <c r="O8238" s="3">
        <f t="shared" si="672"/>
        <v>81719.663826512187</v>
      </c>
      <c r="P8238" s="3">
        <v>5</v>
      </c>
      <c r="Q8238" s="3">
        <f t="shared" si="673"/>
        <v>25</v>
      </c>
      <c r="R8238" s="4">
        <f t="shared" si="674"/>
        <v>1429.33257</v>
      </c>
    </row>
    <row r="8239" spans="14:18">
      <c r="N8239" s="2">
        <v>285.866514</v>
      </c>
      <c r="O8239" s="3">
        <f t="shared" si="672"/>
        <v>81719.663826512187</v>
      </c>
      <c r="P8239" s="3">
        <v>5</v>
      </c>
      <c r="Q8239" s="3">
        <f t="shared" si="673"/>
        <v>25</v>
      </c>
      <c r="R8239" s="4">
        <f t="shared" si="674"/>
        <v>1429.33257</v>
      </c>
    </row>
    <row r="8240" spans="14:18">
      <c r="N8240" s="2">
        <v>285.866514</v>
      </c>
      <c r="O8240" s="3">
        <f t="shared" si="672"/>
        <v>81719.663826512187</v>
      </c>
      <c r="P8240" s="3">
        <v>5</v>
      </c>
      <c r="Q8240" s="3">
        <f t="shared" si="673"/>
        <v>25</v>
      </c>
      <c r="R8240" s="4">
        <f t="shared" si="674"/>
        <v>1429.33257</v>
      </c>
    </row>
    <row r="8241" spans="14:18">
      <c r="N8241" s="2">
        <v>285.866514</v>
      </c>
      <c r="O8241" s="3">
        <f t="shared" si="672"/>
        <v>81719.663826512187</v>
      </c>
      <c r="P8241" s="3">
        <v>5</v>
      </c>
      <c r="Q8241" s="3">
        <f t="shared" si="673"/>
        <v>25</v>
      </c>
      <c r="R8241" s="4">
        <f t="shared" si="674"/>
        <v>1429.33257</v>
      </c>
    </row>
    <row r="8242" spans="14:18">
      <c r="N8242" s="2">
        <v>285.866514</v>
      </c>
      <c r="O8242" s="3">
        <f t="shared" si="672"/>
        <v>81719.663826512187</v>
      </c>
      <c r="P8242" s="3">
        <v>5</v>
      </c>
      <c r="Q8242" s="3">
        <f t="shared" si="673"/>
        <v>25</v>
      </c>
      <c r="R8242" s="4">
        <f t="shared" si="674"/>
        <v>1429.33257</v>
      </c>
    </row>
    <row r="8243" spans="14:18">
      <c r="N8243" s="2">
        <v>285.866514</v>
      </c>
      <c r="O8243" s="3">
        <f t="shared" si="672"/>
        <v>81719.663826512187</v>
      </c>
      <c r="P8243" s="3">
        <v>5</v>
      </c>
      <c r="Q8243" s="3">
        <f t="shared" si="673"/>
        <v>25</v>
      </c>
      <c r="R8243" s="4">
        <f t="shared" si="674"/>
        <v>1429.33257</v>
      </c>
    </row>
    <row r="8244" spans="14:18">
      <c r="N8244" s="2">
        <v>285.866514</v>
      </c>
      <c r="O8244" s="3">
        <f t="shared" si="672"/>
        <v>81719.663826512187</v>
      </c>
      <c r="P8244" s="3">
        <v>5</v>
      </c>
      <c r="Q8244" s="3">
        <f t="shared" si="673"/>
        <v>25</v>
      </c>
      <c r="R8244" s="4">
        <f t="shared" si="674"/>
        <v>1429.33257</v>
      </c>
    </row>
    <row r="8245" spans="14:18">
      <c r="N8245" s="2">
        <v>285.866514</v>
      </c>
      <c r="O8245" s="3">
        <f t="shared" si="672"/>
        <v>81719.663826512187</v>
      </c>
      <c r="P8245" s="3">
        <v>5</v>
      </c>
      <c r="Q8245" s="3">
        <f t="shared" si="673"/>
        <v>25</v>
      </c>
      <c r="R8245" s="4">
        <f t="shared" si="674"/>
        <v>1429.33257</v>
      </c>
    </row>
    <row r="8246" spans="14:18">
      <c r="N8246" s="2">
        <v>285.866514</v>
      </c>
      <c r="O8246" s="3">
        <f t="shared" si="672"/>
        <v>81719.663826512187</v>
      </c>
      <c r="P8246" s="3">
        <v>5</v>
      </c>
      <c r="Q8246" s="3">
        <f t="shared" si="673"/>
        <v>25</v>
      </c>
      <c r="R8246" s="4">
        <f t="shared" si="674"/>
        <v>1429.33257</v>
      </c>
    </row>
    <row r="8247" spans="14:18">
      <c r="N8247" s="2">
        <v>285.866514</v>
      </c>
      <c r="O8247" s="3">
        <f t="shared" si="672"/>
        <v>81719.663826512187</v>
      </c>
      <c r="P8247" s="3">
        <v>5</v>
      </c>
      <c r="Q8247" s="3">
        <f t="shared" si="673"/>
        <v>25</v>
      </c>
      <c r="R8247" s="4">
        <f t="shared" si="674"/>
        <v>1429.33257</v>
      </c>
    </row>
    <row r="8248" spans="14:18">
      <c r="N8248" s="2">
        <v>285.866514</v>
      </c>
      <c r="O8248" s="3">
        <f t="shared" si="672"/>
        <v>81719.663826512187</v>
      </c>
      <c r="P8248" s="3">
        <v>5</v>
      </c>
      <c r="Q8248" s="3">
        <f t="shared" si="673"/>
        <v>25</v>
      </c>
      <c r="R8248" s="4">
        <f t="shared" si="674"/>
        <v>1429.33257</v>
      </c>
    </row>
    <row r="8249" spans="14:18">
      <c r="N8249" s="2">
        <v>285.866514</v>
      </c>
      <c r="O8249" s="3">
        <f t="shared" si="672"/>
        <v>81719.663826512187</v>
      </c>
      <c r="P8249" s="3">
        <v>5</v>
      </c>
      <c r="Q8249" s="3">
        <f t="shared" si="673"/>
        <v>25</v>
      </c>
      <c r="R8249" s="4">
        <f t="shared" si="674"/>
        <v>1429.33257</v>
      </c>
    </row>
    <row r="8250" spans="14:18">
      <c r="N8250" s="2">
        <v>285.866514</v>
      </c>
      <c r="O8250" s="3">
        <f t="shared" si="672"/>
        <v>81719.663826512187</v>
      </c>
      <c r="P8250" s="3">
        <v>5</v>
      </c>
      <c r="Q8250" s="3">
        <f t="shared" si="673"/>
        <v>25</v>
      </c>
      <c r="R8250" s="4">
        <f t="shared" si="674"/>
        <v>1429.33257</v>
      </c>
    </row>
    <row r="8251" spans="14:18">
      <c r="N8251" s="2">
        <v>285.866514</v>
      </c>
      <c r="O8251" s="3">
        <f t="shared" si="672"/>
        <v>81719.663826512187</v>
      </c>
      <c r="P8251" s="3">
        <v>5</v>
      </c>
      <c r="Q8251" s="3">
        <f t="shared" si="673"/>
        <v>25</v>
      </c>
      <c r="R8251" s="4">
        <f t="shared" si="674"/>
        <v>1429.33257</v>
      </c>
    </row>
    <row r="8252" spans="14:18">
      <c r="N8252" s="2">
        <v>285.866514</v>
      </c>
      <c r="O8252" s="3">
        <f t="shared" si="672"/>
        <v>81719.663826512187</v>
      </c>
      <c r="P8252" s="3">
        <v>5</v>
      </c>
      <c r="Q8252" s="3">
        <f t="shared" si="673"/>
        <v>25</v>
      </c>
      <c r="R8252" s="4">
        <f t="shared" si="674"/>
        <v>1429.33257</v>
      </c>
    </row>
    <row r="8253" spans="14:18">
      <c r="N8253" s="2">
        <v>285.866514</v>
      </c>
      <c r="O8253" s="3">
        <f t="shared" si="672"/>
        <v>81719.663826512187</v>
      </c>
      <c r="P8253" s="3">
        <v>5</v>
      </c>
      <c r="Q8253" s="3">
        <f t="shared" si="673"/>
        <v>25</v>
      </c>
      <c r="R8253" s="4">
        <f t="shared" si="674"/>
        <v>1429.33257</v>
      </c>
    </row>
    <row r="8254" spans="14:18">
      <c r="N8254" s="2">
        <v>285.866514</v>
      </c>
      <c r="O8254" s="3">
        <f t="shared" si="672"/>
        <v>81719.663826512187</v>
      </c>
      <c r="P8254" s="3">
        <v>5</v>
      </c>
      <c r="Q8254" s="3">
        <f t="shared" si="673"/>
        <v>25</v>
      </c>
      <c r="R8254" s="4">
        <f t="shared" si="674"/>
        <v>1429.33257</v>
      </c>
    </row>
    <row r="8255" spans="14:18">
      <c r="N8255" s="2">
        <v>285.866514</v>
      </c>
      <c r="O8255" s="3">
        <f t="shared" si="672"/>
        <v>81719.663826512187</v>
      </c>
      <c r="P8255" s="3">
        <v>5</v>
      </c>
      <c r="Q8255" s="3">
        <f t="shared" si="673"/>
        <v>25</v>
      </c>
      <c r="R8255" s="4">
        <f t="shared" si="674"/>
        <v>1429.33257</v>
      </c>
    </row>
    <row r="8256" spans="14:18">
      <c r="N8256" s="2">
        <v>285.866514</v>
      </c>
      <c r="O8256" s="3">
        <f t="shared" si="672"/>
        <v>81719.663826512187</v>
      </c>
      <c r="P8256" s="3">
        <v>5</v>
      </c>
      <c r="Q8256" s="3">
        <f t="shared" si="673"/>
        <v>25</v>
      </c>
      <c r="R8256" s="4">
        <f t="shared" si="674"/>
        <v>1429.33257</v>
      </c>
    </row>
    <row r="8257" spans="14:18">
      <c r="N8257" s="2">
        <v>285.866514</v>
      </c>
      <c r="O8257" s="3">
        <f t="shared" si="672"/>
        <v>81719.663826512187</v>
      </c>
      <c r="P8257" s="3">
        <v>5</v>
      </c>
      <c r="Q8257" s="3">
        <f t="shared" si="673"/>
        <v>25</v>
      </c>
      <c r="R8257" s="4">
        <f t="shared" si="674"/>
        <v>1429.33257</v>
      </c>
    </row>
    <row r="8258" spans="14:18">
      <c r="N8258" s="2">
        <v>285.866514</v>
      </c>
      <c r="O8258" s="3">
        <f t="shared" si="672"/>
        <v>81719.663826512187</v>
      </c>
      <c r="P8258" s="3">
        <v>5</v>
      </c>
      <c r="Q8258" s="3">
        <f t="shared" si="673"/>
        <v>25</v>
      </c>
      <c r="R8258" s="4">
        <f t="shared" si="674"/>
        <v>1429.33257</v>
      </c>
    </row>
    <row r="8259" spans="14:18">
      <c r="N8259" s="2">
        <v>285.866514</v>
      </c>
      <c r="O8259" s="3">
        <f t="shared" si="672"/>
        <v>81719.663826512187</v>
      </c>
      <c r="P8259" s="3">
        <v>5</v>
      </c>
      <c r="Q8259" s="3">
        <f t="shared" si="673"/>
        <v>25</v>
      </c>
      <c r="R8259" s="4">
        <f t="shared" si="674"/>
        <v>1429.33257</v>
      </c>
    </row>
    <row r="8260" spans="14:18">
      <c r="N8260" s="2">
        <v>285.866514</v>
      </c>
      <c r="O8260" s="3">
        <f t="shared" si="672"/>
        <v>81719.663826512187</v>
      </c>
      <c r="P8260" s="3">
        <v>5</v>
      </c>
      <c r="Q8260" s="3">
        <f t="shared" si="673"/>
        <v>25</v>
      </c>
      <c r="R8260" s="4">
        <f t="shared" si="674"/>
        <v>1429.33257</v>
      </c>
    </row>
    <row r="8261" spans="14:18">
      <c r="N8261" s="2">
        <v>285.866514</v>
      </c>
      <c r="O8261" s="3">
        <f t="shared" si="672"/>
        <v>81719.663826512187</v>
      </c>
      <c r="P8261" s="3">
        <v>5</v>
      </c>
      <c r="Q8261" s="3">
        <f t="shared" si="673"/>
        <v>25</v>
      </c>
      <c r="R8261" s="4">
        <f t="shared" si="674"/>
        <v>1429.33257</v>
      </c>
    </row>
    <row r="8262" spans="14:18">
      <c r="N8262" s="2">
        <v>285.866514</v>
      </c>
      <c r="O8262" s="3">
        <f t="shared" si="672"/>
        <v>81719.663826512187</v>
      </c>
      <c r="P8262" s="3">
        <v>5</v>
      </c>
      <c r="Q8262" s="3">
        <f t="shared" si="673"/>
        <v>25</v>
      </c>
      <c r="R8262" s="4">
        <f t="shared" si="674"/>
        <v>1429.33257</v>
      </c>
    </row>
    <row r="8263" spans="14:18">
      <c r="N8263" s="2">
        <v>285.866514</v>
      </c>
      <c r="O8263" s="3">
        <f t="shared" si="672"/>
        <v>81719.663826512187</v>
      </c>
      <c r="P8263" s="3">
        <v>5</v>
      </c>
      <c r="Q8263" s="3">
        <f t="shared" si="673"/>
        <v>25</v>
      </c>
      <c r="R8263" s="4">
        <f t="shared" si="674"/>
        <v>1429.33257</v>
      </c>
    </row>
    <row r="8264" spans="14:18">
      <c r="N8264" s="2">
        <v>285.866514</v>
      </c>
      <c r="O8264" s="3">
        <f t="shared" si="672"/>
        <v>81719.663826512187</v>
      </c>
      <c r="P8264" s="3">
        <v>5</v>
      </c>
      <c r="Q8264" s="3">
        <f t="shared" si="673"/>
        <v>25</v>
      </c>
      <c r="R8264" s="4">
        <f t="shared" si="674"/>
        <v>1429.33257</v>
      </c>
    </row>
    <row r="8265" spans="14:18">
      <c r="N8265" s="2">
        <v>285.866514</v>
      </c>
      <c r="O8265" s="3">
        <f t="shared" si="672"/>
        <v>81719.663826512187</v>
      </c>
      <c r="P8265" s="3">
        <v>5</v>
      </c>
      <c r="Q8265" s="3">
        <f t="shared" si="673"/>
        <v>25</v>
      </c>
      <c r="R8265" s="4">
        <f t="shared" si="674"/>
        <v>1429.33257</v>
      </c>
    </row>
    <row r="8266" spans="14:18">
      <c r="N8266" s="2">
        <v>285.866514</v>
      </c>
      <c r="O8266" s="3">
        <f t="shared" si="672"/>
        <v>81719.663826512187</v>
      </c>
      <c r="P8266" s="3">
        <v>5</v>
      </c>
      <c r="Q8266" s="3">
        <f t="shared" si="673"/>
        <v>25</v>
      </c>
      <c r="R8266" s="4">
        <f t="shared" si="674"/>
        <v>1429.33257</v>
      </c>
    </row>
    <row r="8267" spans="14:18">
      <c r="N8267" s="2">
        <v>285.866514</v>
      </c>
      <c r="O8267" s="3">
        <f t="shared" si="672"/>
        <v>81719.663826512187</v>
      </c>
      <c r="P8267" s="3">
        <v>5</v>
      </c>
      <c r="Q8267" s="3">
        <f t="shared" si="673"/>
        <v>25</v>
      </c>
      <c r="R8267" s="4">
        <f t="shared" si="674"/>
        <v>1429.33257</v>
      </c>
    </row>
    <row r="8268" spans="14:18">
      <c r="N8268" s="2">
        <v>285.866514</v>
      </c>
      <c r="O8268" s="3">
        <f t="shared" si="672"/>
        <v>81719.663826512187</v>
      </c>
      <c r="P8268" s="3">
        <v>5</v>
      </c>
      <c r="Q8268" s="3">
        <f t="shared" si="673"/>
        <v>25</v>
      </c>
      <c r="R8268" s="4">
        <f t="shared" si="674"/>
        <v>1429.33257</v>
      </c>
    </row>
    <row r="8269" spans="14:18">
      <c r="N8269" s="2">
        <v>285.866514</v>
      </c>
      <c r="O8269" s="3">
        <f t="shared" si="672"/>
        <v>81719.663826512187</v>
      </c>
      <c r="P8269" s="3">
        <v>5</v>
      </c>
      <c r="Q8269" s="3">
        <f t="shared" si="673"/>
        <v>25</v>
      </c>
      <c r="R8269" s="4">
        <f t="shared" si="674"/>
        <v>1429.33257</v>
      </c>
    </row>
    <row r="8270" spans="14:18">
      <c r="N8270" s="2">
        <v>285.866514</v>
      </c>
      <c r="O8270" s="3">
        <f t="shared" si="672"/>
        <v>81719.663826512187</v>
      </c>
      <c r="P8270" s="3">
        <v>5</v>
      </c>
      <c r="Q8270" s="3">
        <f t="shared" si="673"/>
        <v>25</v>
      </c>
      <c r="R8270" s="4">
        <f t="shared" si="674"/>
        <v>1429.33257</v>
      </c>
    </row>
    <row r="8271" spans="14:18">
      <c r="N8271" s="2">
        <v>285.866514</v>
      </c>
      <c r="O8271" s="3">
        <f t="shared" si="672"/>
        <v>81719.663826512187</v>
      </c>
      <c r="P8271" s="3">
        <v>5</v>
      </c>
      <c r="Q8271" s="3">
        <f t="shared" si="673"/>
        <v>25</v>
      </c>
      <c r="R8271" s="4">
        <f t="shared" si="674"/>
        <v>1429.33257</v>
      </c>
    </row>
    <row r="8272" spans="14:18">
      <c r="N8272" s="2">
        <v>285.866514</v>
      </c>
      <c r="O8272" s="3">
        <f t="shared" si="672"/>
        <v>81719.663826512187</v>
      </c>
      <c r="P8272" s="3">
        <v>5</v>
      </c>
      <c r="Q8272" s="3">
        <f t="shared" si="673"/>
        <v>25</v>
      </c>
      <c r="R8272" s="4">
        <f t="shared" si="674"/>
        <v>1429.33257</v>
      </c>
    </row>
    <row r="8273" spans="14:18">
      <c r="N8273" s="2">
        <v>285.866514</v>
      </c>
      <c r="O8273" s="3">
        <f t="shared" ref="O8273:O8336" si="675">N8273*N8273</f>
        <v>81719.663826512187</v>
      </c>
      <c r="P8273" s="3">
        <v>5</v>
      </c>
      <c r="Q8273" s="3">
        <f t="shared" ref="Q8273:Q8336" si="676">P8273*P8273</f>
        <v>25</v>
      </c>
      <c r="R8273" s="4">
        <f t="shared" ref="R8273:R8336" si="677">P8273*N8273</f>
        <v>1429.33257</v>
      </c>
    </row>
    <row r="8274" spans="14:18">
      <c r="N8274" s="2">
        <v>285.866514</v>
      </c>
      <c r="O8274" s="3">
        <f t="shared" si="675"/>
        <v>81719.663826512187</v>
      </c>
      <c r="P8274" s="3">
        <v>5</v>
      </c>
      <c r="Q8274" s="3">
        <f t="shared" si="676"/>
        <v>25</v>
      </c>
      <c r="R8274" s="4">
        <f t="shared" si="677"/>
        <v>1429.33257</v>
      </c>
    </row>
    <row r="8275" spans="14:18">
      <c r="N8275" s="2">
        <v>285.866514</v>
      </c>
      <c r="O8275" s="3">
        <f t="shared" si="675"/>
        <v>81719.663826512187</v>
      </c>
      <c r="P8275" s="3">
        <v>5</v>
      </c>
      <c r="Q8275" s="3">
        <f t="shared" si="676"/>
        <v>25</v>
      </c>
      <c r="R8275" s="4">
        <f t="shared" si="677"/>
        <v>1429.33257</v>
      </c>
    </row>
    <row r="8276" spans="14:18">
      <c r="N8276" s="2">
        <v>285.866514</v>
      </c>
      <c r="O8276" s="3">
        <f t="shared" si="675"/>
        <v>81719.663826512187</v>
      </c>
      <c r="P8276" s="3">
        <v>5</v>
      </c>
      <c r="Q8276" s="3">
        <f t="shared" si="676"/>
        <v>25</v>
      </c>
      <c r="R8276" s="4">
        <f t="shared" si="677"/>
        <v>1429.33257</v>
      </c>
    </row>
    <row r="8277" spans="14:18">
      <c r="N8277" s="2">
        <v>285.866514</v>
      </c>
      <c r="O8277" s="3">
        <f t="shared" si="675"/>
        <v>81719.663826512187</v>
      </c>
      <c r="P8277" s="3">
        <v>5</v>
      </c>
      <c r="Q8277" s="3">
        <f t="shared" si="676"/>
        <v>25</v>
      </c>
      <c r="R8277" s="4">
        <f t="shared" si="677"/>
        <v>1429.33257</v>
      </c>
    </row>
    <row r="8278" spans="14:18">
      <c r="N8278" s="2">
        <v>285.866514</v>
      </c>
      <c r="O8278" s="3">
        <f t="shared" si="675"/>
        <v>81719.663826512187</v>
      </c>
      <c r="P8278" s="3">
        <v>5</v>
      </c>
      <c r="Q8278" s="3">
        <f t="shared" si="676"/>
        <v>25</v>
      </c>
      <c r="R8278" s="4">
        <f t="shared" si="677"/>
        <v>1429.33257</v>
      </c>
    </row>
    <row r="8279" spans="14:18">
      <c r="N8279" s="2">
        <v>285.866514</v>
      </c>
      <c r="O8279" s="3">
        <f t="shared" si="675"/>
        <v>81719.663826512187</v>
      </c>
      <c r="P8279" s="3">
        <v>5</v>
      </c>
      <c r="Q8279" s="3">
        <f t="shared" si="676"/>
        <v>25</v>
      </c>
      <c r="R8279" s="4">
        <f t="shared" si="677"/>
        <v>1429.33257</v>
      </c>
    </row>
    <row r="8280" spans="14:18">
      <c r="N8280" s="2">
        <v>285.866514</v>
      </c>
      <c r="O8280" s="3">
        <f t="shared" si="675"/>
        <v>81719.663826512187</v>
      </c>
      <c r="P8280" s="3">
        <v>5</v>
      </c>
      <c r="Q8280" s="3">
        <f t="shared" si="676"/>
        <v>25</v>
      </c>
      <c r="R8280" s="4">
        <f t="shared" si="677"/>
        <v>1429.33257</v>
      </c>
    </row>
    <row r="8281" spans="14:18">
      <c r="N8281" s="2">
        <v>285.866514</v>
      </c>
      <c r="O8281" s="3">
        <f t="shared" si="675"/>
        <v>81719.663826512187</v>
      </c>
      <c r="P8281" s="3">
        <v>5</v>
      </c>
      <c r="Q8281" s="3">
        <f t="shared" si="676"/>
        <v>25</v>
      </c>
      <c r="R8281" s="4">
        <f t="shared" si="677"/>
        <v>1429.33257</v>
      </c>
    </row>
    <row r="8282" spans="14:18">
      <c r="N8282" s="2">
        <v>285.866514</v>
      </c>
      <c r="O8282" s="3">
        <f t="shared" si="675"/>
        <v>81719.663826512187</v>
      </c>
      <c r="P8282" s="3">
        <v>5</v>
      </c>
      <c r="Q8282" s="3">
        <f t="shared" si="676"/>
        <v>25</v>
      </c>
      <c r="R8282" s="4">
        <f t="shared" si="677"/>
        <v>1429.33257</v>
      </c>
    </row>
    <row r="8283" spans="14:18">
      <c r="N8283" s="2">
        <v>285.866514</v>
      </c>
      <c r="O8283" s="3">
        <f t="shared" si="675"/>
        <v>81719.663826512187</v>
      </c>
      <c r="P8283" s="3">
        <v>5</v>
      </c>
      <c r="Q8283" s="3">
        <f t="shared" si="676"/>
        <v>25</v>
      </c>
      <c r="R8283" s="4">
        <f t="shared" si="677"/>
        <v>1429.33257</v>
      </c>
    </row>
    <row r="8284" spans="14:18">
      <c r="N8284" s="2">
        <v>285.866514</v>
      </c>
      <c r="O8284" s="3">
        <f t="shared" si="675"/>
        <v>81719.663826512187</v>
      </c>
      <c r="P8284" s="3">
        <v>5</v>
      </c>
      <c r="Q8284" s="3">
        <f t="shared" si="676"/>
        <v>25</v>
      </c>
      <c r="R8284" s="4">
        <f t="shared" si="677"/>
        <v>1429.33257</v>
      </c>
    </row>
    <row r="8285" spans="14:18">
      <c r="N8285" s="2">
        <v>285.866514</v>
      </c>
      <c r="O8285" s="3">
        <f t="shared" si="675"/>
        <v>81719.663826512187</v>
      </c>
      <c r="P8285" s="3">
        <v>5</v>
      </c>
      <c r="Q8285" s="3">
        <f t="shared" si="676"/>
        <v>25</v>
      </c>
      <c r="R8285" s="4">
        <f t="shared" si="677"/>
        <v>1429.33257</v>
      </c>
    </row>
    <row r="8286" spans="14:18">
      <c r="N8286" s="2">
        <v>285.866514</v>
      </c>
      <c r="O8286" s="3">
        <f t="shared" si="675"/>
        <v>81719.663826512187</v>
      </c>
      <c r="P8286" s="3">
        <v>5</v>
      </c>
      <c r="Q8286" s="3">
        <f t="shared" si="676"/>
        <v>25</v>
      </c>
      <c r="R8286" s="4">
        <f t="shared" si="677"/>
        <v>1429.33257</v>
      </c>
    </row>
    <row r="8287" spans="14:18">
      <c r="N8287" s="2">
        <v>285.866514</v>
      </c>
      <c r="O8287" s="3">
        <f t="shared" si="675"/>
        <v>81719.663826512187</v>
      </c>
      <c r="P8287" s="3">
        <v>5</v>
      </c>
      <c r="Q8287" s="3">
        <f t="shared" si="676"/>
        <v>25</v>
      </c>
      <c r="R8287" s="4">
        <f t="shared" si="677"/>
        <v>1429.33257</v>
      </c>
    </row>
    <row r="8288" spans="14:18">
      <c r="N8288" s="2">
        <v>285.866514</v>
      </c>
      <c r="O8288" s="3">
        <f t="shared" si="675"/>
        <v>81719.663826512187</v>
      </c>
      <c r="P8288" s="3">
        <v>5</v>
      </c>
      <c r="Q8288" s="3">
        <f t="shared" si="676"/>
        <v>25</v>
      </c>
      <c r="R8288" s="4">
        <f t="shared" si="677"/>
        <v>1429.33257</v>
      </c>
    </row>
    <row r="8289" spans="14:18">
      <c r="N8289" s="2">
        <v>285.866514</v>
      </c>
      <c r="O8289" s="3">
        <f t="shared" si="675"/>
        <v>81719.663826512187</v>
      </c>
      <c r="P8289" s="3">
        <v>5</v>
      </c>
      <c r="Q8289" s="3">
        <f t="shared" si="676"/>
        <v>25</v>
      </c>
      <c r="R8289" s="4">
        <f t="shared" si="677"/>
        <v>1429.33257</v>
      </c>
    </row>
    <row r="8290" spans="14:18">
      <c r="N8290" s="2">
        <v>285.866514</v>
      </c>
      <c r="O8290" s="3">
        <f t="shared" si="675"/>
        <v>81719.663826512187</v>
      </c>
      <c r="P8290" s="3">
        <v>5</v>
      </c>
      <c r="Q8290" s="3">
        <f t="shared" si="676"/>
        <v>25</v>
      </c>
      <c r="R8290" s="4">
        <f t="shared" si="677"/>
        <v>1429.33257</v>
      </c>
    </row>
    <row r="8291" spans="14:18">
      <c r="N8291" s="2">
        <v>285.866514</v>
      </c>
      <c r="O8291" s="3">
        <f t="shared" si="675"/>
        <v>81719.663826512187</v>
      </c>
      <c r="P8291" s="3">
        <v>5</v>
      </c>
      <c r="Q8291" s="3">
        <f t="shared" si="676"/>
        <v>25</v>
      </c>
      <c r="R8291" s="4">
        <f t="shared" si="677"/>
        <v>1429.33257</v>
      </c>
    </row>
    <row r="8292" spans="14:18">
      <c r="N8292" s="2">
        <v>285.866514</v>
      </c>
      <c r="O8292" s="3">
        <f t="shared" si="675"/>
        <v>81719.663826512187</v>
      </c>
      <c r="P8292" s="3">
        <v>5</v>
      </c>
      <c r="Q8292" s="3">
        <f t="shared" si="676"/>
        <v>25</v>
      </c>
      <c r="R8292" s="4">
        <f t="shared" si="677"/>
        <v>1429.33257</v>
      </c>
    </row>
    <row r="8293" spans="14:18">
      <c r="N8293" s="2">
        <v>285.866514</v>
      </c>
      <c r="O8293" s="3">
        <f t="shared" si="675"/>
        <v>81719.663826512187</v>
      </c>
      <c r="P8293" s="3">
        <v>5</v>
      </c>
      <c r="Q8293" s="3">
        <f t="shared" si="676"/>
        <v>25</v>
      </c>
      <c r="R8293" s="4">
        <f t="shared" si="677"/>
        <v>1429.33257</v>
      </c>
    </row>
    <row r="8294" spans="14:18">
      <c r="N8294" s="2">
        <v>285.866514</v>
      </c>
      <c r="O8294" s="3">
        <f t="shared" si="675"/>
        <v>81719.663826512187</v>
      </c>
      <c r="P8294" s="3">
        <v>5</v>
      </c>
      <c r="Q8294" s="3">
        <f t="shared" si="676"/>
        <v>25</v>
      </c>
      <c r="R8294" s="4">
        <f t="shared" si="677"/>
        <v>1429.33257</v>
      </c>
    </row>
    <row r="8295" spans="14:18">
      <c r="N8295" s="2">
        <v>285.866514</v>
      </c>
      <c r="O8295" s="3">
        <f t="shared" si="675"/>
        <v>81719.663826512187</v>
      </c>
      <c r="P8295" s="3">
        <v>5</v>
      </c>
      <c r="Q8295" s="3">
        <f t="shared" si="676"/>
        <v>25</v>
      </c>
      <c r="R8295" s="4">
        <f t="shared" si="677"/>
        <v>1429.33257</v>
      </c>
    </row>
    <row r="8296" spans="14:18">
      <c r="N8296" s="2">
        <v>285.866514</v>
      </c>
      <c r="O8296" s="3">
        <f t="shared" si="675"/>
        <v>81719.663826512187</v>
      </c>
      <c r="P8296" s="3">
        <v>5</v>
      </c>
      <c r="Q8296" s="3">
        <f t="shared" si="676"/>
        <v>25</v>
      </c>
      <c r="R8296" s="4">
        <f t="shared" si="677"/>
        <v>1429.33257</v>
      </c>
    </row>
    <row r="8297" spans="14:18">
      <c r="N8297" s="2">
        <v>285.866514</v>
      </c>
      <c r="O8297" s="3">
        <f t="shared" si="675"/>
        <v>81719.663826512187</v>
      </c>
      <c r="P8297" s="3">
        <v>5</v>
      </c>
      <c r="Q8297" s="3">
        <f t="shared" si="676"/>
        <v>25</v>
      </c>
      <c r="R8297" s="4">
        <f t="shared" si="677"/>
        <v>1429.33257</v>
      </c>
    </row>
    <row r="8298" spans="14:18">
      <c r="N8298" s="2">
        <v>285.866514</v>
      </c>
      <c r="O8298" s="3">
        <f t="shared" si="675"/>
        <v>81719.663826512187</v>
      </c>
      <c r="P8298" s="3">
        <v>5</v>
      </c>
      <c r="Q8298" s="3">
        <f t="shared" si="676"/>
        <v>25</v>
      </c>
      <c r="R8298" s="4">
        <f t="shared" si="677"/>
        <v>1429.33257</v>
      </c>
    </row>
    <row r="8299" spans="14:18">
      <c r="N8299" s="2">
        <v>285.866514</v>
      </c>
      <c r="O8299" s="3">
        <f t="shared" si="675"/>
        <v>81719.663826512187</v>
      </c>
      <c r="P8299" s="3">
        <v>5</v>
      </c>
      <c r="Q8299" s="3">
        <f t="shared" si="676"/>
        <v>25</v>
      </c>
      <c r="R8299" s="4">
        <f t="shared" si="677"/>
        <v>1429.33257</v>
      </c>
    </row>
    <row r="8300" spans="14:18">
      <c r="N8300" s="2">
        <v>285.866514</v>
      </c>
      <c r="O8300" s="3">
        <f t="shared" si="675"/>
        <v>81719.663826512187</v>
      </c>
      <c r="P8300" s="3">
        <v>5</v>
      </c>
      <c r="Q8300" s="3">
        <f t="shared" si="676"/>
        <v>25</v>
      </c>
      <c r="R8300" s="4">
        <f t="shared" si="677"/>
        <v>1429.33257</v>
      </c>
    </row>
    <row r="8301" spans="14:18">
      <c r="N8301" s="2">
        <v>285.866514</v>
      </c>
      <c r="O8301" s="3">
        <f t="shared" si="675"/>
        <v>81719.663826512187</v>
      </c>
      <c r="P8301" s="3">
        <v>5</v>
      </c>
      <c r="Q8301" s="3">
        <f t="shared" si="676"/>
        <v>25</v>
      </c>
      <c r="R8301" s="4">
        <f t="shared" si="677"/>
        <v>1429.33257</v>
      </c>
    </row>
    <row r="8302" spans="14:18">
      <c r="N8302" s="2">
        <v>285.866514</v>
      </c>
      <c r="O8302" s="3">
        <f t="shared" si="675"/>
        <v>81719.663826512187</v>
      </c>
      <c r="P8302" s="3">
        <v>5</v>
      </c>
      <c r="Q8302" s="3">
        <f t="shared" si="676"/>
        <v>25</v>
      </c>
      <c r="R8302" s="4">
        <f t="shared" si="677"/>
        <v>1429.33257</v>
      </c>
    </row>
    <row r="8303" spans="14:18">
      <c r="N8303" s="2">
        <v>285.866514</v>
      </c>
      <c r="O8303" s="3">
        <f t="shared" si="675"/>
        <v>81719.663826512187</v>
      </c>
      <c r="P8303" s="3">
        <v>5</v>
      </c>
      <c r="Q8303" s="3">
        <f t="shared" si="676"/>
        <v>25</v>
      </c>
      <c r="R8303" s="4">
        <f t="shared" si="677"/>
        <v>1429.33257</v>
      </c>
    </row>
    <row r="8304" spans="14:18">
      <c r="N8304" s="2">
        <v>285.866514</v>
      </c>
      <c r="O8304" s="3">
        <f t="shared" si="675"/>
        <v>81719.663826512187</v>
      </c>
      <c r="P8304" s="3">
        <v>5</v>
      </c>
      <c r="Q8304" s="3">
        <f t="shared" si="676"/>
        <v>25</v>
      </c>
      <c r="R8304" s="4">
        <f t="shared" si="677"/>
        <v>1429.33257</v>
      </c>
    </row>
    <row r="8305" spans="14:18">
      <c r="N8305" s="2">
        <v>285.866514</v>
      </c>
      <c r="O8305" s="3">
        <f t="shared" si="675"/>
        <v>81719.663826512187</v>
      </c>
      <c r="P8305" s="3">
        <v>5</v>
      </c>
      <c r="Q8305" s="3">
        <f t="shared" si="676"/>
        <v>25</v>
      </c>
      <c r="R8305" s="4">
        <f t="shared" si="677"/>
        <v>1429.33257</v>
      </c>
    </row>
    <row r="8306" spans="14:18">
      <c r="N8306" s="2">
        <v>285.866514</v>
      </c>
      <c r="O8306" s="3">
        <f t="shared" si="675"/>
        <v>81719.663826512187</v>
      </c>
      <c r="P8306" s="3">
        <v>5</v>
      </c>
      <c r="Q8306" s="3">
        <f t="shared" si="676"/>
        <v>25</v>
      </c>
      <c r="R8306" s="4">
        <f t="shared" si="677"/>
        <v>1429.33257</v>
      </c>
    </row>
    <row r="8307" spans="14:18">
      <c r="N8307" s="2">
        <v>285.866514</v>
      </c>
      <c r="O8307" s="3">
        <f t="shared" si="675"/>
        <v>81719.663826512187</v>
      </c>
      <c r="P8307" s="3">
        <v>5</v>
      </c>
      <c r="Q8307" s="3">
        <f t="shared" si="676"/>
        <v>25</v>
      </c>
      <c r="R8307" s="4">
        <f t="shared" si="677"/>
        <v>1429.33257</v>
      </c>
    </row>
    <row r="8308" spans="14:18">
      <c r="N8308" s="2">
        <v>285.866514</v>
      </c>
      <c r="O8308" s="3">
        <f t="shared" si="675"/>
        <v>81719.663826512187</v>
      </c>
      <c r="P8308" s="3">
        <v>5</v>
      </c>
      <c r="Q8308" s="3">
        <f t="shared" si="676"/>
        <v>25</v>
      </c>
      <c r="R8308" s="4">
        <f t="shared" si="677"/>
        <v>1429.33257</v>
      </c>
    </row>
    <row r="8309" spans="14:18">
      <c r="N8309" s="2">
        <v>285.866514</v>
      </c>
      <c r="O8309" s="3">
        <f t="shared" si="675"/>
        <v>81719.663826512187</v>
      </c>
      <c r="P8309" s="3">
        <v>5</v>
      </c>
      <c r="Q8309" s="3">
        <f t="shared" si="676"/>
        <v>25</v>
      </c>
      <c r="R8309" s="4">
        <f t="shared" si="677"/>
        <v>1429.33257</v>
      </c>
    </row>
    <row r="8310" spans="14:18">
      <c r="N8310" s="2">
        <v>285.866514</v>
      </c>
      <c r="O8310" s="3">
        <f t="shared" si="675"/>
        <v>81719.663826512187</v>
      </c>
      <c r="P8310" s="3">
        <v>5</v>
      </c>
      <c r="Q8310" s="3">
        <f t="shared" si="676"/>
        <v>25</v>
      </c>
      <c r="R8310" s="4">
        <f t="shared" si="677"/>
        <v>1429.33257</v>
      </c>
    </row>
    <row r="8311" spans="14:18">
      <c r="N8311" s="2">
        <v>285.866514</v>
      </c>
      <c r="O8311" s="3">
        <f t="shared" si="675"/>
        <v>81719.663826512187</v>
      </c>
      <c r="P8311" s="3">
        <v>5</v>
      </c>
      <c r="Q8311" s="3">
        <f t="shared" si="676"/>
        <v>25</v>
      </c>
      <c r="R8311" s="4">
        <f t="shared" si="677"/>
        <v>1429.33257</v>
      </c>
    </row>
    <row r="8312" spans="14:18">
      <c r="N8312" s="2">
        <v>285.866514</v>
      </c>
      <c r="O8312" s="3">
        <f t="shared" si="675"/>
        <v>81719.663826512187</v>
      </c>
      <c r="P8312" s="3">
        <v>5</v>
      </c>
      <c r="Q8312" s="3">
        <f t="shared" si="676"/>
        <v>25</v>
      </c>
      <c r="R8312" s="4">
        <f t="shared" si="677"/>
        <v>1429.33257</v>
      </c>
    </row>
    <row r="8313" spans="14:18">
      <c r="N8313" s="2">
        <v>285.866514</v>
      </c>
      <c r="O8313" s="3">
        <f t="shared" si="675"/>
        <v>81719.663826512187</v>
      </c>
      <c r="P8313" s="3">
        <v>5</v>
      </c>
      <c r="Q8313" s="3">
        <f t="shared" si="676"/>
        <v>25</v>
      </c>
      <c r="R8313" s="4">
        <f t="shared" si="677"/>
        <v>1429.33257</v>
      </c>
    </row>
    <row r="8314" spans="14:18">
      <c r="N8314" s="2">
        <v>285.866514</v>
      </c>
      <c r="O8314" s="3">
        <f t="shared" si="675"/>
        <v>81719.663826512187</v>
      </c>
      <c r="P8314" s="3">
        <v>5</v>
      </c>
      <c r="Q8314" s="3">
        <f t="shared" si="676"/>
        <v>25</v>
      </c>
      <c r="R8314" s="4">
        <f t="shared" si="677"/>
        <v>1429.33257</v>
      </c>
    </row>
    <row r="8315" spans="14:18">
      <c r="N8315" s="2">
        <v>285.866514</v>
      </c>
      <c r="O8315" s="3">
        <f t="shared" si="675"/>
        <v>81719.663826512187</v>
      </c>
      <c r="P8315" s="3">
        <v>5</v>
      </c>
      <c r="Q8315" s="3">
        <f t="shared" si="676"/>
        <v>25</v>
      </c>
      <c r="R8315" s="4">
        <f t="shared" si="677"/>
        <v>1429.33257</v>
      </c>
    </row>
    <row r="8316" spans="14:18">
      <c r="N8316" s="2">
        <v>285.866514</v>
      </c>
      <c r="O8316" s="3">
        <f t="shared" si="675"/>
        <v>81719.663826512187</v>
      </c>
      <c r="P8316" s="3">
        <v>5</v>
      </c>
      <c r="Q8316" s="3">
        <f t="shared" si="676"/>
        <v>25</v>
      </c>
      <c r="R8316" s="4">
        <f t="shared" si="677"/>
        <v>1429.33257</v>
      </c>
    </row>
    <row r="8317" spans="14:18">
      <c r="N8317" s="2">
        <v>285.866514</v>
      </c>
      <c r="O8317" s="3">
        <f t="shared" si="675"/>
        <v>81719.663826512187</v>
      </c>
      <c r="P8317" s="3">
        <v>5</v>
      </c>
      <c r="Q8317" s="3">
        <f t="shared" si="676"/>
        <v>25</v>
      </c>
      <c r="R8317" s="4">
        <f t="shared" si="677"/>
        <v>1429.33257</v>
      </c>
    </row>
    <row r="8318" spans="14:18">
      <c r="N8318" s="2">
        <v>285.866514</v>
      </c>
      <c r="O8318" s="3">
        <f t="shared" si="675"/>
        <v>81719.663826512187</v>
      </c>
      <c r="P8318" s="3">
        <v>5</v>
      </c>
      <c r="Q8318" s="3">
        <f t="shared" si="676"/>
        <v>25</v>
      </c>
      <c r="R8318" s="4">
        <f t="shared" si="677"/>
        <v>1429.33257</v>
      </c>
    </row>
    <row r="8319" spans="14:18">
      <c r="N8319" s="2">
        <v>285.866514</v>
      </c>
      <c r="O8319" s="3">
        <f t="shared" si="675"/>
        <v>81719.663826512187</v>
      </c>
      <c r="P8319" s="3">
        <v>5</v>
      </c>
      <c r="Q8319" s="3">
        <f t="shared" si="676"/>
        <v>25</v>
      </c>
      <c r="R8319" s="4">
        <f t="shared" si="677"/>
        <v>1429.33257</v>
      </c>
    </row>
    <row r="8320" spans="14:18">
      <c r="N8320" s="2">
        <v>285.866514</v>
      </c>
      <c r="O8320" s="3">
        <f t="shared" si="675"/>
        <v>81719.663826512187</v>
      </c>
      <c r="P8320" s="3">
        <v>5</v>
      </c>
      <c r="Q8320" s="3">
        <f t="shared" si="676"/>
        <v>25</v>
      </c>
      <c r="R8320" s="4">
        <f t="shared" si="677"/>
        <v>1429.33257</v>
      </c>
    </row>
    <row r="8321" spans="14:18">
      <c r="N8321" s="2">
        <v>285.866514</v>
      </c>
      <c r="O8321" s="3">
        <f t="shared" si="675"/>
        <v>81719.663826512187</v>
      </c>
      <c r="P8321" s="3">
        <v>5</v>
      </c>
      <c r="Q8321" s="3">
        <f t="shared" si="676"/>
        <v>25</v>
      </c>
      <c r="R8321" s="4">
        <f t="shared" si="677"/>
        <v>1429.33257</v>
      </c>
    </row>
    <row r="8322" spans="14:18">
      <c r="N8322" s="2">
        <v>285.866514</v>
      </c>
      <c r="O8322" s="3">
        <f t="shared" si="675"/>
        <v>81719.663826512187</v>
      </c>
      <c r="P8322" s="3">
        <v>5</v>
      </c>
      <c r="Q8322" s="3">
        <f t="shared" si="676"/>
        <v>25</v>
      </c>
      <c r="R8322" s="4">
        <f t="shared" si="677"/>
        <v>1429.33257</v>
      </c>
    </row>
    <row r="8323" spans="14:18">
      <c r="N8323" s="2">
        <v>285.866514</v>
      </c>
      <c r="O8323" s="3">
        <f t="shared" si="675"/>
        <v>81719.663826512187</v>
      </c>
      <c r="P8323" s="3">
        <v>5</v>
      </c>
      <c r="Q8323" s="3">
        <f t="shared" si="676"/>
        <v>25</v>
      </c>
      <c r="R8323" s="4">
        <f t="shared" si="677"/>
        <v>1429.33257</v>
      </c>
    </row>
    <row r="8324" spans="14:18">
      <c r="N8324" s="2">
        <v>285.866514</v>
      </c>
      <c r="O8324" s="3">
        <f t="shared" si="675"/>
        <v>81719.663826512187</v>
      </c>
      <c r="P8324" s="3">
        <v>5</v>
      </c>
      <c r="Q8324" s="3">
        <f t="shared" si="676"/>
        <v>25</v>
      </c>
      <c r="R8324" s="4">
        <f t="shared" si="677"/>
        <v>1429.33257</v>
      </c>
    </row>
    <row r="8325" spans="14:18">
      <c r="N8325" s="2">
        <v>285.866514</v>
      </c>
      <c r="O8325" s="3">
        <f t="shared" si="675"/>
        <v>81719.663826512187</v>
      </c>
      <c r="P8325" s="3">
        <v>5</v>
      </c>
      <c r="Q8325" s="3">
        <f t="shared" si="676"/>
        <v>25</v>
      </c>
      <c r="R8325" s="4">
        <f t="shared" si="677"/>
        <v>1429.33257</v>
      </c>
    </row>
    <row r="8326" spans="14:18">
      <c r="N8326" s="2">
        <v>285.866514</v>
      </c>
      <c r="O8326" s="3">
        <f t="shared" si="675"/>
        <v>81719.663826512187</v>
      </c>
      <c r="P8326" s="3">
        <v>5</v>
      </c>
      <c r="Q8326" s="3">
        <f t="shared" si="676"/>
        <v>25</v>
      </c>
      <c r="R8326" s="4">
        <f t="shared" si="677"/>
        <v>1429.33257</v>
      </c>
    </row>
    <row r="8327" spans="14:18">
      <c r="N8327" s="2">
        <v>285.866514</v>
      </c>
      <c r="O8327" s="3">
        <f t="shared" si="675"/>
        <v>81719.663826512187</v>
      </c>
      <c r="P8327" s="3">
        <v>5</v>
      </c>
      <c r="Q8327" s="3">
        <f t="shared" si="676"/>
        <v>25</v>
      </c>
      <c r="R8327" s="4">
        <f t="shared" si="677"/>
        <v>1429.33257</v>
      </c>
    </row>
    <row r="8328" spans="14:18">
      <c r="N8328" s="2">
        <v>285.866514</v>
      </c>
      <c r="O8328" s="3">
        <f t="shared" si="675"/>
        <v>81719.663826512187</v>
      </c>
      <c r="P8328" s="3">
        <v>5</v>
      </c>
      <c r="Q8328" s="3">
        <f t="shared" si="676"/>
        <v>25</v>
      </c>
      <c r="R8328" s="4">
        <f t="shared" si="677"/>
        <v>1429.33257</v>
      </c>
    </row>
    <row r="8329" spans="14:18">
      <c r="N8329" s="2">
        <v>285.866514</v>
      </c>
      <c r="O8329" s="3">
        <f t="shared" si="675"/>
        <v>81719.663826512187</v>
      </c>
      <c r="P8329" s="3">
        <v>5</v>
      </c>
      <c r="Q8329" s="3">
        <f t="shared" si="676"/>
        <v>25</v>
      </c>
      <c r="R8329" s="4">
        <f t="shared" si="677"/>
        <v>1429.33257</v>
      </c>
    </row>
    <row r="8330" spans="14:18">
      <c r="N8330" s="2">
        <v>285.866514</v>
      </c>
      <c r="O8330" s="3">
        <f t="shared" si="675"/>
        <v>81719.663826512187</v>
      </c>
      <c r="P8330" s="3">
        <v>10</v>
      </c>
      <c r="Q8330" s="3">
        <f t="shared" si="676"/>
        <v>100</v>
      </c>
      <c r="R8330" s="4">
        <f t="shared" si="677"/>
        <v>2858.6651400000001</v>
      </c>
    </row>
    <row r="8331" spans="14:18">
      <c r="N8331" s="2">
        <v>285.866514</v>
      </c>
      <c r="O8331" s="3">
        <f t="shared" si="675"/>
        <v>81719.663826512187</v>
      </c>
      <c r="P8331" s="3">
        <v>10</v>
      </c>
      <c r="Q8331" s="3">
        <f t="shared" si="676"/>
        <v>100</v>
      </c>
      <c r="R8331" s="4">
        <f t="shared" si="677"/>
        <v>2858.6651400000001</v>
      </c>
    </row>
    <row r="8332" spans="14:18">
      <c r="N8332" s="2">
        <v>285.866514</v>
      </c>
      <c r="O8332" s="3">
        <f t="shared" si="675"/>
        <v>81719.663826512187</v>
      </c>
      <c r="P8332" s="3">
        <v>10</v>
      </c>
      <c r="Q8332" s="3">
        <f t="shared" si="676"/>
        <v>100</v>
      </c>
      <c r="R8332" s="4">
        <f t="shared" si="677"/>
        <v>2858.6651400000001</v>
      </c>
    </row>
    <row r="8333" spans="14:18">
      <c r="N8333" s="2">
        <v>285.866514</v>
      </c>
      <c r="O8333" s="3">
        <f t="shared" si="675"/>
        <v>81719.663826512187</v>
      </c>
      <c r="P8333" s="3">
        <v>10</v>
      </c>
      <c r="Q8333" s="3">
        <f t="shared" si="676"/>
        <v>100</v>
      </c>
      <c r="R8333" s="4">
        <f t="shared" si="677"/>
        <v>2858.6651400000001</v>
      </c>
    </row>
    <row r="8334" spans="14:18">
      <c r="N8334" s="2">
        <v>285.866514</v>
      </c>
      <c r="O8334" s="3">
        <f t="shared" si="675"/>
        <v>81719.663826512187</v>
      </c>
      <c r="P8334" s="3">
        <v>15</v>
      </c>
      <c r="Q8334" s="3">
        <f t="shared" si="676"/>
        <v>225</v>
      </c>
      <c r="R8334" s="4">
        <f t="shared" si="677"/>
        <v>4287.9977099999996</v>
      </c>
    </row>
    <row r="8335" spans="14:18">
      <c r="N8335" s="2">
        <v>285.866514</v>
      </c>
      <c r="O8335" s="3">
        <f t="shared" si="675"/>
        <v>81719.663826512187</v>
      </c>
      <c r="P8335" s="3">
        <v>15</v>
      </c>
      <c r="Q8335" s="3">
        <f t="shared" si="676"/>
        <v>225</v>
      </c>
      <c r="R8335" s="4">
        <f t="shared" si="677"/>
        <v>4287.9977099999996</v>
      </c>
    </row>
    <row r="8336" spans="14:18">
      <c r="N8336" s="2">
        <v>285.866514</v>
      </c>
      <c r="O8336" s="3">
        <f t="shared" si="675"/>
        <v>81719.663826512187</v>
      </c>
      <c r="P8336" s="3">
        <v>15</v>
      </c>
      <c r="Q8336" s="3">
        <f t="shared" si="676"/>
        <v>225</v>
      </c>
      <c r="R8336" s="4">
        <f t="shared" si="677"/>
        <v>4287.9977099999996</v>
      </c>
    </row>
    <row r="8337" spans="14:18">
      <c r="N8337" s="2">
        <v>285.866514</v>
      </c>
      <c r="O8337" s="3">
        <f t="shared" ref="O8337:O8400" si="678">N8337*N8337</f>
        <v>81719.663826512187</v>
      </c>
      <c r="P8337" s="3">
        <v>15</v>
      </c>
      <c r="Q8337" s="3">
        <f t="shared" ref="Q8337:Q8400" si="679">P8337*P8337</f>
        <v>225</v>
      </c>
      <c r="R8337" s="4">
        <f t="shared" ref="R8337:R8400" si="680">P8337*N8337</f>
        <v>4287.9977099999996</v>
      </c>
    </row>
    <row r="8338" spans="14:18">
      <c r="N8338" s="2">
        <v>285.866514</v>
      </c>
      <c r="O8338" s="3">
        <f t="shared" si="678"/>
        <v>81719.663826512187</v>
      </c>
      <c r="P8338" s="3">
        <v>15</v>
      </c>
      <c r="Q8338" s="3">
        <f t="shared" si="679"/>
        <v>225</v>
      </c>
      <c r="R8338" s="4">
        <f t="shared" si="680"/>
        <v>4287.9977099999996</v>
      </c>
    </row>
    <row r="8339" spans="14:18">
      <c r="N8339" s="2">
        <v>285.866514</v>
      </c>
      <c r="O8339" s="3">
        <f t="shared" si="678"/>
        <v>81719.663826512187</v>
      </c>
      <c r="P8339" s="3">
        <v>15</v>
      </c>
      <c r="Q8339" s="3">
        <f t="shared" si="679"/>
        <v>225</v>
      </c>
      <c r="R8339" s="4">
        <f t="shared" si="680"/>
        <v>4287.9977099999996</v>
      </c>
    </row>
    <row r="8340" spans="14:18">
      <c r="N8340" s="2">
        <v>285.866514</v>
      </c>
      <c r="O8340" s="3">
        <f t="shared" si="678"/>
        <v>81719.663826512187</v>
      </c>
      <c r="P8340" s="3">
        <v>15</v>
      </c>
      <c r="Q8340" s="3">
        <f t="shared" si="679"/>
        <v>225</v>
      </c>
      <c r="R8340" s="4">
        <f t="shared" si="680"/>
        <v>4287.9977099999996</v>
      </c>
    </row>
    <row r="8341" spans="14:18">
      <c r="N8341" s="2">
        <v>285.866514</v>
      </c>
      <c r="O8341" s="3">
        <f t="shared" si="678"/>
        <v>81719.663826512187</v>
      </c>
      <c r="P8341" s="3">
        <v>15</v>
      </c>
      <c r="Q8341" s="3">
        <f t="shared" si="679"/>
        <v>225</v>
      </c>
      <c r="R8341" s="4">
        <f t="shared" si="680"/>
        <v>4287.9977099999996</v>
      </c>
    </row>
    <row r="8342" spans="14:18">
      <c r="N8342" s="2">
        <v>285.866514</v>
      </c>
      <c r="O8342" s="3">
        <f t="shared" si="678"/>
        <v>81719.663826512187</v>
      </c>
      <c r="P8342" s="3">
        <v>15</v>
      </c>
      <c r="Q8342" s="3">
        <f t="shared" si="679"/>
        <v>225</v>
      </c>
      <c r="R8342" s="4">
        <f t="shared" si="680"/>
        <v>4287.9977099999996</v>
      </c>
    </row>
    <row r="8343" spans="14:18">
      <c r="N8343" s="2">
        <v>285.866514</v>
      </c>
      <c r="O8343" s="3">
        <f t="shared" si="678"/>
        <v>81719.663826512187</v>
      </c>
      <c r="P8343" s="3">
        <v>15</v>
      </c>
      <c r="Q8343" s="3">
        <f t="shared" si="679"/>
        <v>225</v>
      </c>
      <c r="R8343" s="4">
        <f t="shared" si="680"/>
        <v>4287.9977099999996</v>
      </c>
    </row>
    <row r="8344" spans="14:18">
      <c r="N8344" s="2">
        <v>285.866514</v>
      </c>
      <c r="O8344" s="3">
        <f t="shared" si="678"/>
        <v>81719.663826512187</v>
      </c>
      <c r="P8344" s="3">
        <v>15</v>
      </c>
      <c r="Q8344" s="3">
        <f t="shared" si="679"/>
        <v>225</v>
      </c>
      <c r="R8344" s="4">
        <f t="shared" si="680"/>
        <v>4287.9977099999996</v>
      </c>
    </row>
    <row r="8345" spans="14:18">
      <c r="N8345" s="2">
        <v>285.866514</v>
      </c>
      <c r="O8345" s="3">
        <f t="shared" si="678"/>
        <v>81719.663826512187</v>
      </c>
      <c r="P8345" s="3">
        <v>15</v>
      </c>
      <c r="Q8345" s="3">
        <f t="shared" si="679"/>
        <v>225</v>
      </c>
      <c r="R8345" s="4">
        <f t="shared" si="680"/>
        <v>4287.9977099999996</v>
      </c>
    </row>
    <row r="8346" spans="14:18">
      <c r="N8346" s="2">
        <v>285.866514</v>
      </c>
      <c r="O8346" s="3">
        <f t="shared" si="678"/>
        <v>81719.663826512187</v>
      </c>
      <c r="P8346" s="3">
        <v>15</v>
      </c>
      <c r="Q8346" s="3">
        <f t="shared" si="679"/>
        <v>225</v>
      </c>
      <c r="R8346" s="4">
        <f t="shared" si="680"/>
        <v>4287.9977099999996</v>
      </c>
    </row>
    <row r="8347" spans="14:18">
      <c r="N8347" s="2">
        <v>285.866514</v>
      </c>
      <c r="O8347" s="3">
        <f t="shared" si="678"/>
        <v>81719.663826512187</v>
      </c>
      <c r="P8347" s="3">
        <v>15</v>
      </c>
      <c r="Q8347" s="3">
        <f t="shared" si="679"/>
        <v>225</v>
      </c>
      <c r="R8347" s="4">
        <f t="shared" si="680"/>
        <v>4287.9977099999996</v>
      </c>
    </row>
    <row r="8348" spans="14:18">
      <c r="N8348" s="2">
        <v>285.866514</v>
      </c>
      <c r="O8348" s="3">
        <f t="shared" si="678"/>
        <v>81719.663826512187</v>
      </c>
      <c r="P8348" s="3">
        <v>15</v>
      </c>
      <c r="Q8348" s="3">
        <f t="shared" si="679"/>
        <v>225</v>
      </c>
      <c r="R8348" s="4">
        <f t="shared" si="680"/>
        <v>4287.9977099999996</v>
      </c>
    </row>
    <row r="8349" spans="14:18">
      <c r="N8349" s="2">
        <v>285.866514</v>
      </c>
      <c r="O8349" s="3">
        <f t="shared" si="678"/>
        <v>81719.663826512187</v>
      </c>
      <c r="P8349" s="3">
        <v>5</v>
      </c>
      <c r="Q8349" s="3">
        <f t="shared" si="679"/>
        <v>25</v>
      </c>
      <c r="R8349" s="4">
        <f t="shared" si="680"/>
        <v>1429.33257</v>
      </c>
    </row>
    <row r="8350" spans="14:18">
      <c r="N8350" s="2">
        <v>285.866514</v>
      </c>
      <c r="O8350" s="3">
        <f t="shared" si="678"/>
        <v>81719.663826512187</v>
      </c>
      <c r="P8350" s="3">
        <v>5</v>
      </c>
      <c r="Q8350" s="3">
        <f t="shared" si="679"/>
        <v>25</v>
      </c>
      <c r="R8350" s="4">
        <f t="shared" si="680"/>
        <v>1429.33257</v>
      </c>
    </row>
    <row r="8351" spans="14:18">
      <c r="N8351" s="2">
        <v>285.866514</v>
      </c>
      <c r="O8351" s="3">
        <f t="shared" si="678"/>
        <v>81719.663826512187</v>
      </c>
      <c r="P8351" s="3">
        <v>5</v>
      </c>
      <c r="Q8351" s="3">
        <f t="shared" si="679"/>
        <v>25</v>
      </c>
      <c r="R8351" s="4">
        <f t="shared" si="680"/>
        <v>1429.33257</v>
      </c>
    </row>
    <row r="8352" spans="14:18">
      <c r="N8352" s="2">
        <v>285.866514</v>
      </c>
      <c r="O8352" s="3">
        <f t="shared" si="678"/>
        <v>81719.663826512187</v>
      </c>
      <c r="P8352" s="3">
        <v>5</v>
      </c>
      <c r="Q8352" s="3">
        <f t="shared" si="679"/>
        <v>25</v>
      </c>
      <c r="R8352" s="4">
        <f t="shared" si="680"/>
        <v>1429.33257</v>
      </c>
    </row>
    <row r="8353" spans="14:18">
      <c r="N8353" s="2">
        <v>285.866514</v>
      </c>
      <c r="O8353" s="3">
        <f t="shared" si="678"/>
        <v>81719.663826512187</v>
      </c>
      <c r="P8353" s="3">
        <v>5</v>
      </c>
      <c r="Q8353" s="3">
        <f t="shared" si="679"/>
        <v>25</v>
      </c>
      <c r="R8353" s="4">
        <f t="shared" si="680"/>
        <v>1429.33257</v>
      </c>
    </row>
    <row r="8354" spans="14:18">
      <c r="N8354" s="2">
        <v>285.866514</v>
      </c>
      <c r="O8354" s="3">
        <f t="shared" si="678"/>
        <v>81719.663826512187</v>
      </c>
      <c r="P8354" s="3">
        <v>5</v>
      </c>
      <c r="Q8354" s="3">
        <f t="shared" si="679"/>
        <v>25</v>
      </c>
      <c r="R8354" s="4">
        <f t="shared" si="680"/>
        <v>1429.33257</v>
      </c>
    </row>
    <row r="8355" spans="14:18">
      <c r="N8355" s="2">
        <v>285.866514</v>
      </c>
      <c r="O8355" s="3">
        <f t="shared" si="678"/>
        <v>81719.663826512187</v>
      </c>
      <c r="P8355" s="3">
        <v>5</v>
      </c>
      <c r="Q8355" s="3">
        <f t="shared" si="679"/>
        <v>25</v>
      </c>
      <c r="R8355" s="4">
        <f t="shared" si="680"/>
        <v>1429.33257</v>
      </c>
    </row>
    <row r="8356" spans="14:18">
      <c r="N8356" s="2">
        <v>285.866514</v>
      </c>
      <c r="O8356" s="3">
        <f t="shared" si="678"/>
        <v>81719.663826512187</v>
      </c>
      <c r="P8356" s="3">
        <v>5</v>
      </c>
      <c r="Q8356" s="3">
        <f t="shared" si="679"/>
        <v>25</v>
      </c>
      <c r="R8356" s="4">
        <f t="shared" si="680"/>
        <v>1429.33257</v>
      </c>
    </row>
    <row r="8357" spans="14:18">
      <c r="N8357" s="2">
        <v>285.866514</v>
      </c>
      <c r="O8357" s="3">
        <f t="shared" si="678"/>
        <v>81719.663826512187</v>
      </c>
      <c r="P8357" s="3">
        <v>5</v>
      </c>
      <c r="Q8357" s="3">
        <f t="shared" si="679"/>
        <v>25</v>
      </c>
      <c r="R8357" s="4">
        <f t="shared" si="680"/>
        <v>1429.33257</v>
      </c>
    </row>
    <row r="8358" spans="14:18">
      <c r="N8358" s="2">
        <v>285.866514</v>
      </c>
      <c r="O8358" s="3">
        <f t="shared" si="678"/>
        <v>81719.663826512187</v>
      </c>
      <c r="P8358" s="3">
        <v>5</v>
      </c>
      <c r="Q8358" s="3">
        <f t="shared" si="679"/>
        <v>25</v>
      </c>
      <c r="R8358" s="4">
        <f t="shared" si="680"/>
        <v>1429.33257</v>
      </c>
    </row>
    <row r="8359" spans="14:18">
      <c r="N8359" s="2">
        <v>285.866514</v>
      </c>
      <c r="O8359" s="3">
        <f t="shared" si="678"/>
        <v>81719.663826512187</v>
      </c>
      <c r="P8359" s="3">
        <v>5</v>
      </c>
      <c r="Q8359" s="3">
        <f t="shared" si="679"/>
        <v>25</v>
      </c>
      <c r="R8359" s="4">
        <f t="shared" si="680"/>
        <v>1429.33257</v>
      </c>
    </row>
    <row r="8360" spans="14:18">
      <c r="N8360" s="2">
        <v>285.866514</v>
      </c>
      <c r="O8360" s="3">
        <f t="shared" si="678"/>
        <v>81719.663826512187</v>
      </c>
      <c r="P8360" s="3">
        <v>5</v>
      </c>
      <c r="Q8360" s="3">
        <f t="shared" si="679"/>
        <v>25</v>
      </c>
      <c r="R8360" s="4">
        <f t="shared" si="680"/>
        <v>1429.33257</v>
      </c>
    </row>
    <row r="8361" spans="14:18">
      <c r="N8361" s="2">
        <v>285.866514</v>
      </c>
      <c r="O8361" s="3">
        <f t="shared" si="678"/>
        <v>81719.663826512187</v>
      </c>
      <c r="P8361" s="3">
        <v>5</v>
      </c>
      <c r="Q8361" s="3">
        <f t="shared" si="679"/>
        <v>25</v>
      </c>
      <c r="R8361" s="4">
        <f t="shared" si="680"/>
        <v>1429.33257</v>
      </c>
    </row>
    <row r="8362" spans="14:18">
      <c r="N8362" s="2">
        <v>285.866514</v>
      </c>
      <c r="O8362" s="3">
        <f t="shared" si="678"/>
        <v>81719.663826512187</v>
      </c>
      <c r="P8362" s="3">
        <v>5</v>
      </c>
      <c r="Q8362" s="3">
        <f t="shared" si="679"/>
        <v>25</v>
      </c>
      <c r="R8362" s="4">
        <f t="shared" si="680"/>
        <v>1429.33257</v>
      </c>
    </row>
    <row r="8363" spans="14:18">
      <c r="N8363" s="2">
        <v>285.866514</v>
      </c>
      <c r="O8363" s="3">
        <f t="shared" si="678"/>
        <v>81719.663826512187</v>
      </c>
      <c r="P8363" s="3">
        <v>5</v>
      </c>
      <c r="Q8363" s="3">
        <f t="shared" si="679"/>
        <v>25</v>
      </c>
      <c r="R8363" s="4">
        <f t="shared" si="680"/>
        <v>1429.33257</v>
      </c>
    </row>
    <row r="8364" spans="14:18">
      <c r="N8364" s="2">
        <v>285.866514</v>
      </c>
      <c r="O8364" s="3">
        <f t="shared" si="678"/>
        <v>81719.663826512187</v>
      </c>
      <c r="P8364" s="3">
        <v>5</v>
      </c>
      <c r="Q8364" s="3">
        <f t="shared" si="679"/>
        <v>25</v>
      </c>
      <c r="R8364" s="4">
        <f t="shared" si="680"/>
        <v>1429.33257</v>
      </c>
    </row>
    <row r="8365" spans="14:18">
      <c r="N8365" s="2">
        <v>285.866514</v>
      </c>
      <c r="O8365" s="3">
        <f t="shared" si="678"/>
        <v>81719.663826512187</v>
      </c>
      <c r="P8365" s="3">
        <v>5</v>
      </c>
      <c r="Q8365" s="3">
        <f t="shared" si="679"/>
        <v>25</v>
      </c>
      <c r="R8365" s="4">
        <f t="shared" si="680"/>
        <v>1429.33257</v>
      </c>
    </row>
    <row r="8366" spans="14:18">
      <c r="N8366" s="2">
        <v>285.866514</v>
      </c>
      <c r="O8366" s="3">
        <f t="shared" si="678"/>
        <v>81719.663826512187</v>
      </c>
      <c r="P8366" s="3">
        <v>5</v>
      </c>
      <c r="Q8366" s="3">
        <f t="shared" si="679"/>
        <v>25</v>
      </c>
      <c r="R8366" s="4">
        <f t="shared" si="680"/>
        <v>1429.33257</v>
      </c>
    </row>
    <row r="8367" spans="14:18">
      <c r="N8367" s="2">
        <v>285.866514</v>
      </c>
      <c r="O8367" s="3">
        <f t="shared" si="678"/>
        <v>81719.663826512187</v>
      </c>
      <c r="P8367" s="3">
        <v>5</v>
      </c>
      <c r="Q8367" s="3">
        <f t="shared" si="679"/>
        <v>25</v>
      </c>
      <c r="R8367" s="4">
        <f t="shared" si="680"/>
        <v>1429.33257</v>
      </c>
    </row>
    <row r="8368" spans="14:18">
      <c r="N8368" s="2">
        <v>285.866514</v>
      </c>
      <c r="O8368" s="3">
        <f t="shared" si="678"/>
        <v>81719.663826512187</v>
      </c>
      <c r="P8368" s="3">
        <v>5</v>
      </c>
      <c r="Q8368" s="3">
        <f t="shared" si="679"/>
        <v>25</v>
      </c>
      <c r="R8368" s="4">
        <f t="shared" si="680"/>
        <v>1429.33257</v>
      </c>
    </row>
    <row r="8369" spans="14:18">
      <c r="N8369" s="2">
        <v>285.866514</v>
      </c>
      <c r="O8369" s="3">
        <f t="shared" si="678"/>
        <v>81719.663826512187</v>
      </c>
      <c r="P8369" s="3">
        <v>5</v>
      </c>
      <c r="Q8369" s="3">
        <f t="shared" si="679"/>
        <v>25</v>
      </c>
      <c r="R8369" s="4">
        <f t="shared" si="680"/>
        <v>1429.33257</v>
      </c>
    </row>
    <row r="8370" spans="14:18">
      <c r="N8370" s="2">
        <v>285.866514</v>
      </c>
      <c r="O8370" s="3">
        <f t="shared" si="678"/>
        <v>81719.663826512187</v>
      </c>
      <c r="P8370" s="3">
        <v>5</v>
      </c>
      <c r="Q8370" s="3">
        <f t="shared" si="679"/>
        <v>25</v>
      </c>
      <c r="R8370" s="4">
        <f t="shared" si="680"/>
        <v>1429.33257</v>
      </c>
    </row>
    <row r="8371" spans="14:18">
      <c r="N8371" s="2">
        <v>285.866514</v>
      </c>
      <c r="O8371" s="3">
        <f t="shared" si="678"/>
        <v>81719.663826512187</v>
      </c>
      <c r="P8371" s="3">
        <v>5</v>
      </c>
      <c r="Q8371" s="3">
        <f t="shared" si="679"/>
        <v>25</v>
      </c>
      <c r="R8371" s="4">
        <f t="shared" si="680"/>
        <v>1429.33257</v>
      </c>
    </row>
    <row r="8372" spans="14:18">
      <c r="N8372" s="2">
        <v>285.866514</v>
      </c>
      <c r="O8372" s="3">
        <f t="shared" si="678"/>
        <v>81719.663826512187</v>
      </c>
      <c r="P8372" s="3">
        <v>5</v>
      </c>
      <c r="Q8372" s="3">
        <f t="shared" si="679"/>
        <v>25</v>
      </c>
      <c r="R8372" s="4">
        <f t="shared" si="680"/>
        <v>1429.33257</v>
      </c>
    </row>
    <row r="8373" spans="14:18">
      <c r="N8373" s="2">
        <v>285.866514</v>
      </c>
      <c r="O8373" s="3">
        <f t="shared" si="678"/>
        <v>81719.663826512187</v>
      </c>
      <c r="P8373" s="3">
        <v>5</v>
      </c>
      <c r="Q8373" s="3">
        <f t="shared" si="679"/>
        <v>25</v>
      </c>
      <c r="R8373" s="4">
        <f t="shared" si="680"/>
        <v>1429.33257</v>
      </c>
    </row>
    <row r="8374" spans="14:18">
      <c r="N8374" s="2">
        <v>285.866514</v>
      </c>
      <c r="O8374" s="3">
        <f t="shared" si="678"/>
        <v>81719.663826512187</v>
      </c>
      <c r="P8374" s="3">
        <v>5</v>
      </c>
      <c r="Q8374" s="3">
        <f t="shared" si="679"/>
        <v>25</v>
      </c>
      <c r="R8374" s="4">
        <f t="shared" si="680"/>
        <v>1429.33257</v>
      </c>
    </row>
    <row r="8375" spans="14:18">
      <c r="N8375" s="2">
        <v>285.866514</v>
      </c>
      <c r="O8375" s="3">
        <f t="shared" si="678"/>
        <v>81719.663826512187</v>
      </c>
      <c r="P8375" s="3">
        <v>5</v>
      </c>
      <c r="Q8375" s="3">
        <f t="shared" si="679"/>
        <v>25</v>
      </c>
      <c r="R8375" s="4">
        <f t="shared" si="680"/>
        <v>1429.33257</v>
      </c>
    </row>
    <row r="8376" spans="14:18">
      <c r="N8376" s="2">
        <v>285.866514</v>
      </c>
      <c r="O8376" s="3">
        <f t="shared" si="678"/>
        <v>81719.663826512187</v>
      </c>
      <c r="P8376" s="3">
        <v>5</v>
      </c>
      <c r="Q8376" s="3">
        <f t="shared" si="679"/>
        <v>25</v>
      </c>
      <c r="R8376" s="4">
        <f t="shared" si="680"/>
        <v>1429.33257</v>
      </c>
    </row>
    <row r="8377" spans="14:18">
      <c r="N8377" s="2">
        <v>285.866514</v>
      </c>
      <c r="O8377" s="3">
        <f t="shared" si="678"/>
        <v>81719.663826512187</v>
      </c>
      <c r="P8377" s="3">
        <v>5</v>
      </c>
      <c r="Q8377" s="3">
        <f t="shared" si="679"/>
        <v>25</v>
      </c>
      <c r="R8377" s="4">
        <f t="shared" si="680"/>
        <v>1429.33257</v>
      </c>
    </row>
    <row r="8378" spans="14:18">
      <c r="N8378" s="2">
        <v>285.866514</v>
      </c>
      <c r="O8378" s="3">
        <f t="shared" si="678"/>
        <v>81719.663826512187</v>
      </c>
      <c r="P8378" s="3">
        <v>5</v>
      </c>
      <c r="Q8378" s="3">
        <f t="shared" si="679"/>
        <v>25</v>
      </c>
      <c r="R8378" s="4">
        <f t="shared" si="680"/>
        <v>1429.33257</v>
      </c>
    </row>
    <row r="8379" spans="14:18">
      <c r="N8379" s="2">
        <v>285.866514</v>
      </c>
      <c r="O8379" s="3">
        <f t="shared" si="678"/>
        <v>81719.663826512187</v>
      </c>
      <c r="P8379" s="3">
        <v>5</v>
      </c>
      <c r="Q8379" s="3">
        <f t="shared" si="679"/>
        <v>25</v>
      </c>
      <c r="R8379" s="4">
        <f t="shared" si="680"/>
        <v>1429.33257</v>
      </c>
    </row>
    <row r="8380" spans="14:18">
      <c r="N8380" s="2">
        <v>285.866514</v>
      </c>
      <c r="O8380" s="3">
        <f t="shared" si="678"/>
        <v>81719.663826512187</v>
      </c>
      <c r="P8380" s="3">
        <v>5</v>
      </c>
      <c r="Q8380" s="3">
        <f t="shared" si="679"/>
        <v>25</v>
      </c>
      <c r="R8380" s="4">
        <f t="shared" si="680"/>
        <v>1429.33257</v>
      </c>
    </row>
    <row r="8381" spans="14:18">
      <c r="N8381" s="2">
        <v>285.866514</v>
      </c>
      <c r="O8381" s="3">
        <f t="shared" si="678"/>
        <v>81719.663826512187</v>
      </c>
      <c r="P8381" s="3">
        <v>5</v>
      </c>
      <c r="Q8381" s="3">
        <f t="shared" si="679"/>
        <v>25</v>
      </c>
      <c r="R8381" s="4">
        <f t="shared" si="680"/>
        <v>1429.33257</v>
      </c>
    </row>
    <row r="8382" spans="14:18">
      <c r="N8382" s="2">
        <v>285.866514</v>
      </c>
      <c r="O8382" s="3">
        <f t="shared" si="678"/>
        <v>81719.663826512187</v>
      </c>
      <c r="P8382" s="3">
        <v>5</v>
      </c>
      <c r="Q8382" s="3">
        <f t="shared" si="679"/>
        <v>25</v>
      </c>
      <c r="R8382" s="4">
        <f t="shared" si="680"/>
        <v>1429.33257</v>
      </c>
    </row>
    <row r="8383" spans="14:18">
      <c r="N8383" s="2">
        <v>285.866514</v>
      </c>
      <c r="O8383" s="3">
        <f t="shared" si="678"/>
        <v>81719.663826512187</v>
      </c>
      <c r="P8383" s="3">
        <v>5</v>
      </c>
      <c r="Q8383" s="3">
        <f t="shared" si="679"/>
        <v>25</v>
      </c>
      <c r="R8383" s="4">
        <f t="shared" si="680"/>
        <v>1429.33257</v>
      </c>
    </row>
    <row r="8384" spans="14:18">
      <c r="N8384" s="2">
        <v>285.866514</v>
      </c>
      <c r="O8384" s="3">
        <f t="shared" si="678"/>
        <v>81719.663826512187</v>
      </c>
      <c r="P8384" s="3">
        <v>5</v>
      </c>
      <c r="Q8384" s="3">
        <f t="shared" si="679"/>
        <v>25</v>
      </c>
      <c r="R8384" s="4">
        <f t="shared" si="680"/>
        <v>1429.33257</v>
      </c>
    </row>
    <row r="8385" spans="14:18">
      <c r="N8385" s="2">
        <v>285.866514</v>
      </c>
      <c r="O8385" s="3">
        <f t="shared" si="678"/>
        <v>81719.663826512187</v>
      </c>
      <c r="P8385" s="3">
        <v>5</v>
      </c>
      <c r="Q8385" s="3">
        <f t="shared" si="679"/>
        <v>25</v>
      </c>
      <c r="R8385" s="4">
        <f t="shared" si="680"/>
        <v>1429.33257</v>
      </c>
    </row>
    <row r="8386" spans="14:18">
      <c r="N8386" s="2">
        <v>285.866514</v>
      </c>
      <c r="O8386" s="3">
        <f t="shared" si="678"/>
        <v>81719.663826512187</v>
      </c>
      <c r="P8386" s="3">
        <v>5</v>
      </c>
      <c r="Q8386" s="3">
        <f t="shared" si="679"/>
        <v>25</v>
      </c>
      <c r="R8386" s="4">
        <f t="shared" si="680"/>
        <v>1429.33257</v>
      </c>
    </row>
    <row r="8387" spans="14:18">
      <c r="N8387" s="2">
        <v>285.866514</v>
      </c>
      <c r="O8387" s="3">
        <f t="shared" si="678"/>
        <v>81719.663826512187</v>
      </c>
      <c r="P8387" s="3">
        <v>5</v>
      </c>
      <c r="Q8387" s="3">
        <f t="shared" si="679"/>
        <v>25</v>
      </c>
      <c r="R8387" s="4">
        <f t="shared" si="680"/>
        <v>1429.33257</v>
      </c>
    </row>
    <row r="8388" spans="14:18">
      <c r="N8388" s="2">
        <v>285.866514</v>
      </c>
      <c r="O8388" s="3">
        <f t="shared" si="678"/>
        <v>81719.663826512187</v>
      </c>
      <c r="P8388" s="3">
        <v>5</v>
      </c>
      <c r="Q8388" s="3">
        <f t="shared" si="679"/>
        <v>25</v>
      </c>
      <c r="R8388" s="4">
        <f t="shared" si="680"/>
        <v>1429.33257</v>
      </c>
    </row>
    <row r="8389" spans="14:18">
      <c r="N8389" s="2">
        <v>285.866514</v>
      </c>
      <c r="O8389" s="3">
        <f t="shared" si="678"/>
        <v>81719.663826512187</v>
      </c>
      <c r="P8389" s="3">
        <v>5</v>
      </c>
      <c r="Q8389" s="3">
        <f t="shared" si="679"/>
        <v>25</v>
      </c>
      <c r="R8389" s="4">
        <f t="shared" si="680"/>
        <v>1429.33257</v>
      </c>
    </row>
    <row r="8390" spans="14:18">
      <c r="N8390" s="2">
        <v>285.866514</v>
      </c>
      <c r="O8390" s="3">
        <f t="shared" si="678"/>
        <v>81719.663826512187</v>
      </c>
      <c r="P8390" s="3">
        <v>5</v>
      </c>
      <c r="Q8390" s="3">
        <f t="shared" si="679"/>
        <v>25</v>
      </c>
      <c r="R8390" s="4">
        <f t="shared" si="680"/>
        <v>1429.33257</v>
      </c>
    </row>
    <row r="8391" spans="14:18">
      <c r="N8391" s="2">
        <v>285.866514</v>
      </c>
      <c r="O8391" s="3">
        <f t="shared" si="678"/>
        <v>81719.663826512187</v>
      </c>
      <c r="P8391" s="3">
        <v>5</v>
      </c>
      <c r="Q8391" s="3">
        <f t="shared" si="679"/>
        <v>25</v>
      </c>
      <c r="R8391" s="4">
        <f t="shared" si="680"/>
        <v>1429.33257</v>
      </c>
    </row>
    <row r="8392" spans="14:18">
      <c r="N8392" s="2">
        <v>285.866514</v>
      </c>
      <c r="O8392" s="3">
        <f t="shared" si="678"/>
        <v>81719.663826512187</v>
      </c>
      <c r="P8392" s="3">
        <v>5</v>
      </c>
      <c r="Q8392" s="3">
        <f t="shared" si="679"/>
        <v>25</v>
      </c>
      <c r="R8392" s="4">
        <f t="shared" si="680"/>
        <v>1429.33257</v>
      </c>
    </row>
    <row r="8393" spans="14:18">
      <c r="N8393" s="2">
        <v>285.866514</v>
      </c>
      <c r="O8393" s="3">
        <f t="shared" si="678"/>
        <v>81719.663826512187</v>
      </c>
      <c r="P8393" s="3">
        <v>5</v>
      </c>
      <c r="Q8393" s="3">
        <f t="shared" si="679"/>
        <v>25</v>
      </c>
      <c r="R8393" s="4">
        <f t="shared" si="680"/>
        <v>1429.33257</v>
      </c>
    </row>
    <row r="8394" spans="14:18">
      <c r="N8394" s="2">
        <v>285.866514</v>
      </c>
      <c r="O8394" s="3">
        <f t="shared" si="678"/>
        <v>81719.663826512187</v>
      </c>
      <c r="P8394" s="3">
        <v>5</v>
      </c>
      <c r="Q8394" s="3">
        <f t="shared" si="679"/>
        <v>25</v>
      </c>
      <c r="R8394" s="4">
        <f t="shared" si="680"/>
        <v>1429.33257</v>
      </c>
    </row>
    <row r="8395" spans="14:18">
      <c r="N8395" s="2">
        <v>285.866514</v>
      </c>
      <c r="O8395" s="3">
        <f t="shared" si="678"/>
        <v>81719.663826512187</v>
      </c>
      <c r="P8395" s="3">
        <v>5</v>
      </c>
      <c r="Q8395" s="3">
        <f t="shared" si="679"/>
        <v>25</v>
      </c>
      <c r="R8395" s="4">
        <f t="shared" si="680"/>
        <v>1429.33257</v>
      </c>
    </row>
    <row r="8396" spans="14:18">
      <c r="N8396" s="2">
        <v>285.866514</v>
      </c>
      <c r="O8396" s="3">
        <f t="shared" si="678"/>
        <v>81719.663826512187</v>
      </c>
      <c r="P8396" s="3">
        <v>5</v>
      </c>
      <c r="Q8396" s="3">
        <f t="shared" si="679"/>
        <v>25</v>
      </c>
      <c r="R8396" s="4">
        <f t="shared" si="680"/>
        <v>1429.33257</v>
      </c>
    </row>
    <row r="8397" spans="14:18">
      <c r="N8397" s="2">
        <v>285.866514</v>
      </c>
      <c r="O8397" s="3">
        <f t="shared" si="678"/>
        <v>81719.663826512187</v>
      </c>
      <c r="P8397" s="3">
        <v>5</v>
      </c>
      <c r="Q8397" s="3">
        <f t="shared" si="679"/>
        <v>25</v>
      </c>
      <c r="R8397" s="4">
        <f t="shared" si="680"/>
        <v>1429.33257</v>
      </c>
    </row>
    <row r="8398" spans="14:18">
      <c r="N8398" s="2">
        <v>285.866514</v>
      </c>
      <c r="O8398" s="3">
        <f t="shared" si="678"/>
        <v>81719.663826512187</v>
      </c>
      <c r="P8398" s="3">
        <v>5</v>
      </c>
      <c r="Q8398" s="3">
        <f t="shared" si="679"/>
        <v>25</v>
      </c>
      <c r="R8398" s="4">
        <f t="shared" si="680"/>
        <v>1429.33257</v>
      </c>
    </row>
    <row r="8399" spans="14:18">
      <c r="N8399" s="2">
        <v>285.866514</v>
      </c>
      <c r="O8399" s="3">
        <f t="shared" si="678"/>
        <v>81719.663826512187</v>
      </c>
      <c r="P8399" s="3">
        <v>5</v>
      </c>
      <c r="Q8399" s="3">
        <f t="shared" si="679"/>
        <v>25</v>
      </c>
      <c r="R8399" s="4">
        <f t="shared" si="680"/>
        <v>1429.33257</v>
      </c>
    </row>
    <row r="8400" spans="14:18">
      <c r="N8400" s="2">
        <v>285.866514</v>
      </c>
      <c r="O8400" s="3">
        <f t="shared" si="678"/>
        <v>81719.663826512187</v>
      </c>
      <c r="P8400" s="3">
        <v>5</v>
      </c>
      <c r="Q8400" s="3">
        <f t="shared" si="679"/>
        <v>25</v>
      </c>
      <c r="R8400" s="4">
        <f t="shared" si="680"/>
        <v>1429.33257</v>
      </c>
    </row>
    <row r="8401" spans="14:18">
      <c r="N8401" s="2">
        <v>285.866514</v>
      </c>
      <c r="O8401" s="3">
        <f t="shared" ref="O8401:O8464" si="681">N8401*N8401</f>
        <v>81719.663826512187</v>
      </c>
      <c r="P8401" s="3">
        <v>5</v>
      </c>
      <c r="Q8401" s="3">
        <f t="shared" ref="Q8401:Q8464" si="682">P8401*P8401</f>
        <v>25</v>
      </c>
      <c r="R8401" s="4">
        <f t="shared" ref="R8401:R8464" si="683">P8401*N8401</f>
        <v>1429.33257</v>
      </c>
    </row>
    <row r="8402" spans="14:18">
      <c r="N8402" s="2">
        <v>285.866514</v>
      </c>
      <c r="O8402" s="3">
        <f t="shared" si="681"/>
        <v>81719.663826512187</v>
      </c>
      <c r="P8402" s="3">
        <v>5</v>
      </c>
      <c r="Q8402" s="3">
        <f t="shared" si="682"/>
        <v>25</v>
      </c>
      <c r="R8402" s="4">
        <f t="shared" si="683"/>
        <v>1429.33257</v>
      </c>
    </row>
    <row r="8403" spans="14:18">
      <c r="N8403" s="2">
        <v>285.866514</v>
      </c>
      <c r="O8403" s="3">
        <f t="shared" si="681"/>
        <v>81719.663826512187</v>
      </c>
      <c r="P8403" s="3">
        <v>5</v>
      </c>
      <c r="Q8403" s="3">
        <f t="shared" si="682"/>
        <v>25</v>
      </c>
      <c r="R8403" s="4">
        <f t="shared" si="683"/>
        <v>1429.33257</v>
      </c>
    </row>
    <row r="8404" spans="14:18">
      <c r="N8404" s="2">
        <v>285.866514</v>
      </c>
      <c r="O8404" s="3">
        <f t="shared" si="681"/>
        <v>81719.663826512187</v>
      </c>
      <c r="P8404" s="3">
        <v>5</v>
      </c>
      <c r="Q8404" s="3">
        <f t="shared" si="682"/>
        <v>25</v>
      </c>
      <c r="R8404" s="4">
        <f t="shared" si="683"/>
        <v>1429.33257</v>
      </c>
    </row>
    <row r="8405" spans="14:18">
      <c r="N8405" s="2">
        <v>285.866514</v>
      </c>
      <c r="O8405" s="3">
        <f t="shared" si="681"/>
        <v>81719.663826512187</v>
      </c>
      <c r="P8405" s="3">
        <v>5</v>
      </c>
      <c r="Q8405" s="3">
        <f t="shared" si="682"/>
        <v>25</v>
      </c>
      <c r="R8405" s="4">
        <f t="shared" si="683"/>
        <v>1429.33257</v>
      </c>
    </row>
    <row r="8406" spans="14:18">
      <c r="N8406" s="2">
        <v>285.866514</v>
      </c>
      <c r="O8406" s="3">
        <f t="shared" si="681"/>
        <v>81719.663826512187</v>
      </c>
      <c r="P8406" s="3">
        <v>5</v>
      </c>
      <c r="Q8406" s="3">
        <f t="shared" si="682"/>
        <v>25</v>
      </c>
      <c r="R8406" s="4">
        <f t="shared" si="683"/>
        <v>1429.33257</v>
      </c>
    </row>
    <row r="8407" spans="14:18">
      <c r="N8407" s="2">
        <v>285.866514</v>
      </c>
      <c r="O8407" s="3">
        <f t="shared" si="681"/>
        <v>81719.663826512187</v>
      </c>
      <c r="P8407" s="3">
        <v>5</v>
      </c>
      <c r="Q8407" s="3">
        <f t="shared" si="682"/>
        <v>25</v>
      </c>
      <c r="R8407" s="4">
        <f t="shared" si="683"/>
        <v>1429.33257</v>
      </c>
    </row>
    <row r="8408" spans="14:18">
      <c r="N8408" s="2">
        <v>285.866514</v>
      </c>
      <c r="O8408" s="3">
        <f t="shared" si="681"/>
        <v>81719.663826512187</v>
      </c>
      <c r="P8408" s="3">
        <v>5</v>
      </c>
      <c r="Q8408" s="3">
        <f t="shared" si="682"/>
        <v>25</v>
      </c>
      <c r="R8408" s="4">
        <f t="shared" si="683"/>
        <v>1429.33257</v>
      </c>
    </row>
    <row r="8409" spans="14:18">
      <c r="N8409" s="2">
        <v>285.866514</v>
      </c>
      <c r="O8409" s="3">
        <f t="shared" si="681"/>
        <v>81719.663826512187</v>
      </c>
      <c r="P8409" s="3">
        <v>5</v>
      </c>
      <c r="Q8409" s="3">
        <f t="shared" si="682"/>
        <v>25</v>
      </c>
      <c r="R8409" s="4">
        <f t="shared" si="683"/>
        <v>1429.33257</v>
      </c>
    </row>
    <row r="8410" spans="14:18">
      <c r="N8410" s="2">
        <v>285.866514</v>
      </c>
      <c r="O8410" s="3">
        <f t="shared" si="681"/>
        <v>81719.663826512187</v>
      </c>
      <c r="P8410" s="3">
        <v>5</v>
      </c>
      <c r="Q8410" s="3">
        <f t="shared" si="682"/>
        <v>25</v>
      </c>
      <c r="R8410" s="4">
        <f t="shared" si="683"/>
        <v>1429.33257</v>
      </c>
    </row>
    <row r="8411" spans="14:18">
      <c r="N8411" s="2">
        <v>285.866514</v>
      </c>
      <c r="O8411" s="3">
        <f t="shared" si="681"/>
        <v>81719.663826512187</v>
      </c>
      <c r="P8411" s="3">
        <v>5</v>
      </c>
      <c r="Q8411" s="3">
        <f t="shared" si="682"/>
        <v>25</v>
      </c>
      <c r="R8411" s="4">
        <f t="shared" si="683"/>
        <v>1429.33257</v>
      </c>
    </row>
    <row r="8412" spans="14:18">
      <c r="N8412" s="2">
        <v>285.866514</v>
      </c>
      <c r="O8412" s="3">
        <f t="shared" si="681"/>
        <v>81719.663826512187</v>
      </c>
      <c r="P8412" s="3">
        <v>5</v>
      </c>
      <c r="Q8412" s="3">
        <f t="shared" si="682"/>
        <v>25</v>
      </c>
      <c r="R8412" s="4">
        <f t="shared" si="683"/>
        <v>1429.33257</v>
      </c>
    </row>
    <row r="8413" spans="14:18">
      <c r="N8413" s="2">
        <v>285.866514</v>
      </c>
      <c r="O8413" s="3">
        <f t="shared" si="681"/>
        <v>81719.663826512187</v>
      </c>
      <c r="P8413" s="3">
        <v>5</v>
      </c>
      <c r="Q8413" s="3">
        <f t="shared" si="682"/>
        <v>25</v>
      </c>
      <c r="R8413" s="4">
        <f t="shared" si="683"/>
        <v>1429.33257</v>
      </c>
    </row>
    <row r="8414" spans="14:18">
      <c r="N8414" s="2">
        <v>285.866514</v>
      </c>
      <c r="O8414" s="3">
        <f t="shared" si="681"/>
        <v>81719.663826512187</v>
      </c>
      <c r="P8414" s="3">
        <v>10</v>
      </c>
      <c r="Q8414" s="3">
        <f t="shared" si="682"/>
        <v>100</v>
      </c>
      <c r="R8414" s="4">
        <f t="shared" si="683"/>
        <v>2858.6651400000001</v>
      </c>
    </row>
    <row r="8415" spans="14:18">
      <c r="N8415" s="2">
        <v>285.866514</v>
      </c>
      <c r="O8415" s="3">
        <f t="shared" si="681"/>
        <v>81719.663826512187</v>
      </c>
      <c r="P8415" s="3">
        <v>10</v>
      </c>
      <c r="Q8415" s="3">
        <f t="shared" si="682"/>
        <v>100</v>
      </c>
      <c r="R8415" s="4">
        <f t="shared" si="683"/>
        <v>2858.6651400000001</v>
      </c>
    </row>
    <row r="8416" spans="14:18">
      <c r="N8416" s="2">
        <v>285.866514</v>
      </c>
      <c r="O8416" s="3">
        <f t="shared" si="681"/>
        <v>81719.663826512187</v>
      </c>
      <c r="P8416" s="3">
        <v>10</v>
      </c>
      <c r="Q8416" s="3">
        <f t="shared" si="682"/>
        <v>100</v>
      </c>
      <c r="R8416" s="4">
        <f t="shared" si="683"/>
        <v>2858.6651400000001</v>
      </c>
    </row>
    <row r="8417" spans="14:18">
      <c r="N8417" s="2">
        <v>285.866514</v>
      </c>
      <c r="O8417" s="3">
        <f t="shared" si="681"/>
        <v>81719.663826512187</v>
      </c>
      <c r="P8417" s="3">
        <v>10</v>
      </c>
      <c r="Q8417" s="3">
        <f t="shared" si="682"/>
        <v>100</v>
      </c>
      <c r="R8417" s="4">
        <f t="shared" si="683"/>
        <v>2858.6651400000001</v>
      </c>
    </row>
    <row r="8418" spans="14:18">
      <c r="N8418" s="2">
        <v>285.866514</v>
      </c>
      <c r="O8418" s="3">
        <f t="shared" si="681"/>
        <v>81719.663826512187</v>
      </c>
      <c r="P8418" s="3">
        <v>10</v>
      </c>
      <c r="Q8418" s="3">
        <f t="shared" si="682"/>
        <v>100</v>
      </c>
      <c r="R8418" s="4">
        <f t="shared" si="683"/>
        <v>2858.6651400000001</v>
      </c>
    </row>
    <row r="8419" spans="14:18">
      <c r="N8419" s="2">
        <v>285.866514</v>
      </c>
      <c r="O8419" s="3">
        <f t="shared" si="681"/>
        <v>81719.663826512187</v>
      </c>
      <c r="P8419" s="3">
        <v>10</v>
      </c>
      <c r="Q8419" s="3">
        <f t="shared" si="682"/>
        <v>100</v>
      </c>
      <c r="R8419" s="4">
        <f t="shared" si="683"/>
        <v>2858.6651400000001</v>
      </c>
    </row>
    <row r="8420" spans="14:18">
      <c r="N8420" s="2">
        <v>285.866514</v>
      </c>
      <c r="O8420" s="3">
        <f t="shared" si="681"/>
        <v>81719.663826512187</v>
      </c>
      <c r="P8420" s="3">
        <v>10</v>
      </c>
      <c r="Q8420" s="3">
        <f t="shared" si="682"/>
        <v>100</v>
      </c>
      <c r="R8420" s="4">
        <f t="shared" si="683"/>
        <v>2858.6651400000001</v>
      </c>
    </row>
    <row r="8421" spans="14:18">
      <c r="N8421" s="2">
        <v>285.866514</v>
      </c>
      <c r="O8421" s="3">
        <f t="shared" si="681"/>
        <v>81719.663826512187</v>
      </c>
      <c r="P8421" s="3">
        <v>10</v>
      </c>
      <c r="Q8421" s="3">
        <f t="shared" si="682"/>
        <v>100</v>
      </c>
      <c r="R8421" s="4">
        <f t="shared" si="683"/>
        <v>2858.6651400000001</v>
      </c>
    </row>
    <row r="8422" spans="14:18">
      <c r="N8422" s="2">
        <v>285.866514</v>
      </c>
      <c r="O8422" s="3">
        <f t="shared" si="681"/>
        <v>81719.663826512187</v>
      </c>
      <c r="P8422" s="3">
        <v>10</v>
      </c>
      <c r="Q8422" s="3">
        <f t="shared" si="682"/>
        <v>100</v>
      </c>
      <c r="R8422" s="4">
        <f t="shared" si="683"/>
        <v>2858.6651400000001</v>
      </c>
    </row>
    <row r="8423" spans="14:18">
      <c r="N8423" s="2">
        <v>285.866514</v>
      </c>
      <c r="O8423" s="3">
        <f t="shared" si="681"/>
        <v>81719.663826512187</v>
      </c>
      <c r="P8423" s="3">
        <v>10</v>
      </c>
      <c r="Q8423" s="3">
        <f t="shared" si="682"/>
        <v>100</v>
      </c>
      <c r="R8423" s="4">
        <f t="shared" si="683"/>
        <v>2858.6651400000001</v>
      </c>
    </row>
    <row r="8424" spans="14:18">
      <c r="N8424" s="2">
        <v>285.866514</v>
      </c>
      <c r="O8424" s="3">
        <f t="shared" si="681"/>
        <v>81719.663826512187</v>
      </c>
      <c r="P8424" s="3">
        <v>10</v>
      </c>
      <c r="Q8424" s="3">
        <f t="shared" si="682"/>
        <v>100</v>
      </c>
      <c r="R8424" s="4">
        <f t="shared" si="683"/>
        <v>2858.6651400000001</v>
      </c>
    </row>
    <row r="8425" spans="14:18">
      <c r="N8425" s="2">
        <v>285.866514</v>
      </c>
      <c r="O8425" s="3">
        <f t="shared" si="681"/>
        <v>81719.663826512187</v>
      </c>
      <c r="P8425" s="3">
        <v>10</v>
      </c>
      <c r="Q8425" s="3">
        <f t="shared" si="682"/>
        <v>100</v>
      </c>
      <c r="R8425" s="4">
        <f t="shared" si="683"/>
        <v>2858.6651400000001</v>
      </c>
    </row>
    <row r="8426" spans="14:18">
      <c r="N8426" s="2">
        <v>285.866514</v>
      </c>
      <c r="O8426" s="3">
        <f t="shared" si="681"/>
        <v>81719.663826512187</v>
      </c>
      <c r="P8426" s="3">
        <v>10</v>
      </c>
      <c r="Q8426" s="3">
        <f t="shared" si="682"/>
        <v>100</v>
      </c>
      <c r="R8426" s="4">
        <f t="shared" si="683"/>
        <v>2858.6651400000001</v>
      </c>
    </row>
    <row r="8427" spans="14:18">
      <c r="N8427" s="2">
        <v>285.866514</v>
      </c>
      <c r="O8427" s="3">
        <f t="shared" si="681"/>
        <v>81719.663826512187</v>
      </c>
      <c r="P8427" s="3">
        <v>10</v>
      </c>
      <c r="Q8427" s="3">
        <f t="shared" si="682"/>
        <v>100</v>
      </c>
      <c r="R8427" s="4">
        <f t="shared" si="683"/>
        <v>2858.6651400000001</v>
      </c>
    </row>
    <row r="8428" spans="14:18">
      <c r="N8428" s="2">
        <v>285.866514</v>
      </c>
      <c r="O8428" s="3">
        <f t="shared" si="681"/>
        <v>81719.663826512187</v>
      </c>
      <c r="P8428" s="3">
        <v>10</v>
      </c>
      <c r="Q8428" s="3">
        <f t="shared" si="682"/>
        <v>100</v>
      </c>
      <c r="R8428" s="4">
        <f t="shared" si="683"/>
        <v>2858.6651400000001</v>
      </c>
    </row>
    <row r="8429" spans="14:18">
      <c r="N8429" s="2">
        <v>285.866514</v>
      </c>
      <c r="O8429" s="3">
        <f t="shared" si="681"/>
        <v>81719.663826512187</v>
      </c>
      <c r="P8429" s="3">
        <v>10</v>
      </c>
      <c r="Q8429" s="3">
        <f t="shared" si="682"/>
        <v>100</v>
      </c>
      <c r="R8429" s="4">
        <f t="shared" si="683"/>
        <v>2858.6651400000001</v>
      </c>
    </row>
    <row r="8430" spans="14:18">
      <c r="N8430" s="2">
        <v>285.866514</v>
      </c>
      <c r="O8430" s="3">
        <f t="shared" si="681"/>
        <v>81719.663826512187</v>
      </c>
      <c r="P8430" s="3">
        <v>10</v>
      </c>
      <c r="Q8430" s="3">
        <f t="shared" si="682"/>
        <v>100</v>
      </c>
      <c r="R8430" s="4">
        <f t="shared" si="683"/>
        <v>2858.6651400000001</v>
      </c>
    </row>
    <row r="8431" spans="14:18">
      <c r="N8431" s="2">
        <v>285.866514</v>
      </c>
      <c r="O8431" s="3">
        <f t="shared" si="681"/>
        <v>81719.663826512187</v>
      </c>
      <c r="P8431" s="3">
        <v>10</v>
      </c>
      <c r="Q8431" s="3">
        <f t="shared" si="682"/>
        <v>100</v>
      </c>
      <c r="R8431" s="4">
        <f t="shared" si="683"/>
        <v>2858.6651400000001</v>
      </c>
    </row>
    <row r="8432" spans="14:18">
      <c r="N8432" s="2">
        <v>285.866514</v>
      </c>
      <c r="O8432" s="3">
        <f t="shared" si="681"/>
        <v>81719.663826512187</v>
      </c>
      <c r="P8432" s="3">
        <v>10</v>
      </c>
      <c r="Q8432" s="3">
        <f t="shared" si="682"/>
        <v>100</v>
      </c>
      <c r="R8432" s="4">
        <f t="shared" si="683"/>
        <v>2858.6651400000001</v>
      </c>
    </row>
    <row r="8433" spans="14:18">
      <c r="N8433" s="2">
        <v>285.866514</v>
      </c>
      <c r="O8433" s="3">
        <f t="shared" si="681"/>
        <v>81719.663826512187</v>
      </c>
      <c r="P8433" s="3">
        <v>10</v>
      </c>
      <c r="Q8433" s="3">
        <f t="shared" si="682"/>
        <v>100</v>
      </c>
      <c r="R8433" s="4">
        <f t="shared" si="683"/>
        <v>2858.6651400000001</v>
      </c>
    </row>
    <row r="8434" spans="14:18">
      <c r="N8434" s="2">
        <v>285.866514</v>
      </c>
      <c r="O8434" s="3">
        <f t="shared" si="681"/>
        <v>81719.663826512187</v>
      </c>
      <c r="P8434" s="3">
        <v>10</v>
      </c>
      <c r="Q8434" s="3">
        <f t="shared" si="682"/>
        <v>100</v>
      </c>
      <c r="R8434" s="4">
        <f t="shared" si="683"/>
        <v>2858.6651400000001</v>
      </c>
    </row>
    <row r="8435" spans="14:18">
      <c r="N8435" s="2">
        <v>285.866514</v>
      </c>
      <c r="O8435" s="3">
        <f t="shared" si="681"/>
        <v>81719.663826512187</v>
      </c>
      <c r="P8435" s="3">
        <v>10</v>
      </c>
      <c r="Q8435" s="3">
        <f t="shared" si="682"/>
        <v>100</v>
      </c>
      <c r="R8435" s="4">
        <f t="shared" si="683"/>
        <v>2858.6651400000001</v>
      </c>
    </row>
    <row r="8436" spans="14:18">
      <c r="N8436" s="2">
        <v>285.866514</v>
      </c>
      <c r="O8436" s="3">
        <f t="shared" si="681"/>
        <v>81719.663826512187</v>
      </c>
      <c r="P8436" s="3">
        <v>10</v>
      </c>
      <c r="Q8436" s="3">
        <f t="shared" si="682"/>
        <v>100</v>
      </c>
      <c r="R8436" s="4">
        <f t="shared" si="683"/>
        <v>2858.6651400000001</v>
      </c>
    </row>
    <row r="8437" spans="14:18">
      <c r="N8437" s="2">
        <v>285.866514</v>
      </c>
      <c r="O8437" s="3">
        <f t="shared" si="681"/>
        <v>81719.663826512187</v>
      </c>
      <c r="P8437" s="3">
        <v>10</v>
      </c>
      <c r="Q8437" s="3">
        <f t="shared" si="682"/>
        <v>100</v>
      </c>
      <c r="R8437" s="4">
        <f t="shared" si="683"/>
        <v>2858.6651400000001</v>
      </c>
    </row>
    <row r="8438" spans="14:18">
      <c r="N8438" s="2">
        <v>285.866514</v>
      </c>
      <c r="O8438" s="3">
        <f t="shared" si="681"/>
        <v>81719.663826512187</v>
      </c>
      <c r="P8438" s="3">
        <v>10</v>
      </c>
      <c r="Q8438" s="3">
        <f t="shared" si="682"/>
        <v>100</v>
      </c>
      <c r="R8438" s="4">
        <f t="shared" si="683"/>
        <v>2858.6651400000001</v>
      </c>
    </row>
    <row r="8439" spans="14:18">
      <c r="N8439" s="2">
        <v>285.866514</v>
      </c>
      <c r="O8439" s="3">
        <f t="shared" si="681"/>
        <v>81719.663826512187</v>
      </c>
      <c r="P8439" s="3">
        <v>10</v>
      </c>
      <c r="Q8439" s="3">
        <f t="shared" si="682"/>
        <v>100</v>
      </c>
      <c r="R8439" s="4">
        <f t="shared" si="683"/>
        <v>2858.6651400000001</v>
      </c>
    </row>
    <row r="8440" spans="14:18">
      <c r="N8440" s="2">
        <v>285.866514</v>
      </c>
      <c r="O8440" s="3">
        <f t="shared" si="681"/>
        <v>81719.663826512187</v>
      </c>
      <c r="P8440" s="3">
        <v>10</v>
      </c>
      <c r="Q8440" s="3">
        <f t="shared" si="682"/>
        <v>100</v>
      </c>
      <c r="R8440" s="4">
        <f t="shared" si="683"/>
        <v>2858.6651400000001</v>
      </c>
    </row>
    <row r="8441" spans="14:18">
      <c r="N8441" s="2">
        <v>285.866514</v>
      </c>
      <c r="O8441" s="3">
        <f t="shared" si="681"/>
        <v>81719.663826512187</v>
      </c>
      <c r="P8441" s="3">
        <v>10</v>
      </c>
      <c r="Q8441" s="3">
        <f t="shared" si="682"/>
        <v>100</v>
      </c>
      <c r="R8441" s="4">
        <f t="shared" si="683"/>
        <v>2858.6651400000001</v>
      </c>
    </row>
    <row r="8442" spans="14:18">
      <c r="N8442" s="2">
        <v>285.866514</v>
      </c>
      <c r="O8442" s="3">
        <f t="shared" si="681"/>
        <v>81719.663826512187</v>
      </c>
      <c r="P8442" s="3">
        <v>10</v>
      </c>
      <c r="Q8442" s="3">
        <f t="shared" si="682"/>
        <v>100</v>
      </c>
      <c r="R8442" s="4">
        <f t="shared" si="683"/>
        <v>2858.6651400000001</v>
      </c>
    </row>
    <row r="8443" spans="14:18">
      <c r="N8443" s="2">
        <v>285.866514</v>
      </c>
      <c r="O8443" s="3">
        <f t="shared" si="681"/>
        <v>81719.663826512187</v>
      </c>
      <c r="P8443" s="3">
        <v>10</v>
      </c>
      <c r="Q8443" s="3">
        <f t="shared" si="682"/>
        <v>100</v>
      </c>
      <c r="R8443" s="4">
        <f t="shared" si="683"/>
        <v>2858.6651400000001</v>
      </c>
    </row>
    <row r="8444" spans="14:18">
      <c r="N8444" s="2">
        <v>285.866514</v>
      </c>
      <c r="O8444" s="3">
        <f t="shared" si="681"/>
        <v>81719.663826512187</v>
      </c>
      <c r="P8444" s="3">
        <v>10</v>
      </c>
      <c r="Q8444" s="3">
        <f t="shared" si="682"/>
        <v>100</v>
      </c>
      <c r="R8444" s="4">
        <f t="shared" si="683"/>
        <v>2858.6651400000001</v>
      </c>
    </row>
    <row r="8445" spans="14:18">
      <c r="N8445" s="2">
        <v>285.866514</v>
      </c>
      <c r="O8445" s="3">
        <f t="shared" si="681"/>
        <v>81719.663826512187</v>
      </c>
      <c r="P8445" s="3">
        <v>10</v>
      </c>
      <c r="Q8445" s="3">
        <f t="shared" si="682"/>
        <v>100</v>
      </c>
      <c r="R8445" s="4">
        <f t="shared" si="683"/>
        <v>2858.6651400000001</v>
      </c>
    </row>
    <row r="8446" spans="14:18">
      <c r="N8446" s="2">
        <v>285.866514</v>
      </c>
      <c r="O8446" s="3">
        <f t="shared" si="681"/>
        <v>81719.663826512187</v>
      </c>
      <c r="P8446" s="3">
        <v>10</v>
      </c>
      <c r="Q8446" s="3">
        <f t="shared" si="682"/>
        <v>100</v>
      </c>
      <c r="R8446" s="4">
        <f t="shared" si="683"/>
        <v>2858.6651400000001</v>
      </c>
    </row>
    <row r="8447" spans="14:18">
      <c r="N8447" s="2">
        <v>285.866514</v>
      </c>
      <c r="O8447" s="3">
        <f t="shared" si="681"/>
        <v>81719.663826512187</v>
      </c>
      <c r="P8447" s="3">
        <v>10</v>
      </c>
      <c r="Q8447" s="3">
        <f t="shared" si="682"/>
        <v>100</v>
      </c>
      <c r="R8447" s="4">
        <f t="shared" si="683"/>
        <v>2858.6651400000001</v>
      </c>
    </row>
    <row r="8448" spans="14:18">
      <c r="N8448" s="2">
        <v>285.866514</v>
      </c>
      <c r="O8448" s="3">
        <f t="shared" si="681"/>
        <v>81719.663826512187</v>
      </c>
      <c r="P8448" s="3">
        <v>10</v>
      </c>
      <c r="Q8448" s="3">
        <f t="shared" si="682"/>
        <v>100</v>
      </c>
      <c r="R8448" s="4">
        <f t="shared" si="683"/>
        <v>2858.6651400000001</v>
      </c>
    </row>
    <row r="8449" spans="14:18">
      <c r="N8449" s="2">
        <v>285.866514</v>
      </c>
      <c r="O8449" s="3">
        <f t="shared" si="681"/>
        <v>81719.663826512187</v>
      </c>
      <c r="P8449" s="3">
        <v>10</v>
      </c>
      <c r="Q8449" s="3">
        <f t="shared" si="682"/>
        <v>100</v>
      </c>
      <c r="R8449" s="4">
        <f t="shared" si="683"/>
        <v>2858.6651400000001</v>
      </c>
    </row>
    <row r="8450" spans="14:18">
      <c r="N8450" s="2">
        <v>285.866514</v>
      </c>
      <c r="O8450" s="3">
        <f t="shared" si="681"/>
        <v>81719.663826512187</v>
      </c>
      <c r="P8450" s="3">
        <v>10</v>
      </c>
      <c r="Q8450" s="3">
        <f t="shared" si="682"/>
        <v>100</v>
      </c>
      <c r="R8450" s="4">
        <f t="shared" si="683"/>
        <v>2858.6651400000001</v>
      </c>
    </row>
    <row r="8451" spans="14:18">
      <c r="N8451" s="2">
        <v>285.866514</v>
      </c>
      <c r="O8451" s="3">
        <f t="shared" si="681"/>
        <v>81719.663826512187</v>
      </c>
      <c r="P8451" s="3">
        <v>10</v>
      </c>
      <c r="Q8451" s="3">
        <f t="shared" si="682"/>
        <v>100</v>
      </c>
      <c r="R8451" s="4">
        <f t="shared" si="683"/>
        <v>2858.6651400000001</v>
      </c>
    </row>
    <row r="8452" spans="14:18">
      <c r="N8452" s="2">
        <v>285.866514</v>
      </c>
      <c r="O8452" s="3">
        <f t="shared" si="681"/>
        <v>81719.663826512187</v>
      </c>
      <c r="P8452" s="3">
        <v>10</v>
      </c>
      <c r="Q8452" s="3">
        <f t="shared" si="682"/>
        <v>100</v>
      </c>
      <c r="R8452" s="4">
        <f t="shared" si="683"/>
        <v>2858.6651400000001</v>
      </c>
    </row>
    <row r="8453" spans="14:18">
      <c r="N8453" s="2">
        <v>285.866514</v>
      </c>
      <c r="O8453" s="3">
        <f t="shared" si="681"/>
        <v>81719.663826512187</v>
      </c>
      <c r="P8453" s="3">
        <v>10</v>
      </c>
      <c r="Q8453" s="3">
        <f t="shared" si="682"/>
        <v>100</v>
      </c>
      <c r="R8453" s="4">
        <f t="shared" si="683"/>
        <v>2858.6651400000001</v>
      </c>
    </row>
    <row r="8454" spans="14:18">
      <c r="N8454" s="2">
        <v>285.866514</v>
      </c>
      <c r="O8454" s="3">
        <f t="shared" si="681"/>
        <v>81719.663826512187</v>
      </c>
      <c r="P8454" s="3">
        <v>10</v>
      </c>
      <c r="Q8454" s="3">
        <f t="shared" si="682"/>
        <v>100</v>
      </c>
      <c r="R8454" s="4">
        <f t="shared" si="683"/>
        <v>2858.6651400000001</v>
      </c>
    </row>
    <row r="8455" spans="14:18">
      <c r="N8455" s="2">
        <v>285.866514</v>
      </c>
      <c r="O8455" s="3">
        <f t="shared" si="681"/>
        <v>81719.663826512187</v>
      </c>
      <c r="P8455" s="3">
        <v>10</v>
      </c>
      <c r="Q8455" s="3">
        <f t="shared" si="682"/>
        <v>100</v>
      </c>
      <c r="R8455" s="4">
        <f t="shared" si="683"/>
        <v>2858.6651400000001</v>
      </c>
    </row>
    <row r="8456" spans="14:18">
      <c r="N8456" s="2">
        <v>285.866514</v>
      </c>
      <c r="O8456" s="3">
        <f t="shared" si="681"/>
        <v>81719.663826512187</v>
      </c>
      <c r="P8456" s="3">
        <v>10</v>
      </c>
      <c r="Q8456" s="3">
        <f t="shared" si="682"/>
        <v>100</v>
      </c>
      <c r="R8456" s="4">
        <f t="shared" si="683"/>
        <v>2858.6651400000001</v>
      </c>
    </row>
    <row r="8457" spans="14:18">
      <c r="N8457" s="2">
        <v>285.866514</v>
      </c>
      <c r="O8457" s="3">
        <f t="shared" si="681"/>
        <v>81719.663826512187</v>
      </c>
      <c r="P8457" s="3">
        <v>10</v>
      </c>
      <c r="Q8457" s="3">
        <f t="shared" si="682"/>
        <v>100</v>
      </c>
      <c r="R8457" s="4">
        <f t="shared" si="683"/>
        <v>2858.6651400000001</v>
      </c>
    </row>
    <row r="8458" spans="14:18">
      <c r="N8458" s="2">
        <v>285.866514</v>
      </c>
      <c r="O8458" s="3">
        <f t="shared" si="681"/>
        <v>81719.663826512187</v>
      </c>
      <c r="P8458" s="3">
        <v>10</v>
      </c>
      <c r="Q8458" s="3">
        <f t="shared" si="682"/>
        <v>100</v>
      </c>
      <c r="R8458" s="4">
        <f t="shared" si="683"/>
        <v>2858.6651400000001</v>
      </c>
    </row>
    <row r="8459" spans="14:18">
      <c r="N8459" s="2">
        <v>285.866514</v>
      </c>
      <c r="O8459" s="3">
        <f t="shared" si="681"/>
        <v>81719.663826512187</v>
      </c>
      <c r="P8459" s="3">
        <v>10</v>
      </c>
      <c r="Q8459" s="3">
        <f t="shared" si="682"/>
        <v>100</v>
      </c>
      <c r="R8459" s="4">
        <f t="shared" si="683"/>
        <v>2858.6651400000001</v>
      </c>
    </row>
    <row r="8460" spans="14:18">
      <c r="N8460" s="2">
        <v>285.866514</v>
      </c>
      <c r="O8460" s="3">
        <f t="shared" si="681"/>
        <v>81719.663826512187</v>
      </c>
      <c r="P8460" s="3">
        <v>10</v>
      </c>
      <c r="Q8460" s="3">
        <f t="shared" si="682"/>
        <v>100</v>
      </c>
      <c r="R8460" s="4">
        <f t="shared" si="683"/>
        <v>2858.6651400000001</v>
      </c>
    </row>
    <row r="8461" spans="14:18">
      <c r="N8461" s="2">
        <v>285.866514</v>
      </c>
      <c r="O8461" s="3">
        <f t="shared" si="681"/>
        <v>81719.663826512187</v>
      </c>
      <c r="P8461" s="3">
        <v>10</v>
      </c>
      <c r="Q8461" s="3">
        <f t="shared" si="682"/>
        <v>100</v>
      </c>
      <c r="R8461" s="4">
        <f t="shared" si="683"/>
        <v>2858.6651400000001</v>
      </c>
    </row>
    <row r="8462" spans="14:18">
      <c r="N8462" s="2">
        <v>285.866514</v>
      </c>
      <c r="O8462" s="3">
        <f t="shared" si="681"/>
        <v>81719.663826512187</v>
      </c>
      <c r="P8462" s="3">
        <v>10</v>
      </c>
      <c r="Q8462" s="3">
        <f t="shared" si="682"/>
        <v>100</v>
      </c>
      <c r="R8462" s="4">
        <f t="shared" si="683"/>
        <v>2858.6651400000001</v>
      </c>
    </row>
    <row r="8463" spans="14:18">
      <c r="N8463" s="2">
        <v>285.866514</v>
      </c>
      <c r="O8463" s="3">
        <f t="shared" si="681"/>
        <v>81719.663826512187</v>
      </c>
      <c r="P8463" s="3">
        <v>10</v>
      </c>
      <c r="Q8463" s="3">
        <f t="shared" si="682"/>
        <v>100</v>
      </c>
      <c r="R8463" s="4">
        <f t="shared" si="683"/>
        <v>2858.6651400000001</v>
      </c>
    </row>
    <row r="8464" spans="14:18">
      <c r="N8464" s="2">
        <v>285.866514</v>
      </c>
      <c r="O8464" s="3">
        <f t="shared" si="681"/>
        <v>81719.663826512187</v>
      </c>
      <c r="P8464" s="3">
        <v>10</v>
      </c>
      <c r="Q8464" s="3">
        <f t="shared" si="682"/>
        <v>100</v>
      </c>
      <c r="R8464" s="4">
        <f t="shared" si="683"/>
        <v>2858.6651400000001</v>
      </c>
    </row>
    <row r="8465" spans="14:18">
      <c r="N8465" s="2">
        <v>285.866514</v>
      </c>
      <c r="O8465" s="3">
        <f t="shared" ref="O8465:O8528" si="684">N8465*N8465</f>
        <v>81719.663826512187</v>
      </c>
      <c r="P8465" s="3">
        <v>5</v>
      </c>
      <c r="Q8465" s="3">
        <f t="shared" ref="Q8465:Q8528" si="685">P8465*P8465</f>
        <v>25</v>
      </c>
      <c r="R8465" s="4">
        <f t="shared" ref="R8465:R8528" si="686">P8465*N8465</f>
        <v>1429.33257</v>
      </c>
    </row>
    <row r="8466" spans="14:18">
      <c r="N8466" s="2">
        <v>285.866514</v>
      </c>
      <c r="O8466" s="3">
        <f t="shared" si="684"/>
        <v>81719.663826512187</v>
      </c>
      <c r="P8466" s="3">
        <v>5</v>
      </c>
      <c r="Q8466" s="3">
        <f t="shared" si="685"/>
        <v>25</v>
      </c>
      <c r="R8466" s="4">
        <f t="shared" si="686"/>
        <v>1429.33257</v>
      </c>
    </row>
    <row r="8467" spans="14:18">
      <c r="N8467" s="2">
        <v>285.866514</v>
      </c>
      <c r="O8467" s="3">
        <f t="shared" si="684"/>
        <v>81719.663826512187</v>
      </c>
      <c r="P8467" s="3">
        <v>5</v>
      </c>
      <c r="Q8467" s="3">
        <f t="shared" si="685"/>
        <v>25</v>
      </c>
      <c r="R8467" s="4">
        <f t="shared" si="686"/>
        <v>1429.33257</v>
      </c>
    </row>
    <row r="8468" spans="14:18">
      <c r="N8468" s="2">
        <v>285.866514</v>
      </c>
      <c r="O8468" s="3">
        <f t="shared" si="684"/>
        <v>81719.663826512187</v>
      </c>
      <c r="P8468" s="3">
        <v>5</v>
      </c>
      <c r="Q8468" s="3">
        <f t="shared" si="685"/>
        <v>25</v>
      </c>
      <c r="R8468" s="4">
        <f t="shared" si="686"/>
        <v>1429.33257</v>
      </c>
    </row>
    <row r="8469" spans="14:18">
      <c r="N8469" s="2">
        <v>285.866514</v>
      </c>
      <c r="O8469" s="3">
        <f t="shared" si="684"/>
        <v>81719.663826512187</v>
      </c>
      <c r="P8469" s="3">
        <v>5</v>
      </c>
      <c r="Q8469" s="3">
        <f t="shared" si="685"/>
        <v>25</v>
      </c>
      <c r="R8469" s="4">
        <f t="shared" si="686"/>
        <v>1429.33257</v>
      </c>
    </row>
    <row r="8470" spans="14:18">
      <c r="N8470" s="2">
        <v>285.866514</v>
      </c>
      <c r="O8470" s="3">
        <f t="shared" si="684"/>
        <v>81719.663826512187</v>
      </c>
      <c r="P8470" s="3">
        <v>5</v>
      </c>
      <c r="Q8470" s="3">
        <f t="shared" si="685"/>
        <v>25</v>
      </c>
      <c r="R8470" s="4">
        <f t="shared" si="686"/>
        <v>1429.33257</v>
      </c>
    </row>
    <row r="8471" spans="14:18">
      <c r="N8471" s="2">
        <v>285.866514</v>
      </c>
      <c r="O8471" s="3">
        <f t="shared" si="684"/>
        <v>81719.663826512187</v>
      </c>
      <c r="P8471" s="3">
        <v>5</v>
      </c>
      <c r="Q8471" s="3">
        <f t="shared" si="685"/>
        <v>25</v>
      </c>
      <c r="R8471" s="4">
        <f t="shared" si="686"/>
        <v>1429.33257</v>
      </c>
    </row>
    <row r="8472" spans="14:18">
      <c r="N8472" s="2">
        <v>285.866514</v>
      </c>
      <c r="O8472" s="3">
        <f t="shared" si="684"/>
        <v>81719.663826512187</v>
      </c>
      <c r="P8472" s="3">
        <v>5</v>
      </c>
      <c r="Q8472" s="3">
        <f t="shared" si="685"/>
        <v>25</v>
      </c>
      <c r="R8472" s="4">
        <f t="shared" si="686"/>
        <v>1429.33257</v>
      </c>
    </row>
    <row r="8473" spans="14:18">
      <c r="N8473" s="2">
        <v>285.866514</v>
      </c>
      <c r="O8473" s="3">
        <f t="shared" si="684"/>
        <v>81719.663826512187</v>
      </c>
      <c r="P8473" s="3">
        <v>5</v>
      </c>
      <c r="Q8473" s="3">
        <f t="shared" si="685"/>
        <v>25</v>
      </c>
      <c r="R8473" s="4">
        <f t="shared" si="686"/>
        <v>1429.33257</v>
      </c>
    </row>
    <row r="8474" spans="14:18">
      <c r="N8474" s="2">
        <v>285.866514</v>
      </c>
      <c r="O8474" s="3">
        <f t="shared" si="684"/>
        <v>81719.663826512187</v>
      </c>
      <c r="P8474" s="3">
        <v>5</v>
      </c>
      <c r="Q8474" s="3">
        <f t="shared" si="685"/>
        <v>25</v>
      </c>
      <c r="R8474" s="4">
        <f t="shared" si="686"/>
        <v>1429.33257</v>
      </c>
    </row>
    <row r="8475" spans="14:18">
      <c r="N8475" s="2">
        <v>285.866514</v>
      </c>
      <c r="O8475" s="3">
        <f t="shared" si="684"/>
        <v>81719.663826512187</v>
      </c>
      <c r="P8475" s="3">
        <v>5</v>
      </c>
      <c r="Q8475" s="3">
        <f t="shared" si="685"/>
        <v>25</v>
      </c>
      <c r="R8475" s="4">
        <f t="shared" si="686"/>
        <v>1429.33257</v>
      </c>
    </row>
    <row r="8476" spans="14:18">
      <c r="N8476" s="2">
        <v>285.866514</v>
      </c>
      <c r="O8476" s="3">
        <f t="shared" si="684"/>
        <v>81719.663826512187</v>
      </c>
      <c r="P8476" s="3">
        <v>5</v>
      </c>
      <c r="Q8476" s="3">
        <f t="shared" si="685"/>
        <v>25</v>
      </c>
      <c r="R8476" s="4">
        <f t="shared" si="686"/>
        <v>1429.33257</v>
      </c>
    </row>
    <row r="8477" spans="14:18">
      <c r="N8477" s="2">
        <v>285.866514</v>
      </c>
      <c r="O8477" s="3">
        <f t="shared" si="684"/>
        <v>81719.663826512187</v>
      </c>
      <c r="P8477" s="3">
        <v>5</v>
      </c>
      <c r="Q8477" s="3">
        <f t="shared" si="685"/>
        <v>25</v>
      </c>
      <c r="R8477" s="4">
        <f t="shared" si="686"/>
        <v>1429.33257</v>
      </c>
    </row>
    <row r="8478" spans="14:18">
      <c r="N8478" s="2">
        <v>285.866514</v>
      </c>
      <c r="O8478" s="3">
        <f t="shared" si="684"/>
        <v>81719.663826512187</v>
      </c>
      <c r="P8478" s="3">
        <v>5</v>
      </c>
      <c r="Q8478" s="3">
        <f t="shared" si="685"/>
        <v>25</v>
      </c>
      <c r="R8478" s="4">
        <f t="shared" si="686"/>
        <v>1429.33257</v>
      </c>
    </row>
    <row r="8479" spans="14:18">
      <c r="N8479" s="2">
        <v>285.866514</v>
      </c>
      <c r="O8479" s="3">
        <f t="shared" si="684"/>
        <v>81719.663826512187</v>
      </c>
      <c r="P8479" s="3">
        <v>5</v>
      </c>
      <c r="Q8479" s="3">
        <f t="shared" si="685"/>
        <v>25</v>
      </c>
      <c r="R8479" s="4">
        <f t="shared" si="686"/>
        <v>1429.33257</v>
      </c>
    </row>
    <row r="8480" spans="14:18">
      <c r="N8480" s="2">
        <v>285.866514</v>
      </c>
      <c r="O8480" s="3">
        <f t="shared" si="684"/>
        <v>81719.663826512187</v>
      </c>
      <c r="P8480" s="3">
        <v>5</v>
      </c>
      <c r="Q8480" s="3">
        <f t="shared" si="685"/>
        <v>25</v>
      </c>
      <c r="R8480" s="4">
        <f t="shared" si="686"/>
        <v>1429.33257</v>
      </c>
    </row>
    <row r="8481" spans="14:18">
      <c r="N8481" s="2">
        <v>285.866514</v>
      </c>
      <c r="O8481" s="3">
        <f t="shared" si="684"/>
        <v>81719.663826512187</v>
      </c>
      <c r="P8481" s="3">
        <v>5</v>
      </c>
      <c r="Q8481" s="3">
        <f t="shared" si="685"/>
        <v>25</v>
      </c>
      <c r="R8481" s="4">
        <f t="shared" si="686"/>
        <v>1429.33257</v>
      </c>
    </row>
    <row r="8482" spans="14:18">
      <c r="N8482" s="2">
        <v>285.866514</v>
      </c>
      <c r="O8482" s="3">
        <f t="shared" si="684"/>
        <v>81719.663826512187</v>
      </c>
      <c r="P8482" s="3">
        <v>5</v>
      </c>
      <c r="Q8482" s="3">
        <f t="shared" si="685"/>
        <v>25</v>
      </c>
      <c r="R8482" s="4">
        <f t="shared" si="686"/>
        <v>1429.33257</v>
      </c>
    </row>
    <row r="8483" spans="14:18">
      <c r="N8483" s="2">
        <v>285.866514</v>
      </c>
      <c r="O8483" s="3">
        <f t="shared" si="684"/>
        <v>81719.663826512187</v>
      </c>
      <c r="P8483" s="3">
        <v>5</v>
      </c>
      <c r="Q8483" s="3">
        <f t="shared" si="685"/>
        <v>25</v>
      </c>
      <c r="R8483" s="4">
        <f t="shared" si="686"/>
        <v>1429.33257</v>
      </c>
    </row>
    <row r="8484" spans="14:18">
      <c r="N8484" s="2">
        <v>285.866514</v>
      </c>
      <c r="O8484" s="3">
        <f t="shared" si="684"/>
        <v>81719.663826512187</v>
      </c>
      <c r="P8484" s="3">
        <v>5</v>
      </c>
      <c r="Q8484" s="3">
        <f t="shared" si="685"/>
        <v>25</v>
      </c>
      <c r="R8484" s="4">
        <f t="shared" si="686"/>
        <v>1429.33257</v>
      </c>
    </row>
    <row r="8485" spans="14:18">
      <c r="N8485" s="2">
        <v>285.866514</v>
      </c>
      <c r="O8485" s="3">
        <f t="shared" si="684"/>
        <v>81719.663826512187</v>
      </c>
      <c r="P8485" s="3">
        <v>5</v>
      </c>
      <c r="Q8485" s="3">
        <f t="shared" si="685"/>
        <v>25</v>
      </c>
      <c r="R8485" s="4">
        <f t="shared" si="686"/>
        <v>1429.33257</v>
      </c>
    </row>
    <row r="8486" spans="14:18">
      <c r="N8486" s="2">
        <v>285.866514</v>
      </c>
      <c r="O8486" s="3">
        <f t="shared" si="684"/>
        <v>81719.663826512187</v>
      </c>
      <c r="P8486" s="3">
        <v>5</v>
      </c>
      <c r="Q8486" s="3">
        <f t="shared" si="685"/>
        <v>25</v>
      </c>
      <c r="R8486" s="4">
        <f t="shared" si="686"/>
        <v>1429.33257</v>
      </c>
    </row>
    <row r="8487" spans="14:18">
      <c r="N8487" s="2">
        <v>285.866514</v>
      </c>
      <c r="O8487" s="3">
        <f t="shared" si="684"/>
        <v>81719.663826512187</v>
      </c>
      <c r="P8487" s="3">
        <v>5</v>
      </c>
      <c r="Q8487" s="3">
        <f t="shared" si="685"/>
        <v>25</v>
      </c>
      <c r="R8487" s="4">
        <f t="shared" si="686"/>
        <v>1429.33257</v>
      </c>
    </row>
    <row r="8488" spans="14:18">
      <c r="N8488" s="2">
        <v>285.866514</v>
      </c>
      <c r="O8488" s="3">
        <f t="shared" si="684"/>
        <v>81719.663826512187</v>
      </c>
      <c r="P8488" s="3">
        <v>5</v>
      </c>
      <c r="Q8488" s="3">
        <f t="shared" si="685"/>
        <v>25</v>
      </c>
      <c r="R8488" s="4">
        <f t="shared" si="686"/>
        <v>1429.33257</v>
      </c>
    </row>
    <row r="8489" spans="14:18">
      <c r="N8489" s="2">
        <v>285.866514</v>
      </c>
      <c r="O8489" s="3">
        <f t="shared" si="684"/>
        <v>81719.663826512187</v>
      </c>
      <c r="P8489" s="3">
        <v>5</v>
      </c>
      <c r="Q8489" s="3">
        <f t="shared" si="685"/>
        <v>25</v>
      </c>
      <c r="R8489" s="4">
        <f t="shared" si="686"/>
        <v>1429.33257</v>
      </c>
    </row>
    <row r="8490" spans="14:18">
      <c r="N8490" s="2">
        <v>285.866514</v>
      </c>
      <c r="O8490" s="3">
        <f t="shared" si="684"/>
        <v>81719.663826512187</v>
      </c>
      <c r="P8490" s="3">
        <v>5</v>
      </c>
      <c r="Q8490" s="3">
        <f t="shared" si="685"/>
        <v>25</v>
      </c>
      <c r="R8490" s="4">
        <f t="shared" si="686"/>
        <v>1429.33257</v>
      </c>
    </row>
    <row r="8491" spans="14:18">
      <c r="N8491" s="2">
        <v>285.866514</v>
      </c>
      <c r="O8491" s="3">
        <f t="shared" si="684"/>
        <v>81719.663826512187</v>
      </c>
      <c r="P8491" s="3">
        <v>5</v>
      </c>
      <c r="Q8491" s="3">
        <f t="shared" si="685"/>
        <v>25</v>
      </c>
      <c r="R8491" s="4">
        <f t="shared" si="686"/>
        <v>1429.33257</v>
      </c>
    </row>
    <row r="8492" spans="14:18">
      <c r="N8492" s="2">
        <v>285.866514</v>
      </c>
      <c r="O8492" s="3">
        <f t="shared" si="684"/>
        <v>81719.663826512187</v>
      </c>
      <c r="P8492" s="3">
        <v>5</v>
      </c>
      <c r="Q8492" s="3">
        <f t="shared" si="685"/>
        <v>25</v>
      </c>
      <c r="R8492" s="4">
        <f t="shared" si="686"/>
        <v>1429.33257</v>
      </c>
    </row>
    <row r="8493" spans="14:18">
      <c r="N8493" s="2">
        <v>285.866514</v>
      </c>
      <c r="O8493" s="3">
        <f t="shared" si="684"/>
        <v>81719.663826512187</v>
      </c>
      <c r="P8493" s="3">
        <v>5</v>
      </c>
      <c r="Q8493" s="3">
        <f t="shared" si="685"/>
        <v>25</v>
      </c>
      <c r="R8493" s="4">
        <f t="shared" si="686"/>
        <v>1429.33257</v>
      </c>
    </row>
    <row r="8494" spans="14:18">
      <c r="N8494" s="2">
        <v>285.866514</v>
      </c>
      <c r="O8494" s="3">
        <f t="shared" si="684"/>
        <v>81719.663826512187</v>
      </c>
      <c r="P8494" s="3">
        <v>5</v>
      </c>
      <c r="Q8494" s="3">
        <f t="shared" si="685"/>
        <v>25</v>
      </c>
      <c r="R8494" s="4">
        <f t="shared" si="686"/>
        <v>1429.33257</v>
      </c>
    </row>
    <row r="8495" spans="14:18">
      <c r="N8495" s="2">
        <v>285.866514</v>
      </c>
      <c r="O8495" s="3">
        <f t="shared" si="684"/>
        <v>81719.663826512187</v>
      </c>
      <c r="P8495" s="3">
        <v>5</v>
      </c>
      <c r="Q8495" s="3">
        <f t="shared" si="685"/>
        <v>25</v>
      </c>
      <c r="R8495" s="4">
        <f t="shared" si="686"/>
        <v>1429.33257</v>
      </c>
    </row>
    <row r="8496" spans="14:18">
      <c r="N8496" s="2">
        <v>285.866514</v>
      </c>
      <c r="O8496" s="3">
        <f t="shared" si="684"/>
        <v>81719.663826512187</v>
      </c>
      <c r="P8496" s="3">
        <v>5</v>
      </c>
      <c r="Q8496" s="3">
        <f t="shared" si="685"/>
        <v>25</v>
      </c>
      <c r="R8496" s="4">
        <f t="shared" si="686"/>
        <v>1429.33257</v>
      </c>
    </row>
    <row r="8497" spans="14:18">
      <c r="N8497" s="2">
        <v>285.866514</v>
      </c>
      <c r="O8497" s="3">
        <f t="shared" si="684"/>
        <v>81719.663826512187</v>
      </c>
      <c r="P8497" s="3">
        <v>5</v>
      </c>
      <c r="Q8497" s="3">
        <f t="shared" si="685"/>
        <v>25</v>
      </c>
      <c r="R8497" s="4">
        <f t="shared" si="686"/>
        <v>1429.33257</v>
      </c>
    </row>
    <row r="8498" spans="14:18">
      <c r="N8498" s="2">
        <v>285.866514</v>
      </c>
      <c r="O8498" s="3">
        <f t="shared" si="684"/>
        <v>81719.663826512187</v>
      </c>
      <c r="P8498" s="3">
        <v>5</v>
      </c>
      <c r="Q8498" s="3">
        <f t="shared" si="685"/>
        <v>25</v>
      </c>
      <c r="R8498" s="4">
        <f t="shared" si="686"/>
        <v>1429.33257</v>
      </c>
    </row>
    <row r="8499" spans="14:18">
      <c r="N8499" s="2">
        <v>285.866514</v>
      </c>
      <c r="O8499" s="3">
        <f t="shared" si="684"/>
        <v>81719.663826512187</v>
      </c>
      <c r="P8499" s="3">
        <v>5</v>
      </c>
      <c r="Q8499" s="3">
        <f t="shared" si="685"/>
        <v>25</v>
      </c>
      <c r="R8499" s="4">
        <f t="shared" si="686"/>
        <v>1429.33257</v>
      </c>
    </row>
    <row r="8500" spans="14:18">
      <c r="N8500" s="2">
        <v>285.866514</v>
      </c>
      <c r="O8500" s="3">
        <f t="shared" si="684"/>
        <v>81719.663826512187</v>
      </c>
      <c r="P8500" s="3">
        <v>5</v>
      </c>
      <c r="Q8500" s="3">
        <f t="shared" si="685"/>
        <v>25</v>
      </c>
      <c r="R8500" s="4">
        <f t="shared" si="686"/>
        <v>1429.33257</v>
      </c>
    </row>
    <row r="8501" spans="14:18">
      <c r="N8501" s="2">
        <v>285.866514</v>
      </c>
      <c r="O8501" s="3">
        <f t="shared" si="684"/>
        <v>81719.663826512187</v>
      </c>
      <c r="P8501" s="3">
        <v>5</v>
      </c>
      <c r="Q8501" s="3">
        <f t="shared" si="685"/>
        <v>25</v>
      </c>
      <c r="R8501" s="4">
        <f t="shared" si="686"/>
        <v>1429.33257</v>
      </c>
    </row>
    <row r="8502" spans="14:18">
      <c r="N8502" s="2">
        <v>285.866514</v>
      </c>
      <c r="O8502" s="3">
        <f t="shared" si="684"/>
        <v>81719.663826512187</v>
      </c>
      <c r="P8502" s="3">
        <v>5</v>
      </c>
      <c r="Q8502" s="3">
        <f t="shared" si="685"/>
        <v>25</v>
      </c>
      <c r="R8502" s="4">
        <f t="shared" si="686"/>
        <v>1429.33257</v>
      </c>
    </row>
    <row r="8503" spans="14:18">
      <c r="N8503" s="2">
        <v>285.866514</v>
      </c>
      <c r="O8503" s="3">
        <f t="shared" si="684"/>
        <v>81719.663826512187</v>
      </c>
      <c r="P8503" s="3">
        <v>5</v>
      </c>
      <c r="Q8503" s="3">
        <f t="shared" si="685"/>
        <v>25</v>
      </c>
      <c r="R8503" s="4">
        <f t="shared" si="686"/>
        <v>1429.33257</v>
      </c>
    </row>
    <row r="8504" spans="14:18">
      <c r="N8504" s="2">
        <v>285.866514</v>
      </c>
      <c r="O8504" s="3">
        <f t="shared" si="684"/>
        <v>81719.663826512187</v>
      </c>
      <c r="P8504" s="3">
        <v>5</v>
      </c>
      <c r="Q8504" s="3">
        <f t="shared" si="685"/>
        <v>25</v>
      </c>
      <c r="R8504" s="4">
        <f t="shared" si="686"/>
        <v>1429.33257</v>
      </c>
    </row>
    <row r="8505" spans="14:18">
      <c r="N8505" s="2">
        <v>285.866514</v>
      </c>
      <c r="O8505" s="3">
        <f t="shared" si="684"/>
        <v>81719.663826512187</v>
      </c>
      <c r="P8505" s="3">
        <v>5</v>
      </c>
      <c r="Q8505" s="3">
        <f t="shared" si="685"/>
        <v>25</v>
      </c>
      <c r="R8505" s="4">
        <f t="shared" si="686"/>
        <v>1429.33257</v>
      </c>
    </row>
    <row r="8506" spans="14:18">
      <c r="N8506" s="2">
        <v>285.866514</v>
      </c>
      <c r="O8506" s="3">
        <f t="shared" si="684"/>
        <v>81719.663826512187</v>
      </c>
      <c r="P8506" s="3">
        <v>5</v>
      </c>
      <c r="Q8506" s="3">
        <f t="shared" si="685"/>
        <v>25</v>
      </c>
      <c r="R8506" s="4">
        <f t="shared" si="686"/>
        <v>1429.33257</v>
      </c>
    </row>
    <row r="8507" spans="14:18">
      <c r="N8507" s="2">
        <v>285.866514</v>
      </c>
      <c r="O8507" s="3">
        <f t="shared" si="684"/>
        <v>81719.663826512187</v>
      </c>
      <c r="P8507" s="3">
        <v>5</v>
      </c>
      <c r="Q8507" s="3">
        <f t="shared" si="685"/>
        <v>25</v>
      </c>
      <c r="R8507" s="4">
        <f t="shared" si="686"/>
        <v>1429.33257</v>
      </c>
    </row>
    <row r="8508" spans="14:18">
      <c r="N8508" s="2">
        <v>285.866514</v>
      </c>
      <c r="O8508" s="3">
        <f t="shared" si="684"/>
        <v>81719.663826512187</v>
      </c>
      <c r="P8508" s="3">
        <v>5</v>
      </c>
      <c r="Q8508" s="3">
        <f t="shared" si="685"/>
        <v>25</v>
      </c>
      <c r="R8508" s="4">
        <f t="shared" si="686"/>
        <v>1429.33257</v>
      </c>
    </row>
    <row r="8509" spans="14:18">
      <c r="N8509" s="2">
        <v>285.866514</v>
      </c>
      <c r="O8509" s="3">
        <f t="shared" si="684"/>
        <v>81719.663826512187</v>
      </c>
      <c r="P8509" s="3">
        <v>5</v>
      </c>
      <c r="Q8509" s="3">
        <f t="shared" si="685"/>
        <v>25</v>
      </c>
      <c r="R8509" s="4">
        <f t="shared" si="686"/>
        <v>1429.33257</v>
      </c>
    </row>
    <row r="8510" spans="14:18">
      <c r="N8510" s="2">
        <v>285.866514</v>
      </c>
      <c r="O8510" s="3">
        <f t="shared" si="684"/>
        <v>81719.663826512187</v>
      </c>
      <c r="P8510" s="3">
        <v>5</v>
      </c>
      <c r="Q8510" s="3">
        <f t="shared" si="685"/>
        <v>25</v>
      </c>
      <c r="R8510" s="4">
        <f t="shared" si="686"/>
        <v>1429.33257</v>
      </c>
    </row>
    <row r="8511" spans="14:18">
      <c r="N8511" s="2">
        <v>285.866514</v>
      </c>
      <c r="O8511" s="3">
        <f t="shared" si="684"/>
        <v>81719.663826512187</v>
      </c>
      <c r="P8511" s="3">
        <v>5</v>
      </c>
      <c r="Q8511" s="3">
        <f t="shared" si="685"/>
        <v>25</v>
      </c>
      <c r="R8511" s="4">
        <f t="shared" si="686"/>
        <v>1429.33257</v>
      </c>
    </row>
    <row r="8512" spans="14:18">
      <c r="N8512" s="2">
        <v>285.866514</v>
      </c>
      <c r="O8512" s="3">
        <f t="shared" si="684"/>
        <v>81719.663826512187</v>
      </c>
      <c r="P8512" s="3">
        <v>5</v>
      </c>
      <c r="Q8512" s="3">
        <f t="shared" si="685"/>
        <v>25</v>
      </c>
      <c r="R8512" s="4">
        <f t="shared" si="686"/>
        <v>1429.33257</v>
      </c>
    </row>
    <row r="8513" spans="14:18">
      <c r="N8513" s="2">
        <v>285.866514</v>
      </c>
      <c r="O8513" s="3">
        <f t="shared" si="684"/>
        <v>81719.663826512187</v>
      </c>
      <c r="P8513" s="3">
        <v>5</v>
      </c>
      <c r="Q8513" s="3">
        <f t="shared" si="685"/>
        <v>25</v>
      </c>
      <c r="R8513" s="4">
        <f t="shared" si="686"/>
        <v>1429.33257</v>
      </c>
    </row>
    <row r="8514" spans="14:18">
      <c r="N8514" s="2">
        <v>285.866514</v>
      </c>
      <c r="O8514" s="3">
        <f t="shared" si="684"/>
        <v>81719.663826512187</v>
      </c>
      <c r="P8514" s="3">
        <v>5</v>
      </c>
      <c r="Q8514" s="3">
        <f t="shared" si="685"/>
        <v>25</v>
      </c>
      <c r="R8514" s="4">
        <f t="shared" si="686"/>
        <v>1429.33257</v>
      </c>
    </row>
    <row r="8515" spans="14:18">
      <c r="N8515" s="2">
        <v>285.866514</v>
      </c>
      <c r="O8515" s="3">
        <f t="shared" si="684"/>
        <v>81719.663826512187</v>
      </c>
      <c r="P8515" s="3">
        <v>15</v>
      </c>
      <c r="Q8515" s="3">
        <f t="shared" si="685"/>
        <v>225</v>
      </c>
      <c r="R8515" s="4">
        <f t="shared" si="686"/>
        <v>4287.9977099999996</v>
      </c>
    </row>
    <row r="8516" spans="14:18">
      <c r="N8516" s="2">
        <v>285.866514</v>
      </c>
      <c r="O8516" s="3">
        <f t="shared" si="684"/>
        <v>81719.663826512187</v>
      </c>
      <c r="P8516" s="3">
        <v>15</v>
      </c>
      <c r="Q8516" s="3">
        <f t="shared" si="685"/>
        <v>225</v>
      </c>
      <c r="R8516" s="4">
        <f t="shared" si="686"/>
        <v>4287.9977099999996</v>
      </c>
    </row>
    <row r="8517" spans="14:18">
      <c r="N8517" s="2">
        <v>285.866514</v>
      </c>
      <c r="O8517" s="3">
        <f t="shared" si="684"/>
        <v>81719.663826512187</v>
      </c>
      <c r="P8517" s="3">
        <v>15</v>
      </c>
      <c r="Q8517" s="3">
        <f t="shared" si="685"/>
        <v>225</v>
      </c>
      <c r="R8517" s="4">
        <f t="shared" si="686"/>
        <v>4287.9977099999996</v>
      </c>
    </row>
    <row r="8518" spans="14:18">
      <c r="N8518" s="2">
        <v>285.866514</v>
      </c>
      <c r="O8518" s="3">
        <f t="shared" si="684"/>
        <v>81719.663826512187</v>
      </c>
      <c r="P8518" s="3">
        <v>15</v>
      </c>
      <c r="Q8518" s="3">
        <f t="shared" si="685"/>
        <v>225</v>
      </c>
      <c r="R8518" s="4">
        <f t="shared" si="686"/>
        <v>4287.9977099999996</v>
      </c>
    </row>
    <row r="8519" spans="14:18">
      <c r="N8519" s="2">
        <v>285.866514</v>
      </c>
      <c r="O8519" s="3">
        <f t="shared" si="684"/>
        <v>81719.663826512187</v>
      </c>
      <c r="P8519" s="3">
        <v>15</v>
      </c>
      <c r="Q8519" s="3">
        <f t="shared" si="685"/>
        <v>225</v>
      </c>
      <c r="R8519" s="4">
        <f t="shared" si="686"/>
        <v>4287.9977099999996</v>
      </c>
    </row>
    <row r="8520" spans="14:18">
      <c r="N8520" s="2">
        <v>285.866514</v>
      </c>
      <c r="O8520" s="3">
        <f t="shared" si="684"/>
        <v>81719.663826512187</v>
      </c>
      <c r="P8520" s="3">
        <v>15</v>
      </c>
      <c r="Q8520" s="3">
        <f t="shared" si="685"/>
        <v>225</v>
      </c>
      <c r="R8520" s="4">
        <f t="shared" si="686"/>
        <v>4287.9977099999996</v>
      </c>
    </row>
    <row r="8521" spans="14:18">
      <c r="N8521" s="2">
        <v>285.866514</v>
      </c>
      <c r="O8521" s="3">
        <f t="shared" si="684"/>
        <v>81719.663826512187</v>
      </c>
      <c r="P8521" s="3">
        <v>15</v>
      </c>
      <c r="Q8521" s="3">
        <f t="shared" si="685"/>
        <v>225</v>
      </c>
      <c r="R8521" s="4">
        <f t="shared" si="686"/>
        <v>4287.9977099999996</v>
      </c>
    </row>
    <row r="8522" spans="14:18">
      <c r="N8522" s="2">
        <v>285.866514</v>
      </c>
      <c r="O8522" s="3">
        <f t="shared" si="684"/>
        <v>81719.663826512187</v>
      </c>
      <c r="P8522" s="3">
        <v>15</v>
      </c>
      <c r="Q8522" s="3">
        <f t="shared" si="685"/>
        <v>225</v>
      </c>
      <c r="R8522" s="4">
        <f t="shared" si="686"/>
        <v>4287.9977099999996</v>
      </c>
    </row>
    <row r="8523" spans="14:18">
      <c r="N8523" s="2">
        <v>285.866514</v>
      </c>
      <c r="O8523" s="3">
        <f t="shared" si="684"/>
        <v>81719.663826512187</v>
      </c>
      <c r="P8523" s="3">
        <v>15</v>
      </c>
      <c r="Q8523" s="3">
        <f t="shared" si="685"/>
        <v>225</v>
      </c>
      <c r="R8523" s="4">
        <f t="shared" si="686"/>
        <v>4287.9977099999996</v>
      </c>
    </row>
    <row r="8524" spans="14:18">
      <c r="N8524" s="2">
        <v>285.866514</v>
      </c>
      <c r="O8524" s="3">
        <f t="shared" si="684"/>
        <v>81719.663826512187</v>
      </c>
      <c r="P8524" s="3">
        <v>15</v>
      </c>
      <c r="Q8524" s="3">
        <f t="shared" si="685"/>
        <v>225</v>
      </c>
      <c r="R8524" s="4">
        <f t="shared" si="686"/>
        <v>4287.9977099999996</v>
      </c>
    </row>
    <row r="8525" spans="14:18">
      <c r="N8525" s="2">
        <v>285.866514</v>
      </c>
      <c r="O8525" s="3">
        <f t="shared" si="684"/>
        <v>81719.663826512187</v>
      </c>
      <c r="P8525" s="3">
        <v>15</v>
      </c>
      <c r="Q8525" s="3">
        <f t="shared" si="685"/>
        <v>225</v>
      </c>
      <c r="R8525" s="4">
        <f t="shared" si="686"/>
        <v>4287.9977099999996</v>
      </c>
    </row>
    <row r="8526" spans="14:18">
      <c r="N8526" s="2">
        <v>285.866514</v>
      </c>
      <c r="O8526" s="3">
        <f t="shared" si="684"/>
        <v>81719.663826512187</v>
      </c>
      <c r="P8526" s="3">
        <v>15</v>
      </c>
      <c r="Q8526" s="3">
        <f t="shared" si="685"/>
        <v>225</v>
      </c>
      <c r="R8526" s="4">
        <f t="shared" si="686"/>
        <v>4287.9977099999996</v>
      </c>
    </row>
    <row r="8527" spans="14:18">
      <c r="N8527" s="2">
        <v>285.866514</v>
      </c>
      <c r="O8527" s="3">
        <f t="shared" si="684"/>
        <v>81719.663826512187</v>
      </c>
      <c r="P8527" s="3">
        <v>20</v>
      </c>
      <c r="Q8527" s="3">
        <f t="shared" si="685"/>
        <v>400</v>
      </c>
      <c r="R8527" s="4">
        <f t="shared" si="686"/>
        <v>5717.3302800000001</v>
      </c>
    </row>
    <row r="8528" spans="14:18">
      <c r="N8528" s="2">
        <v>285.866514</v>
      </c>
      <c r="O8528" s="3">
        <f t="shared" si="684"/>
        <v>81719.663826512187</v>
      </c>
      <c r="P8528" s="3">
        <v>20</v>
      </c>
      <c r="Q8528" s="3">
        <f t="shared" si="685"/>
        <v>400</v>
      </c>
      <c r="R8528" s="4">
        <f t="shared" si="686"/>
        <v>5717.3302800000001</v>
      </c>
    </row>
    <row r="8529" spans="14:18">
      <c r="N8529" s="2">
        <v>285.866514</v>
      </c>
      <c r="O8529" s="3">
        <f t="shared" ref="O8529:O8592" si="687">N8529*N8529</f>
        <v>81719.663826512187</v>
      </c>
      <c r="P8529" s="3">
        <v>20</v>
      </c>
      <c r="Q8529" s="3">
        <f t="shared" ref="Q8529:Q8592" si="688">P8529*P8529</f>
        <v>400</v>
      </c>
      <c r="R8529" s="4">
        <f t="shared" ref="R8529:R8592" si="689">P8529*N8529</f>
        <v>5717.3302800000001</v>
      </c>
    </row>
    <row r="8530" spans="14:18">
      <c r="N8530" s="2">
        <v>285.866514</v>
      </c>
      <c r="O8530" s="3">
        <f t="shared" si="687"/>
        <v>81719.663826512187</v>
      </c>
      <c r="P8530" s="3">
        <v>10</v>
      </c>
      <c r="Q8530" s="3">
        <f t="shared" si="688"/>
        <v>100</v>
      </c>
      <c r="R8530" s="4">
        <f t="shared" si="689"/>
        <v>2858.6651400000001</v>
      </c>
    </row>
    <row r="8531" spans="14:18">
      <c r="N8531" s="2">
        <v>285.866514</v>
      </c>
      <c r="O8531" s="3">
        <f t="shared" si="687"/>
        <v>81719.663826512187</v>
      </c>
      <c r="P8531" s="3">
        <v>10</v>
      </c>
      <c r="Q8531" s="3">
        <f t="shared" si="688"/>
        <v>100</v>
      </c>
      <c r="R8531" s="4">
        <f t="shared" si="689"/>
        <v>2858.6651400000001</v>
      </c>
    </row>
    <row r="8532" spans="14:18">
      <c r="N8532" s="2">
        <v>285.866514</v>
      </c>
      <c r="O8532" s="3">
        <f t="shared" si="687"/>
        <v>81719.663826512187</v>
      </c>
      <c r="P8532" s="3">
        <v>10</v>
      </c>
      <c r="Q8532" s="3">
        <f t="shared" si="688"/>
        <v>100</v>
      </c>
      <c r="R8532" s="4">
        <f t="shared" si="689"/>
        <v>2858.6651400000001</v>
      </c>
    </row>
    <row r="8533" spans="14:18">
      <c r="N8533" s="2">
        <v>285.866514</v>
      </c>
      <c r="O8533" s="3">
        <f t="shared" si="687"/>
        <v>81719.663826512187</v>
      </c>
      <c r="P8533" s="3">
        <v>10</v>
      </c>
      <c r="Q8533" s="3">
        <f t="shared" si="688"/>
        <v>100</v>
      </c>
      <c r="R8533" s="4">
        <f t="shared" si="689"/>
        <v>2858.6651400000001</v>
      </c>
    </row>
    <row r="8534" spans="14:18">
      <c r="N8534" s="2">
        <v>285.866514</v>
      </c>
      <c r="O8534" s="3">
        <f t="shared" si="687"/>
        <v>81719.663826512187</v>
      </c>
      <c r="P8534" s="3">
        <v>10</v>
      </c>
      <c r="Q8534" s="3">
        <f t="shared" si="688"/>
        <v>100</v>
      </c>
      <c r="R8534" s="4">
        <f t="shared" si="689"/>
        <v>2858.6651400000001</v>
      </c>
    </row>
    <row r="8535" spans="14:18">
      <c r="N8535" s="2">
        <v>285.866514</v>
      </c>
      <c r="O8535" s="3">
        <f t="shared" si="687"/>
        <v>81719.663826512187</v>
      </c>
      <c r="P8535" s="3">
        <v>10</v>
      </c>
      <c r="Q8535" s="3">
        <f t="shared" si="688"/>
        <v>100</v>
      </c>
      <c r="R8535" s="4">
        <f t="shared" si="689"/>
        <v>2858.6651400000001</v>
      </c>
    </row>
    <row r="8536" spans="14:18">
      <c r="N8536" s="2">
        <v>285.866514</v>
      </c>
      <c r="O8536" s="3">
        <f t="shared" si="687"/>
        <v>81719.663826512187</v>
      </c>
      <c r="P8536" s="3">
        <v>10</v>
      </c>
      <c r="Q8536" s="3">
        <f t="shared" si="688"/>
        <v>100</v>
      </c>
      <c r="R8536" s="4">
        <f t="shared" si="689"/>
        <v>2858.6651400000001</v>
      </c>
    </row>
    <row r="8537" spans="14:18">
      <c r="N8537" s="2">
        <v>285.866514</v>
      </c>
      <c r="O8537" s="3">
        <f t="shared" si="687"/>
        <v>81719.663826512187</v>
      </c>
      <c r="P8537" s="3">
        <v>10</v>
      </c>
      <c r="Q8537" s="3">
        <f t="shared" si="688"/>
        <v>100</v>
      </c>
      <c r="R8537" s="4">
        <f t="shared" si="689"/>
        <v>2858.6651400000001</v>
      </c>
    </row>
    <row r="8538" spans="14:18">
      <c r="N8538" s="2">
        <v>285.866514</v>
      </c>
      <c r="O8538" s="3">
        <f t="shared" si="687"/>
        <v>81719.663826512187</v>
      </c>
      <c r="P8538" s="3">
        <v>10</v>
      </c>
      <c r="Q8538" s="3">
        <f t="shared" si="688"/>
        <v>100</v>
      </c>
      <c r="R8538" s="4">
        <f t="shared" si="689"/>
        <v>2858.6651400000001</v>
      </c>
    </row>
    <row r="8539" spans="14:18">
      <c r="N8539" s="2">
        <v>285.866514</v>
      </c>
      <c r="O8539" s="3">
        <f t="shared" si="687"/>
        <v>81719.663826512187</v>
      </c>
      <c r="P8539" s="3">
        <v>15</v>
      </c>
      <c r="Q8539" s="3">
        <f t="shared" si="688"/>
        <v>225</v>
      </c>
      <c r="R8539" s="4">
        <f t="shared" si="689"/>
        <v>4287.9977099999996</v>
      </c>
    </row>
    <row r="8540" spans="14:18">
      <c r="N8540" s="2">
        <v>285.866514</v>
      </c>
      <c r="O8540" s="3">
        <f t="shared" si="687"/>
        <v>81719.663826512187</v>
      </c>
      <c r="P8540" s="3">
        <v>15</v>
      </c>
      <c r="Q8540" s="3">
        <f t="shared" si="688"/>
        <v>225</v>
      </c>
      <c r="R8540" s="4">
        <f t="shared" si="689"/>
        <v>4287.9977099999996</v>
      </c>
    </row>
    <row r="8541" spans="14:18">
      <c r="N8541" s="2">
        <v>285.866514</v>
      </c>
      <c r="O8541" s="3">
        <f t="shared" si="687"/>
        <v>81719.663826512187</v>
      </c>
      <c r="P8541" s="3">
        <v>15</v>
      </c>
      <c r="Q8541" s="3">
        <f t="shared" si="688"/>
        <v>225</v>
      </c>
      <c r="R8541" s="4">
        <f t="shared" si="689"/>
        <v>4287.9977099999996</v>
      </c>
    </row>
    <row r="8542" spans="14:18">
      <c r="N8542" s="2">
        <v>285.866514</v>
      </c>
      <c r="O8542" s="3">
        <f t="shared" si="687"/>
        <v>81719.663826512187</v>
      </c>
      <c r="P8542" s="3">
        <v>15</v>
      </c>
      <c r="Q8542" s="3">
        <f t="shared" si="688"/>
        <v>225</v>
      </c>
      <c r="R8542" s="4">
        <f t="shared" si="689"/>
        <v>4287.9977099999996</v>
      </c>
    </row>
    <row r="8543" spans="14:18">
      <c r="N8543" s="2">
        <v>285.866514</v>
      </c>
      <c r="O8543" s="3">
        <f t="shared" si="687"/>
        <v>81719.663826512187</v>
      </c>
      <c r="P8543" s="3">
        <v>15</v>
      </c>
      <c r="Q8543" s="3">
        <f t="shared" si="688"/>
        <v>225</v>
      </c>
      <c r="R8543" s="4">
        <f t="shared" si="689"/>
        <v>4287.9977099999996</v>
      </c>
    </row>
    <row r="8544" spans="14:18">
      <c r="N8544" s="2">
        <v>285.866514</v>
      </c>
      <c r="O8544" s="3">
        <f t="shared" si="687"/>
        <v>81719.663826512187</v>
      </c>
      <c r="P8544" s="3">
        <v>15</v>
      </c>
      <c r="Q8544" s="3">
        <f t="shared" si="688"/>
        <v>225</v>
      </c>
      <c r="R8544" s="4">
        <f t="shared" si="689"/>
        <v>4287.9977099999996</v>
      </c>
    </row>
    <row r="8545" spans="14:18">
      <c r="N8545" s="2">
        <v>285.866514</v>
      </c>
      <c r="O8545" s="3">
        <f t="shared" si="687"/>
        <v>81719.663826512187</v>
      </c>
      <c r="P8545" s="3">
        <v>15</v>
      </c>
      <c r="Q8545" s="3">
        <f t="shared" si="688"/>
        <v>225</v>
      </c>
      <c r="R8545" s="4">
        <f t="shared" si="689"/>
        <v>4287.9977099999996</v>
      </c>
    </row>
    <row r="8546" spans="14:18">
      <c r="N8546" s="2">
        <v>285.866514</v>
      </c>
      <c r="O8546" s="3">
        <f t="shared" si="687"/>
        <v>81719.663826512187</v>
      </c>
      <c r="P8546" s="3">
        <v>15</v>
      </c>
      <c r="Q8546" s="3">
        <f t="shared" si="688"/>
        <v>225</v>
      </c>
      <c r="R8546" s="4">
        <f t="shared" si="689"/>
        <v>4287.9977099999996</v>
      </c>
    </row>
    <row r="8547" spans="14:18">
      <c r="N8547" s="2">
        <v>285.866514</v>
      </c>
      <c r="O8547" s="3">
        <f t="shared" si="687"/>
        <v>81719.663826512187</v>
      </c>
      <c r="P8547" s="3">
        <v>15</v>
      </c>
      <c r="Q8547" s="3">
        <f t="shared" si="688"/>
        <v>225</v>
      </c>
      <c r="R8547" s="4">
        <f t="shared" si="689"/>
        <v>4287.9977099999996</v>
      </c>
    </row>
    <row r="8548" spans="14:18">
      <c r="N8548" s="2">
        <v>285.866514</v>
      </c>
      <c r="O8548" s="3">
        <f t="shared" si="687"/>
        <v>81719.663826512187</v>
      </c>
      <c r="P8548" s="3">
        <v>15</v>
      </c>
      <c r="Q8548" s="3">
        <f t="shared" si="688"/>
        <v>225</v>
      </c>
      <c r="R8548" s="4">
        <f t="shared" si="689"/>
        <v>4287.9977099999996</v>
      </c>
    </row>
    <row r="8549" spans="14:18">
      <c r="N8549" s="2">
        <v>285.866514</v>
      </c>
      <c r="O8549" s="3">
        <f t="shared" si="687"/>
        <v>81719.663826512187</v>
      </c>
      <c r="P8549" s="3">
        <v>15</v>
      </c>
      <c r="Q8549" s="3">
        <f t="shared" si="688"/>
        <v>225</v>
      </c>
      <c r="R8549" s="4">
        <f t="shared" si="689"/>
        <v>4287.9977099999996</v>
      </c>
    </row>
    <row r="8550" spans="14:18">
      <c r="N8550" s="2">
        <v>285.866514</v>
      </c>
      <c r="O8550" s="3">
        <f t="shared" si="687"/>
        <v>81719.663826512187</v>
      </c>
      <c r="P8550" s="3">
        <v>15</v>
      </c>
      <c r="Q8550" s="3">
        <f t="shared" si="688"/>
        <v>225</v>
      </c>
      <c r="R8550" s="4">
        <f t="shared" si="689"/>
        <v>4287.9977099999996</v>
      </c>
    </row>
    <row r="8551" spans="14:18">
      <c r="N8551" s="2">
        <v>285.866514</v>
      </c>
      <c r="O8551" s="3">
        <f t="shared" si="687"/>
        <v>81719.663826512187</v>
      </c>
      <c r="P8551" s="3">
        <v>15</v>
      </c>
      <c r="Q8551" s="3">
        <f t="shared" si="688"/>
        <v>225</v>
      </c>
      <c r="R8551" s="4">
        <f t="shared" si="689"/>
        <v>4287.9977099999996</v>
      </c>
    </row>
    <row r="8552" spans="14:18">
      <c r="N8552" s="2">
        <v>285.866514</v>
      </c>
      <c r="O8552" s="3">
        <f t="shared" si="687"/>
        <v>81719.663826512187</v>
      </c>
      <c r="P8552" s="3">
        <v>15</v>
      </c>
      <c r="Q8552" s="3">
        <f t="shared" si="688"/>
        <v>225</v>
      </c>
      <c r="R8552" s="4">
        <f t="shared" si="689"/>
        <v>4287.9977099999996</v>
      </c>
    </row>
    <row r="8553" spans="14:18">
      <c r="N8553" s="2">
        <v>285.866514</v>
      </c>
      <c r="O8553" s="3">
        <f t="shared" si="687"/>
        <v>81719.663826512187</v>
      </c>
      <c r="P8553" s="3">
        <v>15</v>
      </c>
      <c r="Q8553" s="3">
        <f t="shared" si="688"/>
        <v>225</v>
      </c>
      <c r="R8553" s="4">
        <f t="shared" si="689"/>
        <v>4287.9977099999996</v>
      </c>
    </row>
    <row r="8554" spans="14:18">
      <c r="N8554" s="2">
        <v>285.866514</v>
      </c>
      <c r="O8554" s="3">
        <f t="shared" si="687"/>
        <v>81719.663826512187</v>
      </c>
      <c r="P8554" s="3">
        <v>15</v>
      </c>
      <c r="Q8554" s="3">
        <f t="shared" si="688"/>
        <v>225</v>
      </c>
      <c r="R8554" s="4">
        <f t="shared" si="689"/>
        <v>4287.9977099999996</v>
      </c>
    </row>
    <row r="8555" spans="14:18">
      <c r="N8555" s="2">
        <v>285.866514</v>
      </c>
      <c r="O8555" s="3">
        <f t="shared" si="687"/>
        <v>81719.663826512187</v>
      </c>
      <c r="P8555" s="3">
        <v>15</v>
      </c>
      <c r="Q8555" s="3">
        <f t="shared" si="688"/>
        <v>225</v>
      </c>
      <c r="R8555" s="4">
        <f t="shared" si="689"/>
        <v>4287.9977099999996</v>
      </c>
    </row>
    <row r="8556" spans="14:18">
      <c r="N8556" s="2">
        <v>285.866514</v>
      </c>
      <c r="O8556" s="3">
        <f t="shared" si="687"/>
        <v>81719.663826512187</v>
      </c>
      <c r="P8556" s="3">
        <v>15</v>
      </c>
      <c r="Q8556" s="3">
        <f t="shared" si="688"/>
        <v>225</v>
      </c>
      <c r="R8556" s="4">
        <f t="shared" si="689"/>
        <v>4287.9977099999996</v>
      </c>
    </row>
    <row r="8557" spans="14:18">
      <c r="N8557" s="2">
        <v>285.866514</v>
      </c>
      <c r="O8557" s="3">
        <f t="shared" si="687"/>
        <v>81719.663826512187</v>
      </c>
      <c r="P8557" s="3">
        <v>15</v>
      </c>
      <c r="Q8557" s="3">
        <f t="shared" si="688"/>
        <v>225</v>
      </c>
      <c r="R8557" s="4">
        <f t="shared" si="689"/>
        <v>4287.9977099999996</v>
      </c>
    </row>
    <row r="8558" spans="14:18">
      <c r="N8558" s="2">
        <v>285.866514</v>
      </c>
      <c r="O8558" s="3">
        <f t="shared" si="687"/>
        <v>81719.663826512187</v>
      </c>
      <c r="P8558" s="3">
        <v>15</v>
      </c>
      <c r="Q8558" s="3">
        <f t="shared" si="688"/>
        <v>225</v>
      </c>
      <c r="R8558" s="4">
        <f t="shared" si="689"/>
        <v>4287.9977099999996</v>
      </c>
    </row>
    <row r="8559" spans="14:18">
      <c r="N8559" s="2">
        <v>285.866514</v>
      </c>
      <c r="O8559" s="3">
        <f t="shared" si="687"/>
        <v>81719.663826512187</v>
      </c>
      <c r="P8559" s="3">
        <v>15</v>
      </c>
      <c r="Q8559" s="3">
        <f t="shared" si="688"/>
        <v>225</v>
      </c>
      <c r="R8559" s="4">
        <f t="shared" si="689"/>
        <v>4287.9977099999996</v>
      </c>
    </row>
    <row r="8560" spans="14:18">
      <c r="N8560" s="2">
        <v>286.093842</v>
      </c>
      <c r="O8560" s="3">
        <f t="shared" si="687"/>
        <v>81849.686430320959</v>
      </c>
      <c r="P8560" s="3">
        <v>15</v>
      </c>
      <c r="Q8560" s="3">
        <f t="shared" si="688"/>
        <v>225</v>
      </c>
      <c r="R8560" s="4">
        <f t="shared" si="689"/>
        <v>4291.4076299999997</v>
      </c>
    </row>
    <row r="8561" spans="14:18">
      <c r="N8561" s="2">
        <v>286.093842</v>
      </c>
      <c r="O8561" s="3">
        <f t="shared" si="687"/>
        <v>81849.686430320959</v>
      </c>
      <c r="P8561" s="3">
        <v>15</v>
      </c>
      <c r="Q8561" s="3">
        <f t="shared" si="688"/>
        <v>225</v>
      </c>
      <c r="R8561" s="4">
        <f t="shared" si="689"/>
        <v>4291.4076299999997</v>
      </c>
    </row>
    <row r="8562" spans="14:18">
      <c r="N8562" s="2">
        <v>286.093842</v>
      </c>
      <c r="O8562" s="3">
        <f t="shared" si="687"/>
        <v>81849.686430320959</v>
      </c>
      <c r="P8562" s="3">
        <v>15</v>
      </c>
      <c r="Q8562" s="3">
        <f t="shared" si="688"/>
        <v>225</v>
      </c>
      <c r="R8562" s="4">
        <f t="shared" si="689"/>
        <v>4291.4076299999997</v>
      </c>
    </row>
    <row r="8563" spans="14:18">
      <c r="N8563" s="2">
        <v>286.093842</v>
      </c>
      <c r="O8563" s="3">
        <f t="shared" si="687"/>
        <v>81849.686430320959</v>
      </c>
      <c r="P8563" s="3">
        <v>15</v>
      </c>
      <c r="Q8563" s="3">
        <f t="shared" si="688"/>
        <v>225</v>
      </c>
      <c r="R8563" s="4">
        <f t="shared" si="689"/>
        <v>4291.4076299999997</v>
      </c>
    </row>
    <row r="8564" spans="14:18">
      <c r="N8564" s="2">
        <v>286.093842</v>
      </c>
      <c r="O8564" s="3">
        <f t="shared" si="687"/>
        <v>81849.686430320959</v>
      </c>
      <c r="P8564" s="3">
        <v>15</v>
      </c>
      <c r="Q8564" s="3">
        <f t="shared" si="688"/>
        <v>225</v>
      </c>
      <c r="R8564" s="4">
        <f t="shared" si="689"/>
        <v>4291.4076299999997</v>
      </c>
    </row>
    <row r="8565" spans="14:18">
      <c r="N8565" s="2">
        <v>286.093842</v>
      </c>
      <c r="O8565" s="3">
        <f t="shared" si="687"/>
        <v>81849.686430320959</v>
      </c>
      <c r="P8565" s="3">
        <v>5</v>
      </c>
      <c r="Q8565" s="3">
        <f t="shared" si="688"/>
        <v>25</v>
      </c>
      <c r="R8565" s="4">
        <f t="shared" si="689"/>
        <v>1430.46921</v>
      </c>
    </row>
    <row r="8566" spans="14:18">
      <c r="N8566" s="2">
        <v>286.093842</v>
      </c>
      <c r="O8566" s="3">
        <f t="shared" si="687"/>
        <v>81849.686430320959</v>
      </c>
      <c r="P8566" s="3">
        <v>5</v>
      </c>
      <c r="Q8566" s="3">
        <f t="shared" si="688"/>
        <v>25</v>
      </c>
      <c r="R8566" s="4">
        <f t="shared" si="689"/>
        <v>1430.46921</v>
      </c>
    </row>
    <row r="8567" spans="14:18">
      <c r="N8567" s="2">
        <v>286.093842</v>
      </c>
      <c r="O8567" s="3">
        <f t="shared" si="687"/>
        <v>81849.686430320959</v>
      </c>
      <c r="P8567" s="3">
        <v>5</v>
      </c>
      <c r="Q8567" s="3">
        <f t="shared" si="688"/>
        <v>25</v>
      </c>
      <c r="R8567" s="4">
        <f t="shared" si="689"/>
        <v>1430.46921</v>
      </c>
    </row>
    <row r="8568" spans="14:18">
      <c r="N8568" s="2">
        <v>286.093842</v>
      </c>
      <c r="O8568" s="3">
        <f t="shared" si="687"/>
        <v>81849.686430320959</v>
      </c>
      <c r="P8568" s="3">
        <v>5</v>
      </c>
      <c r="Q8568" s="3">
        <f t="shared" si="688"/>
        <v>25</v>
      </c>
      <c r="R8568" s="4">
        <f t="shared" si="689"/>
        <v>1430.46921</v>
      </c>
    </row>
    <row r="8569" spans="14:18">
      <c r="N8569" s="2">
        <v>286.093842</v>
      </c>
      <c r="O8569" s="3">
        <f t="shared" si="687"/>
        <v>81849.686430320959</v>
      </c>
      <c r="P8569" s="3">
        <v>5</v>
      </c>
      <c r="Q8569" s="3">
        <f t="shared" si="688"/>
        <v>25</v>
      </c>
      <c r="R8569" s="4">
        <f t="shared" si="689"/>
        <v>1430.46921</v>
      </c>
    </row>
    <row r="8570" spans="14:18">
      <c r="N8570" s="2">
        <v>286.093842</v>
      </c>
      <c r="O8570" s="3">
        <f t="shared" si="687"/>
        <v>81849.686430320959</v>
      </c>
      <c r="P8570" s="3">
        <v>5</v>
      </c>
      <c r="Q8570" s="3">
        <f t="shared" si="688"/>
        <v>25</v>
      </c>
      <c r="R8570" s="4">
        <f t="shared" si="689"/>
        <v>1430.46921</v>
      </c>
    </row>
    <row r="8571" spans="14:18">
      <c r="N8571" s="2">
        <v>286.093842</v>
      </c>
      <c r="O8571" s="3">
        <f t="shared" si="687"/>
        <v>81849.686430320959</v>
      </c>
      <c r="P8571" s="3">
        <v>5</v>
      </c>
      <c r="Q8571" s="3">
        <f t="shared" si="688"/>
        <v>25</v>
      </c>
      <c r="R8571" s="4">
        <f t="shared" si="689"/>
        <v>1430.46921</v>
      </c>
    </row>
    <row r="8572" spans="14:18">
      <c r="N8572" s="2">
        <v>286.093842</v>
      </c>
      <c r="O8572" s="3">
        <f t="shared" si="687"/>
        <v>81849.686430320959</v>
      </c>
      <c r="P8572" s="3">
        <v>5</v>
      </c>
      <c r="Q8572" s="3">
        <f t="shared" si="688"/>
        <v>25</v>
      </c>
      <c r="R8572" s="4">
        <f t="shared" si="689"/>
        <v>1430.46921</v>
      </c>
    </row>
    <row r="8573" spans="14:18">
      <c r="N8573" s="2">
        <v>286.093842</v>
      </c>
      <c r="O8573" s="3">
        <f t="shared" si="687"/>
        <v>81849.686430320959</v>
      </c>
      <c r="P8573" s="3">
        <v>5</v>
      </c>
      <c r="Q8573" s="3">
        <f t="shared" si="688"/>
        <v>25</v>
      </c>
      <c r="R8573" s="4">
        <f t="shared" si="689"/>
        <v>1430.46921</v>
      </c>
    </row>
    <row r="8574" spans="14:18">
      <c r="N8574" s="2">
        <v>286.093842</v>
      </c>
      <c r="O8574" s="3">
        <f t="shared" si="687"/>
        <v>81849.686430320959</v>
      </c>
      <c r="P8574" s="3">
        <v>5</v>
      </c>
      <c r="Q8574" s="3">
        <f t="shared" si="688"/>
        <v>25</v>
      </c>
      <c r="R8574" s="4">
        <f t="shared" si="689"/>
        <v>1430.46921</v>
      </c>
    </row>
    <row r="8575" spans="14:18">
      <c r="N8575" s="2">
        <v>286.093842</v>
      </c>
      <c r="O8575" s="3">
        <f t="shared" si="687"/>
        <v>81849.686430320959</v>
      </c>
      <c r="P8575" s="3">
        <v>5</v>
      </c>
      <c r="Q8575" s="3">
        <f t="shared" si="688"/>
        <v>25</v>
      </c>
      <c r="R8575" s="4">
        <f t="shared" si="689"/>
        <v>1430.46921</v>
      </c>
    </row>
    <row r="8576" spans="14:18">
      <c r="N8576" s="2">
        <v>286.093842</v>
      </c>
      <c r="O8576" s="3">
        <f t="shared" si="687"/>
        <v>81849.686430320959</v>
      </c>
      <c r="P8576" s="3">
        <v>5</v>
      </c>
      <c r="Q8576" s="3">
        <f t="shared" si="688"/>
        <v>25</v>
      </c>
      <c r="R8576" s="4">
        <f t="shared" si="689"/>
        <v>1430.46921</v>
      </c>
    </row>
    <row r="8577" spans="14:18">
      <c r="N8577" s="2">
        <v>286.093842</v>
      </c>
      <c r="O8577" s="3">
        <f t="shared" si="687"/>
        <v>81849.686430320959</v>
      </c>
      <c r="P8577" s="3">
        <v>5</v>
      </c>
      <c r="Q8577" s="3">
        <f t="shared" si="688"/>
        <v>25</v>
      </c>
      <c r="R8577" s="4">
        <f t="shared" si="689"/>
        <v>1430.46921</v>
      </c>
    </row>
    <row r="8578" spans="14:18">
      <c r="N8578" s="2">
        <v>286.093842</v>
      </c>
      <c r="O8578" s="3">
        <f t="shared" si="687"/>
        <v>81849.686430320959</v>
      </c>
      <c r="P8578" s="3">
        <v>5</v>
      </c>
      <c r="Q8578" s="3">
        <f t="shared" si="688"/>
        <v>25</v>
      </c>
      <c r="R8578" s="4">
        <f t="shared" si="689"/>
        <v>1430.46921</v>
      </c>
    </row>
    <row r="8579" spans="14:18">
      <c r="N8579" s="2">
        <v>286.093842</v>
      </c>
      <c r="O8579" s="3">
        <f t="shared" si="687"/>
        <v>81849.686430320959</v>
      </c>
      <c r="P8579" s="3">
        <v>5</v>
      </c>
      <c r="Q8579" s="3">
        <f t="shared" si="688"/>
        <v>25</v>
      </c>
      <c r="R8579" s="4">
        <f t="shared" si="689"/>
        <v>1430.46921</v>
      </c>
    </row>
    <row r="8580" spans="14:18">
      <c r="N8580" s="2">
        <v>286.093842</v>
      </c>
      <c r="O8580" s="3">
        <f t="shared" si="687"/>
        <v>81849.686430320959</v>
      </c>
      <c r="P8580" s="3">
        <v>5</v>
      </c>
      <c r="Q8580" s="3">
        <f t="shared" si="688"/>
        <v>25</v>
      </c>
      <c r="R8580" s="4">
        <f t="shared" si="689"/>
        <v>1430.46921</v>
      </c>
    </row>
    <row r="8581" spans="14:18">
      <c r="N8581" s="2">
        <v>286.093842</v>
      </c>
      <c r="O8581" s="3">
        <f t="shared" si="687"/>
        <v>81849.686430320959</v>
      </c>
      <c r="P8581" s="3">
        <v>5</v>
      </c>
      <c r="Q8581" s="3">
        <f t="shared" si="688"/>
        <v>25</v>
      </c>
      <c r="R8581" s="4">
        <f t="shared" si="689"/>
        <v>1430.46921</v>
      </c>
    </row>
    <row r="8582" spans="14:18">
      <c r="N8582" s="2">
        <v>286.093842</v>
      </c>
      <c r="O8582" s="3">
        <f t="shared" si="687"/>
        <v>81849.686430320959</v>
      </c>
      <c r="P8582" s="3">
        <v>5</v>
      </c>
      <c r="Q8582" s="3">
        <f t="shared" si="688"/>
        <v>25</v>
      </c>
      <c r="R8582" s="4">
        <f t="shared" si="689"/>
        <v>1430.46921</v>
      </c>
    </row>
    <row r="8583" spans="14:18">
      <c r="N8583" s="2">
        <v>286.093842</v>
      </c>
      <c r="O8583" s="3">
        <f t="shared" si="687"/>
        <v>81849.686430320959</v>
      </c>
      <c r="P8583" s="3">
        <v>5</v>
      </c>
      <c r="Q8583" s="3">
        <f t="shared" si="688"/>
        <v>25</v>
      </c>
      <c r="R8583" s="4">
        <f t="shared" si="689"/>
        <v>1430.46921</v>
      </c>
    </row>
    <row r="8584" spans="14:18">
      <c r="N8584" s="2">
        <v>286.093842</v>
      </c>
      <c r="O8584" s="3">
        <f t="shared" si="687"/>
        <v>81849.686430320959</v>
      </c>
      <c r="P8584" s="3">
        <v>5</v>
      </c>
      <c r="Q8584" s="3">
        <f t="shared" si="688"/>
        <v>25</v>
      </c>
      <c r="R8584" s="4">
        <f t="shared" si="689"/>
        <v>1430.46921</v>
      </c>
    </row>
    <row r="8585" spans="14:18">
      <c r="N8585" s="2">
        <v>286.093842</v>
      </c>
      <c r="O8585" s="3">
        <f t="shared" si="687"/>
        <v>81849.686430320959</v>
      </c>
      <c r="P8585" s="3">
        <v>5</v>
      </c>
      <c r="Q8585" s="3">
        <f t="shared" si="688"/>
        <v>25</v>
      </c>
      <c r="R8585" s="4">
        <f t="shared" si="689"/>
        <v>1430.46921</v>
      </c>
    </row>
    <row r="8586" spans="14:18">
      <c r="N8586" s="2">
        <v>286.093842</v>
      </c>
      <c r="O8586" s="3">
        <f t="shared" si="687"/>
        <v>81849.686430320959</v>
      </c>
      <c r="P8586" s="3">
        <v>5</v>
      </c>
      <c r="Q8586" s="3">
        <f t="shared" si="688"/>
        <v>25</v>
      </c>
      <c r="R8586" s="4">
        <f t="shared" si="689"/>
        <v>1430.46921</v>
      </c>
    </row>
    <row r="8587" spans="14:18">
      <c r="N8587" s="2">
        <v>286.093842</v>
      </c>
      <c r="O8587" s="3">
        <f t="shared" si="687"/>
        <v>81849.686430320959</v>
      </c>
      <c r="P8587" s="3">
        <v>5</v>
      </c>
      <c r="Q8587" s="3">
        <f t="shared" si="688"/>
        <v>25</v>
      </c>
      <c r="R8587" s="4">
        <f t="shared" si="689"/>
        <v>1430.46921</v>
      </c>
    </row>
    <row r="8588" spans="14:18">
      <c r="N8588" s="2">
        <v>286.093842</v>
      </c>
      <c r="O8588" s="3">
        <f t="shared" si="687"/>
        <v>81849.686430320959</v>
      </c>
      <c r="P8588" s="3">
        <v>5</v>
      </c>
      <c r="Q8588" s="3">
        <f t="shared" si="688"/>
        <v>25</v>
      </c>
      <c r="R8588" s="4">
        <f t="shared" si="689"/>
        <v>1430.46921</v>
      </c>
    </row>
    <row r="8589" spans="14:18">
      <c r="N8589" s="2">
        <v>286.093842</v>
      </c>
      <c r="O8589" s="3">
        <f t="shared" si="687"/>
        <v>81849.686430320959</v>
      </c>
      <c r="P8589" s="3">
        <v>5</v>
      </c>
      <c r="Q8589" s="3">
        <f t="shared" si="688"/>
        <v>25</v>
      </c>
      <c r="R8589" s="4">
        <f t="shared" si="689"/>
        <v>1430.46921</v>
      </c>
    </row>
    <row r="8590" spans="14:18">
      <c r="N8590" s="2">
        <v>286.093842</v>
      </c>
      <c r="O8590" s="3">
        <f t="shared" si="687"/>
        <v>81849.686430320959</v>
      </c>
      <c r="P8590" s="3">
        <v>5</v>
      </c>
      <c r="Q8590" s="3">
        <f t="shared" si="688"/>
        <v>25</v>
      </c>
      <c r="R8590" s="4">
        <f t="shared" si="689"/>
        <v>1430.46921</v>
      </c>
    </row>
    <row r="8591" spans="14:18">
      <c r="N8591" s="2">
        <v>286.093842</v>
      </c>
      <c r="O8591" s="3">
        <f t="shared" si="687"/>
        <v>81849.686430320959</v>
      </c>
      <c r="P8591" s="3">
        <v>5</v>
      </c>
      <c r="Q8591" s="3">
        <f t="shared" si="688"/>
        <v>25</v>
      </c>
      <c r="R8591" s="4">
        <f t="shared" si="689"/>
        <v>1430.46921</v>
      </c>
    </row>
    <row r="8592" spans="14:18">
      <c r="N8592" s="2">
        <v>286.093842</v>
      </c>
      <c r="O8592" s="3">
        <f t="shared" si="687"/>
        <v>81849.686430320959</v>
      </c>
      <c r="P8592" s="3">
        <v>5</v>
      </c>
      <c r="Q8592" s="3">
        <f t="shared" si="688"/>
        <v>25</v>
      </c>
      <c r="R8592" s="4">
        <f t="shared" si="689"/>
        <v>1430.46921</v>
      </c>
    </row>
    <row r="8593" spans="14:18">
      <c r="N8593" s="2">
        <v>286.093842</v>
      </c>
      <c r="O8593" s="3">
        <f t="shared" ref="O8593:O8656" si="690">N8593*N8593</f>
        <v>81849.686430320959</v>
      </c>
      <c r="P8593" s="3">
        <v>5</v>
      </c>
      <c r="Q8593" s="3">
        <f t="shared" ref="Q8593:Q8656" si="691">P8593*P8593</f>
        <v>25</v>
      </c>
      <c r="R8593" s="4">
        <f t="shared" ref="R8593:R8656" si="692">P8593*N8593</f>
        <v>1430.46921</v>
      </c>
    </row>
    <row r="8594" spans="14:18">
      <c r="N8594" s="2">
        <v>286.093842</v>
      </c>
      <c r="O8594" s="3">
        <f t="shared" si="690"/>
        <v>81849.686430320959</v>
      </c>
      <c r="P8594" s="3">
        <v>5</v>
      </c>
      <c r="Q8594" s="3">
        <f t="shared" si="691"/>
        <v>25</v>
      </c>
      <c r="R8594" s="4">
        <f t="shared" si="692"/>
        <v>1430.46921</v>
      </c>
    </row>
    <row r="8595" spans="14:18">
      <c r="N8595" s="2">
        <v>286.093842</v>
      </c>
      <c r="O8595" s="3">
        <f t="shared" si="690"/>
        <v>81849.686430320959</v>
      </c>
      <c r="P8595" s="3">
        <v>5</v>
      </c>
      <c r="Q8595" s="3">
        <f t="shared" si="691"/>
        <v>25</v>
      </c>
      <c r="R8595" s="4">
        <f t="shared" si="692"/>
        <v>1430.46921</v>
      </c>
    </row>
    <row r="8596" spans="14:18">
      <c r="N8596" s="2">
        <v>286.093842</v>
      </c>
      <c r="O8596" s="3">
        <f t="shared" si="690"/>
        <v>81849.686430320959</v>
      </c>
      <c r="P8596" s="3">
        <v>5</v>
      </c>
      <c r="Q8596" s="3">
        <f t="shared" si="691"/>
        <v>25</v>
      </c>
      <c r="R8596" s="4">
        <f t="shared" si="692"/>
        <v>1430.46921</v>
      </c>
    </row>
    <row r="8597" spans="14:18">
      <c r="N8597" s="2">
        <v>286.093842</v>
      </c>
      <c r="O8597" s="3">
        <f t="shared" si="690"/>
        <v>81849.686430320959</v>
      </c>
      <c r="P8597" s="3">
        <v>5</v>
      </c>
      <c r="Q8597" s="3">
        <f t="shared" si="691"/>
        <v>25</v>
      </c>
      <c r="R8597" s="4">
        <f t="shared" si="692"/>
        <v>1430.46921</v>
      </c>
    </row>
    <row r="8598" spans="14:18">
      <c r="N8598" s="2">
        <v>286.093842</v>
      </c>
      <c r="O8598" s="3">
        <f t="shared" si="690"/>
        <v>81849.686430320959</v>
      </c>
      <c r="P8598" s="3">
        <v>5</v>
      </c>
      <c r="Q8598" s="3">
        <f t="shared" si="691"/>
        <v>25</v>
      </c>
      <c r="R8598" s="4">
        <f t="shared" si="692"/>
        <v>1430.46921</v>
      </c>
    </row>
    <row r="8599" spans="14:18">
      <c r="N8599" s="2">
        <v>286.093842</v>
      </c>
      <c r="O8599" s="3">
        <f t="shared" si="690"/>
        <v>81849.686430320959</v>
      </c>
      <c r="P8599" s="3">
        <v>5</v>
      </c>
      <c r="Q8599" s="3">
        <f t="shared" si="691"/>
        <v>25</v>
      </c>
      <c r="R8599" s="4">
        <f t="shared" si="692"/>
        <v>1430.46921</v>
      </c>
    </row>
    <row r="8600" spans="14:18">
      <c r="N8600" s="2">
        <v>286.093842</v>
      </c>
      <c r="O8600" s="3">
        <f t="shared" si="690"/>
        <v>81849.686430320959</v>
      </c>
      <c r="P8600" s="3">
        <v>5</v>
      </c>
      <c r="Q8600" s="3">
        <f t="shared" si="691"/>
        <v>25</v>
      </c>
      <c r="R8600" s="4">
        <f t="shared" si="692"/>
        <v>1430.46921</v>
      </c>
    </row>
    <row r="8601" spans="14:18">
      <c r="N8601" s="2">
        <v>286.093842</v>
      </c>
      <c r="O8601" s="3">
        <f t="shared" si="690"/>
        <v>81849.686430320959</v>
      </c>
      <c r="P8601" s="3">
        <v>5</v>
      </c>
      <c r="Q8601" s="3">
        <f t="shared" si="691"/>
        <v>25</v>
      </c>
      <c r="R8601" s="4">
        <f t="shared" si="692"/>
        <v>1430.46921</v>
      </c>
    </row>
    <row r="8602" spans="14:18">
      <c r="N8602" s="2">
        <v>286.093842</v>
      </c>
      <c r="O8602" s="3">
        <f t="shared" si="690"/>
        <v>81849.686430320959</v>
      </c>
      <c r="P8602" s="3">
        <v>5</v>
      </c>
      <c r="Q8602" s="3">
        <f t="shared" si="691"/>
        <v>25</v>
      </c>
      <c r="R8602" s="4">
        <f t="shared" si="692"/>
        <v>1430.46921</v>
      </c>
    </row>
    <row r="8603" spans="14:18">
      <c r="N8603" s="2">
        <v>286.093842</v>
      </c>
      <c r="O8603" s="3">
        <f t="shared" si="690"/>
        <v>81849.686430320959</v>
      </c>
      <c r="P8603" s="3">
        <v>5</v>
      </c>
      <c r="Q8603" s="3">
        <f t="shared" si="691"/>
        <v>25</v>
      </c>
      <c r="R8603" s="4">
        <f t="shared" si="692"/>
        <v>1430.46921</v>
      </c>
    </row>
    <row r="8604" spans="14:18">
      <c r="N8604" s="2">
        <v>286.093842</v>
      </c>
      <c r="O8604" s="3">
        <f t="shared" si="690"/>
        <v>81849.686430320959</v>
      </c>
      <c r="P8604" s="3">
        <v>5</v>
      </c>
      <c r="Q8604" s="3">
        <f t="shared" si="691"/>
        <v>25</v>
      </c>
      <c r="R8604" s="4">
        <f t="shared" si="692"/>
        <v>1430.46921</v>
      </c>
    </row>
    <row r="8605" spans="14:18">
      <c r="N8605" s="2">
        <v>286.093842</v>
      </c>
      <c r="O8605" s="3">
        <f t="shared" si="690"/>
        <v>81849.686430320959</v>
      </c>
      <c r="P8605" s="3">
        <v>5</v>
      </c>
      <c r="Q8605" s="3">
        <f t="shared" si="691"/>
        <v>25</v>
      </c>
      <c r="R8605" s="4">
        <f t="shared" si="692"/>
        <v>1430.46921</v>
      </c>
    </row>
    <row r="8606" spans="14:18">
      <c r="N8606" s="2">
        <v>286.093842</v>
      </c>
      <c r="O8606" s="3">
        <f t="shared" si="690"/>
        <v>81849.686430320959</v>
      </c>
      <c r="P8606" s="3">
        <v>15</v>
      </c>
      <c r="Q8606" s="3">
        <f t="shared" si="691"/>
        <v>225</v>
      </c>
      <c r="R8606" s="4">
        <f t="shared" si="692"/>
        <v>4291.4076299999997</v>
      </c>
    </row>
    <row r="8607" spans="14:18">
      <c r="N8607" s="2">
        <v>286.093842</v>
      </c>
      <c r="O8607" s="3">
        <f t="shared" si="690"/>
        <v>81849.686430320959</v>
      </c>
      <c r="P8607" s="3">
        <v>20</v>
      </c>
      <c r="Q8607" s="3">
        <f t="shared" si="691"/>
        <v>400</v>
      </c>
      <c r="R8607" s="4">
        <f t="shared" si="692"/>
        <v>5721.8768399999999</v>
      </c>
    </row>
    <row r="8608" spans="14:18">
      <c r="N8608" s="2">
        <v>286.093842</v>
      </c>
      <c r="O8608" s="3">
        <f t="shared" si="690"/>
        <v>81849.686430320959</v>
      </c>
      <c r="P8608" s="3">
        <v>15</v>
      </c>
      <c r="Q8608" s="3">
        <f t="shared" si="691"/>
        <v>225</v>
      </c>
      <c r="R8608" s="4">
        <f t="shared" si="692"/>
        <v>4291.4076299999997</v>
      </c>
    </row>
    <row r="8609" spans="14:18">
      <c r="N8609" s="2">
        <v>286.093842</v>
      </c>
      <c r="O8609" s="3">
        <f t="shared" si="690"/>
        <v>81849.686430320959</v>
      </c>
      <c r="P8609" s="3">
        <v>15</v>
      </c>
      <c r="Q8609" s="3">
        <f t="shared" si="691"/>
        <v>225</v>
      </c>
      <c r="R8609" s="4">
        <f t="shared" si="692"/>
        <v>4291.4076299999997</v>
      </c>
    </row>
    <row r="8610" spans="14:18">
      <c r="N8610" s="2">
        <v>286.093842</v>
      </c>
      <c r="O8610" s="3">
        <f t="shared" si="690"/>
        <v>81849.686430320959</v>
      </c>
      <c r="P8610" s="3">
        <v>15</v>
      </c>
      <c r="Q8610" s="3">
        <f t="shared" si="691"/>
        <v>225</v>
      </c>
      <c r="R8610" s="4">
        <f t="shared" si="692"/>
        <v>4291.4076299999997</v>
      </c>
    </row>
    <row r="8611" spans="14:18">
      <c r="N8611" s="2">
        <v>286.093842</v>
      </c>
      <c r="O8611" s="3">
        <f t="shared" si="690"/>
        <v>81849.686430320959</v>
      </c>
      <c r="P8611" s="3">
        <v>15</v>
      </c>
      <c r="Q8611" s="3">
        <f t="shared" si="691"/>
        <v>225</v>
      </c>
      <c r="R8611" s="4">
        <f t="shared" si="692"/>
        <v>4291.4076299999997</v>
      </c>
    </row>
    <row r="8612" spans="14:18">
      <c r="N8612" s="2">
        <v>286.093842</v>
      </c>
      <c r="O8612" s="3">
        <f t="shared" si="690"/>
        <v>81849.686430320959</v>
      </c>
      <c r="P8612" s="3">
        <v>15</v>
      </c>
      <c r="Q8612" s="3">
        <f t="shared" si="691"/>
        <v>225</v>
      </c>
      <c r="R8612" s="4">
        <f t="shared" si="692"/>
        <v>4291.4076299999997</v>
      </c>
    </row>
    <row r="8613" spans="14:18">
      <c r="N8613" s="2">
        <v>286.093842</v>
      </c>
      <c r="O8613" s="3">
        <f t="shared" si="690"/>
        <v>81849.686430320959</v>
      </c>
      <c r="P8613" s="3">
        <v>15</v>
      </c>
      <c r="Q8613" s="3">
        <f t="shared" si="691"/>
        <v>225</v>
      </c>
      <c r="R8613" s="4">
        <f t="shared" si="692"/>
        <v>4291.4076299999997</v>
      </c>
    </row>
    <row r="8614" spans="14:18">
      <c r="N8614" s="2">
        <v>286.093842</v>
      </c>
      <c r="O8614" s="3">
        <f t="shared" si="690"/>
        <v>81849.686430320959</v>
      </c>
      <c r="P8614" s="3">
        <v>15</v>
      </c>
      <c r="Q8614" s="3">
        <f t="shared" si="691"/>
        <v>225</v>
      </c>
      <c r="R8614" s="4">
        <f t="shared" si="692"/>
        <v>4291.4076299999997</v>
      </c>
    </row>
    <row r="8615" spans="14:18">
      <c r="N8615" s="2">
        <v>286.093842</v>
      </c>
      <c r="O8615" s="3">
        <f t="shared" si="690"/>
        <v>81849.686430320959</v>
      </c>
      <c r="P8615" s="3">
        <v>15</v>
      </c>
      <c r="Q8615" s="3">
        <f t="shared" si="691"/>
        <v>225</v>
      </c>
      <c r="R8615" s="4">
        <f t="shared" si="692"/>
        <v>4291.4076299999997</v>
      </c>
    </row>
    <row r="8616" spans="14:18">
      <c r="N8616" s="2">
        <v>286.093842</v>
      </c>
      <c r="O8616" s="3">
        <f t="shared" si="690"/>
        <v>81849.686430320959</v>
      </c>
      <c r="P8616" s="3">
        <v>15</v>
      </c>
      <c r="Q8616" s="3">
        <f t="shared" si="691"/>
        <v>225</v>
      </c>
      <c r="R8616" s="4">
        <f t="shared" si="692"/>
        <v>4291.4076299999997</v>
      </c>
    </row>
    <row r="8617" spans="14:18">
      <c r="N8617" s="2">
        <v>286.093842</v>
      </c>
      <c r="O8617" s="3">
        <f t="shared" si="690"/>
        <v>81849.686430320959</v>
      </c>
      <c r="P8617" s="3">
        <v>15</v>
      </c>
      <c r="Q8617" s="3">
        <f t="shared" si="691"/>
        <v>225</v>
      </c>
      <c r="R8617" s="4">
        <f t="shared" si="692"/>
        <v>4291.4076299999997</v>
      </c>
    </row>
    <row r="8618" spans="14:18">
      <c r="N8618" s="2">
        <v>286.093842</v>
      </c>
      <c r="O8618" s="3">
        <f t="shared" si="690"/>
        <v>81849.686430320959</v>
      </c>
      <c r="P8618" s="3">
        <v>15</v>
      </c>
      <c r="Q8618" s="3">
        <f t="shared" si="691"/>
        <v>225</v>
      </c>
      <c r="R8618" s="4">
        <f t="shared" si="692"/>
        <v>4291.4076299999997</v>
      </c>
    </row>
    <row r="8619" spans="14:18">
      <c r="N8619" s="2">
        <v>286.093842</v>
      </c>
      <c r="O8619" s="3">
        <f t="shared" si="690"/>
        <v>81849.686430320959</v>
      </c>
      <c r="P8619" s="3">
        <v>10</v>
      </c>
      <c r="Q8619" s="3">
        <f t="shared" si="691"/>
        <v>100</v>
      </c>
      <c r="R8619" s="4">
        <f t="shared" si="692"/>
        <v>2860.93842</v>
      </c>
    </row>
    <row r="8620" spans="14:18">
      <c r="N8620" s="2">
        <v>286.093842</v>
      </c>
      <c r="O8620" s="3">
        <f t="shared" si="690"/>
        <v>81849.686430320959</v>
      </c>
      <c r="P8620" s="3">
        <v>10</v>
      </c>
      <c r="Q8620" s="3">
        <f t="shared" si="691"/>
        <v>100</v>
      </c>
      <c r="R8620" s="4">
        <f t="shared" si="692"/>
        <v>2860.93842</v>
      </c>
    </row>
    <row r="8621" spans="14:18">
      <c r="N8621" s="2">
        <v>286.093842</v>
      </c>
      <c r="O8621" s="3">
        <f t="shared" si="690"/>
        <v>81849.686430320959</v>
      </c>
      <c r="P8621" s="3">
        <v>10</v>
      </c>
      <c r="Q8621" s="3">
        <f t="shared" si="691"/>
        <v>100</v>
      </c>
      <c r="R8621" s="4">
        <f t="shared" si="692"/>
        <v>2860.93842</v>
      </c>
    </row>
    <row r="8622" spans="14:18">
      <c r="N8622" s="2">
        <v>286.093842</v>
      </c>
      <c r="O8622" s="3">
        <f t="shared" si="690"/>
        <v>81849.686430320959</v>
      </c>
      <c r="P8622" s="3">
        <v>10</v>
      </c>
      <c r="Q8622" s="3">
        <f t="shared" si="691"/>
        <v>100</v>
      </c>
      <c r="R8622" s="4">
        <f t="shared" si="692"/>
        <v>2860.93842</v>
      </c>
    </row>
    <row r="8623" spans="14:18">
      <c r="N8623" s="2">
        <v>286.093842</v>
      </c>
      <c r="O8623" s="3">
        <f t="shared" si="690"/>
        <v>81849.686430320959</v>
      </c>
      <c r="P8623" s="3">
        <v>15</v>
      </c>
      <c r="Q8623" s="3">
        <f t="shared" si="691"/>
        <v>225</v>
      </c>
      <c r="R8623" s="4">
        <f t="shared" si="692"/>
        <v>4291.4076299999997</v>
      </c>
    </row>
    <row r="8624" spans="14:18">
      <c r="N8624" s="2">
        <v>286.093842</v>
      </c>
      <c r="O8624" s="3">
        <f t="shared" si="690"/>
        <v>81849.686430320959</v>
      </c>
      <c r="P8624" s="3">
        <v>15</v>
      </c>
      <c r="Q8624" s="3">
        <f t="shared" si="691"/>
        <v>225</v>
      </c>
      <c r="R8624" s="4">
        <f t="shared" si="692"/>
        <v>4291.4076299999997</v>
      </c>
    </row>
    <row r="8625" spans="14:18">
      <c r="N8625" s="2">
        <v>286.093842</v>
      </c>
      <c r="O8625" s="3">
        <f t="shared" si="690"/>
        <v>81849.686430320959</v>
      </c>
      <c r="P8625" s="3">
        <v>15</v>
      </c>
      <c r="Q8625" s="3">
        <f t="shared" si="691"/>
        <v>225</v>
      </c>
      <c r="R8625" s="4">
        <f t="shared" si="692"/>
        <v>4291.4076299999997</v>
      </c>
    </row>
    <row r="8626" spans="14:18">
      <c r="N8626" s="2">
        <v>286.093842</v>
      </c>
      <c r="O8626" s="3">
        <f t="shared" si="690"/>
        <v>81849.686430320959</v>
      </c>
      <c r="P8626" s="3">
        <v>15</v>
      </c>
      <c r="Q8626" s="3">
        <f t="shared" si="691"/>
        <v>225</v>
      </c>
      <c r="R8626" s="4">
        <f t="shared" si="692"/>
        <v>4291.4076299999997</v>
      </c>
    </row>
    <row r="8627" spans="14:18">
      <c r="N8627" s="2">
        <v>286.093842</v>
      </c>
      <c r="O8627" s="3">
        <f t="shared" si="690"/>
        <v>81849.686430320959</v>
      </c>
      <c r="P8627" s="3">
        <v>15</v>
      </c>
      <c r="Q8627" s="3">
        <f t="shared" si="691"/>
        <v>225</v>
      </c>
      <c r="R8627" s="4">
        <f t="shared" si="692"/>
        <v>4291.4076299999997</v>
      </c>
    </row>
    <row r="8628" spans="14:18">
      <c r="N8628" s="2">
        <v>286.093842</v>
      </c>
      <c r="O8628" s="3">
        <f t="shared" si="690"/>
        <v>81849.686430320959</v>
      </c>
      <c r="P8628" s="3">
        <v>15</v>
      </c>
      <c r="Q8628" s="3">
        <f t="shared" si="691"/>
        <v>225</v>
      </c>
      <c r="R8628" s="4">
        <f t="shared" si="692"/>
        <v>4291.4076299999997</v>
      </c>
    </row>
    <row r="8629" spans="14:18">
      <c r="N8629" s="2">
        <v>286.093842</v>
      </c>
      <c r="O8629" s="3">
        <f t="shared" si="690"/>
        <v>81849.686430320959</v>
      </c>
      <c r="P8629" s="3">
        <v>15</v>
      </c>
      <c r="Q8629" s="3">
        <f t="shared" si="691"/>
        <v>225</v>
      </c>
      <c r="R8629" s="4">
        <f t="shared" si="692"/>
        <v>4291.4076299999997</v>
      </c>
    </row>
    <row r="8630" spans="14:18">
      <c r="N8630" s="2">
        <v>286.093842</v>
      </c>
      <c r="O8630" s="3">
        <f t="shared" si="690"/>
        <v>81849.686430320959</v>
      </c>
      <c r="P8630" s="3">
        <v>15</v>
      </c>
      <c r="Q8630" s="3">
        <f t="shared" si="691"/>
        <v>225</v>
      </c>
      <c r="R8630" s="4">
        <f t="shared" si="692"/>
        <v>4291.4076299999997</v>
      </c>
    </row>
    <row r="8631" spans="14:18">
      <c r="N8631" s="2">
        <v>286.093842</v>
      </c>
      <c r="O8631" s="3">
        <f t="shared" si="690"/>
        <v>81849.686430320959</v>
      </c>
      <c r="P8631" s="3">
        <v>20</v>
      </c>
      <c r="Q8631" s="3">
        <f t="shared" si="691"/>
        <v>400</v>
      </c>
      <c r="R8631" s="4">
        <f t="shared" si="692"/>
        <v>5721.8768399999999</v>
      </c>
    </row>
    <row r="8632" spans="14:18">
      <c r="N8632" s="2">
        <v>286.093842</v>
      </c>
      <c r="O8632" s="3">
        <f t="shared" si="690"/>
        <v>81849.686430320959</v>
      </c>
      <c r="P8632" s="3">
        <v>20</v>
      </c>
      <c r="Q8632" s="3">
        <f t="shared" si="691"/>
        <v>400</v>
      </c>
      <c r="R8632" s="4">
        <f t="shared" si="692"/>
        <v>5721.8768399999999</v>
      </c>
    </row>
    <row r="8633" spans="14:18">
      <c r="N8633" s="2">
        <v>286.093842</v>
      </c>
      <c r="O8633" s="3">
        <f t="shared" si="690"/>
        <v>81849.686430320959</v>
      </c>
      <c r="P8633" s="3">
        <v>20</v>
      </c>
      <c r="Q8633" s="3">
        <f t="shared" si="691"/>
        <v>400</v>
      </c>
      <c r="R8633" s="4">
        <f t="shared" si="692"/>
        <v>5721.8768399999999</v>
      </c>
    </row>
    <row r="8634" spans="14:18">
      <c r="N8634" s="2">
        <v>286.093842</v>
      </c>
      <c r="O8634" s="3">
        <f t="shared" si="690"/>
        <v>81849.686430320959</v>
      </c>
      <c r="P8634" s="3">
        <v>20</v>
      </c>
      <c r="Q8634" s="3">
        <f t="shared" si="691"/>
        <v>400</v>
      </c>
      <c r="R8634" s="4">
        <f t="shared" si="692"/>
        <v>5721.8768399999999</v>
      </c>
    </row>
    <row r="8635" spans="14:18">
      <c r="N8635" s="2">
        <v>286.093842</v>
      </c>
      <c r="O8635" s="3">
        <f t="shared" si="690"/>
        <v>81849.686430320959</v>
      </c>
      <c r="P8635" s="3">
        <v>15</v>
      </c>
      <c r="Q8635" s="3">
        <f t="shared" si="691"/>
        <v>225</v>
      </c>
      <c r="R8635" s="4">
        <f t="shared" si="692"/>
        <v>4291.4076299999997</v>
      </c>
    </row>
    <row r="8636" spans="14:18">
      <c r="N8636" s="2">
        <v>286.093842</v>
      </c>
      <c r="O8636" s="3">
        <f t="shared" si="690"/>
        <v>81849.686430320959</v>
      </c>
      <c r="P8636" s="3">
        <v>15</v>
      </c>
      <c r="Q8636" s="3">
        <f t="shared" si="691"/>
        <v>225</v>
      </c>
      <c r="R8636" s="4">
        <f t="shared" si="692"/>
        <v>4291.4076299999997</v>
      </c>
    </row>
    <row r="8637" spans="14:18">
      <c r="N8637" s="2">
        <v>286.093842</v>
      </c>
      <c r="O8637" s="3">
        <f t="shared" si="690"/>
        <v>81849.686430320959</v>
      </c>
      <c r="P8637" s="3">
        <v>15</v>
      </c>
      <c r="Q8637" s="3">
        <f t="shared" si="691"/>
        <v>225</v>
      </c>
      <c r="R8637" s="4">
        <f t="shared" si="692"/>
        <v>4291.4076299999997</v>
      </c>
    </row>
    <row r="8638" spans="14:18">
      <c r="N8638" s="2">
        <v>286.093842</v>
      </c>
      <c r="O8638" s="3">
        <f t="shared" si="690"/>
        <v>81849.686430320959</v>
      </c>
      <c r="P8638" s="3">
        <v>15</v>
      </c>
      <c r="Q8638" s="3">
        <f t="shared" si="691"/>
        <v>225</v>
      </c>
      <c r="R8638" s="4">
        <f t="shared" si="692"/>
        <v>4291.4076299999997</v>
      </c>
    </row>
    <row r="8639" spans="14:18">
      <c r="N8639" s="2">
        <v>286.093842</v>
      </c>
      <c r="O8639" s="3">
        <f t="shared" si="690"/>
        <v>81849.686430320959</v>
      </c>
      <c r="P8639" s="3">
        <v>15</v>
      </c>
      <c r="Q8639" s="3">
        <f t="shared" si="691"/>
        <v>225</v>
      </c>
      <c r="R8639" s="4">
        <f t="shared" si="692"/>
        <v>4291.4076299999997</v>
      </c>
    </row>
    <row r="8640" spans="14:18">
      <c r="N8640" s="2">
        <v>286.093842</v>
      </c>
      <c r="O8640" s="3">
        <f t="shared" si="690"/>
        <v>81849.686430320959</v>
      </c>
      <c r="P8640" s="3">
        <v>15</v>
      </c>
      <c r="Q8640" s="3">
        <f t="shared" si="691"/>
        <v>225</v>
      </c>
      <c r="R8640" s="4">
        <f t="shared" si="692"/>
        <v>4291.4076299999997</v>
      </c>
    </row>
    <row r="8641" spans="14:18">
      <c r="N8641" s="2">
        <v>286.093842</v>
      </c>
      <c r="O8641" s="3">
        <f t="shared" si="690"/>
        <v>81849.686430320959</v>
      </c>
      <c r="P8641" s="3">
        <v>15</v>
      </c>
      <c r="Q8641" s="3">
        <f t="shared" si="691"/>
        <v>225</v>
      </c>
      <c r="R8641" s="4">
        <f t="shared" si="692"/>
        <v>4291.4076299999997</v>
      </c>
    </row>
    <row r="8642" spans="14:18">
      <c r="N8642" s="2">
        <v>286.093842</v>
      </c>
      <c r="O8642" s="3">
        <f t="shared" si="690"/>
        <v>81849.686430320959</v>
      </c>
      <c r="P8642" s="3">
        <v>15</v>
      </c>
      <c r="Q8642" s="3">
        <f t="shared" si="691"/>
        <v>225</v>
      </c>
      <c r="R8642" s="4">
        <f t="shared" si="692"/>
        <v>4291.4076299999997</v>
      </c>
    </row>
    <row r="8643" spans="14:18">
      <c r="N8643" s="2">
        <v>286.093842</v>
      </c>
      <c r="O8643" s="3">
        <f t="shared" si="690"/>
        <v>81849.686430320959</v>
      </c>
      <c r="P8643" s="3">
        <v>15</v>
      </c>
      <c r="Q8643" s="3">
        <f t="shared" si="691"/>
        <v>225</v>
      </c>
      <c r="R8643" s="4">
        <f t="shared" si="692"/>
        <v>4291.4076299999997</v>
      </c>
    </row>
    <row r="8644" spans="14:18">
      <c r="N8644" s="2">
        <v>286.093842</v>
      </c>
      <c r="O8644" s="3">
        <f t="shared" si="690"/>
        <v>81849.686430320959</v>
      </c>
      <c r="P8644" s="3">
        <v>15</v>
      </c>
      <c r="Q8644" s="3">
        <f t="shared" si="691"/>
        <v>225</v>
      </c>
      <c r="R8644" s="4">
        <f t="shared" si="692"/>
        <v>4291.4076299999997</v>
      </c>
    </row>
    <row r="8645" spans="14:18">
      <c r="N8645" s="2">
        <v>286.093842</v>
      </c>
      <c r="O8645" s="3">
        <f t="shared" si="690"/>
        <v>81849.686430320959</v>
      </c>
      <c r="P8645" s="3">
        <v>15</v>
      </c>
      <c r="Q8645" s="3">
        <f t="shared" si="691"/>
        <v>225</v>
      </c>
      <c r="R8645" s="4">
        <f t="shared" si="692"/>
        <v>4291.4076299999997</v>
      </c>
    </row>
    <row r="8646" spans="14:18">
      <c r="N8646" s="2">
        <v>286.093842</v>
      </c>
      <c r="O8646" s="3">
        <f t="shared" si="690"/>
        <v>81849.686430320959</v>
      </c>
      <c r="P8646" s="3">
        <v>15</v>
      </c>
      <c r="Q8646" s="3">
        <f t="shared" si="691"/>
        <v>225</v>
      </c>
      <c r="R8646" s="4">
        <f t="shared" si="692"/>
        <v>4291.4076299999997</v>
      </c>
    </row>
    <row r="8647" spans="14:18">
      <c r="N8647" s="2">
        <v>286.093842</v>
      </c>
      <c r="O8647" s="3">
        <f t="shared" si="690"/>
        <v>81849.686430320959</v>
      </c>
      <c r="P8647" s="3">
        <v>15</v>
      </c>
      <c r="Q8647" s="3">
        <f t="shared" si="691"/>
        <v>225</v>
      </c>
      <c r="R8647" s="4">
        <f t="shared" si="692"/>
        <v>4291.4076299999997</v>
      </c>
    </row>
    <row r="8648" spans="14:18">
      <c r="N8648" s="2">
        <v>286.093842</v>
      </c>
      <c r="O8648" s="3">
        <f t="shared" si="690"/>
        <v>81849.686430320959</v>
      </c>
      <c r="P8648" s="3">
        <v>15</v>
      </c>
      <c r="Q8648" s="3">
        <f t="shared" si="691"/>
        <v>225</v>
      </c>
      <c r="R8648" s="4">
        <f t="shared" si="692"/>
        <v>4291.4076299999997</v>
      </c>
    </row>
    <row r="8649" spans="14:18">
      <c r="N8649" s="2">
        <v>286.093842</v>
      </c>
      <c r="O8649" s="3">
        <f t="shared" si="690"/>
        <v>81849.686430320959</v>
      </c>
      <c r="P8649" s="3">
        <v>15</v>
      </c>
      <c r="Q8649" s="3">
        <f t="shared" si="691"/>
        <v>225</v>
      </c>
      <c r="R8649" s="4">
        <f t="shared" si="692"/>
        <v>4291.4076299999997</v>
      </c>
    </row>
    <row r="8650" spans="14:18">
      <c r="N8650" s="2">
        <v>286.093842</v>
      </c>
      <c r="O8650" s="3">
        <f t="shared" si="690"/>
        <v>81849.686430320959</v>
      </c>
      <c r="P8650" s="3">
        <v>15</v>
      </c>
      <c r="Q8650" s="3">
        <f t="shared" si="691"/>
        <v>225</v>
      </c>
      <c r="R8650" s="4">
        <f t="shared" si="692"/>
        <v>4291.4076299999997</v>
      </c>
    </row>
    <row r="8651" spans="14:18">
      <c r="N8651" s="2">
        <v>286.093842</v>
      </c>
      <c r="O8651" s="3">
        <f t="shared" si="690"/>
        <v>81849.686430320959</v>
      </c>
      <c r="P8651" s="3">
        <v>15</v>
      </c>
      <c r="Q8651" s="3">
        <f t="shared" si="691"/>
        <v>225</v>
      </c>
      <c r="R8651" s="4">
        <f t="shared" si="692"/>
        <v>4291.4076299999997</v>
      </c>
    </row>
    <row r="8652" spans="14:18">
      <c r="N8652" s="2">
        <v>286.093842</v>
      </c>
      <c r="O8652" s="3">
        <f t="shared" si="690"/>
        <v>81849.686430320959</v>
      </c>
      <c r="P8652" s="3">
        <v>15</v>
      </c>
      <c r="Q8652" s="3">
        <f t="shared" si="691"/>
        <v>225</v>
      </c>
      <c r="R8652" s="4">
        <f t="shared" si="692"/>
        <v>4291.4076299999997</v>
      </c>
    </row>
    <row r="8653" spans="14:18">
      <c r="N8653" s="2">
        <v>286.093842</v>
      </c>
      <c r="O8653" s="3">
        <f t="shared" si="690"/>
        <v>81849.686430320959</v>
      </c>
      <c r="P8653" s="3">
        <v>15</v>
      </c>
      <c r="Q8653" s="3">
        <f t="shared" si="691"/>
        <v>225</v>
      </c>
      <c r="R8653" s="4">
        <f t="shared" si="692"/>
        <v>4291.4076299999997</v>
      </c>
    </row>
    <row r="8654" spans="14:18">
      <c r="N8654" s="2">
        <v>286.093842</v>
      </c>
      <c r="O8654" s="3">
        <f t="shared" si="690"/>
        <v>81849.686430320959</v>
      </c>
      <c r="P8654" s="3">
        <v>15</v>
      </c>
      <c r="Q8654" s="3">
        <f t="shared" si="691"/>
        <v>225</v>
      </c>
      <c r="R8654" s="4">
        <f t="shared" si="692"/>
        <v>4291.4076299999997</v>
      </c>
    </row>
    <row r="8655" spans="14:18">
      <c r="N8655" s="2">
        <v>286.093842</v>
      </c>
      <c r="O8655" s="3">
        <f t="shared" si="690"/>
        <v>81849.686430320959</v>
      </c>
      <c r="P8655" s="3">
        <v>15</v>
      </c>
      <c r="Q8655" s="3">
        <f t="shared" si="691"/>
        <v>225</v>
      </c>
      <c r="R8655" s="4">
        <f t="shared" si="692"/>
        <v>4291.4076299999997</v>
      </c>
    </row>
    <row r="8656" spans="14:18">
      <c r="N8656" s="2">
        <v>286.093842</v>
      </c>
      <c r="O8656" s="3">
        <f t="shared" si="690"/>
        <v>81849.686430320959</v>
      </c>
      <c r="P8656" s="3">
        <v>15</v>
      </c>
      <c r="Q8656" s="3">
        <f t="shared" si="691"/>
        <v>225</v>
      </c>
      <c r="R8656" s="4">
        <f t="shared" si="692"/>
        <v>4291.4076299999997</v>
      </c>
    </row>
    <row r="8657" spans="14:18">
      <c r="N8657" s="2">
        <v>286.093842</v>
      </c>
      <c r="O8657" s="3">
        <f t="shared" ref="O8657:O8720" si="693">N8657*N8657</f>
        <v>81849.686430320959</v>
      </c>
      <c r="P8657" s="3">
        <v>15</v>
      </c>
      <c r="Q8657" s="3">
        <f t="shared" ref="Q8657:Q8720" si="694">P8657*P8657</f>
        <v>225</v>
      </c>
      <c r="R8657" s="4">
        <f t="shared" ref="R8657:R8720" si="695">P8657*N8657</f>
        <v>4291.4076299999997</v>
      </c>
    </row>
    <row r="8658" spans="14:18">
      <c r="N8658" s="2">
        <v>286.093842</v>
      </c>
      <c r="O8658" s="3">
        <f t="shared" si="693"/>
        <v>81849.686430320959</v>
      </c>
      <c r="P8658" s="3">
        <v>15</v>
      </c>
      <c r="Q8658" s="3">
        <f t="shared" si="694"/>
        <v>225</v>
      </c>
      <c r="R8658" s="4">
        <f t="shared" si="695"/>
        <v>4291.4076299999997</v>
      </c>
    </row>
    <row r="8659" spans="14:18">
      <c r="N8659" s="2">
        <v>286.093842</v>
      </c>
      <c r="O8659" s="3">
        <f t="shared" si="693"/>
        <v>81849.686430320959</v>
      </c>
      <c r="P8659" s="3">
        <v>15</v>
      </c>
      <c r="Q8659" s="3">
        <f t="shared" si="694"/>
        <v>225</v>
      </c>
      <c r="R8659" s="4">
        <f t="shared" si="695"/>
        <v>4291.4076299999997</v>
      </c>
    </row>
    <row r="8660" spans="14:18">
      <c r="N8660" s="2">
        <v>286.093842</v>
      </c>
      <c r="O8660" s="3">
        <f t="shared" si="693"/>
        <v>81849.686430320959</v>
      </c>
      <c r="P8660" s="3">
        <v>20</v>
      </c>
      <c r="Q8660" s="3">
        <f t="shared" si="694"/>
        <v>400</v>
      </c>
      <c r="R8660" s="4">
        <f t="shared" si="695"/>
        <v>5721.8768399999999</v>
      </c>
    </row>
    <row r="8661" spans="14:18">
      <c r="N8661" s="2">
        <v>286.093842</v>
      </c>
      <c r="O8661" s="3">
        <f t="shared" si="693"/>
        <v>81849.686430320959</v>
      </c>
      <c r="P8661" s="3">
        <v>20</v>
      </c>
      <c r="Q8661" s="3">
        <f t="shared" si="694"/>
        <v>400</v>
      </c>
      <c r="R8661" s="4">
        <f t="shared" si="695"/>
        <v>5721.8768399999999</v>
      </c>
    </row>
    <row r="8662" spans="14:18">
      <c r="N8662" s="2">
        <v>286.093842</v>
      </c>
      <c r="O8662" s="3">
        <f t="shared" si="693"/>
        <v>81849.686430320959</v>
      </c>
      <c r="P8662" s="3">
        <v>20</v>
      </c>
      <c r="Q8662" s="3">
        <f t="shared" si="694"/>
        <v>400</v>
      </c>
      <c r="R8662" s="4">
        <f t="shared" si="695"/>
        <v>5721.8768399999999</v>
      </c>
    </row>
    <row r="8663" spans="14:18">
      <c r="N8663" s="2">
        <v>286.093842</v>
      </c>
      <c r="O8663" s="3">
        <f t="shared" si="693"/>
        <v>81849.686430320959</v>
      </c>
      <c r="P8663" s="3">
        <v>20</v>
      </c>
      <c r="Q8663" s="3">
        <f t="shared" si="694"/>
        <v>400</v>
      </c>
      <c r="R8663" s="4">
        <f t="shared" si="695"/>
        <v>5721.8768399999999</v>
      </c>
    </row>
    <row r="8664" spans="14:18">
      <c r="N8664" s="2">
        <v>286.093842</v>
      </c>
      <c r="O8664" s="3">
        <f t="shared" si="693"/>
        <v>81849.686430320959</v>
      </c>
      <c r="P8664" s="3">
        <v>5</v>
      </c>
      <c r="Q8664" s="3">
        <f t="shared" si="694"/>
        <v>25</v>
      </c>
      <c r="R8664" s="4">
        <f t="shared" si="695"/>
        <v>1430.46921</v>
      </c>
    </row>
    <row r="8665" spans="14:18">
      <c r="N8665" s="2">
        <v>286.093842</v>
      </c>
      <c r="O8665" s="3">
        <f t="shared" si="693"/>
        <v>81849.686430320959</v>
      </c>
      <c r="P8665" s="3">
        <v>5</v>
      </c>
      <c r="Q8665" s="3">
        <f t="shared" si="694"/>
        <v>25</v>
      </c>
      <c r="R8665" s="4">
        <f t="shared" si="695"/>
        <v>1430.46921</v>
      </c>
    </row>
    <row r="8666" spans="14:18">
      <c r="N8666" s="2">
        <v>286.093842</v>
      </c>
      <c r="O8666" s="3">
        <f t="shared" si="693"/>
        <v>81849.686430320959</v>
      </c>
      <c r="P8666" s="3">
        <v>5</v>
      </c>
      <c r="Q8666" s="3">
        <f t="shared" si="694"/>
        <v>25</v>
      </c>
      <c r="R8666" s="4">
        <f t="shared" si="695"/>
        <v>1430.46921</v>
      </c>
    </row>
    <row r="8667" spans="14:18">
      <c r="N8667" s="2">
        <v>286.093842</v>
      </c>
      <c r="O8667" s="3">
        <f t="shared" si="693"/>
        <v>81849.686430320959</v>
      </c>
      <c r="P8667" s="3">
        <v>5</v>
      </c>
      <c r="Q8667" s="3">
        <f t="shared" si="694"/>
        <v>25</v>
      </c>
      <c r="R8667" s="4">
        <f t="shared" si="695"/>
        <v>1430.46921</v>
      </c>
    </row>
    <row r="8668" spans="14:18">
      <c r="N8668" s="2">
        <v>286.093842</v>
      </c>
      <c r="O8668" s="3">
        <f t="shared" si="693"/>
        <v>81849.686430320959</v>
      </c>
      <c r="P8668" s="3">
        <v>5</v>
      </c>
      <c r="Q8668" s="3">
        <f t="shared" si="694"/>
        <v>25</v>
      </c>
      <c r="R8668" s="4">
        <f t="shared" si="695"/>
        <v>1430.46921</v>
      </c>
    </row>
    <row r="8669" spans="14:18">
      <c r="N8669" s="2">
        <v>286.093842</v>
      </c>
      <c r="O8669" s="3">
        <f t="shared" si="693"/>
        <v>81849.686430320959</v>
      </c>
      <c r="P8669" s="3">
        <v>5</v>
      </c>
      <c r="Q8669" s="3">
        <f t="shared" si="694"/>
        <v>25</v>
      </c>
      <c r="R8669" s="4">
        <f t="shared" si="695"/>
        <v>1430.46921</v>
      </c>
    </row>
    <row r="8670" spans="14:18">
      <c r="N8670" s="2">
        <v>286.093842</v>
      </c>
      <c r="O8670" s="3">
        <f t="shared" si="693"/>
        <v>81849.686430320959</v>
      </c>
      <c r="P8670" s="3">
        <v>5</v>
      </c>
      <c r="Q8670" s="3">
        <f t="shared" si="694"/>
        <v>25</v>
      </c>
      <c r="R8670" s="4">
        <f t="shared" si="695"/>
        <v>1430.46921</v>
      </c>
    </row>
    <row r="8671" spans="14:18">
      <c r="N8671" s="2">
        <v>286.093842</v>
      </c>
      <c r="O8671" s="3">
        <f t="shared" si="693"/>
        <v>81849.686430320959</v>
      </c>
      <c r="P8671" s="3">
        <v>5</v>
      </c>
      <c r="Q8671" s="3">
        <f t="shared" si="694"/>
        <v>25</v>
      </c>
      <c r="R8671" s="4">
        <f t="shared" si="695"/>
        <v>1430.46921</v>
      </c>
    </row>
    <row r="8672" spans="14:18">
      <c r="N8672" s="2">
        <v>286.093842</v>
      </c>
      <c r="O8672" s="3">
        <f t="shared" si="693"/>
        <v>81849.686430320959</v>
      </c>
      <c r="P8672" s="3">
        <v>5</v>
      </c>
      <c r="Q8672" s="3">
        <f t="shared" si="694"/>
        <v>25</v>
      </c>
      <c r="R8672" s="4">
        <f t="shared" si="695"/>
        <v>1430.46921</v>
      </c>
    </row>
    <row r="8673" spans="14:18">
      <c r="N8673" s="2">
        <v>286.093842</v>
      </c>
      <c r="O8673" s="3">
        <f t="shared" si="693"/>
        <v>81849.686430320959</v>
      </c>
      <c r="P8673" s="3">
        <v>5</v>
      </c>
      <c r="Q8673" s="3">
        <f t="shared" si="694"/>
        <v>25</v>
      </c>
      <c r="R8673" s="4">
        <f t="shared" si="695"/>
        <v>1430.46921</v>
      </c>
    </row>
    <row r="8674" spans="14:18">
      <c r="N8674" s="2">
        <v>286.093842</v>
      </c>
      <c r="O8674" s="3">
        <f t="shared" si="693"/>
        <v>81849.686430320959</v>
      </c>
      <c r="P8674" s="3">
        <v>5</v>
      </c>
      <c r="Q8674" s="3">
        <f t="shared" si="694"/>
        <v>25</v>
      </c>
      <c r="R8674" s="4">
        <f t="shared" si="695"/>
        <v>1430.46921</v>
      </c>
    </row>
    <row r="8675" spans="14:18">
      <c r="N8675" s="2">
        <v>286.093842</v>
      </c>
      <c r="O8675" s="3">
        <f t="shared" si="693"/>
        <v>81849.686430320959</v>
      </c>
      <c r="P8675" s="3">
        <v>5</v>
      </c>
      <c r="Q8675" s="3">
        <f t="shared" si="694"/>
        <v>25</v>
      </c>
      <c r="R8675" s="4">
        <f t="shared" si="695"/>
        <v>1430.46921</v>
      </c>
    </row>
    <row r="8676" spans="14:18">
      <c r="N8676" s="2">
        <v>286.093842</v>
      </c>
      <c r="O8676" s="3">
        <f t="shared" si="693"/>
        <v>81849.686430320959</v>
      </c>
      <c r="P8676" s="3">
        <v>5</v>
      </c>
      <c r="Q8676" s="3">
        <f t="shared" si="694"/>
        <v>25</v>
      </c>
      <c r="R8676" s="4">
        <f t="shared" si="695"/>
        <v>1430.46921</v>
      </c>
    </row>
    <row r="8677" spans="14:18">
      <c r="N8677" s="2">
        <v>286.093842</v>
      </c>
      <c r="O8677" s="3">
        <f t="shared" si="693"/>
        <v>81849.686430320959</v>
      </c>
      <c r="P8677" s="3">
        <v>5</v>
      </c>
      <c r="Q8677" s="3">
        <f t="shared" si="694"/>
        <v>25</v>
      </c>
      <c r="R8677" s="4">
        <f t="shared" si="695"/>
        <v>1430.46921</v>
      </c>
    </row>
    <row r="8678" spans="14:18">
      <c r="N8678" s="2">
        <v>286.093842</v>
      </c>
      <c r="O8678" s="3">
        <f t="shared" si="693"/>
        <v>81849.686430320959</v>
      </c>
      <c r="P8678" s="3">
        <v>5</v>
      </c>
      <c r="Q8678" s="3">
        <f t="shared" si="694"/>
        <v>25</v>
      </c>
      <c r="R8678" s="4">
        <f t="shared" si="695"/>
        <v>1430.46921</v>
      </c>
    </row>
    <row r="8679" spans="14:18">
      <c r="N8679" s="2">
        <v>286.093842</v>
      </c>
      <c r="O8679" s="3">
        <f t="shared" si="693"/>
        <v>81849.686430320959</v>
      </c>
      <c r="P8679" s="3">
        <v>5</v>
      </c>
      <c r="Q8679" s="3">
        <f t="shared" si="694"/>
        <v>25</v>
      </c>
      <c r="R8679" s="4">
        <f t="shared" si="695"/>
        <v>1430.46921</v>
      </c>
    </row>
    <row r="8680" spans="14:18">
      <c r="N8680" s="2">
        <v>286.093842</v>
      </c>
      <c r="O8680" s="3">
        <f t="shared" si="693"/>
        <v>81849.686430320959</v>
      </c>
      <c r="P8680" s="3">
        <v>5</v>
      </c>
      <c r="Q8680" s="3">
        <f t="shared" si="694"/>
        <v>25</v>
      </c>
      <c r="R8680" s="4">
        <f t="shared" si="695"/>
        <v>1430.46921</v>
      </c>
    </row>
    <row r="8681" spans="14:18">
      <c r="N8681" s="2">
        <v>286.093842</v>
      </c>
      <c r="O8681" s="3">
        <f t="shared" si="693"/>
        <v>81849.686430320959</v>
      </c>
      <c r="P8681" s="3">
        <v>5</v>
      </c>
      <c r="Q8681" s="3">
        <f t="shared" si="694"/>
        <v>25</v>
      </c>
      <c r="R8681" s="4">
        <f t="shared" si="695"/>
        <v>1430.46921</v>
      </c>
    </row>
    <row r="8682" spans="14:18">
      <c r="N8682" s="2">
        <v>286.093842</v>
      </c>
      <c r="O8682" s="3">
        <f t="shared" si="693"/>
        <v>81849.686430320959</v>
      </c>
      <c r="P8682" s="3">
        <v>5</v>
      </c>
      <c r="Q8682" s="3">
        <f t="shared" si="694"/>
        <v>25</v>
      </c>
      <c r="R8682" s="4">
        <f t="shared" si="695"/>
        <v>1430.46921</v>
      </c>
    </row>
    <row r="8683" spans="14:18">
      <c r="N8683" s="2">
        <v>286.093842</v>
      </c>
      <c r="O8683" s="3">
        <f t="shared" si="693"/>
        <v>81849.686430320959</v>
      </c>
      <c r="P8683" s="3">
        <v>5</v>
      </c>
      <c r="Q8683" s="3">
        <f t="shared" si="694"/>
        <v>25</v>
      </c>
      <c r="R8683" s="4">
        <f t="shared" si="695"/>
        <v>1430.46921</v>
      </c>
    </row>
    <row r="8684" spans="14:18">
      <c r="N8684" s="2">
        <v>286.093842</v>
      </c>
      <c r="O8684" s="3">
        <f t="shared" si="693"/>
        <v>81849.686430320959</v>
      </c>
      <c r="P8684" s="3">
        <v>5</v>
      </c>
      <c r="Q8684" s="3">
        <f t="shared" si="694"/>
        <v>25</v>
      </c>
      <c r="R8684" s="4">
        <f t="shared" si="695"/>
        <v>1430.46921</v>
      </c>
    </row>
    <row r="8685" spans="14:18">
      <c r="N8685" s="2">
        <v>286.093842</v>
      </c>
      <c r="O8685" s="3">
        <f t="shared" si="693"/>
        <v>81849.686430320959</v>
      </c>
      <c r="P8685" s="3">
        <v>5</v>
      </c>
      <c r="Q8685" s="3">
        <f t="shared" si="694"/>
        <v>25</v>
      </c>
      <c r="R8685" s="4">
        <f t="shared" si="695"/>
        <v>1430.46921</v>
      </c>
    </row>
    <row r="8686" spans="14:18">
      <c r="N8686" s="2">
        <v>286.093842</v>
      </c>
      <c r="O8686" s="3">
        <f t="shared" si="693"/>
        <v>81849.686430320959</v>
      </c>
      <c r="P8686" s="3">
        <v>5</v>
      </c>
      <c r="Q8686" s="3">
        <f t="shared" si="694"/>
        <v>25</v>
      </c>
      <c r="R8686" s="4">
        <f t="shared" si="695"/>
        <v>1430.46921</v>
      </c>
    </row>
    <row r="8687" spans="14:18">
      <c r="N8687" s="2">
        <v>286.093842</v>
      </c>
      <c r="O8687" s="3">
        <f t="shared" si="693"/>
        <v>81849.686430320959</v>
      </c>
      <c r="P8687" s="3">
        <v>5</v>
      </c>
      <c r="Q8687" s="3">
        <f t="shared" si="694"/>
        <v>25</v>
      </c>
      <c r="R8687" s="4">
        <f t="shared" si="695"/>
        <v>1430.46921</v>
      </c>
    </row>
    <row r="8688" spans="14:18">
      <c r="N8688" s="2">
        <v>286.093842</v>
      </c>
      <c r="O8688" s="3">
        <f t="shared" si="693"/>
        <v>81849.686430320959</v>
      </c>
      <c r="P8688" s="3">
        <v>5</v>
      </c>
      <c r="Q8688" s="3">
        <f t="shared" si="694"/>
        <v>25</v>
      </c>
      <c r="R8688" s="4">
        <f t="shared" si="695"/>
        <v>1430.46921</v>
      </c>
    </row>
    <row r="8689" spans="14:18">
      <c r="N8689" s="2">
        <v>286.093842</v>
      </c>
      <c r="O8689" s="3">
        <f t="shared" si="693"/>
        <v>81849.686430320959</v>
      </c>
      <c r="P8689" s="3">
        <v>5</v>
      </c>
      <c r="Q8689" s="3">
        <f t="shared" si="694"/>
        <v>25</v>
      </c>
      <c r="R8689" s="4">
        <f t="shared" si="695"/>
        <v>1430.46921</v>
      </c>
    </row>
    <row r="8690" spans="14:18">
      <c r="N8690" s="2">
        <v>286.093842</v>
      </c>
      <c r="O8690" s="3">
        <f t="shared" si="693"/>
        <v>81849.686430320959</v>
      </c>
      <c r="P8690" s="3">
        <v>5</v>
      </c>
      <c r="Q8690" s="3">
        <f t="shared" si="694"/>
        <v>25</v>
      </c>
      <c r="R8690" s="4">
        <f t="shared" si="695"/>
        <v>1430.46921</v>
      </c>
    </row>
    <row r="8691" spans="14:18">
      <c r="N8691" s="2">
        <v>286.093842</v>
      </c>
      <c r="O8691" s="3">
        <f t="shared" si="693"/>
        <v>81849.686430320959</v>
      </c>
      <c r="P8691" s="3">
        <v>5</v>
      </c>
      <c r="Q8691" s="3">
        <f t="shared" si="694"/>
        <v>25</v>
      </c>
      <c r="R8691" s="4">
        <f t="shared" si="695"/>
        <v>1430.46921</v>
      </c>
    </row>
    <row r="8692" spans="14:18">
      <c r="N8692" s="2">
        <v>286.093842</v>
      </c>
      <c r="O8692" s="3">
        <f t="shared" si="693"/>
        <v>81849.686430320959</v>
      </c>
      <c r="P8692" s="3">
        <v>5</v>
      </c>
      <c r="Q8692" s="3">
        <f t="shared" si="694"/>
        <v>25</v>
      </c>
      <c r="R8692" s="4">
        <f t="shared" si="695"/>
        <v>1430.46921</v>
      </c>
    </row>
    <row r="8693" spans="14:18">
      <c r="N8693" s="2">
        <v>286.093842</v>
      </c>
      <c r="O8693" s="3">
        <f t="shared" si="693"/>
        <v>81849.686430320959</v>
      </c>
      <c r="P8693" s="3">
        <v>5</v>
      </c>
      <c r="Q8693" s="3">
        <f t="shared" si="694"/>
        <v>25</v>
      </c>
      <c r="R8693" s="4">
        <f t="shared" si="695"/>
        <v>1430.46921</v>
      </c>
    </row>
    <row r="8694" spans="14:18">
      <c r="N8694" s="2">
        <v>286.093842</v>
      </c>
      <c r="O8694" s="3">
        <f t="shared" si="693"/>
        <v>81849.686430320959</v>
      </c>
      <c r="P8694" s="3">
        <v>5</v>
      </c>
      <c r="Q8694" s="3">
        <f t="shared" si="694"/>
        <v>25</v>
      </c>
      <c r="R8694" s="4">
        <f t="shared" si="695"/>
        <v>1430.46921</v>
      </c>
    </row>
    <row r="8695" spans="14:18">
      <c r="N8695" s="2">
        <v>286.093842</v>
      </c>
      <c r="O8695" s="3">
        <f t="shared" si="693"/>
        <v>81849.686430320959</v>
      </c>
      <c r="P8695" s="3">
        <v>5</v>
      </c>
      <c r="Q8695" s="3">
        <f t="shared" si="694"/>
        <v>25</v>
      </c>
      <c r="R8695" s="4">
        <f t="shared" si="695"/>
        <v>1430.46921</v>
      </c>
    </row>
    <row r="8696" spans="14:18">
      <c r="N8696" s="2">
        <v>286.093842</v>
      </c>
      <c r="O8696" s="3">
        <f t="shared" si="693"/>
        <v>81849.686430320959</v>
      </c>
      <c r="P8696" s="3">
        <v>5</v>
      </c>
      <c r="Q8696" s="3">
        <f t="shared" si="694"/>
        <v>25</v>
      </c>
      <c r="R8696" s="4">
        <f t="shared" si="695"/>
        <v>1430.46921</v>
      </c>
    </row>
    <row r="8697" spans="14:18">
      <c r="N8697" s="2">
        <v>286.093842</v>
      </c>
      <c r="O8697" s="3">
        <f t="shared" si="693"/>
        <v>81849.686430320959</v>
      </c>
      <c r="P8697" s="3">
        <v>5</v>
      </c>
      <c r="Q8697" s="3">
        <f t="shared" si="694"/>
        <v>25</v>
      </c>
      <c r="R8697" s="4">
        <f t="shared" si="695"/>
        <v>1430.46921</v>
      </c>
    </row>
    <row r="8698" spans="14:18">
      <c r="N8698" s="2">
        <v>286.093842</v>
      </c>
      <c r="O8698" s="3">
        <f t="shared" si="693"/>
        <v>81849.686430320959</v>
      </c>
      <c r="P8698" s="3">
        <v>5</v>
      </c>
      <c r="Q8698" s="3">
        <f t="shared" si="694"/>
        <v>25</v>
      </c>
      <c r="R8698" s="4">
        <f t="shared" si="695"/>
        <v>1430.46921</v>
      </c>
    </row>
    <row r="8699" spans="14:18">
      <c r="N8699" s="2">
        <v>286.093842</v>
      </c>
      <c r="O8699" s="3">
        <f t="shared" si="693"/>
        <v>81849.686430320959</v>
      </c>
      <c r="P8699" s="3">
        <v>5</v>
      </c>
      <c r="Q8699" s="3">
        <f t="shared" si="694"/>
        <v>25</v>
      </c>
      <c r="R8699" s="4">
        <f t="shared" si="695"/>
        <v>1430.46921</v>
      </c>
    </row>
    <row r="8700" spans="14:18">
      <c r="N8700" s="2">
        <v>286.093842</v>
      </c>
      <c r="O8700" s="3">
        <f t="shared" si="693"/>
        <v>81849.686430320959</v>
      </c>
      <c r="P8700" s="3">
        <v>5</v>
      </c>
      <c r="Q8700" s="3">
        <f t="shared" si="694"/>
        <v>25</v>
      </c>
      <c r="R8700" s="4">
        <f t="shared" si="695"/>
        <v>1430.46921</v>
      </c>
    </row>
    <row r="8701" spans="14:18">
      <c r="N8701" s="2">
        <v>286.093842</v>
      </c>
      <c r="O8701" s="3">
        <f t="shared" si="693"/>
        <v>81849.686430320959</v>
      </c>
      <c r="P8701" s="3">
        <v>5</v>
      </c>
      <c r="Q8701" s="3">
        <f t="shared" si="694"/>
        <v>25</v>
      </c>
      <c r="R8701" s="4">
        <f t="shared" si="695"/>
        <v>1430.46921</v>
      </c>
    </row>
    <row r="8702" spans="14:18">
      <c r="N8702" s="2">
        <v>286.093842</v>
      </c>
      <c r="O8702" s="3">
        <f t="shared" si="693"/>
        <v>81849.686430320959</v>
      </c>
      <c r="P8702" s="3">
        <v>5</v>
      </c>
      <c r="Q8702" s="3">
        <f t="shared" si="694"/>
        <v>25</v>
      </c>
      <c r="R8702" s="4">
        <f t="shared" si="695"/>
        <v>1430.46921</v>
      </c>
    </row>
    <row r="8703" spans="14:18">
      <c r="N8703" s="2">
        <v>286.093842</v>
      </c>
      <c r="O8703" s="3">
        <f t="shared" si="693"/>
        <v>81849.686430320959</v>
      </c>
      <c r="P8703" s="3">
        <v>5</v>
      </c>
      <c r="Q8703" s="3">
        <f t="shared" si="694"/>
        <v>25</v>
      </c>
      <c r="R8703" s="4">
        <f t="shared" si="695"/>
        <v>1430.46921</v>
      </c>
    </row>
    <row r="8704" spans="14:18">
      <c r="N8704" s="2">
        <v>286.093842</v>
      </c>
      <c r="O8704" s="3">
        <f t="shared" si="693"/>
        <v>81849.686430320959</v>
      </c>
      <c r="P8704" s="3">
        <v>5</v>
      </c>
      <c r="Q8704" s="3">
        <f t="shared" si="694"/>
        <v>25</v>
      </c>
      <c r="R8704" s="4">
        <f t="shared" si="695"/>
        <v>1430.46921</v>
      </c>
    </row>
    <row r="8705" spans="14:18">
      <c r="N8705" s="2">
        <v>286.093842</v>
      </c>
      <c r="O8705" s="3">
        <f t="shared" si="693"/>
        <v>81849.686430320959</v>
      </c>
      <c r="P8705" s="3">
        <v>5</v>
      </c>
      <c r="Q8705" s="3">
        <f t="shared" si="694"/>
        <v>25</v>
      </c>
      <c r="R8705" s="4">
        <f t="shared" si="695"/>
        <v>1430.46921</v>
      </c>
    </row>
    <row r="8706" spans="14:18">
      <c r="N8706" s="2">
        <v>286.093842</v>
      </c>
      <c r="O8706" s="3">
        <f t="shared" si="693"/>
        <v>81849.686430320959</v>
      </c>
      <c r="P8706" s="3">
        <v>5</v>
      </c>
      <c r="Q8706" s="3">
        <f t="shared" si="694"/>
        <v>25</v>
      </c>
      <c r="R8706" s="4">
        <f t="shared" si="695"/>
        <v>1430.46921</v>
      </c>
    </row>
    <row r="8707" spans="14:18">
      <c r="N8707" s="2">
        <v>286.093842</v>
      </c>
      <c r="O8707" s="3">
        <f t="shared" si="693"/>
        <v>81849.686430320959</v>
      </c>
      <c r="P8707" s="3">
        <v>5</v>
      </c>
      <c r="Q8707" s="3">
        <f t="shared" si="694"/>
        <v>25</v>
      </c>
      <c r="R8707" s="4">
        <f t="shared" si="695"/>
        <v>1430.46921</v>
      </c>
    </row>
    <row r="8708" spans="14:18">
      <c r="N8708" s="2">
        <v>286.093842</v>
      </c>
      <c r="O8708" s="3">
        <f t="shared" si="693"/>
        <v>81849.686430320959</v>
      </c>
      <c r="P8708" s="3">
        <v>5</v>
      </c>
      <c r="Q8708" s="3">
        <f t="shared" si="694"/>
        <v>25</v>
      </c>
      <c r="R8708" s="4">
        <f t="shared" si="695"/>
        <v>1430.46921</v>
      </c>
    </row>
    <row r="8709" spans="14:18">
      <c r="N8709" s="2">
        <v>286.093842</v>
      </c>
      <c r="O8709" s="3">
        <f t="shared" si="693"/>
        <v>81849.686430320959</v>
      </c>
      <c r="P8709" s="3">
        <v>5</v>
      </c>
      <c r="Q8709" s="3">
        <f t="shared" si="694"/>
        <v>25</v>
      </c>
      <c r="R8709" s="4">
        <f t="shared" si="695"/>
        <v>1430.46921</v>
      </c>
    </row>
    <row r="8710" spans="14:18">
      <c r="N8710" s="2">
        <v>286.093842</v>
      </c>
      <c r="O8710" s="3">
        <f t="shared" si="693"/>
        <v>81849.686430320959</v>
      </c>
      <c r="P8710" s="3">
        <v>5</v>
      </c>
      <c r="Q8710" s="3">
        <f t="shared" si="694"/>
        <v>25</v>
      </c>
      <c r="R8710" s="4">
        <f t="shared" si="695"/>
        <v>1430.46921</v>
      </c>
    </row>
    <row r="8711" spans="14:18">
      <c r="N8711" s="2">
        <v>286.093842</v>
      </c>
      <c r="O8711" s="3">
        <f t="shared" si="693"/>
        <v>81849.686430320959</v>
      </c>
      <c r="P8711" s="3">
        <v>5</v>
      </c>
      <c r="Q8711" s="3">
        <f t="shared" si="694"/>
        <v>25</v>
      </c>
      <c r="R8711" s="4">
        <f t="shared" si="695"/>
        <v>1430.46921</v>
      </c>
    </row>
    <row r="8712" spans="14:18">
      <c r="N8712" s="2">
        <v>286.093842</v>
      </c>
      <c r="O8712" s="3">
        <f t="shared" si="693"/>
        <v>81849.686430320959</v>
      </c>
      <c r="P8712" s="3">
        <v>5</v>
      </c>
      <c r="Q8712" s="3">
        <f t="shared" si="694"/>
        <v>25</v>
      </c>
      <c r="R8712" s="4">
        <f t="shared" si="695"/>
        <v>1430.46921</v>
      </c>
    </row>
    <row r="8713" spans="14:18">
      <c r="N8713" s="2">
        <v>286.093842</v>
      </c>
      <c r="O8713" s="3">
        <f t="shared" si="693"/>
        <v>81849.686430320959</v>
      </c>
      <c r="P8713" s="3">
        <v>5</v>
      </c>
      <c r="Q8713" s="3">
        <f t="shared" si="694"/>
        <v>25</v>
      </c>
      <c r="R8713" s="4">
        <f t="shared" si="695"/>
        <v>1430.46921</v>
      </c>
    </row>
    <row r="8714" spans="14:18">
      <c r="N8714" s="2">
        <v>286.093842</v>
      </c>
      <c r="O8714" s="3">
        <f t="shared" si="693"/>
        <v>81849.686430320959</v>
      </c>
      <c r="P8714" s="3">
        <v>5</v>
      </c>
      <c r="Q8714" s="3">
        <f t="shared" si="694"/>
        <v>25</v>
      </c>
      <c r="R8714" s="4">
        <f t="shared" si="695"/>
        <v>1430.46921</v>
      </c>
    </row>
    <row r="8715" spans="14:18">
      <c r="N8715" s="2">
        <v>286.093842</v>
      </c>
      <c r="O8715" s="3">
        <f t="shared" si="693"/>
        <v>81849.686430320959</v>
      </c>
      <c r="P8715" s="3">
        <v>5</v>
      </c>
      <c r="Q8715" s="3">
        <f t="shared" si="694"/>
        <v>25</v>
      </c>
      <c r="R8715" s="4">
        <f t="shared" si="695"/>
        <v>1430.46921</v>
      </c>
    </row>
    <row r="8716" spans="14:18">
      <c r="N8716" s="2">
        <v>286.093842</v>
      </c>
      <c r="O8716" s="3">
        <f t="shared" si="693"/>
        <v>81849.686430320959</v>
      </c>
      <c r="P8716" s="3">
        <v>5</v>
      </c>
      <c r="Q8716" s="3">
        <f t="shared" si="694"/>
        <v>25</v>
      </c>
      <c r="R8716" s="4">
        <f t="shared" si="695"/>
        <v>1430.46921</v>
      </c>
    </row>
    <row r="8717" spans="14:18">
      <c r="N8717" s="2">
        <v>286.093842</v>
      </c>
      <c r="O8717" s="3">
        <f t="shared" si="693"/>
        <v>81849.686430320959</v>
      </c>
      <c r="P8717" s="3">
        <v>5</v>
      </c>
      <c r="Q8717" s="3">
        <f t="shared" si="694"/>
        <v>25</v>
      </c>
      <c r="R8717" s="4">
        <f t="shared" si="695"/>
        <v>1430.46921</v>
      </c>
    </row>
    <row r="8718" spans="14:18">
      <c r="N8718" s="2">
        <v>286.093842</v>
      </c>
      <c r="O8718" s="3">
        <f t="shared" si="693"/>
        <v>81849.686430320959</v>
      </c>
      <c r="P8718" s="3">
        <v>5</v>
      </c>
      <c r="Q8718" s="3">
        <f t="shared" si="694"/>
        <v>25</v>
      </c>
      <c r="R8718" s="4">
        <f t="shared" si="695"/>
        <v>1430.46921</v>
      </c>
    </row>
    <row r="8719" spans="14:18">
      <c r="N8719" s="2">
        <v>286.093842</v>
      </c>
      <c r="O8719" s="3">
        <f t="shared" si="693"/>
        <v>81849.686430320959</v>
      </c>
      <c r="P8719" s="3">
        <v>5</v>
      </c>
      <c r="Q8719" s="3">
        <f t="shared" si="694"/>
        <v>25</v>
      </c>
      <c r="R8719" s="4">
        <f t="shared" si="695"/>
        <v>1430.46921</v>
      </c>
    </row>
    <row r="8720" spans="14:18">
      <c r="N8720" s="2">
        <v>286.093842</v>
      </c>
      <c r="O8720" s="3">
        <f t="shared" si="693"/>
        <v>81849.686430320959</v>
      </c>
      <c r="P8720" s="3">
        <v>5</v>
      </c>
      <c r="Q8720" s="3">
        <f t="shared" si="694"/>
        <v>25</v>
      </c>
      <c r="R8720" s="4">
        <f t="shared" si="695"/>
        <v>1430.46921</v>
      </c>
    </row>
    <row r="8721" spans="14:18">
      <c r="N8721" s="2">
        <v>286.093842</v>
      </c>
      <c r="O8721" s="3">
        <f t="shared" ref="O8721:O8784" si="696">N8721*N8721</f>
        <v>81849.686430320959</v>
      </c>
      <c r="P8721" s="3">
        <v>5</v>
      </c>
      <c r="Q8721" s="3">
        <f t="shared" ref="Q8721:Q8784" si="697">P8721*P8721</f>
        <v>25</v>
      </c>
      <c r="R8721" s="4">
        <f t="shared" ref="R8721:R8784" si="698">P8721*N8721</f>
        <v>1430.46921</v>
      </c>
    </row>
    <row r="8722" spans="14:18">
      <c r="N8722" s="2">
        <v>286.093842</v>
      </c>
      <c r="O8722" s="3">
        <f t="shared" si="696"/>
        <v>81849.686430320959</v>
      </c>
      <c r="P8722" s="3">
        <v>5</v>
      </c>
      <c r="Q8722" s="3">
        <f t="shared" si="697"/>
        <v>25</v>
      </c>
      <c r="R8722" s="4">
        <f t="shared" si="698"/>
        <v>1430.46921</v>
      </c>
    </row>
    <row r="8723" spans="14:18">
      <c r="N8723" s="2">
        <v>286.093842</v>
      </c>
      <c r="O8723" s="3">
        <f t="shared" si="696"/>
        <v>81849.686430320959</v>
      </c>
      <c r="P8723" s="3">
        <v>5</v>
      </c>
      <c r="Q8723" s="3">
        <f t="shared" si="697"/>
        <v>25</v>
      </c>
      <c r="R8723" s="4">
        <f t="shared" si="698"/>
        <v>1430.46921</v>
      </c>
    </row>
    <row r="8724" spans="14:18">
      <c r="N8724" s="2">
        <v>286.093842</v>
      </c>
      <c r="O8724" s="3">
        <f t="shared" si="696"/>
        <v>81849.686430320959</v>
      </c>
      <c r="P8724" s="3">
        <v>5</v>
      </c>
      <c r="Q8724" s="3">
        <f t="shared" si="697"/>
        <v>25</v>
      </c>
      <c r="R8724" s="4">
        <f t="shared" si="698"/>
        <v>1430.46921</v>
      </c>
    </row>
    <row r="8725" spans="14:18">
      <c r="N8725" s="2">
        <v>286.093842</v>
      </c>
      <c r="O8725" s="3">
        <f t="shared" si="696"/>
        <v>81849.686430320959</v>
      </c>
      <c r="P8725" s="3">
        <v>5</v>
      </c>
      <c r="Q8725" s="3">
        <f t="shared" si="697"/>
        <v>25</v>
      </c>
      <c r="R8725" s="4">
        <f t="shared" si="698"/>
        <v>1430.46921</v>
      </c>
    </row>
    <row r="8726" spans="14:18">
      <c r="N8726" s="2">
        <v>286.093842</v>
      </c>
      <c r="O8726" s="3">
        <f t="shared" si="696"/>
        <v>81849.686430320959</v>
      </c>
      <c r="P8726" s="3">
        <v>5</v>
      </c>
      <c r="Q8726" s="3">
        <f t="shared" si="697"/>
        <v>25</v>
      </c>
      <c r="R8726" s="4">
        <f t="shared" si="698"/>
        <v>1430.46921</v>
      </c>
    </row>
    <row r="8727" spans="14:18">
      <c r="N8727" s="2">
        <v>286.093842</v>
      </c>
      <c r="O8727" s="3">
        <f t="shared" si="696"/>
        <v>81849.686430320959</v>
      </c>
      <c r="P8727" s="3">
        <v>5</v>
      </c>
      <c r="Q8727" s="3">
        <f t="shared" si="697"/>
        <v>25</v>
      </c>
      <c r="R8727" s="4">
        <f t="shared" si="698"/>
        <v>1430.46921</v>
      </c>
    </row>
    <row r="8728" spans="14:18">
      <c r="N8728" s="2">
        <v>286.093842</v>
      </c>
      <c r="O8728" s="3">
        <f t="shared" si="696"/>
        <v>81849.686430320959</v>
      </c>
      <c r="P8728" s="3">
        <v>5</v>
      </c>
      <c r="Q8728" s="3">
        <f t="shared" si="697"/>
        <v>25</v>
      </c>
      <c r="R8728" s="4">
        <f t="shared" si="698"/>
        <v>1430.46921</v>
      </c>
    </row>
    <row r="8729" spans="14:18">
      <c r="N8729" s="2">
        <v>286.093842</v>
      </c>
      <c r="O8729" s="3">
        <f t="shared" si="696"/>
        <v>81849.686430320959</v>
      </c>
      <c r="P8729" s="3">
        <v>5</v>
      </c>
      <c r="Q8729" s="3">
        <f t="shared" si="697"/>
        <v>25</v>
      </c>
      <c r="R8729" s="4">
        <f t="shared" si="698"/>
        <v>1430.46921</v>
      </c>
    </row>
    <row r="8730" spans="14:18">
      <c r="N8730" s="2">
        <v>286.093842</v>
      </c>
      <c r="O8730" s="3">
        <f t="shared" si="696"/>
        <v>81849.686430320959</v>
      </c>
      <c r="P8730" s="3">
        <v>5</v>
      </c>
      <c r="Q8730" s="3">
        <f t="shared" si="697"/>
        <v>25</v>
      </c>
      <c r="R8730" s="4">
        <f t="shared" si="698"/>
        <v>1430.46921</v>
      </c>
    </row>
    <row r="8731" spans="14:18">
      <c r="N8731" s="2">
        <v>286.093842</v>
      </c>
      <c r="O8731" s="3">
        <f t="shared" si="696"/>
        <v>81849.686430320959</v>
      </c>
      <c r="P8731" s="3">
        <v>5</v>
      </c>
      <c r="Q8731" s="3">
        <f t="shared" si="697"/>
        <v>25</v>
      </c>
      <c r="R8731" s="4">
        <f t="shared" si="698"/>
        <v>1430.46921</v>
      </c>
    </row>
    <row r="8732" spans="14:18">
      <c r="N8732" s="2">
        <v>286.093842</v>
      </c>
      <c r="O8732" s="3">
        <f t="shared" si="696"/>
        <v>81849.686430320959</v>
      </c>
      <c r="P8732" s="3">
        <v>5</v>
      </c>
      <c r="Q8732" s="3">
        <f t="shared" si="697"/>
        <v>25</v>
      </c>
      <c r="R8732" s="4">
        <f t="shared" si="698"/>
        <v>1430.46921</v>
      </c>
    </row>
    <row r="8733" spans="14:18">
      <c r="N8733" s="2">
        <v>286.093842</v>
      </c>
      <c r="O8733" s="3">
        <f t="shared" si="696"/>
        <v>81849.686430320959</v>
      </c>
      <c r="P8733" s="3">
        <v>5</v>
      </c>
      <c r="Q8733" s="3">
        <f t="shared" si="697"/>
        <v>25</v>
      </c>
      <c r="R8733" s="4">
        <f t="shared" si="698"/>
        <v>1430.46921</v>
      </c>
    </row>
    <row r="8734" spans="14:18">
      <c r="N8734" s="2">
        <v>286.093842</v>
      </c>
      <c r="O8734" s="3">
        <f t="shared" si="696"/>
        <v>81849.686430320959</v>
      </c>
      <c r="P8734" s="3">
        <v>5</v>
      </c>
      <c r="Q8734" s="3">
        <f t="shared" si="697"/>
        <v>25</v>
      </c>
      <c r="R8734" s="4">
        <f t="shared" si="698"/>
        <v>1430.46921</v>
      </c>
    </row>
    <row r="8735" spans="14:18">
      <c r="N8735" s="2">
        <v>286.093842</v>
      </c>
      <c r="O8735" s="3">
        <f t="shared" si="696"/>
        <v>81849.686430320959</v>
      </c>
      <c r="P8735" s="3">
        <v>5</v>
      </c>
      <c r="Q8735" s="3">
        <f t="shared" si="697"/>
        <v>25</v>
      </c>
      <c r="R8735" s="4">
        <f t="shared" si="698"/>
        <v>1430.46921</v>
      </c>
    </row>
    <row r="8736" spans="14:18">
      <c r="N8736" s="2">
        <v>286.093842</v>
      </c>
      <c r="O8736" s="3">
        <f t="shared" si="696"/>
        <v>81849.686430320959</v>
      </c>
      <c r="P8736" s="3">
        <v>5</v>
      </c>
      <c r="Q8736" s="3">
        <f t="shared" si="697"/>
        <v>25</v>
      </c>
      <c r="R8736" s="4">
        <f t="shared" si="698"/>
        <v>1430.46921</v>
      </c>
    </row>
    <row r="8737" spans="14:18">
      <c r="N8737" s="2">
        <v>286.093842</v>
      </c>
      <c r="O8737" s="3">
        <f t="shared" si="696"/>
        <v>81849.686430320959</v>
      </c>
      <c r="P8737" s="3">
        <v>5</v>
      </c>
      <c r="Q8737" s="3">
        <f t="shared" si="697"/>
        <v>25</v>
      </c>
      <c r="R8737" s="4">
        <f t="shared" si="698"/>
        <v>1430.46921</v>
      </c>
    </row>
    <row r="8738" spans="14:18">
      <c r="N8738" s="2">
        <v>286.093842</v>
      </c>
      <c r="O8738" s="3">
        <f t="shared" si="696"/>
        <v>81849.686430320959</v>
      </c>
      <c r="P8738" s="3">
        <v>5</v>
      </c>
      <c r="Q8738" s="3">
        <f t="shared" si="697"/>
        <v>25</v>
      </c>
      <c r="R8738" s="4">
        <f t="shared" si="698"/>
        <v>1430.46921</v>
      </c>
    </row>
    <row r="8739" spans="14:18">
      <c r="N8739" s="2">
        <v>286.093842</v>
      </c>
      <c r="O8739" s="3">
        <f t="shared" si="696"/>
        <v>81849.686430320959</v>
      </c>
      <c r="P8739" s="3">
        <v>5</v>
      </c>
      <c r="Q8739" s="3">
        <f t="shared" si="697"/>
        <v>25</v>
      </c>
      <c r="R8739" s="4">
        <f t="shared" si="698"/>
        <v>1430.46921</v>
      </c>
    </row>
    <row r="8740" spans="14:18">
      <c r="N8740" s="2">
        <v>286.093842</v>
      </c>
      <c r="O8740" s="3">
        <f t="shared" si="696"/>
        <v>81849.686430320959</v>
      </c>
      <c r="P8740" s="3">
        <v>5</v>
      </c>
      <c r="Q8740" s="3">
        <f t="shared" si="697"/>
        <v>25</v>
      </c>
      <c r="R8740" s="4">
        <f t="shared" si="698"/>
        <v>1430.46921</v>
      </c>
    </row>
    <row r="8741" spans="14:18">
      <c r="N8741" s="2">
        <v>286.093842</v>
      </c>
      <c r="O8741" s="3">
        <f t="shared" si="696"/>
        <v>81849.686430320959</v>
      </c>
      <c r="P8741" s="3">
        <v>5</v>
      </c>
      <c r="Q8741" s="3">
        <f t="shared" si="697"/>
        <v>25</v>
      </c>
      <c r="R8741" s="4">
        <f t="shared" si="698"/>
        <v>1430.46921</v>
      </c>
    </row>
    <row r="8742" spans="14:18">
      <c r="N8742" s="2">
        <v>286.093842</v>
      </c>
      <c r="O8742" s="3">
        <f t="shared" si="696"/>
        <v>81849.686430320959</v>
      </c>
      <c r="P8742" s="3">
        <v>5</v>
      </c>
      <c r="Q8742" s="3">
        <f t="shared" si="697"/>
        <v>25</v>
      </c>
      <c r="R8742" s="4">
        <f t="shared" si="698"/>
        <v>1430.46921</v>
      </c>
    </row>
    <row r="8743" spans="14:18">
      <c r="N8743" s="2">
        <v>286.093842</v>
      </c>
      <c r="O8743" s="3">
        <f t="shared" si="696"/>
        <v>81849.686430320959</v>
      </c>
      <c r="P8743" s="3">
        <v>5</v>
      </c>
      <c r="Q8743" s="3">
        <f t="shared" si="697"/>
        <v>25</v>
      </c>
      <c r="R8743" s="4">
        <f t="shared" si="698"/>
        <v>1430.46921</v>
      </c>
    </row>
    <row r="8744" spans="14:18">
      <c r="N8744" s="2">
        <v>286.093842</v>
      </c>
      <c r="O8744" s="3">
        <f t="shared" si="696"/>
        <v>81849.686430320959</v>
      </c>
      <c r="P8744" s="3">
        <v>5</v>
      </c>
      <c r="Q8744" s="3">
        <f t="shared" si="697"/>
        <v>25</v>
      </c>
      <c r="R8744" s="4">
        <f t="shared" si="698"/>
        <v>1430.46921</v>
      </c>
    </row>
    <row r="8745" spans="14:18">
      <c r="N8745" s="2">
        <v>286.093842</v>
      </c>
      <c r="O8745" s="3">
        <f t="shared" si="696"/>
        <v>81849.686430320959</v>
      </c>
      <c r="P8745" s="3">
        <v>5</v>
      </c>
      <c r="Q8745" s="3">
        <f t="shared" si="697"/>
        <v>25</v>
      </c>
      <c r="R8745" s="4">
        <f t="shared" si="698"/>
        <v>1430.46921</v>
      </c>
    </row>
    <row r="8746" spans="14:18">
      <c r="N8746" s="2">
        <v>286.093842</v>
      </c>
      <c r="O8746" s="3">
        <f t="shared" si="696"/>
        <v>81849.686430320959</v>
      </c>
      <c r="P8746" s="3">
        <v>5</v>
      </c>
      <c r="Q8746" s="3">
        <f t="shared" si="697"/>
        <v>25</v>
      </c>
      <c r="R8746" s="4">
        <f t="shared" si="698"/>
        <v>1430.46921</v>
      </c>
    </row>
    <row r="8747" spans="14:18">
      <c r="N8747" s="2">
        <v>286.093842</v>
      </c>
      <c r="O8747" s="3">
        <f t="shared" si="696"/>
        <v>81849.686430320959</v>
      </c>
      <c r="P8747" s="3">
        <v>5</v>
      </c>
      <c r="Q8747" s="3">
        <f t="shared" si="697"/>
        <v>25</v>
      </c>
      <c r="R8747" s="4">
        <f t="shared" si="698"/>
        <v>1430.46921</v>
      </c>
    </row>
    <row r="8748" spans="14:18">
      <c r="N8748" s="2">
        <v>286.093842</v>
      </c>
      <c r="O8748" s="3">
        <f t="shared" si="696"/>
        <v>81849.686430320959</v>
      </c>
      <c r="P8748" s="3">
        <v>5</v>
      </c>
      <c r="Q8748" s="3">
        <f t="shared" si="697"/>
        <v>25</v>
      </c>
      <c r="R8748" s="4">
        <f t="shared" si="698"/>
        <v>1430.46921</v>
      </c>
    </row>
    <row r="8749" spans="14:18">
      <c r="N8749" s="2">
        <v>286.093842</v>
      </c>
      <c r="O8749" s="3">
        <f t="shared" si="696"/>
        <v>81849.686430320959</v>
      </c>
      <c r="P8749" s="3">
        <v>5</v>
      </c>
      <c r="Q8749" s="3">
        <f t="shared" si="697"/>
        <v>25</v>
      </c>
      <c r="R8749" s="4">
        <f t="shared" si="698"/>
        <v>1430.46921</v>
      </c>
    </row>
    <row r="8750" spans="14:18">
      <c r="N8750" s="2">
        <v>286.093842</v>
      </c>
      <c r="O8750" s="3">
        <f t="shared" si="696"/>
        <v>81849.686430320959</v>
      </c>
      <c r="P8750" s="3">
        <v>5</v>
      </c>
      <c r="Q8750" s="3">
        <f t="shared" si="697"/>
        <v>25</v>
      </c>
      <c r="R8750" s="4">
        <f t="shared" si="698"/>
        <v>1430.46921</v>
      </c>
    </row>
    <row r="8751" spans="14:18">
      <c r="N8751" s="2">
        <v>286.093842</v>
      </c>
      <c r="O8751" s="3">
        <f t="shared" si="696"/>
        <v>81849.686430320959</v>
      </c>
      <c r="P8751" s="3">
        <v>5</v>
      </c>
      <c r="Q8751" s="3">
        <f t="shared" si="697"/>
        <v>25</v>
      </c>
      <c r="R8751" s="4">
        <f t="shared" si="698"/>
        <v>1430.46921</v>
      </c>
    </row>
    <row r="8752" spans="14:18">
      <c r="N8752" s="2">
        <v>286.093842</v>
      </c>
      <c r="O8752" s="3">
        <f t="shared" si="696"/>
        <v>81849.686430320959</v>
      </c>
      <c r="P8752" s="3">
        <v>5</v>
      </c>
      <c r="Q8752" s="3">
        <f t="shared" si="697"/>
        <v>25</v>
      </c>
      <c r="R8752" s="4">
        <f t="shared" si="698"/>
        <v>1430.46921</v>
      </c>
    </row>
    <row r="8753" spans="14:18">
      <c r="N8753" s="2">
        <v>286.093842</v>
      </c>
      <c r="O8753" s="3">
        <f t="shared" si="696"/>
        <v>81849.686430320959</v>
      </c>
      <c r="P8753" s="3">
        <v>10</v>
      </c>
      <c r="Q8753" s="3">
        <f t="shared" si="697"/>
        <v>100</v>
      </c>
      <c r="R8753" s="4">
        <f t="shared" si="698"/>
        <v>2860.93842</v>
      </c>
    </row>
    <row r="8754" spans="14:18">
      <c r="N8754" s="2">
        <v>286.093842</v>
      </c>
      <c r="O8754" s="3">
        <f t="shared" si="696"/>
        <v>81849.686430320959</v>
      </c>
      <c r="P8754" s="3">
        <v>15</v>
      </c>
      <c r="Q8754" s="3">
        <f t="shared" si="697"/>
        <v>225</v>
      </c>
      <c r="R8754" s="4">
        <f t="shared" si="698"/>
        <v>4291.4076299999997</v>
      </c>
    </row>
    <row r="8755" spans="14:18">
      <c r="N8755" s="2">
        <v>286.093842</v>
      </c>
      <c r="O8755" s="3">
        <f t="shared" si="696"/>
        <v>81849.686430320959</v>
      </c>
      <c r="P8755" s="3">
        <v>15</v>
      </c>
      <c r="Q8755" s="3">
        <f t="shared" si="697"/>
        <v>225</v>
      </c>
      <c r="R8755" s="4">
        <f t="shared" si="698"/>
        <v>4291.4076299999997</v>
      </c>
    </row>
    <row r="8756" spans="14:18">
      <c r="N8756" s="2">
        <v>286.093842</v>
      </c>
      <c r="O8756" s="3">
        <f t="shared" si="696"/>
        <v>81849.686430320959</v>
      </c>
      <c r="P8756" s="3">
        <v>15</v>
      </c>
      <c r="Q8756" s="3">
        <f t="shared" si="697"/>
        <v>225</v>
      </c>
      <c r="R8756" s="4">
        <f t="shared" si="698"/>
        <v>4291.4076299999997</v>
      </c>
    </row>
    <row r="8757" spans="14:18">
      <c r="N8757" s="2">
        <v>286.093842</v>
      </c>
      <c r="O8757" s="3">
        <f t="shared" si="696"/>
        <v>81849.686430320959</v>
      </c>
      <c r="P8757" s="3">
        <v>15</v>
      </c>
      <c r="Q8757" s="3">
        <f t="shared" si="697"/>
        <v>225</v>
      </c>
      <c r="R8757" s="4">
        <f t="shared" si="698"/>
        <v>4291.4076299999997</v>
      </c>
    </row>
    <row r="8758" spans="14:18">
      <c r="N8758" s="2">
        <v>286.093842</v>
      </c>
      <c r="O8758" s="3">
        <f t="shared" si="696"/>
        <v>81849.686430320959</v>
      </c>
      <c r="P8758" s="3">
        <v>15</v>
      </c>
      <c r="Q8758" s="3">
        <f t="shared" si="697"/>
        <v>225</v>
      </c>
      <c r="R8758" s="4">
        <f t="shared" si="698"/>
        <v>4291.4076299999997</v>
      </c>
    </row>
    <row r="8759" spans="14:18">
      <c r="N8759" s="2">
        <v>286.093842</v>
      </c>
      <c r="O8759" s="3">
        <f t="shared" si="696"/>
        <v>81849.686430320959</v>
      </c>
      <c r="P8759" s="3">
        <v>15</v>
      </c>
      <c r="Q8759" s="3">
        <f t="shared" si="697"/>
        <v>225</v>
      </c>
      <c r="R8759" s="4">
        <f t="shared" si="698"/>
        <v>4291.4076299999997</v>
      </c>
    </row>
    <row r="8760" spans="14:18">
      <c r="N8760" s="2">
        <v>286.093842</v>
      </c>
      <c r="O8760" s="3">
        <f t="shared" si="696"/>
        <v>81849.686430320959</v>
      </c>
      <c r="P8760" s="3">
        <v>15</v>
      </c>
      <c r="Q8760" s="3">
        <f t="shared" si="697"/>
        <v>225</v>
      </c>
      <c r="R8760" s="4">
        <f t="shared" si="698"/>
        <v>4291.4076299999997</v>
      </c>
    </row>
    <row r="8761" spans="14:18">
      <c r="N8761" s="2">
        <v>286.093842</v>
      </c>
      <c r="O8761" s="3">
        <f t="shared" si="696"/>
        <v>81849.686430320959</v>
      </c>
      <c r="P8761" s="3">
        <v>15</v>
      </c>
      <c r="Q8761" s="3">
        <f t="shared" si="697"/>
        <v>225</v>
      </c>
      <c r="R8761" s="4">
        <f t="shared" si="698"/>
        <v>4291.4076299999997</v>
      </c>
    </row>
    <row r="8762" spans="14:18">
      <c r="N8762" s="2">
        <v>286.093842</v>
      </c>
      <c r="O8762" s="3">
        <f t="shared" si="696"/>
        <v>81849.686430320959</v>
      </c>
      <c r="P8762" s="3">
        <v>15</v>
      </c>
      <c r="Q8762" s="3">
        <f t="shared" si="697"/>
        <v>225</v>
      </c>
      <c r="R8762" s="4">
        <f t="shared" si="698"/>
        <v>4291.4076299999997</v>
      </c>
    </row>
    <row r="8763" spans="14:18">
      <c r="N8763" s="2">
        <v>286.093842</v>
      </c>
      <c r="O8763" s="3">
        <f t="shared" si="696"/>
        <v>81849.686430320959</v>
      </c>
      <c r="P8763" s="3">
        <v>15</v>
      </c>
      <c r="Q8763" s="3">
        <f t="shared" si="697"/>
        <v>225</v>
      </c>
      <c r="R8763" s="4">
        <f t="shared" si="698"/>
        <v>4291.4076299999997</v>
      </c>
    </row>
    <row r="8764" spans="14:18">
      <c r="N8764" s="2">
        <v>286.093842</v>
      </c>
      <c r="O8764" s="3">
        <f t="shared" si="696"/>
        <v>81849.686430320959</v>
      </c>
      <c r="P8764" s="3">
        <v>15</v>
      </c>
      <c r="Q8764" s="3">
        <f t="shared" si="697"/>
        <v>225</v>
      </c>
      <c r="R8764" s="4">
        <f t="shared" si="698"/>
        <v>4291.4076299999997</v>
      </c>
    </row>
    <row r="8765" spans="14:18">
      <c r="N8765" s="2">
        <v>286.093842</v>
      </c>
      <c r="O8765" s="3">
        <f t="shared" si="696"/>
        <v>81849.686430320959</v>
      </c>
      <c r="P8765" s="3">
        <v>15</v>
      </c>
      <c r="Q8765" s="3">
        <f t="shared" si="697"/>
        <v>225</v>
      </c>
      <c r="R8765" s="4">
        <f t="shared" si="698"/>
        <v>4291.4076299999997</v>
      </c>
    </row>
    <row r="8766" spans="14:18">
      <c r="N8766" s="2">
        <v>286.093842</v>
      </c>
      <c r="O8766" s="3">
        <f t="shared" si="696"/>
        <v>81849.686430320959</v>
      </c>
      <c r="P8766" s="3">
        <v>15</v>
      </c>
      <c r="Q8766" s="3">
        <f t="shared" si="697"/>
        <v>225</v>
      </c>
      <c r="R8766" s="4">
        <f t="shared" si="698"/>
        <v>4291.4076299999997</v>
      </c>
    </row>
    <row r="8767" spans="14:18">
      <c r="N8767" s="2">
        <v>286.093842</v>
      </c>
      <c r="O8767" s="3">
        <f t="shared" si="696"/>
        <v>81849.686430320959</v>
      </c>
      <c r="P8767" s="3">
        <v>15</v>
      </c>
      <c r="Q8767" s="3">
        <f t="shared" si="697"/>
        <v>225</v>
      </c>
      <c r="R8767" s="4">
        <f t="shared" si="698"/>
        <v>4291.4076299999997</v>
      </c>
    </row>
    <row r="8768" spans="14:18">
      <c r="N8768" s="2">
        <v>286.093842</v>
      </c>
      <c r="O8768" s="3">
        <f t="shared" si="696"/>
        <v>81849.686430320959</v>
      </c>
      <c r="P8768" s="3">
        <v>20</v>
      </c>
      <c r="Q8768" s="3">
        <f t="shared" si="697"/>
        <v>400</v>
      </c>
      <c r="R8768" s="4">
        <f t="shared" si="698"/>
        <v>5721.8768399999999</v>
      </c>
    </row>
    <row r="8769" spans="14:18">
      <c r="N8769" s="2">
        <v>286.093842</v>
      </c>
      <c r="O8769" s="3">
        <f t="shared" si="696"/>
        <v>81849.686430320959</v>
      </c>
      <c r="P8769" s="3">
        <v>20</v>
      </c>
      <c r="Q8769" s="3">
        <f t="shared" si="697"/>
        <v>400</v>
      </c>
      <c r="R8769" s="4">
        <f t="shared" si="698"/>
        <v>5721.8768399999999</v>
      </c>
    </row>
    <row r="8770" spans="14:18">
      <c r="N8770" s="2">
        <v>286.093842</v>
      </c>
      <c r="O8770" s="3">
        <f t="shared" si="696"/>
        <v>81849.686430320959</v>
      </c>
      <c r="P8770" s="3">
        <v>20</v>
      </c>
      <c r="Q8770" s="3">
        <f t="shared" si="697"/>
        <v>400</v>
      </c>
      <c r="R8770" s="4">
        <f t="shared" si="698"/>
        <v>5721.8768399999999</v>
      </c>
    </row>
    <row r="8771" spans="14:18">
      <c r="N8771" s="2">
        <v>286.093842</v>
      </c>
      <c r="O8771" s="3">
        <f t="shared" si="696"/>
        <v>81849.686430320959</v>
      </c>
      <c r="P8771" s="3">
        <v>20</v>
      </c>
      <c r="Q8771" s="3">
        <f t="shared" si="697"/>
        <v>400</v>
      </c>
      <c r="R8771" s="4">
        <f t="shared" si="698"/>
        <v>5721.8768399999999</v>
      </c>
    </row>
    <row r="8772" spans="14:18">
      <c r="N8772" s="2">
        <v>286.093842</v>
      </c>
      <c r="O8772" s="3">
        <f t="shared" si="696"/>
        <v>81849.686430320959</v>
      </c>
      <c r="P8772" s="3">
        <v>20</v>
      </c>
      <c r="Q8772" s="3">
        <f t="shared" si="697"/>
        <v>400</v>
      </c>
      <c r="R8772" s="4">
        <f t="shared" si="698"/>
        <v>5721.8768399999999</v>
      </c>
    </row>
    <row r="8773" spans="14:18">
      <c r="N8773" s="2">
        <v>286.093842</v>
      </c>
      <c r="O8773" s="3">
        <f t="shared" si="696"/>
        <v>81849.686430320959</v>
      </c>
      <c r="P8773" s="3">
        <v>20</v>
      </c>
      <c r="Q8773" s="3">
        <f t="shared" si="697"/>
        <v>400</v>
      </c>
      <c r="R8773" s="4">
        <f t="shared" si="698"/>
        <v>5721.8768399999999</v>
      </c>
    </row>
    <row r="8774" spans="14:18">
      <c r="N8774" s="2">
        <v>286.093842</v>
      </c>
      <c r="O8774" s="3">
        <f t="shared" si="696"/>
        <v>81849.686430320959</v>
      </c>
      <c r="P8774" s="3">
        <v>20</v>
      </c>
      <c r="Q8774" s="3">
        <f t="shared" si="697"/>
        <v>400</v>
      </c>
      <c r="R8774" s="4">
        <f t="shared" si="698"/>
        <v>5721.8768399999999</v>
      </c>
    </row>
    <row r="8775" spans="14:18">
      <c r="N8775" s="2">
        <v>286.093842</v>
      </c>
      <c r="O8775" s="3">
        <f t="shared" si="696"/>
        <v>81849.686430320959</v>
      </c>
      <c r="P8775" s="3">
        <v>15</v>
      </c>
      <c r="Q8775" s="3">
        <f t="shared" si="697"/>
        <v>225</v>
      </c>
      <c r="R8775" s="4">
        <f t="shared" si="698"/>
        <v>4291.4076299999997</v>
      </c>
    </row>
    <row r="8776" spans="14:18">
      <c r="N8776" s="2">
        <v>286.093842</v>
      </c>
      <c r="O8776" s="3">
        <f t="shared" si="696"/>
        <v>81849.686430320959</v>
      </c>
      <c r="P8776" s="3">
        <v>15</v>
      </c>
      <c r="Q8776" s="3">
        <f t="shared" si="697"/>
        <v>225</v>
      </c>
      <c r="R8776" s="4">
        <f t="shared" si="698"/>
        <v>4291.4076299999997</v>
      </c>
    </row>
    <row r="8777" spans="14:18">
      <c r="N8777" s="2">
        <v>286.093842</v>
      </c>
      <c r="O8777" s="3">
        <f t="shared" si="696"/>
        <v>81849.686430320959</v>
      </c>
      <c r="P8777" s="3">
        <v>15</v>
      </c>
      <c r="Q8777" s="3">
        <f t="shared" si="697"/>
        <v>225</v>
      </c>
      <c r="R8777" s="4">
        <f t="shared" si="698"/>
        <v>4291.4076299999997</v>
      </c>
    </row>
    <row r="8778" spans="14:18">
      <c r="N8778" s="2">
        <v>286.093842</v>
      </c>
      <c r="O8778" s="3">
        <f t="shared" si="696"/>
        <v>81849.686430320959</v>
      </c>
      <c r="P8778" s="3">
        <v>15</v>
      </c>
      <c r="Q8778" s="3">
        <f t="shared" si="697"/>
        <v>225</v>
      </c>
      <c r="R8778" s="4">
        <f t="shared" si="698"/>
        <v>4291.4076299999997</v>
      </c>
    </row>
    <row r="8779" spans="14:18">
      <c r="N8779" s="2">
        <v>286.093842</v>
      </c>
      <c r="O8779" s="3">
        <f t="shared" si="696"/>
        <v>81849.686430320959</v>
      </c>
      <c r="P8779" s="3">
        <v>15</v>
      </c>
      <c r="Q8779" s="3">
        <f t="shared" si="697"/>
        <v>225</v>
      </c>
      <c r="R8779" s="4">
        <f t="shared" si="698"/>
        <v>4291.4076299999997</v>
      </c>
    </row>
    <row r="8780" spans="14:18">
      <c r="N8780" s="2">
        <v>286.093842</v>
      </c>
      <c r="O8780" s="3">
        <f t="shared" si="696"/>
        <v>81849.686430320959</v>
      </c>
      <c r="P8780" s="3">
        <v>15</v>
      </c>
      <c r="Q8780" s="3">
        <f t="shared" si="697"/>
        <v>225</v>
      </c>
      <c r="R8780" s="4">
        <f t="shared" si="698"/>
        <v>4291.4076299999997</v>
      </c>
    </row>
    <row r="8781" spans="14:18">
      <c r="N8781" s="2">
        <v>286.093842</v>
      </c>
      <c r="O8781" s="3">
        <f t="shared" si="696"/>
        <v>81849.686430320959</v>
      </c>
      <c r="P8781" s="3">
        <v>20</v>
      </c>
      <c r="Q8781" s="3">
        <f t="shared" si="697"/>
        <v>400</v>
      </c>
      <c r="R8781" s="4">
        <f t="shared" si="698"/>
        <v>5721.8768399999999</v>
      </c>
    </row>
    <row r="8782" spans="14:18">
      <c r="N8782" s="2">
        <v>286.093842</v>
      </c>
      <c r="O8782" s="3">
        <f t="shared" si="696"/>
        <v>81849.686430320959</v>
      </c>
      <c r="P8782" s="3">
        <v>20</v>
      </c>
      <c r="Q8782" s="3">
        <f t="shared" si="697"/>
        <v>400</v>
      </c>
      <c r="R8782" s="4">
        <f t="shared" si="698"/>
        <v>5721.8768399999999</v>
      </c>
    </row>
    <row r="8783" spans="14:18">
      <c r="N8783" s="2">
        <v>286.093842</v>
      </c>
      <c r="O8783" s="3">
        <f t="shared" si="696"/>
        <v>81849.686430320959</v>
      </c>
      <c r="P8783" s="3">
        <v>20</v>
      </c>
      <c r="Q8783" s="3">
        <f t="shared" si="697"/>
        <v>400</v>
      </c>
      <c r="R8783" s="4">
        <f t="shared" si="698"/>
        <v>5721.8768399999999</v>
      </c>
    </row>
    <row r="8784" spans="14:18">
      <c r="N8784" s="2">
        <v>286.093842</v>
      </c>
      <c r="O8784" s="3">
        <f t="shared" si="696"/>
        <v>81849.686430320959</v>
      </c>
      <c r="P8784" s="3">
        <v>20</v>
      </c>
      <c r="Q8784" s="3">
        <f t="shared" si="697"/>
        <v>400</v>
      </c>
      <c r="R8784" s="4">
        <f t="shared" si="698"/>
        <v>5721.8768399999999</v>
      </c>
    </row>
    <row r="8785" spans="14:18">
      <c r="N8785" s="2">
        <v>286.093842</v>
      </c>
      <c r="O8785" s="3">
        <f t="shared" ref="O8785:O8848" si="699">N8785*N8785</f>
        <v>81849.686430320959</v>
      </c>
      <c r="P8785" s="3">
        <v>15</v>
      </c>
      <c r="Q8785" s="3">
        <f t="shared" ref="Q8785:Q8848" si="700">P8785*P8785</f>
        <v>225</v>
      </c>
      <c r="R8785" s="4">
        <f t="shared" ref="R8785:R8848" si="701">P8785*N8785</f>
        <v>4291.4076299999997</v>
      </c>
    </row>
    <row r="8786" spans="14:18">
      <c r="N8786" s="2">
        <v>286.093842</v>
      </c>
      <c r="O8786" s="3">
        <f t="shared" si="699"/>
        <v>81849.686430320959</v>
      </c>
      <c r="P8786" s="3">
        <v>15</v>
      </c>
      <c r="Q8786" s="3">
        <f t="shared" si="700"/>
        <v>225</v>
      </c>
      <c r="R8786" s="4">
        <f t="shared" si="701"/>
        <v>4291.4076299999997</v>
      </c>
    </row>
    <row r="8787" spans="14:18">
      <c r="N8787" s="2">
        <v>286.093842</v>
      </c>
      <c r="O8787" s="3">
        <f t="shared" si="699"/>
        <v>81849.686430320959</v>
      </c>
      <c r="P8787" s="3">
        <v>15</v>
      </c>
      <c r="Q8787" s="3">
        <f t="shared" si="700"/>
        <v>225</v>
      </c>
      <c r="R8787" s="4">
        <f t="shared" si="701"/>
        <v>4291.4076299999997</v>
      </c>
    </row>
    <row r="8788" spans="14:18">
      <c r="N8788" s="2">
        <v>286.093842</v>
      </c>
      <c r="O8788" s="3">
        <f t="shared" si="699"/>
        <v>81849.686430320959</v>
      </c>
      <c r="P8788" s="3">
        <v>15</v>
      </c>
      <c r="Q8788" s="3">
        <f t="shared" si="700"/>
        <v>225</v>
      </c>
      <c r="R8788" s="4">
        <f t="shared" si="701"/>
        <v>4291.4076299999997</v>
      </c>
    </row>
    <row r="8789" spans="14:18">
      <c r="N8789" s="2">
        <v>286.093842</v>
      </c>
      <c r="O8789" s="3">
        <f t="shared" si="699"/>
        <v>81849.686430320959</v>
      </c>
      <c r="P8789" s="3">
        <v>20</v>
      </c>
      <c r="Q8789" s="3">
        <f t="shared" si="700"/>
        <v>400</v>
      </c>
      <c r="R8789" s="4">
        <f t="shared" si="701"/>
        <v>5721.8768399999999</v>
      </c>
    </row>
    <row r="8790" spans="14:18">
      <c r="N8790" s="2">
        <v>286.093842</v>
      </c>
      <c r="O8790" s="3">
        <f t="shared" si="699"/>
        <v>81849.686430320959</v>
      </c>
      <c r="P8790" s="3">
        <v>20</v>
      </c>
      <c r="Q8790" s="3">
        <f t="shared" si="700"/>
        <v>400</v>
      </c>
      <c r="R8790" s="4">
        <f t="shared" si="701"/>
        <v>5721.8768399999999</v>
      </c>
    </row>
    <row r="8791" spans="14:18">
      <c r="N8791" s="2">
        <v>286.093842</v>
      </c>
      <c r="O8791" s="3">
        <f t="shared" si="699"/>
        <v>81849.686430320959</v>
      </c>
      <c r="P8791" s="3">
        <v>15</v>
      </c>
      <c r="Q8791" s="3">
        <f t="shared" si="700"/>
        <v>225</v>
      </c>
      <c r="R8791" s="4">
        <f t="shared" si="701"/>
        <v>4291.4076299999997</v>
      </c>
    </row>
    <row r="8792" spans="14:18">
      <c r="N8792" s="2">
        <v>286.093842</v>
      </c>
      <c r="O8792" s="3">
        <f t="shared" si="699"/>
        <v>81849.686430320959</v>
      </c>
      <c r="P8792" s="3">
        <v>15</v>
      </c>
      <c r="Q8792" s="3">
        <f t="shared" si="700"/>
        <v>225</v>
      </c>
      <c r="R8792" s="4">
        <f t="shared" si="701"/>
        <v>4291.4076299999997</v>
      </c>
    </row>
    <row r="8793" spans="14:18">
      <c r="N8793" s="2">
        <v>286.093842</v>
      </c>
      <c r="O8793" s="3">
        <f t="shared" si="699"/>
        <v>81849.686430320959</v>
      </c>
      <c r="P8793" s="3">
        <v>15</v>
      </c>
      <c r="Q8793" s="3">
        <f t="shared" si="700"/>
        <v>225</v>
      </c>
      <c r="R8793" s="4">
        <f t="shared" si="701"/>
        <v>4291.4076299999997</v>
      </c>
    </row>
    <row r="8794" spans="14:18">
      <c r="N8794" s="2">
        <v>286.093842</v>
      </c>
      <c r="O8794" s="3">
        <f t="shared" si="699"/>
        <v>81849.686430320959</v>
      </c>
      <c r="P8794" s="3">
        <v>15</v>
      </c>
      <c r="Q8794" s="3">
        <f t="shared" si="700"/>
        <v>225</v>
      </c>
      <c r="R8794" s="4">
        <f t="shared" si="701"/>
        <v>4291.4076299999997</v>
      </c>
    </row>
    <row r="8795" spans="14:18">
      <c r="N8795" s="2">
        <v>286.093842</v>
      </c>
      <c r="O8795" s="3">
        <f t="shared" si="699"/>
        <v>81849.686430320959</v>
      </c>
      <c r="P8795" s="3">
        <v>15</v>
      </c>
      <c r="Q8795" s="3">
        <f t="shared" si="700"/>
        <v>225</v>
      </c>
      <c r="R8795" s="4">
        <f t="shared" si="701"/>
        <v>4291.4076299999997</v>
      </c>
    </row>
    <row r="8796" spans="14:18">
      <c r="N8796" s="2">
        <v>286.093842</v>
      </c>
      <c r="O8796" s="3">
        <f t="shared" si="699"/>
        <v>81849.686430320959</v>
      </c>
      <c r="P8796" s="3">
        <v>15</v>
      </c>
      <c r="Q8796" s="3">
        <f t="shared" si="700"/>
        <v>225</v>
      </c>
      <c r="R8796" s="4">
        <f t="shared" si="701"/>
        <v>4291.4076299999997</v>
      </c>
    </row>
    <row r="8797" spans="14:18">
      <c r="N8797" s="2">
        <v>286.093842</v>
      </c>
      <c r="O8797" s="3">
        <f t="shared" si="699"/>
        <v>81849.686430320959</v>
      </c>
      <c r="P8797" s="3">
        <v>15</v>
      </c>
      <c r="Q8797" s="3">
        <f t="shared" si="700"/>
        <v>225</v>
      </c>
      <c r="R8797" s="4">
        <f t="shared" si="701"/>
        <v>4291.4076299999997</v>
      </c>
    </row>
    <row r="8798" spans="14:18">
      <c r="N8798" s="2">
        <v>286.093842</v>
      </c>
      <c r="O8798" s="3">
        <f t="shared" si="699"/>
        <v>81849.686430320959</v>
      </c>
      <c r="P8798" s="3">
        <v>15</v>
      </c>
      <c r="Q8798" s="3">
        <f t="shared" si="700"/>
        <v>225</v>
      </c>
      <c r="R8798" s="4">
        <f t="shared" si="701"/>
        <v>4291.4076299999997</v>
      </c>
    </row>
    <row r="8799" spans="14:18">
      <c r="N8799" s="2">
        <v>286.093842</v>
      </c>
      <c r="O8799" s="3">
        <f t="shared" si="699"/>
        <v>81849.686430320959</v>
      </c>
      <c r="P8799" s="3">
        <v>15</v>
      </c>
      <c r="Q8799" s="3">
        <f t="shared" si="700"/>
        <v>225</v>
      </c>
      <c r="R8799" s="4">
        <f t="shared" si="701"/>
        <v>4291.4076299999997</v>
      </c>
    </row>
    <row r="8800" spans="14:18">
      <c r="N8800" s="2">
        <v>286.093842</v>
      </c>
      <c r="O8800" s="3">
        <f t="shared" si="699"/>
        <v>81849.686430320959</v>
      </c>
      <c r="P8800" s="3">
        <v>15</v>
      </c>
      <c r="Q8800" s="3">
        <f t="shared" si="700"/>
        <v>225</v>
      </c>
      <c r="R8800" s="4">
        <f t="shared" si="701"/>
        <v>4291.4076299999997</v>
      </c>
    </row>
    <row r="8801" spans="14:18">
      <c r="N8801" s="2">
        <v>286.093842</v>
      </c>
      <c r="O8801" s="3">
        <f t="shared" si="699"/>
        <v>81849.686430320959</v>
      </c>
      <c r="P8801" s="3">
        <v>20</v>
      </c>
      <c r="Q8801" s="3">
        <f t="shared" si="700"/>
        <v>400</v>
      </c>
      <c r="R8801" s="4">
        <f t="shared" si="701"/>
        <v>5721.8768399999999</v>
      </c>
    </row>
    <row r="8802" spans="14:18">
      <c r="N8802" s="2">
        <v>291.94753800000001</v>
      </c>
      <c r="O8802" s="3">
        <f t="shared" si="699"/>
        <v>85233.364944261455</v>
      </c>
      <c r="P8802" s="3">
        <v>5</v>
      </c>
      <c r="Q8802" s="3">
        <f t="shared" si="700"/>
        <v>25</v>
      </c>
      <c r="R8802" s="4">
        <f t="shared" si="701"/>
        <v>1459.7376899999999</v>
      </c>
    </row>
    <row r="8803" spans="14:18">
      <c r="N8803" s="2">
        <v>291.94753800000001</v>
      </c>
      <c r="O8803" s="3">
        <f t="shared" si="699"/>
        <v>85233.364944261455</v>
      </c>
      <c r="P8803" s="3">
        <v>5</v>
      </c>
      <c r="Q8803" s="3">
        <f t="shared" si="700"/>
        <v>25</v>
      </c>
      <c r="R8803" s="4">
        <f t="shared" si="701"/>
        <v>1459.7376899999999</v>
      </c>
    </row>
    <row r="8804" spans="14:18">
      <c r="N8804" s="2">
        <v>291.94753800000001</v>
      </c>
      <c r="O8804" s="3">
        <f t="shared" si="699"/>
        <v>85233.364944261455</v>
      </c>
      <c r="P8804" s="3">
        <v>10</v>
      </c>
      <c r="Q8804" s="3">
        <f t="shared" si="700"/>
        <v>100</v>
      </c>
      <c r="R8804" s="4">
        <f t="shared" si="701"/>
        <v>2919.4753799999999</v>
      </c>
    </row>
    <row r="8805" spans="14:18">
      <c r="N8805" s="2">
        <v>291.94753800000001</v>
      </c>
      <c r="O8805" s="3">
        <f t="shared" si="699"/>
        <v>85233.364944261455</v>
      </c>
      <c r="P8805" s="3">
        <v>10</v>
      </c>
      <c r="Q8805" s="3">
        <f t="shared" si="700"/>
        <v>100</v>
      </c>
      <c r="R8805" s="4">
        <f t="shared" si="701"/>
        <v>2919.4753799999999</v>
      </c>
    </row>
    <row r="8806" spans="14:18">
      <c r="N8806" s="2">
        <v>291.94753800000001</v>
      </c>
      <c r="O8806" s="3">
        <f t="shared" si="699"/>
        <v>85233.364944261455</v>
      </c>
      <c r="P8806" s="3">
        <v>10</v>
      </c>
      <c r="Q8806" s="3">
        <f t="shared" si="700"/>
        <v>100</v>
      </c>
      <c r="R8806" s="4">
        <f t="shared" si="701"/>
        <v>2919.4753799999999</v>
      </c>
    </row>
    <row r="8807" spans="14:18">
      <c r="N8807" s="2">
        <v>291.94753800000001</v>
      </c>
      <c r="O8807" s="3">
        <f t="shared" si="699"/>
        <v>85233.364944261455</v>
      </c>
      <c r="P8807" s="3">
        <v>10</v>
      </c>
      <c r="Q8807" s="3">
        <f t="shared" si="700"/>
        <v>100</v>
      </c>
      <c r="R8807" s="4">
        <f t="shared" si="701"/>
        <v>2919.4753799999999</v>
      </c>
    </row>
    <row r="8808" spans="14:18">
      <c r="N8808" s="2">
        <v>291.94753800000001</v>
      </c>
      <c r="O8808" s="3">
        <f t="shared" si="699"/>
        <v>85233.364944261455</v>
      </c>
      <c r="P8808" s="3">
        <v>10</v>
      </c>
      <c r="Q8808" s="3">
        <f t="shared" si="700"/>
        <v>100</v>
      </c>
      <c r="R8808" s="4">
        <f t="shared" si="701"/>
        <v>2919.4753799999999</v>
      </c>
    </row>
    <row r="8809" spans="14:18">
      <c r="N8809" s="2">
        <v>291.94753800000001</v>
      </c>
      <c r="O8809" s="3">
        <f t="shared" si="699"/>
        <v>85233.364944261455</v>
      </c>
      <c r="P8809" s="3">
        <v>10</v>
      </c>
      <c r="Q8809" s="3">
        <f t="shared" si="700"/>
        <v>100</v>
      </c>
      <c r="R8809" s="4">
        <f t="shared" si="701"/>
        <v>2919.4753799999999</v>
      </c>
    </row>
    <row r="8810" spans="14:18">
      <c r="N8810" s="2">
        <v>291.94753800000001</v>
      </c>
      <c r="O8810" s="3">
        <f t="shared" si="699"/>
        <v>85233.364944261455</v>
      </c>
      <c r="P8810" s="3">
        <v>10</v>
      </c>
      <c r="Q8810" s="3">
        <f t="shared" si="700"/>
        <v>100</v>
      </c>
      <c r="R8810" s="4">
        <f t="shared" si="701"/>
        <v>2919.4753799999999</v>
      </c>
    </row>
    <row r="8811" spans="14:18">
      <c r="N8811" s="2">
        <v>291.94753800000001</v>
      </c>
      <c r="O8811" s="3">
        <f t="shared" si="699"/>
        <v>85233.364944261455</v>
      </c>
      <c r="P8811" s="3">
        <v>10</v>
      </c>
      <c r="Q8811" s="3">
        <f t="shared" si="700"/>
        <v>100</v>
      </c>
      <c r="R8811" s="4">
        <f t="shared" si="701"/>
        <v>2919.4753799999999</v>
      </c>
    </row>
    <row r="8812" spans="14:18">
      <c r="N8812" s="2">
        <v>291.94753800000001</v>
      </c>
      <c r="O8812" s="3">
        <f t="shared" si="699"/>
        <v>85233.364944261455</v>
      </c>
      <c r="P8812" s="3">
        <v>10</v>
      </c>
      <c r="Q8812" s="3">
        <f t="shared" si="700"/>
        <v>100</v>
      </c>
      <c r="R8812" s="4">
        <f t="shared" si="701"/>
        <v>2919.4753799999999</v>
      </c>
    </row>
    <row r="8813" spans="14:18">
      <c r="N8813" s="2">
        <v>291.94753800000001</v>
      </c>
      <c r="O8813" s="3">
        <f t="shared" si="699"/>
        <v>85233.364944261455</v>
      </c>
      <c r="P8813" s="3">
        <v>10</v>
      </c>
      <c r="Q8813" s="3">
        <f t="shared" si="700"/>
        <v>100</v>
      </c>
      <c r="R8813" s="4">
        <f t="shared" si="701"/>
        <v>2919.4753799999999</v>
      </c>
    </row>
    <row r="8814" spans="14:18">
      <c r="N8814" s="2">
        <v>291.94753800000001</v>
      </c>
      <c r="O8814" s="3">
        <f t="shared" si="699"/>
        <v>85233.364944261455</v>
      </c>
      <c r="P8814" s="3">
        <v>10</v>
      </c>
      <c r="Q8814" s="3">
        <f t="shared" si="700"/>
        <v>100</v>
      </c>
      <c r="R8814" s="4">
        <f t="shared" si="701"/>
        <v>2919.4753799999999</v>
      </c>
    </row>
    <row r="8815" spans="14:18">
      <c r="N8815" s="2">
        <v>291.94753800000001</v>
      </c>
      <c r="O8815" s="3">
        <f t="shared" si="699"/>
        <v>85233.364944261455</v>
      </c>
      <c r="P8815" s="3">
        <v>10</v>
      </c>
      <c r="Q8815" s="3">
        <f t="shared" si="700"/>
        <v>100</v>
      </c>
      <c r="R8815" s="4">
        <f t="shared" si="701"/>
        <v>2919.4753799999999</v>
      </c>
    </row>
    <row r="8816" spans="14:18">
      <c r="N8816" s="2">
        <v>291.94753800000001</v>
      </c>
      <c r="O8816" s="3">
        <f t="shared" si="699"/>
        <v>85233.364944261455</v>
      </c>
      <c r="P8816" s="3">
        <v>10</v>
      </c>
      <c r="Q8816" s="3">
        <f t="shared" si="700"/>
        <v>100</v>
      </c>
      <c r="R8816" s="4">
        <f t="shared" si="701"/>
        <v>2919.4753799999999</v>
      </c>
    </row>
    <row r="8817" spans="14:18">
      <c r="N8817" s="2">
        <v>291.94753800000001</v>
      </c>
      <c r="O8817" s="3">
        <f t="shared" si="699"/>
        <v>85233.364944261455</v>
      </c>
      <c r="P8817" s="3">
        <v>10</v>
      </c>
      <c r="Q8817" s="3">
        <f t="shared" si="700"/>
        <v>100</v>
      </c>
      <c r="R8817" s="4">
        <f t="shared" si="701"/>
        <v>2919.4753799999999</v>
      </c>
    </row>
    <row r="8818" spans="14:18">
      <c r="N8818" s="2">
        <v>291.94753800000001</v>
      </c>
      <c r="O8818" s="3">
        <f t="shared" si="699"/>
        <v>85233.364944261455</v>
      </c>
      <c r="P8818" s="3">
        <v>10</v>
      </c>
      <c r="Q8818" s="3">
        <f t="shared" si="700"/>
        <v>100</v>
      </c>
      <c r="R8818" s="4">
        <f t="shared" si="701"/>
        <v>2919.4753799999999</v>
      </c>
    </row>
    <row r="8819" spans="14:18">
      <c r="N8819" s="2">
        <v>291.94753800000001</v>
      </c>
      <c r="O8819" s="3">
        <f t="shared" si="699"/>
        <v>85233.364944261455</v>
      </c>
      <c r="P8819" s="3">
        <v>10</v>
      </c>
      <c r="Q8819" s="3">
        <f t="shared" si="700"/>
        <v>100</v>
      </c>
      <c r="R8819" s="4">
        <f t="shared" si="701"/>
        <v>2919.4753799999999</v>
      </c>
    </row>
    <row r="8820" spans="14:18">
      <c r="N8820" s="2">
        <v>291.94753800000001</v>
      </c>
      <c r="O8820" s="3">
        <f t="shared" si="699"/>
        <v>85233.364944261455</v>
      </c>
      <c r="P8820" s="3">
        <v>10</v>
      </c>
      <c r="Q8820" s="3">
        <f t="shared" si="700"/>
        <v>100</v>
      </c>
      <c r="R8820" s="4">
        <f t="shared" si="701"/>
        <v>2919.4753799999999</v>
      </c>
    </row>
    <row r="8821" spans="14:18">
      <c r="N8821" s="2">
        <v>291.94753800000001</v>
      </c>
      <c r="O8821" s="3">
        <f t="shared" si="699"/>
        <v>85233.364944261455</v>
      </c>
      <c r="P8821" s="3">
        <v>10</v>
      </c>
      <c r="Q8821" s="3">
        <f t="shared" si="700"/>
        <v>100</v>
      </c>
      <c r="R8821" s="4">
        <f t="shared" si="701"/>
        <v>2919.4753799999999</v>
      </c>
    </row>
    <row r="8822" spans="14:18">
      <c r="N8822" s="2">
        <v>291.94753800000001</v>
      </c>
      <c r="O8822" s="3">
        <f t="shared" si="699"/>
        <v>85233.364944261455</v>
      </c>
      <c r="P8822" s="3">
        <v>10</v>
      </c>
      <c r="Q8822" s="3">
        <f t="shared" si="700"/>
        <v>100</v>
      </c>
      <c r="R8822" s="4">
        <f t="shared" si="701"/>
        <v>2919.4753799999999</v>
      </c>
    </row>
    <row r="8823" spans="14:18">
      <c r="N8823" s="2">
        <v>291.94753800000001</v>
      </c>
      <c r="O8823" s="3">
        <f t="shared" si="699"/>
        <v>85233.364944261455</v>
      </c>
      <c r="P8823" s="3">
        <v>10</v>
      </c>
      <c r="Q8823" s="3">
        <f t="shared" si="700"/>
        <v>100</v>
      </c>
      <c r="R8823" s="4">
        <f t="shared" si="701"/>
        <v>2919.4753799999999</v>
      </c>
    </row>
    <row r="8824" spans="14:18">
      <c r="N8824" s="2">
        <v>291.94753800000001</v>
      </c>
      <c r="O8824" s="3">
        <f t="shared" si="699"/>
        <v>85233.364944261455</v>
      </c>
      <c r="P8824" s="3">
        <v>10</v>
      </c>
      <c r="Q8824" s="3">
        <f t="shared" si="700"/>
        <v>100</v>
      </c>
      <c r="R8824" s="4">
        <f t="shared" si="701"/>
        <v>2919.4753799999999</v>
      </c>
    </row>
    <row r="8825" spans="14:18">
      <c r="N8825" s="2">
        <v>291.94753800000001</v>
      </c>
      <c r="O8825" s="3">
        <f t="shared" si="699"/>
        <v>85233.364944261455</v>
      </c>
      <c r="P8825" s="3">
        <v>10</v>
      </c>
      <c r="Q8825" s="3">
        <f t="shared" si="700"/>
        <v>100</v>
      </c>
      <c r="R8825" s="4">
        <f t="shared" si="701"/>
        <v>2919.4753799999999</v>
      </c>
    </row>
    <row r="8826" spans="14:18">
      <c r="N8826" s="2">
        <v>291.94753800000001</v>
      </c>
      <c r="O8826" s="3">
        <f t="shared" si="699"/>
        <v>85233.364944261455</v>
      </c>
      <c r="P8826" s="3">
        <v>10</v>
      </c>
      <c r="Q8826" s="3">
        <f t="shared" si="700"/>
        <v>100</v>
      </c>
      <c r="R8826" s="4">
        <f t="shared" si="701"/>
        <v>2919.4753799999999</v>
      </c>
    </row>
    <row r="8827" spans="14:18">
      <c r="N8827" s="2">
        <v>291.94753800000001</v>
      </c>
      <c r="O8827" s="3">
        <f t="shared" si="699"/>
        <v>85233.364944261455</v>
      </c>
      <c r="P8827" s="3">
        <v>10</v>
      </c>
      <c r="Q8827" s="3">
        <f t="shared" si="700"/>
        <v>100</v>
      </c>
      <c r="R8827" s="4">
        <f t="shared" si="701"/>
        <v>2919.4753799999999</v>
      </c>
    </row>
    <row r="8828" spans="14:18">
      <c r="N8828" s="2">
        <v>291.94753800000001</v>
      </c>
      <c r="O8828" s="3">
        <f t="shared" si="699"/>
        <v>85233.364944261455</v>
      </c>
      <c r="P8828" s="3">
        <v>10</v>
      </c>
      <c r="Q8828" s="3">
        <f t="shared" si="700"/>
        <v>100</v>
      </c>
      <c r="R8828" s="4">
        <f t="shared" si="701"/>
        <v>2919.4753799999999</v>
      </c>
    </row>
    <row r="8829" spans="14:18">
      <c r="N8829" s="2">
        <v>291.94753800000001</v>
      </c>
      <c r="O8829" s="3">
        <f t="shared" si="699"/>
        <v>85233.364944261455</v>
      </c>
      <c r="P8829" s="3">
        <v>10</v>
      </c>
      <c r="Q8829" s="3">
        <f t="shared" si="700"/>
        <v>100</v>
      </c>
      <c r="R8829" s="4">
        <f t="shared" si="701"/>
        <v>2919.4753799999999</v>
      </c>
    </row>
    <row r="8830" spans="14:18">
      <c r="N8830" s="2">
        <v>291.94753800000001</v>
      </c>
      <c r="O8830" s="3">
        <f t="shared" si="699"/>
        <v>85233.364944261455</v>
      </c>
      <c r="P8830" s="3">
        <v>10</v>
      </c>
      <c r="Q8830" s="3">
        <f t="shared" si="700"/>
        <v>100</v>
      </c>
      <c r="R8830" s="4">
        <f t="shared" si="701"/>
        <v>2919.4753799999999</v>
      </c>
    </row>
    <row r="8831" spans="14:18">
      <c r="N8831" s="2">
        <v>291.94753800000001</v>
      </c>
      <c r="O8831" s="3">
        <f t="shared" si="699"/>
        <v>85233.364944261455</v>
      </c>
      <c r="P8831" s="3">
        <v>10</v>
      </c>
      <c r="Q8831" s="3">
        <f t="shared" si="700"/>
        <v>100</v>
      </c>
      <c r="R8831" s="4">
        <f t="shared" si="701"/>
        <v>2919.4753799999999</v>
      </c>
    </row>
    <row r="8832" spans="14:18">
      <c r="N8832" s="2">
        <v>291.94753800000001</v>
      </c>
      <c r="O8832" s="3">
        <f t="shared" si="699"/>
        <v>85233.364944261455</v>
      </c>
      <c r="P8832" s="3">
        <v>10</v>
      </c>
      <c r="Q8832" s="3">
        <f t="shared" si="700"/>
        <v>100</v>
      </c>
      <c r="R8832" s="4">
        <f t="shared" si="701"/>
        <v>2919.4753799999999</v>
      </c>
    </row>
    <row r="8833" spans="14:18">
      <c r="N8833" s="2">
        <v>291.94753800000001</v>
      </c>
      <c r="O8833" s="3">
        <f t="shared" si="699"/>
        <v>85233.364944261455</v>
      </c>
      <c r="P8833" s="3">
        <v>10</v>
      </c>
      <c r="Q8833" s="3">
        <f t="shared" si="700"/>
        <v>100</v>
      </c>
      <c r="R8833" s="4">
        <f t="shared" si="701"/>
        <v>2919.4753799999999</v>
      </c>
    </row>
    <row r="8834" spans="14:18">
      <c r="N8834" s="2">
        <v>291.94753800000001</v>
      </c>
      <c r="O8834" s="3">
        <f t="shared" si="699"/>
        <v>85233.364944261455</v>
      </c>
      <c r="P8834" s="3">
        <v>10</v>
      </c>
      <c r="Q8834" s="3">
        <f t="shared" si="700"/>
        <v>100</v>
      </c>
      <c r="R8834" s="4">
        <f t="shared" si="701"/>
        <v>2919.4753799999999</v>
      </c>
    </row>
    <row r="8835" spans="14:18">
      <c r="N8835" s="2">
        <v>291.94753800000001</v>
      </c>
      <c r="O8835" s="3">
        <f t="shared" si="699"/>
        <v>85233.364944261455</v>
      </c>
      <c r="P8835" s="3">
        <v>10</v>
      </c>
      <c r="Q8835" s="3">
        <f t="shared" si="700"/>
        <v>100</v>
      </c>
      <c r="R8835" s="4">
        <f t="shared" si="701"/>
        <v>2919.4753799999999</v>
      </c>
    </row>
    <row r="8836" spans="14:18">
      <c r="N8836" s="2">
        <v>291.94753800000001</v>
      </c>
      <c r="O8836" s="3">
        <f t="shared" si="699"/>
        <v>85233.364944261455</v>
      </c>
      <c r="P8836" s="3">
        <v>10</v>
      </c>
      <c r="Q8836" s="3">
        <f t="shared" si="700"/>
        <v>100</v>
      </c>
      <c r="R8836" s="4">
        <f t="shared" si="701"/>
        <v>2919.4753799999999</v>
      </c>
    </row>
    <row r="8837" spans="14:18">
      <c r="N8837" s="2">
        <v>291.94753800000001</v>
      </c>
      <c r="O8837" s="3">
        <f t="shared" si="699"/>
        <v>85233.364944261455</v>
      </c>
      <c r="P8837" s="3">
        <v>10</v>
      </c>
      <c r="Q8837" s="3">
        <f t="shared" si="700"/>
        <v>100</v>
      </c>
      <c r="R8837" s="4">
        <f t="shared" si="701"/>
        <v>2919.4753799999999</v>
      </c>
    </row>
    <row r="8838" spans="14:18">
      <c r="N8838" s="2">
        <v>291.94753800000001</v>
      </c>
      <c r="O8838" s="3">
        <f t="shared" si="699"/>
        <v>85233.364944261455</v>
      </c>
      <c r="P8838" s="3">
        <v>10</v>
      </c>
      <c r="Q8838" s="3">
        <f t="shared" si="700"/>
        <v>100</v>
      </c>
      <c r="R8838" s="4">
        <f t="shared" si="701"/>
        <v>2919.4753799999999</v>
      </c>
    </row>
    <row r="8839" spans="14:18">
      <c r="N8839" s="2">
        <v>291.94753800000001</v>
      </c>
      <c r="O8839" s="3">
        <f t="shared" si="699"/>
        <v>85233.364944261455</v>
      </c>
      <c r="P8839" s="3">
        <v>10</v>
      </c>
      <c r="Q8839" s="3">
        <f t="shared" si="700"/>
        <v>100</v>
      </c>
      <c r="R8839" s="4">
        <f t="shared" si="701"/>
        <v>2919.4753799999999</v>
      </c>
    </row>
    <row r="8840" spans="14:18">
      <c r="N8840" s="2">
        <v>291.94753800000001</v>
      </c>
      <c r="O8840" s="3">
        <f t="shared" si="699"/>
        <v>85233.364944261455</v>
      </c>
      <c r="P8840" s="3">
        <v>10</v>
      </c>
      <c r="Q8840" s="3">
        <f t="shared" si="700"/>
        <v>100</v>
      </c>
      <c r="R8840" s="4">
        <f t="shared" si="701"/>
        <v>2919.4753799999999</v>
      </c>
    </row>
    <row r="8841" spans="14:18">
      <c r="N8841" s="2">
        <v>291.94753800000001</v>
      </c>
      <c r="O8841" s="3">
        <f t="shared" si="699"/>
        <v>85233.364944261455</v>
      </c>
      <c r="P8841" s="3">
        <v>10</v>
      </c>
      <c r="Q8841" s="3">
        <f t="shared" si="700"/>
        <v>100</v>
      </c>
      <c r="R8841" s="4">
        <f t="shared" si="701"/>
        <v>2919.4753799999999</v>
      </c>
    </row>
    <row r="8842" spans="14:18">
      <c r="N8842" s="2">
        <v>291.94753800000001</v>
      </c>
      <c r="O8842" s="3">
        <f t="shared" si="699"/>
        <v>85233.364944261455</v>
      </c>
      <c r="P8842" s="3">
        <v>10</v>
      </c>
      <c r="Q8842" s="3">
        <f t="shared" si="700"/>
        <v>100</v>
      </c>
      <c r="R8842" s="4">
        <f t="shared" si="701"/>
        <v>2919.4753799999999</v>
      </c>
    </row>
    <row r="8843" spans="14:18">
      <c r="N8843" s="2">
        <v>291.94753800000001</v>
      </c>
      <c r="O8843" s="3">
        <f t="shared" si="699"/>
        <v>85233.364944261455</v>
      </c>
      <c r="P8843" s="3">
        <v>10</v>
      </c>
      <c r="Q8843" s="3">
        <f t="shared" si="700"/>
        <v>100</v>
      </c>
      <c r="R8843" s="4">
        <f t="shared" si="701"/>
        <v>2919.4753799999999</v>
      </c>
    </row>
    <row r="8844" spans="14:18">
      <c r="N8844" s="2">
        <v>291.94753800000001</v>
      </c>
      <c r="O8844" s="3">
        <f t="shared" si="699"/>
        <v>85233.364944261455</v>
      </c>
      <c r="P8844" s="3">
        <v>10</v>
      </c>
      <c r="Q8844" s="3">
        <f t="shared" si="700"/>
        <v>100</v>
      </c>
      <c r="R8844" s="4">
        <f t="shared" si="701"/>
        <v>2919.4753799999999</v>
      </c>
    </row>
    <row r="8845" spans="14:18">
      <c r="N8845" s="2">
        <v>291.94753800000001</v>
      </c>
      <c r="O8845" s="3">
        <f t="shared" si="699"/>
        <v>85233.364944261455</v>
      </c>
      <c r="P8845" s="3">
        <v>10</v>
      </c>
      <c r="Q8845" s="3">
        <f t="shared" si="700"/>
        <v>100</v>
      </c>
      <c r="R8845" s="4">
        <f t="shared" si="701"/>
        <v>2919.4753799999999</v>
      </c>
    </row>
    <row r="8846" spans="14:18">
      <c r="N8846" s="2">
        <v>291.94753800000001</v>
      </c>
      <c r="O8846" s="3">
        <f t="shared" si="699"/>
        <v>85233.364944261455</v>
      </c>
      <c r="P8846" s="3">
        <v>10</v>
      </c>
      <c r="Q8846" s="3">
        <f t="shared" si="700"/>
        <v>100</v>
      </c>
      <c r="R8846" s="4">
        <f t="shared" si="701"/>
        <v>2919.4753799999999</v>
      </c>
    </row>
    <row r="8847" spans="14:18">
      <c r="N8847" s="2">
        <v>291.94753800000001</v>
      </c>
      <c r="O8847" s="3">
        <f t="shared" si="699"/>
        <v>85233.364944261455</v>
      </c>
      <c r="P8847" s="3">
        <v>10</v>
      </c>
      <c r="Q8847" s="3">
        <f t="shared" si="700"/>
        <v>100</v>
      </c>
      <c r="R8847" s="4">
        <f t="shared" si="701"/>
        <v>2919.4753799999999</v>
      </c>
    </row>
    <row r="8848" spans="14:18">
      <c r="N8848" s="2">
        <v>291.94753800000001</v>
      </c>
      <c r="O8848" s="3">
        <f t="shared" si="699"/>
        <v>85233.364944261455</v>
      </c>
      <c r="P8848" s="3">
        <v>10</v>
      </c>
      <c r="Q8848" s="3">
        <f t="shared" si="700"/>
        <v>100</v>
      </c>
      <c r="R8848" s="4">
        <f t="shared" si="701"/>
        <v>2919.4753799999999</v>
      </c>
    </row>
    <row r="8849" spans="14:18">
      <c r="N8849" s="2">
        <v>291.94753800000001</v>
      </c>
      <c r="O8849" s="3">
        <f t="shared" ref="O8849:O8912" si="702">N8849*N8849</f>
        <v>85233.364944261455</v>
      </c>
      <c r="P8849" s="3">
        <v>10</v>
      </c>
      <c r="Q8849" s="3">
        <f t="shared" ref="Q8849:Q8912" si="703">P8849*P8849</f>
        <v>100</v>
      </c>
      <c r="R8849" s="4">
        <f t="shared" ref="R8849:R8912" si="704">P8849*N8849</f>
        <v>2919.4753799999999</v>
      </c>
    </row>
    <row r="8850" spans="14:18">
      <c r="N8850" s="2">
        <v>291.94753800000001</v>
      </c>
      <c r="O8850" s="3">
        <f t="shared" si="702"/>
        <v>85233.364944261455</v>
      </c>
      <c r="P8850" s="3">
        <v>10</v>
      </c>
      <c r="Q8850" s="3">
        <f t="shared" si="703"/>
        <v>100</v>
      </c>
      <c r="R8850" s="4">
        <f t="shared" si="704"/>
        <v>2919.4753799999999</v>
      </c>
    </row>
    <row r="8851" spans="14:18">
      <c r="N8851" s="2">
        <v>291.94753800000001</v>
      </c>
      <c r="O8851" s="3">
        <f t="shared" si="702"/>
        <v>85233.364944261455</v>
      </c>
      <c r="P8851" s="3">
        <v>10</v>
      </c>
      <c r="Q8851" s="3">
        <f t="shared" si="703"/>
        <v>100</v>
      </c>
      <c r="R8851" s="4">
        <f t="shared" si="704"/>
        <v>2919.4753799999999</v>
      </c>
    </row>
    <row r="8852" spans="14:18">
      <c r="N8852" s="2">
        <v>291.94753800000001</v>
      </c>
      <c r="O8852" s="3">
        <f t="shared" si="702"/>
        <v>85233.364944261455</v>
      </c>
      <c r="P8852" s="3">
        <v>10</v>
      </c>
      <c r="Q8852" s="3">
        <f t="shared" si="703"/>
        <v>100</v>
      </c>
      <c r="R8852" s="4">
        <f t="shared" si="704"/>
        <v>2919.4753799999999</v>
      </c>
    </row>
    <row r="8853" spans="14:18">
      <c r="N8853" s="2">
        <v>291.94753800000001</v>
      </c>
      <c r="O8853" s="3">
        <f t="shared" si="702"/>
        <v>85233.364944261455</v>
      </c>
      <c r="P8853" s="3">
        <v>10</v>
      </c>
      <c r="Q8853" s="3">
        <f t="shared" si="703"/>
        <v>100</v>
      </c>
      <c r="R8853" s="4">
        <f t="shared" si="704"/>
        <v>2919.4753799999999</v>
      </c>
    </row>
    <row r="8854" spans="14:18">
      <c r="N8854" s="2">
        <v>291.94753800000001</v>
      </c>
      <c r="O8854" s="3">
        <f t="shared" si="702"/>
        <v>85233.364944261455</v>
      </c>
      <c r="P8854" s="3">
        <v>10</v>
      </c>
      <c r="Q8854" s="3">
        <f t="shared" si="703"/>
        <v>100</v>
      </c>
      <c r="R8854" s="4">
        <f t="shared" si="704"/>
        <v>2919.4753799999999</v>
      </c>
    </row>
    <row r="8855" spans="14:18">
      <c r="N8855" s="2">
        <v>291.94753800000001</v>
      </c>
      <c r="O8855" s="3">
        <f t="shared" si="702"/>
        <v>85233.364944261455</v>
      </c>
      <c r="P8855" s="3">
        <v>10</v>
      </c>
      <c r="Q8855" s="3">
        <f t="shared" si="703"/>
        <v>100</v>
      </c>
      <c r="R8855" s="4">
        <f t="shared" si="704"/>
        <v>2919.4753799999999</v>
      </c>
    </row>
    <row r="8856" spans="14:18">
      <c r="N8856" s="2">
        <v>291.94753800000001</v>
      </c>
      <c r="O8856" s="3">
        <f t="shared" si="702"/>
        <v>85233.364944261455</v>
      </c>
      <c r="P8856" s="3">
        <v>10</v>
      </c>
      <c r="Q8856" s="3">
        <f t="shared" si="703"/>
        <v>100</v>
      </c>
      <c r="R8856" s="4">
        <f t="shared" si="704"/>
        <v>2919.4753799999999</v>
      </c>
    </row>
    <row r="8857" spans="14:18">
      <c r="N8857" s="2">
        <v>291.94753800000001</v>
      </c>
      <c r="O8857" s="3">
        <f t="shared" si="702"/>
        <v>85233.364944261455</v>
      </c>
      <c r="P8857" s="3">
        <v>10</v>
      </c>
      <c r="Q8857" s="3">
        <f t="shared" si="703"/>
        <v>100</v>
      </c>
      <c r="R8857" s="4">
        <f t="shared" si="704"/>
        <v>2919.4753799999999</v>
      </c>
    </row>
    <row r="8858" spans="14:18">
      <c r="N8858" s="2">
        <v>291.94753800000001</v>
      </c>
      <c r="O8858" s="3">
        <f t="shared" si="702"/>
        <v>85233.364944261455</v>
      </c>
      <c r="P8858" s="3">
        <v>10</v>
      </c>
      <c r="Q8858" s="3">
        <f t="shared" si="703"/>
        <v>100</v>
      </c>
      <c r="R8858" s="4">
        <f t="shared" si="704"/>
        <v>2919.4753799999999</v>
      </c>
    </row>
    <row r="8859" spans="14:18">
      <c r="N8859" s="2">
        <v>291.94753800000001</v>
      </c>
      <c r="O8859" s="3">
        <f t="shared" si="702"/>
        <v>85233.364944261455</v>
      </c>
      <c r="P8859" s="3">
        <v>10</v>
      </c>
      <c r="Q8859" s="3">
        <f t="shared" si="703"/>
        <v>100</v>
      </c>
      <c r="R8859" s="4">
        <f t="shared" si="704"/>
        <v>2919.4753799999999</v>
      </c>
    </row>
    <row r="8860" spans="14:18">
      <c r="N8860" s="2">
        <v>291.94753800000001</v>
      </c>
      <c r="O8860" s="3">
        <f t="shared" si="702"/>
        <v>85233.364944261455</v>
      </c>
      <c r="P8860" s="3">
        <v>10</v>
      </c>
      <c r="Q8860" s="3">
        <f t="shared" si="703"/>
        <v>100</v>
      </c>
      <c r="R8860" s="4">
        <f t="shared" si="704"/>
        <v>2919.4753799999999</v>
      </c>
    </row>
    <row r="8861" spans="14:18">
      <c r="N8861" s="2">
        <v>291.94753800000001</v>
      </c>
      <c r="O8861" s="3">
        <f t="shared" si="702"/>
        <v>85233.364944261455</v>
      </c>
      <c r="P8861" s="3">
        <v>10</v>
      </c>
      <c r="Q8861" s="3">
        <f t="shared" si="703"/>
        <v>100</v>
      </c>
      <c r="R8861" s="4">
        <f t="shared" si="704"/>
        <v>2919.4753799999999</v>
      </c>
    </row>
    <row r="8862" spans="14:18">
      <c r="N8862" s="2">
        <v>291.94753800000001</v>
      </c>
      <c r="O8862" s="3">
        <f t="shared" si="702"/>
        <v>85233.364944261455</v>
      </c>
      <c r="P8862" s="3">
        <v>10</v>
      </c>
      <c r="Q8862" s="3">
        <f t="shared" si="703"/>
        <v>100</v>
      </c>
      <c r="R8862" s="4">
        <f t="shared" si="704"/>
        <v>2919.4753799999999</v>
      </c>
    </row>
    <row r="8863" spans="14:18">
      <c r="N8863" s="2">
        <v>291.94753800000001</v>
      </c>
      <c r="O8863" s="3">
        <f t="shared" si="702"/>
        <v>85233.364944261455</v>
      </c>
      <c r="P8863" s="3">
        <v>10</v>
      </c>
      <c r="Q8863" s="3">
        <f t="shared" si="703"/>
        <v>100</v>
      </c>
      <c r="R8863" s="4">
        <f t="shared" si="704"/>
        <v>2919.4753799999999</v>
      </c>
    </row>
    <row r="8864" spans="14:18">
      <c r="N8864" s="2">
        <v>291.94753800000001</v>
      </c>
      <c r="O8864" s="3">
        <f t="shared" si="702"/>
        <v>85233.364944261455</v>
      </c>
      <c r="P8864" s="3">
        <v>10</v>
      </c>
      <c r="Q8864" s="3">
        <f t="shared" si="703"/>
        <v>100</v>
      </c>
      <c r="R8864" s="4">
        <f t="shared" si="704"/>
        <v>2919.4753799999999</v>
      </c>
    </row>
    <row r="8865" spans="14:18">
      <c r="N8865" s="2">
        <v>291.94753800000001</v>
      </c>
      <c r="O8865" s="3">
        <f t="shared" si="702"/>
        <v>85233.364944261455</v>
      </c>
      <c r="P8865" s="3">
        <v>15</v>
      </c>
      <c r="Q8865" s="3">
        <f t="shared" si="703"/>
        <v>225</v>
      </c>
      <c r="R8865" s="4">
        <f t="shared" si="704"/>
        <v>4379.2130699999998</v>
      </c>
    </row>
    <row r="8866" spans="14:18">
      <c r="N8866" s="2">
        <v>291.94753800000001</v>
      </c>
      <c r="O8866" s="3">
        <f t="shared" si="702"/>
        <v>85233.364944261455</v>
      </c>
      <c r="P8866" s="3">
        <v>15</v>
      </c>
      <c r="Q8866" s="3">
        <f t="shared" si="703"/>
        <v>225</v>
      </c>
      <c r="R8866" s="4">
        <f t="shared" si="704"/>
        <v>4379.2130699999998</v>
      </c>
    </row>
    <row r="8867" spans="14:18">
      <c r="N8867" s="2">
        <v>291.94753800000001</v>
      </c>
      <c r="O8867" s="3">
        <f t="shared" si="702"/>
        <v>85233.364944261455</v>
      </c>
      <c r="P8867" s="3">
        <v>15</v>
      </c>
      <c r="Q8867" s="3">
        <f t="shared" si="703"/>
        <v>225</v>
      </c>
      <c r="R8867" s="4">
        <f t="shared" si="704"/>
        <v>4379.2130699999998</v>
      </c>
    </row>
    <row r="8868" spans="14:18">
      <c r="N8868" s="2">
        <v>291.94753800000001</v>
      </c>
      <c r="O8868" s="3">
        <f t="shared" si="702"/>
        <v>85233.364944261455</v>
      </c>
      <c r="P8868" s="3">
        <v>15</v>
      </c>
      <c r="Q8868" s="3">
        <f t="shared" si="703"/>
        <v>225</v>
      </c>
      <c r="R8868" s="4">
        <f t="shared" si="704"/>
        <v>4379.2130699999998</v>
      </c>
    </row>
    <row r="8869" spans="14:18">
      <c r="N8869" s="2">
        <v>291.94753800000001</v>
      </c>
      <c r="O8869" s="3">
        <f t="shared" si="702"/>
        <v>85233.364944261455</v>
      </c>
      <c r="P8869" s="3">
        <v>15</v>
      </c>
      <c r="Q8869" s="3">
        <f t="shared" si="703"/>
        <v>225</v>
      </c>
      <c r="R8869" s="4">
        <f t="shared" si="704"/>
        <v>4379.2130699999998</v>
      </c>
    </row>
    <row r="8870" spans="14:18">
      <c r="N8870" s="2">
        <v>291.94753800000001</v>
      </c>
      <c r="O8870" s="3">
        <f t="shared" si="702"/>
        <v>85233.364944261455</v>
      </c>
      <c r="P8870" s="3">
        <v>15</v>
      </c>
      <c r="Q8870" s="3">
        <f t="shared" si="703"/>
        <v>225</v>
      </c>
      <c r="R8870" s="4">
        <f t="shared" si="704"/>
        <v>4379.2130699999998</v>
      </c>
    </row>
    <row r="8871" spans="14:18">
      <c r="N8871" s="2">
        <v>291.94753800000001</v>
      </c>
      <c r="O8871" s="3">
        <f t="shared" si="702"/>
        <v>85233.364944261455</v>
      </c>
      <c r="P8871" s="3">
        <v>15</v>
      </c>
      <c r="Q8871" s="3">
        <f t="shared" si="703"/>
        <v>225</v>
      </c>
      <c r="R8871" s="4">
        <f t="shared" si="704"/>
        <v>4379.2130699999998</v>
      </c>
    </row>
    <row r="8872" spans="14:18">
      <c r="N8872" s="2">
        <v>291.94753800000001</v>
      </c>
      <c r="O8872" s="3">
        <f t="shared" si="702"/>
        <v>85233.364944261455</v>
      </c>
      <c r="P8872" s="3">
        <v>15</v>
      </c>
      <c r="Q8872" s="3">
        <f t="shared" si="703"/>
        <v>225</v>
      </c>
      <c r="R8872" s="4">
        <f t="shared" si="704"/>
        <v>4379.2130699999998</v>
      </c>
    </row>
    <row r="8873" spans="14:18">
      <c r="N8873" s="2">
        <v>291.94753800000001</v>
      </c>
      <c r="O8873" s="3">
        <f t="shared" si="702"/>
        <v>85233.364944261455</v>
      </c>
      <c r="P8873" s="3">
        <v>15</v>
      </c>
      <c r="Q8873" s="3">
        <f t="shared" si="703"/>
        <v>225</v>
      </c>
      <c r="R8873" s="4">
        <f t="shared" si="704"/>
        <v>4379.2130699999998</v>
      </c>
    </row>
    <row r="8874" spans="14:18">
      <c r="N8874" s="2">
        <v>291.94753800000001</v>
      </c>
      <c r="O8874" s="3">
        <f t="shared" si="702"/>
        <v>85233.364944261455</v>
      </c>
      <c r="P8874" s="3">
        <v>15</v>
      </c>
      <c r="Q8874" s="3">
        <f t="shared" si="703"/>
        <v>225</v>
      </c>
      <c r="R8874" s="4">
        <f t="shared" si="704"/>
        <v>4379.2130699999998</v>
      </c>
    </row>
    <row r="8875" spans="14:18">
      <c r="N8875" s="2">
        <v>291.94753800000001</v>
      </c>
      <c r="O8875" s="3">
        <f t="shared" si="702"/>
        <v>85233.364944261455</v>
      </c>
      <c r="P8875" s="3">
        <v>15</v>
      </c>
      <c r="Q8875" s="3">
        <f t="shared" si="703"/>
        <v>225</v>
      </c>
      <c r="R8875" s="4">
        <f t="shared" si="704"/>
        <v>4379.2130699999998</v>
      </c>
    </row>
    <row r="8876" spans="14:18">
      <c r="N8876" s="2">
        <v>291.94753800000001</v>
      </c>
      <c r="O8876" s="3">
        <f t="shared" si="702"/>
        <v>85233.364944261455</v>
      </c>
      <c r="P8876" s="3">
        <v>15</v>
      </c>
      <c r="Q8876" s="3">
        <f t="shared" si="703"/>
        <v>225</v>
      </c>
      <c r="R8876" s="4">
        <f t="shared" si="704"/>
        <v>4379.2130699999998</v>
      </c>
    </row>
    <row r="8877" spans="14:18">
      <c r="N8877" s="2">
        <v>291.94753800000001</v>
      </c>
      <c r="O8877" s="3">
        <f t="shared" si="702"/>
        <v>85233.364944261455</v>
      </c>
      <c r="P8877" s="3">
        <v>15</v>
      </c>
      <c r="Q8877" s="3">
        <f t="shared" si="703"/>
        <v>225</v>
      </c>
      <c r="R8877" s="4">
        <f t="shared" si="704"/>
        <v>4379.2130699999998</v>
      </c>
    </row>
    <row r="8878" spans="14:18">
      <c r="N8878" s="2">
        <v>291.94753800000001</v>
      </c>
      <c r="O8878" s="3">
        <f t="shared" si="702"/>
        <v>85233.364944261455</v>
      </c>
      <c r="P8878" s="3">
        <v>15</v>
      </c>
      <c r="Q8878" s="3">
        <f t="shared" si="703"/>
        <v>225</v>
      </c>
      <c r="R8878" s="4">
        <f t="shared" si="704"/>
        <v>4379.2130699999998</v>
      </c>
    </row>
    <row r="8879" spans="14:18">
      <c r="N8879" s="2">
        <v>291.94753800000001</v>
      </c>
      <c r="O8879" s="3">
        <f t="shared" si="702"/>
        <v>85233.364944261455</v>
      </c>
      <c r="P8879" s="3">
        <v>15</v>
      </c>
      <c r="Q8879" s="3">
        <f t="shared" si="703"/>
        <v>225</v>
      </c>
      <c r="R8879" s="4">
        <f t="shared" si="704"/>
        <v>4379.2130699999998</v>
      </c>
    </row>
    <row r="8880" spans="14:18">
      <c r="N8880" s="2">
        <v>291.94753800000001</v>
      </c>
      <c r="O8880" s="3">
        <f t="shared" si="702"/>
        <v>85233.364944261455</v>
      </c>
      <c r="P8880" s="3">
        <v>15</v>
      </c>
      <c r="Q8880" s="3">
        <f t="shared" si="703"/>
        <v>225</v>
      </c>
      <c r="R8880" s="4">
        <f t="shared" si="704"/>
        <v>4379.2130699999998</v>
      </c>
    </row>
    <row r="8881" spans="14:18">
      <c r="N8881" s="2">
        <v>291.94753800000001</v>
      </c>
      <c r="O8881" s="3">
        <f t="shared" si="702"/>
        <v>85233.364944261455</v>
      </c>
      <c r="P8881" s="3">
        <v>15</v>
      </c>
      <c r="Q8881" s="3">
        <f t="shared" si="703"/>
        <v>225</v>
      </c>
      <c r="R8881" s="4">
        <f t="shared" si="704"/>
        <v>4379.2130699999998</v>
      </c>
    </row>
    <row r="8882" spans="14:18">
      <c r="N8882" s="2">
        <v>291.94753800000001</v>
      </c>
      <c r="O8882" s="3">
        <f t="shared" si="702"/>
        <v>85233.364944261455</v>
      </c>
      <c r="P8882" s="3">
        <v>15</v>
      </c>
      <c r="Q8882" s="3">
        <f t="shared" si="703"/>
        <v>225</v>
      </c>
      <c r="R8882" s="4">
        <f t="shared" si="704"/>
        <v>4379.2130699999998</v>
      </c>
    </row>
    <row r="8883" spans="14:18">
      <c r="N8883" s="2">
        <v>291.94753800000001</v>
      </c>
      <c r="O8883" s="3">
        <f t="shared" si="702"/>
        <v>85233.364944261455</v>
      </c>
      <c r="P8883" s="3">
        <v>15</v>
      </c>
      <c r="Q8883" s="3">
        <f t="shared" si="703"/>
        <v>225</v>
      </c>
      <c r="R8883" s="4">
        <f t="shared" si="704"/>
        <v>4379.2130699999998</v>
      </c>
    </row>
    <row r="8884" spans="14:18">
      <c r="N8884" s="2">
        <v>291.94753800000001</v>
      </c>
      <c r="O8884" s="3">
        <f t="shared" si="702"/>
        <v>85233.364944261455</v>
      </c>
      <c r="P8884" s="3">
        <v>15</v>
      </c>
      <c r="Q8884" s="3">
        <f t="shared" si="703"/>
        <v>225</v>
      </c>
      <c r="R8884" s="4">
        <f t="shared" si="704"/>
        <v>4379.2130699999998</v>
      </c>
    </row>
    <row r="8885" spans="14:18">
      <c r="N8885" s="2">
        <v>291.94753800000001</v>
      </c>
      <c r="O8885" s="3">
        <f t="shared" si="702"/>
        <v>85233.364944261455</v>
      </c>
      <c r="P8885" s="3">
        <v>15</v>
      </c>
      <c r="Q8885" s="3">
        <f t="shared" si="703"/>
        <v>225</v>
      </c>
      <c r="R8885" s="4">
        <f t="shared" si="704"/>
        <v>4379.2130699999998</v>
      </c>
    </row>
    <row r="8886" spans="14:18">
      <c r="N8886" s="2">
        <v>291.94753800000001</v>
      </c>
      <c r="O8886" s="3">
        <f t="shared" si="702"/>
        <v>85233.364944261455</v>
      </c>
      <c r="P8886" s="3">
        <v>15</v>
      </c>
      <c r="Q8886" s="3">
        <f t="shared" si="703"/>
        <v>225</v>
      </c>
      <c r="R8886" s="4">
        <f t="shared" si="704"/>
        <v>4379.2130699999998</v>
      </c>
    </row>
    <row r="8887" spans="14:18">
      <c r="N8887" s="2">
        <v>291.94753800000001</v>
      </c>
      <c r="O8887" s="3">
        <f t="shared" si="702"/>
        <v>85233.364944261455</v>
      </c>
      <c r="P8887" s="3">
        <v>15</v>
      </c>
      <c r="Q8887" s="3">
        <f t="shared" si="703"/>
        <v>225</v>
      </c>
      <c r="R8887" s="4">
        <f t="shared" si="704"/>
        <v>4379.2130699999998</v>
      </c>
    </row>
    <row r="8888" spans="14:18">
      <c r="N8888" s="2">
        <v>291.94753800000001</v>
      </c>
      <c r="O8888" s="3">
        <f t="shared" si="702"/>
        <v>85233.364944261455</v>
      </c>
      <c r="P8888" s="3">
        <v>15</v>
      </c>
      <c r="Q8888" s="3">
        <f t="shared" si="703"/>
        <v>225</v>
      </c>
      <c r="R8888" s="4">
        <f t="shared" si="704"/>
        <v>4379.2130699999998</v>
      </c>
    </row>
    <row r="8889" spans="14:18">
      <c r="N8889" s="2">
        <v>291.94753800000001</v>
      </c>
      <c r="O8889" s="3">
        <f t="shared" si="702"/>
        <v>85233.364944261455</v>
      </c>
      <c r="P8889" s="3">
        <v>15</v>
      </c>
      <c r="Q8889" s="3">
        <f t="shared" si="703"/>
        <v>225</v>
      </c>
      <c r="R8889" s="4">
        <f t="shared" si="704"/>
        <v>4379.2130699999998</v>
      </c>
    </row>
    <row r="8890" spans="14:18">
      <c r="N8890" s="2">
        <v>291.94753800000001</v>
      </c>
      <c r="O8890" s="3">
        <f t="shared" si="702"/>
        <v>85233.364944261455</v>
      </c>
      <c r="P8890" s="3">
        <v>15</v>
      </c>
      <c r="Q8890" s="3">
        <f t="shared" si="703"/>
        <v>225</v>
      </c>
      <c r="R8890" s="4">
        <f t="shared" si="704"/>
        <v>4379.2130699999998</v>
      </c>
    </row>
    <row r="8891" spans="14:18">
      <c r="N8891" s="2">
        <v>291.94753800000001</v>
      </c>
      <c r="O8891" s="3">
        <f t="shared" si="702"/>
        <v>85233.364944261455</v>
      </c>
      <c r="P8891" s="3">
        <v>15</v>
      </c>
      <c r="Q8891" s="3">
        <f t="shared" si="703"/>
        <v>225</v>
      </c>
      <c r="R8891" s="4">
        <f t="shared" si="704"/>
        <v>4379.2130699999998</v>
      </c>
    </row>
    <row r="8892" spans="14:18">
      <c r="N8892" s="2">
        <v>291.94753800000001</v>
      </c>
      <c r="O8892" s="3">
        <f t="shared" si="702"/>
        <v>85233.364944261455</v>
      </c>
      <c r="P8892" s="3">
        <v>15</v>
      </c>
      <c r="Q8892" s="3">
        <f t="shared" si="703"/>
        <v>225</v>
      </c>
      <c r="R8892" s="4">
        <f t="shared" si="704"/>
        <v>4379.2130699999998</v>
      </c>
    </row>
    <row r="8893" spans="14:18">
      <c r="N8893" s="2">
        <v>291.94753800000001</v>
      </c>
      <c r="O8893" s="3">
        <f t="shared" si="702"/>
        <v>85233.364944261455</v>
      </c>
      <c r="P8893" s="3">
        <v>15</v>
      </c>
      <c r="Q8893" s="3">
        <f t="shared" si="703"/>
        <v>225</v>
      </c>
      <c r="R8893" s="4">
        <f t="shared" si="704"/>
        <v>4379.2130699999998</v>
      </c>
    </row>
    <row r="8894" spans="14:18">
      <c r="N8894" s="2">
        <v>291.94753800000001</v>
      </c>
      <c r="O8894" s="3">
        <f t="shared" si="702"/>
        <v>85233.364944261455</v>
      </c>
      <c r="P8894" s="3">
        <v>15</v>
      </c>
      <c r="Q8894" s="3">
        <f t="shared" si="703"/>
        <v>225</v>
      </c>
      <c r="R8894" s="4">
        <f t="shared" si="704"/>
        <v>4379.2130699999998</v>
      </c>
    </row>
    <row r="8895" spans="14:18">
      <c r="N8895" s="2">
        <v>291.94753800000001</v>
      </c>
      <c r="O8895" s="3">
        <f t="shared" si="702"/>
        <v>85233.364944261455</v>
      </c>
      <c r="P8895" s="3">
        <v>15</v>
      </c>
      <c r="Q8895" s="3">
        <f t="shared" si="703"/>
        <v>225</v>
      </c>
      <c r="R8895" s="4">
        <f t="shared" si="704"/>
        <v>4379.2130699999998</v>
      </c>
    </row>
    <row r="8896" spans="14:18">
      <c r="N8896" s="2">
        <v>291.94753800000001</v>
      </c>
      <c r="O8896" s="3">
        <f t="shared" si="702"/>
        <v>85233.364944261455</v>
      </c>
      <c r="P8896" s="3">
        <v>15</v>
      </c>
      <c r="Q8896" s="3">
        <f t="shared" si="703"/>
        <v>225</v>
      </c>
      <c r="R8896" s="4">
        <f t="shared" si="704"/>
        <v>4379.2130699999998</v>
      </c>
    </row>
    <row r="8897" spans="14:18">
      <c r="N8897" s="2">
        <v>291.94753800000001</v>
      </c>
      <c r="O8897" s="3">
        <f t="shared" si="702"/>
        <v>85233.364944261455</v>
      </c>
      <c r="P8897" s="3">
        <v>15</v>
      </c>
      <c r="Q8897" s="3">
        <f t="shared" si="703"/>
        <v>225</v>
      </c>
      <c r="R8897" s="4">
        <f t="shared" si="704"/>
        <v>4379.2130699999998</v>
      </c>
    </row>
    <row r="8898" spans="14:18">
      <c r="N8898" s="2">
        <v>291.94753800000001</v>
      </c>
      <c r="O8898" s="3">
        <f t="shared" si="702"/>
        <v>85233.364944261455</v>
      </c>
      <c r="P8898" s="3">
        <v>15</v>
      </c>
      <c r="Q8898" s="3">
        <f t="shared" si="703"/>
        <v>225</v>
      </c>
      <c r="R8898" s="4">
        <f t="shared" si="704"/>
        <v>4379.2130699999998</v>
      </c>
    </row>
    <row r="8899" spans="14:18">
      <c r="N8899" s="2">
        <v>291.94753800000001</v>
      </c>
      <c r="O8899" s="3">
        <f t="shared" si="702"/>
        <v>85233.364944261455</v>
      </c>
      <c r="P8899" s="3">
        <v>15</v>
      </c>
      <c r="Q8899" s="3">
        <f t="shared" si="703"/>
        <v>225</v>
      </c>
      <c r="R8899" s="4">
        <f t="shared" si="704"/>
        <v>4379.2130699999998</v>
      </c>
    </row>
    <row r="8900" spans="14:18">
      <c r="N8900" s="2">
        <v>291.94753800000001</v>
      </c>
      <c r="O8900" s="3">
        <f t="shared" si="702"/>
        <v>85233.364944261455</v>
      </c>
      <c r="P8900" s="3">
        <v>15</v>
      </c>
      <c r="Q8900" s="3">
        <f t="shared" si="703"/>
        <v>225</v>
      </c>
      <c r="R8900" s="4">
        <f t="shared" si="704"/>
        <v>4379.2130699999998</v>
      </c>
    </row>
    <row r="8901" spans="14:18">
      <c r="N8901" s="2">
        <v>291.94753800000001</v>
      </c>
      <c r="O8901" s="3">
        <f t="shared" si="702"/>
        <v>85233.364944261455</v>
      </c>
      <c r="P8901" s="3">
        <v>15</v>
      </c>
      <c r="Q8901" s="3">
        <f t="shared" si="703"/>
        <v>225</v>
      </c>
      <c r="R8901" s="4">
        <f t="shared" si="704"/>
        <v>4379.2130699999998</v>
      </c>
    </row>
    <row r="8902" spans="14:18">
      <c r="N8902" s="2">
        <v>291.94753800000001</v>
      </c>
      <c r="O8902" s="3">
        <f t="shared" si="702"/>
        <v>85233.364944261455</v>
      </c>
      <c r="P8902" s="3">
        <v>15</v>
      </c>
      <c r="Q8902" s="3">
        <f t="shared" si="703"/>
        <v>225</v>
      </c>
      <c r="R8902" s="4">
        <f t="shared" si="704"/>
        <v>4379.2130699999998</v>
      </c>
    </row>
    <row r="8903" spans="14:18">
      <c r="N8903" s="2">
        <v>291.94753800000001</v>
      </c>
      <c r="O8903" s="3">
        <f t="shared" si="702"/>
        <v>85233.364944261455</v>
      </c>
      <c r="P8903" s="3">
        <v>15</v>
      </c>
      <c r="Q8903" s="3">
        <f t="shared" si="703"/>
        <v>225</v>
      </c>
      <c r="R8903" s="4">
        <f t="shared" si="704"/>
        <v>4379.2130699999998</v>
      </c>
    </row>
    <row r="8904" spans="14:18">
      <c r="N8904" s="2">
        <v>291.94753800000001</v>
      </c>
      <c r="O8904" s="3">
        <f t="shared" si="702"/>
        <v>85233.364944261455</v>
      </c>
      <c r="P8904" s="3">
        <v>15</v>
      </c>
      <c r="Q8904" s="3">
        <f t="shared" si="703"/>
        <v>225</v>
      </c>
      <c r="R8904" s="4">
        <f t="shared" si="704"/>
        <v>4379.2130699999998</v>
      </c>
    </row>
    <row r="8905" spans="14:18">
      <c r="N8905" s="2">
        <v>291.94753800000001</v>
      </c>
      <c r="O8905" s="3">
        <f t="shared" si="702"/>
        <v>85233.364944261455</v>
      </c>
      <c r="P8905" s="3">
        <v>15</v>
      </c>
      <c r="Q8905" s="3">
        <f t="shared" si="703"/>
        <v>225</v>
      </c>
      <c r="R8905" s="4">
        <f t="shared" si="704"/>
        <v>4379.2130699999998</v>
      </c>
    </row>
    <row r="8906" spans="14:18">
      <c r="N8906" s="2">
        <v>291.94753800000001</v>
      </c>
      <c r="O8906" s="3">
        <f t="shared" si="702"/>
        <v>85233.364944261455</v>
      </c>
      <c r="P8906" s="3">
        <v>15</v>
      </c>
      <c r="Q8906" s="3">
        <f t="shared" si="703"/>
        <v>225</v>
      </c>
      <c r="R8906" s="4">
        <f t="shared" si="704"/>
        <v>4379.2130699999998</v>
      </c>
    </row>
    <row r="8907" spans="14:18">
      <c r="N8907" s="2">
        <v>291.94753800000001</v>
      </c>
      <c r="O8907" s="3">
        <f t="shared" si="702"/>
        <v>85233.364944261455</v>
      </c>
      <c r="P8907" s="3">
        <v>15</v>
      </c>
      <c r="Q8907" s="3">
        <f t="shared" si="703"/>
        <v>225</v>
      </c>
      <c r="R8907" s="4">
        <f t="shared" si="704"/>
        <v>4379.2130699999998</v>
      </c>
    </row>
    <row r="8908" spans="14:18">
      <c r="N8908" s="2">
        <v>291.94753800000001</v>
      </c>
      <c r="O8908" s="3">
        <f t="shared" si="702"/>
        <v>85233.364944261455</v>
      </c>
      <c r="P8908" s="3">
        <v>15</v>
      </c>
      <c r="Q8908" s="3">
        <f t="shared" si="703"/>
        <v>225</v>
      </c>
      <c r="R8908" s="4">
        <f t="shared" si="704"/>
        <v>4379.2130699999998</v>
      </c>
    </row>
    <row r="8909" spans="14:18">
      <c r="N8909" s="2">
        <v>291.94753800000001</v>
      </c>
      <c r="O8909" s="3">
        <f t="shared" si="702"/>
        <v>85233.364944261455</v>
      </c>
      <c r="P8909" s="3">
        <v>15</v>
      </c>
      <c r="Q8909" s="3">
        <f t="shared" si="703"/>
        <v>225</v>
      </c>
      <c r="R8909" s="4">
        <f t="shared" si="704"/>
        <v>4379.2130699999998</v>
      </c>
    </row>
    <row r="8910" spans="14:18">
      <c r="N8910" s="2">
        <v>291.94753800000001</v>
      </c>
      <c r="O8910" s="3">
        <f t="shared" si="702"/>
        <v>85233.364944261455</v>
      </c>
      <c r="P8910" s="3">
        <v>15</v>
      </c>
      <c r="Q8910" s="3">
        <f t="shared" si="703"/>
        <v>225</v>
      </c>
      <c r="R8910" s="4">
        <f t="shared" si="704"/>
        <v>4379.2130699999998</v>
      </c>
    </row>
    <row r="8911" spans="14:18">
      <c r="N8911" s="2">
        <v>291.94753800000001</v>
      </c>
      <c r="O8911" s="3">
        <f t="shared" si="702"/>
        <v>85233.364944261455</v>
      </c>
      <c r="P8911" s="3">
        <v>15</v>
      </c>
      <c r="Q8911" s="3">
        <f t="shared" si="703"/>
        <v>225</v>
      </c>
      <c r="R8911" s="4">
        <f t="shared" si="704"/>
        <v>4379.2130699999998</v>
      </c>
    </row>
    <row r="8912" spans="14:18">
      <c r="N8912" s="2">
        <v>291.94753800000001</v>
      </c>
      <c r="O8912" s="3">
        <f t="shared" si="702"/>
        <v>85233.364944261455</v>
      </c>
      <c r="P8912" s="3">
        <v>5</v>
      </c>
      <c r="Q8912" s="3">
        <f t="shared" si="703"/>
        <v>25</v>
      </c>
      <c r="R8912" s="4">
        <f t="shared" si="704"/>
        <v>1459.7376899999999</v>
      </c>
    </row>
    <row r="8913" spans="14:18">
      <c r="N8913" s="2">
        <v>291.94753800000001</v>
      </c>
      <c r="O8913" s="3">
        <f t="shared" ref="O8913:O8976" si="705">N8913*N8913</f>
        <v>85233.364944261455</v>
      </c>
      <c r="P8913" s="3">
        <v>5</v>
      </c>
      <c r="Q8913" s="3">
        <f t="shared" ref="Q8913:Q8976" si="706">P8913*P8913</f>
        <v>25</v>
      </c>
      <c r="R8913" s="4">
        <f t="shared" ref="R8913:R8976" si="707">P8913*N8913</f>
        <v>1459.7376899999999</v>
      </c>
    </row>
    <row r="8914" spans="14:18">
      <c r="N8914" s="2">
        <v>291.94753800000001</v>
      </c>
      <c r="O8914" s="3">
        <f t="shared" si="705"/>
        <v>85233.364944261455</v>
      </c>
      <c r="P8914" s="3">
        <v>5</v>
      </c>
      <c r="Q8914" s="3">
        <f t="shared" si="706"/>
        <v>25</v>
      </c>
      <c r="R8914" s="4">
        <f t="shared" si="707"/>
        <v>1459.7376899999999</v>
      </c>
    </row>
    <row r="8915" spans="14:18">
      <c r="N8915" s="2">
        <v>291.94753800000001</v>
      </c>
      <c r="O8915" s="3">
        <f t="shared" si="705"/>
        <v>85233.364944261455</v>
      </c>
      <c r="P8915" s="3">
        <v>5</v>
      </c>
      <c r="Q8915" s="3">
        <f t="shared" si="706"/>
        <v>25</v>
      </c>
      <c r="R8915" s="4">
        <f t="shared" si="707"/>
        <v>1459.7376899999999</v>
      </c>
    </row>
    <row r="8916" spans="14:18">
      <c r="N8916" s="2">
        <v>291.94753800000001</v>
      </c>
      <c r="O8916" s="3">
        <f t="shared" si="705"/>
        <v>85233.364944261455</v>
      </c>
      <c r="P8916" s="3">
        <v>5</v>
      </c>
      <c r="Q8916" s="3">
        <f t="shared" si="706"/>
        <v>25</v>
      </c>
      <c r="R8916" s="4">
        <f t="shared" si="707"/>
        <v>1459.7376899999999</v>
      </c>
    </row>
    <row r="8917" spans="14:18">
      <c r="N8917" s="2">
        <v>291.94753800000001</v>
      </c>
      <c r="O8917" s="3">
        <f t="shared" si="705"/>
        <v>85233.364944261455</v>
      </c>
      <c r="P8917" s="3">
        <v>5</v>
      </c>
      <c r="Q8917" s="3">
        <f t="shared" si="706"/>
        <v>25</v>
      </c>
      <c r="R8917" s="4">
        <f t="shared" si="707"/>
        <v>1459.7376899999999</v>
      </c>
    </row>
    <row r="8918" spans="14:18">
      <c r="N8918" s="2">
        <v>291.94753800000001</v>
      </c>
      <c r="O8918" s="3">
        <f t="shared" si="705"/>
        <v>85233.364944261455</v>
      </c>
      <c r="P8918" s="3">
        <v>5</v>
      </c>
      <c r="Q8918" s="3">
        <f t="shared" si="706"/>
        <v>25</v>
      </c>
      <c r="R8918" s="4">
        <f t="shared" si="707"/>
        <v>1459.7376899999999</v>
      </c>
    </row>
    <row r="8919" spans="14:18">
      <c r="N8919" s="2">
        <v>291.94753800000001</v>
      </c>
      <c r="O8919" s="3">
        <f t="shared" si="705"/>
        <v>85233.364944261455</v>
      </c>
      <c r="P8919" s="3">
        <v>5</v>
      </c>
      <c r="Q8919" s="3">
        <f t="shared" si="706"/>
        <v>25</v>
      </c>
      <c r="R8919" s="4">
        <f t="shared" si="707"/>
        <v>1459.7376899999999</v>
      </c>
    </row>
    <row r="8920" spans="14:18">
      <c r="N8920" s="2">
        <v>291.94753800000001</v>
      </c>
      <c r="O8920" s="3">
        <f t="shared" si="705"/>
        <v>85233.364944261455</v>
      </c>
      <c r="P8920" s="3">
        <v>5</v>
      </c>
      <c r="Q8920" s="3">
        <f t="shared" si="706"/>
        <v>25</v>
      </c>
      <c r="R8920" s="4">
        <f t="shared" si="707"/>
        <v>1459.7376899999999</v>
      </c>
    </row>
    <row r="8921" spans="14:18">
      <c r="N8921" s="2">
        <v>291.94753800000001</v>
      </c>
      <c r="O8921" s="3">
        <f t="shared" si="705"/>
        <v>85233.364944261455</v>
      </c>
      <c r="P8921" s="3">
        <v>5</v>
      </c>
      <c r="Q8921" s="3">
        <f t="shared" si="706"/>
        <v>25</v>
      </c>
      <c r="R8921" s="4">
        <f t="shared" si="707"/>
        <v>1459.7376899999999</v>
      </c>
    </row>
    <row r="8922" spans="14:18">
      <c r="N8922" s="2">
        <v>291.94753800000001</v>
      </c>
      <c r="O8922" s="3">
        <f t="shared" si="705"/>
        <v>85233.364944261455</v>
      </c>
      <c r="P8922" s="3">
        <v>5</v>
      </c>
      <c r="Q8922" s="3">
        <f t="shared" si="706"/>
        <v>25</v>
      </c>
      <c r="R8922" s="4">
        <f t="shared" si="707"/>
        <v>1459.7376899999999</v>
      </c>
    </row>
    <row r="8923" spans="14:18">
      <c r="N8923" s="2">
        <v>291.94753800000001</v>
      </c>
      <c r="O8923" s="3">
        <f t="shared" si="705"/>
        <v>85233.364944261455</v>
      </c>
      <c r="P8923" s="3">
        <v>5</v>
      </c>
      <c r="Q8923" s="3">
        <f t="shared" si="706"/>
        <v>25</v>
      </c>
      <c r="R8923" s="4">
        <f t="shared" si="707"/>
        <v>1459.7376899999999</v>
      </c>
    </row>
    <row r="8924" spans="14:18">
      <c r="N8924" s="2">
        <v>291.94753800000001</v>
      </c>
      <c r="O8924" s="3">
        <f t="shared" si="705"/>
        <v>85233.364944261455</v>
      </c>
      <c r="P8924" s="3">
        <v>5</v>
      </c>
      <c r="Q8924" s="3">
        <f t="shared" si="706"/>
        <v>25</v>
      </c>
      <c r="R8924" s="4">
        <f t="shared" si="707"/>
        <v>1459.7376899999999</v>
      </c>
    </row>
    <row r="8925" spans="14:18">
      <c r="N8925" s="2">
        <v>291.94753800000001</v>
      </c>
      <c r="O8925" s="3">
        <f t="shared" si="705"/>
        <v>85233.364944261455</v>
      </c>
      <c r="P8925" s="3">
        <v>5</v>
      </c>
      <c r="Q8925" s="3">
        <f t="shared" si="706"/>
        <v>25</v>
      </c>
      <c r="R8925" s="4">
        <f t="shared" si="707"/>
        <v>1459.7376899999999</v>
      </c>
    </row>
    <row r="8926" spans="14:18">
      <c r="N8926" s="2">
        <v>291.94753800000001</v>
      </c>
      <c r="O8926" s="3">
        <f t="shared" si="705"/>
        <v>85233.364944261455</v>
      </c>
      <c r="P8926" s="3">
        <v>5</v>
      </c>
      <c r="Q8926" s="3">
        <f t="shared" si="706"/>
        <v>25</v>
      </c>
      <c r="R8926" s="4">
        <f t="shared" si="707"/>
        <v>1459.7376899999999</v>
      </c>
    </row>
    <row r="8927" spans="14:18">
      <c r="N8927" s="2">
        <v>291.94753800000001</v>
      </c>
      <c r="O8927" s="3">
        <f t="shared" si="705"/>
        <v>85233.364944261455</v>
      </c>
      <c r="P8927" s="3">
        <v>5</v>
      </c>
      <c r="Q8927" s="3">
        <f t="shared" si="706"/>
        <v>25</v>
      </c>
      <c r="R8927" s="4">
        <f t="shared" si="707"/>
        <v>1459.7376899999999</v>
      </c>
    </row>
    <row r="8928" spans="14:18">
      <c r="N8928" s="2">
        <v>291.94753800000001</v>
      </c>
      <c r="O8928" s="3">
        <f t="shared" si="705"/>
        <v>85233.364944261455</v>
      </c>
      <c r="P8928" s="3">
        <v>5</v>
      </c>
      <c r="Q8928" s="3">
        <f t="shared" si="706"/>
        <v>25</v>
      </c>
      <c r="R8928" s="4">
        <f t="shared" si="707"/>
        <v>1459.7376899999999</v>
      </c>
    </row>
    <row r="8929" spans="14:18">
      <c r="N8929" s="2">
        <v>291.94753800000001</v>
      </c>
      <c r="O8929" s="3">
        <f t="shared" si="705"/>
        <v>85233.364944261455</v>
      </c>
      <c r="P8929" s="3">
        <v>5</v>
      </c>
      <c r="Q8929" s="3">
        <f t="shared" si="706"/>
        <v>25</v>
      </c>
      <c r="R8929" s="4">
        <f t="shared" si="707"/>
        <v>1459.7376899999999</v>
      </c>
    </row>
    <row r="8930" spans="14:18">
      <c r="N8930" s="2">
        <v>291.94753800000001</v>
      </c>
      <c r="O8930" s="3">
        <f t="shared" si="705"/>
        <v>85233.364944261455</v>
      </c>
      <c r="P8930" s="3">
        <v>5</v>
      </c>
      <c r="Q8930" s="3">
        <f t="shared" si="706"/>
        <v>25</v>
      </c>
      <c r="R8930" s="4">
        <f t="shared" si="707"/>
        <v>1459.7376899999999</v>
      </c>
    </row>
    <row r="8931" spans="14:18">
      <c r="N8931" s="2">
        <v>291.94753800000001</v>
      </c>
      <c r="O8931" s="3">
        <f t="shared" si="705"/>
        <v>85233.364944261455</v>
      </c>
      <c r="P8931" s="3">
        <v>5</v>
      </c>
      <c r="Q8931" s="3">
        <f t="shared" si="706"/>
        <v>25</v>
      </c>
      <c r="R8931" s="4">
        <f t="shared" si="707"/>
        <v>1459.7376899999999</v>
      </c>
    </row>
    <row r="8932" spans="14:18">
      <c r="N8932" s="2">
        <v>291.94753800000001</v>
      </c>
      <c r="O8932" s="3">
        <f t="shared" si="705"/>
        <v>85233.364944261455</v>
      </c>
      <c r="P8932" s="3">
        <v>5</v>
      </c>
      <c r="Q8932" s="3">
        <f t="shared" si="706"/>
        <v>25</v>
      </c>
      <c r="R8932" s="4">
        <f t="shared" si="707"/>
        <v>1459.7376899999999</v>
      </c>
    </row>
    <row r="8933" spans="14:18">
      <c r="N8933" s="2">
        <v>291.94753800000001</v>
      </c>
      <c r="O8933" s="3">
        <f t="shared" si="705"/>
        <v>85233.364944261455</v>
      </c>
      <c r="P8933" s="3">
        <v>5</v>
      </c>
      <c r="Q8933" s="3">
        <f t="shared" si="706"/>
        <v>25</v>
      </c>
      <c r="R8933" s="4">
        <f t="shared" si="707"/>
        <v>1459.7376899999999</v>
      </c>
    </row>
    <row r="8934" spans="14:18">
      <c r="N8934" s="2">
        <v>291.94753800000001</v>
      </c>
      <c r="O8934" s="3">
        <f t="shared" si="705"/>
        <v>85233.364944261455</v>
      </c>
      <c r="P8934" s="3">
        <v>5</v>
      </c>
      <c r="Q8934" s="3">
        <f t="shared" si="706"/>
        <v>25</v>
      </c>
      <c r="R8934" s="4">
        <f t="shared" si="707"/>
        <v>1459.7376899999999</v>
      </c>
    </row>
    <row r="8935" spans="14:18">
      <c r="N8935" s="2">
        <v>291.94753800000001</v>
      </c>
      <c r="O8935" s="3">
        <f t="shared" si="705"/>
        <v>85233.364944261455</v>
      </c>
      <c r="P8935" s="3">
        <v>5</v>
      </c>
      <c r="Q8935" s="3">
        <f t="shared" si="706"/>
        <v>25</v>
      </c>
      <c r="R8935" s="4">
        <f t="shared" si="707"/>
        <v>1459.7376899999999</v>
      </c>
    </row>
    <row r="8936" spans="14:18">
      <c r="N8936" s="2">
        <v>291.94753800000001</v>
      </c>
      <c r="O8936" s="3">
        <f t="shared" si="705"/>
        <v>85233.364944261455</v>
      </c>
      <c r="P8936" s="3">
        <v>5</v>
      </c>
      <c r="Q8936" s="3">
        <f t="shared" si="706"/>
        <v>25</v>
      </c>
      <c r="R8936" s="4">
        <f t="shared" si="707"/>
        <v>1459.7376899999999</v>
      </c>
    </row>
    <row r="8937" spans="14:18">
      <c r="N8937" s="2">
        <v>291.94753800000001</v>
      </c>
      <c r="O8937" s="3">
        <f t="shared" si="705"/>
        <v>85233.364944261455</v>
      </c>
      <c r="P8937" s="3">
        <v>5</v>
      </c>
      <c r="Q8937" s="3">
        <f t="shared" si="706"/>
        <v>25</v>
      </c>
      <c r="R8937" s="4">
        <f t="shared" si="707"/>
        <v>1459.7376899999999</v>
      </c>
    </row>
    <row r="8938" spans="14:18">
      <c r="N8938" s="2">
        <v>291.94753800000001</v>
      </c>
      <c r="O8938" s="3">
        <f t="shared" si="705"/>
        <v>85233.364944261455</v>
      </c>
      <c r="P8938" s="3">
        <v>5</v>
      </c>
      <c r="Q8938" s="3">
        <f t="shared" si="706"/>
        <v>25</v>
      </c>
      <c r="R8938" s="4">
        <f t="shared" si="707"/>
        <v>1459.7376899999999</v>
      </c>
    </row>
    <row r="8939" spans="14:18">
      <c r="N8939" s="2">
        <v>291.94753800000001</v>
      </c>
      <c r="O8939" s="3">
        <f t="shared" si="705"/>
        <v>85233.364944261455</v>
      </c>
      <c r="P8939" s="3">
        <v>5</v>
      </c>
      <c r="Q8939" s="3">
        <f t="shared" si="706"/>
        <v>25</v>
      </c>
      <c r="R8939" s="4">
        <f t="shared" si="707"/>
        <v>1459.7376899999999</v>
      </c>
    </row>
    <row r="8940" spans="14:18">
      <c r="N8940" s="2">
        <v>291.94753800000001</v>
      </c>
      <c r="O8940" s="3">
        <f t="shared" si="705"/>
        <v>85233.364944261455</v>
      </c>
      <c r="P8940" s="3">
        <v>5</v>
      </c>
      <c r="Q8940" s="3">
        <f t="shared" si="706"/>
        <v>25</v>
      </c>
      <c r="R8940" s="4">
        <f t="shared" si="707"/>
        <v>1459.7376899999999</v>
      </c>
    </row>
    <row r="8941" spans="14:18">
      <c r="N8941" s="2">
        <v>291.94753800000001</v>
      </c>
      <c r="O8941" s="3">
        <f t="shared" si="705"/>
        <v>85233.364944261455</v>
      </c>
      <c r="P8941" s="3">
        <v>5</v>
      </c>
      <c r="Q8941" s="3">
        <f t="shared" si="706"/>
        <v>25</v>
      </c>
      <c r="R8941" s="4">
        <f t="shared" si="707"/>
        <v>1459.7376899999999</v>
      </c>
    </row>
    <row r="8942" spans="14:18">
      <c r="N8942" s="2">
        <v>291.94753800000001</v>
      </c>
      <c r="O8942" s="3">
        <f t="shared" si="705"/>
        <v>85233.364944261455</v>
      </c>
      <c r="P8942" s="3">
        <v>5</v>
      </c>
      <c r="Q8942" s="3">
        <f t="shared" si="706"/>
        <v>25</v>
      </c>
      <c r="R8942" s="4">
        <f t="shared" si="707"/>
        <v>1459.7376899999999</v>
      </c>
    </row>
    <row r="8943" spans="14:18">
      <c r="N8943" s="2">
        <v>291.94753800000001</v>
      </c>
      <c r="O8943" s="3">
        <f t="shared" si="705"/>
        <v>85233.364944261455</v>
      </c>
      <c r="P8943" s="3">
        <v>5</v>
      </c>
      <c r="Q8943" s="3">
        <f t="shared" si="706"/>
        <v>25</v>
      </c>
      <c r="R8943" s="4">
        <f t="shared" si="707"/>
        <v>1459.7376899999999</v>
      </c>
    </row>
    <row r="8944" spans="14:18">
      <c r="N8944" s="2">
        <v>291.94753800000001</v>
      </c>
      <c r="O8944" s="3">
        <f t="shared" si="705"/>
        <v>85233.364944261455</v>
      </c>
      <c r="P8944" s="3">
        <v>5</v>
      </c>
      <c r="Q8944" s="3">
        <f t="shared" si="706"/>
        <v>25</v>
      </c>
      <c r="R8944" s="4">
        <f t="shared" si="707"/>
        <v>1459.7376899999999</v>
      </c>
    </row>
    <row r="8945" spans="14:18">
      <c r="N8945" s="2">
        <v>291.94753800000001</v>
      </c>
      <c r="O8945" s="3">
        <f t="shared" si="705"/>
        <v>85233.364944261455</v>
      </c>
      <c r="P8945" s="3">
        <v>5</v>
      </c>
      <c r="Q8945" s="3">
        <f t="shared" si="706"/>
        <v>25</v>
      </c>
      <c r="R8945" s="4">
        <f t="shared" si="707"/>
        <v>1459.7376899999999</v>
      </c>
    </row>
    <row r="8946" spans="14:18">
      <c r="N8946" s="2">
        <v>291.94753800000001</v>
      </c>
      <c r="O8946" s="3">
        <f t="shared" si="705"/>
        <v>85233.364944261455</v>
      </c>
      <c r="P8946" s="3">
        <v>5</v>
      </c>
      <c r="Q8946" s="3">
        <f t="shared" si="706"/>
        <v>25</v>
      </c>
      <c r="R8946" s="4">
        <f t="shared" si="707"/>
        <v>1459.7376899999999</v>
      </c>
    </row>
    <row r="8947" spans="14:18">
      <c r="N8947" s="2">
        <v>291.94753800000001</v>
      </c>
      <c r="O8947" s="3">
        <f t="shared" si="705"/>
        <v>85233.364944261455</v>
      </c>
      <c r="P8947" s="3">
        <v>5</v>
      </c>
      <c r="Q8947" s="3">
        <f t="shared" si="706"/>
        <v>25</v>
      </c>
      <c r="R8947" s="4">
        <f t="shared" si="707"/>
        <v>1459.7376899999999</v>
      </c>
    </row>
    <row r="8948" spans="14:18">
      <c r="N8948" s="2">
        <v>291.94753800000001</v>
      </c>
      <c r="O8948" s="3">
        <f t="shared" si="705"/>
        <v>85233.364944261455</v>
      </c>
      <c r="P8948" s="3">
        <v>5</v>
      </c>
      <c r="Q8948" s="3">
        <f t="shared" si="706"/>
        <v>25</v>
      </c>
      <c r="R8948" s="4">
        <f t="shared" si="707"/>
        <v>1459.7376899999999</v>
      </c>
    </row>
    <row r="8949" spans="14:18">
      <c r="N8949" s="2">
        <v>291.94753800000001</v>
      </c>
      <c r="O8949" s="3">
        <f t="shared" si="705"/>
        <v>85233.364944261455</v>
      </c>
      <c r="P8949" s="3">
        <v>5</v>
      </c>
      <c r="Q8949" s="3">
        <f t="shared" si="706"/>
        <v>25</v>
      </c>
      <c r="R8949" s="4">
        <f t="shared" si="707"/>
        <v>1459.7376899999999</v>
      </c>
    </row>
    <row r="8950" spans="14:18">
      <c r="N8950" s="2">
        <v>291.94753800000001</v>
      </c>
      <c r="O8950" s="3">
        <f t="shared" si="705"/>
        <v>85233.364944261455</v>
      </c>
      <c r="P8950" s="3">
        <v>5</v>
      </c>
      <c r="Q8950" s="3">
        <f t="shared" si="706"/>
        <v>25</v>
      </c>
      <c r="R8950" s="4">
        <f t="shared" si="707"/>
        <v>1459.7376899999999</v>
      </c>
    </row>
    <row r="8951" spans="14:18">
      <c r="N8951" s="2">
        <v>291.94753800000001</v>
      </c>
      <c r="O8951" s="3">
        <f t="shared" si="705"/>
        <v>85233.364944261455</v>
      </c>
      <c r="P8951" s="3">
        <v>5</v>
      </c>
      <c r="Q8951" s="3">
        <f t="shared" si="706"/>
        <v>25</v>
      </c>
      <c r="R8951" s="4">
        <f t="shared" si="707"/>
        <v>1459.7376899999999</v>
      </c>
    </row>
    <row r="8952" spans="14:18">
      <c r="N8952" s="2">
        <v>291.94753800000001</v>
      </c>
      <c r="O8952" s="3">
        <f t="shared" si="705"/>
        <v>85233.364944261455</v>
      </c>
      <c r="P8952" s="3">
        <v>5</v>
      </c>
      <c r="Q8952" s="3">
        <f t="shared" si="706"/>
        <v>25</v>
      </c>
      <c r="R8952" s="4">
        <f t="shared" si="707"/>
        <v>1459.7376899999999</v>
      </c>
    </row>
    <row r="8953" spans="14:18">
      <c r="N8953" s="2">
        <v>291.94753800000001</v>
      </c>
      <c r="O8953" s="3">
        <f t="shared" si="705"/>
        <v>85233.364944261455</v>
      </c>
      <c r="P8953" s="3">
        <v>5</v>
      </c>
      <c r="Q8953" s="3">
        <f t="shared" si="706"/>
        <v>25</v>
      </c>
      <c r="R8953" s="4">
        <f t="shared" si="707"/>
        <v>1459.7376899999999</v>
      </c>
    </row>
    <row r="8954" spans="14:18">
      <c r="N8954" s="2">
        <v>291.94753800000001</v>
      </c>
      <c r="O8954" s="3">
        <f t="shared" si="705"/>
        <v>85233.364944261455</v>
      </c>
      <c r="P8954" s="3">
        <v>5</v>
      </c>
      <c r="Q8954" s="3">
        <f t="shared" si="706"/>
        <v>25</v>
      </c>
      <c r="R8954" s="4">
        <f t="shared" si="707"/>
        <v>1459.7376899999999</v>
      </c>
    </row>
    <row r="8955" spans="14:18">
      <c r="N8955" s="2">
        <v>291.94753800000001</v>
      </c>
      <c r="O8955" s="3">
        <f t="shared" si="705"/>
        <v>85233.364944261455</v>
      </c>
      <c r="P8955" s="3">
        <v>5</v>
      </c>
      <c r="Q8955" s="3">
        <f t="shared" si="706"/>
        <v>25</v>
      </c>
      <c r="R8955" s="4">
        <f t="shared" si="707"/>
        <v>1459.7376899999999</v>
      </c>
    </row>
    <row r="8956" spans="14:18">
      <c r="N8956" s="2">
        <v>291.94753800000001</v>
      </c>
      <c r="O8956" s="3">
        <f t="shared" si="705"/>
        <v>85233.364944261455</v>
      </c>
      <c r="P8956" s="3">
        <v>5</v>
      </c>
      <c r="Q8956" s="3">
        <f t="shared" si="706"/>
        <v>25</v>
      </c>
      <c r="R8956" s="4">
        <f t="shared" si="707"/>
        <v>1459.7376899999999</v>
      </c>
    </row>
    <row r="8957" spans="14:18">
      <c r="N8957" s="2">
        <v>291.94753800000001</v>
      </c>
      <c r="O8957" s="3">
        <f t="shared" si="705"/>
        <v>85233.364944261455</v>
      </c>
      <c r="P8957" s="3">
        <v>5</v>
      </c>
      <c r="Q8957" s="3">
        <f t="shared" si="706"/>
        <v>25</v>
      </c>
      <c r="R8957" s="4">
        <f t="shared" si="707"/>
        <v>1459.7376899999999</v>
      </c>
    </row>
    <row r="8958" spans="14:18">
      <c r="N8958" s="2">
        <v>291.94753800000001</v>
      </c>
      <c r="O8958" s="3">
        <f t="shared" si="705"/>
        <v>85233.364944261455</v>
      </c>
      <c r="P8958" s="3">
        <v>5</v>
      </c>
      <c r="Q8958" s="3">
        <f t="shared" si="706"/>
        <v>25</v>
      </c>
      <c r="R8958" s="4">
        <f t="shared" si="707"/>
        <v>1459.7376899999999</v>
      </c>
    </row>
    <row r="8959" spans="14:18">
      <c r="N8959" s="2">
        <v>291.94753800000001</v>
      </c>
      <c r="O8959" s="3">
        <f t="shared" si="705"/>
        <v>85233.364944261455</v>
      </c>
      <c r="P8959" s="3">
        <v>5</v>
      </c>
      <c r="Q8959" s="3">
        <f t="shared" si="706"/>
        <v>25</v>
      </c>
      <c r="R8959" s="4">
        <f t="shared" si="707"/>
        <v>1459.7376899999999</v>
      </c>
    </row>
    <row r="8960" spans="14:18">
      <c r="N8960" s="2">
        <v>291.94753800000001</v>
      </c>
      <c r="O8960" s="3">
        <f t="shared" si="705"/>
        <v>85233.364944261455</v>
      </c>
      <c r="P8960" s="3">
        <v>5</v>
      </c>
      <c r="Q8960" s="3">
        <f t="shared" si="706"/>
        <v>25</v>
      </c>
      <c r="R8960" s="4">
        <f t="shared" si="707"/>
        <v>1459.7376899999999</v>
      </c>
    </row>
    <row r="8961" spans="14:18">
      <c r="N8961" s="2">
        <v>291.94753800000001</v>
      </c>
      <c r="O8961" s="3">
        <f t="shared" si="705"/>
        <v>85233.364944261455</v>
      </c>
      <c r="P8961" s="3">
        <v>5</v>
      </c>
      <c r="Q8961" s="3">
        <f t="shared" si="706"/>
        <v>25</v>
      </c>
      <c r="R8961" s="4">
        <f t="shared" si="707"/>
        <v>1459.7376899999999</v>
      </c>
    </row>
    <row r="8962" spans="14:18">
      <c r="N8962" s="2">
        <v>291.94753800000001</v>
      </c>
      <c r="O8962" s="3">
        <f t="shared" si="705"/>
        <v>85233.364944261455</v>
      </c>
      <c r="P8962" s="3">
        <v>5</v>
      </c>
      <c r="Q8962" s="3">
        <f t="shared" si="706"/>
        <v>25</v>
      </c>
      <c r="R8962" s="4">
        <f t="shared" si="707"/>
        <v>1459.7376899999999</v>
      </c>
    </row>
    <row r="8963" spans="14:18">
      <c r="N8963" s="2">
        <v>291.94753800000001</v>
      </c>
      <c r="O8963" s="3">
        <f t="shared" si="705"/>
        <v>85233.364944261455</v>
      </c>
      <c r="P8963" s="3">
        <v>5</v>
      </c>
      <c r="Q8963" s="3">
        <f t="shared" si="706"/>
        <v>25</v>
      </c>
      <c r="R8963" s="4">
        <f t="shared" si="707"/>
        <v>1459.7376899999999</v>
      </c>
    </row>
    <row r="8964" spans="14:18">
      <c r="N8964" s="2">
        <v>291.94753800000001</v>
      </c>
      <c r="O8964" s="3">
        <f t="shared" si="705"/>
        <v>85233.364944261455</v>
      </c>
      <c r="P8964" s="3">
        <v>5</v>
      </c>
      <c r="Q8964" s="3">
        <f t="shared" si="706"/>
        <v>25</v>
      </c>
      <c r="R8964" s="4">
        <f t="shared" si="707"/>
        <v>1459.7376899999999</v>
      </c>
    </row>
    <row r="8965" spans="14:18">
      <c r="N8965" s="2">
        <v>291.94753800000001</v>
      </c>
      <c r="O8965" s="3">
        <f t="shared" si="705"/>
        <v>85233.364944261455</v>
      </c>
      <c r="P8965" s="3">
        <v>5</v>
      </c>
      <c r="Q8965" s="3">
        <f t="shared" si="706"/>
        <v>25</v>
      </c>
      <c r="R8965" s="4">
        <f t="shared" si="707"/>
        <v>1459.7376899999999</v>
      </c>
    </row>
    <row r="8966" spans="14:18">
      <c r="N8966" s="2">
        <v>291.94753800000001</v>
      </c>
      <c r="O8966" s="3">
        <f t="shared" si="705"/>
        <v>85233.364944261455</v>
      </c>
      <c r="P8966" s="3">
        <v>5</v>
      </c>
      <c r="Q8966" s="3">
        <f t="shared" si="706"/>
        <v>25</v>
      </c>
      <c r="R8966" s="4">
        <f t="shared" si="707"/>
        <v>1459.7376899999999</v>
      </c>
    </row>
    <row r="8967" spans="14:18">
      <c r="N8967" s="2">
        <v>291.94753800000001</v>
      </c>
      <c r="O8967" s="3">
        <f t="shared" si="705"/>
        <v>85233.364944261455</v>
      </c>
      <c r="P8967" s="3">
        <v>5</v>
      </c>
      <c r="Q8967" s="3">
        <f t="shared" si="706"/>
        <v>25</v>
      </c>
      <c r="R8967" s="4">
        <f t="shared" si="707"/>
        <v>1459.7376899999999</v>
      </c>
    </row>
    <row r="8968" spans="14:18">
      <c r="N8968" s="2">
        <v>291.94753800000001</v>
      </c>
      <c r="O8968" s="3">
        <f t="shared" si="705"/>
        <v>85233.364944261455</v>
      </c>
      <c r="P8968" s="3">
        <v>5</v>
      </c>
      <c r="Q8968" s="3">
        <f t="shared" si="706"/>
        <v>25</v>
      </c>
      <c r="R8968" s="4">
        <f t="shared" si="707"/>
        <v>1459.7376899999999</v>
      </c>
    </row>
    <row r="8969" spans="14:18">
      <c r="N8969" s="2">
        <v>291.94753800000001</v>
      </c>
      <c r="O8969" s="3">
        <f t="shared" si="705"/>
        <v>85233.364944261455</v>
      </c>
      <c r="P8969" s="3">
        <v>5</v>
      </c>
      <c r="Q8969" s="3">
        <f t="shared" si="706"/>
        <v>25</v>
      </c>
      <c r="R8969" s="4">
        <f t="shared" si="707"/>
        <v>1459.7376899999999</v>
      </c>
    </row>
    <row r="8970" spans="14:18">
      <c r="N8970" s="2">
        <v>291.94753800000001</v>
      </c>
      <c r="O8970" s="3">
        <f t="shared" si="705"/>
        <v>85233.364944261455</v>
      </c>
      <c r="P8970" s="3">
        <v>5</v>
      </c>
      <c r="Q8970" s="3">
        <f t="shared" si="706"/>
        <v>25</v>
      </c>
      <c r="R8970" s="4">
        <f t="shared" si="707"/>
        <v>1459.7376899999999</v>
      </c>
    </row>
    <row r="8971" spans="14:18">
      <c r="N8971" s="2">
        <v>291.94753800000001</v>
      </c>
      <c r="O8971" s="3">
        <f t="shared" si="705"/>
        <v>85233.364944261455</v>
      </c>
      <c r="P8971" s="3">
        <v>5</v>
      </c>
      <c r="Q8971" s="3">
        <f t="shared" si="706"/>
        <v>25</v>
      </c>
      <c r="R8971" s="4">
        <f t="shared" si="707"/>
        <v>1459.7376899999999</v>
      </c>
    </row>
    <row r="8972" spans="14:18">
      <c r="N8972" s="2">
        <v>291.94753800000001</v>
      </c>
      <c r="O8972" s="3">
        <f t="shared" si="705"/>
        <v>85233.364944261455</v>
      </c>
      <c r="P8972" s="3">
        <v>5</v>
      </c>
      <c r="Q8972" s="3">
        <f t="shared" si="706"/>
        <v>25</v>
      </c>
      <c r="R8972" s="4">
        <f t="shared" si="707"/>
        <v>1459.7376899999999</v>
      </c>
    </row>
    <row r="8973" spans="14:18">
      <c r="N8973" s="2">
        <v>291.94753800000001</v>
      </c>
      <c r="O8973" s="3">
        <f t="shared" si="705"/>
        <v>85233.364944261455</v>
      </c>
      <c r="P8973" s="3">
        <v>5</v>
      </c>
      <c r="Q8973" s="3">
        <f t="shared" si="706"/>
        <v>25</v>
      </c>
      <c r="R8973" s="4">
        <f t="shared" si="707"/>
        <v>1459.7376899999999</v>
      </c>
    </row>
    <row r="8974" spans="14:18">
      <c r="N8974" s="2">
        <v>291.94753800000001</v>
      </c>
      <c r="O8974" s="3">
        <f t="shared" si="705"/>
        <v>85233.364944261455</v>
      </c>
      <c r="P8974" s="3">
        <v>5</v>
      </c>
      <c r="Q8974" s="3">
        <f t="shared" si="706"/>
        <v>25</v>
      </c>
      <c r="R8974" s="4">
        <f t="shared" si="707"/>
        <v>1459.7376899999999</v>
      </c>
    </row>
    <row r="8975" spans="14:18">
      <c r="N8975" s="2">
        <v>291.94753800000001</v>
      </c>
      <c r="O8975" s="3">
        <f t="shared" si="705"/>
        <v>85233.364944261455</v>
      </c>
      <c r="P8975" s="3">
        <v>5</v>
      </c>
      <c r="Q8975" s="3">
        <f t="shared" si="706"/>
        <v>25</v>
      </c>
      <c r="R8975" s="4">
        <f t="shared" si="707"/>
        <v>1459.7376899999999</v>
      </c>
    </row>
    <row r="8976" spans="14:18">
      <c r="N8976" s="2">
        <v>291.94753800000001</v>
      </c>
      <c r="O8976" s="3">
        <f t="shared" si="705"/>
        <v>85233.364944261455</v>
      </c>
      <c r="P8976" s="3">
        <v>5</v>
      </c>
      <c r="Q8976" s="3">
        <f t="shared" si="706"/>
        <v>25</v>
      </c>
      <c r="R8976" s="4">
        <f t="shared" si="707"/>
        <v>1459.7376899999999</v>
      </c>
    </row>
    <row r="8977" spans="14:18">
      <c r="N8977" s="2">
        <v>291.94753800000001</v>
      </c>
      <c r="O8977" s="3">
        <f t="shared" ref="O8977:O9040" si="708">N8977*N8977</f>
        <v>85233.364944261455</v>
      </c>
      <c r="P8977" s="3">
        <v>5</v>
      </c>
      <c r="Q8977" s="3">
        <f t="shared" ref="Q8977:Q9040" si="709">P8977*P8977</f>
        <v>25</v>
      </c>
      <c r="R8977" s="4">
        <f t="shared" ref="R8977:R9040" si="710">P8977*N8977</f>
        <v>1459.7376899999999</v>
      </c>
    </row>
    <row r="8978" spans="14:18">
      <c r="N8978" s="2">
        <v>291.94753800000001</v>
      </c>
      <c r="O8978" s="3">
        <f t="shared" si="708"/>
        <v>85233.364944261455</v>
      </c>
      <c r="P8978" s="3">
        <v>5</v>
      </c>
      <c r="Q8978" s="3">
        <f t="shared" si="709"/>
        <v>25</v>
      </c>
      <c r="R8978" s="4">
        <f t="shared" si="710"/>
        <v>1459.7376899999999</v>
      </c>
    </row>
    <row r="8979" spans="14:18">
      <c r="N8979" s="2">
        <v>291.94753800000001</v>
      </c>
      <c r="O8979" s="3">
        <f t="shared" si="708"/>
        <v>85233.364944261455</v>
      </c>
      <c r="P8979" s="3">
        <v>5</v>
      </c>
      <c r="Q8979" s="3">
        <f t="shared" si="709"/>
        <v>25</v>
      </c>
      <c r="R8979" s="4">
        <f t="shared" si="710"/>
        <v>1459.7376899999999</v>
      </c>
    </row>
    <row r="8980" spans="14:18">
      <c r="N8980" s="2">
        <v>291.94753800000001</v>
      </c>
      <c r="O8980" s="3">
        <f t="shared" si="708"/>
        <v>85233.364944261455</v>
      </c>
      <c r="P8980" s="3">
        <v>5</v>
      </c>
      <c r="Q8980" s="3">
        <f t="shared" si="709"/>
        <v>25</v>
      </c>
      <c r="R8980" s="4">
        <f t="shared" si="710"/>
        <v>1459.7376899999999</v>
      </c>
    </row>
    <row r="8981" spans="14:18">
      <c r="N8981" s="2">
        <v>291.94753800000001</v>
      </c>
      <c r="O8981" s="3">
        <f t="shared" si="708"/>
        <v>85233.364944261455</v>
      </c>
      <c r="P8981" s="3">
        <v>5</v>
      </c>
      <c r="Q8981" s="3">
        <f t="shared" si="709"/>
        <v>25</v>
      </c>
      <c r="R8981" s="4">
        <f t="shared" si="710"/>
        <v>1459.7376899999999</v>
      </c>
    </row>
    <row r="8982" spans="14:18">
      <c r="N8982" s="2">
        <v>291.94753800000001</v>
      </c>
      <c r="O8982" s="3">
        <f t="shared" si="708"/>
        <v>85233.364944261455</v>
      </c>
      <c r="P8982" s="3">
        <v>5</v>
      </c>
      <c r="Q8982" s="3">
        <f t="shared" si="709"/>
        <v>25</v>
      </c>
      <c r="R8982" s="4">
        <f t="shared" si="710"/>
        <v>1459.7376899999999</v>
      </c>
    </row>
    <row r="8983" spans="14:18">
      <c r="N8983" s="2">
        <v>291.94753800000001</v>
      </c>
      <c r="O8983" s="3">
        <f t="shared" si="708"/>
        <v>85233.364944261455</v>
      </c>
      <c r="P8983" s="3">
        <v>5</v>
      </c>
      <c r="Q8983" s="3">
        <f t="shared" si="709"/>
        <v>25</v>
      </c>
      <c r="R8983" s="4">
        <f t="shared" si="710"/>
        <v>1459.7376899999999</v>
      </c>
    </row>
    <row r="8984" spans="14:18">
      <c r="N8984" s="2">
        <v>291.94753800000001</v>
      </c>
      <c r="O8984" s="3">
        <f t="shared" si="708"/>
        <v>85233.364944261455</v>
      </c>
      <c r="P8984" s="3">
        <v>5</v>
      </c>
      <c r="Q8984" s="3">
        <f t="shared" si="709"/>
        <v>25</v>
      </c>
      <c r="R8984" s="4">
        <f t="shared" si="710"/>
        <v>1459.7376899999999</v>
      </c>
    </row>
    <row r="8985" spans="14:18">
      <c r="N8985" s="2">
        <v>291.94753800000001</v>
      </c>
      <c r="O8985" s="3">
        <f t="shared" si="708"/>
        <v>85233.364944261455</v>
      </c>
      <c r="P8985" s="3">
        <v>5</v>
      </c>
      <c r="Q8985" s="3">
        <f t="shared" si="709"/>
        <v>25</v>
      </c>
      <c r="R8985" s="4">
        <f t="shared" si="710"/>
        <v>1459.7376899999999</v>
      </c>
    </row>
    <row r="8986" spans="14:18">
      <c r="N8986" s="2">
        <v>291.94753800000001</v>
      </c>
      <c r="O8986" s="3">
        <f t="shared" si="708"/>
        <v>85233.364944261455</v>
      </c>
      <c r="P8986" s="3">
        <v>5</v>
      </c>
      <c r="Q8986" s="3">
        <f t="shared" si="709"/>
        <v>25</v>
      </c>
      <c r="R8986" s="4">
        <f t="shared" si="710"/>
        <v>1459.7376899999999</v>
      </c>
    </row>
    <row r="8987" spans="14:18">
      <c r="N8987" s="2">
        <v>291.94753800000001</v>
      </c>
      <c r="O8987" s="3">
        <f t="shared" si="708"/>
        <v>85233.364944261455</v>
      </c>
      <c r="P8987" s="3">
        <v>5</v>
      </c>
      <c r="Q8987" s="3">
        <f t="shared" si="709"/>
        <v>25</v>
      </c>
      <c r="R8987" s="4">
        <f t="shared" si="710"/>
        <v>1459.7376899999999</v>
      </c>
    </row>
    <row r="8988" spans="14:18">
      <c r="N8988" s="2">
        <v>291.94753800000001</v>
      </c>
      <c r="O8988" s="3">
        <f t="shared" si="708"/>
        <v>85233.364944261455</v>
      </c>
      <c r="P8988" s="3">
        <v>5</v>
      </c>
      <c r="Q8988" s="3">
        <f t="shared" si="709"/>
        <v>25</v>
      </c>
      <c r="R8988" s="4">
        <f t="shared" si="710"/>
        <v>1459.7376899999999</v>
      </c>
    </row>
    <row r="8989" spans="14:18">
      <c r="N8989" s="2">
        <v>291.94753800000001</v>
      </c>
      <c r="O8989" s="3">
        <f t="shared" si="708"/>
        <v>85233.364944261455</v>
      </c>
      <c r="P8989" s="3">
        <v>5</v>
      </c>
      <c r="Q8989" s="3">
        <f t="shared" si="709"/>
        <v>25</v>
      </c>
      <c r="R8989" s="4">
        <f t="shared" si="710"/>
        <v>1459.7376899999999</v>
      </c>
    </row>
    <row r="8990" spans="14:18">
      <c r="N8990" s="2">
        <v>291.94753800000001</v>
      </c>
      <c r="O8990" s="3">
        <f t="shared" si="708"/>
        <v>85233.364944261455</v>
      </c>
      <c r="P8990" s="3">
        <v>5</v>
      </c>
      <c r="Q8990" s="3">
        <f t="shared" si="709"/>
        <v>25</v>
      </c>
      <c r="R8990" s="4">
        <f t="shared" si="710"/>
        <v>1459.7376899999999</v>
      </c>
    </row>
    <row r="8991" spans="14:18">
      <c r="N8991" s="2">
        <v>291.94753800000001</v>
      </c>
      <c r="O8991" s="3">
        <f t="shared" si="708"/>
        <v>85233.364944261455</v>
      </c>
      <c r="P8991" s="3">
        <v>5</v>
      </c>
      <c r="Q8991" s="3">
        <f t="shared" si="709"/>
        <v>25</v>
      </c>
      <c r="R8991" s="4">
        <f t="shared" si="710"/>
        <v>1459.7376899999999</v>
      </c>
    </row>
    <row r="8992" spans="14:18">
      <c r="N8992" s="2">
        <v>291.94753800000001</v>
      </c>
      <c r="O8992" s="3">
        <f t="shared" si="708"/>
        <v>85233.364944261455</v>
      </c>
      <c r="P8992" s="3">
        <v>5</v>
      </c>
      <c r="Q8992" s="3">
        <f t="shared" si="709"/>
        <v>25</v>
      </c>
      <c r="R8992" s="4">
        <f t="shared" si="710"/>
        <v>1459.7376899999999</v>
      </c>
    </row>
    <row r="8993" spans="14:18">
      <c r="N8993" s="2">
        <v>291.94753800000001</v>
      </c>
      <c r="O8993" s="3">
        <f t="shared" si="708"/>
        <v>85233.364944261455</v>
      </c>
      <c r="P8993" s="3">
        <v>5</v>
      </c>
      <c r="Q8993" s="3">
        <f t="shared" si="709"/>
        <v>25</v>
      </c>
      <c r="R8993" s="4">
        <f t="shared" si="710"/>
        <v>1459.7376899999999</v>
      </c>
    </row>
    <row r="8994" spans="14:18">
      <c r="N8994" s="2">
        <v>291.94753800000001</v>
      </c>
      <c r="O8994" s="3">
        <f t="shared" si="708"/>
        <v>85233.364944261455</v>
      </c>
      <c r="P8994" s="3">
        <v>15</v>
      </c>
      <c r="Q8994" s="3">
        <f t="shared" si="709"/>
        <v>225</v>
      </c>
      <c r="R8994" s="4">
        <f t="shared" si="710"/>
        <v>4379.2130699999998</v>
      </c>
    </row>
    <row r="8995" spans="14:18">
      <c r="N8995" s="2">
        <v>291.94753800000001</v>
      </c>
      <c r="O8995" s="3">
        <f t="shared" si="708"/>
        <v>85233.364944261455</v>
      </c>
      <c r="P8995" s="3">
        <v>15</v>
      </c>
      <c r="Q8995" s="3">
        <f t="shared" si="709"/>
        <v>225</v>
      </c>
      <c r="R8995" s="4">
        <f t="shared" si="710"/>
        <v>4379.2130699999998</v>
      </c>
    </row>
    <row r="8996" spans="14:18">
      <c r="N8996" s="2">
        <v>291.94753800000001</v>
      </c>
      <c r="O8996" s="3">
        <f t="shared" si="708"/>
        <v>85233.364944261455</v>
      </c>
      <c r="P8996" s="3">
        <v>5</v>
      </c>
      <c r="Q8996" s="3">
        <f t="shared" si="709"/>
        <v>25</v>
      </c>
      <c r="R8996" s="4">
        <f t="shared" si="710"/>
        <v>1459.7376899999999</v>
      </c>
    </row>
    <row r="8997" spans="14:18">
      <c r="N8997" s="2">
        <v>291.94753800000001</v>
      </c>
      <c r="O8997" s="3">
        <f t="shared" si="708"/>
        <v>85233.364944261455</v>
      </c>
      <c r="P8997" s="3">
        <v>5</v>
      </c>
      <c r="Q8997" s="3">
        <f t="shared" si="709"/>
        <v>25</v>
      </c>
      <c r="R8997" s="4">
        <f t="shared" si="710"/>
        <v>1459.7376899999999</v>
      </c>
    </row>
    <row r="8998" spans="14:18">
      <c r="N8998" s="2">
        <v>291.94753800000001</v>
      </c>
      <c r="O8998" s="3">
        <f t="shared" si="708"/>
        <v>85233.364944261455</v>
      </c>
      <c r="P8998" s="3">
        <v>5</v>
      </c>
      <c r="Q8998" s="3">
        <f t="shared" si="709"/>
        <v>25</v>
      </c>
      <c r="R8998" s="4">
        <f t="shared" si="710"/>
        <v>1459.7376899999999</v>
      </c>
    </row>
    <row r="8999" spans="14:18">
      <c r="N8999" s="2">
        <v>291.94753800000001</v>
      </c>
      <c r="O8999" s="3">
        <f t="shared" si="708"/>
        <v>85233.364944261455</v>
      </c>
      <c r="P8999" s="3">
        <v>5</v>
      </c>
      <c r="Q8999" s="3">
        <f t="shared" si="709"/>
        <v>25</v>
      </c>
      <c r="R8999" s="4">
        <f t="shared" si="710"/>
        <v>1459.7376899999999</v>
      </c>
    </row>
    <row r="9000" spans="14:18">
      <c r="N9000" s="2">
        <v>291.94753800000001</v>
      </c>
      <c r="O9000" s="3">
        <f t="shared" si="708"/>
        <v>85233.364944261455</v>
      </c>
      <c r="P9000" s="3">
        <v>5</v>
      </c>
      <c r="Q9000" s="3">
        <f t="shared" si="709"/>
        <v>25</v>
      </c>
      <c r="R9000" s="4">
        <f t="shared" si="710"/>
        <v>1459.7376899999999</v>
      </c>
    </row>
    <row r="9001" spans="14:18">
      <c r="N9001" s="2">
        <v>291.94753800000001</v>
      </c>
      <c r="O9001" s="3">
        <f t="shared" si="708"/>
        <v>85233.364944261455</v>
      </c>
      <c r="P9001" s="3">
        <v>5</v>
      </c>
      <c r="Q9001" s="3">
        <f t="shared" si="709"/>
        <v>25</v>
      </c>
      <c r="R9001" s="4">
        <f t="shared" si="710"/>
        <v>1459.7376899999999</v>
      </c>
    </row>
    <row r="9002" spans="14:18">
      <c r="N9002" s="2">
        <v>291.94753800000001</v>
      </c>
      <c r="O9002" s="3">
        <f t="shared" si="708"/>
        <v>85233.364944261455</v>
      </c>
      <c r="P9002" s="3">
        <v>5</v>
      </c>
      <c r="Q9002" s="3">
        <f t="shared" si="709"/>
        <v>25</v>
      </c>
      <c r="R9002" s="4">
        <f t="shared" si="710"/>
        <v>1459.7376899999999</v>
      </c>
    </row>
    <row r="9003" spans="14:18">
      <c r="N9003" s="2">
        <v>291.94753800000001</v>
      </c>
      <c r="O9003" s="3">
        <f t="shared" si="708"/>
        <v>85233.364944261455</v>
      </c>
      <c r="P9003" s="3">
        <v>5</v>
      </c>
      <c r="Q9003" s="3">
        <f t="shared" si="709"/>
        <v>25</v>
      </c>
      <c r="R9003" s="4">
        <f t="shared" si="710"/>
        <v>1459.7376899999999</v>
      </c>
    </row>
    <row r="9004" spans="14:18">
      <c r="N9004" s="2">
        <v>291.94753800000001</v>
      </c>
      <c r="O9004" s="3">
        <f t="shared" si="708"/>
        <v>85233.364944261455</v>
      </c>
      <c r="P9004" s="3">
        <v>5</v>
      </c>
      <c r="Q9004" s="3">
        <f t="shared" si="709"/>
        <v>25</v>
      </c>
      <c r="R9004" s="4">
        <f t="shared" si="710"/>
        <v>1459.7376899999999</v>
      </c>
    </row>
    <row r="9005" spans="14:18">
      <c r="N9005" s="2">
        <v>291.94753800000001</v>
      </c>
      <c r="O9005" s="3">
        <f t="shared" si="708"/>
        <v>85233.364944261455</v>
      </c>
      <c r="P9005" s="3">
        <v>5</v>
      </c>
      <c r="Q9005" s="3">
        <f t="shared" si="709"/>
        <v>25</v>
      </c>
      <c r="R9005" s="4">
        <f t="shared" si="710"/>
        <v>1459.7376899999999</v>
      </c>
    </row>
    <row r="9006" spans="14:18">
      <c r="N9006" s="2">
        <v>291.94753800000001</v>
      </c>
      <c r="O9006" s="3">
        <f t="shared" si="708"/>
        <v>85233.364944261455</v>
      </c>
      <c r="P9006" s="3">
        <v>15</v>
      </c>
      <c r="Q9006" s="3">
        <f t="shared" si="709"/>
        <v>225</v>
      </c>
      <c r="R9006" s="4">
        <f t="shared" si="710"/>
        <v>4379.2130699999998</v>
      </c>
    </row>
    <row r="9007" spans="14:18">
      <c r="N9007" s="2">
        <v>291.94753800000001</v>
      </c>
      <c r="O9007" s="3">
        <f t="shared" si="708"/>
        <v>85233.364944261455</v>
      </c>
      <c r="P9007" s="3">
        <v>15</v>
      </c>
      <c r="Q9007" s="3">
        <f t="shared" si="709"/>
        <v>225</v>
      </c>
      <c r="R9007" s="4">
        <f t="shared" si="710"/>
        <v>4379.2130699999998</v>
      </c>
    </row>
    <row r="9008" spans="14:18">
      <c r="N9008" s="2">
        <v>291.94753800000001</v>
      </c>
      <c r="O9008" s="3">
        <f t="shared" si="708"/>
        <v>85233.364944261455</v>
      </c>
      <c r="P9008" s="3">
        <v>15</v>
      </c>
      <c r="Q9008" s="3">
        <f t="shared" si="709"/>
        <v>225</v>
      </c>
      <c r="R9008" s="4">
        <f t="shared" si="710"/>
        <v>4379.2130699999998</v>
      </c>
    </row>
    <row r="9009" spans="14:18">
      <c r="N9009" s="2">
        <v>291.94753800000001</v>
      </c>
      <c r="O9009" s="3">
        <f t="shared" si="708"/>
        <v>85233.364944261455</v>
      </c>
      <c r="P9009" s="3">
        <v>15</v>
      </c>
      <c r="Q9009" s="3">
        <f t="shared" si="709"/>
        <v>225</v>
      </c>
      <c r="R9009" s="4">
        <f t="shared" si="710"/>
        <v>4379.2130699999998</v>
      </c>
    </row>
    <row r="9010" spans="14:18">
      <c r="N9010" s="2">
        <v>291.94753800000001</v>
      </c>
      <c r="O9010" s="3">
        <f t="shared" si="708"/>
        <v>85233.364944261455</v>
      </c>
      <c r="P9010" s="3">
        <v>15</v>
      </c>
      <c r="Q9010" s="3">
        <f t="shared" si="709"/>
        <v>225</v>
      </c>
      <c r="R9010" s="4">
        <f t="shared" si="710"/>
        <v>4379.2130699999998</v>
      </c>
    </row>
    <row r="9011" spans="14:18">
      <c r="N9011" s="2">
        <v>291.94753800000001</v>
      </c>
      <c r="O9011" s="3">
        <f t="shared" si="708"/>
        <v>85233.364944261455</v>
      </c>
      <c r="P9011" s="3">
        <v>15</v>
      </c>
      <c r="Q9011" s="3">
        <f t="shared" si="709"/>
        <v>225</v>
      </c>
      <c r="R9011" s="4">
        <f t="shared" si="710"/>
        <v>4379.2130699999998</v>
      </c>
    </row>
    <row r="9012" spans="14:18">
      <c r="N9012" s="2">
        <v>291.94753800000001</v>
      </c>
      <c r="O9012" s="3">
        <f t="shared" si="708"/>
        <v>85233.364944261455</v>
      </c>
      <c r="P9012" s="3">
        <v>15</v>
      </c>
      <c r="Q9012" s="3">
        <f t="shared" si="709"/>
        <v>225</v>
      </c>
      <c r="R9012" s="4">
        <f t="shared" si="710"/>
        <v>4379.2130699999998</v>
      </c>
    </row>
    <row r="9013" spans="14:18">
      <c r="N9013" s="2">
        <v>291.94753800000001</v>
      </c>
      <c r="O9013" s="3">
        <f t="shared" si="708"/>
        <v>85233.364944261455</v>
      </c>
      <c r="P9013" s="3">
        <v>15</v>
      </c>
      <c r="Q9013" s="3">
        <f t="shared" si="709"/>
        <v>225</v>
      </c>
      <c r="R9013" s="4">
        <f t="shared" si="710"/>
        <v>4379.2130699999998</v>
      </c>
    </row>
    <row r="9014" spans="14:18">
      <c r="N9014" s="2">
        <v>291.94753800000001</v>
      </c>
      <c r="O9014" s="3">
        <f t="shared" si="708"/>
        <v>85233.364944261455</v>
      </c>
      <c r="P9014" s="3">
        <v>15</v>
      </c>
      <c r="Q9014" s="3">
        <f t="shared" si="709"/>
        <v>225</v>
      </c>
      <c r="R9014" s="4">
        <f t="shared" si="710"/>
        <v>4379.2130699999998</v>
      </c>
    </row>
    <row r="9015" spans="14:18">
      <c r="N9015" s="2">
        <v>291.94753800000001</v>
      </c>
      <c r="O9015" s="3">
        <f t="shared" si="708"/>
        <v>85233.364944261455</v>
      </c>
      <c r="P9015" s="3">
        <v>15</v>
      </c>
      <c r="Q9015" s="3">
        <f t="shared" si="709"/>
        <v>225</v>
      </c>
      <c r="R9015" s="4">
        <f t="shared" si="710"/>
        <v>4379.2130699999998</v>
      </c>
    </row>
    <row r="9016" spans="14:18">
      <c r="N9016" s="2">
        <v>291.94753800000001</v>
      </c>
      <c r="O9016" s="3">
        <f t="shared" si="708"/>
        <v>85233.364944261455</v>
      </c>
      <c r="P9016" s="3">
        <v>15</v>
      </c>
      <c r="Q9016" s="3">
        <f t="shared" si="709"/>
        <v>225</v>
      </c>
      <c r="R9016" s="4">
        <f t="shared" si="710"/>
        <v>4379.2130699999998</v>
      </c>
    </row>
    <row r="9017" spans="14:18">
      <c r="N9017" s="2">
        <v>291.94753800000001</v>
      </c>
      <c r="O9017" s="3">
        <f t="shared" si="708"/>
        <v>85233.364944261455</v>
      </c>
      <c r="P9017" s="3">
        <v>15</v>
      </c>
      <c r="Q9017" s="3">
        <f t="shared" si="709"/>
        <v>225</v>
      </c>
      <c r="R9017" s="4">
        <f t="shared" si="710"/>
        <v>4379.2130699999998</v>
      </c>
    </row>
    <row r="9018" spans="14:18">
      <c r="N9018" s="2">
        <v>291.94753800000001</v>
      </c>
      <c r="O9018" s="3">
        <f t="shared" si="708"/>
        <v>85233.364944261455</v>
      </c>
      <c r="P9018" s="3">
        <v>15</v>
      </c>
      <c r="Q9018" s="3">
        <f t="shared" si="709"/>
        <v>225</v>
      </c>
      <c r="R9018" s="4">
        <f t="shared" si="710"/>
        <v>4379.2130699999998</v>
      </c>
    </row>
    <row r="9019" spans="14:18">
      <c r="N9019" s="2">
        <v>291.94753800000001</v>
      </c>
      <c r="O9019" s="3">
        <f t="shared" si="708"/>
        <v>85233.364944261455</v>
      </c>
      <c r="P9019" s="3">
        <v>15</v>
      </c>
      <c r="Q9019" s="3">
        <f t="shared" si="709"/>
        <v>225</v>
      </c>
      <c r="R9019" s="4">
        <f t="shared" si="710"/>
        <v>4379.2130699999998</v>
      </c>
    </row>
    <row r="9020" spans="14:18">
      <c r="N9020" s="2">
        <v>291.94753800000001</v>
      </c>
      <c r="O9020" s="3">
        <f t="shared" si="708"/>
        <v>85233.364944261455</v>
      </c>
      <c r="P9020" s="3">
        <v>15</v>
      </c>
      <c r="Q9020" s="3">
        <f t="shared" si="709"/>
        <v>225</v>
      </c>
      <c r="R9020" s="4">
        <f t="shared" si="710"/>
        <v>4379.2130699999998</v>
      </c>
    </row>
    <row r="9021" spans="14:18">
      <c r="N9021" s="2">
        <v>291.94753800000001</v>
      </c>
      <c r="O9021" s="3">
        <f t="shared" si="708"/>
        <v>85233.364944261455</v>
      </c>
      <c r="P9021" s="3">
        <v>15</v>
      </c>
      <c r="Q9021" s="3">
        <f t="shared" si="709"/>
        <v>225</v>
      </c>
      <c r="R9021" s="4">
        <f t="shared" si="710"/>
        <v>4379.2130699999998</v>
      </c>
    </row>
    <row r="9022" spans="14:18">
      <c r="N9022" s="2">
        <v>291.94753800000001</v>
      </c>
      <c r="O9022" s="3">
        <f t="shared" si="708"/>
        <v>85233.364944261455</v>
      </c>
      <c r="P9022" s="3">
        <v>15</v>
      </c>
      <c r="Q9022" s="3">
        <f t="shared" si="709"/>
        <v>225</v>
      </c>
      <c r="R9022" s="4">
        <f t="shared" si="710"/>
        <v>4379.2130699999998</v>
      </c>
    </row>
    <row r="9023" spans="14:18">
      <c r="N9023" s="2">
        <v>291.94753800000001</v>
      </c>
      <c r="O9023" s="3">
        <f t="shared" si="708"/>
        <v>85233.364944261455</v>
      </c>
      <c r="P9023" s="3">
        <v>15</v>
      </c>
      <c r="Q9023" s="3">
        <f t="shared" si="709"/>
        <v>225</v>
      </c>
      <c r="R9023" s="4">
        <f t="shared" si="710"/>
        <v>4379.2130699999998</v>
      </c>
    </row>
    <row r="9024" spans="14:18">
      <c r="N9024" s="2">
        <v>291.94753800000001</v>
      </c>
      <c r="O9024" s="3">
        <f t="shared" si="708"/>
        <v>85233.364944261455</v>
      </c>
      <c r="P9024" s="3">
        <v>15</v>
      </c>
      <c r="Q9024" s="3">
        <f t="shared" si="709"/>
        <v>225</v>
      </c>
      <c r="R9024" s="4">
        <f t="shared" si="710"/>
        <v>4379.2130699999998</v>
      </c>
    </row>
    <row r="9025" spans="14:18">
      <c r="N9025" s="2">
        <v>291.94753800000001</v>
      </c>
      <c r="O9025" s="3">
        <f t="shared" si="708"/>
        <v>85233.364944261455</v>
      </c>
      <c r="P9025" s="3">
        <v>15</v>
      </c>
      <c r="Q9025" s="3">
        <f t="shared" si="709"/>
        <v>225</v>
      </c>
      <c r="R9025" s="4">
        <f t="shared" si="710"/>
        <v>4379.2130699999998</v>
      </c>
    </row>
    <row r="9026" spans="14:18">
      <c r="N9026" s="2">
        <v>291.94753800000001</v>
      </c>
      <c r="O9026" s="3">
        <f t="shared" si="708"/>
        <v>85233.364944261455</v>
      </c>
      <c r="P9026" s="3">
        <v>15</v>
      </c>
      <c r="Q9026" s="3">
        <f t="shared" si="709"/>
        <v>225</v>
      </c>
      <c r="R9026" s="4">
        <f t="shared" si="710"/>
        <v>4379.2130699999998</v>
      </c>
    </row>
    <row r="9027" spans="14:18">
      <c r="N9027" s="2">
        <v>291.94753800000001</v>
      </c>
      <c r="O9027" s="3">
        <f t="shared" si="708"/>
        <v>85233.364944261455</v>
      </c>
      <c r="P9027" s="3">
        <v>15</v>
      </c>
      <c r="Q9027" s="3">
        <f t="shared" si="709"/>
        <v>225</v>
      </c>
      <c r="R9027" s="4">
        <f t="shared" si="710"/>
        <v>4379.2130699999998</v>
      </c>
    </row>
    <row r="9028" spans="14:18">
      <c r="N9028" s="2">
        <v>291.94753800000001</v>
      </c>
      <c r="O9028" s="3">
        <f t="shared" si="708"/>
        <v>85233.364944261455</v>
      </c>
      <c r="P9028" s="3">
        <v>15</v>
      </c>
      <c r="Q9028" s="3">
        <f t="shared" si="709"/>
        <v>225</v>
      </c>
      <c r="R9028" s="4">
        <f t="shared" si="710"/>
        <v>4379.2130699999998</v>
      </c>
    </row>
    <row r="9029" spans="14:18">
      <c r="N9029" s="2">
        <v>291.94753800000001</v>
      </c>
      <c r="O9029" s="3">
        <f t="shared" si="708"/>
        <v>85233.364944261455</v>
      </c>
      <c r="P9029" s="3">
        <v>15</v>
      </c>
      <c r="Q9029" s="3">
        <f t="shared" si="709"/>
        <v>225</v>
      </c>
      <c r="R9029" s="4">
        <f t="shared" si="710"/>
        <v>4379.2130699999998</v>
      </c>
    </row>
    <row r="9030" spans="14:18">
      <c r="N9030" s="2">
        <v>291.94753800000001</v>
      </c>
      <c r="O9030" s="3">
        <f t="shared" si="708"/>
        <v>85233.364944261455</v>
      </c>
      <c r="P9030" s="3">
        <v>15</v>
      </c>
      <c r="Q9030" s="3">
        <f t="shared" si="709"/>
        <v>225</v>
      </c>
      <c r="R9030" s="4">
        <f t="shared" si="710"/>
        <v>4379.2130699999998</v>
      </c>
    </row>
    <row r="9031" spans="14:18">
      <c r="N9031" s="2">
        <v>291.94753800000001</v>
      </c>
      <c r="O9031" s="3">
        <f t="shared" si="708"/>
        <v>85233.364944261455</v>
      </c>
      <c r="P9031" s="3">
        <v>15</v>
      </c>
      <c r="Q9031" s="3">
        <f t="shared" si="709"/>
        <v>225</v>
      </c>
      <c r="R9031" s="4">
        <f t="shared" si="710"/>
        <v>4379.2130699999998</v>
      </c>
    </row>
    <row r="9032" spans="14:18">
      <c r="N9032" s="2">
        <v>291.94753800000001</v>
      </c>
      <c r="O9032" s="3">
        <f t="shared" si="708"/>
        <v>85233.364944261455</v>
      </c>
      <c r="P9032" s="3">
        <v>15</v>
      </c>
      <c r="Q9032" s="3">
        <f t="shared" si="709"/>
        <v>225</v>
      </c>
      <c r="R9032" s="4">
        <f t="shared" si="710"/>
        <v>4379.2130699999998</v>
      </c>
    </row>
    <row r="9033" spans="14:18">
      <c r="N9033" s="2">
        <v>291.94753800000001</v>
      </c>
      <c r="O9033" s="3">
        <f t="shared" si="708"/>
        <v>85233.364944261455</v>
      </c>
      <c r="P9033" s="3">
        <v>15</v>
      </c>
      <c r="Q9033" s="3">
        <f t="shared" si="709"/>
        <v>225</v>
      </c>
      <c r="R9033" s="4">
        <f t="shared" si="710"/>
        <v>4379.2130699999998</v>
      </c>
    </row>
    <row r="9034" spans="14:18">
      <c r="N9034" s="2">
        <v>291.94753800000001</v>
      </c>
      <c r="O9034" s="3">
        <f t="shared" si="708"/>
        <v>85233.364944261455</v>
      </c>
      <c r="P9034" s="3">
        <v>15</v>
      </c>
      <c r="Q9034" s="3">
        <f t="shared" si="709"/>
        <v>225</v>
      </c>
      <c r="R9034" s="4">
        <f t="shared" si="710"/>
        <v>4379.2130699999998</v>
      </c>
    </row>
    <row r="9035" spans="14:18">
      <c r="N9035" s="2">
        <v>291.94753800000001</v>
      </c>
      <c r="O9035" s="3">
        <f t="shared" si="708"/>
        <v>85233.364944261455</v>
      </c>
      <c r="P9035" s="3">
        <v>15</v>
      </c>
      <c r="Q9035" s="3">
        <f t="shared" si="709"/>
        <v>225</v>
      </c>
      <c r="R9035" s="4">
        <f t="shared" si="710"/>
        <v>4379.2130699999998</v>
      </c>
    </row>
    <row r="9036" spans="14:18">
      <c r="N9036" s="2">
        <v>291.94753800000001</v>
      </c>
      <c r="O9036" s="3">
        <f t="shared" si="708"/>
        <v>85233.364944261455</v>
      </c>
      <c r="P9036" s="3">
        <v>15</v>
      </c>
      <c r="Q9036" s="3">
        <f t="shared" si="709"/>
        <v>225</v>
      </c>
      <c r="R9036" s="4">
        <f t="shared" si="710"/>
        <v>4379.2130699999998</v>
      </c>
    </row>
    <row r="9037" spans="14:18">
      <c r="N9037" s="2">
        <v>291.94753800000001</v>
      </c>
      <c r="O9037" s="3">
        <f t="shared" si="708"/>
        <v>85233.364944261455</v>
      </c>
      <c r="P9037" s="3">
        <v>15</v>
      </c>
      <c r="Q9037" s="3">
        <f t="shared" si="709"/>
        <v>225</v>
      </c>
      <c r="R9037" s="4">
        <f t="shared" si="710"/>
        <v>4379.2130699999998</v>
      </c>
    </row>
    <row r="9038" spans="14:18">
      <c r="N9038" s="2">
        <v>291.94753800000001</v>
      </c>
      <c r="O9038" s="3">
        <f t="shared" si="708"/>
        <v>85233.364944261455</v>
      </c>
      <c r="P9038" s="3">
        <v>15</v>
      </c>
      <c r="Q9038" s="3">
        <f t="shared" si="709"/>
        <v>225</v>
      </c>
      <c r="R9038" s="4">
        <f t="shared" si="710"/>
        <v>4379.2130699999998</v>
      </c>
    </row>
    <row r="9039" spans="14:18">
      <c r="N9039" s="2">
        <v>291.94753800000001</v>
      </c>
      <c r="O9039" s="3">
        <f t="shared" si="708"/>
        <v>85233.364944261455</v>
      </c>
      <c r="P9039" s="3">
        <v>15</v>
      </c>
      <c r="Q9039" s="3">
        <f t="shared" si="709"/>
        <v>225</v>
      </c>
      <c r="R9039" s="4">
        <f t="shared" si="710"/>
        <v>4379.2130699999998</v>
      </c>
    </row>
    <row r="9040" spans="14:18">
      <c r="N9040" s="2">
        <v>291.94753800000001</v>
      </c>
      <c r="O9040" s="3">
        <f t="shared" si="708"/>
        <v>85233.364944261455</v>
      </c>
      <c r="P9040" s="3">
        <v>15</v>
      </c>
      <c r="Q9040" s="3">
        <f t="shared" si="709"/>
        <v>225</v>
      </c>
      <c r="R9040" s="4">
        <f t="shared" si="710"/>
        <v>4379.2130699999998</v>
      </c>
    </row>
    <row r="9041" spans="14:18">
      <c r="N9041" s="2">
        <v>291.94753800000001</v>
      </c>
      <c r="O9041" s="3">
        <f t="shared" ref="O9041:O9104" si="711">N9041*N9041</f>
        <v>85233.364944261455</v>
      </c>
      <c r="P9041" s="3">
        <v>15</v>
      </c>
      <c r="Q9041" s="3">
        <f t="shared" ref="Q9041:Q9104" si="712">P9041*P9041</f>
        <v>225</v>
      </c>
      <c r="R9041" s="4">
        <f t="shared" ref="R9041:R9104" si="713">P9041*N9041</f>
        <v>4379.2130699999998</v>
      </c>
    </row>
    <row r="9042" spans="14:18">
      <c r="N9042" s="2">
        <v>291.94753800000001</v>
      </c>
      <c r="O9042" s="3">
        <f t="shared" si="711"/>
        <v>85233.364944261455</v>
      </c>
      <c r="P9042" s="3">
        <v>15</v>
      </c>
      <c r="Q9042" s="3">
        <f t="shared" si="712"/>
        <v>225</v>
      </c>
      <c r="R9042" s="4">
        <f t="shared" si="713"/>
        <v>4379.2130699999998</v>
      </c>
    </row>
    <row r="9043" spans="14:18">
      <c r="N9043" s="2">
        <v>291.94753800000001</v>
      </c>
      <c r="O9043" s="3">
        <f t="shared" si="711"/>
        <v>85233.364944261455</v>
      </c>
      <c r="P9043" s="3">
        <v>15</v>
      </c>
      <c r="Q9043" s="3">
        <f t="shared" si="712"/>
        <v>225</v>
      </c>
      <c r="R9043" s="4">
        <f t="shared" si="713"/>
        <v>4379.2130699999998</v>
      </c>
    </row>
    <row r="9044" spans="14:18">
      <c r="N9044" s="2">
        <v>291.94753800000001</v>
      </c>
      <c r="O9044" s="3">
        <f t="shared" si="711"/>
        <v>85233.364944261455</v>
      </c>
      <c r="P9044" s="3">
        <v>15</v>
      </c>
      <c r="Q9044" s="3">
        <f t="shared" si="712"/>
        <v>225</v>
      </c>
      <c r="R9044" s="4">
        <f t="shared" si="713"/>
        <v>4379.2130699999998</v>
      </c>
    </row>
    <row r="9045" spans="14:18">
      <c r="N9045" s="2">
        <v>291.94753800000001</v>
      </c>
      <c r="O9045" s="3">
        <f t="shared" si="711"/>
        <v>85233.364944261455</v>
      </c>
      <c r="P9045" s="3">
        <v>15</v>
      </c>
      <c r="Q9045" s="3">
        <f t="shared" si="712"/>
        <v>225</v>
      </c>
      <c r="R9045" s="4">
        <f t="shared" si="713"/>
        <v>4379.2130699999998</v>
      </c>
    </row>
    <row r="9046" spans="14:18">
      <c r="N9046" s="2">
        <v>291.94753800000001</v>
      </c>
      <c r="O9046" s="3">
        <f t="shared" si="711"/>
        <v>85233.364944261455</v>
      </c>
      <c r="P9046" s="3">
        <v>15</v>
      </c>
      <c r="Q9046" s="3">
        <f t="shared" si="712"/>
        <v>225</v>
      </c>
      <c r="R9046" s="4">
        <f t="shared" si="713"/>
        <v>4379.2130699999998</v>
      </c>
    </row>
    <row r="9047" spans="14:18">
      <c r="N9047" s="2">
        <v>291.94753800000001</v>
      </c>
      <c r="O9047" s="3">
        <f t="shared" si="711"/>
        <v>85233.364944261455</v>
      </c>
      <c r="P9047" s="3">
        <v>15</v>
      </c>
      <c r="Q9047" s="3">
        <f t="shared" si="712"/>
        <v>225</v>
      </c>
      <c r="R9047" s="4">
        <f t="shared" si="713"/>
        <v>4379.2130699999998</v>
      </c>
    </row>
    <row r="9048" spans="14:18">
      <c r="N9048" s="2">
        <v>291.94753800000001</v>
      </c>
      <c r="O9048" s="3">
        <f t="shared" si="711"/>
        <v>85233.364944261455</v>
      </c>
      <c r="P9048" s="3">
        <v>15</v>
      </c>
      <c r="Q9048" s="3">
        <f t="shared" si="712"/>
        <v>225</v>
      </c>
      <c r="R9048" s="4">
        <f t="shared" si="713"/>
        <v>4379.2130699999998</v>
      </c>
    </row>
    <row r="9049" spans="14:18">
      <c r="N9049" s="2">
        <v>291.94753800000001</v>
      </c>
      <c r="O9049" s="3">
        <f t="shared" si="711"/>
        <v>85233.364944261455</v>
      </c>
      <c r="P9049" s="3">
        <v>15</v>
      </c>
      <c r="Q9049" s="3">
        <f t="shared" si="712"/>
        <v>225</v>
      </c>
      <c r="R9049" s="4">
        <f t="shared" si="713"/>
        <v>4379.2130699999998</v>
      </c>
    </row>
    <row r="9050" spans="14:18">
      <c r="N9050" s="2">
        <v>291.94753800000001</v>
      </c>
      <c r="O9050" s="3">
        <f t="shared" si="711"/>
        <v>85233.364944261455</v>
      </c>
      <c r="P9050" s="3">
        <v>15</v>
      </c>
      <c r="Q9050" s="3">
        <f t="shared" si="712"/>
        <v>225</v>
      </c>
      <c r="R9050" s="4">
        <f t="shared" si="713"/>
        <v>4379.2130699999998</v>
      </c>
    </row>
    <row r="9051" spans="14:18">
      <c r="N9051" s="2">
        <v>291.94753800000001</v>
      </c>
      <c r="O9051" s="3">
        <f t="shared" si="711"/>
        <v>85233.364944261455</v>
      </c>
      <c r="P9051" s="3">
        <v>15</v>
      </c>
      <c r="Q9051" s="3">
        <f t="shared" si="712"/>
        <v>225</v>
      </c>
      <c r="R9051" s="4">
        <f t="shared" si="713"/>
        <v>4379.2130699999998</v>
      </c>
    </row>
    <row r="9052" spans="14:18">
      <c r="N9052" s="2">
        <v>291.94753800000001</v>
      </c>
      <c r="O9052" s="3">
        <f t="shared" si="711"/>
        <v>85233.364944261455</v>
      </c>
      <c r="P9052" s="3">
        <v>15</v>
      </c>
      <c r="Q9052" s="3">
        <f t="shared" si="712"/>
        <v>225</v>
      </c>
      <c r="R9052" s="4">
        <f t="shared" si="713"/>
        <v>4379.2130699999998</v>
      </c>
    </row>
    <row r="9053" spans="14:18">
      <c r="N9053" s="2">
        <v>291.94753800000001</v>
      </c>
      <c r="O9053" s="3">
        <f t="shared" si="711"/>
        <v>85233.364944261455</v>
      </c>
      <c r="P9053" s="3">
        <v>15</v>
      </c>
      <c r="Q9053" s="3">
        <f t="shared" si="712"/>
        <v>225</v>
      </c>
      <c r="R9053" s="4">
        <f t="shared" si="713"/>
        <v>4379.2130699999998</v>
      </c>
    </row>
    <row r="9054" spans="14:18">
      <c r="N9054" s="2">
        <v>291.94753800000001</v>
      </c>
      <c r="O9054" s="3">
        <f t="shared" si="711"/>
        <v>85233.364944261455</v>
      </c>
      <c r="P9054" s="3">
        <v>15</v>
      </c>
      <c r="Q9054" s="3">
        <f t="shared" si="712"/>
        <v>225</v>
      </c>
      <c r="R9054" s="4">
        <f t="shared" si="713"/>
        <v>4379.2130699999998</v>
      </c>
    </row>
    <row r="9055" spans="14:18">
      <c r="N9055" s="2">
        <v>291.94753800000001</v>
      </c>
      <c r="O9055" s="3">
        <f t="shared" si="711"/>
        <v>85233.364944261455</v>
      </c>
      <c r="P9055" s="3">
        <v>15</v>
      </c>
      <c r="Q9055" s="3">
        <f t="shared" si="712"/>
        <v>225</v>
      </c>
      <c r="R9055" s="4">
        <f t="shared" si="713"/>
        <v>4379.2130699999998</v>
      </c>
    </row>
    <row r="9056" spans="14:18">
      <c r="N9056" s="2">
        <v>291.94753800000001</v>
      </c>
      <c r="O9056" s="3">
        <f t="shared" si="711"/>
        <v>85233.364944261455</v>
      </c>
      <c r="P9056" s="3">
        <v>15</v>
      </c>
      <c r="Q9056" s="3">
        <f t="shared" si="712"/>
        <v>225</v>
      </c>
      <c r="R9056" s="4">
        <f t="shared" si="713"/>
        <v>4379.2130699999998</v>
      </c>
    </row>
    <row r="9057" spans="14:18">
      <c r="N9057" s="2">
        <v>291.94753800000001</v>
      </c>
      <c r="O9057" s="3">
        <f t="shared" si="711"/>
        <v>85233.364944261455</v>
      </c>
      <c r="P9057" s="3">
        <v>15</v>
      </c>
      <c r="Q9057" s="3">
        <f t="shared" si="712"/>
        <v>225</v>
      </c>
      <c r="R9057" s="4">
        <f t="shared" si="713"/>
        <v>4379.2130699999998</v>
      </c>
    </row>
    <row r="9058" spans="14:18">
      <c r="N9058" s="2">
        <v>291.94753800000001</v>
      </c>
      <c r="O9058" s="3">
        <f t="shared" si="711"/>
        <v>85233.364944261455</v>
      </c>
      <c r="P9058" s="3">
        <v>15</v>
      </c>
      <c r="Q9058" s="3">
        <f t="shared" si="712"/>
        <v>225</v>
      </c>
      <c r="R9058" s="4">
        <f t="shared" si="713"/>
        <v>4379.2130699999998</v>
      </c>
    </row>
    <row r="9059" spans="14:18">
      <c r="N9059" s="2">
        <v>291.94753800000001</v>
      </c>
      <c r="O9059" s="3">
        <f t="shared" si="711"/>
        <v>85233.364944261455</v>
      </c>
      <c r="P9059" s="3">
        <v>15</v>
      </c>
      <c r="Q9059" s="3">
        <f t="shared" si="712"/>
        <v>225</v>
      </c>
      <c r="R9059" s="4">
        <f t="shared" si="713"/>
        <v>4379.2130699999998</v>
      </c>
    </row>
    <row r="9060" spans="14:18">
      <c r="N9060" s="2">
        <v>291.94753800000001</v>
      </c>
      <c r="O9060" s="3">
        <f t="shared" si="711"/>
        <v>85233.364944261455</v>
      </c>
      <c r="P9060" s="3">
        <v>15</v>
      </c>
      <c r="Q9060" s="3">
        <f t="shared" si="712"/>
        <v>225</v>
      </c>
      <c r="R9060" s="4">
        <f t="shared" si="713"/>
        <v>4379.2130699999998</v>
      </c>
    </row>
    <row r="9061" spans="14:18">
      <c r="N9061" s="2">
        <v>291.94753800000001</v>
      </c>
      <c r="O9061" s="3">
        <f t="shared" si="711"/>
        <v>85233.364944261455</v>
      </c>
      <c r="P9061" s="3">
        <v>15</v>
      </c>
      <c r="Q9061" s="3">
        <f t="shared" si="712"/>
        <v>225</v>
      </c>
      <c r="R9061" s="4">
        <f t="shared" si="713"/>
        <v>4379.2130699999998</v>
      </c>
    </row>
    <row r="9062" spans="14:18">
      <c r="N9062" s="2">
        <v>291.94753800000001</v>
      </c>
      <c r="O9062" s="3">
        <f t="shared" si="711"/>
        <v>85233.364944261455</v>
      </c>
      <c r="P9062" s="3">
        <v>15</v>
      </c>
      <c r="Q9062" s="3">
        <f t="shared" si="712"/>
        <v>225</v>
      </c>
      <c r="R9062" s="4">
        <f t="shared" si="713"/>
        <v>4379.2130699999998</v>
      </c>
    </row>
    <row r="9063" spans="14:18">
      <c r="N9063" s="2">
        <v>291.94753800000001</v>
      </c>
      <c r="O9063" s="3">
        <f t="shared" si="711"/>
        <v>85233.364944261455</v>
      </c>
      <c r="P9063" s="3">
        <v>15</v>
      </c>
      <c r="Q9063" s="3">
        <f t="shared" si="712"/>
        <v>225</v>
      </c>
      <c r="R9063" s="4">
        <f t="shared" si="713"/>
        <v>4379.2130699999998</v>
      </c>
    </row>
    <row r="9064" spans="14:18">
      <c r="N9064" s="2">
        <v>291.94753800000001</v>
      </c>
      <c r="O9064" s="3">
        <f t="shared" si="711"/>
        <v>85233.364944261455</v>
      </c>
      <c r="P9064" s="3">
        <v>15</v>
      </c>
      <c r="Q9064" s="3">
        <f t="shared" si="712"/>
        <v>225</v>
      </c>
      <c r="R9064" s="4">
        <f t="shared" si="713"/>
        <v>4379.2130699999998</v>
      </c>
    </row>
    <row r="9065" spans="14:18">
      <c r="N9065" s="2">
        <v>291.94753800000001</v>
      </c>
      <c r="O9065" s="3">
        <f t="shared" si="711"/>
        <v>85233.364944261455</v>
      </c>
      <c r="P9065" s="3">
        <v>15</v>
      </c>
      <c r="Q9065" s="3">
        <f t="shared" si="712"/>
        <v>225</v>
      </c>
      <c r="R9065" s="4">
        <f t="shared" si="713"/>
        <v>4379.2130699999998</v>
      </c>
    </row>
    <row r="9066" spans="14:18">
      <c r="N9066" s="2">
        <v>291.94753800000001</v>
      </c>
      <c r="O9066" s="3">
        <f t="shared" si="711"/>
        <v>85233.364944261455</v>
      </c>
      <c r="P9066" s="3">
        <v>15</v>
      </c>
      <c r="Q9066" s="3">
        <f t="shared" si="712"/>
        <v>225</v>
      </c>
      <c r="R9066" s="4">
        <f t="shared" si="713"/>
        <v>4379.2130699999998</v>
      </c>
    </row>
    <row r="9067" spans="14:18">
      <c r="N9067" s="2">
        <v>291.94753800000001</v>
      </c>
      <c r="O9067" s="3">
        <f t="shared" si="711"/>
        <v>85233.364944261455</v>
      </c>
      <c r="P9067" s="3">
        <v>15</v>
      </c>
      <c r="Q9067" s="3">
        <f t="shared" si="712"/>
        <v>225</v>
      </c>
      <c r="R9067" s="4">
        <f t="shared" si="713"/>
        <v>4379.2130699999998</v>
      </c>
    </row>
    <row r="9068" spans="14:18">
      <c r="N9068" s="2">
        <v>291.94753800000001</v>
      </c>
      <c r="O9068" s="3">
        <f t="shared" si="711"/>
        <v>85233.364944261455</v>
      </c>
      <c r="P9068" s="3">
        <v>15</v>
      </c>
      <c r="Q9068" s="3">
        <f t="shared" si="712"/>
        <v>225</v>
      </c>
      <c r="R9068" s="4">
        <f t="shared" si="713"/>
        <v>4379.2130699999998</v>
      </c>
    </row>
    <row r="9069" spans="14:18">
      <c r="N9069" s="2">
        <v>291.94753800000001</v>
      </c>
      <c r="O9069" s="3">
        <f t="shared" si="711"/>
        <v>85233.364944261455</v>
      </c>
      <c r="P9069" s="3">
        <v>15</v>
      </c>
      <c r="Q9069" s="3">
        <f t="shared" si="712"/>
        <v>225</v>
      </c>
      <c r="R9069" s="4">
        <f t="shared" si="713"/>
        <v>4379.2130699999998</v>
      </c>
    </row>
    <row r="9070" spans="14:18">
      <c r="N9070" s="2">
        <v>291.94753800000001</v>
      </c>
      <c r="O9070" s="3">
        <f t="shared" si="711"/>
        <v>85233.364944261455</v>
      </c>
      <c r="P9070" s="3">
        <v>15</v>
      </c>
      <c r="Q9070" s="3">
        <f t="shared" si="712"/>
        <v>225</v>
      </c>
      <c r="R9070" s="4">
        <f t="shared" si="713"/>
        <v>4379.2130699999998</v>
      </c>
    </row>
    <row r="9071" spans="14:18">
      <c r="N9071" s="2">
        <v>291.94753800000001</v>
      </c>
      <c r="O9071" s="3">
        <f t="shared" si="711"/>
        <v>85233.364944261455</v>
      </c>
      <c r="P9071" s="3">
        <v>15</v>
      </c>
      <c r="Q9071" s="3">
        <f t="shared" si="712"/>
        <v>225</v>
      </c>
      <c r="R9071" s="4">
        <f t="shared" si="713"/>
        <v>4379.2130699999998</v>
      </c>
    </row>
    <row r="9072" spans="14:18">
      <c r="N9072" s="2">
        <v>291.94753800000001</v>
      </c>
      <c r="O9072" s="3">
        <f t="shared" si="711"/>
        <v>85233.364944261455</v>
      </c>
      <c r="P9072" s="3">
        <v>15</v>
      </c>
      <c r="Q9072" s="3">
        <f t="shared" si="712"/>
        <v>225</v>
      </c>
      <c r="R9072" s="4">
        <f t="shared" si="713"/>
        <v>4379.2130699999998</v>
      </c>
    </row>
    <row r="9073" spans="14:18">
      <c r="N9073" s="2">
        <v>291.94753800000001</v>
      </c>
      <c r="O9073" s="3">
        <f t="shared" si="711"/>
        <v>85233.364944261455</v>
      </c>
      <c r="P9073" s="3">
        <v>15</v>
      </c>
      <c r="Q9073" s="3">
        <f t="shared" si="712"/>
        <v>225</v>
      </c>
      <c r="R9073" s="4">
        <f t="shared" si="713"/>
        <v>4379.2130699999998</v>
      </c>
    </row>
    <row r="9074" spans="14:18">
      <c r="N9074" s="2">
        <v>291.94753800000001</v>
      </c>
      <c r="O9074" s="3">
        <f t="shared" si="711"/>
        <v>85233.364944261455</v>
      </c>
      <c r="P9074" s="3">
        <v>15</v>
      </c>
      <c r="Q9074" s="3">
        <f t="shared" si="712"/>
        <v>225</v>
      </c>
      <c r="R9074" s="4">
        <f t="shared" si="713"/>
        <v>4379.2130699999998</v>
      </c>
    </row>
    <row r="9075" spans="14:18">
      <c r="N9075" s="2">
        <v>291.94753800000001</v>
      </c>
      <c r="O9075" s="3">
        <f t="shared" si="711"/>
        <v>85233.364944261455</v>
      </c>
      <c r="P9075" s="3">
        <v>15</v>
      </c>
      <c r="Q9075" s="3">
        <f t="shared" si="712"/>
        <v>225</v>
      </c>
      <c r="R9075" s="4">
        <f t="shared" si="713"/>
        <v>4379.2130699999998</v>
      </c>
    </row>
    <row r="9076" spans="14:18">
      <c r="N9076" s="2">
        <v>291.94753800000001</v>
      </c>
      <c r="O9076" s="3">
        <f t="shared" si="711"/>
        <v>85233.364944261455</v>
      </c>
      <c r="P9076" s="3">
        <v>15</v>
      </c>
      <c r="Q9076" s="3">
        <f t="shared" si="712"/>
        <v>225</v>
      </c>
      <c r="R9076" s="4">
        <f t="shared" si="713"/>
        <v>4379.2130699999998</v>
      </c>
    </row>
    <row r="9077" spans="14:18">
      <c r="N9077" s="2">
        <v>291.94753800000001</v>
      </c>
      <c r="O9077" s="3">
        <f t="shared" si="711"/>
        <v>85233.364944261455</v>
      </c>
      <c r="P9077" s="3">
        <v>15</v>
      </c>
      <c r="Q9077" s="3">
        <f t="shared" si="712"/>
        <v>225</v>
      </c>
      <c r="R9077" s="4">
        <f t="shared" si="713"/>
        <v>4379.2130699999998</v>
      </c>
    </row>
    <row r="9078" spans="14:18">
      <c r="N9078" s="2">
        <v>291.94753800000001</v>
      </c>
      <c r="O9078" s="3">
        <f t="shared" si="711"/>
        <v>85233.364944261455</v>
      </c>
      <c r="P9078" s="3">
        <v>15</v>
      </c>
      <c r="Q9078" s="3">
        <f t="shared" si="712"/>
        <v>225</v>
      </c>
      <c r="R9078" s="4">
        <f t="shared" si="713"/>
        <v>4379.2130699999998</v>
      </c>
    </row>
    <row r="9079" spans="14:18">
      <c r="N9079" s="2">
        <v>291.94753800000001</v>
      </c>
      <c r="O9079" s="3">
        <f t="shared" si="711"/>
        <v>85233.364944261455</v>
      </c>
      <c r="P9079" s="3">
        <v>15</v>
      </c>
      <c r="Q9079" s="3">
        <f t="shared" si="712"/>
        <v>225</v>
      </c>
      <c r="R9079" s="4">
        <f t="shared" si="713"/>
        <v>4379.2130699999998</v>
      </c>
    </row>
    <row r="9080" spans="14:18">
      <c r="N9080" s="2">
        <v>291.94753800000001</v>
      </c>
      <c r="O9080" s="3">
        <f t="shared" si="711"/>
        <v>85233.364944261455</v>
      </c>
      <c r="P9080" s="3">
        <v>15</v>
      </c>
      <c r="Q9080" s="3">
        <f t="shared" si="712"/>
        <v>225</v>
      </c>
      <c r="R9080" s="4">
        <f t="shared" si="713"/>
        <v>4379.2130699999998</v>
      </c>
    </row>
    <row r="9081" spans="14:18">
      <c r="N9081" s="2">
        <v>291.94753800000001</v>
      </c>
      <c r="O9081" s="3">
        <f t="shared" si="711"/>
        <v>85233.364944261455</v>
      </c>
      <c r="P9081" s="3">
        <v>15</v>
      </c>
      <c r="Q9081" s="3">
        <f t="shared" si="712"/>
        <v>225</v>
      </c>
      <c r="R9081" s="4">
        <f t="shared" si="713"/>
        <v>4379.2130699999998</v>
      </c>
    </row>
    <row r="9082" spans="14:18">
      <c r="N9082" s="2">
        <v>291.94753800000001</v>
      </c>
      <c r="O9082" s="3">
        <f t="shared" si="711"/>
        <v>85233.364944261455</v>
      </c>
      <c r="P9082" s="3">
        <v>15</v>
      </c>
      <c r="Q9082" s="3">
        <f t="shared" si="712"/>
        <v>225</v>
      </c>
      <c r="R9082" s="4">
        <f t="shared" si="713"/>
        <v>4379.2130699999998</v>
      </c>
    </row>
    <row r="9083" spans="14:18">
      <c r="N9083" s="2">
        <v>291.94753800000001</v>
      </c>
      <c r="O9083" s="3">
        <f t="shared" si="711"/>
        <v>85233.364944261455</v>
      </c>
      <c r="P9083" s="3">
        <v>15</v>
      </c>
      <c r="Q9083" s="3">
        <f t="shared" si="712"/>
        <v>225</v>
      </c>
      <c r="R9083" s="4">
        <f t="shared" si="713"/>
        <v>4379.2130699999998</v>
      </c>
    </row>
    <row r="9084" spans="14:18">
      <c r="N9084" s="2">
        <v>291.94753800000001</v>
      </c>
      <c r="O9084" s="3">
        <f t="shared" si="711"/>
        <v>85233.364944261455</v>
      </c>
      <c r="P9084" s="3">
        <v>15</v>
      </c>
      <c r="Q9084" s="3">
        <f t="shared" si="712"/>
        <v>225</v>
      </c>
      <c r="R9084" s="4">
        <f t="shared" si="713"/>
        <v>4379.2130699999998</v>
      </c>
    </row>
    <row r="9085" spans="14:18">
      <c r="N9085" s="2">
        <v>291.94753800000001</v>
      </c>
      <c r="O9085" s="3">
        <f t="shared" si="711"/>
        <v>85233.364944261455</v>
      </c>
      <c r="P9085" s="3">
        <v>15</v>
      </c>
      <c r="Q9085" s="3">
        <f t="shared" si="712"/>
        <v>225</v>
      </c>
      <c r="R9085" s="4">
        <f t="shared" si="713"/>
        <v>4379.2130699999998</v>
      </c>
    </row>
    <row r="9086" spans="14:18">
      <c r="N9086" s="2">
        <v>291.94753800000001</v>
      </c>
      <c r="O9086" s="3">
        <f t="shared" si="711"/>
        <v>85233.364944261455</v>
      </c>
      <c r="P9086" s="3">
        <v>15</v>
      </c>
      <c r="Q9086" s="3">
        <f t="shared" si="712"/>
        <v>225</v>
      </c>
      <c r="R9086" s="4">
        <f t="shared" si="713"/>
        <v>4379.2130699999998</v>
      </c>
    </row>
    <row r="9087" spans="14:18">
      <c r="N9087" s="2">
        <v>291.94753800000001</v>
      </c>
      <c r="O9087" s="3">
        <f t="shared" si="711"/>
        <v>85233.364944261455</v>
      </c>
      <c r="P9087" s="3">
        <v>15</v>
      </c>
      <c r="Q9087" s="3">
        <f t="shared" si="712"/>
        <v>225</v>
      </c>
      <c r="R9087" s="4">
        <f t="shared" si="713"/>
        <v>4379.2130699999998</v>
      </c>
    </row>
    <row r="9088" spans="14:18">
      <c r="N9088" s="2">
        <v>291.94753800000001</v>
      </c>
      <c r="O9088" s="3">
        <f t="shared" si="711"/>
        <v>85233.364944261455</v>
      </c>
      <c r="P9088" s="3">
        <v>15</v>
      </c>
      <c r="Q9088" s="3">
        <f t="shared" si="712"/>
        <v>225</v>
      </c>
      <c r="R9088" s="4">
        <f t="shared" si="713"/>
        <v>4379.2130699999998</v>
      </c>
    </row>
    <row r="9089" spans="14:18">
      <c r="N9089" s="2">
        <v>291.94753800000001</v>
      </c>
      <c r="O9089" s="3">
        <f t="shared" si="711"/>
        <v>85233.364944261455</v>
      </c>
      <c r="P9089" s="3">
        <v>15</v>
      </c>
      <c r="Q9089" s="3">
        <f t="shared" si="712"/>
        <v>225</v>
      </c>
      <c r="R9089" s="4">
        <f t="shared" si="713"/>
        <v>4379.2130699999998</v>
      </c>
    </row>
    <row r="9090" spans="14:18">
      <c r="N9090" s="2">
        <v>291.94753800000001</v>
      </c>
      <c r="O9090" s="3">
        <f t="shared" si="711"/>
        <v>85233.364944261455</v>
      </c>
      <c r="P9090" s="3">
        <v>15</v>
      </c>
      <c r="Q9090" s="3">
        <f t="shared" si="712"/>
        <v>225</v>
      </c>
      <c r="R9090" s="4">
        <f t="shared" si="713"/>
        <v>4379.2130699999998</v>
      </c>
    </row>
    <row r="9091" spans="14:18">
      <c r="N9091" s="2">
        <v>291.94753800000001</v>
      </c>
      <c r="O9091" s="3">
        <f t="shared" si="711"/>
        <v>85233.364944261455</v>
      </c>
      <c r="P9091" s="3">
        <v>15</v>
      </c>
      <c r="Q9091" s="3">
        <f t="shared" si="712"/>
        <v>225</v>
      </c>
      <c r="R9091" s="4">
        <f t="shared" si="713"/>
        <v>4379.2130699999998</v>
      </c>
    </row>
    <row r="9092" spans="14:18">
      <c r="N9092" s="2">
        <v>291.94753800000001</v>
      </c>
      <c r="O9092" s="3">
        <f t="shared" si="711"/>
        <v>85233.364944261455</v>
      </c>
      <c r="P9092" s="3">
        <v>15</v>
      </c>
      <c r="Q9092" s="3">
        <f t="shared" si="712"/>
        <v>225</v>
      </c>
      <c r="R9092" s="4">
        <f t="shared" si="713"/>
        <v>4379.2130699999998</v>
      </c>
    </row>
    <row r="9093" spans="14:18">
      <c r="N9093" s="2">
        <v>291.94753800000001</v>
      </c>
      <c r="O9093" s="3">
        <f t="shared" si="711"/>
        <v>85233.364944261455</v>
      </c>
      <c r="P9093" s="3">
        <v>15</v>
      </c>
      <c r="Q9093" s="3">
        <f t="shared" si="712"/>
        <v>225</v>
      </c>
      <c r="R9093" s="4">
        <f t="shared" si="713"/>
        <v>4379.2130699999998</v>
      </c>
    </row>
    <row r="9094" spans="14:18">
      <c r="N9094" s="2">
        <v>291.94753800000001</v>
      </c>
      <c r="O9094" s="3">
        <f t="shared" si="711"/>
        <v>85233.364944261455</v>
      </c>
      <c r="P9094" s="3">
        <v>15</v>
      </c>
      <c r="Q9094" s="3">
        <f t="shared" si="712"/>
        <v>225</v>
      </c>
      <c r="R9094" s="4">
        <f t="shared" si="713"/>
        <v>4379.2130699999998</v>
      </c>
    </row>
    <row r="9095" spans="14:18">
      <c r="N9095" s="2">
        <v>291.94753800000001</v>
      </c>
      <c r="O9095" s="3">
        <f t="shared" si="711"/>
        <v>85233.364944261455</v>
      </c>
      <c r="P9095" s="3">
        <v>15</v>
      </c>
      <c r="Q9095" s="3">
        <f t="shared" si="712"/>
        <v>225</v>
      </c>
      <c r="R9095" s="4">
        <f t="shared" si="713"/>
        <v>4379.2130699999998</v>
      </c>
    </row>
    <row r="9096" spans="14:18">
      <c r="N9096" s="2">
        <v>291.94753800000001</v>
      </c>
      <c r="O9096" s="3">
        <f t="shared" si="711"/>
        <v>85233.364944261455</v>
      </c>
      <c r="P9096" s="3">
        <v>15</v>
      </c>
      <c r="Q9096" s="3">
        <f t="shared" si="712"/>
        <v>225</v>
      </c>
      <c r="R9096" s="4">
        <f t="shared" si="713"/>
        <v>4379.2130699999998</v>
      </c>
    </row>
    <row r="9097" spans="14:18">
      <c r="N9097" s="2">
        <v>291.94753800000001</v>
      </c>
      <c r="O9097" s="3">
        <f t="shared" si="711"/>
        <v>85233.364944261455</v>
      </c>
      <c r="P9097" s="3">
        <v>15</v>
      </c>
      <c r="Q9097" s="3">
        <f t="shared" si="712"/>
        <v>225</v>
      </c>
      <c r="R9097" s="4">
        <f t="shared" si="713"/>
        <v>4379.2130699999998</v>
      </c>
    </row>
    <row r="9098" spans="14:18">
      <c r="N9098" s="2">
        <v>291.94753800000001</v>
      </c>
      <c r="O9098" s="3">
        <f t="shared" si="711"/>
        <v>85233.364944261455</v>
      </c>
      <c r="P9098" s="3">
        <v>15</v>
      </c>
      <c r="Q9098" s="3">
        <f t="shared" si="712"/>
        <v>225</v>
      </c>
      <c r="R9098" s="4">
        <f t="shared" si="713"/>
        <v>4379.2130699999998</v>
      </c>
    </row>
    <row r="9099" spans="14:18">
      <c r="N9099" s="2">
        <v>291.94753800000001</v>
      </c>
      <c r="O9099" s="3">
        <f t="shared" si="711"/>
        <v>85233.364944261455</v>
      </c>
      <c r="P9099" s="3">
        <v>15</v>
      </c>
      <c r="Q9099" s="3">
        <f t="shared" si="712"/>
        <v>225</v>
      </c>
      <c r="R9099" s="4">
        <f t="shared" si="713"/>
        <v>4379.2130699999998</v>
      </c>
    </row>
    <row r="9100" spans="14:18">
      <c r="N9100" s="2">
        <v>291.94753800000001</v>
      </c>
      <c r="O9100" s="3">
        <f t="shared" si="711"/>
        <v>85233.364944261455</v>
      </c>
      <c r="P9100" s="3">
        <v>15</v>
      </c>
      <c r="Q9100" s="3">
        <f t="shared" si="712"/>
        <v>225</v>
      </c>
      <c r="R9100" s="4">
        <f t="shared" si="713"/>
        <v>4379.2130699999998</v>
      </c>
    </row>
    <row r="9101" spans="14:18">
      <c r="N9101" s="2">
        <v>291.94753800000001</v>
      </c>
      <c r="O9101" s="3">
        <f t="shared" si="711"/>
        <v>85233.364944261455</v>
      </c>
      <c r="P9101" s="3">
        <v>15</v>
      </c>
      <c r="Q9101" s="3">
        <f t="shared" si="712"/>
        <v>225</v>
      </c>
      <c r="R9101" s="4">
        <f t="shared" si="713"/>
        <v>4379.2130699999998</v>
      </c>
    </row>
    <row r="9102" spans="14:18">
      <c r="N9102" s="2">
        <v>291.94753800000001</v>
      </c>
      <c r="O9102" s="3">
        <f t="shared" si="711"/>
        <v>85233.364944261455</v>
      </c>
      <c r="P9102" s="3">
        <v>15</v>
      </c>
      <c r="Q9102" s="3">
        <f t="shared" si="712"/>
        <v>225</v>
      </c>
      <c r="R9102" s="4">
        <f t="shared" si="713"/>
        <v>4379.2130699999998</v>
      </c>
    </row>
    <row r="9103" spans="14:18">
      <c r="N9103" s="2">
        <v>291.94753800000001</v>
      </c>
      <c r="O9103" s="3">
        <f t="shared" si="711"/>
        <v>85233.364944261455</v>
      </c>
      <c r="P9103" s="3">
        <v>15</v>
      </c>
      <c r="Q9103" s="3">
        <f t="shared" si="712"/>
        <v>225</v>
      </c>
      <c r="R9103" s="4">
        <f t="shared" si="713"/>
        <v>4379.2130699999998</v>
      </c>
    </row>
    <row r="9104" spans="14:18">
      <c r="N9104" s="2">
        <v>291.94753800000001</v>
      </c>
      <c r="O9104" s="3">
        <f t="shared" si="711"/>
        <v>85233.364944261455</v>
      </c>
      <c r="P9104" s="3">
        <v>15</v>
      </c>
      <c r="Q9104" s="3">
        <f t="shared" si="712"/>
        <v>225</v>
      </c>
      <c r="R9104" s="4">
        <f t="shared" si="713"/>
        <v>4379.2130699999998</v>
      </c>
    </row>
    <row r="9105" spans="14:18">
      <c r="N9105" s="2">
        <v>291.94753800000001</v>
      </c>
      <c r="O9105" s="3">
        <f t="shared" ref="O9105:O9156" si="714">N9105*N9105</f>
        <v>85233.364944261455</v>
      </c>
      <c r="P9105" s="3">
        <v>15</v>
      </c>
      <c r="Q9105" s="3">
        <f t="shared" ref="Q9105:Q9156" si="715">P9105*P9105</f>
        <v>225</v>
      </c>
      <c r="R9105" s="4">
        <f t="shared" ref="R9105:R9156" si="716">P9105*N9105</f>
        <v>4379.2130699999998</v>
      </c>
    </row>
    <row r="9106" spans="14:18">
      <c r="N9106" s="2">
        <v>291.94753800000001</v>
      </c>
      <c r="O9106" s="3">
        <f t="shared" si="714"/>
        <v>85233.364944261455</v>
      </c>
      <c r="P9106" s="3">
        <v>15</v>
      </c>
      <c r="Q9106" s="3">
        <f t="shared" si="715"/>
        <v>225</v>
      </c>
      <c r="R9106" s="4">
        <f t="shared" si="716"/>
        <v>4379.2130699999998</v>
      </c>
    </row>
    <row r="9107" spans="14:18">
      <c r="N9107" s="2">
        <v>291.94753800000001</v>
      </c>
      <c r="O9107" s="3">
        <f t="shared" si="714"/>
        <v>85233.364944261455</v>
      </c>
      <c r="P9107" s="3">
        <v>15</v>
      </c>
      <c r="Q9107" s="3">
        <f t="shared" si="715"/>
        <v>225</v>
      </c>
      <c r="R9107" s="4">
        <f t="shared" si="716"/>
        <v>4379.2130699999998</v>
      </c>
    </row>
    <row r="9108" spans="14:18">
      <c r="N9108" s="2">
        <v>291.94753800000001</v>
      </c>
      <c r="O9108" s="3">
        <f t="shared" si="714"/>
        <v>85233.364944261455</v>
      </c>
      <c r="P9108" s="3">
        <v>15</v>
      </c>
      <c r="Q9108" s="3">
        <f t="shared" si="715"/>
        <v>225</v>
      </c>
      <c r="R9108" s="4">
        <f t="shared" si="716"/>
        <v>4379.2130699999998</v>
      </c>
    </row>
    <row r="9109" spans="14:18">
      <c r="N9109" s="2">
        <v>291.94753800000001</v>
      </c>
      <c r="O9109" s="3">
        <f t="shared" si="714"/>
        <v>85233.364944261455</v>
      </c>
      <c r="P9109" s="3">
        <v>15</v>
      </c>
      <c r="Q9109" s="3">
        <f t="shared" si="715"/>
        <v>225</v>
      </c>
      <c r="R9109" s="4">
        <f t="shared" si="716"/>
        <v>4379.2130699999998</v>
      </c>
    </row>
    <row r="9110" spans="14:18">
      <c r="N9110" s="2">
        <v>291.94753800000001</v>
      </c>
      <c r="O9110" s="3">
        <f t="shared" si="714"/>
        <v>85233.364944261455</v>
      </c>
      <c r="P9110" s="3">
        <v>15</v>
      </c>
      <c r="Q9110" s="3">
        <f t="shared" si="715"/>
        <v>225</v>
      </c>
      <c r="R9110" s="4">
        <f t="shared" si="716"/>
        <v>4379.2130699999998</v>
      </c>
    </row>
    <row r="9111" spans="14:18">
      <c r="N9111" s="2">
        <v>291.94753800000001</v>
      </c>
      <c r="O9111" s="3">
        <f t="shared" si="714"/>
        <v>85233.364944261455</v>
      </c>
      <c r="P9111" s="3">
        <v>15</v>
      </c>
      <c r="Q9111" s="3">
        <f t="shared" si="715"/>
        <v>225</v>
      </c>
      <c r="R9111" s="4">
        <f t="shared" si="716"/>
        <v>4379.2130699999998</v>
      </c>
    </row>
    <row r="9112" spans="14:18">
      <c r="N9112" s="2">
        <v>291.94753800000001</v>
      </c>
      <c r="O9112" s="3">
        <f t="shared" si="714"/>
        <v>85233.364944261455</v>
      </c>
      <c r="P9112" s="3">
        <v>15</v>
      </c>
      <c r="Q9112" s="3">
        <f t="shared" si="715"/>
        <v>225</v>
      </c>
      <c r="R9112" s="4">
        <f t="shared" si="716"/>
        <v>4379.2130699999998</v>
      </c>
    </row>
    <row r="9113" spans="14:18">
      <c r="N9113" s="2">
        <v>291.94753800000001</v>
      </c>
      <c r="O9113" s="3">
        <f t="shared" si="714"/>
        <v>85233.364944261455</v>
      </c>
      <c r="P9113" s="3">
        <v>15</v>
      </c>
      <c r="Q9113" s="3">
        <f t="shared" si="715"/>
        <v>225</v>
      </c>
      <c r="R9113" s="4">
        <f t="shared" si="716"/>
        <v>4379.2130699999998</v>
      </c>
    </row>
    <row r="9114" spans="14:18">
      <c r="N9114" s="2">
        <v>291.94753800000001</v>
      </c>
      <c r="O9114" s="3">
        <f t="shared" si="714"/>
        <v>85233.364944261455</v>
      </c>
      <c r="P9114" s="3">
        <v>15</v>
      </c>
      <c r="Q9114" s="3">
        <f t="shared" si="715"/>
        <v>225</v>
      </c>
      <c r="R9114" s="4">
        <f t="shared" si="716"/>
        <v>4379.2130699999998</v>
      </c>
    </row>
    <row r="9115" spans="14:18">
      <c r="N9115" s="2">
        <v>291.94753800000001</v>
      </c>
      <c r="O9115" s="3">
        <f t="shared" si="714"/>
        <v>85233.364944261455</v>
      </c>
      <c r="P9115" s="3">
        <v>15</v>
      </c>
      <c r="Q9115" s="3">
        <f t="shared" si="715"/>
        <v>225</v>
      </c>
      <c r="R9115" s="4">
        <f t="shared" si="716"/>
        <v>4379.2130699999998</v>
      </c>
    </row>
    <row r="9116" spans="14:18">
      <c r="N9116" s="2">
        <v>291.94753800000001</v>
      </c>
      <c r="O9116" s="3">
        <f t="shared" si="714"/>
        <v>85233.364944261455</v>
      </c>
      <c r="P9116" s="3">
        <v>15</v>
      </c>
      <c r="Q9116" s="3">
        <f t="shared" si="715"/>
        <v>225</v>
      </c>
      <c r="R9116" s="4">
        <f t="shared" si="716"/>
        <v>4379.2130699999998</v>
      </c>
    </row>
    <row r="9117" spans="14:18">
      <c r="N9117" s="2">
        <v>291.94753800000001</v>
      </c>
      <c r="O9117" s="3">
        <f t="shared" si="714"/>
        <v>85233.364944261455</v>
      </c>
      <c r="P9117" s="3">
        <v>15</v>
      </c>
      <c r="Q9117" s="3">
        <f t="shared" si="715"/>
        <v>225</v>
      </c>
      <c r="R9117" s="4">
        <f t="shared" si="716"/>
        <v>4379.2130699999998</v>
      </c>
    </row>
    <row r="9118" spans="14:18">
      <c r="N9118" s="2">
        <v>291.94753800000001</v>
      </c>
      <c r="O9118" s="3">
        <f t="shared" si="714"/>
        <v>85233.364944261455</v>
      </c>
      <c r="P9118" s="3">
        <v>15</v>
      </c>
      <c r="Q9118" s="3">
        <f t="shared" si="715"/>
        <v>225</v>
      </c>
      <c r="R9118" s="4">
        <f t="shared" si="716"/>
        <v>4379.2130699999998</v>
      </c>
    </row>
    <row r="9119" spans="14:18">
      <c r="N9119" s="2">
        <v>291.94753800000001</v>
      </c>
      <c r="O9119" s="3">
        <f t="shared" si="714"/>
        <v>85233.364944261455</v>
      </c>
      <c r="P9119" s="3">
        <v>15</v>
      </c>
      <c r="Q9119" s="3">
        <f t="shared" si="715"/>
        <v>225</v>
      </c>
      <c r="R9119" s="4">
        <f t="shared" si="716"/>
        <v>4379.2130699999998</v>
      </c>
    </row>
    <row r="9120" spans="14:18">
      <c r="N9120" s="2">
        <v>291.94753800000001</v>
      </c>
      <c r="O9120" s="3">
        <f t="shared" si="714"/>
        <v>85233.364944261455</v>
      </c>
      <c r="P9120" s="3">
        <v>15</v>
      </c>
      <c r="Q9120" s="3">
        <f t="shared" si="715"/>
        <v>225</v>
      </c>
      <c r="R9120" s="4">
        <f t="shared" si="716"/>
        <v>4379.2130699999998</v>
      </c>
    </row>
    <row r="9121" spans="14:18">
      <c r="N9121" s="2">
        <v>291.94753800000001</v>
      </c>
      <c r="O9121" s="3">
        <f t="shared" si="714"/>
        <v>85233.364944261455</v>
      </c>
      <c r="P9121" s="3">
        <v>15</v>
      </c>
      <c r="Q9121" s="3">
        <f t="shared" si="715"/>
        <v>225</v>
      </c>
      <c r="R9121" s="4">
        <f t="shared" si="716"/>
        <v>4379.2130699999998</v>
      </c>
    </row>
    <row r="9122" spans="14:18">
      <c r="N9122" s="2">
        <v>291.94753800000001</v>
      </c>
      <c r="O9122" s="3">
        <f t="shared" si="714"/>
        <v>85233.364944261455</v>
      </c>
      <c r="P9122" s="3">
        <v>15</v>
      </c>
      <c r="Q9122" s="3">
        <f t="shared" si="715"/>
        <v>225</v>
      </c>
      <c r="R9122" s="4">
        <f t="shared" si="716"/>
        <v>4379.2130699999998</v>
      </c>
    </row>
    <row r="9123" spans="14:18">
      <c r="N9123" s="2">
        <v>291.94753800000001</v>
      </c>
      <c r="O9123" s="3">
        <f t="shared" si="714"/>
        <v>85233.364944261455</v>
      </c>
      <c r="P9123" s="3">
        <v>15</v>
      </c>
      <c r="Q9123" s="3">
        <f t="shared" si="715"/>
        <v>225</v>
      </c>
      <c r="R9123" s="4">
        <f t="shared" si="716"/>
        <v>4379.2130699999998</v>
      </c>
    </row>
    <row r="9124" spans="14:18">
      <c r="N9124" s="2">
        <v>291.94753800000001</v>
      </c>
      <c r="O9124" s="3">
        <f t="shared" si="714"/>
        <v>85233.364944261455</v>
      </c>
      <c r="P9124" s="3">
        <v>15</v>
      </c>
      <c r="Q9124" s="3">
        <f t="shared" si="715"/>
        <v>225</v>
      </c>
      <c r="R9124" s="4">
        <f t="shared" si="716"/>
        <v>4379.2130699999998</v>
      </c>
    </row>
    <row r="9125" spans="14:18">
      <c r="N9125" s="2">
        <v>291.94753800000001</v>
      </c>
      <c r="O9125" s="3">
        <f t="shared" si="714"/>
        <v>85233.364944261455</v>
      </c>
      <c r="P9125" s="3">
        <v>15</v>
      </c>
      <c r="Q9125" s="3">
        <f t="shared" si="715"/>
        <v>225</v>
      </c>
      <c r="R9125" s="4">
        <f t="shared" si="716"/>
        <v>4379.2130699999998</v>
      </c>
    </row>
    <row r="9126" spans="14:18">
      <c r="N9126" s="2">
        <v>291.94753800000001</v>
      </c>
      <c r="O9126" s="3">
        <f t="shared" si="714"/>
        <v>85233.364944261455</v>
      </c>
      <c r="P9126" s="3">
        <v>15</v>
      </c>
      <c r="Q9126" s="3">
        <f t="shared" si="715"/>
        <v>225</v>
      </c>
      <c r="R9126" s="4">
        <f t="shared" si="716"/>
        <v>4379.2130699999998</v>
      </c>
    </row>
    <row r="9127" spans="14:18">
      <c r="N9127" s="2">
        <v>291.94753800000001</v>
      </c>
      <c r="O9127" s="3">
        <f t="shared" si="714"/>
        <v>85233.364944261455</v>
      </c>
      <c r="P9127" s="3">
        <v>15</v>
      </c>
      <c r="Q9127" s="3">
        <f t="shared" si="715"/>
        <v>225</v>
      </c>
      <c r="R9127" s="4">
        <f t="shared" si="716"/>
        <v>4379.2130699999998</v>
      </c>
    </row>
    <row r="9128" spans="14:18">
      <c r="N9128" s="2">
        <v>291.94753800000001</v>
      </c>
      <c r="O9128" s="3">
        <f t="shared" si="714"/>
        <v>85233.364944261455</v>
      </c>
      <c r="P9128" s="3">
        <v>15</v>
      </c>
      <c r="Q9128" s="3">
        <f t="shared" si="715"/>
        <v>225</v>
      </c>
      <c r="R9128" s="4">
        <f t="shared" si="716"/>
        <v>4379.2130699999998</v>
      </c>
    </row>
    <row r="9129" spans="14:18">
      <c r="N9129" s="2">
        <v>291.94753800000001</v>
      </c>
      <c r="O9129" s="3">
        <f t="shared" si="714"/>
        <v>85233.364944261455</v>
      </c>
      <c r="P9129" s="3">
        <v>15</v>
      </c>
      <c r="Q9129" s="3">
        <f t="shared" si="715"/>
        <v>225</v>
      </c>
      <c r="R9129" s="4">
        <f t="shared" si="716"/>
        <v>4379.2130699999998</v>
      </c>
    </row>
    <row r="9130" spans="14:18">
      <c r="N9130" s="2">
        <v>291.94753800000001</v>
      </c>
      <c r="O9130" s="3">
        <f t="shared" si="714"/>
        <v>85233.364944261455</v>
      </c>
      <c r="P9130" s="3">
        <v>15</v>
      </c>
      <c r="Q9130" s="3">
        <f t="shared" si="715"/>
        <v>225</v>
      </c>
      <c r="R9130" s="4">
        <f t="shared" si="716"/>
        <v>4379.2130699999998</v>
      </c>
    </row>
    <row r="9131" spans="14:18">
      <c r="N9131" s="2">
        <v>291.94753800000001</v>
      </c>
      <c r="O9131" s="3">
        <f t="shared" si="714"/>
        <v>85233.364944261455</v>
      </c>
      <c r="P9131" s="3">
        <v>15</v>
      </c>
      <c r="Q9131" s="3">
        <f t="shared" si="715"/>
        <v>225</v>
      </c>
      <c r="R9131" s="4">
        <f t="shared" si="716"/>
        <v>4379.2130699999998</v>
      </c>
    </row>
    <row r="9132" spans="14:18">
      <c r="N9132" s="2">
        <v>291.94753800000001</v>
      </c>
      <c r="O9132" s="3">
        <f t="shared" si="714"/>
        <v>85233.364944261455</v>
      </c>
      <c r="P9132" s="3">
        <v>15</v>
      </c>
      <c r="Q9132" s="3">
        <f t="shared" si="715"/>
        <v>225</v>
      </c>
      <c r="R9132" s="4">
        <f t="shared" si="716"/>
        <v>4379.2130699999998</v>
      </c>
    </row>
    <row r="9133" spans="14:18">
      <c r="N9133" s="2">
        <v>291.94753800000001</v>
      </c>
      <c r="O9133" s="3">
        <f t="shared" si="714"/>
        <v>85233.364944261455</v>
      </c>
      <c r="P9133" s="3">
        <v>15</v>
      </c>
      <c r="Q9133" s="3">
        <f t="shared" si="715"/>
        <v>225</v>
      </c>
      <c r="R9133" s="4">
        <f t="shared" si="716"/>
        <v>4379.2130699999998</v>
      </c>
    </row>
    <row r="9134" spans="14:18">
      <c r="N9134" s="2">
        <v>291.94753800000001</v>
      </c>
      <c r="O9134" s="3">
        <f t="shared" si="714"/>
        <v>85233.364944261455</v>
      </c>
      <c r="P9134" s="3">
        <v>15</v>
      </c>
      <c r="Q9134" s="3">
        <f t="shared" si="715"/>
        <v>225</v>
      </c>
      <c r="R9134" s="4">
        <f t="shared" si="716"/>
        <v>4379.2130699999998</v>
      </c>
    </row>
    <row r="9135" spans="14:18">
      <c r="N9135" s="2">
        <v>291.94753800000001</v>
      </c>
      <c r="O9135" s="3">
        <f t="shared" si="714"/>
        <v>85233.364944261455</v>
      </c>
      <c r="P9135" s="3">
        <v>15</v>
      </c>
      <c r="Q9135" s="3">
        <f t="shared" si="715"/>
        <v>225</v>
      </c>
      <c r="R9135" s="4">
        <f t="shared" si="716"/>
        <v>4379.2130699999998</v>
      </c>
    </row>
    <row r="9136" spans="14:18">
      <c r="N9136" s="2">
        <v>291.94753800000001</v>
      </c>
      <c r="O9136" s="3">
        <f t="shared" si="714"/>
        <v>85233.364944261455</v>
      </c>
      <c r="P9136" s="3">
        <v>15</v>
      </c>
      <c r="Q9136" s="3">
        <f t="shared" si="715"/>
        <v>225</v>
      </c>
      <c r="R9136" s="4">
        <f t="shared" si="716"/>
        <v>4379.2130699999998</v>
      </c>
    </row>
    <row r="9137" spans="14:18">
      <c r="N9137" s="2">
        <v>291.94753800000001</v>
      </c>
      <c r="O9137" s="3">
        <f t="shared" si="714"/>
        <v>85233.364944261455</v>
      </c>
      <c r="P9137" s="3">
        <v>15</v>
      </c>
      <c r="Q9137" s="3">
        <f t="shared" si="715"/>
        <v>225</v>
      </c>
      <c r="R9137" s="4">
        <f t="shared" si="716"/>
        <v>4379.2130699999998</v>
      </c>
    </row>
    <row r="9138" spans="14:18">
      <c r="N9138" s="2">
        <v>291.94753800000001</v>
      </c>
      <c r="O9138" s="3">
        <f t="shared" si="714"/>
        <v>85233.364944261455</v>
      </c>
      <c r="P9138" s="3">
        <v>15</v>
      </c>
      <c r="Q9138" s="3">
        <f t="shared" si="715"/>
        <v>225</v>
      </c>
      <c r="R9138" s="4">
        <f t="shared" si="716"/>
        <v>4379.2130699999998</v>
      </c>
    </row>
    <row r="9139" spans="14:18">
      <c r="N9139" s="2">
        <v>291.94753800000001</v>
      </c>
      <c r="O9139" s="3">
        <f t="shared" si="714"/>
        <v>85233.364944261455</v>
      </c>
      <c r="P9139" s="3">
        <v>15</v>
      </c>
      <c r="Q9139" s="3">
        <f t="shared" si="715"/>
        <v>225</v>
      </c>
      <c r="R9139" s="4">
        <f t="shared" si="716"/>
        <v>4379.2130699999998</v>
      </c>
    </row>
    <row r="9140" spans="14:18">
      <c r="N9140" s="2">
        <v>291.94753800000001</v>
      </c>
      <c r="O9140" s="3">
        <f t="shared" si="714"/>
        <v>85233.364944261455</v>
      </c>
      <c r="P9140" s="3">
        <v>15</v>
      </c>
      <c r="Q9140" s="3">
        <f t="shared" si="715"/>
        <v>225</v>
      </c>
      <c r="R9140" s="4">
        <f t="shared" si="716"/>
        <v>4379.2130699999998</v>
      </c>
    </row>
    <row r="9141" spans="14:18">
      <c r="N9141" s="2">
        <v>291.94753800000001</v>
      </c>
      <c r="O9141" s="3">
        <f t="shared" si="714"/>
        <v>85233.364944261455</v>
      </c>
      <c r="P9141" s="3">
        <v>15</v>
      </c>
      <c r="Q9141" s="3">
        <f t="shared" si="715"/>
        <v>225</v>
      </c>
      <c r="R9141" s="4">
        <f t="shared" si="716"/>
        <v>4379.2130699999998</v>
      </c>
    </row>
    <row r="9142" spans="14:18">
      <c r="N9142" s="2">
        <v>291.94753800000001</v>
      </c>
      <c r="O9142" s="3">
        <f t="shared" si="714"/>
        <v>85233.364944261455</v>
      </c>
      <c r="P9142" s="3">
        <v>15</v>
      </c>
      <c r="Q9142" s="3">
        <f t="shared" si="715"/>
        <v>225</v>
      </c>
      <c r="R9142" s="4">
        <f t="shared" si="716"/>
        <v>4379.2130699999998</v>
      </c>
    </row>
    <row r="9143" spans="14:18">
      <c r="N9143" s="2">
        <v>291.94753800000001</v>
      </c>
      <c r="O9143" s="3">
        <f t="shared" si="714"/>
        <v>85233.364944261455</v>
      </c>
      <c r="P9143" s="3">
        <v>15</v>
      </c>
      <c r="Q9143" s="3">
        <f t="shared" si="715"/>
        <v>225</v>
      </c>
      <c r="R9143" s="4">
        <f t="shared" si="716"/>
        <v>4379.2130699999998</v>
      </c>
    </row>
    <row r="9144" spans="14:18">
      <c r="N9144" s="2">
        <v>291.94753800000001</v>
      </c>
      <c r="O9144" s="3">
        <f t="shared" si="714"/>
        <v>85233.364944261455</v>
      </c>
      <c r="P9144" s="3">
        <v>15</v>
      </c>
      <c r="Q9144" s="3">
        <f t="shared" si="715"/>
        <v>225</v>
      </c>
      <c r="R9144" s="4">
        <f t="shared" si="716"/>
        <v>4379.2130699999998</v>
      </c>
    </row>
    <row r="9145" spans="14:18">
      <c r="N9145" s="2">
        <v>291.94753800000001</v>
      </c>
      <c r="O9145" s="3">
        <f t="shared" si="714"/>
        <v>85233.364944261455</v>
      </c>
      <c r="P9145" s="3">
        <v>15</v>
      </c>
      <c r="Q9145" s="3">
        <f t="shared" si="715"/>
        <v>225</v>
      </c>
      <c r="R9145" s="4">
        <f t="shared" si="716"/>
        <v>4379.2130699999998</v>
      </c>
    </row>
    <row r="9146" spans="14:18">
      <c r="N9146" s="2">
        <v>291.94753800000001</v>
      </c>
      <c r="O9146" s="3">
        <f t="shared" si="714"/>
        <v>85233.364944261455</v>
      </c>
      <c r="P9146" s="3">
        <v>15</v>
      </c>
      <c r="Q9146" s="3">
        <f t="shared" si="715"/>
        <v>225</v>
      </c>
      <c r="R9146" s="4">
        <f t="shared" si="716"/>
        <v>4379.2130699999998</v>
      </c>
    </row>
    <row r="9147" spans="14:18">
      <c r="N9147" s="2">
        <v>291.94753800000001</v>
      </c>
      <c r="O9147" s="3">
        <f t="shared" si="714"/>
        <v>85233.364944261455</v>
      </c>
      <c r="P9147" s="3">
        <v>15</v>
      </c>
      <c r="Q9147" s="3">
        <f t="shared" si="715"/>
        <v>225</v>
      </c>
      <c r="R9147" s="4">
        <f t="shared" si="716"/>
        <v>4379.2130699999998</v>
      </c>
    </row>
    <row r="9148" spans="14:18">
      <c r="N9148" s="2">
        <v>291.94753800000001</v>
      </c>
      <c r="O9148" s="3">
        <f t="shared" si="714"/>
        <v>85233.364944261455</v>
      </c>
      <c r="P9148" s="3">
        <v>20</v>
      </c>
      <c r="Q9148" s="3">
        <f t="shared" si="715"/>
        <v>400</v>
      </c>
      <c r="R9148" s="4">
        <f t="shared" si="716"/>
        <v>5838.9507599999997</v>
      </c>
    </row>
    <row r="9149" spans="14:18">
      <c r="N9149" s="2">
        <v>291.94753800000001</v>
      </c>
      <c r="O9149" s="3">
        <f t="shared" si="714"/>
        <v>85233.364944261455</v>
      </c>
      <c r="P9149" s="3">
        <v>20</v>
      </c>
      <c r="Q9149" s="3">
        <f t="shared" si="715"/>
        <v>400</v>
      </c>
      <c r="R9149" s="4">
        <f t="shared" si="716"/>
        <v>5838.9507599999997</v>
      </c>
    </row>
    <row r="9150" spans="14:18">
      <c r="N9150" s="2">
        <v>291.94753800000001</v>
      </c>
      <c r="O9150" s="3">
        <f t="shared" si="714"/>
        <v>85233.364944261455</v>
      </c>
      <c r="P9150" s="3">
        <v>20</v>
      </c>
      <c r="Q9150" s="3">
        <f t="shared" si="715"/>
        <v>400</v>
      </c>
      <c r="R9150" s="4">
        <f t="shared" si="716"/>
        <v>5838.9507599999997</v>
      </c>
    </row>
    <row r="9151" spans="14:18">
      <c r="N9151" s="2">
        <v>291.94753800000001</v>
      </c>
      <c r="O9151" s="3">
        <f t="shared" si="714"/>
        <v>85233.364944261455</v>
      </c>
      <c r="P9151" s="3">
        <v>20</v>
      </c>
      <c r="Q9151" s="3">
        <f t="shared" si="715"/>
        <v>400</v>
      </c>
      <c r="R9151" s="4">
        <f t="shared" si="716"/>
        <v>5838.9507599999997</v>
      </c>
    </row>
    <row r="9152" spans="14:18">
      <c r="N9152" s="2">
        <v>291.94753800000001</v>
      </c>
      <c r="O9152" s="3">
        <f t="shared" si="714"/>
        <v>85233.364944261455</v>
      </c>
      <c r="P9152" s="3">
        <v>20</v>
      </c>
      <c r="Q9152" s="3">
        <f t="shared" si="715"/>
        <v>400</v>
      </c>
      <c r="R9152" s="4">
        <f t="shared" si="716"/>
        <v>5838.9507599999997</v>
      </c>
    </row>
    <row r="9153" spans="14:18">
      <c r="N9153" s="2">
        <v>291.94753800000001</v>
      </c>
      <c r="O9153" s="3">
        <f t="shared" si="714"/>
        <v>85233.364944261455</v>
      </c>
      <c r="P9153" s="3">
        <v>20</v>
      </c>
      <c r="Q9153" s="3">
        <f t="shared" si="715"/>
        <v>400</v>
      </c>
      <c r="R9153" s="4">
        <f t="shared" si="716"/>
        <v>5838.9507599999997</v>
      </c>
    </row>
    <row r="9154" spans="14:18">
      <c r="N9154" s="2">
        <v>291.94753800000001</v>
      </c>
      <c r="O9154" s="3">
        <f t="shared" si="714"/>
        <v>85233.364944261455</v>
      </c>
      <c r="P9154" s="3">
        <v>20</v>
      </c>
      <c r="Q9154" s="3">
        <f t="shared" si="715"/>
        <v>400</v>
      </c>
      <c r="R9154" s="4">
        <f t="shared" si="716"/>
        <v>5838.9507599999997</v>
      </c>
    </row>
    <row r="9155" spans="14:18">
      <c r="N9155" s="2">
        <v>291.94753800000001</v>
      </c>
      <c r="O9155" s="3">
        <f t="shared" si="714"/>
        <v>85233.364944261455</v>
      </c>
      <c r="P9155" s="3">
        <v>20</v>
      </c>
      <c r="Q9155" s="3">
        <f t="shared" si="715"/>
        <v>400</v>
      </c>
      <c r="R9155" s="4">
        <f t="shared" si="716"/>
        <v>5838.9507599999997</v>
      </c>
    </row>
    <row r="9156" spans="14:18">
      <c r="N9156" s="2">
        <v>291.94753800000001</v>
      </c>
      <c r="O9156" s="3">
        <f t="shared" si="714"/>
        <v>85233.364944261455</v>
      </c>
      <c r="P9156" s="3">
        <v>15</v>
      </c>
      <c r="Q9156" s="3">
        <f t="shared" si="715"/>
        <v>225</v>
      </c>
      <c r="R9156" s="4">
        <f t="shared" si="716"/>
        <v>4379.2130699999998</v>
      </c>
    </row>
  </sheetData>
  <mergeCells count="7">
    <mergeCell ref="B1:R4"/>
    <mergeCell ref="AF5:AJ5"/>
    <mergeCell ref="H5:L5"/>
    <mergeCell ref="B5:F5"/>
    <mergeCell ref="N5:R5"/>
    <mergeCell ref="T5:X5"/>
    <mergeCell ref="Z5:AD5"/>
  </mergeCells>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sheetPr>
    <tabColor rgb="FFFF0000"/>
  </sheetPr>
  <dimension ref="A1:N30"/>
  <sheetViews>
    <sheetView topLeftCell="C1" zoomScale="70" zoomScaleNormal="70" workbookViewId="0">
      <selection activeCell="E12" sqref="E12"/>
    </sheetView>
  </sheetViews>
  <sheetFormatPr baseColWidth="10" defaultRowHeight="15"/>
  <sheetData>
    <row r="1" spans="1:14">
      <c r="B1" s="185" t="s">
        <v>95</v>
      </c>
      <c r="C1" s="185"/>
      <c r="D1" s="185"/>
      <c r="E1" s="185"/>
      <c r="F1" s="185"/>
      <c r="G1" s="185"/>
      <c r="I1" s="185" t="s">
        <v>154</v>
      </c>
      <c r="J1" s="185"/>
      <c r="K1" s="185"/>
      <c r="L1" s="185"/>
      <c r="M1" s="185"/>
      <c r="N1" s="185"/>
    </row>
    <row r="2" spans="1:14">
      <c r="A2" s="27" t="s">
        <v>51</v>
      </c>
      <c r="B2" s="23" t="s">
        <v>19</v>
      </c>
      <c r="C2" s="23" t="s">
        <v>17</v>
      </c>
      <c r="D2" s="23" t="s">
        <v>16</v>
      </c>
      <c r="E2" s="23" t="s">
        <v>15</v>
      </c>
      <c r="F2" s="23" t="s">
        <v>18</v>
      </c>
      <c r="G2" s="23" t="s">
        <v>14</v>
      </c>
      <c r="I2" s="23" t="s">
        <v>19</v>
      </c>
      <c r="J2" s="23" t="s">
        <v>17</v>
      </c>
      <c r="K2" s="23" t="s">
        <v>16</v>
      </c>
      <c r="L2" s="23" t="s">
        <v>15</v>
      </c>
      <c r="M2" s="23" t="s">
        <v>18</v>
      </c>
      <c r="N2" s="23" t="s">
        <v>14</v>
      </c>
    </row>
    <row r="3" spans="1:14">
      <c r="A3" s="26" t="s">
        <v>0</v>
      </c>
      <c r="B3" s="24">
        <v>164</v>
      </c>
      <c r="C3" s="24">
        <v>8</v>
      </c>
      <c r="D3" s="24">
        <v>1008</v>
      </c>
      <c r="E3" s="24">
        <v>14</v>
      </c>
      <c r="F3" s="24">
        <v>9</v>
      </c>
      <c r="G3" s="24">
        <v>22</v>
      </c>
      <c r="I3">
        <f>B3/(10*30*2)</f>
        <v>0.27333333333333332</v>
      </c>
      <c r="J3" s="27">
        <f t="shared" ref="J3:N3" si="0">C3/(10*30*2)</f>
        <v>1.3333333333333334E-2</v>
      </c>
      <c r="K3" s="27">
        <f t="shared" si="0"/>
        <v>1.68</v>
      </c>
      <c r="L3" s="27">
        <f t="shared" si="0"/>
        <v>2.3333333333333334E-2</v>
      </c>
      <c r="M3" s="27">
        <f t="shared" si="0"/>
        <v>1.4999999999999999E-2</v>
      </c>
      <c r="N3" s="27">
        <f t="shared" si="0"/>
        <v>3.6666666666666667E-2</v>
      </c>
    </row>
    <row r="4" spans="1:14">
      <c r="A4" s="26" t="s">
        <v>1</v>
      </c>
      <c r="B4" s="24">
        <v>106</v>
      </c>
      <c r="C4" s="24">
        <v>15</v>
      </c>
      <c r="D4" s="24">
        <v>842</v>
      </c>
      <c r="E4" s="24">
        <v>3</v>
      </c>
      <c r="F4" s="24">
        <v>38</v>
      </c>
      <c r="G4" s="24">
        <v>24</v>
      </c>
      <c r="I4" s="27">
        <f t="shared" ref="I4:I16" si="1">B4/(12*30*2)</f>
        <v>0.14722222222222223</v>
      </c>
      <c r="J4" s="27">
        <f t="shared" ref="J4:J16" si="2">C4/(12*30*2)</f>
        <v>2.0833333333333332E-2</v>
      </c>
      <c r="K4" s="27">
        <f t="shared" ref="K4:K16" si="3">D4/(12*30*2)</f>
        <v>1.1694444444444445</v>
      </c>
      <c r="L4" s="27">
        <f t="shared" ref="L4:L16" si="4">E4/(12*30*2)</f>
        <v>4.1666666666666666E-3</v>
      </c>
      <c r="M4" s="27">
        <f t="shared" ref="M4:M16" si="5">F4/(12*30*2)</f>
        <v>5.2777777777777778E-2</v>
      </c>
      <c r="N4" s="27">
        <f t="shared" ref="N4:N16" si="6">G4/(12*30*2)</f>
        <v>3.3333333333333333E-2</v>
      </c>
    </row>
    <row r="5" spans="1:14">
      <c r="A5" s="26" t="s">
        <v>2</v>
      </c>
      <c r="B5" s="24">
        <v>335</v>
      </c>
      <c r="C5" s="24">
        <v>19</v>
      </c>
      <c r="D5" s="24">
        <v>2156</v>
      </c>
      <c r="E5" s="24">
        <v>20</v>
      </c>
      <c r="F5" s="24">
        <v>41</v>
      </c>
      <c r="G5" s="24">
        <v>43</v>
      </c>
      <c r="I5" s="27">
        <f t="shared" si="1"/>
        <v>0.46527777777777779</v>
      </c>
      <c r="J5" s="27">
        <f t="shared" si="2"/>
        <v>2.6388888888888889E-2</v>
      </c>
      <c r="K5" s="27">
        <f t="shared" si="3"/>
        <v>2.9944444444444445</v>
      </c>
      <c r="L5" s="27">
        <f t="shared" si="4"/>
        <v>2.7777777777777776E-2</v>
      </c>
      <c r="M5" s="27">
        <f t="shared" si="5"/>
        <v>5.6944444444444443E-2</v>
      </c>
      <c r="N5" s="27">
        <f t="shared" si="6"/>
        <v>5.9722222222222225E-2</v>
      </c>
    </row>
    <row r="6" spans="1:14">
      <c r="A6" s="26" t="s">
        <v>3</v>
      </c>
      <c r="B6" s="24">
        <v>164</v>
      </c>
      <c r="C6" s="24">
        <v>25</v>
      </c>
      <c r="D6" s="24">
        <v>383</v>
      </c>
      <c r="E6" s="24">
        <v>11</v>
      </c>
      <c r="F6" s="24">
        <v>5</v>
      </c>
      <c r="G6" s="24">
        <v>17</v>
      </c>
      <c r="I6" s="27">
        <f t="shared" si="1"/>
        <v>0.22777777777777777</v>
      </c>
      <c r="J6" s="27">
        <f t="shared" si="2"/>
        <v>3.4722222222222224E-2</v>
      </c>
      <c r="K6" s="27">
        <f t="shared" si="3"/>
        <v>0.53194444444444444</v>
      </c>
      <c r="L6" s="27">
        <f t="shared" si="4"/>
        <v>1.5277777777777777E-2</v>
      </c>
      <c r="M6" s="27">
        <f t="shared" si="5"/>
        <v>6.9444444444444441E-3</v>
      </c>
      <c r="N6" s="27">
        <f t="shared" si="6"/>
        <v>2.361111111111111E-2</v>
      </c>
    </row>
    <row r="7" spans="1:14">
      <c r="A7" s="26" t="s">
        <v>4</v>
      </c>
      <c r="B7" s="24">
        <v>333</v>
      </c>
      <c r="C7" s="24">
        <v>64</v>
      </c>
      <c r="D7" s="24">
        <v>274</v>
      </c>
      <c r="E7" s="24">
        <v>7</v>
      </c>
      <c r="F7" s="24">
        <v>16</v>
      </c>
      <c r="G7" s="24">
        <v>38</v>
      </c>
      <c r="I7" s="27">
        <f t="shared" si="1"/>
        <v>0.46250000000000002</v>
      </c>
      <c r="J7" s="27">
        <f t="shared" si="2"/>
        <v>8.8888888888888892E-2</v>
      </c>
      <c r="K7" s="27">
        <f t="shared" si="3"/>
        <v>0.38055555555555554</v>
      </c>
      <c r="L7" s="27">
        <f t="shared" si="4"/>
        <v>9.7222222222222224E-3</v>
      </c>
      <c r="M7" s="27">
        <f t="shared" si="5"/>
        <v>2.2222222222222223E-2</v>
      </c>
      <c r="N7" s="27">
        <f t="shared" si="6"/>
        <v>5.2777777777777778E-2</v>
      </c>
    </row>
    <row r="8" spans="1:14">
      <c r="A8" s="26" t="s">
        <v>5</v>
      </c>
      <c r="B8" s="24">
        <v>980</v>
      </c>
      <c r="C8" s="24"/>
      <c r="D8" s="24">
        <v>1733</v>
      </c>
      <c r="E8" s="24">
        <v>21</v>
      </c>
      <c r="F8" s="24">
        <v>37</v>
      </c>
      <c r="G8" s="24">
        <v>32</v>
      </c>
      <c r="I8" s="27">
        <f t="shared" si="1"/>
        <v>1.3611111111111112</v>
      </c>
      <c r="J8" s="27">
        <f t="shared" si="2"/>
        <v>0</v>
      </c>
      <c r="K8" s="27">
        <f t="shared" si="3"/>
        <v>2.4069444444444446</v>
      </c>
      <c r="L8" s="27">
        <f t="shared" si="4"/>
        <v>2.9166666666666667E-2</v>
      </c>
      <c r="M8" s="27">
        <f t="shared" si="5"/>
        <v>5.1388888888888887E-2</v>
      </c>
      <c r="N8" s="27">
        <f t="shared" si="6"/>
        <v>4.4444444444444446E-2</v>
      </c>
    </row>
    <row r="9" spans="1:14">
      <c r="A9" s="26" t="s">
        <v>6</v>
      </c>
      <c r="B9" s="24">
        <v>155</v>
      </c>
      <c r="C9" s="24">
        <v>23</v>
      </c>
      <c r="D9" s="24">
        <v>399</v>
      </c>
      <c r="E9" s="24">
        <v>13</v>
      </c>
      <c r="F9" s="24">
        <v>13</v>
      </c>
      <c r="G9" s="24">
        <v>9</v>
      </c>
      <c r="I9" s="27">
        <f t="shared" si="1"/>
        <v>0.21527777777777779</v>
      </c>
      <c r="J9" s="27">
        <f t="shared" si="2"/>
        <v>3.1944444444444442E-2</v>
      </c>
      <c r="K9" s="27">
        <f t="shared" si="3"/>
        <v>0.5541666666666667</v>
      </c>
      <c r="L9" s="27">
        <f t="shared" si="4"/>
        <v>1.8055555555555554E-2</v>
      </c>
      <c r="M9" s="27">
        <f t="shared" si="5"/>
        <v>1.8055555555555554E-2</v>
      </c>
      <c r="N9" s="27">
        <f t="shared" si="6"/>
        <v>1.2500000000000001E-2</v>
      </c>
    </row>
    <row r="10" spans="1:14">
      <c r="A10" s="26" t="s">
        <v>8</v>
      </c>
      <c r="B10" s="24">
        <v>700</v>
      </c>
      <c r="C10" s="24">
        <v>4</v>
      </c>
      <c r="D10" s="24">
        <v>823</v>
      </c>
      <c r="E10" s="24">
        <v>40</v>
      </c>
      <c r="F10" s="24">
        <v>2</v>
      </c>
      <c r="G10" s="24">
        <v>62</v>
      </c>
      <c r="I10" s="27">
        <f t="shared" si="1"/>
        <v>0.97222222222222221</v>
      </c>
      <c r="J10" s="27">
        <f t="shared" si="2"/>
        <v>5.5555555555555558E-3</v>
      </c>
      <c r="K10" s="27">
        <f t="shared" si="3"/>
        <v>1.1430555555555555</v>
      </c>
      <c r="L10" s="27">
        <f t="shared" si="4"/>
        <v>5.5555555555555552E-2</v>
      </c>
      <c r="M10" s="27">
        <f t="shared" si="5"/>
        <v>2.7777777777777779E-3</v>
      </c>
      <c r="N10" s="27">
        <f t="shared" si="6"/>
        <v>8.611111111111111E-2</v>
      </c>
    </row>
    <row r="11" spans="1:14">
      <c r="A11" s="26" t="s">
        <v>9</v>
      </c>
      <c r="B11" s="24">
        <v>530</v>
      </c>
      <c r="C11" s="24">
        <v>20</v>
      </c>
      <c r="D11" s="24">
        <v>128</v>
      </c>
      <c r="E11" s="24">
        <v>25</v>
      </c>
      <c r="F11" s="24">
        <v>26</v>
      </c>
      <c r="G11" s="24">
        <v>49</v>
      </c>
      <c r="I11" s="27">
        <f t="shared" si="1"/>
        <v>0.73611111111111116</v>
      </c>
      <c r="J11" s="27">
        <f t="shared" si="2"/>
        <v>2.7777777777777776E-2</v>
      </c>
      <c r="K11" s="27">
        <f t="shared" si="3"/>
        <v>0.17777777777777778</v>
      </c>
      <c r="L11" s="27">
        <f t="shared" si="4"/>
        <v>3.4722222222222224E-2</v>
      </c>
      <c r="M11" s="27">
        <f t="shared" si="5"/>
        <v>3.6111111111111108E-2</v>
      </c>
      <c r="N11" s="27">
        <f t="shared" si="6"/>
        <v>6.805555555555555E-2</v>
      </c>
    </row>
    <row r="12" spans="1:14">
      <c r="A12" s="26" t="s">
        <v>10</v>
      </c>
      <c r="B12" s="24">
        <v>63</v>
      </c>
      <c r="C12" s="24"/>
      <c r="D12" s="24">
        <v>24</v>
      </c>
      <c r="E12" s="24">
        <v>9</v>
      </c>
      <c r="F12" s="24">
        <v>3</v>
      </c>
      <c r="G12" s="24">
        <v>8</v>
      </c>
      <c r="I12" s="27">
        <f>B12/(10*30*2)</f>
        <v>0.105</v>
      </c>
      <c r="J12" s="27">
        <f t="shared" ref="J12:N12" si="7">C12/(10*30*2)</f>
        <v>0</v>
      </c>
      <c r="K12" s="27">
        <f t="shared" si="7"/>
        <v>0.04</v>
      </c>
      <c r="L12" s="27">
        <f t="shared" si="7"/>
        <v>1.4999999999999999E-2</v>
      </c>
      <c r="M12" s="27">
        <f t="shared" si="7"/>
        <v>5.0000000000000001E-3</v>
      </c>
      <c r="N12" s="27">
        <f t="shared" si="7"/>
        <v>1.3333333333333334E-2</v>
      </c>
    </row>
    <row r="13" spans="1:14">
      <c r="A13" s="26" t="s">
        <v>12</v>
      </c>
      <c r="B13" s="24">
        <v>386</v>
      </c>
      <c r="C13" s="24"/>
      <c r="D13" s="24">
        <v>439</v>
      </c>
      <c r="E13" s="24">
        <v>15</v>
      </c>
      <c r="F13" s="24">
        <v>6</v>
      </c>
      <c r="G13" s="24">
        <v>25</v>
      </c>
      <c r="I13" s="27">
        <f t="shared" si="1"/>
        <v>0.53611111111111109</v>
      </c>
      <c r="J13" s="27">
        <f t="shared" si="2"/>
        <v>0</v>
      </c>
      <c r="K13" s="27">
        <f t="shared" si="3"/>
        <v>0.60972222222222228</v>
      </c>
      <c r="L13" s="27">
        <f t="shared" si="4"/>
        <v>2.0833333333333332E-2</v>
      </c>
      <c r="M13" s="27">
        <f t="shared" si="5"/>
        <v>8.3333333333333332E-3</v>
      </c>
      <c r="N13" s="27">
        <f t="shared" si="6"/>
        <v>3.4722222222222224E-2</v>
      </c>
    </row>
    <row r="14" spans="1:14">
      <c r="A14" s="26" t="s">
        <v>13</v>
      </c>
      <c r="B14" s="24">
        <v>234</v>
      </c>
      <c r="C14" s="24">
        <v>20</v>
      </c>
      <c r="D14" s="24">
        <v>242</v>
      </c>
      <c r="E14" s="24">
        <v>32</v>
      </c>
      <c r="F14" s="24"/>
      <c r="G14" s="24">
        <v>51</v>
      </c>
      <c r="I14" s="27">
        <f t="shared" si="1"/>
        <v>0.32500000000000001</v>
      </c>
      <c r="J14" s="27">
        <f t="shared" si="2"/>
        <v>2.7777777777777776E-2</v>
      </c>
      <c r="K14" s="27">
        <f t="shared" si="3"/>
        <v>0.33611111111111114</v>
      </c>
      <c r="L14" s="27">
        <f t="shared" si="4"/>
        <v>4.4444444444444446E-2</v>
      </c>
      <c r="M14" s="27">
        <f t="shared" si="5"/>
        <v>0</v>
      </c>
      <c r="N14" s="27">
        <f t="shared" si="6"/>
        <v>7.0833333333333331E-2</v>
      </c>
    </row>
    <row r="15" spans="1:14">
      <c r="A15" s="26" t="s">
        <v>11</v>
      </c>
      <c r="B15" s="24">
        <v>738</v>
      </c>
      <c r="C15" s="24">
        <v>21</v>
      </c>
      <c r="D15" s="24">
        <v>355</v>
      </c>
      <c r="E15" s="24">
        <v>17</v>
      </c>
      <c r="F15" s="24">
        <v>5</v>
      </c>
      <c r="G15" s="24">
        <v>30</v>
      </c>
      <c r="I15" s="27">
        <f t="shared" si="1"/>
        <v>1.0249999999999999</v>
      </c>
      <c r="J15" s="27">
        <f t="shared" si="2"/>
        <v>2.9166666666666667E-2</v>
      </c>
      <c r="K15" s="27">
        <f t="shared" si="3"/>
        <v>0.49305555555555558</v>
      </c>
      <c r="L15" s="27">
        <f t="shared" si="4"/>
        <v>2.361111111111111E-2</v>
      </c>
      <c r="M15" s="27">
        <f t="shared" si="5"/>
        <v>6.9444444444444441E-3</v>
      </c>
      <c r="N15" s="27">
        <f t="shared" si="6"/>
        <v>4.1666666666666664E-2</v>
      </c>
    </row>
    <row r="16" spans="1:14">
      <c r="A16" s="26" t="s">
        <v>7</v>
      </c>
      <c r="B16" s="24"/>
      <c r="C16" s="24">
        <v>15</v>
      </c>
      <c r="D16" s="24">
        <v>335</v>
      </c>
      <c r="E16" s="24">
        <v>18</v>
      </c>
      <c r="F16" s="24">
        <v>3</v>
      </c>
      <c r="G16" s="24">
        <v>1</v>
      </c>
      <c r="I16" s="27">
        <f t="shared" si="1"/>
        <v>0</v>
      </c>
      <c r="J16" s="27">
        <f t="shared" si="2"/>
        <v>2.0833333333333332E-2</v>
      </c>
      <c r="K16" s="27">
        <f t="shared" si="3"/>
        <v>0.46527777777777779</v>
      </c>
      <c r="L16" s="27">
        <f t="shared" si="4"/>
        <v>2.5000000000000001E-2</v>
      </c>
      <c r="M16" s="27">
        <f t="shared" si="5"/>
        <v>4.1666666666666666E-3</v>
      </c>
      <c r="N16" s="27">
        <f t="shared" si="6"/>
        <v>1.3888888888888889E-3</v>
      </c>
    </row>
    <row r="18" spans="3:13" ht="15.75" thickBot="1"/>
    <row r="19" spans="3:13" ht="15" customHeight="1">
      <c r="C19" s="186" t="s">
        <v>167</v>
      </c>
      <c r="D19" s="187"/>
      <c r="E19" s="187"/>
      <c r="F19" s="187"/>
      <c r="G19" s="187"/>
      <c r="H19" s="187"/>
      <c r="I19" s="188"/>
      <c r="J19" s="88"/>
      <c r="K19" s="88"/>
      <c r="L19" s="88"/>
      <c r="M19" s="88"/>
    </row>
    <row r="20" spans="3:13">
      <c r="C20" s="189"/>
      <c r="D20" s="190"/>
      <c r="E20" s="190"/>
      <c r="F20" s="190"/>
      <c r="G20" s="190"/>
      <c r="H20" s="190"/>
      <c r="I20" s="191"/>
      <c r="J20" s="88"/>
      <c r="K20" s="88"/>
      <c r="L20" s="88"/>
      <c r="M20" s="88"/>
    </row>
    <row r="21" spans="3:13">
      <c r="C21" s="189"/>
      <c r="D21" s="190"/>
      <c r="E21" s="190"/>
      <c r="F21" s="190"/>
      <c r="G21" s="190"/>
      <c r="H21" s="190"/>
      <c r="I21" s="191"/>
      <c r="J21" s="88"/>
      <c r="K21" s="88"/>
      <c r="L21" s="88"/>
      <c r="M21" s="88"/>
    </row>
    <row r="22" spans="3:13" ht="15.75" thickBot="1">
      <c r="C22" s="192"/>
      <c r="D22" s="193"/>
      <c r="E22" s="193"/>
      <c r="F22" s="193"/>
      <c r="G22" s="193"/>
      <c r="H22" s="193"/>
      <c r="I22" s="194"/>
      <c r="J22" s="88"/>
      <c r="K22" s="88"/>
      <c r="L22" s="88"/>
      <c r="M22" s="88"/>
    </row>
    <row r="23" spans="3:13">
      <c r="C23" s="88"/>
      <c r="D23" s="88"/>
      <c r="E23" s="88"/>
      <c r="F23" s="88"/>
      <c r="G23" s="88"/>
      <c r="H23" s="88"/>
      <c r="I23" s="88"/>
      <c r="J23" s="88"/>
      <c r="K23" s="88"/>
      <c r="L23" s="88"/>
      <c r="M23" s="88"/>
    </row>
    <row r="24" spans="3:13">
      <c r="C24" s="88"/>
      <c r="D24" s="88"/>
      <c r="E24" s="88"/>
      <c r="F24" s="88"/>
      <c r="G24" s="88"/>
      <c r="H24" s="88"/>
      <c r="I24" s="88"/>
      <c r="J24" s="88"/>
      <c r="K24" s="88"/>
      <c r="L24" s="88"/>
      <c r="M24" s="88"/>
    </row>
    <row r="25" spans="3:13">
      <c r="C25" s="88"/>
      <c r="D25" s="88"/>
      <c r="E25" s="88"/>
      <c r="F25" s="88"/>
      <c r="G25" s="88"/>
      <c r="H25" s="88"/>
      <c r="I25" s="88"/>
      <c r="J25" s="88"/>
      <c r="K25" s="88"/>
      <c r="L25" s="88"/>
      <c r="M25" s="88"/>
    </row>
    <row r="26" spans="3:13">
      <c r="C26" s="88"/>
      <c r="D26" s="88"/>
      <c r="E26" s="88"/>
      <c r="F26" s="88"/>
      <c r="G26" s="88"/>
      <c r="H26" s="88"/>
      <c r="I26" s="88"/>
      <c r="J26" s="88"/>
      <c r="K26" s="88"/>
      <c r="L26" s="88"/>
      <c r="M26" s="88"/>
    </row>
    <row r="27" spans="3:13">
      <c r="C27" s="88"/>
      <c r="D27" s="88"/>
      <c r="E27" s="88"/>
      <c r="F27" s="88"/>
      <c r="G27" s="88"/>
      <c r="H27" s="88"/>
      <c r="I27" s="88"/>
      <c r="J27" s="88"/>
      <c r="K27" s="88"/>
      <c r="L27" s="88"/>
      <c r="M27" s="88"/>
    </row>
    <row r="28" spans="3:13">
      <c r="C28" s="88"/>
      <c r="D28" s="88"/>
      <c r="E28" s="88"/>
      <c r="F28" s="88"/>
      <c r="G28" s="88"/>
      <c r="H28" s="88"/>
      <c r="I28" s="88"/>
      <c r="J28" s="88"/>
      <c r="K28" s="88"/>
      <c r="L28" s="88"/>
      <c r="M28" s="88"/>
    </row>
    <row r="29" spans="3:13">
      <c r="C29" s="88"/>
      <c r="D29" s="88"/>
      <c r="E29" s="88"/>
      <c r="F29" s="88"/>
      <c r="G29" s="88"/>
      <c r="H29" s="88"/>
      <c r="I29" s="88"/>
      <c r="J29" s="88"/>
      <c r="K29" s="88"/>
      <c r="L29" s="88"/>
      <c r="M29" s="88"/>
    </row>
    <row r="30" spans="3:13">
      <c r="C30" s="88"/>
      <c r="D30" s="88"/>
      <c r="E30" s="88"/>
      <c r="F30" s="88"/>
      <c r="G30" s="88"/>
      <c r="H30" s="88"/>
      <c r="I30" s="88"/>
      <c r="J30" s="88"/>
      <c r="K30" s="88"/>
      <c r="L30" s="88"/>
      <c r="M30" s="88"/>
    </row>
  </sheetData>
  <mergeCells count="3">
    <mergeCell ref="B1:G1"/>
    <mergeCell ref="I1:N1"/>
    <mergeCell ref="C19:I2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sheetPr>
    <tabColor rgb="FFFF0000"/>
  </sheetPr>
  <dimension ref="A1:O871"/>
  <sheetViews>
    <sheetView zoomScale="90" zoomScaleNormal="90" workbookViewId="0">
      <selection activeCell="F14" sqref="F14"/>
    </sheetView>
  </sheetViews>
  <sheetFormatPr baseColWidth="10" defaultRowHeight="15"/>
  <cols>
    <col min="1" max="1" width="10.7109375" style="3" bestFit="1" customWidth="1"/>
    <col min="2" max="2" width="10.5703125" style="3" bestFit="1" customWidth="1"/>
    <col min="3" max="3" width="12.140625" style="3" bestFit="1" customWidth="1"/>
    <col min="4" max="4" width="27.7109375" style="3" bestFit="1" customWidth="1"/>
    <col min="5" max="5" width="20" style="3" bestFit="1" customWidth="1"/>
    <col min="6" max="6" width="21.85546875" style="3" bestFit="1" customWidth="1"/>
    <col min="7" max="7" width="20" style="3" bestFit="1" customWidth="1"/>
    <col min="8" max="8" width="16.7109375" style="3" bestFit="1" customWidth="1"/>
    <col min="9" max="9" width="9.28515625" style="3" bestFit="1" customWidth="1"/>
    <col min="10" max="14" width="11.42578125" style="3"/>
    <col min="15" max="15" width="11.85546875" style="3" bestFit="1" customWidth="1"/>
    <col min="16" max="16384" width="11.42578125" style="3"/>
  </cols>
  <sheetData>
    <row r="1" spans="1:15">
      <c r="A1" s="27" t="s">
        <v>2246</v>
      </c>
      <c r="B1" s="27" t="s">
        <v>2198</v>
      </c>
      <c r="C1" s="27" t="s">
        <v>2199</v>
      </c>
      <c r="D1" s="27" t="s">
        <v>2200</v>
      </c>
      <c r="E1" s="27" t="s">
        <v>2201</v>
      </c>
      <c r="F1" s="27" t="s">
        <v>104</v>
      </c>
      <c r="G1" s="27" t="s">
        <v>2203</v>
      </c>
      <c r="H1" s="27" t="s">
        <v>2204</v>
      </c>
      <c r="I1" s="27" t="s">
        <v>2205</v>
      </c>
      <c r="J1" s="27" t="s">
        <v>2247</v>
      </c>
      <c r="K1" s="27" t="s">
        <v>2248</v>
      </c>
      <c r="L1" s="27" t="s">
        <v>2231</v>
      </c>
      <c r="M1" s="27" t="s">
        <v>2249</v>
      </c>
      <c r="N1" s="27" t="s">
        <v>2250</v>
      </c>
      <c r="O1" s="27" t="s">
        <v>2202</v>
      </c>
    </row>
    <row r="2" spans="1:15">
      <c r="A2" s="27">
        <v>1</v>
      </c>
      <c r="B2" s="27" t="s">
        <v>11</v>
      </c>
      <c r="C2" s="27">
        <v>29.731835</v>
      </c>
      <c r="D2" s="27">
        <v>-115.76808</v>
      </c>
      <c r="E2" s="27">
        <v>291.94753800000001</v>
      </c>
      <c r="F2" s="27" t="s">
        <v>56</v>
      </c>
      <c r="G2" s="27" t="s">
        <v>2191</v>
      </c>
      <c r="H2" s="27" t="s">
        <v>2192</v>
      </c>
      <c r="I2" s="27">
        <v>15</v>
      </c>
      <c r="J2" s="27">
        <v>1</v>
      </c>
      <c r="K2" s="27">
        <v>720</v>
      </c>
      <c r="L2" s="27">
        <v>38</v>
      </c>
      <c r="M2" s="27">
        <v>29.75</v>
      </c>
      <c r="N2" s="27">
        <v>-115.691</v>
      </c>
      <c r="O2" s="27" t="s">
        <v>2193</v>
      </c>
    </row>
    <row r="3" spans="1:15">
      <c r="A3" s="27">
        <v>2</v>
      </c>
      <c r="B3" s="27" t="s">
        <v>11</v>
      </c>
      <c r="C3" s="27">
        <v>29.731835</v>
      </c>
      <c r="D3" s="27">
        <v>-115.76808</v>
      </c>
      <c r="E3" s="27">
        <v>291.94753800000001</v>
      </c>
      <c r="F3" s="27" t="s">
        <v>56</v>
      </c>
      <c r="G3" s="27" t="s">
        <v>2191</v>
      </c>
      <c r="H3" s="27" t="s">
        <v>2192</v>
      </c>
      <c r="I3" s="27">
        <v>45</v>
      </c>
      <c r="J3" s="27">
        <v>1</v>
      </c>
      <c r="K3" s="27">
        <v>720</v>
      </c>
      <c r="L3" s="27">
        <v>38</v>
      </c>
      <c r="M3" s="27">
        <v>29.75</v>
      </c>
      <c r="N3" s="27">
        <v>-115.691</v>
      </c>
      <c r="O3" s="27" t="s">
        <v>2193</v>
      </c>
    </row>
    <row r="4" spans="1:15">
      <c r="A4" s="27">
        <v>3</v>
      </c>
      <c r="B4" s="27" t="s">
        <v>11</v>
      </c>
      <c r="C4" s="27">
        <v>29.731835</v>
      </c>
      <c r="D4" s="27">
        <v>-115.76808</v>
      </c>
      <c r="E4" s="27">
        <v>291.94753800000001</v>
      </c>
      <c r="F4" s="27" t="s">
        <v>56</v>
      </c>
      <c r="G4" s="27" t="s">
        <v>2191</v>
      </c>
      <c r="H4" s="27" t="s">
        <v>2192</v>
      </c>
      <c r="I4" s="27">
        <v>45</v>
      </c>
      <c r="J4" s="27">
        <v>1</v>
      </c>
      <c r="K4" s="27">
        <v>720</v>
      </c>
      <c r="L4" s="27">
        <v>38</v>
      </c>
      <c r="M4" s="27">
        <v>29.75</v>
      </c>
      <c r="N4" s="27">
        <v>-115.691</v>
      </c>
      <c r="O4" s="27" t="s">
        <v>2193</v>
      </c>
    </row>
    <row r="5" spans="1:15">
      <c r="A5" s="27">
        <v>4</v>
      </c>
      <c r="B5" s="27" t="s">
        <v>11</v>
      </c>
      <c r="C5" s="27">
        <v>29.731835</v>
      </c>
      <c r="D5" s="27">
        <v>-115.76808</v>
      </c>
      <c r="E5" s="27">
        <v>291.94753800000001</v>
      </c>
      <c r="F5" s="27" t="s">
        <v>56</v>
      </c>
      <c r="G5" s="27" t="s">
        <v>2191</v>
      </c>
      <c r="H5" s="27" t="s">
        <v>2192</v>
      </c>
      <c r="I5" s="27">
        <v>20</v>
      </c>
      <c r="J5" s="27">
        <v>1</v>
      </c>
      <c r="K5" s="27">
        <v>720</v>
      </c>
      <c r="L5" s="27">
        <v>38</v>
      </c>
      <c r="M5" s="27">
        <v>29.75</v>
      </c>
      <c r="N5" s="27">
        <v>-115.691</v>
      </c>
      <c r="O5" s="27" t="s">
        <v>2193</v>
      </c>
    </row>
    <row r="6" spans="1:15">
      <c r="A6" s="27">
        <v>5</v>
      </c>
      <c r="B6" s="27" t="s">
        <v>11</v>
      </c>
      <c r="C6" s="27">
        <v>29.731835</v>
      </c>
      <c r="D6" s="27">
        <v>-115.76808</v>
      </c>
      <c r="E6" s="27">
        <v>291.94753800000001</v>
      </c>
      <c r="F6" s="27" t="s">
        <v>56</v>
      </c>
      <c r="G6" s="27" t="s">
        <v>2191</v>
      </c>
      <c r="H6" s="27" t="s">
        <v>2192</v>
      </c>
      <c r="I6" s="27">
        <v>20</v>
      </c>
      <c r="J6" s="27">
        <v>1</v>
      </c>
      <c r="K6" s="27">
        <v>720</v>
      </c>
      <c r="L6" s="27">
        <v>38</v>
      </c>
      <c r="M6" s="27">
        <v>29.75</v>
      </c>
      <c r="N6" s="27">
        <v>-115.691</v>
      </c>
      <c r="O6" s="27" t="s">
        <v>2193</v>
      </c>
    </row>
    <row r="7" spans="1:15">
      <c r="A7" s="27">
        <v>6</v>
      </c>
      <c r="B7" s="27" t="s">
        <v>11</v>
      </c>
      <c r="C7" s="27">
        <v>29.731835</v>
      </c>
      <c r="D7" s="27">
        <v>-115.76808</v>
      </c>
      <c r="E7" s="27">
        <v>291.94753800000001</v>
      </c>
      <c r="F7" s="27" t="s">
        <v>56</v>
      </c>
      <c r="G7" s="27" t="s">
        <v>2191</v>
      </c>
      <c r="H7" s="27" t="s">
        <v>2192</v>
      </c>
      <c r="I7" s="27">
        <v>15</v>
      </c>
      <c r="J7" s="27">
        <v>1</v>
      </c>
      <c r="K7" s="27">
        <v>720</v>
      </c>
      <c r="L7" s="27">
        <v>38</v>
      </c>
      <c r="M7" s="27">
        <v>29.75</v>
      </c>
      <c r="N7" s="27">
        <v>-115.691</v>
      </c>
      <c r="O7" s="27" t="s">
        <v>2193</v>
      </c>
    </row>
    <row r="8" spans="1:15">
      <c r="A8" s="27">
        <v>7</v>
      </c>
      <c r="B8" s="27" t="s">
        <v>11</v>
      </c>
      <c r="C8" s="27">
        <v>29.731835</v>
      </c>
      <c r="D8" s="27">
        <v>-115.76808</v>
      </c>
      <c r="E8" s="27">
        <v>291.94753800000001</v>
      </c>
      <c r="F8" s="27" t="s">
        <v>56</v>
      </c>
      <c r="G8" s="27" t="s">
        <v>2191</v>
      </c>
      <c r="H8" s="27" t="s">
        <v>2192</v>
      </c>
      <c r="I8" s="27">
        <v>15</v>
      </c>
      <c r="J8" s="27">
        <v>1</v>
      </c>
      <c r="K8" s="27">
        <v>720</v>
      </c>
      <c r="L8" s="27">
        <v>38</v>
      </c>
      <c r="M8" s="27">
        <v>29.75</v>
      </c>
      <c r="N8" s="27">
        <v>-115.691</v>
      </c>
      <c r="O8" s="27" t="s">
        <v>2193</v>
      </c>
    </row>
    <row r="9" spans="1:15">
      <c r="A9" s="27">
        <v>8</v>
      </c>
      <c r="B9" s="27" t="s">
        <v>11</v>
      </c>
      <c r="C9" s="27">
        <v>29.731835</v>
      </c>
      <c r="D9" s="27">
        <v>-115.76808</v>
      </c>
      <c r="E9" s="27">
        <v>291.94753800000001</v>
      </c>
      <c r="F9" s="27" t="s">
        <v>56</v>
      </c>
      <c r="G9" s="27" t="s">
        <v>2191</v>
      </c>
      <c r="H9" s="27" t="s">
        <v>2192</v>
      </c>
      <c r="I9" s="27">
        <v>15</v>
      </c>
      <c r="J9" s="27">
        <v>1</v>
      </c>
      <c r="K9" s="27">
        <v>720</v>
      </c>
      <c r="L9" s="27">
        <v>38</v>
      </c>
      <c r="M9" s="27">
        <v>29.75</v>
      </c>
      <c r="N9" s="27">
        <v>-115.691</v>
      </c>
      <c r="O9" s="27" t="s">
        <v>2193</v>
      </c>
    </row>
    <row r="10" spans="1:15">
      <c r="A10" s="27">
        <v>9</v>
      </c>
      <c r="B10" s="27" t="s">
        <v>11</v>
      </c>
      <c r="C10" s="27">
        <v>29.731835</v>
      </c>
      <c r="D10" s="27">
        <v>-115.76808</v>
      </c>
      <c r="E10" s="27">
        <v>291.94753800000001</v>
      </c>
      <c r="F10" s="27" t="s">
        <v>56</v>
      </c>
      <c r="G10" s="27" t="s">
        <v>2191</v>
      </c>
      <c r="H10" s="27" t="s">
        <v>2192</v>
      </c>
      <c r="I10" s="27">
        <v>15</v>
      </c>
      <c r="J10" s="27">
        <v>1</v>
      </c>
      <c r="K10" s="27">
        <v>720</v>
      </c>
      <c r="L10" s="27">
        <v>38</v>
      </c>
      <c r="M10" s="27">
        <v>29.75</v>
      </c>
      <c r="N10" s="27">
        <v>-115.691</v>
      </c>
      <c r="O10" s="27" t="s">
        <v>2193</v>
      </c>
    </row>
    <row r="11" spans="1:15">
      <c r="A11" s="27">
        <v>10</v>
      </c>
      <c r="B11" s="27" t="s">
        <v>11</v>
      </c>
      <c r="C11" s="27">
        <v>29.731835</v>
      </c>
      <c r="D11" s="27">
        <v>-115.76808</v>
      </c>
      <c r="E11" s="27">
        <v>291.94753800000001</v>
      </c>
      <c r="F11" s="27" t="s">
        <v>56</v>
      </c>
      <c r="G11" s="27" t="s">
        <v>2191</v>
      </c>
      <c r="H11" s="27" t="s">
        <v>2192</v>
      </c>
      <c r="I11" s="27">
        <v>15</v>
      </c>
      <c r="J11" s="27">
        <v>1</v>
      </c>
      <c r="K11" s="27">
        <v>720</v>
      </c>
      <c r="L11" s="27">
        <v>38</v>
      </c>
      <c r="M11" s="27">
        <v>29.75</v>
      </c>
      <c r="N11" s="27">
        <v>-115.691</v>
      </c>
      <c r="O11" s="27" t="s">
        <v>2193</v>
      </c>
    </row>
    <row r="12" spans="1:15">
      <c r="A12" s="27">
        <v>11</v>
      </c>
      <c r="B12" s="27" t="s">
        <v>11</v>
      </c>
      <c r="C12" s="27">
        <v>29.731835</v>
      </c>
      <c r="D12" s="27">
        <v>-115.76808</v>
      </c>
      <c r="E12" s="27">
        <v>291.94753800000001</v>
      </c>
      <c r="F12" s="27" t="s">
        <v>56</v>
      </c>
      <c r="G12" s="27" t="s">
        <v>2191</v>
      </c>
      <c r="H12" s="27" t="s">
        <v>2192</v>
      </c>
      <c r="I12" s="27">
        <v>15</v>
      </c>
      <c r="J12" s="27">
        <v>1</v>
      </c>
      <c r="K12" s="27">
        <v>720</v>
      </c>
      <c r="L12" s="27">
        <v>38</v>
      </c>
      <c r="M12" s="27">
        <v>29.75</v>
      </c>
      <c r="N12" s="27">
        <v>-115.691</v>
      </c>
      <c r="O12" s="27" t="s">
        <v>2193</v>
      </c>
    </row>
    <row r="13" spans="1:15">
      <c r="A13" s="27">
        <v>12</v>
      </c>
      <c r="B13" s="27" t="s">
        <v>11</v>
      </c>
      <c r="C13" s="27">
        <v>29.731835</v>
      </c>
      <c r="D13" s="27">
        <v>-115.76808</v>
      </c>
      <c r="E13" s="27">
        <v>291.94753800000001</v>
      </c>
      <c r="F13" s="27" t="s">
        <v>56</v>
      </c>
      <c r="G13" s="27" t="s">
        <v>2191</v>
      </c>
      <c r="H13" s="27" t="s">
        <v>2192</v>
      </c>
      <c r="I13" s="27">
        <v>45</v>
      </c>
      <c r="J13" s="27">
        <v>1</v>
      </c>
      <c r="K13" s="27">
        <v>720</v>
      </c>
      <c r="L13" s="27">
        <v>38</v>
      </c>
      <c r="M13" s="27">
        <v>29.75</v>
      </c>
      <c r="N13" s="27">
        <v>-115.691</v>
      </c>
      <c r="O13" s="27" t="s">
        <v>2193</v>
      </c>
    </row>
    <row r="14" spans="1:15">
      <c r="A14" s="27">
        <v>13</v>
      </c>
      <c r="B14" s="27" t="s">
        <v>11</v>
      </c>
      <c r="C14" s="27">
        <v>29.731835</v>
      </c>
      <c r="D14" s="27">
        <v>-115.76808</v>
      </c>
      <c r="E14" s="27">
        <v>291.94753800000001</v>
      </c>
      <c r="F14" s="27" t="s">
        <v>56</v>
      </c>
      <c r="G14" s="27" t="s">
        <v>2191</v>
      </c>
      <c r="H14" s="27" t="s">
        <v>2192</v>
      </c>
      <c r="I14" s="27">
        <v>35</v>
      </c>
      <c r="J14" s="27">
        <v>1</v>
      </c>
      <c r="K14" s="27">
        <v>720</v>
      </c>
      <c r="L14" s="27">
        <v>38</v>
      </c>
      <c r="M14" s="27">
        <v>29.75</v>
      </c>
      <c r="N14" s="27">
        <v>-115.691</v>
      </c>
      <c r="O14" s="27" t="s">
        <v>2193</v>
      </c>
    </row>
    <row r="15" spans="1:15">
      <c r="A15" s="27">
        <v>14</v>
      </c>
      <c r="B15" s="27" t="s">
        <v>11</v>
      </c>
      <c r="C15" s="27">
        <v>29.731835</v>
      </c>
      <c r="D15" s="27">
        <v>-115.76808</v>
      </c>
      <c r="E15" s="27">
        <v>291.94753800000001</v>
      </c>
      <c r="F15" s="27" t="s">
        <v>56</v>
      </c>
      <c r="G15" s="27" t="s">
        <v>2191</v>
      </c>
      <c r="H15" s="27" t="s">
        <v>2192</v>
      </c>
      <c r="I15" s="27">
        <v>40</v>
      </c>
      <c r="J15" s="27">
        <v>1</v>
      </c>
      <c r="K15" s="27">
        <v>720</v>
      </c>
      <c r="L15" s="27">
        <v>38</v>
      </c>
      <c r="M15" s="27">
        <v>29.75</v>
      </c>
      <c r="N15" s="27">
        <v>-115.691</v>
      </c>
      <c r="O15" s="27" t="s">
        <v>2193</v>
      </c>
    </row>
    <row r="16" spans="1:15">
      <c r="A16" s="27">
        <v>15</v>
      </c>
      <c r="B16" s="27" t="s">
        <v>11</v>
      </c>
      <c r="C16" s="27">
        <v>29.731835</v>
      </c>
      <c r="D16" s="27">
        <v>-115.76808</v>
      </c>
      <c r="E16" s="27">
        <v>291.94753800000001</v>
      </c>
      <c r="F16" s="27" t="s">
        <v>56</v>
      </c>
      <c r="G16" s="27" t="s">
        <v>2191</v>
      </c>
      <c r="H16" s="27" t="s">
        <v>2192</v>
      </c>
      <c r="I16" s="27">
        <v>55</v>
      </c>
      <c r="J16" s="27">
        <v>1</v>
      </c>
      <c r="K16" s="27">
        <v>720</v>
      </c>
      <c r="L16" s="27">
        <v>38</v>
      </c>
      <c r="M16" s="27">
        <v>29.75</v>
      </c>
      <c r="N16" s="27">
        <v>-115.691</v>
      </c>
      <c r="O16" s="27" t="s">
        <v>2193</v>
      </c>
    </row>
    <row r="17" spans="1:15">
      <c r="A17" s="27">
        <v>16</v>
      </c>
      <c r="B17" s="27" t="s">
        <v>11</v>
      </c>
      <c r="C17" s="27">
        <v>29.731835</v>
      </c>
      <c r="D17" s="27">
        <v>-115.76808</v>
      </c>
      <c r="E17" s="27">
        <v>291.94753800000001</v>
      </c>
      <c r="F17" s="27" t="s">
        <v>56</v>
      </c>
      <c r="G17" s="27" t="s">
        <v>2191</v>
      </c>
      <c r="H17" s="27" t="s">
        <v>2192</v>
      </c>
      <c r="I17" s="27">
        <v>45</v>
      </c>
      <c r="J17" s="27">
        <v>1</v>
      </c>
      <c r="K17" s="27">
        <v>720</v>
      </c>
      <c r="L17" s="27">
        <v>38</v>
      </c>
      <c r="M17" s="27">
        <v>29.75</v>
      </c>
      <c r="N17" s="27">
        <v>-115.691</v>
      </c>
      <c r="O17" s="27" t="s">
        <v>2193</v>
      </c>
    </row>
    <row r="18" spans="1:15">
      <c r="A18" s="27">
        <v>17</v>
      </c>
      <c r="B18" s="27" t="s">
        <v>11</v>
      </c>
      <c r="C18" s="27">
        <v>29.731835</v>
      </c>
      <c r="D18" s="27">
        <v>-115.76808</v>
      </c>
      <c r="E18" s="27">
        <v>291.94753800000001</v>
      </c>
      <c r="F18" s="27" t="s">
        <v>56</v>
      </c>
      <c r="G18" s="27" t="s">
        <v>2191</v>
      </c>
      <c r="H18" s="27" t="s">
        <v>2192</v>
      </c>
      <c r="I18" s="27">
        <v>50</v>
      </c>
      <c r="J18" s="27">
        <v>1</v>
      </c>
      <c r="K18" s="27">
        <v>720</v>
      </c>
      <c r="L18" s="27">
        <v>38</v>
      </c>
      <c r="M18" s="27">
        <v>29.75</v>
      </c>
      <c r="N18" s="27">
        <v>-115.691</v>
      </c>
      <c r="O18" s="27" t="s">
        <v>2193</v>
      </c>
    </row>
    <row r="19" spans="1:15">
      <c r="A19" s="27">
        <v>18</v>
      </c>
      <c r="B19" s="27" t="s">
        <v>11</v>
      </c>
      <c r="C19" s="27">
        <v>29.731835</v>
      </c>
      <c r="D19" s="27">
        <v>-115.76808</v>
      </c>
      <c r="E19" s="27">
        <v>291.94753800000001</v>
      </c>
      <c r="F19" s="27" t="s">
        <v>58</v>
      </c>
      <c r="G19" s="27" t="s">
        <v>2194</v>
      </c>
      <c r="H19" s="27" t="s">
        <v>2195</v>
      </c>
      <c r="I19" s="27">
        <v>20</v>
      </c>
      <c r="J19" s="27">
        <v>1</v>
      </c>
      <c r="K19" s="27">
        <v>720</v>
      </c>
      <c r="L19" s="27">
        <v>38</v>
      </c>
      <c r="M19" s="27">
        <v>29.75</v>
      </c>
      <c r="N19" s="27">
        <v>-115.691</v>
      </c>
      <c r="O19" s="27" t="s">
        <v>2193</v>
      </c>
    </row>
    <row r="20" spans="1:15">
      <c r="A20" s="27">
        <v>19</v>
      </c>
      <c r="B20" s="27" t="s">
        <v>11</v>
      </c>
      <c r="C20" s="27">
        <v>29.731835</v>
      </c>
      <c r="D20" s="27">
        <v>-115.76808</v>
      </c>
      <c r="E20" s="27">
        <v>291.94753800000001</v>
      </c>
      <c r="F20" s="27" t="s">
        <v>58</v>
      </c>
      <c r="G20" s="27" t="s">
        <v>2194</v>
      </c>
      <c r="H20" s="27" t="s">
        <v>2195</v>
      </c>
      <c r="I20" s="27">
        <v>25</v>
      </c>
      <c r="J20" s="27">
        <v>1</v>
      </c>
      <c r="K20" s="27">
        <v>720</v>
      </c>
      <c r="L20" s="27">
        <v>38</v>
      </c>
      <c r="M20" s="27">
        <v>29.75</v>
      </c>
      <c r="N20" s="27">
        <v>-115.691</v>
      </c>
      <c r="O20" s="27" t="s">
        <v>2193</v>
      </c>
    </row>
    <row r="21" spans="1:15">
      <c r="A21" s="27">
        <v>20</v>
      </c>
      <c r="B21" s="27" t="s">
        <v>11</v>
      </c>
      <c r="C21" s="27">
        <v>29.731835</v>
      </c>
      <c r="D21" s="27">
        <v>-115.76808</v>
      </c>
      <c r="E21" s="27">
        <v>291.94753800000001</v>
      </c>
      <c r="F21" s="27" t="s">
        <v>58</v>
      </c>
      <c r="G21" s="27" t="s">
        <v>2194</v>
      </c>
      <c r="H21" s="27" t="s">
        <v>2195</v>
      </c>
      <c r="I21" s="27">
        <v>30</v>
      </c>
      <c r="J21" s="27">
        <v>1</v>
      </c>
      <c r="K21" s="27">
        <v>720</v>
      </c>
      <c r="L21" s="27">
        <v>38</v>
      </c>
      <c r="M21" s="27">
        <v>29.75</v>
      </c>
      <c r="N21" s="27">
        <v>-115.691</v>
      </c>
      <c r="O21" s="27" t="s">
        <v>2193</v>
      </c>
    </row>
    <row r="22" spans="1:15">
      <c r="A22" s="27">
        <v>21</v>
      </c>
      <c r="B22" s="27" t="s">
        <v>11</v>
      </c>
      <c r="C22" s="27">
        <v>29.731835</v>
      </c>
      <c r="D22" s="27">
        <v>-115.76808</v>
      </c>
      <c r="E22" s="27">
        <v>291.94753800000001</v>
      </c>
      <c r="F22" s="27" t="s">
        <v>58</v>
      </c>
      <c r="G22" s="27" t="s">
        <v>2194</v>
      </c>
      <c r="H22" s="27" t="s">
        <v>2195</v>
      </c>
      <c r="I22" s="27">
        <v>30</v>
      </c>
      <c r="J22" s="27">
        <v>1</v>
      </c>
      <c r="K22" s="27">
        <v>720</v>
      </c>
      <c r="L22" s="27">
        <v>38</v>
      </c>
      <c r="M22" s="27">
        <v>29.75</v>
      </c>
      <c r="N22" s="27">
        <v>-115.691</v>
      </c>
      <c r="O22" s="27" t="s">
        <v>2193</v>
      </c>
    </row>
    <row r="23" spans="1:15">
      <c r="A23" s="27">
        <v>22</v>
      </c>
      <c r="B23" s="27" t="s">
        <v>11</v>
      </c>
      <c r="C23" s="27">
        <v>29.731835</v>
      </c>
      <c r="D23" s="27">
        <v>-115.76808</v>
      </c>
      <c r="E23" s="27">
        <v>291.94753800000001</v>
      </c>
      <c r="F23" s="27" t="s">
        <v>58</v>
      </c>
      <c r="G23" s="27" t="s">
        <v>2194</v>
      </c>
      <c r="H23" s="27" t="s">
        <v>2195</v>
      </c>
      <c r="I23" s="27">
        <v>30</v>
      </c>
      <c r="J23" s="27">
        <v>1</v>
      </c>
      <c r="K23" s="27">
        <v>720</v>
      </c>
      <c r="L23" s="27">
        <v>38</v>
      </c>
      <c r="M23" s="27">
        <v>29.75</v>
      </c>
      <c r="N23" s="27">
        <v>-115.691</v>
      </c>
      <c r="O23" s="27" t="s">
        <v>2193</v>
      </c>
    </row>
    <row r="24" spans="1:15">
      <c r="A24" s="27">
        <v>23</v>
      </c>
      <c r="B24" s="27" t="s">
        <v>11</v>
      </c>
      <c r="C24" s="27">
        <v>29.731835</v>
      </c>
      <c r="D24" s="27">
        <v>-115.76808</v>
      </c>
      <c r="E24" s="27">
        <v>291.94753800000001</v>
      </c>
      <c r="F24" s="27" t="s">
        <v>57</v>
      </c>
      <c r="G24" s="27" t="s">
        <v>2196</v>
      </c>
      <c r="H24" s="27" t="s">
        <v>2197</v>
      </c>
      <c r="I24" s="27">
        <v>10</v>
      </c>
      <c r="J24" s="27">
        <v>1</v>
      </c>
      <c r="K24" s="27">
        <v>720</v>
      </c>
      <c r="L24" s="27">
        <v>38</v>
      </c>
      <c r="M24" s="27">
        <v>29.75</v>
      </c>
      <c r="N24" s="27">
        <v>-115.691</v>
      </c>
      <c r="O24" s="27" t="s">
        <v>2193</v>
      </c>
    </row>
    <row r="25" spans="1:15">
      <c r="A25" s="27">
        <v>24</v>
      </c>
      <c r="B25" s="27" t="s">
        <v>11</v>
      </c>
      <c r="C25" s="27">
        <v>29.731835</v>
      </c>
      <c r="D25" s="27">
        <v>-115.76808</v>
      </c>
      <c r="E25" s="27">
        <v>291.94753800000001</v>
      </c>
      <c r="F25" s="27" t="s">
        <v>57</v>
      </c>
      <c r="G25" s="27" t="s">
        <v>2196</v>
      </c>
      <c r="H25" s="27" t="s">
        <v>2197</v>
      </c>
      <c r="I25" s="27">
        <v>20</v>
      </c>
      <c r="J25" s="27">
        <v>1</v>
      </c>
      <c r="K25" s="27">
        <v>720</v>
      </c>
      <c r="L25" s="27">
        <v>38</v>
      </c>
      <c r="M25" s="27">
        <v>29.75</v>
      </c>
      <c r="N25" s="27">
        <v>-115.691</v>
      </c>
      <c r="O25" s="27" t="s">
        <v>2193</v>
      </c>
    </row>
    <row r="26" spans="1:15">
      <c r="A26" s="27">
        <v>25</v>
      </c>
      <c r="B26" s="27" t="s">
        <v>11</v>
      </c>
      <c r="C26" s="27">
        <v>29.731835</v>
      </c>
      <c r="D26" s="27">
        <v>-115.76808</v>
      </c>
      <c r="E26" s="27">
        <v>291.94753800000001</v>
      </c>
      <c r="F26" s="27" t="s">
        <v>57</v>
      </c>
      <c r="G26" s="27" t="s">
        <v>2196</v>
      </c>
      <c r="H26" s="27" t="s">
        <v>2197</v>
      </c>
      <c r="I26" s="27">
        <v>20</v>
      </c>
      <c r="J26" s="27">
        <v>1</v>
      </c>
      <c r="K26" s="27">
        <v>720</v>
      </c>
      <c r="L26" s="27">
        <v>38</v>
      </c>
      <c r="M26" s="27">
        <v>29.75</v>
      </c>
      <c r="N26" s="27">
        <v>-115.691</v>
      </c>
      <c r="O26" s="27" t="s">
        <v>2193</v>
      </c>
    </row>
    <row r="27" spans="1:15">
      <c r="A27" s="27">
        <v>26</v>
      </c>
      <c r="B27" s="27" t="s">
        <v>11</v>
      </c>
      <c r="C27" s="27">
        <v>29.731835</v>
      </c>
      <c r="D27" s="27">
        <v>-115.76808</v>
      </c>
      <c r="E27" s="27">
        <v>291.94753800000001</v>
      </c>
      <c r="F27" s="27" t="s">
        <v>57</v>
      </c>
      <c r="G27" s="27" t="s">
        <v>2196</v>
      </c>
      <c r="H27" s="27" t="s">
        <v>2197</v>
      </c>
      <c r="I27" s="27">
        <v>20</v>
      </c>
      <c r="J27" s="27">
        <v>1</v>
      </c>
      <c r="K27" s="27">
        <v>720</v>
      </c>
      <c r="L27" s="27">
        <v>38</v>
      </c>
      <c r="M27" s="27">
        <v>29.75</v>
      </c>
      <c r="N27" s="27">
        <v>-115.691</v>
      </c>
      <c r="O27" s="27" t="s">
        <v>2193</v>
      </c>
    </row>
    <row r="28" spans="1:15">
      <c r="A28" s="27">
        <v>27</v>
      </c>
      <c r="B28" s="27" t="s">
        <v>11</v>
      </c>
      <c r="C28" s="27">
        <v>29.731835</v>
      </c>
      <c r="D28" s="27">
        <v>-115.76808</v>
      </c>
      <c r="E28" s="27">
        <v>291.94753800000001</v>
      </c>
      <c r="F28" s="27" t="s">
        <v>57</v>
      </c>
      <c r="G28" s="27" t="s">
        <v>2196</v>
      </c>
      <c r="H28" s="27" t="s">
        <v>2197</v>
      </c>
      <c r="I28" s="27">
        <v>35</v>
      </c>
      <c r="J28" s="27">
        <v>1</v>
      </c>
      <c r="K28" s="27">
        <v>720</v>
      </c>
      <c r="L28" s="27">
        <v>38</v>
      </c>
      <c r="M28" s="27">
        <v>29.75</v>
      </c>
      <c r="N28" s="27">
        <v>-115.691</v>
      </c>
      <c r="O28" s="27" t="s">
        <v>2193</v>
      </c>
    </row>
    <row r="29" spans="1:15">
      <c r="A29" s="27">
        <v>28</v>
      </c>
      <c r="B29" s="27" t="s">
        <v>11</v>
      </c>
      <c r="C29" s="27">
        <v>29.731835</v>
      </c>
      <c r="D29" s="27">
        <v>-115.76808</v>
      </c>
      <c r="E29" s="27">
        <v>291.94753800000001</v>
      </c>
      <c r="F29" s="27" t="s">
        <v>57</v>
      </c>
      <c r="G29" s="27" t="s">
        <v>2196</v>
      </c>
      <c r="H29" s="27" t="s">
        <v>2197</v>
      </c>
      <c r="I29" s="27">
        <v>20</v>
      </c>
      <c r="J29" s="27">
        <v>1</v>
      </c>
      <c r="K29" s="27">
        <v>720</v>
      </c>
      <c r="L29" s="27">
        <v>38</v>
      </c>
      <c r="M29" s="27">
        <v>29.75</v>
      </c>
      <c r="N29" s="27">
        <v>-115.691</v>
      </c>
      <c r="O29" s="27" t="s">
        <v>2193</v>
      </c>
    </row>
    <row r="30" spans="1:15">
      <c r="A30" s="27">
        <v>29</v>
      </c>
      <c r="B30" s="27" t="s">
        <v>11</v>
      </c>
      <c r="C30" s="27">
        <v>29.731835</v>
      </c>
      <c r="D30" s="27">
        <v>-115.76808</v>
      </c>
      <c r="E30" s="27">
        <v>291.94753800000001</v>
      </c>
      <c r="F30" s="27" t="s">
        <v>57</v>
      </c>
      <c r="G30" s="27" t="s">
        <v>2196</v>
      </c>
      <c r="H30" s="27" t="s">
        <v>2197</v>
      </c>
      <c r="I30" s="27">
        <v>20</v>
      </c>
      <c r="J30" s="27">
        <v>1</v>
      </c>
      <c r="K30" s="27">
        <v>720</v>
      </c>
      <c r="L30" s="27">
        <v>38</v>
      </c>
      <c r="M30" s="27">
        <v>29.75</v>
      </c>
      <c r="N30" s="27">
        <v>-115.691</v>
      </c>
      <c r="O30" s="27" t="s">
        <v>2193</v>
      </c>
    </row>
    <row r="31" spans="1:15">
      <c r="A31" s="27">
        <v>30</v>
      </c>
      <c r="B31" s="27" t="s">
        <v>11</v>
      </c>
      <c r="C31" s="27">
        <v>29.731835</v>
      </c>
      <c r="D31" s="27">
        <v>-115.76808</v>
      </c>
      <c r="E31" s="27">
        <v>291.94753800000001</v>
      </c>
      <c r="F31" s="27" t="s">
        <v>57</v>
      </c>
      <c r="G31" s="27" t="s">
        <v>2196</v>
      </c>
      <c r="H31" s="27" t="s">
        <v>2197</v>
      </c>
      <c r="I31" s="27">
        <v>20</v>
      </c>
      <c r="J31" s="27">
        <v>1</v>
      </c>
      <c r="K31" s="27">
        <v>720</v>
      </c>
      <c r="L31" s="27">
        <v>38</v>
      </c>
      <c r="M31" s="27">
        <v>29.75</v>
      </c>
      <c r="N31" s="27">
        <v>-115.691</v>
      </c>
      <c r="O31" s="27" t="s">
        <v>2193</v>
      </c>
    </row>
    <row r="32" spans="1:15">
      <c r="A32" s="27">
        <v>31</v>
      </c>
      <c r="B32" s="27" t="s">
        <v>11</v>
      </c>
      <c r="C32" s="27">
        <v>29.731835</v>
      </c>
      <c r="D32" s="27">
        <v>-115.76808</v>
      </c>
      <c r="E32" s="27">
        <v>291.94753800000001</v>
      </c>
      <c r="F32" s="27" t="s">
        <v>57</v>
      </c>
      <c r="G32" s="27" t="s">
        <v>2196</v>
      </c>
      <c r="H32" s="27" t="s">
        <v>2197</v>
      </c>
      <c r="I32" s="27">
        <v>25</v>
      </c>
      <c r="J32" s="27">
        <v>1</v>
      </c>
      <c r="K32" s="27">
        <v>720</v>
      </c>
      <c r="L32" s="27">
        <v>38</v>
      </c>
      <c r="M32" s="27">
        <v>29.75</v>
      </c>
      <c r="N32" s="27">
        <v>-115.691</v>
      </c>
      <c r="O32" s="27" t="s">
        <v>2193</v>
      </c>
    </row>
    <row r="33" spans="1:15">
      <c r="A33" s="27">
        <v>32</v>
      </c>
      <c r="B33" s="27" t="s">
        <v>11</v>
      </c>
      <c r="C33" s="27">
        <v>29.731835</v>
      </c>
      <c r="D33" s="27">
        <v>-115.76808</v>
      </c>
      <c r="E33" s="27">
        <v>291.94753800000001</v>
      </c>
      <c r="F33" s="27" t="s">
        <v>57</v>
      </c>
      <c r="G33" s="27" t="s">
        <v>2196</v>
      </c>
      <c r="H33" s="27" t="s">
        <v>2197</v>
      </c>
      <c r="I33" s="27">
        <v>15</v>
      </c>
      <c r="J33" s="27">
        <v>1</v>
      </c>
      <c r="K33" s="27">
        <v>720</v>
      </c>
      <c r="L33" s="27">
        <v>38</v>
      </c>
      <c r="M33" s="27">
        <v>29.75</v>
      </c>
      <c r="N33" s="27">
        <v>-115.691</v>
      </c>
      <c r="O33" s="27" t="s">
        <v>2193</v>
      </c>
    </row>
    <row r="34" spans="1:15">
      <c r="A34" s="27">
        <v>33</v>
      </c>
      <c r="B34" s="27" t="s">
        <v>11</v>
      </c>
      <c r="C34" s="27">
        <v>29.731835</v>
      </c>
      <c r="D34" s="27">
        <v>-115.76808</v>
      </c>
      <c r="E34" s="27">
        <v>291.94753800000001</v>
      </c>
      <c r="F34" s="27" t="s">
        <v>57</v>
      </c>
      <c r="G34" s="27" t="s">
        <v>2196</v>
      </c>
      <c r="H34" s="27" t="s">
        <v>2197</v>
      </c>
      <c r="I34" s="27">
        <v>15</v>
      </c>
      <c r="J34" s="27">
        <v>1</v>
      </c>
      <c r="K34" s="27">
        <v>720</v>
      </c>
      <c r="L34" s="27">
        <v>38</v>
      </c>
      <c r="M34" s="27">
        <v>29.75</v>
      </c>
      <c r="N34" s="27">
        <v>-115.691</v>
      </c>
      <c r="O34" s="27" t="s">
        <v>2193</v>
      </c>
    </row>
    <row r="35" spans="1:15">
      <c r="A35" s="27">
        <v>34</v>
      </c>
      <c r="B35" s="27" t="s">
        <v>11</v>
      </c>
      <c r="C35" s="27">
        <v>29.731835</v>
      </c>
      <c r="D35" s="27">
        <v>-115.76808</v>
      </c>
      <c r="E35" s="27">
        <v>291.94753800000001</v>
      </c>
      <c r="F35" s="27" t="s">
        <v>57</v>
      </c>
      <c r="G35" s="27" t="s">
        <v>2196</v>
      </c>
      <c r="H35" s="27" t="s">
        <v>2197</v>
      </c>
      <c r="I35" s="27">
        <v>15</v>
      </c>
      <c r="J35" s="27">
        <v>1</v>
      </c>
      <c r="K35" s="27">
        <v>720</v>
      </c>
      <c r="L35" s="27">
        <v>38</v>
      </c>
      <c r="M35" s="27">
        <v>29.75</v>
      </c>
      <c r="N35" s="27">
        <v>-115.691</v>
      </c>
      <c r="O35" s="27" t="s">
        <v>2193</v>
      </c>
    </row>
    <row r="36" spans="1:15">
      <c r="A36" s="27">
        <v>35</v>
      </c>
      <c r="B36" s="27" t="s">
        <v>11</v>
      </c>
      <c r="C36" s="27">
        <v>29.731835</v>
      </c>
      <c r="D36" s="27">
        <v>-115.76808</v>
      </c>
      <c r="E36" s="27">
        <v>291.94753800000001</v>
      </c>
      <c r="F36" s="27" t="s">
        <v>57</v>
      </c>
      <c r="G36" s="27" t="s">
        <v>2196</v>
      </c>
      <c r="H36" s="27" t="s">
        <v>2197</v>
      </c>
      <c r="I36" s="27">
        <v>15</v>
      </c>
      <c r="J36" s="27">
        <v>1</v>
      </c>
      <c r="K36" s="27">
        <v>720</v>
      </c>
      <c r="L36" s="27">
        <v>38</v>
      </c>
      <c r="M36" s="27">
        <v>29.75</v>
      </c>
      <c r="N36" s="27">
        <v>-115.691</v>
      </c>
      <c r="O36" s="27" t="s">
        <v>2193</v>
      </c>
    </row>
    <row r="37" spans="1:15">
      <c r="A37" s="27">
        <v>36</v>
      </c>
      <c r="B37" s="27" t="s">
        <v>11</v>
      </c>
      <c r="C37" s="27">
        <v>29.731835</v>
      </c>
      <c r="D37" s="27">
        <v>-115.76808</v>
      </c>
      <c r="E37" s="27">
        <v>291.94753800000001</v>
      </c>
      <c r="F37" s="27" t="s">
        <v>57</v>
      </c>
      <c r="G37" s="27" t="s">
        <v>2196</v>
      </c>
      <c r="H37" s="27" t="s">
        <v>2197</v>
      </c>
      <c r="I37" s="27">
        <v>15</v>
      </c>
      <c r="J37" s="27">
        <v>1</v>
      </c>
      <c r="K37" s="27">
        <v>720</v>
      </c>
      <c r="L37" s="27">
        <v>38</v>
      </c>
      <c r="M37" s="27">
        <v>29.75</v>
      </c>
      <c r="N37" s="27">
        <v>-115.691</v>
      </c>
      <c r="O37" s="27" t="s">
        <v>2193</v>
      </c>
    </row>
    <row r="38" spans="1:15">
      <c r="A38" s="27">
        <v>37</v>
      </c>
      <c r="B38" s="27" t="s">
        <v>11</v>
      </c>
      <c r="C38" s="27">
        <v>29.731835</v>
      </c>
      <c r="D38" s="27">
        <v>-115.76808</v>
      </c>
      <c r="E38" s="27">
        <v>291.94753800000001</v>
      </c>
      <c r="F38" s="27" t="s">
        <v>57</v>
      </c>
      <c r="G38" s="27" t="s">
        <v>2196</v>
      </c>
      <c r="H38" s="27" t="s">
        <v>2197</v>
      </c>
      <c r="I38" s="27">
        <v>15</v>
      </c>
      <c r="J38" s="27">
        <v>1</v>
      </c>
      <c r="K38" s="27">
        <v>720</v>
      </c>
      <c r="L38" s="27">
        <v>38</v>
      </c>
      <c r="M38" s="27">
        <v>29.75</v>
      </c>
      <c r="N38" s="27">
        <v>-115.691</v>
      </c>
      <c r="O38" s="27" t="s">
        <v>2193</v>
      </c>
    </row>
    <row r="39" spans="1:15">
      <c r="A39" s="27">
        <v>38</v>
      </c>
      <c r="B39" s="27" t="s">
        <v>11</v>
      </c>
      <c r="C39" s="27">
        <v>29.731835</v>
      </c>
      <c r="D39" s="27">
        <v>-115.76808</v>
      </c>
      <c r="E39" s="27">
        <v>291.94753800000001</v>
      </c>
      <c r="F39" s="27" t="s">
        <v>57</v>
      </c>
      <c r="G39" s="27" t="s">
        <v>2196</v>
      </c>
      <c r="H39" s="27" t="s">
        <v>2197</v>
      </c>
      <c r="I39" s="27">
        <v>15</v>
      </c>
      <c r="J39" s="27">
        <v>1</v>
      </c>
      <c r="K39" s="27">
        <v>720</v>
      </c>
      <c r="L39" s="27">
        <v>38</v>
      </c>
      <c r="M39" s="27">
        <v>29.75</v>
      </c>
      <c r="N39" s="27">
        <v>-115.691</v>
      </c>
      <c r="O39" s="27" t="s">
        <v>2193</v>
      </c>
    </row>
    <row r="40" spans="1:15">
      <c r="A40" s="27">
        <v>39</v>
      </c>
      <c r="B40" s="27" t="s">
        <v>11</v>
      </c>
      <c r="C40" s="27">
        <v>29.731835</v>
      </c>
      <c r="D40" s="27">
        <v>-115.76808</v>
      </c>
      <c r="E40" s="27">
        <v>291.94753800000001</v>
      </c>
      <c r="F40" s="27" t="s">
        <v>57</v>
      </c>
      <c r="G40" s="27" t="s">
        <v>2196</v>
      </c>
      <c r="H40" s="27" t="s">
        <v>2197</v>
      </c>
      <c r="I40" s="27">
        <v>30</v>
      </c>
      <c r="J40" s="27">
        <v>1</v>
      </c>
      <c r="K40" s="27">
        <v>720</v>
      </c>
      <c r="L40" s="27">
        <v>38</v>
      </c>
      <c r="M40" s="27">
        <v>29.75</v>
      </c>
      <c r="N40" s="27">
        <v>-115.691</v>
      </c>
      <c r="O40" s="27" t="s">
        <v>2193</v>
      </c>
    </row>
    <row r="41" spans="1:15">
      <c r="A41" s="27">
        <v>40</v>
      </c>
      <c r="B41" s="27" t="s">
        <v>11</v>
      </c>
      <c r="C41" s="27">
        <v>29.731835</v>
      </c>
      <c r="D41" s="27">
        <v>-115.76808</v>
      </c>
      <c r="E41" s="27">
        <v>291.94753800000001</v>
      </c>
      <c r="F41" s="27" t="s">
        <v>57</v>
      </c>
      <c r="G41" s="27" t="s">
        <v>2196</v>
      </c>
      <c r="H41" s="27" t="s">
        <v>2197</v>
      </c>
      <c r="I41" s="27">
        <v>30</v>
      </c>
      <c r="J41" s="27">
        <v>1</v>
      </c>
      <c r="K41" s="27">
        <v>720</v>
      </c>
      <c r="L41" s="27">
        <v>38</v>
      </c>
      <c r="M41" s="27">
        <v>29.75</v>
      </c>
      <c r="N41" s="27">
        <v>-115.691</v>
      </c>
      <c r="O41" s="27" t="s">
        <v>2193</v>
      </c>
    </row>
    <row r="42" spans="1:15">
      <c r="A42" s="27">
        <v>41</v>
      </c>
      <c r="B42" s="27" t="s">
        <v>11</v>
      </c>
      <c r="C42" s="27">
        <v>29.731835</v>
      </c>
      <c r="D42" s="27">
        <v>-115.76808</v>
      </c>
      <c r="E42" s="27">
        <v>291.94753800000001</v>
      </c>
      <c r="F42" s="27" t="s">
        <v>57</v>
      </c>
      <c r="G42" s="27" t="s">
        <v>2196</v>
      </c>
      <c r="H42" s="27" t="s">
        <v>2197</v>
      </c>
      <c r="I42" s="27">
        <v>30</v>
      </c>
      <c r="J42" s="27">
        <v>1</v>
      </c>
      <c r="K42" s="27">
        <v>720</v>
      </c>
      <c r="L42" s="27">
        <v>38</v>
      </c>
      <c r="M42" s="27">
        <v>29.75</v>
      </c>
      <c r="N42" s="27">
        <v>-115.691</v>
      </c>
      <c r="O42" s="27" t="s">
        <v>2193</v>
      </c>
    </row>
    <row r="43" spans="1:15">
      <c r="A43" s="27">
        <v>42</v>
      </c>
      <c r="B43" s="27" t="s">
        <v>11</v>
      </c>
      <c r="C43" s="27">
        <v>29.731835</v>
      </c>
      <c r="D43" s="27">
        <v>-115.76808</v>
      </c>
      <c r="E43" s="27">
        <v>291.94753800000001</v>
      </c>
      <c r="F43" s="27" t="s">
        <v>57</v>
      </c>
      <c r="G43" s="27" t="s">
        <v>2196</v>
      </c>
      <c r="H43" s="27" t="s">
        <v>2197</v>
      </c>
      <c r="I43" s="27">
        <v>35</v>
      </c>
      <c r="J43" s="27">
        <v>1</v>
      </c>
      <c r="K43" s="27">
        <v>720</v>
      </c>
      <c r="L43" s="27">
        <v>38</v>
      </c>
      <c r="M43" s="27">
        <v>29.75</v>
      </c>
      <c r="N43" s="27">
        <v>-115.691</v>
      </c>
      <c r="O43" s="27" t="s">
        <v>2193</v>
      </c>
    </row>
    <row r="44" spans="1:15">
      <c r="A44" s="27">
        <v>43</v>
      </c>
      <c r="B44" s="27" t="s">
        <v>11</v>
      </c>
      <c r="C44" s="27">
        <v>29.731835</v>
      </c>
      <c r="D44" s="27">
        <v>-115.76808</v>
      </c>
      <c r="E44" s="27">
        <v>291.94753800000001</v>
      </c>
      <c r="F44" s="27" t="s">
        <v>57</v>
      </c>
      <c r="G44" s="27" t="s">
        <v>2196</v>
      </c>
      <c r="H44" s="27" t="s">
        <v>2197</v>
      </c>
      <c r="I44" s="27">
        <v>35</v>
      </c>
      <c r="J44" s="27">
        <v>1</v>
      </c>
      <c r="K44" s="27">
        <v>720</v>
      </c>
      <c r="L44" s="27">
        <v>38</v>
      </c>
      <c r="M44" s="27">
        <v>29.75</v>
      </c>
      <c r="N44" s="27">
        <v>-115.691</v>
      </c>
      <c r="O44" s="27" t="s">
        <v>2193</v>
      </c>
    </row>
    <row r="45" spans="1:15">
      <c r="A45" s="27">
        <v>44</v>
      </c>
      <c r="B45" s="27" t="s">
        <v>11</v>
      </c>
      <c r="C45" s="27">
        <v>29.731835</v>
      </c>
      <c r="D45" s="27">
        <v>-115.76808</v>
      </c>
      <c r="E45" s="27">
        <v>291.94753800000001</v>
      </c>
      <c r="F45" s="27" t="s">
        <v>57</v>
      </c>
      <c r="G45" s="27" t="s">
        <v>2196</v>
      </c>
      <c r="H45" s="27" t="s">
        <v>2197</v>
      </c>
      <c r="I45" s="27">
        <v>45</v>
      </c>
      <c r="J45" s="27">
        <v>1</v>
      </c>
      <c r="K45" s="27">
        <v>720</v>
      </c>
      <c r="L45" s="27">
        <v>38</v>
      </c>
      <c r="M45" s="27">
        <v>29.75</v>
      </c>
      <c r="N45" s="27">
        <v>-115.691</v>
      </c>
      <c r="O45" s="27" t="s">
        <v>2193</v>
      </c>
    </row>
    <row r="46" spans="1:15">
      <c r="A46" s="27">
        <v>45</v>
      </c>
      <c r="B46" s="27" t="s">
        <v>11</v>
      </c>
      <c r="C46" s="27">
        <v>29.731835</v>
      </c>
      <c r="D46" s="27">
        <v>-115.76808</v>
      </c>
      <c r="E46" s="27">
        <v>291.94753800000001</v>
      </c>
      <c r="F46" s="27" t="s">
        <v>57</v>
      </c>
      <c r="G46" s="27" t="s">
        <v>2196</v>
      </c>
      <c r="H46" s="27" t="s">
        <v>2197</v>
      </c>
      <c r="I46" s="27">
        <v>45</v>
      </c>
      <c r="J46" s="27">
        <v>1</v>
      </c>
      <c r="K46" s="27">
        <v>720</v>
      </c>
      <c r="L46" s="27">
        <v>38</v>
      </c>
      <c r="M46" s="27">
        <v>29.75</v>
      </c>
      <c r="N46" s="27">
        <v>-115.691</v>
      </c>
      <c r="O46" s="27" t="s">
        <v>2193</v>
      </c>
    </row>
    <row r="47" spans="1:15">
      <c r="A47" s="27">
        <v>46</v>
      </c>
      <c r="B47" s="27" t="s">
        <v>11</v>
      </c>
      <c r="C47" s="27">
        <v>29.731835</v>
      </c>
      <c r="D47" s="27">
        <v>-115.76808</v>
      </c>
      <c r="E47" s="27">
        <v>291.94753800000001</v>
      </c>
      <c r="F47" s="27" t="s">
        <v>57</v>
      </c>
      <c r="G47" s="27" t="s">
        <v>2196</v>
      </c>
      <c r="H47" s="27" t="s">
        <v>2197</v>
      </c>
      <c r="I47" s="27">
        <v>45</v>
      </c>
      <c r="J47" s="27">
        <v>1</v>
      </c>
      <c r="K47" s="27">
        <v>720</v>
      </c>
      <c r="L47" s="27">
        <v>38</v>
      </c>
      <c r="M47" s="27">
        <v>29.75</v>
      </c>
      <c r="N47" s="27">
        <v>-115.691</v>
      </c>
      <c r="O47" s="27" t="s">
        <v>2193</v>
      </c>
    </row>
    <row r="48" spans="1:15">
      <c r="A48" s="27">
        <v>47</v>
      </c>
      <c r="B48" s="27" t="s">
        <v>11</v>
      </c>
      <c r="C48" s="27">
        <v>29.731835</v>
      </c>
      <c r="D48" s="27">
        <v>-115.76808</v>
      </c>
      <c r="E48" s="27">
        <v>291.94753800000001</v>
      </c>
      <c r="F48" s="27" t="s">
        <v>57</v>
      </c>
      <c r="G48" s="27" t="s">
        <v>2196</v>
      </c>
      <c r="H48" s="27" t="s">
        <v>2197</v>
      </c>
      <c r="I48" s="27">
        <v>95</v>
      </c>
      <c r="J48" s="27">
        <v>1</v>
      </c>
      <c r="K48" s="27">
        <v>720</v>
      </c>
      <c r="L48" s="27">
        <v>38</v>
      </c>
      <c r="M48" s="27">
        <v>29.75</v>
      </c>
      <c r="N48" s="27">
        <v>-115.691</v>
      </c>
      <c r="O48" s="27" t="s">
        <v>2193</v>
      </c>
    </row>
    <row r="49" spans="1:15">
      <c r="A49" s="27">
        <v>48</v>
      </c>
      <c r="B49" s="27" t="s">
        <v>11</v>
      </c>
      <c r="C49" s="27">
        <v>29.731835</v>
      </c>
      <c r="D49" s="27">
        <v>-115.76808</v>
      </c>
      <c r="E49" s="27">
        <v>291.94753800000001</v>
      </c>
      <c r="F49" s="27" t="s">
        <v>57</v>
      </c>
      <c r="G49" s="27" t="s">
        <v>2196</v>
      </c>
      <c r="H49" s="27" t="s">
        <v>2197</v>
      </c>
      <c r="I49" s="27">
        <v>60</v>
      </c>
      <c r="J49" s="27">
        <v>1</v>
      </c>
      <c r="K49" s="27">
        <v>720</v>
      </c>
      <c r="L49" s="27">
        <v>38</v>
      </c>
      <c r="M49" s="27">
        <v>29.75</v>
      </c>
      <c r="N49" s="27">
        <v>-115.691</v>
      </c>
      <c r="O49" s="27" t="s">
        <v>2193</v>
      </c>
    </row>
    <row r="50" spans="1:15">
      <c r="A50" s="27">
        <v>49</v>
      </c>
      <c r="B50" s="27" t="s">
        <v>11</v>
      </c>
      <c r="C50" s="27">
        <v>29.731835</v>
      </c>
      <c r="D50" s="27">
        <v>-115.76808</v>
      </c>
      <c r="E50" s="27">
        <v>291.94753800000001</v>
      </c>
      <c r="F50" s="27" t="s">
        <v>57</v>
      </c>
      <c r="G50" s="27" t="s">
        <v>2196</v>
      </c>
      <c r="H50" s="27" t="s">
        <v>2197</v>
      </c>
      <c r="I50" s="27">
        <v>50</v>
      </c>
      <c r="J50" s="27">
        <v>1</v>
      </c>
      <c r="K50" s="27">
        <v>720</v>
      </c>
      <c r="L50" s="27">
        <v>38</v>
      </c>
      <c r="M50" s="27">
        <v>29.75</v>
      </c>
      <c r="N50" s="27">
        <v>-115.691</v>
      </c>
      <c r="O50" s="27" t="s">
        <v>2193</v>
      </c>
    </row>
    <row r="51" spans="1:15">
      <c r="A51" s="27">
        <v>50</v>
      </c>
      <c r="B51" s="27" t="s">
        <v>11</v>
      </c>
      <c r="C51" s="27">
        <v>29.731835</v>
      </c>
      <c r="D51" s="27">
        <v>-115.76808</v>
      </c>
      <c r="E51" s="27">
        <v>291.94753800000001</v>
      </c>
      <c r="F51" s="27" t="s">
        <v>57</v>
      </c>
      <c r="G51" s="27" t="s">
        <v>2196</v>
      </c>
      <c r="H51" s="27" t="s">
        <v>2197</v>
      </c>
      <c r="I51" s="27">
        <v>55</v>
      </c>
      <c r="J51" s="27">
        <v>1</v>
      </c>
      <c r="K51" s="27">
        <v>720</v>
      </c>
      <c r="L51" s="27">
        <v>38</v>
      </c>
      <c r="M51" s="27">
        <v>29.75</v>
      </c>
      <c r="N51" s="27">
        <v>-115.691</v>
      </c>
      <c r="O51" s="27" t="s">
        <v>2193</v>
      </c>
    </row>
    <row r="52" spans="1:15">
      <c r="A52" s="27">
        <v>51</v>
      </c>
      <c r="B52" s="27" t="s">
        <v>11</v>
      </c>
      <c r="C52" s="27">
        <v>29.731835</v>
      </c>
      <c r="D52" s="27">
        <v>-115.76808</v>
      </c>
      <c r="E52" s="27">
        <v>291.94753800000001</v>
      </c>
      <c r="F52" s="27" t="s">
        <v>57</v>
      </c>
      <c r="G52" s="27" t="s">
        <v>2196</v>
      </c>
      <c r="H52" s="27" t="s">
        <v>2197</v>
      </c>
      <c r="I52" s="27">
        <v>55</v>
      </c>
      <c r="J52" s="27">
        <v>1</v>
      </c>
      <c r="K52" s="27">
        <v>720</v>
      </c>
      <c r="L52" s="27">
        <v>38</v>
      </c>
      <c r="M52" s="27">
        <v>29.75</v>
      </c>
      <c r="N52" s="27">
        <v>-115.691</v>
      </c>
      <c r="O52" s="27" t="s">
        <v>2193</v>
      </c>
    </row>
    <row r="53" spans="1:15">
      <c r="A53" s="27">
        <v>52</v>
      </c>
      <c r="B53" s="27" t="s">
        <v>11</v>
      </c>
      <c r="C53" s="27">
        <v>29.731835</v>
      </c>
      <c r="D53" s="27">
        <v>-115.76808</v>
      </c>
      <c r="E53" s="27">
        <v>291.94753800000001</v>
      </c>
      <c r="F53" s="27" t="s">
        <v>57</v>
      </c>
      <c r="G53" s="27" t="s">
        <v>2196</v>
      </c>
      <c r="H53" s="27" t="s">
        <v>2197</v>
      </c>
      <c r="I53" s="27">
        <v>55</v>
      </c>
      <c r="J53" s="27">
        <v>1</v>
      </c>
      <c r="K53" s="27">
        <v>720</v>
      </c>
      <c r="L53" s="27">
        <v>38</v>
      </c>
      <c r="M53" s="27">
        <v>29.75</v>
      </c>
      <c r="N53" s="27">
        <v>-115.691</v>
      </c>
      <c r="O53" s="27" t="s">
        <v>2193</v>
      </c>
    </row>
    <row r="54" spans="1:15">
      <c r="A54" s="27">
        <v>53</v>
      </c>
      <c r="B54" s="27" t="s">
        <v>1</v>
      </c>
      <c r="C54" s="27">
        <v>32.025275999999998</v>
      </c>
      <c r="D54" s="27">
        <v>-116.901537</v>
      </c>
      <c r="E54" s="27">
        <v>37.375587000000003</v>
      </c>
      <c r="F54" s="27" t="s">
        <v>56</v>
      </c>
      <c r="G54" s="27" t="s">
        <v>2191</v>
      </c>
      <c r="H54" s="27" t="s">
        <v>2192</v>
      </c>
      <c r="I54" s="27">
        <v>15</v>
      </c>
      <c r="J54" s="27">
        <v>1</v>
      </c>
      <c r="K54" s="27">
        <v>720</v>
      </c>
      <c r="L54" s="27">
        <v>23209</v>
      </c>
      <c r="M54" s="27">
        <v>32.25</v>
      </c>
      <c r="N54" s="27">
        <v>-117.00700000000001</v>
      </c>
      <c r="O54" s="27" t="s">
        <v>2190</v>
      </c>
    </row>
    <row r="55" spans="1:15">
      <c r="A55" s="27">
        <v>54</v>
      </c>
      <c r="B55" s="27" t="s">
        <v>1</v>
      </c>
      <c r="C55" s="27">
        <v>32.025275999999998</v>
      </c>
      <c r="D55" s="27">
        <v>-116.901537</v>
      </c>
      <c r="E55" s="27">
        <v>37.375587000000003</v>
      </c>
      <c r="F55" s="27" t="s">
        <v>56</v>
      </c>
      <c r="G55" s="27" t="s">
        <v>2191</v>
      </c>
      <c r="H55" s="27" t="s">
        <v>2192</v>
      </c>
      <c r="I55" s="27">
        <v>15</v>
      </c>
      <c r="J55" s="27">
        <v>1</v>
      </c>
      <c r="K55" s="27">
        <v>720</v>
      </c>
      <c r="L55" s="27">
        <v>23209</v>
      </c>
      <c r="M55" s="27">
        <v>32.25</v>
      </c>
      <c r="N55" s="27">
        <v>-117.00700000000001</v>
      </c>
      <c r="O55" s="27" t="s">
        <v>2190</v>
      </c>
    </row>
    <row r="56" spans="1:15">
      <c r="A56" s="27">
        <v>55</v>
      </c>
      <c r="B56" s="27" t="s">
        <v>1</v>
      </c>
      <c r="C56" s="27">
        <v>32.025275999999998</v>
      </c>
      <c r="D56" s="27">
        <v>-116.901537</v>
      </c>
      <c r="E56" s="27">
        <v>37.375587000000003</v>
      </c>
      <c r="F56" s="27" t="s">
        <v>56</v>
      </c>
      <c r="G56" s="27" t="s">
        <v>2191</v>
      </c>
      <c r="H56" s="27" t="s">
        <v>2192</v>
      </c>
      <c r="I56" s="27">
        <v>25</v>
      </c>
      <c r="J56" s="27">
        <v>1</v>
      </c>
      <c r="K56" s="27">
        <v>720</v>
      </c>
      <c r="L56" s="27">
        <v>23209</v>
      </c>
      <c r="M56" s="27">
        <v>32.25</v>
      </c>
      <c r="N56" s="27">
        <v>-117.00700000000001</v>
      </c>
      <c r="O56" s="27" t="s">
        <v>2190</v>
      </c>
    </row>
    <row r="57" spans="1:15">
      <c r="A57" s="27">
        <v>56</v>
      </c>
      <c r="B57" s="27" t="s">
        <v>1</v>
      </c>
      <c r="C57" s="27">
        <v>32.025275999999998</v>
      </c>
      <c r="D57" s="27">
        <v>-116.901537</v>
      </c>
      <c r="E57" s="27">
        <v>37.375587000000003</v>
      </c>
      <c r="F57" s="27" t="s">
        <v>58</v>
      </c>
      <c r="G57" s="27" t="s">
        <v>2194</v>
      </c>
      <c r="H57" s="27" t="s">
        <v>2195</v>
      </c>
      <c r="I57" s="27">
        <v>20</v>
      </c>
      <c r="J57" s="27">
        <v>1</v>
      </c>
      <c r="K57" s="27">
        <v>720</v>
      </c>
      <c r="L57" s="27">
        <v>23209</v>
      </c>
      <c r="M57" s="27">
        <v>32.25</v>
      </c>
      <c r="N57" s="27">
        <v>-117.00700000000001</v>
      </c>
      <c r="O57" s="27" t="s">
        <v>2190</v>
      </c>
    </row>
    <row r="58" spans="1:15">
      <c r="A58" s="27">
        <v>57</v>
      </c>
      <c r="B58" s="27" t="s">
        <v>1</v>
      </c>
      <c r="C58" s="27">
        <v>32.025275999999998</v>
      </c>
      <c r="D58" s="27">
        <v>-116.901537</v>
      </c>
      <c r="E58" s="27">
        <v>37.375587000000003</v>
      </c>
      <c r="F58" s="27" t="s">
        <v>58</v>
      </c>
      <c r="G58" s="27" t="s">
        <v>2194</v>
      </c>
      <c r="H58" s="27" t="s">
        <v>2195</v>
      </c>
      <c r="I58" s="27">
        <v>20</v>
      </c>
      <c r="J58" s="27">
        <v>1</v>
      </c>
      <c r="K58" s="27">
        <v>720</v>
      </c>
      <c r="L58" s="27">
        <v>23209</v>
      </c>
      <c r="M58" s="27">
        <v>32.25</v>
      </c>
      <c r="N58" s="27">
        <v>-117.00700000000001</v>
      </c>
      <c r="O58" s="27" t="s">
        <v>2190</v>
      </c>
    </row>
    <row r="59" spans="1:15">
      <c r="A59" s="27">
        <v>58</v>
      </c>
      <c r="B59" s="27" t="s">
        <v>1</v>
      </c>
      <c r="C59" s="27">
        <v>32.025275999999998</v>
      </c>
      <c r="D59" s="27">
        <v>-116.901537</v>
      </c>
      <c r="E59" s="27">
        <v>37.375587000000003</v>
      </c>
      <c r="F59" s="27" t="s">
        <v>58</v>
      </c>
      <c r="G59" s="27" t="s">
        <v>2194</v>
      </c>
      <c r="H59" s="27" t="s">
        <v>2195</v>
      </c>
      <c r="I59" s="27">
        <v>20</v>
      </c>
      <c r="J59" s="27">
        <v>1</v>
      </c>
      <c r="K59" s="27">
        <v>720</v>
      </c>
      <c r="L59" s="27">
        <v>23209</v>
      </c>
      <c r="M59" s="27">
        <v>32.25</v>
      </c>
      <c r="N59" s="27">
        <v>-117.00700000000001</v>
      </c>
      <c r="O59" s="27" t="s">
        <v>2190</v>
      </c>
    </row>
    <row r="60" spans="1:15">
      <c r="A60" s="27">
        <v>59</v>
      </c>
      <c r="B60" s="27" t="s">
        <v>1</v>
      </c>
      <c r="C60" s="27">
        <v>32.025275999999998</v>
      </c>
      <c r="D60" s="27">
        <v>-116.901537</v>
      </c>
      <c r="E60" s="27">
        <v>37.375587000000003</v>
      </c>
      <c r="F60" s="27" t="s">
        <v>58</v>
      </c>
      <c r="G60" s="27" t="s">
        <v>2194</v>
      </c>
      <c r="H60" s="27" t="s">
        <v>2195</v>
      </c>
      <c r="I60" s="27">
        <v>20</v>
      </c>
      <c r="J60" s="27">
        <v>1</v>
      </c>
      <c r="K60" s="27">
        <v>720</v>
      </c>
      <c r="L60" s="27">
        <v>23209</v>
      </c>
      <c r="M60" s="27">
        <v>32.25</v>
      </c>
      <c r="N60" s="27">
        <v>-117.00700000000001</v>
      </c>
      <c r="O60" s="27" t="s">
        <v>2190</v>
      </c>
    </row>
    <row r="61" spans="1:15">
      <c r="A61" s="27">
        <v>60</v>
      </c>
      <c r="B61" s="27" t="s">
        <v>1</v>
      </c>
      <c r="C61" s="27">
        <v>32.025275999999998</v>
      </c>
      <c r="D61" s="27">
        <v>-116.901537</v>
      </c>
      <c r="E61" s="27">
        <v>37.375587000000003</v>
      </c>
      <c r="F61" s="27" t="s">
        <v>58</v>
      </c>
      <c r="G61" s="27" t="s">
        <v>2194</v>
      </c>
      <c r="H61" s="27" t="s">
        <v>2195</v>
      </c>
      <c r="I61" s="27">
        <v>20</v>
      </c>
      <c r="J61" s="27">
        <v>1</v>
      </c>
      <c r="K61" s="27">
        <v>720</v>
      </c>
      <c r="L61" s="27">
        <v>23209</v>
      </c>
      <c r="M61" s="27">
        <v>32.25</v>
      </c>
      <c r="N61" s="27">
        <v>-117.00700000000001</v>
      </c>
      <c r="O61" s="27" t="s">
        <v>2190</v>
      </c>
    </row>
    <row r="62" spans="1:15">
      <c r="A62" s="27">
        <v>61</v>
      </c>
      <c r="B62" s="27" t="s">
        <v>1</v>
      </c>
      <c r="C62" s="27">
        <v>32.025275999999998</v>
      </c>
      <c r="D62" s="27">
        <v>-116.901537</v>
      </c>
      <c r="E62" s="27">
        <v>37.375587000000003</v>
      </c>
      <c r="F62" s="27" t="s">
        <v>58</v>
      </c>
      <c r="G62" s="27" t="s">
        <v>2194</v>
      </c>
      <c r="H62" s="27" t="s">
        <v>2195</v>
      </c>
      <c r="I62" s="27">
        <v>20</v>
      </c>
      <c r="J62" s="27">
        <v>1</v>
      </c>
      <c r="K62" s="27">
        <v>720</v>
      </c>
      <c r="L62" s="27">
        <v>23209</v>
      </c>
      <c r="M62" s="27">
        <v>32.25</v>
      </c>
      <c r="N62" s="27">
        <v>-117.00700000000001</v>
      </c>
      <c r="O62" s="27" t="s">
        <v>2190</v>
      </c>
    </row>
    <row r="63" spans="1:15">
      <c r="A63" s="27">
        <v>62</v>
      </c>
      <c r="B63" s="27" t="s">
        <v>1</v>
      </c>
      <c r="C63" s="27">
        <v>32.025275999999998</v>
      </c>
      <c r="D63" s="27">
        <v>-116.901537</v>
      </c>
      <c r="E63" s="27">
        <v>37.375587000000003</v>
      </c>
      <c r="F63" s="27" t="s">
        <v>58</v>
      </c>
      <c r="G63" s="27" t="s">
        <v>2194</v>
      </c>
      <c r="H63" s="27" t="s">
        <v>2195</v>
      </c>
      <c r="I63" s="27">
        <v>20</v>
      </c>
      <c r="J63" s="27">
        <v>1</v>
      </c>
      <c r="K63" s="27">
        <v>720</v>
      </c>
      <c r="L63" s="27">
        <v>23209</v>
      </c>
      <c r="M63" s="27">
        <v>32.25</v>
      </c>
      <c r="N63" s="27">
        <v>-117.00700000000001</v>
      </c>
      <c r="O63" s="27" t="s">
        <v>2190</v>
      </c>
    </row>
    <row r="64" spans="1:15">
      <c r="A64" s="27">
        <v>63</v>
      </c>
      <c r="B64" s="27" t="s">
        <v>1</v>
      </c>
      <c r="C64" s="27">
        <v>32.025275999999998</v>
      </c>
      <c r="D64" s="27">
        <v>-116.901537</v>
      </c>
      <c r="E64" s="27">
        <v>37.375587000000003</v>
      </c>
      <c r="F64" s="27" t="s">
        <v>58</v>
      </c>
      <c r="G64" s="27" t="s">
        <v>2194</v>
      </c>
      <c r="H64" s="27" t="s">
        <v>2195</v>
      </c>
      <c r="I64" s="27">
        <v>20</v>
      </c>
      <c r="J64" s="27">
        <v>1</v>
      </c>
      <c r="K64" s="27">
        <v>720</v>
      </c>
      <c r="L64" s="27">
        <v>23209</v>
      </c>
      <c r="M64" s="27">
        <v>32.25</v>
      </c>
      <c r="N64" s="27">
        <v>-117.00700000000001</v>
      </c>
      <c r="O64" s="27" t="s">
        <v>2190</v>
      </c>
    </row>
    <row r="65" spans="1:15">
      <c r="A65" s="27">
        <v>64</v>
      </c>
      <c r="B65" s="27" t="s">
        <v>1</v>
      </c>
      <c r="C65" s="27">
        <v>32.025275999999998</v>
      </c>
      <c r="D65" s="27">
        <v>-116.901537</v>
      </c>
      <c r="E65" s="27">
        <v>37.375587000000003</v>
      </c>
      <c r="F65" s="27" t="s">
        <v>58</v>
      </c>
      <c r="G65" s="27" t="s">
        <v>2194</v>
      </c>
      <c r="H65" s="27" t="s">
        <v>2195</v>
      </c>
      <c r="I65" s="27">
        <v>20</v>
      </c>
      <c r="J65" s="27">
        <v>1</v>
      </c>
      <c r="K65" s="27">
        <v>720</v>
      </c>
      <c r="L65" s="27">
        <v>23209</v>
      </c>
      <c r="M65" s="27">
        <v>32.25</v>
      </c>
      <c r="N65" s="27">
        <v>-117.00700000000001</v>
      </c>
      <c r="O65" s="27" t="s">
        <v>2190</v>
      </c>
    </row>
    <row r="66" spans="1:15">
      <c r="A66" s="27">
        <v>65</v>
      </c>
      <c r="B66" s="27" t="s">
        <v>1</v>
      </c>
      <c r="C66" s="27">
        <v>32.025275999999998</v>
      </c>
      <c r="D66" s="27">
        <v>-116.901537</v>
      </c>
      <c r="E66" s="27">
        <v>37.375587000000003</v>
      </c>
      <c r="F66" s="27" t="s">
        <v>58</v>
      </c>
      <c r="G66" s="27" t="s">
        <v>2194</v>
      </c>
      <c r="H66" s="27" t="s">
        <v>2195</v>
      </c>
      <c r="I66" s="27">
        <v>20</v>
      </c>
      <c r="J66" s="27">
        <v>1</v>
      </c>
      <c r="K66" s="27">
        <v>720</v>
      </c>
      <c r="L66" s="27">
        <v>23209</v>
      </c>
      <c r="M66" s="27">
        <v>32.25</v>
      </c>
      <c r="N66" s="27">
        <v>-117.00700000000001</v>
      </c>
      <c r="O66" s="27" t="s">
        <v>2190</v>
      </c>
    </row>
    <row r="67" spans="1:15">
      <c r="A67" s="27">
        <v>66</v>
      </c>
      <c r="B67" s="27" t="s">
        <v>1</v>
      </c>
      <c r="C67" s="27">
        <v>32.025275999999998</v>
      </c>
      <c r="D67" s="27">
        <v>-116.901537</v>
      </c>
      <c r="E67" s="27">
        <v>37.375587000000003</v>
      </c>
      <c r="F67" s="27" t="s">
        <v>58</v>
      </c>
      <c r="G67" s="27" t="s">
        <v>2194</v>
      </c>
      <c r="H67" s="27" t="s">
        <v>2195</v>
      </c>
      <c r="I67" s="27">
        <v>20</v>
      </c>
      <c r="J67" s="27">
        <v>1</v>
      </c>
      <c r="K67" s="27">
        <v>720</v>
      </c>
      <c r="L67" s="27">
        <v>23209</v>
      </c>
      <c r="M67" s="27">
        <v>32.25</v>
      </c>
      <c r="N67" s="27">
        <v>-117.00700000000001</v>
      </c>
      <c r="O67" s="27" t="s">
        <v>2190</v>
      </c>
    </row>
    <row r="68" spans="1:15">
      <c r="A68" s="27">
        <v>67</v>
      </c>
      <c r="B68" s="27" t="s">
        <v>1</v>
      </c>
      <c r="C68" s="27">
        <v>32.025275999999998</v>
      </c>
      <c r="D68" s="27">
        <v>-116.901537</v>
      </c>
      <c r="E68" s="27">
        <v>37.375587000000003</v>
      </c>
      <c r="F68" s="27" t="s">
        <v>58</v>
      </c>
      <c r="G68" s="27" t="s">
        <v>2194</v>
      </c>
      <c r="H68" s="27" t="s">
        <v>2195</v>
      </c>
      <c r="I68" s="27">
        <v>20</v>
      </c>
      <c r="J68" s="27">
        <v>1</v>
      </c>
      <c r="K68" s="27">
        <v>720</v>
      </c>
      <c r="L68" s="27">
        <v>23209</v>
      </c>
      <c r="M68" s="27">
        <v>32.25</v>
      </c>
      <c r="N68" s="27">
        <v>-117.00700000000001</v>
      </c>
      <c r="O68" s="27" t="s">
        <v>2190</v>
      </c>
    </row>
    <row r="69" spans="1:15">
      <c r="A69" s="27">
        <v>68</v>
      </c>
      <c r="B69" s="27" t="s">
        <v>1</v>
      </c>
      <c r="C69" s="27">
        <v>32.025275999999998</v>
      </c>
      <c r="D69" s="27">
        <v>-116.901537</v>
      </c>
      <c r="E69" s="27">
        <v>37.375587000000003</v>
      </c>
      <c r="F69" s="27" t="s">
        <v>58</v>
      </c>
      <c r="G69" s="27" t="s">
        <v>2194</v>
      </c>
      <c r="H69" s="27" t="s">
        <v>2195</v>
      </c>
      <c r="I69" s="27">
        <v>20</v>
      </c>
      <c r="J69" s="27">
        <v>1</v>
      </c>
      <c r="K69" s="27">
        <v>720</v>
      </c>
      <c r="L69" s="27">
        <v>23209</v>
      </c>
      <c r="M69" s="27">
        <v>32.25</v>
      </c>
      <c r="N69" s="27">
        <v>-117.00700000000001</v>
      </c>
      <c r="O69" s="27" t="s">
        <v>2190</v>
      </c>
    </row>
    <row r="70" spans="1:15">
      <c r="A70" s="27">
        <v>69</v>
      </c>
      <c r="B70" s="27" t="s">
        <v>1</v>
      </c>
      <c r="C70" s="27">
        <v>32.025275999999998</v>
      </c>
      <c r="D70" s="27">
        <v>-116.901537</v>
      </c>
      <c r="E70" s="27">
        <v>37.375587000000003</v>
      </c>
      <c r="F70" s="27" t="s">
        <v>58</v>
      </c>
      <c r="G70" s="27" t="s">
        <v>2194</v>
      </c>
      <c r="H70" s="27" t="s">
        <v>2195</v>
      </c>
      <c r="I70" s="27">
        <v>20</v>
      </c>
      <c r="J70" s="27">
        <v>1</v>
      </c>
      <c r="K70" s="27">
        <v>720</v>
      </c>
      <c r="L70" s="27">
        <v>23209</v>
      </c>
      <c r="M70" s="27">
        <v>32.25</v>
      </c>
      <c r="N70" s="27">
        <v>-117.00700000000001</v>
      </c>
      <c r="O70" s="27" t="s">
        <v>2190</v>
      </c>
    </row>
    <row r="71" spans="1:15">
      <c r="A71" s="27">
        <v>70</v>
      </c>
      <c r="B71" s="27" t="s">
        <v>1</v>
      </c>
      <c r="C71" s="27">
        <v>32.025275999999998</v>
      </c>
      <c r="D71" s="27">
        <v>-116.901537</v>
      </c>
      <c r="E71" s="27">
        <v>37.375587000000003</v>
      </c>
      <c r="F71" s="27" t="s">
        <v>58</v>
      </c>
      <c r="G71" s="27" t="s">
        <v>2194</v>
      </c>
      <c r="H71" s="27" t="s">
        <v>2195</v>
      </c>
      <c r="I71" s="27">
        <v>20</v>
      </c>
      <c r="J71" s="27">
        <v>1</v>
      </c>
      <c r="K71" s="27">
        <v>720</v>
      </c>
      <c r="L71" s="27">
        <v>23209</v>
      </c>
      <c r="M71" s="27">
        <v>32.25</v>
      </c>
      <c r="N71" s="27">
        <v>-117.00700000000001</v>
      </c>
      <c r="O71" s="27" t="s">
        <v>2190</v>
      </c>
    </row>
    <row r="72" spans="1:15">
      <c r="A72" s="27">
        <v>71</v>
      </c>
      <c r="B72" s="27" t="s">
        <v>1</v>
      </c>
      <c r="C72" s="27">
        <v>32.025275999999998</v>
      </c>
      <c r="D72" s="27">
        <v>-116.901537</v>
      </c>
      <c r="E72" s="27">
        <v>37.375587000000003</v>
      </c>
      <c r="F72" s="27" t="s">
        <v>58</v>
      </c>
      <c r="G72" s="27" t="s">
        <v>2194</v>
      </c>
      <c r="H72" s="27" t="s">
        <v>2195</v>
      </c>
      <c r="I72" s="27">
        <v>20</v>
      </c>
      <c r="J72" s="27">
        <v>1</v>
      </c>
      <c r="K72" s="27">
        <v>720</v>
      </c>
      <c r="L72" s="27">
        <v>23209</v>
      </c>
      <c r="M72" s="27">
        <v>32.25</v>
      </c>
      <c r="N72" s="27">
        <v>-117.00700000000001</v>
      </c>
      <c r="O72" s="27" t="s">
        <v>2190</v>
      </c>
    </row>
    <row r="73" spans="1:15">
      <c r="A73" s="27">
        <v>72</v>
      </c>
      <c r="B73" s="27" t="s">
        <v>1</v>
      </c>
      <c r="C73" s="27">
        <v>32.025275999999998</v>
      </c>
      <c r="D73" s="27">
        <v>-116.901537</v>
      </c>
      <c r="E73" s="27">
        <v>37.375587000000003</v>
      </c>
      <c r="F73" s="27" t="s">
        <v>58</v>
      </c>
      <c r="G73" s="27" t="s">
        <v>2194</v>
      </c>
      <c r="H73" s="27" t="s">
        <v>2195</v>
      </c>
      <c r="I73" s="27">
        <v>25</v>
      </c>
      <c r="J73" s="27">
        <v>1</v>
      </c>
      <c r="K73" s="27">
        <v>720</v>
      </c>
      <c r="L73" s="27">
        <v>23209</v>
      </c>
      <c r="M73" s="27">
        <v>32.25</v>
      </c>
      <c r="N73" s="27">
        <v>-117.00700000000001</v>
      </c>
      <c r="O73" s="27" t="s">
        <v>2190</v>
      </c>
    </row>
    <row r="74" spans="1:15">
      <c r="A74" s="27">
        <v>73</v>
      </c>
      <c r="B74" s="27" t="s">
        <v>1</v>
      </c>
      <c r="C74" s="27">
        <v>32.025275999999998</v>
      </c>
      <c r="D74" s="27">
        <v>-116.901537</v>
      </c>
      <c r="E74" s="27">
        <v>37.375587000000003</v>
      </c>
      <c r="F74" s="27" t="s">
        <v>58</v>
      </c>
      <c r="G74" s="27" t="s">
        <v>2194</v>
      </c>
      <c r="H74" s="27" t="s">
        <v>2195</v>
      </c>
      <c r="I74" s="27">
        <v>25</v>
      </c>
      <c r="J74" s="27">
        <v>1</v>
      </c>
      <c r="K74" s="27">
        <v>720</v>
      </c>
      <c r="L74" s="27">
        <v>23209</v>
      </c>
      <c r="M74" s="27">
        <v>32.25</v>
      </c>
      <c r="N74" s="27">
        <v>-117.00700000000001</v>
      </c>
      <c r="O74" s="27" t="s">
        <v>2190</v>
      </c>
    </row>
    <row r="75" spans="1:15">
      <c r="A75" s="27">
        <v>74</v>
      </c>
      <c r="B75" s="27" t="s">
        <v>1</v>
      </c>
      <c r="C75" s="27">
        <v>32.025275999999998</v>
      </c>
      <c r="D75" s="27">
        <v>-116.901537</v>
      </c>
      <c r="E75" s="27">
        <v>37.375587000000003</v>
      </c>
      <c r="F75" s="27" t="s">
        <v>58</v>
      </c>
      <c r="G75" s="27" t="s">
        <v>2194</v>
      </c>
      <c r="H75" s="27" t="s">
        <v>2195</v>
      </c>
      <c r="I75" s="27">
        <v>25</v>
      </c>
      <c r="J75" s="27">
        <v>1</v>
      </c>
      <c r="K75" s="27">
        <v>720</v>
      </c>
      <c r="L75" s="27">
        <v>23209</v>
      </c>
      <c r="M75" s="27">
        <v>32.25</v>
      </c>
      <c r="N75" s="27">
        <v>-117.00700000000001</v>
      </c>
      <c r="O75" s="27" t="s">
        <v>2190</v>
      </c>
    </row>
    <row r="76" spans="1:15">
      <c r="A76" s="27">
        <v>75</v>
      </c>
      <c r="B76" s="27" t="s">
        <v>1</v>
      </c>
      <c r="C76" s="27">
        <v>32.025275999999998</v>
      </c>
      <c r="D76" s="27">
        <v>-116.901537</v>
      </c>
      <c r="E76" s="27">
        <v>37.375587000000003</v>
      </c>
      <c r="F76" s="27" t="s">
        <v>58</v>
      </c>
      <c r="G76" s="27" t="s">
        <v>2194</v>
      </c>
      <c r="H76" s="27" t="s">
        <v>2195</v>
      </c>
      <c r="I76" s="27">
        <v>25</v>
      </c>
      <c r="J76" s="27">
        <v>1</v>
      </c>
      <c r="K76" s="27">
        <v>720</v>
      </c>
      <c r="L76" s="27">
        <v>23209</v>
      </c>
      <c r="M76" s="27">
        <v>32.25</v>
      </c>
      <c r="N76" s="27">
        <v>-117.00700000000001</v>
      </c>
      <c r="O76" s="27" t="s">
        <v>2190</v>
      </c>
    </row>
    <row r="77" spans="1:15">
      <c r="A77" s="27">
        <v>76</v>
      </c>
      <c r="B77" s="27" t="s">
        <v>1</v>
      </c>
      <c r="C77" s="27">
        <v>32.025275999999998</v>
      </c>
      <c r="D77" s="27">
        <v>-116.901537</v>
      </c>
      <c r="E77" s="27">
        <v>37.375587000000003</v>
      </c>
      <c r="F77" s="27" t="s">
        <v>58</v>
      </c>
      <c r="G77" s="27" t="s">
        <v>2194</v>
      </c>
      <c r="H77" s="27" t="s">
        <v>2195</v>
      </c>
      <c r="I77" s="27">
        <v>25</v>
      </c>
      <c r="J77" s="27">
        <v>1</v>
      </c>
      <c r="K77" s="27">
        <v>720</v>
      </c>
      <c r="L77" s="27">
        <v>23209</v>
      </c>
      <c r="M77" s="27">
        <v>32.25</v>
      </c>
      <c r="N77" s="27">
        <v>-117.00700000000001</v>
      </c>
      <c r="O77" s="27" t="s">
        <v>2190</v>
      </c>
    </row>
    <row r="78" spans="1:15">
      <c r="A78" s="27">
        <v>77</v>
      </c>
      <c r="B78" s="27" t="s">
        <v>1</v>
      </c>
      <c r="C78" s="27">
        <v>32.025275999999998</v>
      </c>
      <c r="D78" s="27">
        <v>-116.901537</v>
      </c>
      <c r="E78" s="27">
        <v>37.375587000000003</v>
      </c>
      <c r="F78" s="27" t="s">
        <v>58</v>
      </c>
      <c r="G78" s="27" t="s">
        <v>2194</v>
      </c>
      <c r="H78" s="27" t="s">
        <v>2195</v>
      </c>
      <c r="I78" s="27">
        <v>30</v>
      </c>
      <c r="J78" s="27">
        <v>1</v>
      </c>
      <c r="K78" s="27">
        <v>720</v>
      </c>
      <c r="L78" s="27">
        <v>23209</v>
      </c>
      <c r="M78" s="27">
        <v>32.25</v>
      </c>
      <c r="N78" s="27">
        <v>-117.00700000000001</v>
      </c>
      <c r="O78" s="27" t="s">
        <v>2190</v>
      </c>
    </row>
    <row r="79" spans="1:15">
      <c r="A79" s="27">
        <v>78</v>
      </c>
      <c r="B79" s="27" t="s">
        <v>1</v>
      </c>
      <c r="C79" s="27">
        <v>32.025275999999998</v>
      </c>
      <c r="D79" s="27">
        <v>-116.901537</v>
      </c>
      <c r="E79" s="27">
        <v>37.375587000000003</v>
      </c>
      <c r="F79" s="27" t="s">
        <v>58</v>
      </c>
      <c r="G79" s="27" t="s">
        <v>2194</v>
      </c>
      <c r="H79" s="27" t="s">
        <v>2195</v>
      </c>
      <c r="I79" s="27">
        <v>25</v>
      </c>
      <c r="J79" s="27">
        <v>1</v>
      </c>
      <c r="K79" s="27">
        <v>720</v>
      </c>
      <c r="L79" s="27">
        <v>23209</v>
      </c>
      <c r="M79" s="27">
        <v>32.25</v>
      </c>
      <c r="N79" s="27">
        <v>-117.00700000000001</v>
      </c>
      <c r="O79" s="27" t="s">
        <v>2190</v>
      </c>
    </row>
    <row r="80" spans="1:15">
      <c r="A80" s="27">
        <v>79</v>
      </c>
      <c r="B80" s="27" t="s">
        <v>1</v>
      </c>
      <c r="C80" s="27">
        <v>32.025275999999998</v>
      </c>
      <c r="D80" s="27">
        <v>-116.901537</v>
      </c>
      <c r="E80" s="27">
        <v>37.375587000000003</v>
      </c>
      <c r="F80" s="27" t="s">
        <v>58</v>
      </c>
      <c r="G80" s="27" t="s">
        <v>2194</v>
      </c>
      <c r="H80" s="27" t="s">
        <v>2195</v>
      </c>
      <c r="I80" s="27">
        <v>25</v>
      </c>
      <c r="J80" s="27">
        <v>1</v>
      </c>
      <c r="K80" s="27">
        <v>720</v>
      </c>
      <c r="L80" s="27">
        <v>23209</v>
      </c>
      <c r="M80" s="27">
        <v>32.25</v>
      </c>
      <c r="N80" s="27">
        <v>-117.00700000000001</v>
      </c>
      <c r="O80" s="27" t="s">
        <v>2190</v>
      </c>
    </row>
    <row r="81" spans="1:15">
      <c r="A81" s="27">
        <v>80</v>
      </c>
      <c r="B81" s="27" t="s">
        <v>1</v>
      </c>
      <c r="C81" s="27">
        <v>32.025275999999998</v>
      </c>
      <c r="D81" s="27">
        <v>-116.901537</v>
      </c>
      <c r="E81" s="27">
        <v>37.375587000000003</v>
      </c>
      <c r="F81" s="27" t="s">
        <v>58</v>
      </c>
      <c r="G81" s="27" t="s">
        <v>2194</v>
      </c>
      <c r="H81" s="27" t="s">
        <v>2195</v>
      </c>
      <c r="I81" s="27">
        <v>25</v>
      </c>
      <c r="J81" s="27">
        <v>1</v>
      </c>
      <c r="K81" s="27">
        <v>720</v>
      </c>
      <c r="L81" s="27">
        <v>23209</v>
      </c>
      <c r="M81" s="27">
        <v>32.25</v>
      </c>
      <c r="N81" s="27">
        <v>-117.00700000000001</v>
      </c>
      <c r="O81" s="27" t="s">
        <v>2190</v>
      </c>
    </row>
    <row r="82" spans="1:15">
      <c r="A82" s="27">
        <v>81</v>
      </c>
      <c r="B82" s="27" t="s">
        <v>1</v>
      </c>
      <c r="C82" s="27">
        <v>32.025275999999998</v>
      </c>
      <c r="D82" s="27">
        <v>-116.901537</v>
      </c>
      <c r="E82" s="27">
        <v>37.375587000000003</v>
      </c>
      <c r="F82" s="27" t="s">
        <v>58</v>
      </c>
      <c r="G82" s="27" t="s">
        <v>2194</v>
      </c>
      <c r="H82" s="27" t="s">
        <v>2195</v>
      </c>
      <c r="I82" s="27">
        <v>25</v>
      </c>
      <c r="J82" s="27">
        <v>1</v>
      </c>
      <c r="K82" s="27">
        <v>720</v>
      </c>
      <c r="L82" s="27">
        <v>23209</v>
      </c>
      <c r="M82" s="27">
        <v>32.25</v>
      </c>
      <c r="N82" s="27">
        <v>-117.00700000000001</v>
      </c>
      <c r="O82" s="27" t="s">
        <v>2190</v>
      </c>
    </row>
    <row r="83" spans="1:15">
      <c r="A83" s="27">
        <v>82</v>
      </c>
      <c r="B83" s="27" t="s">
        <v>1</v>
      </c>
      <c r="C83" s="27">
        <v>32.025275999999998</v>
      </c>
      <c r="D83" s="27">
        <v>-116.901537</v>
      </c>
      <c r="E83" s="27">
        <v>37.375587000000003</v>
      </c>
      <c r="F83" s="27" t="s">
        <v>58</v>
      </c>
      <c r="G83" s="27" t="s">
        <v>2194</v>
      </c>
      <c r="H83" s="27" t="s">
        <v>2195</v>
      </c>
      <c r="I83" s="27">
        <v>20</v>
      </c>
      <c r="J83" s="27">
        <v>1</v>
      </c>
      <c r="K83" s="27">
        <v>720</v>
      </c>
      <c r="L83" s="27">
        <v>23209</v>
      </c>
      <c r="M83" s="27">
        <v>32.25</v>
      </c>
      <c r="N83" s="27">
        <v>-117.00700000000001</v>
      </c>
      <c r="O83" s="27" t="s">
        <v>2190</v>
      </c>
    </row>
    <row r="84" spans="1:15">
      <c r="A84" s="27">
        <v>83</v>
      </c>
      <c r="B84" s="27" t="s">
        <v>1</v>
      </c>
      <c r="C84" s="27">
        <v>32.025275999999998</v>
      </c>
      <c r="D84" s="27">
        <v>-116.901537</v>
      </c>
      <c r="E84" s="27">
        <v>37.375587000000003</v>
      </c>
      <c r="F84" s="27" t="s">
        <v>58</v>
      </c>
      <c r="G84" s="27" t="s">
        <v>2194</v>
      </c>
      <c r="H84" s="27" t="s">
        <v>2195</v>
      </c>
      <c r="I84" s="27">
        <v>20</v>
      </c>
      <c r="J84" s="27">
        <v>1</v>
      </c>
      <c r="K84" s="27">
        <v>720</v>
      </c>
      <c r="L84" s="27">
        <v>23209</v>
      </c>
      <c r="M84" s="27">
        <v>32.25</v>
      </c>
      <c r="N84" s="27">
        <v>-117.00700000000001</v>
      </c>
      <c r="O84" s="27" t="s">
        <v>2190</v>
      </c>
    </row>
    <row r="85" spans="1:15">
      <c r="A85" s="27">
        <v>84</v>
      </c>
      <c r="B85" s="27" t="s">
        <v>1</v>
      </c>
      <c r="C85" s="27">
        <v>32.025275999999998</v>
      </c>
      <c r="D85" s="27">
        <v>-116.901537</v>
      </c>
      <c r="E85" s="27">
        <v>37.375587000000003</v>
      </c>
      <c r="F85" s="27" t="s">
        <v>58</v>
      </c>
      <c r="G85" s="27" t="s">
        <v>2194</v>
      </c>
      <c r="H85" s="27" t="s">
        <v>2195</v>
      </c>
      <c r="I85" s="27">
        <v>20</v>
      </c>
      <c r="J85" s="27">
        <v>1</v>
      </c>
      <c r="K85" s="27">
        <v>720</v>
      </c>
      <c r="L85" s="27">
        <v>23209</v>
      </c>
      <c r="M85" s="27">
        <v>32.25</v>
      </c>
      <c r="N85" s="27">
        <v>-117.00700000000001</v>
      </c>
      <c r="O85" s="27" t="s">
        <v>2190</v>
      </c>
    </row>
    <row r="86" spans="1:15">
      <c r="A86" s="27">
        <v>85</v>
      </c>
      <c r="B86" s="27" t="s">
        <v>1</v>
      </c>
      <c r="C86" s="27">
        <v>32.025275999999998</v>
      </c>
      <c r="D86" s="27">
        <v>-116.901537</v>
      </c>
      <c r="E86" s="27">
        <v>37.375587000000003</v>
      </c>
      <c r="F86" s="27" t="s">
        <v>58</v>
      </c>
      <c r="G86" s="27" t="s">
        <v>2194</v>
      </c>
      <c r="H86" s="27" t="s">
        <v>2195</v>
      </c>
      <c r="I86" s="27">
        <v>35</v>
      </c>
      <c r="J86" s="27">
        <v>1</v>
      </c>
      <c r="K86" s="27">
        <v>720</v>
      </c>
      <c r="L86" s="27">
        <v>23209</v>
      </c>
      <c r="M86" s="27">
        <v>32.25</v>
      </c>
      <c r="N86" s="27">
        <v>-117.00700000000001</v>
      </c>
      <c r="O86" s="27" t="s">
        <v>2190</v>
      </c>
    </row>
    <row r="87" spans="1:15">
      <c r="A87" s="27">
        <v>86</v>
      </c>
      <c r="B87" s="27" t="s">
        <v>1</v>
      </c>
      <c r="C87" s="27">
        <v>32.025275999999998</v>
      </c>
      <c r="D87" s="27">
        <v>-116.901537</v>
      </c>
      <c r="E87" s="27">
        <v>37.375587000000003</v>
      </c>
      <c r="F87" s="27" t="s">
        <v>58</v>
      </c>
      <c r="G87" s="27" t="s">
        <v>2194</v>
      </c>
      <c r="H87" s="27" t="s">
        <v>2195</v>
      </c>
      <c r="I87" s="27">
        <v>35</v>
      </c>
      <c r="J87" s="27">
        <v>1</v>
      </c>
      <c r="K87" s="27">
        <v>720</v>
      </c>
      <c r="L87" s="27">
        <v>23209</v>
      </c>
      <c r="M87" s="27">
        <v>32.25</v>
      </c>
      <c r="N87" s="27">
        <v>-117.00700000000001</v>
      </c>
      <c r="O87" s="27" t="s">
        <v>2190</v>
      </c>
    </row>
    <row r="88" spans="1:15">
      <c r="A88" s="27">
        <v>87</v>
      </c>
      <c r="B88" s="27" t="s">
        <v>1</v>
      </c>
      <c r="C88" s="27">
        <v>32.025275999999998</v>
      </c>
      <c r="D88" s="27">
        <v>-116.901537</v>
      </c>
      <c r="E88" s="27">
        <v>37.375587000000003</v>
      </c>
      <c r="F88" s="27" t="s">
        <v>58</v>
      </c>
      <c r="G88" s="27" t="s">
        <v>2194</v>
      </c>
      <c r="H88" s="27" t="s">
        <v>2195</v>
      </c>
      <c r="I88" s="27">
        <v>35</v>
      </c>
      <c r="J88" s="27">
        <v>1</v>
      </c>
      <c r="K88" s="27">
        <v>720</v>
      </c>
      <c r="L88" s="27">
        <v>23209</v>
      </c>
      <c r="M88" s="27">
        <v>32.25</v>
      </c>
      <c r="N88" s="27">
        <v>-117.00700000000001</v>
      </c>
      <c r="O88" s="27" t="s">
        <v>2190</v>
      </c>
    </row>
    <row r="89" spans="1:15">
      <c r="A89" s="27">
        <v>88</v>
      </c>
      <c r="B89" s="27" t="s">
        <v>1</v>
      </c>
      <c r="C89" s="27">
        <v>32.025275999999998</v>
      </c>
      <c r="D89" s="27">
        <v>-116.901537</v>
      </c>
      <c r="E89" s="27">
        <v>37.375587000000003</v>
      </c>
      <c r="F89" s="27" t="s">
        <v>58</v>
      </c>
      <c r="G89" s="27" t="s">
        <v>2194</v>
      </c>
      <c r="H89" s="27" t="s">
        <v>2195</v>
      </c>
      <c r="I89" s="27">
        <v>25</v>
      </c>
      <c r="J89" s="27">
        <v>1</v>
      </c>
      <c r="K89" s="27">
        <v>720</v>
      </c>
      <c r="L89" s="27">
        <v>23209</v>
      </c>
      <c r="M89" s="27">
        <v>32.25</v>
      </c>
      <c r="N89" s="27">
        <v>-117.00700000000001</v>
      </c>
      <c r="O89" s="27" t="s">
        <v>2190</v>
      </c>
    </row>
    <row r="90" spans="1:15">
      <c r="A90" s="27">
        <v>89</v>
      </c>
      <c r="B90" s="27" t="s">
        <v>1</v>
      </c>
      <c r="C90" s="27">
        <v>32.025275999999998</v>
      </c>
      <c r="D90" s="27">
        <v>-116.901537</v>
      </c>
      <c r="E90" s="27">
        <v>37.375587000000003</v>
      </c>
      <c r="F90" s="27" t="s">
        <v>58</v>
      </c>
      <c r="G90" s="27" t="s">
        <v>2194</v>
      </c>
      <c r="H90" s="27" t="s">
        <v>2195</v>
      </c>
      <c r="I90" s="27">
        <v>25</v>
      </c>
      <c r="J90" s="27">
        <v>1</v>
      </c>
      <c r="K90" s="27">
        <v>720</v>
      </c>
      <c r="L90" s="27">
        <v>23209</v>
      </c>
      <c r="M90" s="27">
        <v>32.25</v>
      </c>
      <c r="N90" s="27">
        <v>-117.00700000000001</v>
      </c>
      <c r="O90" s="27" t="s">
        <v>2190</v>
      </c>
    </row>
    <row r="91" spans="1:15">
      <c r="A91" s="27">
        <v>90</v>
      </c>
      <c r="B91" s="27" t="s">
        <v>1</v>
      </c>
      <c r="C91" s="27">
        <v>32.025275999999998</v>
      </c>
      <c r="D91" s="27">
        <v>-116.901537</v>
      </c>
      <c r="E91" s="27">
        <v>37.375587000000003</v>
      </c>
      <c r="F91" s="27" t="s">
        <v>58</v>
      </c>
      <c r="G91" s="27" t="s">
        <v>2194</v>
      </c>
      <c r="H91" s="27" t="s">
        <v>2195</v>
      </c>
      <c r="I91" s="27">
        <v>25</v>
      </c>
      <c r="J91" s="27">
        <v>1</v>
      </c>
      <c r="K91" s="27">
        <v>720</v>
      </c>
      <c r="L91" s="27">
        <v>23209</v>
      </c>
      <c r="M91" s="27">
        <v>32.25</v>
      </c>
      <c r="N91" s="27">
        <v>-117.00700000000001</v>
      </c>
      <c r="O91" s="27" t="s">
        <v>2190</v>
      </c>
    </row>
    <row r="92" spans="1:15">
      <c r="A92" s="27">
        <v>91</v>
      </c>
      <c r="B92" s="27" t="s">
        <v>1</v>
      </c>
      <c r="C92" s="27">
        <v>32.025275999999998</v>
      </c>
      <c r="D92" s="27">
        <v>-116.901537</v>
      </c>
      <c r="E92" s="27">
        <v>37.375587000000003</v>
      </c>
      <c r="F92" s="27" t="s">
        <v>58</v>
      </c>
      <c r="G92" s="27" t="s">
        <v>2194</v>
      </c>
      <c r="H92" s="27" t="s">
        <v>2195</v>
      </c>
      <c r="I92" s="27">
        <v>25</v>
      </c>
      <c r="J92" s="27">
        <v>1</v>
      </c>
      <c r="K92" s="27">
        <v>720</v>
      </c>
      <c r="L92" s="27">
        <v>23209</v>
      </c>
      <c r="M92" s="27">
        <v>32.25</v>
      </c>
      <c r="N92" s="27">
        <v>-117.00700000000001</v>
      </c>
      <c r="O92" s="27" t="s">
        <v>2190</v>
      </c>
    </row>
    <row r="93" spans="1:15">
      <c r="A93" s="27">
        <v>92</v>
      </c>
      <c r="B93" s="27" t="s">
        <v>1</v>
      </c>
      <c r="C93" s="27">
        <v>32.025275999999998</v>
      </c>
      <c r="D93" s="27">
        <v>-116.901537</v>
      </c>
      <c r="E93" s="27">
        <v>37.375587000000003</v>
      </c>
      <c r="F93" s="27" t="s">
        <v>58</v>
      </c>
      <c r="G93" s="27" t="s">
        <v>2194</v>
      </c>
      <c r="H93" s="27" t="s">
        <v>2195</v>
      </c>
      <c r="I93" s="27">
        <v>30</v>
      </c>
      <c r="J93" s="27">
        <v>1</v>
      </c>
      <c r="K93" s="27">
        <v>720</v>
      </c>
      <c r="L93" s="27">
        <v>23209</v>
      </c>
      <c r="M93" s="27">
        <v>32.25</v>
      </c>
      <c r="N93" s="27">
        <v>-117.00700000000001</v>
      </c>
      <c r="O93" s="27" t="s">
        <v>2190</v>
      </c>
    </row>
    <row r="94" spans="1:15">
      <c r="A94" s="27">
        <v>93</v>
      </c>
      <c r="B94" s="27" t="s">
        <v>1</v>
      </c>
      <c r="C94" s="27">
        <v>32.025275999999998</v>
      </c>
      <c r="D94" s="27">
        <v>-116.901537</v>
      </c>
      <c r="E94" s="27">
        <v>37.375587000000003</v>
      </c>
      <c r="F94" s="27" t="s">
        <v>58</v>
      </c>
      <c r="G94" s="27" t="s">
        <v>2194</v>
      </c>
      <c r="H94" s="27" t="s">
        <v>2195</v>
      </c>
      <c r="I94" s="27">
        <v>30</v>
      </c>
      <c r="J94" s="27">
        <v>1</v>
      </c>
      <c r="K94" s="27">
        <v>720</v>
      </c>
      <c r="L94" s="27">
        <v>23209</v>
      </c>
      <c r="M94" s="27">
        <v>32.25</v>
      </c>
      <c r="N94" s="27">
        <v>-117.00700000000001</v>
      </c>
      <c r="O94" s="27" t="s">
        <v>2190</v>
      </c>
    </row>
    <row r="95" spans="1:15">
      <c r="A95" s="27">
        <v>94</v>
      </c>
      <c r="B95" s="27" t="s">
        <v>1</v>
      </c>
      <c r="C95" s="27">
        <v>32.025275999999998</v>
      </c>
      <c r="D95" s="27">
        <v>-116.901537</v>
      </c>
      <c r="E95" s="27">
        <v>37.375587000000003</v>
      </c>
      <c r="F95" s="27" t="s">
        <v>57</v>
      </c>
      <c r="G95" s="27" t="s">
        <v>2196</v>
      </c>
      <c r="H95" s="27" t="s">
        <v>2197</v>
      </c>
      <c r="I95" s="27">
        <v>15</v>
      </c>
      <c r="J95" s="27">
        <v>1</v>
      </c>
      <c r="K95" s="27">
        <v>720</v>
      </c>
      <c r="L95" s="27">
        <v>23209</v>
      </c>
      <c r="M95" s="27">
        <v>32.25</v>
      </c>
      <c r="N95" s="27">
        <v>-117.00700000000001</v>
      </c>
      <c r="O95" s="27" t="s">
        <v>2190</v>
      </c>
    </row>
    <row r="96" spans="1:15">
      <c r="A96" s="27">
        <v>95</v>
      </c>
      <c r="B96" s="27" t="s">
        <v>1</v>
      </c>
      <c r="C96" s="27">
        <v>32.025275999999998</v>
      </c>
      <c r="D96" s="27">
        <v>-116.901537</v>
      </c>
      <c r="E96" s="27">
        <v>37.375587000000003</v>
      </c>
      <c r="F96" s="27" t="s">
        <v>57</v>
      </c>
      <c r="G96" s="27" t="s">
        <v>2196</v>
      </c>
      <c r="H96" s="27" t="s">
        <v>2197</v>
      </c>
      <c r="I96" s="27">
        <v>20</v>
      </c>
      <c r="J96" s="27">
        <v>1</v>
      </c>
      <c r="K96" s="27">
        <v>720</v>
      </c>
      <c r="L96" s="27">
        <v>23209</v>
      </c>
      <c r="M96" s="27">
        <v>32.25</v>
      </c>
      <c r="N96" s="27">
        <v>-117.00700000000001</v>
      </c>
      <c r="O96" s="27" t="s">
        <v>2190</v>
      </c>
    </row>
    <row r="97" spans="1:15">
      <c r="A97" s="27">
        <v>96</v>
      </c>
      <c r="B97" s="27" t="s">
        <v>1</v>
      </c>
      <c r="C97" s="27">
        <v>32.025275999999998</v>
      </c>
      <c r="D97" s="27">
        <v>-116.901537</v>
      </c>
      <c r="E97" s="27">
        <v>37.375587000000003</v>
      </c>
      <c r="F97" s="27" t="s">
        <v>57</v>
      </c>
      <c r="G97" s="27" t="s">
        <v>2196</v>
      </c>
      <c r="H97" s="27" t="s">
        <v>2197</v>
      </c>
      <c r="I97" s="27">
        <v>40</v>
      </c>
      <c r="J97" s="27">
        <v>1</v>
      </c>
      <c r="K97" s="27">
        <v>720</v>
      </c>
      <c r="L97" s="27">
        <v>23209</v>
      </c>
      <c r="M97" s="27">
        <v>32.25</v>
      </c>
      <c r="N97" s="27">
        <v>-117.00700000000001</v>
      </c>
      <c r="O97" s="27" t="s">
        <v>2190</v>
      </c>
    </row>
    <row r="98" spans="1:15">
      <c r="A98" s="27">
        <v>97</v>
      </c>
      <c r="B98" s="27" t="s">
        <v>1</v>
      </c>
      <c r="C98" s="27">
        <v>32.025275999999998</v>
      </c>
      <c r="D98" s="27">
        <v>-116.901537</v>
      </c>
      <c r="E98" s="27">
        <v>37.375587000000003</v>
      </c>
      <c r="F98" s="27" t="s">
        <v>57</v>
      </c>
      <c r="G98" s="27" t="s">
        <v>2196</v>
      </c>
      <c r="H98" s="27" t="s">
        <v>2197</v>
      </c>
      <c r="I98" s="27">
        <v>20</v>
      </c>
      <c r="J98" s="27">
        <v>1</v>
      </c>
      <c r="K98" s="27">
        <v>720</v>
      </c>
      <c r="L98" s="27">
        <v>23209</v>
      </c>
      <c r="M98" s="27">
        <v>32.25</v>
      </c>
      <c r="N98" s="27">
        <v>-117.00700000000001</v>
      </c>
      <c r="O98" s="27" t="s">
        <v>2190</v>
      </c>
    </row>
    <row r="99" spans="1:15">
      <c r="A99" s="27">
        <v>98</v>
      </c>
      <c r="B99" s="27" t="s">
        <v>1</v>
      </c>
      <c r="C99" s="27">
        <v>32.025275999999998</v>
      </c>
      <c r="D99" s="27">
        <v>-116.901537</v>
      </c>
      <c r="E99" s="27">
        <v>37.375587000000003</v>
      </c>
      <c r="F99" s="27" t="s">
        <v>57</v>
      </c>
      <c r="G99" s="27" t="s">
        <v>2196</v>
      </c>
      <c r="H99" s="27" t="s">
        <v>2197</v>
      </c>
      <c r="I99" s="27">
        <v>20</v>
      </c>
      <c r="J99" s="27">
        <v>1</v>
      </c>
      <c r="K99" s="27">
        <v>720</v>
      </c>
      <c r="L99" s="27">
        <v>23209</v>
      </c>
      <c r="M99" s="27">
        <v>32.25</v>
      </c>
      <c r="N99" s="27">
        <v>-117.00700000000001</v>
      </c>
      <c r="O99" s="27" t="s">
        <v>2190</v>
      </c>
    </row>
    <row r="100" spans="1:15">
      <c r="A100" s="27">
        <v>99</v>
      </c>
      <c r="B100" s="27" t="s">
        <v>1</v>
      </c>
      <c r="C100" s="27">
        <v>32.025275999999998</v>
      </c>
      <c r="D100" s="27">
        <v>-116.901537</v>
      </c>
      <c r="E100" s="27">
        <v>37.375587000000003</v>
      </c>
      <c r="F100" s="27" t="s">
        <v>57</v>
      </c>
      <c r="G100" s="27" t="s">
        <v>2196</v>
      </c>
      <c r="H100" s="27" t="s">
        <v>2197</v>
      </c>
      <c r="I100" s="27">
        <v>20</v>
      </c>
      <c r="J100" s="27">
        <v>1</v>
      </c>
      <c r="K100" s="27">
        <v>720</v>
      </c>
      <c r="L100" s="27">
        <v>23209</v>
      </c>
      <c r="M100" s="27">
        <v>32.25</v>
      </c>
      <c r="N100" s="27">
        <v>-117.00700000000001</v>
      </c>
      <c r="O100" s="27" t="s">
        <v>2190</v>
      </c>
    </row>
    <row r="101" spans="1:15">
      <c r="A101" s="27">
        <v>100</v>
      </c>
      <c r="B101" s="27" t="s">
        <v>1</v>
      </c>
      <c r="C101" s="27">
        <v>32.025275999999998</v>
      </c>
      <c r="D101" s="27">
        <v>-116.901537</v>
      </c>
      <c r="E101" s="27">
        <v>37.375587000000003</v>
      </c>
      <c r="F101" s="27" t="s">
        <v>57</v>
      </c>
      <c r="G101" s="27" t="s">
        <v>2196</v>
      </c>
      <c r="H101" s="27" t="s">
        <v>2197</v>
      </c>
      <c r="I101" s="27">
        <v>50</v>
      </c>
      <c r="J101" s="27">
        <v>1</v>
      </c>
      <c r="K101" s="27">
        <v>720</v>
      </c>
      <c r="L101" s="27">
        <v>23209</v>
      </c>
      <c r="M101" s="27">
        <v>32.25</v>
      </c>
      <c r="N101" s="27">
        <v>-117.00700000000001</v>
      </c>
      <c r="O101" s="27" t="s">
        <v>2190</v>
      </c>
    </row>
    <row r="102" spans="1:15">
      <c r="A102" s="27">
        <v>101</v>
      </c>
      <c r="B102" s="27" t="s">
        <v>1</v>
      </c>
      <c r="C102" s="27">
        <v>32.025275999999998</v>
      </c>
      <c r="D102" s="27">
        <v>-116.901537</v>
      </c>
      <c r="E102" s="27">
        <v>37.375587000000003</v>
      </c>
      <c r="F102" s="27" t="s">
        <v>57</v>
      </c>
      <c r="G102" s="27" t="s">
        <v>2196</v>
      </c>
      <c r="H102" s="27" t="s">
        <v>2197</v>
      </c>
      <c r="I102" s="27">
        <v>15</v>
      </c>
      <c r="J102" s="27">
        <v>1</v>
      </c>
      <c r="K102" s="27">
        <v>720</v>
      </c>
      <c r="L102" s="27">
        <v>23209</v>
      </c>
      <c r="M102" s="27">
        <v>32.25</v>
      </c>
      <c r="N102" s="27">
        <v>-117.00700000000001</v>
      </c>
      <c r="O102" s="27" t="s">
        <v>2190</v>
      </c>
    </row>
    <row r="103" spans="1:15">
      <c r="A103" s="27">
        <v>102</v>
      </c>
      <c r="B103" s="27" t="s">
        <v>1</v>
      </c>
      <c r="C103" s="27">
        <v>32.025275999999998</v>
      </c>
      <c r="D103" s="27">
        <v>-116.901537</v>
      </c>
      <c r="E103" s="27">
        <v>37.375587000000003</v>
      </c>
      <c r="F103" s="27" t="s">
        <v>57</v>
      </c>
      <c r="G103" s="27" t="s">
        <v>2196</v>
      </c>
      <c r="H103" s="27" t="s">
        <v>2197</v>
      </c>
      <c r="I103" s="27">
        <v>15</v>
      </c>
      <c r="J103" s="27">
        <v>1</v>
      </c>
      <c r="K103" s="27">
        <v>720</v>
      </c>
      <c r="L103" s="27">
        <v>23209</v>
      </c>
      <c r="M103" s="27">
        <v>32.25</v>
      </c>
      <c r="N103" s="27">
        <v>-117.00700000000001</v>
      </c>
      <c r="O103" s="27" t="s">
        <v>2190</v>
      </c>
    </row>
    <row r="104" spans="1:15">
      <c r="A104" s="27">
        <v>103</v>
      </c>
      <c r="B104" s="27" t="s">
        <v>1</v>
      </c>
      <c r="C104" s="27">
        <v>32.025275999999998</v>
      </c>
      <c r="D104" s="27">
        <v>-116.901537</v>
      </c>
      <c r="E104" s="27">
        <v>37.375587000000003</v>
      </c>
      <c r="F104" s="27" t="s">
        <v>57</v>
      </c>
      <c r="G104" s="27" t="s">
        <v>2196</v>
      </c>
      <c r="H104" s="27" t="s">
        <v>2197</v>
      </c>
      <c r="I104" s="27">
        <v>20</v>
      </c>
      <c r="J104" s="27">
        <v>1</v>
      </c>
      <c r="K104" s="27">
        <v>720</v>
      </c>
      <c r="L104" s="27">
        <v>23209</v>
      </c>
      <c r="M104" s="27">
        <v>32.25</v>
      </c>
      <c r="N104" s="27">
        <v>-117.00700000000001</v>
      </c>
      <c r="O104" s="27" t="s">
        <v>2190</v>
      </c>
    </row>
    <row r="105" spans="1:15">
      <c r="A105" s="27">
        <v>104</v>
      </c>
      <c r="B105" s="27" t="s">
        <v>1</v>
      </c>
      <c r="C105" s="27">
        <v>32.025275999999998</v>
      </c>
      <c r="D105" s="27">
        <v>-116.901537</v>
      </c>
      <c r="E105" s="27">
        <v>37.375587000000003</v>
      </c>
      <c r="F105" s="27" t="s">
        <v>57</v>
      </c>
      <c r="G105" s="27" t="s">
        <v>2196</v>
      </c>
      <c r="H105" s="27" t="s">
        <v>2197</v>
      </c>
      <c r="I105" s="27">
        <v>25</v>
      </c>
      <c r="J105" s="27">
        <v>1</v>
      </c>
      <c r="K105" s="27">
        <v>720</v>
      </c>
      <c r="L105" s="27">
        <v>23209</v>
      </c>
      <c r="M105" s="27">
        <v>32.25</v>
      </c>
      <c r="N105" s="27">
        <v>-117.00700000000001</v>
      </c>
      <c r="O105" s="27" t="s">
        <v>2190</v>
      </c>
    </row>
    <row r="106" spans="1:15">
      <c r="A106" s="27">
        <v>105</v>
      </c>
      <c r="B106" s="27" t="s">
        <v>1</v>
      </c>
      <c r="C106" s="27">
        <v>32.025275999999998</v>
      </c>
      <c r="D106" s="27">
        <v>-116.901537</v>
      </c>
      <c r="E106" s="27">
        <v>37.375587000000003</v>
      </c>
      <c r="F106" s="27" t="s">
        <v>57</v>
      </c>
      <c r="G106" s="27" t="s">
        <v>2196</v>
      </c>
      <c r="H106" s="27" t="s">
        <v>2197</v>
      </c>
      <c r="I106" s="27">
        <v>80</v>
      </c>
      <c r="J106" s="27">
        <v>1</v>
      </c>
      <c r="K106" s="27">
        <v>720</v>
      </c>
      <c r="L106" s="27">
        <v>23209</v>
      </c>
      <c r="M106" s="27">
        <v>32.25</v>
      </c>
      <c r="N106" s="27">
        <v>-117.00700000000001</v>
      </c>
      <c r="O106" s="27" t="s">
        <v>2190</v>
      </c>
    </row>
    <row r="107" spans="1:15">
      <c r="A107" s="27">
        <v>106</v>
      </c>
      <c r="B107" s="27" t="s">
        <v>1</v>
      </c>
      <c r="C107" s="27">
        <v>32.025275999999998</v>
      </c>
      <c r="D107" s="27">
        <v>-116.901537</v>
      </c>
      <c r="E107" s="27">
        <v>37.375587000000003</v>
      </c>
      <c r="F107" s="27" t="s">
        <v>57</v>
      </c>
      <c r="G107" s="27" t="s">
        <v>2196</v>
      </c>
      <c r="H107" s="27" t="s">
        <v>2197</v>
      </c>
      <c r="I107" s="27">
        <v>25</v>
      </c>
      <c r="J107" s="27">
        <v>1</v>
      </c>
      <c r="K107" s="27">
        <v>720</v>
      </c>
      <c r="L107" s="27">
        <v>23209</v>
      </c>
      <c r="M107" s="27">
        <v>32.25</v>
      </c>
      <c r="N107" s="27">
        <v>-117.00700000000001</v>
      </c>
      <c r="O107" s="27" t="s">
        <v>2190</v>
      </c>
    </row>
    <row r="108" spans="1:15">
      <c r="A108" s="27">
        <v>107</v>
      </c>
      <c r="B108" s="27" t="s">
        <v>1</v>
      </c>
      <c r="C108" s="27">
        <v>32.025275999999998</v>
      </c>
      <c r="D108" s="27">
        <v>-116.901537</v>
      </c>
      <c r="E108" s="27">
        <v>37.375587000000003</v>
      </c>
      <c r="F108" s="27" t="s">
        <v>57</v>
      </c>
      <c r="G108" s="27" t="s">
        <v>2196</v>
      </c>
      <c r="H108" s="27" t="s">
        <v>2197</v>
      </c>
      <c r="I108" s="27">
        <v>25</v>
      </c>
      <c r="J108" s="27">
        <v>1</v>
      </c>
      <c r="K108" s="27">
        <v>720</v>
      </c>
      <c r="L108" s="27">
        <v>23209</v>
      </c>
      <c r="M108" s="27">
        <v>32.25</v>
      </c>
      <c r="N108" s="27">
        <v>-117.00700000000001</v>
      </c>
      <c r="O108" s="27" t="s">
        <v>2190</v>
      </c>
    </row>
    <row r="109" spans="1:15">
      <c r="A109" s="27">
        <v>108</v>
      </c>
      <c r="B109" s="27" t="s">
        <v>1</v>
      </c>
      <c r="C109" s="27">
        <v>32.025275999999998</v>
      </c>
      <c r="D109" s="27">
        <v>-116.901537</v>
      </c>
      <c r="E109" s="27">
        <v>37.375587000000003</v>
      </c>
      <c r="F109" s="27" t="s">
        <v>57</v>
      </c>
      <c r="G109" s="27" t="s">
        <v>2196</v>
      </c>
      <c r="H109" s="27" t="s">
        <v>2197</v>
      </c>
      <c r="I109" s="27">
        <v>25</v>
      </c>
      <c r="J109" s="27">
        <v>1</v>
      </c>
      <c r="K109" s="27">
        <v>720</v>
      </c>
      <c r="L109" s="27">
        <v>23209</v>
      </c>
      <c r="M109" s="27">
        <v>32.25</v>
      </c>
      <c r="N109" s="27">
        <v>-117.00700000000001</v>
      </c>
      <c r="O109" s="27" t="s">
        <v>2190</v>
      </c>
    </row>
    <row r="110" spans="1:15">
      <c r="A110" s="27">
        <v>109</v>
      </c>
      <c r="B110" s="27" t="s">
        <v>1</v>
      </c>
      <c r="C110" s="27">
        <v>32.025275999999998</v>
      </c>
      <c r="D110" s="27">
        <v>-116.901537</v>
      </c>
      <c r="E110" s="27">
        <v>37.375587000000003</v>
      </c>
      <c r="F110" s="27" t="s">
        <v>57</v>
      </c>
      <c r="G110" s="27" t="s">
        <v>2196</v>
      </c>
      <c r="H110" s="27" t="s">
        <v>2197</v>
      </c>
      <c r="I110" s="27">
        <v>30</v>
      </c>
      <c r="J110" s="27">
        <v>1</v>
      </c>
      <c r="K110" s="27">
        <v>720</v>
      </c>
      <c r="L110" s="27">
        <v>23209</v>
      </c>
      <c r="M110" s="27">
        <v>32.25</v>
      </c>
      <c r="N110" s="27">
        <v>-117.00700000000001</v>
      </c>
      <c r="O110" s="27" t="s">
        <v>2190</v>
      </c>
    </row>
    <row r="111" spans="1:15">
      <c r="A111" s="27">
        <v>110</v>
      </c>
      <c r="B111" s="27" t="s">
        <v>1</v>
      </c>
      <c r="C111" s="27">
        <v>32.025275999999998</v>
      </c>
      <c r="D111" s="27">
        <v>-116.901537</v>
      </c>
      <c r="E111" s="27">
        <v>37.375587000000003</v>
      </c>
      <c r="F111" s="27" t="s">
        <v>57</v>
      </c>
      <c r="G111" s="27" t="s">
        <v>2196</v>
      </c>
      <c r="H111" s="27" t="s">
        <v>2197</v>
      </c>
      <c r="I111" s="27">
        <v>15</v>
      </c>
      <c r="J111" s="27">
        <v>1</v>
      </c>
      <c r="K111" s="27">
        <v>720</v>
      </c>
      <c r="L111" s="27">
        <v>23209</v>
      </c>
      <c r="M111" s="27">
        <v>32.25</v>
      </c>
      <c r="N111" s="27">
        <v>-117.00700000000001</v>
      </c>
      <c r="O111" s="27" t="s">
        <v>2190</v>
      </c>
    </row>
    <row r="112" spans="1:15">
      <c r="A112" s="27">
        <v>111</v>
      </c>
      <c r="B112" s="27" t="s">
        <v>1</v>
      </c>
      <c r="C112" s="27">
        <v>32.025275999999998</v>
      </c>
      <c r="D112" s="27">
        <v>-116.901537</v>
      </c>
      <c r="E112" s="27">
        <v>37.375587000000003</v>
      </c>
      <c r="F112" s="27" t="s">
        <v>57</v>
      </c>
      <c r="G112" s="27" t="s">
        <v>2196</v>
      </c>
      <c r="H112" s="27" t="s">
        <v>2197</v>
      </c>
      <c r="I112" s="27">
        <v>20</v>
      </c>
      <c r="J112" s="27">
        <v>1</v>
      </c>
      <c r="K112" s="27">
        <v>720</v>
      </c>
      <c r="L112" s="27">
        <v>23209</v>
      </c>
      <c r="M112" s="27">
        <v>32.25</v>
      </c>
      <c r="N112" s="27">
        <v>-117.00700000000001</v>
      </c>
      <c r="O112" s="27" t="s">
        <v>2190</v>
      </c>
    </row>
    <row r="113" spans="1:15">
      <c r="A113" s="27">
        <v>112</v>
      </c>
      <c r="B113" s="27" t="s">
        <v>1</v>
      </c>
      <c r="C113" s="27">
        <v>32.025275999999998</v>
      </c>
      <c r="D113" s="27">
        <v>-116.901537</v>
      </c>
      <c r="E113" s="27">
        <v>37.375587000000003</v>
      </c>
      <c r="F113" s="27" t="s">
        <v>57</v>
      </c>
      <c r="G113" s="27" t="s">
        <v>2196</v>
      </c>
      <c r="H113" s="27" t="s">
        <v>2197</v>
      </c>
      <c r="I113" s="27">
        <v>25</v>
      </c>
      <c r="J113" s="27">
        <v>1</v>
      </c>
      <c r="K113" s="27">
        <v>720</v>
      </c>
      <c r="L113" s="27">
        <v>23209</v>
      </c>
      <c r="M113" s="27">
        <v>32.25</v>
      </c>
      <c r="N113" s="27">
        <v>-117.00700000000001</v>
      </c>
      <c r="O113" s="27" t="s">
        <v>2190</v>
      </c>
    </row>
    <row r="114" spans="1:15">
      <c r="A114" s="27">
        <v>113</v>
      </c>
      <c r="B114" s="27" t="s">
        <v>1</v>
      </c>
      <c r="C114" s="27">
        <v>32.025275999999998</v>
      </c>
      <c r="D114" s="27">
        <v>-116.901537</v>
      </c>
      <c r="E114" s="27">
        <v>37.375587000000003</v>
      </c>
      <c r="F114" s="27" t="s">
        <v>57</v>
      </c>
      <c r="G114" s="27" t="s">
        <v>2196</v>
      </c>
      <c r="H114" s="27" t="s">
        <v>2197</v>
      </c>
      <c r="I114" s="27">
        <v>25</v>
      </c>
      <c r="J114" s="27">
        <v>1</v>
      </c>
      <c r="K114" s="27">
        <v>720</v>
      </c>
      <c r="L114" s="27">
        <v>23209</v>
      </c>
      <c r="M114" s="27">
        <v>32.25</v>
      </c>
      <c r="N114" s="27">
        <v>-117.00700000000001</v>
      </c>
      <c r="O114" s="27" t="s">
        <v>2190</v>
      </c>
    </row>
    <row r="115" spans="1:15">
      <c r="A115" s="27">
        <v>114</v>
      </c>
      <c r="B115" s="27" t="s">
        <v>1</v>
      </c>
      <c r="C115" s="27">
        <v>32.025275999999998</v>
      </c>
      <c r="D115" s="27">
        <v>-116.901537</v>
      </c>
      <c r="E115" s="27">
        <v>37.375587000000003</v>
      </c>
      <c r="F115" s="27" t="s">
        <v>57</v>
      </c>
      <c r="G115" s="27" t="s">
        <v>2196</v>
      </c>
      <c r="H115" s="27" t="s">
        <v>2197</v>
      </c>
      <c r="I115" s="27">
        <v>25</v>
      </c>
      <c r="J115" s="27">
        <v>1</v>
      </c>
      <c r="K115" s="27">
        <v>720</v>
      </c>
      <c r="L115" s="27">
        <v>23209</v>
      </c>
      <c r="M115" s="27">
        <v>32.25</v>
      </c>
      <c r="N115" s="27">
        <v>-117.00700000000001</v>
      </c>
      <c r="O115" s="27" t="s">
        <v>2190</v>
      </c>
    </row>
    <row r="116" spans="1:15">
      <c r="A116" s="27">
        <v>115</v>
      </c>
      <c r="B116" s="27" t="s">
        <v>1</v>
      </c>
      <c r="C116" s="27">
        <v>32.025275999999998</v>
      </c>
      <c r="D116" s="27">
        <v>-116.901537</v>
      </c>
      <c r="E116" s="27">
        <v>37.375587000000003</v>
      </c>
      <c r="F116" s="27" t="s">
        <v>57</v>
      </c>
      <c r="G116" s="27" t="s">
        <v>2196</v>
      </c>
      <c r="H116" s="27" t="s">
        <v>2197</v>
      </c>
      <c r="I116" s="27">
        <v>30</v>
      </c>
      <c r="J116" s="27">
        <v>1</v>
      </c>
      <c r="K116" s="27">
        <v>720</v>
      </c>
      <c r="L116" s="27">
        <v>23209</v>
      </c>
      <c r="M116" s="27">
        <v>32.25</v>
      </c>
      <c r="N116" s="27">
        <v>-117.00700000000001</v>
      </c>
      <c r="O116" s="27" t="s">
        <v>2190</v>
      </c>
    </row>
    <row r="117" spans="1:15">
      <c r="A117" s="27">
        <v>116</v>
      </c>
      <c r="B117" s="27" t="s">
        <v>1</v>
      </c>
      <c r="C117" s="27">
        <v>32.025275999999998</v>
      </c>
      <c r="D117" s="27">
        <v>-116.901537</v>
      </c>
      <c r="E117" s="27">
        <v>37.375587000000003</v>
      </c>
      <c r="F117" s="27" t="s">
        <v>57</v>
      </c>
      <c r="G117" s="27" t="s">
        <v>2196</v>
      </c>
      <c r="H117" s="27" t="s">
        <v>2197</v>
      </c>
      <c r="I117" s="27">
        <v>30</v>
      </c>
      <c r="J117" s="27">
        <v>1</v>
      </c>
      <c r="K117" s="27">
        <v>720</v>
      </c>
      <c r="L117" s="27">
        <v>23209</v>
      </c>
      <c r="M117" s="27">
        <v>32.25</v>
      </c>
      <c r="N117" s="27">
        <v>-117.00700000000001</v>
      </c>
      <c r="O117" s="27" t="s">
        <v>2190</v>
      </c>
    </row>
    <row r="118" spans="1:15">
      <c r="A118" s="27">
        <v>117</v>
      </c>
      <c r="B118" s="27" t="s">
        <v>1</v>
      </c>
      <c r="C118" s="27">
        <v>32.025275999999998</v>
      </c>
      <c r="D118" s="27">
        <v>-116.901537</v>
      </c>
      <c r="E118" s="27">
        <v>37.375587000000003</v>
      </c>
      <c r="F118" s="27" t="s">
        <v>57</v>
      </c>
      <c r="G118" s="27" t="s">
        <v>2196</v>
      </c>
      <c r="H118" s="27" t="s">
        <v>2197</v>
      </c>
      <c r="I118" s="27">
        <v>35</v>
      </c>
      <c r="J118" s="27">
        <v>1</v>
      </c>
      <c r="K118" s="27">
        <v>720</v>
      </c>
      <c r="L118" s="27">
        <v>23209</v>
      </c>
      <c r="M118" s="27">
        <v>32.25</v>
      </c>
      <c r="N118" s="27">
        <v>-117.00700000000001</v>
      </c>
      <c r="O118" s="27" t="s">
        <v>2190</v>
      </c>
    </row>
    <row r="119" spans="1:15">
      <c r="A119" s="27">
        <v>118</v>
      </c>
      <c r="B119" s="27" t="s">
        <v>7</v>
      </c>
      <c r="C119" s="27">
        <v>31.258831000000001</v>
      </c>
      <c r="D119" s="27">
        <v>-116.401248</v>
      </c>
      <c r="E119" s="27">
        <v>122.450982</v>
      </c>
      <c r="F119" s="27" t="s">
        <v>56</v>
      </c>
      <c r="G119" s="27" t="s">
        <v>2191</v>
      </c>
      <c r="H119" s="27" t="s">
        <v>2192</v>
      </c>
      <c r="I119" s="27">
        <v>15</v>
      </c>
      <c r="J119" s="27">
        <v>1</v>
      </c>
      <c r="K119" s="27">
        <v>720</v>
      </c>
      <c r="L119" s="27">
        <v>7106</v>
      </c>
      <c r="M119" s="27">
        <v>31.5</v>
      </c>
      <c r="N119" s="27">
        <v>-116.637</v>
      </c>
      <c r="O119" s="27" t="s">
        <v>2193</v>
      </c>
    </row>
    <row r="120" spans="1:15">
      <c r="A120" s="27">
        <v>119</v>
      </c>
      <c r="B120" s="27" t="s">
        <v>7</v>
      </c>
      <c r="C120" s="27">
        <v>31.258831000000001</v>
      </c>
      <c r="D120" s="27">
        <v>-116.401248</v>
      </c>
      <c r="E120" s="27">
        <v>122.450982</v>
      </c>
      <c r="F120" s="27" t="s">
        <v>56</v>
      </c>
      <c r="G120" s="27" t="s">
        <v>2191</v>
      </c>
      <c r="H120" s="27" t="s">
        <v>2192</v>
      </c>
      <c r="I120" s="27">
        <v>20</v>
      </c>
      <c r="J120" s="27">
        <v>1</v>
      </c>
      <c r="K120" s="27">
        <v>720</v>
      </c>
      <c r="L120" s="27">
        <v>7106</v>
      </c>
      <c r="M120" s="27">
        <v>31.5</v>
      </c>
      <c r="N120" s="27">
        <v>-116.637</v>
      </c>
      <c r="O120" s="27" t="s">
        <v>2193</v>
      </c>
    </row>
    <row r="121" spans="1:15">
      <c r="A121" s="27">
        <v>120</v>
      </c>
      <c r="B121" s="27" t="s">
        <v>7</v>
      </c>
      <c r="C121" s="27">
        <v>31.258831000000001</v>
      </c>
      <c r="D121" s="27">
        <v>-116.401248</v>
      </c>
      <c r="E121" s="27">
        <v>122.450982</v>
      </c>
      <c r="F121" s="27" t="s">
        <v>56</v>
      </c>
      <c r="G121" s="27" t="s">
        <v>2191</v>
      </c>
      <c r="H121" s="27" t="s">
        <v>2192</v>
      </c>
      <c r="I121" s="27">
        <v>20</v>
      </c>
      <c r="J121" s="27">
        <v>1</v>
      </c>
      <c r="K121" s="27">
        <v>720</v>
      </c>
      <c r="L121" s="27">
        <v>7106</v>
      </c>
      <c r="M121" s="27">
        <v>31.5</v>
      </c>
      <c r="N121" s="27">
        <v>-116.637</v>
      </c>
      <c r="O121" s="27" t="s">
        <v>2193</v>
      </c>
    </row>
    <row r="122" spans="1:15">
      <c r="A122" s="27">
        <v>121</v>
      </c>
      <c r="B122" s="27" t="s">
        <v>7</v>
      </c>
      <c r="C122" s="27">
        <v>31.258831000000001</v>
      </c>
      <c r="D122" s="27">
        <v>-116.401248</v>
      </c>
      <c r="E122" s="27">
        <v>122.450982</v>
      </c>
      <c r="F122" s="27" t="s">
        <v>56</v>
      </c>
      <c r="G122" s="27" t="s">
        <v>2191</v>
      </c>
      <c r="H122" s="27" t="s">
        <v>2192</v>
      </c>
      <c r="I122" s="27">
        <v>25</v>
      </c>
      <c r="J122" s="27">
        <v>1</v>
      </c>
      <c r="K122" s="27">
        <v>720</v>
      </c>
      <c r="L122" s="27">
        <v>7106</v>
      </c>
      <c r="M122" s="27">
        <v>31.5</v>
      </c>
      <c r="N122" s="27">
        <v>-116.637</v>
      </c>
      <c r="O122" s="27" t="s">
        <v>2193</v>
      </c>
    </row>
    <row r="123" spans="1:15">
      <c r="A123" s="27">
        <v>122</v>
      </c>
      <c r="B123" s="27" t="s">
        <v>7</v>
      </c>
      <c r="C123" s="27">
        <v>31.258831000000001</v>
      </c>
      <c r="D123" s="27">
        <v>-116.401248</v>
      </c>
      <c r="E123" s="27">
        <v>122.450982</v>
      </c>
      <c r="F123" s="27" t="s">
        <v>56</v>
      </c>
      <c r="G123" s="27" t="s">
        <v>2191</v>
      </c>
      <c r="H123" s="27" t="s">
        <v>2192</v>
      </c>
      <c r="I123" s="27">
        <v>30</v>
      </c>
      <c r="J123" s="27">
        <v>1</v>
      </c>
      <c r="K123" s="27">
        <v>720</v>
      </c>
      <c r="L123" s="27">
        <v>7106</v>
      </c>
      <c r="M123" s="27">
        <v>31.5</v>
      </c>
      <c r="N123" s="27">
        <v>-116.637</v>
      </c>
      <c r="O123" s="27" t="s">
        <v>2193</v>
      </c>
    </row>
    <row r="124" spans="1:15">
      <c r="A124" s="27">
        <v>123</v>
      </c>
      <c r="B124" s="27" t="s">
        <v>7</v>
      </c>
      <c r="C124" s="27">
        <v>31.258831000000001</v>
      </c>
      <c r="D124" s="27">
        <v>-116.401248</v>
      </c>
      <c r="E124" s="27">
        <v>122.450982</v>
      </c>
      <c r="F124" s="27" t="s">
        <v>56</v>
      </c>
      <c r="G124" s="27" t="s">
        <v>2191</v>
      </c>
      <c r="H124" s="27" t="s">
        <v>2192</v>
      </c>
      <c r="I124" s="27">
        <v>30</v>
      </c>
      <c r="J124" s="27">
        <v>1</v>
      </c>
      <c r="K124" s="27">
        <v>720</v>
      </c>
      <c r="L124" s="27">
        <v>7106</v>
      </c>
      <c r="M124" s="27">
        <v>31.5</v>
      </c>
      <c r="N124" s="27">
        <v>-116.637</v>
      </c>
      <c r="O124" s="27" t="s">
        <v>2193</v>
      </c>
    </row>
    <row r="125" spans="1:15">
      <c r="A125" s="27">
        <v>124</v>
      </c>
      <c r="B125" s="27" t="s">
        <v>7</v>
      </c>
      <c r="C125" s="27">
        <v>31.258831000000001</v>
      </c>
      <c r="D125" s="27">
        <v>-116.401248</v>
      </c>
      <c r="E125" s="27">
        <v>122.450982</v>
      </c>
      <c r="F125" s="27" t="s">
        <v>56</v>
      </c>
      <c r="G125" s="27" t="s">
        <v>2191</v>
      </c>
      <c r="H125" s="27" t="s">
        <v>2192</v>
      </c>
      <c r="I125" s="27">
        <v>30</v>
      </c>
      <c r="J125" s="27">
        <v>1</v>
      </c>
      <c r="K125" s="27">
        <v>720</v>
      </c>
      <c r="L125" s="27">
        <v>7106</v>
      </c>
      <c r="M125" s="27">
        <v>31.5</v>
      </c>
      <c r="N125" s="27">
        <v>-116.637</v>
      </c>
      <c r="O125" s="27" t="s">
        <v>2193</v>
      </c>
    </row>
    <row r="126" spans="1:15">
      <c r="A126" s="27">
        <v>125</v>
      </c>
      <c r="B126" s="27" t="s">
        <v>7</v>
      </c>
      <c r="C126" s="27">
        <v>31.258831000000001</v>
      </c>
      <c r="D126" s="27">
        <v>-116.401248</v>
      </c>
      <c r="E126" s="27">
        <v>122.450982</v>
      </c>
      <c r="F126" s="27" t="s">
        <v>56</v>
      </c>
      <c r="G126" s="27" t="s">
        <v>2191</v>
      </c>
      <c r="H126" s="27" t="s">
        <v>2192</v>
      </c>
      <c r="I126" s="27">
        <v>15</v>
      </c>
      <c r="J126" s="27">
        <v>1</v>
      </c>
      <c r="K126" s="27">
        <v>720</v>
      </c>
      <c r="L126" s="27">
        <v>7106</v>
      </c>
      <c r="M126" s="27">
        <v>31.5</v>
      </c>
      <c r="N126" s="27">
        <v>-116.637</v>
      </c>
      <c r="O126" s="27" t="s">
        <v>2193</v>
      </c>
    </row>
    <row r="127" spans="1:15">
      <c r="A127" s="27">
        <v>126</v>
      </c>
      <c r="B127" s="27" t="s">
        <v>7</v>
      </c>
      <c r="C127" s="27">
        <v>31.258831000000001</v>
      </c>
      <c r="D127" s="27">
        <v>-116.401248</v>
      </c>
      <c r="E127" s="27">
        <v>122.450982</v>
      </c>
      <c r="F127" s="27" t="s">
        <v>56</v>
      </c>
      <c r="G127" s="27" t="s">
        <v>2191</v>
      </c>
      <c r="H127" s="27" t="s">
        <v>2192</v>
      </c>
      <c r="I127" s="27">
        <v>15</v>
      </c>
      <c r="J127" s="27">
        <v>1</v>
      </c>
      <c r="K127" s="27">
        <v>720</v>
      </c>
      <c r="L127" s="27">
        <v>7106</v>
      </c>
      <c r="M127" s="27">
        <v>31.5</v>
      </c>
      <c r="N127" s="27">
        <v>-116.637</v>
      </c>
      <c r="O127" s="27" t="s">
        <v>2193</v>
      </c>
    </row>
    <row r="128" spans="1:15">
      <c r="A128" s="27">
        <v>127</v>
      </c>
      <c r="B128" s="27" t="s">
        <v>7</v>
      </c>
      <c r="C128" s="27">
        <v>31.258831000000001</v>
      </c>
      <c r="D128" s="27">
        <v>-116.401248</v>
      </c>
      <c r="E128" s="27">
        <v>122.450982</v>
      </c>
      <c r="F128" s="27" t="s">
        <v>56</v>
      </c>
      <c r="G128" s="27" t="s">
        <v>2191</v>
      </c>
      <c r="H128" s="27" t="s">
        <v>2192</v>
      </c>
      <c r="I128" s="27">
        <v>15</v>
      </c>
      <c r="J128" s="27">
        <v>1</v>
      </c>
      <c r="K128" s="27">
        <v>720</v>
      </c>
      <c r="L128" s="27">
        <v>7106</v>
      </c>
      <c r="M128" s="27">
        <v>31.5</v>
      </c>
      <c r="N128" s="27">
        <v>-116.637</v>
      </c>
      <c r="O128" s="27" t="s">
        <v>2193</v>
      </c>
    </row>
    <row r="129" spans="1:15">
      <c r="A129" s="27">
        <v>128</v>
      </c>
      <c r="B129" s="27" t="s">
        <v>7</v>
      </c>
      <c r="C129" s="27">
        <v>31.258831000000001</v>
      </c>
      <c r="D129" s="27">
        <v>-116.401248</v>
      </c>
      <c r="E129" s="27">
        <v>122.450982</v>
      </c>
      <c r="F129" s="27" t="s">
        <v>56</v>
      </c>
      <c r="G129" s="27" t="s">
        <v>2191</v>
      </c>
      <c r="H129" s="27" t="s">
        <v>2192</v>
      </c>
      <c r="I129" s="27">
        <v>15</v>
      </c>
      <c r="J129" s="27">
        <v>1</v>
      </c>
      <c r="K129" s="27">
        <v>720</v>
      </c>
      <c r="L129" s="27">
        <v>7106</v>
      </c>
      <c r="M129" s="27">
        <v>31.5</v>
      </c>
      <c r="N129" s="27">
        <v>-116.637</v>
      </c>
      <c r="O129" s="27" t="s">
        <v>2193</v>
      </c>
    </row>
    <row r="130" spans="1:15">
      <c r="A130" s="27">
        <v>129</v>
      </c>
      <c r="B130" s="27" t="s">
        <v>7</v>
      </c>
      <c r="C130" s="27">
        <v>31.258831000000001</v>
      </c>
      <c r="D130" s="27">
        <v>-116.401248</v>
      </c>
      <c r="E130" s="27">
        <v>122.450982</v>
      </c>
      <c r="F130" s="27" t="s">
        <v>56</v>
      </c>
      <c r="G130" s="27" t="s">
        <v>2191</v>
      </c>
      <c r="H130" s="27" t="s">
        <v>2192</v>
      </c>
      <c r="I130" s="27">
        <v>15</v>
      </c>
      <c r="J130" s="27">
        <v>1</v>
      </c>
      <c r="K130" s="27">
        <v>720</v>
      </c>
      <c r="L130" s="27">
        <v>7106</v>
      </c>
      <c r="M130" s="27">
        <v>31.5</v>
      </c>
      <c r="N130" s="27">
        <v>-116.637</v>
      </c>
      <c r="O130" s="27" t="s">
        <v>2193</v>
      </c>
    </row>
    <row r="131" spans="1:15">
      <c r="A131" s="27">
        <v>130</v>
      </c>
      <c r="B131" s="27" t="s">
        <v>7</v>
      </c>
      <c r="C131" s="27">
        <v>31.258831000000001</v>
      </c>
      <c r="D131" s="27">
        <v>-116.401248</v>
      </c>
      <c r="E131" s="27">
        <v>122.450982</v>
      </c>
      <c r="F131" s="27" t="s">
        <v>56</v>
      </c>
      <c r="G131" s="27" t="s">
        <v>2191</v>
      </c>
      <c r="H131" s="27" t="s">
        <v>2192</v>
      </c>
      <c r="I131" s="27">
        <v>15</v>
      </c>
      <c r="J131" s="27">
        <v>1</v>
      </c>
      <c r="K131" s="27">
        <v>720</v>
      </c>
      <c r="L131" s="27">
        <v>7106</v>
      </c>
      <c r="M131" s="27">
        <v>31.5</v>
      </c>
      <c r="N131" s="27">
        <v>-116.637</v>
      </c>
      <c r="O131" s="27" t="s">
        <v>2193</v>
      </c>
    </row>
    <row r="132" spans="1:15">
      <c r="A132" s="27">
        <v>131</v>
      </c>
      <c r="B132" s="27" t="s">
        <v>7</v>
      </c>
      <c r="C132" s="27">
        <v>31.258831000000001</v>
      </c>
      <c r="D132" s="27">
        <v>-116.401248</v>
      </c>
      <c r="E132" s="27">
        <v>122.450982</v>
      </c>
      <c r="F132" s="27" t="s">
        <v>56</v>
      </c>
      <c r="G132" s="27" t="s">
        <v>2191</v>
      </c>
      <c r="H132" s="27" t="s">
        <v>2192</v>
      </c>
      <c r="I132" s="27">
        <v>20</v>
      </c>
      <c r="J132" s="27">
        <v>1</v>
      </c>
      <c r="K132" s="27">
        <v>720</v>
      </c>
      <c r="L132" s="27">
        <v>7106</v>
      </c>
      <c r="M132" s="27">
        <v>31.5</v>
      </c>
      <c r="N132" s="27">
        <v>-116.637</v>
      </c>
      <c r="O132" s="27" t="s">
        <v>2193</v>
      </c>
    </row>
    <row r="133" spans="1:15">
      <c r="A133" s="27">
        <v>132</v>
      </c>
      <c r="B133" s="27" t="s">
        <v>7</v>
      </c>
      <c r="C133" s="27">
        <v>31.258831000000001</v>
      </c>
      <c r="D133" s="27">
        <v>-116.401248</v>
      </c>
      <c r="E133" s="27">
        <v>122.450982</v>
      </c>
      <c r="F133" s="27" t="s">
        <v>56</v>
      </c>
      <c r="G133" s="27" t="s">
        <v>2191</v>
      </c>
      <c r="H133" s="27" t="s">
        <v>2192</v>
      </c>
      <c r="I133" s="27">
        <v>25</v>
      </c>
      <c r="J133" s="27">
        <v>1</v>
      </c>
      <c r="K133" s="27">
        <v>720</v>
      </c>
      <c r="L133" s="27">
        <v>7106</v>
      </c>
      <c r="M133" s="27">
        <v>31.5</v>
      </c>
      <c r="N133" s="27">
        <v>-116.637</v>
      </c>
      <c r="O133" s="27" t="s">
        <v>2193</v>
      </c>
    </row>
    <row r="134" spans="1:15">
      <c r="A134" s="27">
        <v>133</v>
      </c>
      <c r="B134" s="27" t="s">
        <v>7</v>
      </c>
      <c r="C134" s="27">
        <v>31.258831000000001</v>
      </c>
      <c r="D134" s="27">
        <v>-116.401248</v>
      </c>
      <c r="E134" s="27">
        <v>122.450982</v>
      </c>
      <c r="F134" s="27" t="s">
        <v>56</v>
      </c>
      <c r="G134" s="27" t="s">
        <v>2191</v>
      </c>
      <c r="H134" s="27" t="s">
        <v>2192</v>
      </c>
      <c r="I134" s="27">
        <v>15</v>
      </c>
      <c r="J134" s="27">
        <v>1</v>
      </c>
      <c r="K134" s="27">
        <v>720</v>
      </c>
      <c r="L134" s="27">
        <v>7106</v>
      </c>
      <c r="M134" s="27">
        <v>31.5</v>
      </c>
      <c r="N134" s="27">
        <v>-116.637</v>
      </c>
      <c r="O134" s="27" t="s">
        <v>2193</v>
      </c>
    </row>
    <row r="135" spans="1:15">
      <c r="A135" s="27">
        <v>134</v>
      </c>
      <c r="B135" s="27" t="s">
        <v>7</v>
      </c>
      <c r="C135" s="27">
        <v>31.258831000000001</v>
      </c>
      <c r="D135" s="27">
        <v>-116.401248</v>
      </c>
      <c r="E135" s="27">
        <v>122.450982</v>
      </c>
      <c r="F135" s="27" t="s">
        <v>56</v>
      </c>
      <c r="G135" s="27" t="s">
        <v>2191</v>
      </c>
      <c r="H135" s="27" t="s">
        <v>2192</v>
      </c>
      <c r="I135" s="27">
        <v>20</v>
      </c>
      <c r="J135" s="27">
        <v>1</v>
      </c>
      <c r="K135" s="27">
        <v>720</v>
      </c>
      <c r="L135" s="27">
        <v>7106</v>
      </c>
      <c r="M135" s="27">
        <v>31.5</v>
      </c>
      <c r="N135" s="27">
        <v>-116.637</v>
      </c>
      <c r="O135" s="27" t="s">
        <v>2193</v>
      </c>
    </row>
    <row r="136" spans="1:15">
      <c r="A136" s="27">
        <v>135</v>
      </c>
      <c r="B136" s="27" t="s">
        <v>7</v>
      </c>
      <c r="C136" s="27">
        <v>31.258831000000001</v>
      </c>
      <c r="D136" s="27">
        <v>-116.401248</v>
      </c>
      <c r="E136" s="27">
        <v>122.450982</v>
      </c>
      <c r="F136" s="27" t="s">
        <v>56</v>
      </c>
      <c r="G136" s="27" t="s">
        <v>2191</v>
      </c>
      <c r="H136" s="27" t="s">
        <v>2192</v>
      </c>
      <c r="I136" s="27">
        <v>20</v>
      </c>
      <c r="J136" s="27">
        <v>1</v>
      </c>
      <c r="K136" s="27">
        <v>720</v>
      </c>
      <c r="L136" s="27">
        <v>7106</v>
      </c>
      <c r="M136" s="27">
        <v>31.5</v>
      </c>
      <c r="N136" s="27">
        <v>-116.637</v>
      </c>
      <c r="O136" s="27" t="s">
        <v>2193</v>
      </c>
    </row>
    <row r="137" spans="1:15">
      <c r="A137" s="27">
        <v>136</v>
      </c>
      <c r="B137" s="27" t="s">
        <v>7</v>
      </c>
      <c r="C137" s="27">
        <v>31.258831000000001</v>
      </c>
      <c r="D137" s="27">
        <v>-116.401248</v>
      </c>
      <c r="E137" s="27">
        <v>122.450982</v>
      </c>
      <c r="F137" s="27" t="s">
        <v>58</v>
      </c>
      <c r="G137" s="27" t="s">
        <v>2194</v>
      </c>
      <c r="H137" s="27" t="s">
        <v>2195</v>
      </c>
      <c r="I137" s="27">
        <v>25</v>
      </c>
      <c r="J137" s="27">
        <v>1</v>
      </c>
      <c r="K137" s="27">
        <v>720</v>
      </c>
      <c r="L137" s="27">
        <v>7106</v>
      </c>
      <c r="M137" s="27">
        <v>31.5</v>
      </c>
      <c r="N137" s="27">
        <v>-116.637</v>
      </c>
      <c r="O137" s="27" t="s">
        <v>2193</v>
      </c>
    </row>
    <row r="138" spans="1:15">
      <c r="A138" s="27">
        <v>137</v>
      </c>
      <c r="B138" s="27" t="s">
        <v>7</v>
      </c>
      <c r="C138" s="27">
        <v>31.258831000000001</v>
      </c>
      <c r="D138" s="27">
        <v>-116.401248</v>
      </c>
      <c r="E138" s="27">
        <v>122.450982</v>
      </c>
      <c r="F138" s="27" t="s">
        <v>58</v>
      </c>
      <c r="G138" s="27" t="s">
        <v>2194</v>
      </c>
      <c r="H138" s="27" t="s">
        <v>2195</v>
      </c>
      <c r="I138" s="27">
        <v>25</v>
      </c>
      <c r="J138" s="27">
        <v>1</v>
      </c>
      <c r="K138" s="27">
        <v>720</v>
      </c>
      <c r="L138" s="27">
        <v>7106</v>
      </c>
      <c r="M138" s="27">
        <v>31.5</v>
      </c>
      <c r="N138" s="27">
        <v>-116.637</v>
      </c>
      <c r="O138" s="27" t="s">
        <v>2193</v>
      </c>
    </row>
    <row r="139" spans="1:15">
      <c r="A139" s="27">
        <v>138</v>
      </c>
      <c r="B139" s="27" t="s">
        <v>7</v>
      </c>
      <c r="C139" s="27">
        <v>31.258831000000001</v>
      </c>
      <c r="D139" s="27">
        <v>-116.401248</v>
      </c>
      <c r="E139" s="27">
        <v>122.450982</v>
      </c>
      <c r="F139" s="27" t="s">
        <v>58</v>
      </c>
      <c r="G139" s="27" t="s">
        <v>2194</v>
      </c>
      <c r="H139" s="27" t="s">
        <v>2195</v>
      </c>
      <c r="I139" s="27">
        <v>30</v>
      </c>
      <c r="J139" s="27">
        <v>1</v>
      </c>
      <c r="K139" s="27">
        <v>720</v>
      </c>
      <c r="L139" s="27">
        <v>7106</v>
      </c>
      <c r="M139" s="27">
        <v>31.5</v>
      </c>
      <c r="N139" s="27">
        <v>-116.637</v>
      </c>
      <c r="O139" s="27" t="s">
        <v>2193</v>
      </c>
    </row>
    <row r="140" spans="1:15">
      <c r="A140" s="27">
        <v>139</v>
      </c>
      <c r="B140" s="27" t="s">
        <v>7</v>
      </c>
      <c r="C140" s="27">
        <v>31.258831000000001</v>
      </c>
      <c r="D140" s="27">
        <v>-116.401248</v>
      </c>
      <c r="E140" s="27">
        <v>122.450982</v>
      </c>
      <c r="F140" s="27" t="s">
        <v>57</v>
      </c>
      <c r="G140" s="27" t="s">
        <v>2196</v>
      </c>
      <c r="H140" s="27" t="s">
        <v>2197</v>
      </c>
      <c r="I140" s="27">
        <v>10</v>
      </c>
      <c r="J140" s="27">
        <v>1</v>
      </c>
      <c r="K140" s="27">
        <v>720</v>
      </c>
      <c r="L140" s="27">
        <v>7106</v>
      </c>
      <c r="M140" s="27">
        <v>31.5</v>
      </c>
      <c r="N140" s="27">
        <v>-116.637</v>
      </c>
      <c r="O140" s="27" t="s">
        <v>2193</v>
      </c>
    </row>
    <row r="141" spans="1:15">
      <c r="A141" s="27">
        <v>140</v>
      </c>
      <c r="B141" s="27" t="s">
        <v>10</v>
      </c>
      <c r="C141" s="27">
        <v>29.844652</v>
      </c>
      <c r="D141" s="27">
        <v>-115.77828599999999</v>
      </c>
      <c r="E141" s="27">
        <v>279.42485099999999</v>
      </c>
      <c r="F141" s="27" t="s">
        <v>56</v>
      </c>
      <c r="G141" s="27" t="s">
        <v>2191</v>
      </c>
      <c r="H141" s="27" t="s">
        <v>2192</v>
      </c>
      <c r="I141" s="27">
        <v>35</v>
      </c>
      <c r="J141" s="27">
        <v>1</v>
      </c>
      <c r="K141" s="27">
        <v>600</v>
      </c>
      <c r="L141" s="27">
        <v>255</v>
      </c>
      <c r="M141" s="27">
        <v>30</v>
      </c>
      <c r="N141" s="27">
        <v>-115.791</v>
      </c>
      <c r="O141" s="27" t="s">
        <v>2193</v>
      </c>
    </row>
    <row r="142" spans="1:15">
      <c r="A142" s="27">
        <v>141</v>
      </c>
      <c r="B142" s="27" t="s">
        <v>10</v>
      </c>
      <c r="C142" s="27">
        <v>29.844652</v>
      </c>
      <c r="D142" s="27">
        <v>-115.77828599999999</v>
      </c>
      <c r="E142" s="27">
        <v>279.42485099999999</v>
      </c>
      <c r="F142" s="27" t="s">
        <v>56</v>
      </c>
      <c r="G142" s="27" t="s">
        <v>2191</v>
      </c>
      <c r="H142" s="27" t="s">
        <v>2192</v>
      </c>
      <c r="I142" s="27">
        <v>40</v>
      </c>
      <c r="J142" s="27">
        <v>1</v>
      </c>
      <c r="K142" s="27">
        <v>600</v>
      </c>
      <c r="L142" s="27">
        <v>255</v>
      </c>
      <c r="M142" s="27">
        <v>30</v>
      </c>
      <c r="N142" s="27">
        <v>-115.791</v>
      </c>
      <c r="O142" s="27" t="s">
        <v>2193</v>
      </c>
    </row>
    <row r="143" spans="1:15">
      <c r="A143" s="27">
        <v>142</v>
      </c>
      <c r="B143" s="27" t="s">
        <v>10</v>
      </c>
      <c r="C143" s="27">
        <v>29.844652</v>
      </c>
      <c r="D143" s="27">
        <v>-115.77828599999999</v>
      </c>
      <c r="E143" s="27">
        <v>279.42485099999999</v>
      </c>
      <c r="F143" s="27" t="s">
        <v>56</v>
      </c>
      <c r="G143" s="27" t="s">
        <v>2191</v>
      </c>
      <c r="H143" s="27" t="s">
        <v>2192</v>
      </c>
      <c r="I143" s="27">
        <v>40</v>
      </c>
      <c r="J143" s="27">
        <v>1</v>
      </c>
      <c r="K143" s="27">
        <v>600</v>
      </c>
      <c r="L143" s="27">
        <v>255</v>
      </c>
      <c r="M143" s="27">
        <v>30</v>
      </c>
      <c r="N143" s="27">
        <v>-115.791</v>
      </c>
      <c r="O143" s="27" t="s">
        <v>2193</v>
      </c>
    </row>
    <row r="144" spans="1:15">
      <c r="A144" s="27">
        <v>143</v>
      </c>
      <c r="B144" s="27" t="s">
        <v>10</v>
      </c>
      <c r="C144" s="27">
        <v>29.844652</v>
      </c>
      <c r="D144" s="27">
        <v>-115.77828599999999</v>
      </c>
      <c r="E144" s="27">
        <v>279.42485099999999</v>
      </c>
      <c r="F144" s="27" t="s">
        <v>56</v>
      </c>
      <c r="G144" s="27" t="s">
        <v>2191</v>
      </c>
      <c r="H144" s="27" t="s">
        <v>2192</v>
      </c>
      <c r="I144" s="27">
        <v>35</v>
      </c>
      <c r="J144" s="27">
        <v>1</v>
      </c>
      <c r="K144" s="27">
        <v>600</v>
      </c>
      <c r="L144" s="27">
        <v>255</v>
      </c>
      <c r="M144" s="27">
        <v>30</v>
      </c>
      <c r="N144" s="27">
        <v>-115.791</v>
      </c>
      <c r="O144" s="27" t="s">
        <v>2193</v>
      </c>
    </row>
    <row r="145" spans="1:15">
      <c r="A145" s="27">
        <v>144</v>
      </c>
      <c r="B145" s="27" t="s">
        <v>10</v>
      </c>
      <c r="C145" s="27">
        <v>29.844652</v>
      </c>
      <c r="D145" s="27">
        <v>-115.77828599999999</v>
      </c>
      <c r="E145" s="27">
        <v>279.42485099999999</v>
      </c>
      <c r="F145" s="27" t="s">
        <v>56</v>
      </c>
      <c r="G145" s="27" t="s">
        <v>2191</v>
      </c>
      <c r="H145" s="27" t="s">
        <v>2192</v>
      </c>
      <c r="I145" s="27">
        <v>35</v>
      </c>
      <c r="J145" s="27">
        <v>1</v>
      </c>
      <c r="K145" s="27">
        <v>600</v>
      </c>
      <c r="L145" s="27">
        <v>255</v>
      </c>
      <c r="M145" s="27">
        <v>30</v>
      </c>
      <c r="N145" s="27">
        <v>-115.791</v>
      </c>
      <c r="O145" s="27" t="s">
        <v>2193</v>
      </c>
    </row>
    <row r="146" spans="1:15">
      <c r="A146" s="27">
        <v>145</v>
      </c>
      <c r="B146" s="27" t="s">
        <v>10</v>
      </c>
      <c r="C146" s="27">
        <v>29.844652</v>
      </c>
      <c r="D146" s="27">
        <v>-115.77828599999999</v>
      </c>
      <c r="E146" s="27">
        <v>279.42485099999999</v>
      </c>
      <c r="F146" s="27" t="s">
        <v>56</v>
      </c>
      <c r="G146" s="27" t="s">
        <v>2191</v>
      </c>
      <c r="H146" s="27" t="s">
        <v>2192</v>
      </c>
      <c r="I146" s="27">
        <v>40</v>
      </c>
      <c r="J146" s="27">
        <v>1</v>
      </c>
      <c r="K146" s="27">
        <v>600</v>
      </c>
      <c r="L146" s="27">
        <v>255</v>
      </c>
      <c r="M146" s="27">
        <v>30</v>
      </c>
      <c r="N146" s="27">
        <v>-115.791</v>
      </c>
      <c r="O146" s="27" t="s">
        <v>2193</v>
      </c>
    </row>
    <row r="147" spans="1:15">
      <c r="A147" s="27">
        <v>146</v>
      </c>
      <c r="B147" s="27" t="s">
        <v>10</v>
      </c>
      <c r="C147" s="27">
        <v>29.844652</v>
      </c>
      <c r="D147" s="27">
        <v>-115.77828599999999</v>
      </c>
      <c r="E147" s="27">
        <v>279.42485099999999</v>
      </c>
      <c r="F147" s="27" t="s">
        <v>56</v>
      </c>
      <c r="G147" s="27" t="s">
        <v>2191</v>
      </c>
      <c r="H147" s="27" t="s">
        <v>2192</v>
      </c>
      <c r="I147" s="27">
        <v>15</v>
      </c>
      <c r="J147" s="27">
        <v>1</v>
      </c>
      <c r="K147" s="27">
        <v>600</v>
      </c>
      <c r="L147" s="27">
        <v>255</v>
      </c>
      <c r="M147" s="27">
        <v>30</v>
      </c>
      <c r="N147" s="27">
        <v>-115.791</v>
      </c>
      <c r="O147" s="27" t="s">
        <v>2193</v>
      </c>
    </row>
    <row r="148" spans="1:15">
      <c r="A148" s="27">
        <v>147</v>
      </c>
      <c r="B148" s="27" t="s">
        <v>10</v>
      </c>
      <c r="C148" s="27">
        <v>29.844652</v>
      </c>
      <c r="D148" s="27">
        <v>-115.77828599999999</v>
      </c>
      <c r="E148" s="27">
        <v>279.42485099999999</v>
      </c>
      <c r="F148" s="27" t="s">
        <v>56</v>
      </c>
      <c r="G148" s="27" t="s">
        <v>2191</v>
      </c>
      <c r="H148" s="27" t="s">
        <v>2192</v>
      </c>
      <c r="I148" s="27">
        <v>15</v>
      </c>
      <c r="J148" s="27">
        <v>1</v>
      </c>
      <c r="K148" s="27">
        <v>600</v>
      </c>
      <c r="L148" s="27">
        <v>255</v>
      </c>
      <c r="M148" s="27">
        <v>30</v>
      </c>
      <c r="N148" s="27">
        <v>-115.791</v>
      </c>
      <c r="O148" s="27" t="s">
        <v>2193</v>
      </c>
    </row>
    <row r="149" spans="1:15">
      <c r="A149" s="27">
        <v>148</v>
      </c>
      <c r="B149" s="27" t="s">
        <v>10</v>
      </c>
      <c r="C149" s="27">
        <v>29.844652</v>
      </c>
      <c r="D149" s="27">
        <v>-115.77828599999999</v>
      </c>
      <c r="E149" s="27">
        <v>279.42485099999999</v>
      </c>
      <c r="F149" s="27" t="s">
        <v>56</v>
      </c>
      <c r="G149" s="27" t="s">
        <v>2191</v>
      </c>
      <c r="H149" s="27" t="s">
        <v>2192</v>
      </c>
      <c r="I149" s="27">
        <v>45</v>
      </c>
      <c r="J149" s="27">
        <v>1</v>
      </c>
      <c r="K149" s="27">
        <v>600</v>
      </c>
      <c r="L149" s="27">
        <v>255</v>
      </c>
      <c r="M149" s="27">
        <v>30</v>
      </c>
      <c r="N149" s="27">
        <v>-115.791</v>
      </c>
      <c r="O149" s="27" t="s">
        <v>2193</v>
      </c>
    </row>
    <row r="150" spans="1:15">
      <c r="A150" s="27">
        <v>149</v>
      </c>
      <c r="B150" s="27" t="s">
        <v>10</v>
      </c>
      <c r="C150" s="27">
        <v>29.844652</v>
      </c>
      <c r="D150" s="27">
        <v>-115.77828599999999</v>
      </c>
      <c r="E150" s="27">
        <v>279.42485099999999</v>
      </c>
      <c r="F150" s="27" t="s">
        <v>58</v>
      </c>
      <c r="G150" s="27" t="s">
        <v>2194</v>
      </c>
      <c r="H150" s="27" t="s">
        <v>2195</v>
      </c>
      <c r="I150" s="27">
        <v>25</v>
      </c>
      <c r="J150" s="27">
        <v>1</v>
      </c>
      <c r="K150" s="27">
        <v>600</v>
      </c>
      <c r="L150" s="27">
        <v>255</v>
      </c>
      <c r="M150" s="27">
        <v>30</v>
      </c>
      <c r="N150" s="27">
        <v>-115.791</v>
      </c>
      <c r="O150" s="27" t="s">
        <v>2193</v>
      </c>
    </row>
    <row r="151" spans="1:15">
      <c r="A151" s="27">
        <v>150</v>
      </c>
      <c r="B151" s="27" t="s">
        <v>10</v>
      </c>
      <c r="C151" s="27">
        <v>29.844652</v>
      </c>
      <c r="D151" s="27">
        <v>-115.77828599999999</v>
      </c>
      <c r="E151" s="27">
        <v>279.42485099999999</v>
      </c>
      <c r="F151" s="27" t="s">
        <v>58</v>
      </c>
      <c r="G151" s="27" t="s">
        <v>2194</v>
      </c>
      <c r="H151" s="27" t="s">
        <v>2195</v>
      </c>
      <c r="I151" s="27">
        <v>30</v>
      </c>
      <c r="J151" s="27">
        <v>1</v>
      </c>
      <c r="K151" s="27">
        <v>600</v>
      </c>
      <c r="L151" s="27">
        <v>255</v>
      </c>
      <c r="M151" s="27">
        <v>30</v>
      </c>
      <c r="N151" s="27">
        <v>-115.791</v>
      </c>
      <c r="O151" s="27" t="s">
        <v>2193</v>
      </c>
    </row>
    <row r="152" spans="1:15">
      <c r="A152" s="27">
        <v>151</v>
      </c>
      <c r="B152" s="27" t="s">
        <v>10</v>
      </c>
      <c r="C152" s="27">
        <v>29.844652</v>
      </c>
      <c r="D152" s="27">
        <v>-115.77828599999999</v>
      </c>
      <c r="E152" s="27">
        <v>279.42485099999999</v>
      </c>
      <c r="F152" s="27" t="s">
        <v>58</v>
      </c>
      <c r="G152" s="27" t="s">
        <v>2194</v>
      </c>
      <c r="H152" s="27" t="s">
        <v>2195</v>
      </c>
      <c r="I152" s="27">
        <v>35</v>
      </c>
      <c r="J152" s="27">
        <v>1</v>
      </c>
      <c r="K152" s="27">
        <v>600</v>
      </c>
      <c r="L152" s="27">
        <v>255</v>
      </c>
      <c r="M152" s="27">
        <v>30</v>
      </c>
      <c r="N152" s="27">
        <v>-115.791</v>
      </c>
      <c r="O152" s="27" t="s">
        <v>2193</v>
      </c>
    </row>
    <row r="153" spans="1:15">
      <c r="A153" s="27">
        <v>152</v>
      </c>
      <c r="B153" s="27" t="s">
        <v>10</v>
      </c>
      <c r="C153" s="27">
        <v>29.844652</v>
      </c>
      <c r="D153" s="27">
        <v>-115.77828599999999</v>
      </c>
      <c r="E153" s="27">
        <v>279.42485099999999</v>
      </c>
      <c r="F153" s="27" t="s">
        <v>57</v>
      </c>
      <c r="G153" s="27" t="s">
        <v>2196</v>
      </c>
      <c r="H153" s="27" t="s">
        <v>2197</v>
      </c>
      <c r="I153" s="27">
        <v>5</v>
      </c>
      <c r="J153" s="27">
        <v>1</v>
      </c>
      <c r="K153" s="27">
        <v>600</v>
      </c>
      <c r="L153" s="27">
        <v>255</v>
      </c>
      <c r="M153" s="27">
        <v>30</v>
      </c>
      <c r="N153" s="27">
        <v>-115.791</v>
      </c>
      <c r="O153" s="27" t="s">
        <v>2193</v>
      </c>
    </row>
    <row r="154" spans="1:15">
      <c r="A154" s="27">
        <v>153</v>
      </c>
      <c r="B154" s="27" t="s">
        <v>10</v>
      </c>
      <c r="C154" s="27">
        <v>29.844652</v>
      </c>
      <c r="D154" s="27">
        <v>-115.77828599999999</v>
      </c>
      <c r="E154" s="27">
        <v>279.42485099999999</v>
      </c>
      <c r="F154" s="27" t="s">
        <v>57</v>
      </c>
      <c r="G154" s="27" t="s">
        <v>2196</v>
      </c>
      <c r="H154" s="27" t="s">
        <v>2197</v>
      </c>
      <c r="I154" s="27">
        <v>40</v>
      </c>
      <c r="J154" s="27">
        <v>1</v>
      </c>
      <c r="K154" s="27">
        <v>600</v>
      </c>
      <c r="L154" s="27">
        <v>255</v>
      </c>
      <c r="M154" s="27">
        <v>30</v>
      </c>
      <c r="N154" s="27">
        <v>-115.791</v>
      </c>
      <c r="O154" s="27" t="s">
        <v>2193</v>
      </c>
    </row>
    <row r="155" spans="1:15">
      <c r="A155" s="27">
        <v>154</v>
      </c>
      <c r="B155" s="27" t="s">
        <v>10</v>
      </c>
      <c r="C155" s="27">
        <v>29.844652</v>
      </c>
      <c r="D155" s="27">
        <v>-115.77828599999999</v>
      </c>
      <c r="E155" s="27">
        <v>279.42485099999999</v>
      </c>
      <c r="F155" s="27" t="s">
        <v>57</v>
      </c>
      <c r="G155" s="27" t="s">
        <v>2196</v>
      </c>
      <c r="H155" s="27" t="s">
        <v>2197</v>
      </c>
      <c r="I155" s="27">
        <v>40</v>
      </c>
      <c r="J155" s="27">
        <v>1</v>
      </c>
      <c r="K155" s="27">
        <v>600</v>
      </c>
      <c r="L155" s="27">
        <v>255</v>
      </c>
      <c r="M155" s="27">
        <v>30</v>
      </c>
      <c r="N155" s="27">
        <v>-115.791</v>
      </c>
      <c r="O155" s="27" t="s">
        <v>2193</v>
      </c>
    </row>
    <row r="156" spans="1:15">
      <c r="A156" s="27">
        <v>155</v>
      </c>
      <c r="B156" s="27" t="s">
        <v>10</v>
      </c>
      <c r="C156" s="27">
        <v>29.844652</v>
      </c>
      <c r="D156" s="27">
        <v>-115.77828599999999</v>
      </c>
      <c r="E156" s="27">
        <v>279.42485099999999</v>
      </c>
      <c r="F156" s="27" t="s">
        <v>57</v>
      </c>
      <c r="G156" s="27" t="s">
        <v>2196</v>
      </c>
      <c r="H156" s="27" t="s">
        <v>2197</v>
      </c>
      <c r="I156" s="27">
        <v>40</v>
      </c>
      <c r="J156" s="27">
        <v>1</v>
      </c>
      <c r="K156" s="27">
        <v>600</v>
      </c>
      <c r="L156" s="27">
        <v>255</v>
      </c>
      <c r="M156" s="27">
        <v>30</v>
      </c>
      <c r="N156" s="27">
        <v>-115.791</v>
      </c>
      <c r="O156" s="27" t="s">
        <v>2193</v>
      </c>
    </row>
    <row r="157" spans="1:15">
      <c r="A157" s="27">
        <v>156</v>
      </c>
      <c r="B157" s="27" t="s">
        <v>10</v>
      </c>
      <c r="C157" s="27">
        <v>29.844652</v>
      </c>
      <c r="D157" s="27">
        <v>-115.77828599999999</v>
      </c>
      <c r="E157" s="27">
        <v>279.42485099999999</v>
      </c>
      <c r="F157" s="27" t="s">
        <v>57</v>
      </c>
      <c r="G157" s="27" t="s">
        <v>2196</v>
      </c>
      <c r="H157" s="27" t="s">
        <v>2197</v>
      </c>
      <c r="I157" s="27">
        <v>55</v>
      </c>
      <c r="J157" s="27">
        <v>1</v>
      </c>
      <c r="K157" s="27">
        <v>600</v>
      </c>
      <c r="L157" s="27">
        <v>255</v>
      </c>
      <c r="M157" s="27">
        <v>30</v>
      </c>
      <c r="N157" s="27">
        <v>-115.791</v>
      </c>
      <c r="O157" s="27" t="s">
        <v>2193</v>
      </c>
    </row>
    <row r="158" spans="1:15">
      <c r="A158" s="27">
        <v>157</v>
      </c>
      <c r="B158" s="27" t="s">
        <v>10</v>
      </c>
      <c r="C158" s="27">
        <v>29.844652</v>
      </c>
      <c r="D158" s="27">
        <v>-115.77828599999999</v>
      </c>
      <c r="E158" s="27">
        <v>279.42485099999999</v>
      </c>
      <c r="F158" s="27" t="s">
        <v>57</v>
      </c>
      <c r="G158" s="27" t="s">
        <v>2196</v>
      </c>
      <c r="H158" s="27" t="s">
        <v>2197</v>
      </c>
      <c r="I158" s="27">
        <v>15</v>
      </c>
      <c r="J158" s="27">
        <v>1</v>
      </c>
      <c r="K158" s="27">
        <v>600</v>
      </c>
      <c r="L158" s="27">
        <v>255</v>
      </c>
      <c r="M158" s="27">
        <v>30</v>
      </c>
      <c r="N158" s="27">
        <v>-115.791</v>
      </c>
      <c r="O158" s="27" t="s">
        <v>2193</v>
      </c>
    </row>
    <row r="159" spans="1:15">
      <c r="A159" s="27">
        <v>158</v>
      </c>
      <c r="B159" s="27" t="s">
        <v>10</v>
      </c>
      <c r="C159" s="27">
        <v>29.844652</v>
      </c>
      <c r="D159" s="27">
        <v>-115.77828599999999</v>
      </c>
      <c r="E159" s="27">
        <v>279.42485099999999</v>
      </c>
      <c r="F159" s="27" t="s">
        <v>57</v>
      </c>
      <c r="G159" s="27" t="s">
        <v>2196</v>
      </c>
      <c r="H159" s="27" t="s">
        <v>2197</v>
      </c>
      <c r="I159" s="27">
        <v>35</v>
      </c>
      <c r="J159" s="27">
        <v>1</v>
      </c>
      <c r="K159" s="27">
        <v>600</v>
      </c>
      <c r="L159" s="27">
        <v>255</v>
      </c>
      <c r="M159" s="27">
        <v>30</v>
      </c>
      <c r="N159" s="27">
        <v>-115.791</v>
      </c>
      <c r="O159" s="27" t="s">
        <v>2193</v>
      </c>
    </row>
    <row r="160" spans="1:15">
      <c r="A160" s="27">
        <v>159</v>
      </c>
      <c r="B160" s="27" t="s">
        <v>10</v>
      </c>
      <c r="C160" s="27">
        <v>29.844652</v>
      </c>
      <c r="D160" s="27">
        <v>-115.77828599999999</v>
      </c>
      <c r="E160" s="27">
        <v>279.42485099999999</v>
      </c>
      <c r="F160" s="27" t="s">
        <v>57</v>
      </c>
      <c r="G160" s="27" t="s">
        <v>2196</v>
      </c>
      <c r="H160" s="27" t="s">
        <v>2197</v>
      </c>
      <c r="I160" s="27">
        <v>15</v>
      </c>
      <c r="J160" s="27">
        <v>1</v>
      </c>
      <c r="K160" s="27">
        <v>600</v>
      </c>
      <c r="L160" s="27">
        <v>255</v>
      </c>
      <c r="M160" s="27">
        <v>30</v>
      </c>
      <c r="N160" s="27">
        <v>-115.791</v>
      </c>
      <c r="O160" s="27" t="s">
        <v>2193</v>
      </c>
    </row>
    <row r="161" spans="1:15">
      <c r="A161" s="27">
        <v>160</v>
      </c>
      <c r="B161" s="27" t="s">
        <v>0</v>
      </c>
      <c r="C161" s="27">
        <v>32.361992999999998</v>
      </c>
      <c r="D161" s="27">
        <v>-117.23078599999999</v>
      </c>
      <c r="E161" s="27">
        <v>0</v>
      </c>
      <c r="F161" s="27" t="s">
        <v>56</v>
      </c>
      <c r="G161" s="27" t="s">
        <v>2191</v>
      </c>
      <c r="H161" s="27" t="s">
        <v>2192</v>
      </c>
      <c r="I161" s="27">
        <v>10</v>
      </c>
      <c r="J161" s="27">
        <v>1</v>
      </c>
      <c r="K161" s="27">
        <v>600</v>
      </c>
      <c r="L161" s="27">
        <v>1618706</v>
      </c>
      <c r="M161" s="27">
        <v>32.5</v>
      </c>
      <c r="N161" s="27">
        <v>-117.105</v>
      </c>
      <c r="O161" s="27" t="s">
        <v>2190</v>
      </c>
    </row>
    <row r="162" spans="1:15">
      <c r="A162" s="27">
        <v>161</v>
      </c>
      <c r="B162" s="27" t="s">
        <v>0</v>
      </c>
      <c r="C162" s="27">
        <v>32.361992999999998</v>
      </c>
      <c r="D162" s="27">
        <v>-117.23078599999999</v>
      </c>
      <c r="E162" s="27">
        <v>0</v>
      </c>
      <c r="F162" s="27" t="s">
        <v>56</v>
      </c>
      <c r="G162" s="27" t="s">
        <v>2191</v>
      </c>
      <c r="H162" s="27" t="s">
        <v>2192</v>
      </c>
      <c r="I162" s="27">
        <v>10</v>
      </c>
      <c r="J162" s="27">
        <v>1</v>
      </c>
      <c r="K162" s="27">
        <v>600</v>
      </c>
      <c r="L162" s="27">
        <v>1618706</v>
      </c>
      <c r="M162" s="27">
        <v>32.5</v>
      </c>
      <c r="N162" s="27">
        <v>-117.105</v>
      </c>
      <c r="O162" s="27" t="s">
        <v>2190</v>
      </c>
    </row>
    <row r="163" spans="1:15">
      <c r="A163" s="27">
        <v>162</v>
      </c>
      <c r="B163" s="27" t="s">
        <v>0</v>
      </c>
      <c r="C163" s="27">
        <v>32.361992999999998</v>
      </c>
      <c r="D163" s="27">
        <v>-117.23078599999999</v>
      </c>
      <c r="E163" s="27">
        <v>0</v>
      </c>
      <c r="F163" s="27" t="s">
        <v>56</v>
      </c>
      <c r="G163" s="27" t="s">
        <v>2191</v>
      </c>
      <c r="H163" s="27" t="s">
        <v>2192</v>
      </c>
      <c r="I163" s="27">
        <v>10</v>
      </c>
      <c r="J163" s="27">
        <v>1</v>
      </c>
      <c r="K163" s="27">
        <v>600</v>
      </c>
      <c r="L163" s="27">
        <v>1618706</v>
      </c>
      <c r="M163" s="27">
        <v>32.5</v>
      </c>
      <c r="N163" s="27">
        <v>-117.105</v>
      </c>
      <c r="O163" s="27" t="s">
        <v>2190</v>
      </c>
    </row>
    <row r="164" spans="1:15">
      <c r="A164" s="27">
        <v>163</v>
      </c>
      <c r="B164" s="27" t="s">
        <v>0</v>
      </c>
      <c r="C164" s="27">
        <v>32.361992999999998</v>
      </c>
      <c r="D164" s="27">
        <v>-117.23078599999999</v>
      </c>
      <c r="E164" s="27">
        <v>0</v>
      </c>
      <c r="F164" s="27" t="s">
        <v>56</v>
      </c>
      <c r="G164" s="27" t="s">
        <v>2191</v>
      </c>
      <c r="H164" s="27" t="s">
        <v>2192</v>
      </c>
      <c r="I164" s="27">
        <v>25</v>
      </c>
      <c r="J164" s="27">
        <v>1</v>
      </c>
      <c r="K164" s="27">
        <v>600</v>
      </c>
      <c r="L164" s="27">
        <v>1618706</v>
      </c>
      <c r="M164" s="27">
        <v>32.5</v>
      </c>
      <c r="N164" s="27">
        <v>-117.105</v>
      </c>
      <c r="O164" s="27" t="s">
        <v>2190</v>
      </c>
    </row>
    <row r="165" spans="1:15">
      <c r="A165" s="27">
        <v>164</v>
      </c>
      <c r="B165" s="27" t="s">
        <v>0</v>
      </c>
      <c r="C165" s="27">
        <v>32.361992999999998</v>
      </c>
      <c r="D165" s="27">
        <v>-117.23078599999999</v>
      </c>
      <c r="E165" s="27">
        <v>0</v>
      </c>
      <c r="F165" s="27" t="s">
        <v>56</v>
      </c>
      <c r="G165" s="27" t="s">
        <v>2191</v>
      </c>
      <c r="H165" s="27" t="s">
        <v>2192</v>
      </c>
      <c r="I165" s="27">
        <v>25</v>
      </c>
      <c r="J165" s="27">
        <v>1</v>
      </c>
      <c r="K165" s="27">
        <v>600</v>
      </c>
      <c r="L165" s="27">
        <v>1618706</v>
      </c>
      <c r="M165" s="27">
        <v>32.5</v>
      </c>
      <c r="N165" s="27">
        <v>-117.105</v>
      </c>
      <c r="O165" s="27" t="s">
        <v>2190</v>
      </c>
    </row>
    <row r="166" spans="1:15">
      <c r="A166" s="27">
        <v>165</v>
      </c>
      <c r="B166" s="27" t="s">
        <v>0</v>
      </c>
      <c r="C166" s="27">
        <v>32.361992999999998</v>
      </c>
      <c r="D166" s="27">
        <v>-117.23078599999999</v>
      </c>
      <c r="E166" s="27">
        <v>0</v>
      </c>
      <c r="F166" s="27" t="s">
        <v>56</v>
      </c>
      <c r="G166" s="27" t="s">
        <v>2191</v>
      </c>
      <c r="H166" s="27" t="s">
        <v>2192</v>
      </c>
      <c r="I166" s="27">
        <v>25</v>
      </c>
      <c r="J166" s="27">
        <v>1</v>
      </c>
      <c r="K166" s="27">
        <v>600</v>
      </c>
      <c r="L166" s="27">
        <v>1618706</v>
      </c>
      <c r="M166" s="27">
        <v>32.5</v>
      </c>
      <c r="N166" s="27">
        <v>-117.105</v>
      </c>
      <c r="O166" s="27" t="s">
        <v>2190</v>
      </c>
    </row>
    <row r="167" spans="1:15">
      <c r="A167" s="27">
        <v>166</v>
      </c>
      <c r="B167" s="27" t="s">
        <v>0</v>
      </c>
      <c r="C167" s="27">
        <v>32.361992999999998</v>
      </c>
      <c r="D167" s="27">
        <v>-117.23078599999999</v>
      </c>
      <c r="E167" s="27">
        <v>0</v>
      </c>
      <c r="F167" s="27" t="s">
        <v>56</v>
      </c>
      <c r="G167" s="27" t="s">
        <v>2191</v>
      </c>
      <c r="H167" s="27" t="s">
        <v>2192</v>
      </c>
      <c r="I167" s="27">
        <v>25</v>
      </c>
      <c r="J167" s="27">
        <v>1</v>
      </c>
      <c r="K167" s="27">
        <v>600</v>
      </c>
      <c r="L167" s="27">
        <v>1618706</v>
      </c>
      <c r="M167" s="27">
        <v>32.5</v>
      </c>
      <c r="N167" s="27">
        <v>-117.105</v>
      </c>
      <c r="O167" s="27" t="s">
        <v>2190</v>
      </c>
    </row>
    <row r="168" spans="1:15">
      <c r="A168" s="27">
        <v>167</v>
      </c>
      <c r="B168" s="27" t="s">
        <v>0</v>
      </c>
      <c r="C168" s="27">
        <v>32.361992999999998</v>
      </c>
      <c r="D168" s="27">
        <v>-117.23078599999999</v>
      </c>
      <c r="E168" s="27">
        <v>0</v>
      </c>
      <c r="F168" s="27" t="s">
        <v>56</v>
      </c>
      <c r="G168" s="27" t="s">
        <v>2191</v>
      </c>
      <c r="H168" s="27" t="s">
        <v>2192</v>
      </c>
      <c r="I168" s="27">
        <v>15</v>
      </c>
      <c r="J168" s="27">
        <v>1</v>
      </c>
      <c r="K168" s="27">
        <v>600</v>
      </c>
      <c r="L168" s="27">
        <v>1618706</v>
      </c>
      <c r="M168" s="27">
        <v>32.5</v>
      </c>
      <c r="N168" s="27">
        <v>-117.105</v>
      </c>
      <c r="O168" s="27" t="s">
        <v>2190</v>
      </c>
    </row>
    <row r="169" spans="1:15">
      <c r="A169" s="27">
        <v>168</v>
      </c>
      <c r="B169" s="27" t="s">
        <v>0</v>
      </c>
      <c r="C169" s="27">
        <v>32.361992999999998</v>
      </c>
      <c r="D169" s="27">
        <v>-117.23078599999999</v>
      </c>
      <c r="E169" s="27">
        <v>0</v>
      </c>
      <c r="F169" s="27" t="s">
        <v>56</v>
      </c>
      <c r="G169" s="27" t="s">
        <v>2191</v>
      </c>
      <c r="H169" s="27" t="s">
        <v>2192</v>
      </c>
      <c r="I169" s="27">
        <v>10</v>
      </c>
      <c r="J169" s="27">
        <v>1</v>
      </c>
      <c r="K169" s="27">
        <v>600</v>
      </c>
      <c r="L169" s="27">
        <v>1618706</v>
      </c>
      <c r="M169" s="27">
        <v>32.5</v>
      </c>
      <c r="N169" s="27">
        <v>-117.105</v>
      </c>
      <c r="O169" s="27" t="s">
        <v>2190</v>
      </c>
    </row>
    <row r="170" spans="1:15">
      <c r="A170" s="27">
        <v>169</v>
      </c>
      <c r="B170" s="27" t="s">
        <v>0</v>
      </c>
      <c r="C170" s="27">
        <v>32.361992999999998</v>
      </c>
      <c r="D170" s="27">
        <v>-117.23078599999999</v>
      </c>
      <c r="E170" s="27">
        <v>0</v>
      </c>
      <c r="F170" s="27" t="s">
        <v>56</v>
      </c>
      <c r="G170" s="27" t="s">
        <v>2191</v>
      </c>
      <c r="H170" s="27" t="s">
        <v>2192</v>
      </c>
      <c r="I170" s="27">
        <v>20</v>
      </c>
      <c r="J170" s="27">
        <v>1</v>
      </c>
      <c r="K170" s="27">
        <v>600</v>
      </c>
      <c r="L170" s="27">
        <v>1618706</v>
      </c>
      <c r="M170" s="27">
        <v>32.5</v>
      </c>
      <c r="N170" s="27">
        <v>-117.105</v>
      </c>
      <c r="O170" s="27" t="s">
        <v>2190</v>
      </c>
    </row>
    <row r="171" spans="1:15">
      <c r="A171" s="27">
        <v>170</v>
      </c>
      <c r="B171" s="27" t="s">
        <v>0</v>
      </c>
      <c r="C171" s="27">
        <v>32.361992999999998</v>
      </c>
      <c r="D171" s="27">
        <v>-117.23078599999999</v>
      </c>
      <c r="E171" s="27">
        <v>0</v>
      </c>
      <c r="F171" s="27" t="s">
        <v>56</v>
      </c>
      <c r="G171" s="27" t="s">
        <v>2191</v>
      </c>
      <c r="H171" s="27" t="s">
        <v>2192</v>
      </c>
      <c r="I171" s="27">
        <v>20</v>
      </c>
      <c r="J171" s="27">
        <v>1</v>
      </c>
      <c r="K171" s="27">
        <v>600</v>
      </c>
      <c r="L171" s="27">
        <v>1618706</v>
      </c>
      <c r="M171" s="27">
        <v>32.5</v>
      </c>
      <c r="N171" s="27">
        <v>-117.105</v>
      </c>
      <c r="O171" s="27" t="s">
        <v>2190</v>
      </c>
    </row>
    <row r="172" spans="1:15">
      <c r="A172" s="27">
        <v>171</v>
      </c>
      <c r="B172" s="27" t="s">
        <v>0</v>
      </c>
      <c r="C172" s="27">
        <v>32.361992999999998</v>
      </c>
      <c r="D172" s="27">
        <v>-117.23078599999999</v>
      </c>
      <c r="E172" s="27">
        <v>0</v>
      </c>
      <c r="F172" s="27" t="s">
        <v>56</v>
      </c>
      <c r="G172" s="27" t="s">
        <v>2191</v>
      </c>
      <c r="H172" s="27" t="s">
        <v>2192</v>
      </c>
      <c r="I172" s="27">
        <v>20</v>
      </c>
      <c r="J172" s="27">
        <v>1</v>
      </c>
      <c r="K172" s="27">
        <v>600</v>
      </c>
      <c r="L172" s="27">
        <v>1618706</v>
      </c>
      <c r="M172" s="27">
        <v>32.5</v>
      </c>
      <c r="N172" s="27">
        <v>-117.105</v>
      </c>
      <c r="O172" s="27" t="s">
        <v>2190</v>
      </c>
    </row>
    <row r="173" spans="1:15">
      <c r="A173" s="27">
        <v>172</v>
      </c>
      <c r="B173" s="27" t="s">
        <v>0</v>
      </c>
      <c r="C173" s="27">
        <v>32.361992999999998</v>
      </c>
      <c r="D173" s="27">
        <v>-117.23078599999999</v>
      </c>
      <c r="E173" s="27">
        <v>0</v>
      </c>
      <c r="F173" s="27" t="s">
        <v>56</v>
      </c>
      <c r="G173" s="27" t="s">
        <v>2191</v>
      </c>
      <c r="H173" s="27" t="s">
        <v>2192</v>
      </c>
      <c r="I173" s="27">
        <v>20</v>
      </c>
      <c r="J173" s="27">
        <v>1</v>
      </c>
      <c r="K173" s="27">
        <v>600</v>
      </c>
      <c r="L173" s="27">
        <v>1618706</v>
      </c>
      <c r="M173" s="27">
        <v>32.5</v>
      </c>
      <c r="N173" s="27">
        <v>-117.105</v>
      </c>
      <c r="O173" s="27" t="s">
        <v>2190</v>
      </c>
    </row>
    <row r="174" spans="1:15">
      <c r="A174" s="27">
        <v>173</v>
      </c>
      <c r="B174" s="27" t="s">
        <v>0</v>
      </c>
      <c r="C174" s="27">
        <v>32.361992999999998</v>
      </c>
      <c r="D174" s="27">
        <v>-117.23078599999999</v>
      </c>
      <c r="E174" s="27">
        <v>0</v>
      </c>
      <c r="F174" s="27" t="s">
        <v>56</v>
      </c>
      <c r="G174" s="27" t="s">
        <v>2191</v>
      </c>
      <c r="H174" s="27" t="s">
        <v>2192</v>
      </c>
      <c r="I174" s="27">
        <v>20</v>
      </c>
      <c r="J174" s="27">
        <v>1</v>
      </c>
      <c r="K174" s="27">
        <v>600</v>
      </c>
      <c r="L174" s="27">
        <v>1618706</v>
      </c>
      <c r="M174" s="27">
        <v>32.5</v>
      </c>
      <c r="N174" s="27">
        <v>-117.105</v>
      </c>
      <c r="O174" s="27" t="s">
        <v>2190</v>
      </c>
    </row>
    <row r="175" spans="1:15">
      <c r="A175" s="27">
        <v>174</v>
      </c>
      <c r="B175" s="27" t="s">
        <v>0</v>
      </c>
      <c r="C175" s="27">
        <v>32.361992999999998</v>
      </c>
      <c r="D175" s="27">
        <v>-117.23078599999999</v>
      </c>
      <c r="E175" s="27">
        <v>0</v>
      </c>
      <c r="F175" s="27" t="s">
        <v>58</v>
      </c>
      <c r="G175" s="27" t="s">
        <v>2194</v>
      </c>
      <c r="H175" s="27" t="s">
        <v>2195</v>
      </c>
      <c r="I175" s="27">
        <v>5</v>
      </c>
      <c r="J175" s="27">
        <v>1</v>
      </c>
      <c r="K175" s="27">
        <v>600</v>
      </c>
      <c r="L175" s="27">
        <v>1618706</v>
      </c>
      <c r="M175" s="27">
        <v>32.5</v>
      </c>
      <c r="N175" s="27">
        <v>-117.105</v>
      </c>
      <c r="O175" s="27" t="s">
        <v>2190</v>
      </c>
    </row>
    <row r="176" spans="1:15">
      <c r="A176" s="27">
        <v>175</v>
      </c>
      <c r="B176" s="27" t="s">
        <v>0</v>
      </c>
      <c r="C176" s="27">
        <v>32.361992999999998</v>
      </c>
      <c r="D176" s="27">
        <v>-117.23078599999999</v>
      </c>
      <c r="E176" s="27">
        <v>0</v>
      </c>
      <c r="F176" s="27" t="s">
        <v>58</v>
      </c>
      <c r="G176" s="27" t="s">
        <v>2194</v>
      </c>
      <c r="H176" s="27" t="s">
        <v>2195</v>
      </c>
      <c r="I176" s="27">
        <v>5</v>
      </c>
      <c r="J176" s="27">
        <v>1</v>
      </c>
      <c r="K176" s="27">
        <v>600</v>
      </c>
      <c r="L176" s="27">
        <v>1618706</v>
      </c>
      <c r="M176" s="27">
        <v>32.5</v>
      </c>
      <c r="N176" s="27">
        <v>-117.105</v>
      </c>
      <c r="O176" s="27" t="s">
        <v>2190</v>
      </c>
    </row>
    <row r="177" spans="1:15">
      <c r="A177" s="27">
        <v>176</v>
      </c>
      <c r="B177" s="27" t="s">
        <v>0</v>
      </c>
      <c r="C177" s="27">
        <v>32.361992999999998</v>
      </c>
      <c r="D177" s="27">
        <v>-117.23078599999999</v>
      </c>
      <c r="E177" s="27">
        <v>0</v>
      </c>
      <c r="F177" s="27" t="s">
        <v>58</v>
      </c>
      <c r="G177" s="27" t="s">
        <v>2194</v>
      </c>
      <c r="H177" s="27" t="s">
        <v>2195</v>
      </c>
      <c r="I177" s="27">
        <v>5</v>
      </c>
      <c r="J177" s="27">
        <v>1</v>
      </c>
      <c r="K177" s="27">
        <v>600</v>
      </c>
      <c r="L177" s="27">
        <v>1618706</v>
      </c>
      <c r="M177" s="27">
        <v>32.5</v>
      </c>
      <c r="N177" s="27">
        <v>-117.105</v>
      </c>
      <c r="O177" s="27" t="s">
        <v>2190</v>
      </c>
    </row>
    <row r="178" spans="1:15">
      <c r="A178" s="27">
        <v>177</v>
      </c>
      <c r="B178" s="27" t="s">
        <v>0</v>
      </c>
      <c r="C178" s="27">
        <v>32.361992999999998</v>
      </c>
      <c r="D178" s="27">
        <v>-117.23078599999999</v>
      </c>
      <c r="E178" s="27">
        <v>0</v>
      </c>
      <c r="F178" s="27" t="s">
        <v>58</v>
      </c>
      <c r="G178" s="27" t="s">
        <v>2194</v>
      </c>
      <c r="H178" s="27" t="s">
        <v>2195</v>
      </c>
      <c r="I178" s="27">
        <v>20</v>
      </c>
      <c r="J178" s="27">
        <v>1</v>
      </c>
      <c r="K178" s="27">
        <v>600</v>
      </c>
      <c r="L178" s="27">
        <v>1618706</v>
      </c>
      <c r="M178" s="27">
        <v>32.5</v>
      </c>
      <c r="N178" s="27">
        <v>-117.105</v>
      </c>
      <c r="O178" s="27" t="s">
        <v>2190</v>
      </c>
    </row>
    <row r="179" spans="1:15">
      <c r="A179" s="27">
        <v>178</v>
      </c>
      <c r="B179" s="27" t="s">
        <v>0</v>
      </c>
      <c r="C179" s="27">
        <v>32.361992999999998</v>
      </c>
      <c r="D179" s="27">
        <v>-117.23078599999999</v>
      </c>
      <c r="E179" s="27">
        <v>0</v>
      </c>
      <c r="F179" s="27" t="s">
        <v>58</v>
      </c>
      <c r="G179" s="27" t="s">
        <v>2194</v>
      </c>
      <c r="H179" s="27" t="s">
        <v>2195</v>
      </c>
      <c r="I179" s="27">
        <v>25</v>
      </c>
      <c r="J179" s="27">
        <v>1</v>
      </c>
      <c r="K179" s="27">
        <v>600</v>
      </c>
      <c r="L179" s="27">
        <v>1618706</v>
      </c>
      <c r="M179" s="27">
        <v>32.5</v>
      </c>
      <c r="N179" s="27">
        <v>-117.105</v>
      </c>
      <c r="O179" s="27" t="s">
        <v>2190</v>
      </c>
    </row>
    <row r="180" spans="1:15">
      <c r="A180" s="27">
        <v>179</v>
      </c>
      <c r="B180" s="27" t="s">
        <v>0</v>
      </c>
      <c r="C180" s="27">
        <v>32.361992999999998</v>
      </c>
      <c r="D180" s="27">
        <v>-117.23078599999999</v>
      </c>
      <c r="E180" s="27">
        <v>0</v>
      </c>
      <c r="F180" s="27" t="s">
        <v>58</v>
      </c>
      <c r="G180" s="27" t="s">
        <v>2194</v>
      </c>
      <c r="H180" s="27" t="s">
        <v>2195</v>
      </c>
      <c r="I180" s="27">
        <v>25</v>
      </c>
      <c r="J180" s="27">
        <v>1</v>
      </c>
      <c r="K180" s="27">
        <v>600</v>
      </c>
      <c r="L180" s="27">
        <v>1618706</v>
      </c>
      <c r="M180" s="27">
        <v>32.5</v>
      </c>
      <c r="N180" s="27">
        <v>-117.105</v>
      </c>
      <c r="O180" s="27" t="s">
        <v>2190</v>
      </c>
    </row>
    <row r="181" spans="1:15">
      <c r="A181" s="27">
        <v>180</v>
      </c>
      <c r="B181" s="27" t="s">
        <v>0</v>
      </c>
      <c r="C181" s="27">
        <v>32.361992999999998</v>
      </c>
      <c r="D181" s="27">
        <v>-117.23078599999999</v>
      </c>
      <c r="E181" s="27">
        <v>0</v>
      </c>
      <c r="F181" s="27" t="s">
        <v>58</v>
      </c>
      <c r="G181" s="27" t="s">
        <v>2194</v>
      </c>
      <c r="H181" s="27" t="s">
        <v>2195</v>
      </c>
      <c r="I181" s="27">
        <v>25</v>
      </c>
      <c r="J181" s="27">
        <v>1</v>
      </c>
      <c r="K181" s="27">
        <v>600</v>
      </c>
      <c r="L181" s="27">
        <v>1618706</v>
      </c>
      <c r="M181" s="27">
        <v>32.5</v>
      </c>
      <c r="N181" s="27">
        <v>-117.105</v>
      </c>
      <c r="O181" s="27" t="s">
        <v>2190</v>
      </c>
    </row>
    <row r="182" spans="1:15">
      <c r="A182" s="27">
        <v>181</v>
      </c>
      <c r="B182" s="27" t="s">
        <v>0</v>
      </c>
      <c r="C182" s="27">
        <v>32.361992999999998</v>
      </c>
      <c r="D182" s="27">
        <v>-117.23078599999999</v>
      </c>
      <c r="E182" s="27">
        <v>0</v>
      </c>
      <c r="F182" s="27" t="s">
        <v>58</v>
      </c>
      <c r="G182" s="27" t="s">
        <v>2194</v>
      </c>
      <c r="H182" s="27" t="s">
        <v>2195</v>
      </c>
      <c r="I182" s="27">
        <v>15</v>
      </c>
      <c r="J182" s="27">
        <v>1</v>
      </c>
      <c r="K182" s="27">
        <v>600</v>
      </c>
      <c r="L182" s="27">
        <v>1618706</v>
      </c>
      <c r="M182" s="27">
        <v>32.5</v>
      </c>
      <c r="N182" s="27">
        <v>-117.105</v>
      </c>
      <c r="O182" s="27" t="s">
        <v>2190</v>
      </c>
    </row>
    <row r="183" spans="1:15">
      <c r="A183" s="27">
        <v>182</v>
      </c>
      <c r="B183" s="27" t="s">
        <v>0</v>
      </c>
      <c r="C183" s="27">
        <v>32.361992999999998</v>
      </c>
      <c r="D183" s="27">
        <v>-117.23078599999999</v>
      </c>
      <c r="E183" s="27">
        <v>0</v>
      </c>
      <c r="F183" s="27" t="s">
        <v>58</v>
      </c>
      <c r="G183" s="27" t="s">
        <v>2194</v>
      </c>
      <c r="H183" s="27" t="s">
        <v>2195</v>
      </c>
      <c r="I183" s="27">
        <v>30</v>
      </c>
      <c r="J183" s="27">
        <v>1</v>
      </c>
      <c r="K183" s="27">
        <v>600</v>
      </c>
      <c r="L183" s="27">
        <v>1618706</v>
      </c>
      <c r="M183" s="27">
        <v>32.5</v>
      </c>
      <c r="N183" s="27">
        <v>-117.105</v>
      </c>
      <c r="O183" s="27" t="s">
        <v>2190</v>
      </c>
    </row>
    <row r="184" spans="1:15">
      <c r="A184" s="27">
        <v>183</v>
      </c>
      <c r="B184" s="27" t="s">
        <v>0</v>
      </c>
      <c r="C184" s="27">
        <v>32.361992999999998</v>
      </c>
      <c r="D184" s="27">
        <v>-117.23078599999999</v>
      </c>
      <c r="E184" s="27">
        <v>0</v>
      </c>
      <c r="F184" s="27" t="s">
        <v>57</v>
      </c>
      <c r="G184" s="27" t="s">
        <v>2196</v>
      </c>
      <c r="H184" s="27" t="s">
        <v>2197</v>
      </c>
      <c r="I184" s="27">
        <v>10</v>
      </c>
      <c r="J184" s="27">
        <v>1</v>
      </c>
      <c r="K184" s="27">
        <v>600</v>
      </c>
      <c r="L184" s="27">
        <v>1618706</v>
      </c>
      <c r="M184" s="27">
        <v>32.5</v>
      </c>
      <c r="N184" s="27">
        <v>-117.105</v>
      </c>
      <c r="O184" s="27" t="s">
        <v>2190</v>
      </c>
    </row>
    <row r="185" spans="1:15">
      <c r="A185" s="27">
        <v>184</v>
      </c>
      <c r="B185" s="27" t="s">
        <v>0</v>
      </c>
      <c r="C185" s="27">
        <v>32.361992999999998</v>
      </c>
      <c r="D185" s="27">
        <v>-117.23078599999999</v>
      </c>
      <c r="E185" s="27">
        <v>0</v>
      </c>
      <c r="F185" s="27" t="s">
        <v>57</v>
      </c>
      <c r="G185" s="27" t="s">
        <v>2196</v>
      </c>
      <c r="H185" s="27" t="s">
        <v>2197</v>
      </c>
      <c r="I185" s="27">
        <v>10</v>
      </c>
      <c r="J185" s="27">
        <v>1</v>
      </c>
      <c r="K185" s="27">
        <v>600</v>
      </c>
      <c r="L185" s="27">
        <v>1618706</v>
      </c>
      <c r="M185" s="27">
        <v>32.5</v>
      </c>
      <c r="N185" s="27">
        <v>-117.105</v>
      </c>
      <c r="O185" s="27" t="s">
        <v>2190</v>
      </c>
    </row>
    <row r="186" spans="1:15">
      <c r="A186" s="27">
        <v>185</v>
      </c>
      <c r="B186" s="27" t="s">
        <v>0</v>
      </c>
      <c r="C186" s="27">
        <v>32.361992999999998</v>
      </c>
      <c r="D186" s="27">
        <v>-117.23078599999999</v>
      </c>
      <c r="E186" s="27">
        <v>0</v>
      </c>
      <c r="F186" s="27" t="s">
        <v>57</v>
      </c>
      <c r="G186" s="27" t="s">
        <v>2196</v>
      </c>
      <c r="H186" s="27" t="s">
        <v>2197</v>
      </c>
      <c r="I186" s="27">
        <v>15</v>
      </c>
      <c r="J186" s="27">
        <v>1</v>
      </c>
      <c r="K186" s="27">
        <v>600</v>
      </c>
      <c r="L186" s="27">
        <v>1618706</v>
      </c>
      <c r="M186" s="27">
        <v>32.5</v>
      </c>
      <c r="N186" s="27">
        <v>-117.105</v>
      </c>
      <c r="O186" s="27" t="s">
        <v>2190</v>
      </c>
    </row>
    <row r="187" spans="1:15">
      <c r="A187" s="27">
        <v>186</v>
      </c>
      <c r="B187" s="27" t="s">
        <v>0</v>
      </c>
      <c r="C187" s="27">
        <v>32.361992999999998</v>
      </c>
      <c r="D187" s="27">
        <v>-117.23078599999999</v>
      </c>
      <c r="E187" s="27">
        <v>0</v>
      </c>
      <c r="F187" s="27" t="s">
        <v>57</v>
      </c>
      <c r="G187" s="27" t="s">
        <v>2196</v>
      </c>
      <c r="H187" s="27" t="s">
        <v>2197</v>
      </c>
      <c r="I187" s="27">
        <v>15</v>
      </c>
      <c r="J187" s="27">
        <v>1</v>
      </c>
      <c r="K187" s="27">
        <v>600</v>
      </c>
      <c r="L187" s="27">
        <v>1618706</v>
      </c>
      <c r="M187" s="27">
        <v>32.5</v>
      </c>
      <c r="N187" s="27">
        <v>-117.105</v>
      </c>
      <c r="O187" s="27" t="s">
        <v>2190</v>
      </c>
    </row>
    <row r="188" spans="1:15">
      <c r="A188" s="27">
        <v>187</v>
      </c>
      <c r="B188" s="27" t="s">
        <v>0</v>
      </c>
      <c r="C188" s="27">
        <v>32.361992999999998</v>
      </c>
      <c r="D188" s="27">
        <v>-117.23078599999999</v>
      </c>
      <c r="E188" s="27">
        <v>0</v>
      </c>
      <c r="F188" s="27" t="s">
        <v>57</v>
      </c>
      <c r="G188" s="27" t="s">
        <v>2196</v>
      </c>
      <c r="H188" s="27" t="s">
        <v>2197</v>
      </c>
      <c r="I188" s="27">
        <v>20</v>
      </c>
      <c r="J188" s="27">
        <v>1</v>
      </c>
      <c r="K188" s="27">
        <v>600</v>
      </c>
      <c r="L188" s="27">
        <v>1618706</v>
      </c>
      <c r="M188" s="27">
        <v>32.5</v>
      </c>
      <c r="N188" s="27">
        <v>-117.105</v>
      </c>
      <c r="O188" s="27" t="s">
        <v>2190</v>
      </c>
    </row>
    <row r="189" spans="1:15">
      <c r="A189" s="27">
        <v>188</v>
      </c>
      <c r="B189" s="27" t="s">
        <v>0</v>
      </c>
      <c r="C189" s="27">
        <v>32.361992999999998</v>
      </c>
      <c r="D189" s="27">
        <v>-117.23078599999999</v>
      </c>
      <c r="E189" s="27">
        <v>0</v>
      </c>
      <c r="F189" s="27" t="s">
        <v>57</v>
      </c>
      <c r="G189" s="27" t="s">
        <v>2196</v>
      </c>
      <c r="H189" s="27" t="s">
        <v>2197</v>
      </c>
      <c r="I189" s="27">
        <v>20</v>
      </c>
      <c r="J189" s="27">
        <v>1</v>
      </c>
      <c r="K189" s="27">
        <v>600</v>
      </c>
      <c r="L189" s="27">
        <v>1618706</v>
      </c>
      <c r="M189" s="27">
        <v>32.5</v>
      </c>
      <c r="N189" s="27">
        <v>-117.105</v>
      </c>
      <c r="O189" s="27" t="s">
        <v>2190</v>
      </c>
    </row>
    <row r="190" spans="1:15">
      <c r="A190" s="27">
        <v>189</v>
      </c>
      <c r="B190" s="27" t="s">
        <v>0</v>
      </c>
      <c r="C190" s="27">
        <v>32.361992999999998</v>
      </c>
      <c r="D190" s="27">
        <v>-117.23078599999999</v>
      </c>
      <c r="E190" s="27">
        <v>0</v>
      </c>
      <c r="F190" s="27" t="s">
        <v>57</v>
      </c>
      <c r="G190" s="27" t="s">
        <v>2196</v>
      </c>
      <c r="H190" s="27" t="s">
        <v>2197</v>
      </c>
      <c r="I190" s="27">
        <v>20</v>
      </c>
      <c r="J190" s="27">
        <v>1</v>
      </c>
      <c r="K190" s="27">
        <v>600</v>
      </c>
      <c r="L190" s="27">
        <v>1618706</v>
      </c>
      <c r="M190" s="27">
        <v>32.5</v>
      </c>
      <c r="N190" s="27">
        <v>-117.105</v>
      </c>
      <c r="O190" s="27" t="s">
        <v>2190</v>
      </c>
    </row>
    <row r="191" spans="1:15">
      <c r="A191" s="27">
        <v>190</v>
      </c>
      <c r="B191" s="27" t="s">
        <v>0</v>
      </c>
      <c r="C191" s="27">
        <v>32.361992999999998</v>
      </c>
      <c r="D191" s="27">
        <v>-117.23078599999999</v>
      </c>
      <c r="E191" s="27">
        <v>0</v>
      </c>
      <c r="F191" s="27" t="s">
        <v>57</v>
      </c>
      <c r="G191" s="27" t="s">
        <v>2196</v>
      </c>
      <c r="H191" s="27" t="s">
        <v>2197</v>
      </c>
      <c r="I191" s="27">
        <v>20</v>
      </c>
      <c r="J191" s="27">
        <v>1</v>
      </c>
      <c r="K191" s="27">
        <v>600</v>
      </c>
      <c r="L191" s="27">
        <v>1618706</v>
      </c>
      <c r="M191" s="27">
        <v>32.5</v>
      </c>
      <c r="N191" s="27">
        <v>-117.105</v>
      </c>
      <c r="O191" s="27" t="s">
        <v>2190</v>
      </c>
    </row>
    <row r="192" spans="1:15">
      <c r="A192" s="27">
        <v>191</v>
      </c>
      <c r="B192" s="27" t="s">
        <v>0</v>
      </c>
      <c r="C192" s="27">
        <v>32.361992999999998</v>
      </c>
      <c r="D192" s="27">
        <v>-117.23078599999999</v>
      </c>
      <c r="E192" s="27">
        <v>0</v>
      </c>
      <c r="F192" s="27" t="s">
        <v>57</v>
      </c>
      <c r="G192" s="27" t="s">
        <v>2196</v>
      </c>
      <c r="H192" s="27" t="s">
        <v>2197</v>
      </c>
      <c r="I192" s="27">
        <v>20</v>
      </c>
      <c r="J192" s="27">
        <v>1</v>
      </c>
      <c r="K192" s="27">
        <v>600</v>
      </c>
      <c r="L192" s="27">
        <v>1618706</v>
      </c>
      <c r="M192" s="27">
        <v>32.5</v>
      </c>
      <c r="N192" s="27">
        <v>-117.105</v>
      </c>
      <c r="O192" s="27" t="s">
        <v>2190</v>
      </c>
    </row>
    <row r="193" spans="1:15">
      <c r="A193" s="27">
        <v>192</v>
      </c>
      <c r="B193" s="27" t="s">
        <v>0</v>
      </c>
      <c r="C193" s="27">
        <v>32.361992999999998</v>
      </c>
      <c r="D193" s="27">
        <v>-117.23078599999999</v>
      </c>
      <c r="E193" s="27">
        <v>0</v>
      </c>
      <c r="F193" s="27" t="s">
        <v>57</v>
      </c>
      <c r="G193" s="27" t="s">
        <v>2196</v>
      </c>
      <c r="H193" s="27" t="s">
        <v>2197</v>
      </c>
      <c r="I193" s="27">
        <v>10</v>
      </c>
      <c r="J193" s="27">
        <v>1</v>
      </c>
      <c r="K193" s="27">
        <v>600</v>
      </c>
      <c r="L193" s="27">
        <v>1618706</v>
      </c>
      <c r="M193" s="27">
        <v>32.5</v>
      </c>
      <c r="N193" s="27">
        <v>-117.105</v>
      </c>
      <c r="O193" s="27" t="s">
        <v>2190</v>
      </c>
    </row>
    <row r="194" spans="1:15">
      <c r="A194" s="27">
        <v>193</v>
      </c>
      <c r="B194" s="27" t="s">
        <v>0</v>
      </c>
      <c r="C194" s="27">
        <v>32.361992999999998</v>
      </c>
      <c r="D194" s="27">
        <v>-117.23078599999999</v>
      </c>
      <c r="E194" s="27">
        <v>0</v>
      </c>
      <c r="F194" s="27" t="s">
        <v>57</v>
      </c>
      <c r="G194" s="27" t="s">
        <v>2196</v>
      </c>
      <c r="H194" s="27" t="s">
        <v>2197</v>
      </c>
      <c r="I194" s="27">
        <v>10</v>
      </c>
      <c r="J194" s="27">
        <v>1</v>
      </c>
      <c r="K194" s="27">
        <v>600</v>
      </c>
      <c r="L194" s="27">
        <v>1618706</v>
      </c>
      <c r="M194" s="27">
        <v>32.5</v>
      </c>
      <c r="N194" s="27">
        <v>-117.105</v>
      </c>
      <c r="O194" s="27" t="s">
        <v>2190</v>
      </c>
    </row>
    <row r="195" spans="1:15">
      <c r="A195" s="27">
        <v>194</v>
      </c>
      <c r="B195" s="27" t="s">
        <v>0</v>
      </c>
      <c r="C195" s="27">
        <v>32.361992999999998</v>
      </c>
      <c r="D195" s="27">
        <v>-117.23078599999999</v>
      </c>
      <c r="E195" s="27">
        <v>0</v>
      </c>
      <c r="F195" s="27" t="s">
        <v>57</v>
      </c>
      <c r="G195" s="27" t="s">
        <v>2196</v>
      </c>
      <c r="H195" s="27" t="s">
        <v>2197</v>
      </c>
      <c r="I195" s="27">
        <v>10</v>
      </c>
      <c r="J195" s="27">
        <v>1</v>
      </c>
      <c r="K195" s="27">
        <v>600</v>
      </c>
      <c r="L195" s="27">
        <v>1618706</v>
      </c>
      <c r="M195" s="27">
        <v>32.5</v>
      </c>
      <c r="N195" s="27">
        <v>-117.105</v>
      </c>
      <c r="O195" s="27" t="s">
        <v>2190</v>
      </c>
    </row>
    <row r="196" spans="1:15">
      <c r="A196" s="27">
        <v>195</v>
      </c>
      <c r="B196" s="27" t="s">
        <v>0</v>
      </c>
      <c r="C196" s="27">
        <v>32.361992999999998</v>
      </c>
      <c r="D196" s="27">
        <v>-117.23078599999999</v>
      </c>
      <c r="E196" s="27">
        <v>0</v>
      </c>
      <c r="F196" s="27" t="s">
        <v>57</v>
      </c>
      <c r="G196" s="27" t="s">
        <v>2196</v>
      </c>
      <c r="H196" s="27" t="s">
        <v>2197</v>
      </c>
      <c r="I196" s="27">
        <v>10</v>
      </c>
      <c r="J196" s="27">
        <v>1</v>
      </c>
      <c r="K196" s="27">
        <v>600</v>
      </c>
      <c r="L196" s="27">
        <v>1618706</v>
      </c>
      <c r="M196" s="27">
        <v>32.5</v>
      </c>
      <c r="N196" s="27">
        <v>-117.105</v>
      </c>
      <c r="O196" s="27" t="s">
        <v>2190</v>
      </c>
    </row>
    <row r="197" spans="1:15">
      <c r="A197" s="27">
        <v>196</v>
      </c>
      <c r="B197" s="27" t="s">
        <v>0</v>
      </c>
      <c r="C197" s="27">
        <v>32.361992999999998</v>
      </c>
      <c r="D197" s="27">
        <v>-117.23078599999999</v>
      </c>
      <c r="E197" s="27">
        <v>0</v>
      </c>
      <c r="F197" s="27" t="s">
        <v>57</v>
      </c>
      <c r="G197" s="27" t="s">
        <v>2196</v>
      </c>
      <c r="H197" s="27" t="s">
        <v>2197</v>
      </c>
      <c r="I197" s="27">
        <v>10</v>
      </c>
      <c r="J197" s="27">
        <v>1</v>
      </c>
      <c r="K197" s="27">
        <v>600</v>
      </c>
      <c r="L197" s="27">
        <v>1618706</v>
      </c>
      <c r="M197" s="27">
        <v>32.5</v>
      </c>
      <c r="N197" s="27">
        <v>-117.105</v>
      </c>
      <c r="O197" s="27" t="s">
        <v>2190</v>
      </c>
    </row>
    <row r="198" spans="1:15">
      <c r="A198" s="27">
        <v>197</v>
      </c>
      <c r="B198" s="27" t="s">
        <v>0</v>
      </c>
      <c r="C198" s="27">
        <v>32.361992999999998</v>
      </c>
      <c r="D198" s="27">
        <v>-117.23078599999999</v>
      </c>
      <c r="E198" s="27">
        <v>0</v>
      </c>
      <c r="F198" s="27" t="s">
        <v>57</v>
      </c>
      <c r="G198" s="27" t="s">
        <v>2196</v>
      </c>
      <c r="H198" s="27" t="s">
        <v>2197</v>
      </c>
      <c r="I198" s="27">
        <v>10</v>
      </c>
      <c r="J198" s="27">
        <v>1</v>
      </c>
      <c r="K198" s="27">
        <v>600</v>
      </c>
      <c r="L198" s="27">
        <v>1618706</v>
      </c>
      <c r="M198" s="27">
        <v>32.5</v>
      </c>
      <c r="N198" s="27">
        <v>-117.105</v>
      </c>
      <c r="O198" s="27" t="s">
        <v>2190</v>
      </c>
    </row>
    <row r="199" spans="1:15">
      <c r="A199" s="27">
        <v>198</v>
      </c>
      <c r="B199" s="27" t="s">
        <v>0</v>
      </c>
      <c r="C199" s="27">
        <v>32.361992999999998</v>
      </c>
      <c r="D199" s="27">
        <v>-117.23078599999999</v>
      </c>
      <c r="E199" s="27">
        <v>0</v>
      </c>
      <c r="F199" s="27" t="s">
        <v>57</v>
      </c>
      <c r="G199" s="27" t="s">
        <v>2196</v>
      </c>
      <c r="H199" s="27" t="s">
        <v>2197</v>
      </c>
      <c r="I199" s="27">
        <v>10</v>
      </c>
      <c r="J199" s="27">
        <v>1</v>
      </c>
      <c r="K199" s="27">
        <v>600</v>
      </c>
      <c r="L199" s="27">
        <v>1618706</v>
      </c>
      <c r="M199" s="27">
        <v>32.5</v>
      </c>
      <c r="N199" s="27">
        <v>-117.105</v>
      </c>
      <c r="O199" s="27" t="s">
        <v>2190</v>
      </c>
    </row>
    <row r="200" spans="1:15">
      <c r="A200" s="27">
        <v>199</v>
      </c>
      <c r="B200" s="27" t="s">
        <v>0</v>
      </c>
      <c r="C200" s="27">
        <v>32.361992999999998</v>
      </c>
      <c r="D200" s="27">
        <v>-117.23078599999999</v>
      </c>
      <c r="E200" s="27">
        <v>0</v>
      </c>
      <c r="F200" s="27" t="s">
        <v>57</v>
      </c>
      <c r="G200" s="27" t="s">
        <v>2196</v>
      </c>
      <c r="H200" s="27" t="s">
        <v>2197</v>
      </c>
      <c r="I200" s="27">
        <v>25</v>
      </c>
      <c r="J200" s="27">
        <v>1</v>
      </c>
      <c r="K200" s="27">
        <v>600</v>
      </c>
      <c r="L200" s="27">
        <v>1618706</v>
      </c>
      <c r="M200" s="27">
        <v>32.5</v>
      </c>
      <c r="N200" s="27">
        <v>-117.105</v>
      </c>
      <c r="O200" s="27" t="s">
        <v>2190</v>
      </c>
    </row>
    <row r="201" spans="1:15">
      <c r="A201" s="27">
        <v>200</v>
      </c>
      <c r="B201" s="27" t="s">
        <v>0</v>
      </c>
      <c r="C201" s="27">
        <v>32.361992999999998</v>
      </c>
      <c r="D201" s="27">
        <v>-117.23078599999999</v>
      </c>
      <c r="E201" s="27">
        <v>0</v>
      </c>
      <c r="F201" s="27" t="s">
        <v>57</v>
      </c>
      <c r="G201" s="27" t="s">
        <v>2196</v>
      </c>
      <c r="H201" s="27" t="s">
        <v>2197</v>
      </c>
      <c r="I201" s="27">
        <v>10</v>
      </c>
      <c r="J201" s="27">
        <v>1</v>
      </c>
      <c r="K201" s="27">
        <v>600</v>
      </c>
      <c r="L201" s="27">
        <v>1618706</v>
      </c>
      <c r="M201" s="27">
        <v>32.5</v>
      </c>
      <c r="N201" s="27">
        <v>-117.105</v>
      </c>
      <c r="O201" s="27" t="s">
        <v>2190</v>
      </c>
    </row>
    <row r="202" spans="1:15">
      <c r="A202" s="27">
        <v>201</v>
      </c>
      <c r="B202" s="27" t="s">
        <v>0</v>
      </c>
      <c r="C202" s="27">
        <v>32.361992999999998</v>
      </c>
      <c r="D202" s="27">
        <v>-117.23078599999999</v>
      </c>
      <c r="E202" s="27">
        <v>0</v>
      </c>
      <c r="F202" s="27" t="s">
        <v>57</v>
      </c>
      <c r="G202" s="27" t="s">
        <v>2196</v>
      </c>
      <c r="H202" s="27" t="s">
        <v>2197</v>
      </c>
      <c r="I202" s="27">
        <v>25</v>
      </c>
      <c r="J202" s="27">
        <v>1</v>
      </c>
      <c r="K202" s="27">
        <v>600</v>
      </c>
      <c r="L202" s="27">
        <v>1618706</v>
      </c>
      <c r="M202" s="27">
        <v>32.5</v>
      </c>
      <c r="N202" s="27">
        <v>-117.105</v>
      </c>
      <c r="O202" s="27" t="s">
        <v>2190</v>
      </c>
    </row>
    <row r="203" spans="1:15">
      <c r="A203" s="27">
        <v>202</v>
      </c>
      <c r="B203" s="27" t="s">
        <v>0</v>
      </c>
      <c r="C203" s="27">
        <v>32.361992999999998</v>
      </c>
      <c r="D203" s="27">
        <v>-117.23078599999999</v>
      </c>
      <c r="E203" s="27">
        <v>0</v>
      </c>
      <c r="F203" s="27" t="s">
        <v>57</v>
      </c>
      <c r="G203" s="27" t="s">
        <v>2196</v>
      </c>
      <c r="H203" s="27" t="s">
        <v>2197</v>
      </c>
      <c r="I203" s="27">
        <v>25</v>
      </c>
      <c r="J203" s="27">
        <v>1</v>
      </c>
      <c r="K203" s="27">
        <v>600</v>
      </c>
      <c r="L203" s="27">
        <v>1618706</v>
      </c>
      <c r="M203" s="27">
        <v>32.5</v>
      </c>
      <c r="N203" s="27">
        <v>-117.105</v>
      </c>
      <c r="O203" s="27" t="s">
        <v>2190</v>
      </c>
    </row>
    <row r="204" spans="1:15">
      <c r="A204" s="27">
        <v>203</v>
      </c>
      <c r="B204" s="27" t="s">
        <v>0</v>
      </c>
      <c r="C204" s="27">
        <v>32.361992999999998</v>
      </c>
      <c r="D204" s="27">
        <v>-117.23078599999999</v>
      </c>
      <c r="E204" s="27">
        <v>0</v>
      </c>
      <c r="F204" s="27" t="s">
        <v>57</v>
      </c>
      <c r="G204" s="27" t="s">
        <v>2196</v>
      </c>
      <c r="H204" s="27" t="s">
        <v>2197</v>
      </c>
      <c r="I204" s="27">
        <v>15</v>
      </c>
      <c r="J204" s="27">
        <v>1</v>
      </c>
      <c r="K204" s="27">
        <v>600</v>
      </c>
      <c r="L204" s="27">
        <v>1618706</v>
      </c>
      <c r="M204" s="27">
        <v>32.5</v>
      </c>
      <c r="N204" s="27">
        <v>-117.105</v>
      </c>
      <c r="O204" s="27" t="s">
        <v>2190</v>
      </c>
    </row>
    <row r="205" spans="1:15">
      <c r="A205" s="27">
        <v>204</v>
      </c>
      <c r="B205" s="27" t="s">
        <v>0</v>
      </c>
      <c r="C205" s="27">
        <v>32.361992999999998</v>
      </c>
      <c r="D205" s="27">
        <v>-117.23078599999999</v>
      </c>
      <c r="E205" s="27">
        <v>0</v>
      </c>
      <c r="F205" s="27" t="s">
        <v>57</v>
      </c>
      <c r="G205" s="27" t="s">
        <v>2196</v>
      </c>
      <c r="H205" s="27" t="s">
        <v>2197</v>
      </c>
      <c r="I205" s="27">
        <v>25</v>
      </c>
      <c r="J205" s="27">
        <v>1</v>
      </c>
      <c r="K205" s="27">
        <v>600</v>
      </c>
      <c r="L205" s="27">
        <v>1618706</v>
      </c>
      <c r="M205" s="27">
        <v>32.5</v>
      </c>
      <c r="N205" s="27">
        <v>-117.105</v>
      </c>
      <c r="O205" s="27" t="s">
        <v>2190</v>
      </c>
    </row>
    <row r="206" spans="1:15">
      <c r="A206" s="27">
        <v>205</v>
      </c>
      <c r="B206" s="27" t="s">
        <v>12</v>
      </c>
      <c r="C206" s="27">
        <v>29.786619000000002</v>
      </c>
      <c r="D206" s="27">
        <v>-115.799029</v>
      </c>
      <c r="E206" s="27">
        <v>285.866514</v>
      </c>
      <c r="F206" s="27" t="s">
        <v>56</v>
      </c>
      <c r="G206" s="27" t="s">
        <v>2191</v>
      </c>
      <c r="H206" s="27" t="s">
        <v>2192</v>
      </c>
      <c r="I206" s="27">
        <v>25</v>
      </c>
      <c r="J206" s="27">
        <v>1</v>
      </c>
      <c r="K206" s="27">
        <v>720</v>
      </c>
      <c r="L206" s="27">
        <v>255</v>
      </c>
      <c r="M206" s="27">
        <v>30</v>
      </c>
      <c r="N206" s="27">
        <v>-115.791</v>
      </c>
      <c r="O206" s="27" t="s">
        <v>2193</v>
      </c>
    </row>
    <row r="207" spans="1:15">
      <c r="A207" s="27">
        <v>206</v>
      </c>
      <c r="B207" s="27" t="s">
        <v>12</v>
      </c>
      <c r="C207" s="27">
        <v>29.786619000000002</v>
      </c>
      <c r="D207" s="27">
        <v>-115.799029</v>
      </c>
      <c r="E207" s="27">
        <v>285.866514</v>
      </c>
      <c r="F207" s="27" t="s">
        <v>56</v>
      </c>
      <c r="G207" s="27" t="s">
        <v>2191</v>
      </c>
      <c r="H207" s="27" t="s">
        <v>2192</v>
      </c>
      <c r="I207" s="27">
        <v>30</v>
      </c>
      <c r="J207" s="27">
        <v>1</v>
      </c>
      <c r="K207" s="27">
        <v>720</v>
      </c>
      <c r="L207" s="27">
        <v>255</v>
      </c>
      <c r="M207" s="27">
        <v>30</v>
      </c>
      <c r="N207" s="27">
        <v>-115.791</v>
      </c>
      <c r="O207" s="27" t="s">
        <v>2193</v>
      </c>
    </row>
    <row r="208" spans="1:15">
      <c r="A208" s="27">
        <v>207</v>
      </c>
      <c r="B208" s="27" t="s">
        <v>12</v>
      </c>
      <c r="C208" s="27">
        <v>29.786619000000002</v>
      </c>
      <c r="D208" s="27">
        <v>-115.799029</v>
      </c>
      <c r="E208" s="27">
        <v>285.866514</v>
      </c>
      <c r="F208" s="27" t="s">
        <v>56</v>
      </c>
      <c r="G208" s="27" t="s">
        <v>2191</v>
      </c>
      <c r="H208" s="27" t="s">
        <v>2192</v>
      </c>
      <c r="I208" s="27">
        <v>40</v>
      </c>
      <c r="J208" s="27">
        <v>1</v>
      </c>
      <c r="K208" s="27">
        <v>720</v>
      </c>
      <c r="L208" s="27">
        <v>255</v>
      </c>
      <c r="M208" s="27">
        <v>30</v>
      </c>
      <c r="N208" s="27">
        <v>-115.791</v>
      </c>
      <c r="O208" s="27" t="s">
        <v>2193</v>
      </c>
    </row>
    <row r="209" spans="1:15">
      <c r="A209" s="27">
        <v>208</v>
      </c>
      <c r="B209" s="27" t="s">
        <v>12</v>
      </c>
      <c r="C209" s="27">
        <v>29.786619000000002</v>
      </c>
      <c r="D209" s="27">
        <v>-115.799029</v>
      </c>
      <c r="E209" s="27">
        <v>285.866514</v>
      </c>
      <c r="F209" s="27" t="s">
        <v>56</v>
      </c>
      <c r="G209" s="27" t="s">
        <v>2191</v>
      </c>
      <c r="H209" s="27" t="s">
        <v>2192</v>
      </c>
      <c r="I209" s="27">
        <v>40</v>
      </c>
      <c r="J209" s="27">
        <v>1</v>
      </c>
      <c r="K209" s="27">
        <v>720</v>
      </c>
      <c r="L209" s="27">
        <v>255</v>
      </c>
      <c r="M209" s="27">
        <v>30</v>
      </c>
      <c r="N209" s="27">
        <v>-115.791</v>
      </c>
      <c r="O209" s="27" t="s">
        <v>2193</v>
      </c>
    </row>
    <row r="210" spans="1:15">
      <c r="A210" s="27">
        <v>209</v>
      </c>
      <c r="B210" s="27" t="s">
        <v>12</v>
      </c>
      <c r="C210" s="27">
        <v>29.786619000000002</v>
      </c>
      <c r="D210" s="27">
        <v>-115.799029</v>
      </c>
      <c r="E210" s="27">
        <v>285.866514</v>
      </c>
      <c r="F210" s="27" t="s">
        <v>56</v>
      </c>
      <c r="G210" s="27" t="s">
        <v>2191</v>
      </c>
      <c r="H210" s="27" t="s">
        <v>2192</v>
      </c>
      <c r="I210" s="27">
        <v>40</v>
      </c>
      <c r="J210" s="27">
        <v>1</v>
      </c>
      <c r="K210" s="27">
        <v>720</v>
      </c>
      <c r="L210" s="27">
        <v>255</v>
      </c>
      <c r="M210" s="27">
        <v>30</v>
      </c>
      <c r="N210" s="27">
        <v>-115.791</v>
      </c>
      <c r="O210" s="27" t="s">
        <v>2193</v>
      </c>
    </row>
    <row r="211" spans="1:15">
      <c r="A211" s="27">
        <v>210</v>
      </c>
      <c r="B211" s="27" t="s">
        <v>12</v>
      </c>
      <c r="C211" s="27">
        <v>29.786619000000002</v>
      </c>
      <c r="D211" s="27">
        <v>-115.799029</v>
      </c>
      <c r="E211" s="27">
        <v>285.866514</v>
      </c>
      <c r="F211" s="27" t="s">
        <v>56</v>
      </c>
      <c r="G211" s="27" t="s">
        <v>2191</v>
      </c>
      <c r="H211" s="27" t="s">
        <v>2192</v>
      </c>
      <c r="I211" s="27">
        <v>60</v>
      </c>
      <c r="J211" s="27">
        <v>1</v>
      </c>
      <c r="K211" s="27">
        <v>720</v>
      </c>
      <c r="L211" s="27">
        <v>255</v>
      </c>
      <c r="M211" s="27">
        <v>30</v>
      </c>
      <c r="N211" s="27">
        <v>-115.791</v>
      </c>
      <c r="O211" s="27" t="s">
        <v>2193</v>
      </c>
    </row>
    <row r="212" spans="1:15">
      <c r="A212" s="27">
        <v>211</v>
      </c>
      <c r="B212" s="27" t="s">
        <v>12</v>
      </c>
      <c r="C212" s="27">
        <v>29.786619000000002</v>
      </c>
      <c r="D212" s="27">
        <v>-115.799029</v>
      </c>
      <c r="E212" s="27">
        <v>285.866514</v>
      </c>
      <c r="F212" s="27" t="s">
        <v>56</v>
      </c>
      <c r="G212" s="27" t="s">
        <v>2191</v>
      </c>
      <c r="H212" s="27" t="s">
        <v>2192</v>
      </c>
      <c r="I212" s="27">
        <v>40</v>
      </c>
      <c r="J212" s="27">
        <v>1</v>
      </c>
      <c r="K212" s="27">
        <v>720</v>
      </c>
      <c r="L212" s="27">
        <v>255</v>
      </c>
      <c r="M212" s="27">
        <v>30</v>
      </c>
      <c r="N212" s="27">
        <v>-115.791</v>
      </c>
      <c r="O212" s="27" t="s">
        <v>2193</v>
      </c>
    </row>
    <row r="213" spans="1:15">
      <c r="A213" s="27">
        <v>212</v>
      </c>
      <c r="B213" s="27" t="s">
        <v>12</v>
      </c>
      <c r="C213" s="27">
        <v>29.786619000000002</v>
      </c>
      <c r="D213" s="27">
        <v>-115.799029</v>
      </c>
      <c r="E213" s="27">
        <v>285.866514</v>
      </c>
      <c r="F213" s="27" t="s">
        <v>56</v>
      </c>
      <c r="G213" s="27" t="s">
        <v>2191</v>
      </c>
      <c r="H213" s="27" t="s">
        <v>2192</v>
      </c>
      <c r="I213" s="27">
        <v>50</v>
      </c>
      <c r="J213" s="27">
        <v>1</v>
      </c>
      <c r="K213" s="27">
        <v>720</v>
      </c>
      <c r="L213" s="27">
        <v>255</v>
      </c>
      <c r="M213" s="27">
        <v>30</v>
      </c>
      <c r="N213" s="27">
        <v>-115.791</v>
      </c>
      <c r="O213" s="27" t="s">
        <v>2193</v>
      </c>
    </row>
    <row r="214" spans="1:15">
      <c r="A214" s="27">
        <v>213</v>
      </c>
      <c r="B214" s="27" t="s">
        <v>12</v>
      </c>
      <c r="C214" s="27">
        <v>29.786619000000002</v>
      </c>
      <c r="D214" s="27">
        <v>-115.799029</v>
      </c>
      <c r="E214" s="27">
        <v>285.866514</v>
      </c>
      <c r="F214" s="27" t="s">
        <v>56</v>
      </c>
      <c r="G214" s="27" t="s">
        <v>2191</v>
      </c>
      <c r="H214" s="27" t="s">
        <v>2192</v>
      </c>
      <c r="I214" s="27">
        <v>50</v>
      </c>
      <c r="J214" s="27">
        <v>1</v>
      </c>
      <c r="K214" s="27">
        <v>720</v>
      </c>
      <c r="L214" s="27">
        <v>255</v>
      </c>
      <c r="M214" s="27">
        <v>30</v>
      </c>
      <c r="N214" s="27">
        <v>-115.791</v>
      </c>
      <c r="O214" s="27" t="s">
        <v>2193</v>
      </c>
    </row>
    <row r="215" spans="1:15">
      <c r="A215" s="27">
        <v>214</v>
      </c>
      <c r="B215" s="27" t="s">
        <v>12</v>
      </c>
      <c r="C215" s="27">
        <v>29.786619000000002</v>
      </c>
      <c r="D215" s="27">
        <v>-115.799029</v>
      </c>
      <c r="E215" s="27">
        <v>285.866514</v>
      </c>
      <c r="F215" s="27" t="s">
        <v>56</v>
      </c>
      <c r="G215" s="27" t="s">
        <v>2191</v>
      </c>
      <c r="H215" s="27" t="s">
        <v>2192</v>
      </c>
      <c r="I215" s="27">
        <v>50</v>
      </c>
      <c r="J215" s="27">
        <v>1</v>
      </c>
      <c r="K215" s="27">
        <v>720</v>
      </c>
      <c r="L215" s="27">
        <v>255</v>
      </c>
      <c r="M215" s="27">
        <v>30</v>
      </c>
      <c r="N215" s="27">
        <v>-115.791</v>
      </c>
      <c r="O215" s="27" t="s">
        <v>2193</v>
      </c>
    </row>
    <row r="216" spans="1:15">
      <c r="A216" s="27">
        <v>215</v>
      </c>
      <c r="B216" s="27" t="s">
        <v>12</v>
      </c>
      <c r="C216" s="27">
        <v>29.786619000000002</v>
      </c>
      <c r="D216" s="27">
        <v>-115.799029</v>
      </c>
      <c r="E216" s="27">
        <v>285.866514</v>
      </c>
      <c r="F216" s="27" t="s">
        <v>56</v>
      </c>
      <c r="G216" s="27" t="s">
        <v>2191</v>
      </c>
      <c r="H216" s="27" t="s">
        <v>2192</v>
      </c>
      <c r="I216" s="27">
        <v>55</v>
      </c>
      <c r="J216" s="27">
        <v>1</v>
      </c>
      <c r="K216" s="27">
        <v>720</v>
      </c>
      <c r="L216" s="27">
        <v>255</v>
      </c>
      <c r="M216" s="27">
        <v>30</v>
      </c>
      <c r="N216" s="27">
        <v>-115.791</v>
      </c>
      <c r="O216" s="27" t="s">
        <v>2193</v>
      </c>
    </row>
    <row r="217" spans="1:15">
      <c r="A217" s="27">
        <v>216</v>
      </c>
      <c r="B217" s="27" t="s">
        <v>12</v>
      </c>
      <c r="C217" s="27">
        <v>29.786619000000002</v>
      </c>
      <c r="D217" s="27">
        <v>-115.799029</v>
      </c>
      <c r="E217" s="27">
        <v>285.866514</v>
      </c>
      <c r="F217" s="27" t="s">
        <v>56</v>
      </c>
      <c r="G217" s="27" t="s">
        <v>2191</v>
      </c>
      <c r="H217" s="27" t="s">
        <v>2192</v>
      </c>
      <c r="I217" s="27">
        <v>55</v>
      </c>
      <c r="J217" s="27">
        <v>1</v>
      </c>
      <c r="K217" s="27">
        <v>720</v>
      </c>
      <c r="L217" s="27">
        <v>255</v>
      </c>
      <c r="M217" s="27">
        <v>30</v>
      </c>
      <c r="N217" s="27">
        <v>-115.791</v>
      </c>
      <c r="O217" s="27" t="s">
        <v>2193</v>
      </c>
    </row>
    <row r="218" spans="1:15">
      <c r="A218" s="27">
        <v>217</v>
      </c>
      <c r="B218" s="27" t="s">
        <v>12</v>
      </c>
      <c r="C218" s="27">
        <v>29.786619000000002</v>
      </c>
      <c r="D218" s="27">
        <v>-115.799029</v>
      </c>
      <c r="E218" s="27">
        <v>285.866514</v>
      </c>
      <c r="F218" s="27" t="s">
        <v>56</v>
      </c>
      <c r="G218" s="27" t="s">
        <v>2191</v>
      </c>
      <c r="H218" s="27" t="s">
        <v>2192</v>
      </c>
      <c r="I218" s="27">
        <v>25</v>
      </c>
      <c r="J218" s="27">
        <v>1</v>
      </c>
      <c r="K218" s="27">
        <v>720</v>
      </c>
      <c r="L218" s="27">
        <v>255</v>
      </c>
      <c r="M218" s="27">
        <v>30</v>
      </c>
      <c r="N218" s="27">
        <v>-115.791</v>
      </c>
      <c r="O218" s="27" t="s">
        <v>2193</v>
      </c>
    </row>
    <row r="219" spans="1:15">
      <c r="A219" s="27">
        <v>218</v>
      </c>
      <c r="B219" s="27" t="s">
        <v>12</v>
      </c>
      <c r="C219" s="27">
        <v>29.786619000000002</v>
      </c>
      <c r="D219" s="27">
        <v>-115.799029</v>
      </c>
      <c r="E219" s="27">
        <v>285.866514</v>
      </c>
      <c r="F219" s="27" t="s">
        <v>56</v>
      </c>
      <c r="G219" s="27" t="s">
        <v>2191</v>
      </c>
      <c r="H219" s="27" t="s">
        <v>2192</v>
      </c>
      <c r="I219" s="27">
        <v>30</v>
      </c>
      <c r="J219" s="27">
        <v>1</v>
      </c>
      <c r="K219" s="27">
        <v>720</v>
      </c>
      <c r="L219" s="27">
        <v>255</v>
      </c>
      <c r="M219" s="27">
        <v>30</v>
      </c>
      <c r="N219" s="27">
        <v>-115.791</v>
      </c>
      <c r="O219" s="27" t="s">
        <v>2193</v>
      </c>
    </row>
    <row r="220" spans="1:15">
      <c r="A220" s="27">
        <v>219</v>
      </c>
      <c r="B220" s="27" t="s">
        <v>12</v>
      </c>
      <c r="C220" s="27">
        <v>29.786619000000002</v>
      </c>
      <c r="D220" s="27">
        <v>-115.799029</v>
      </c>
      <c r="E220" s="27">
        <v>285.866514</v>
      </c>
      <c r="F220" s="27" t="s">
        <v>56</v>
      </c>
      <c r="G220" s="27" t="s">
        <v>2191</v>
      </c>
      <c r="H220" s="27" t="s">
        <v>2192</v>
      </c>
      <c r="I220" s="27">
        <v>35</v>
      </c>
      <c r="J220" s="27">
        <v>1</v>
      </c>
      <c r="K220" s="27">
        <v>720</v>
      </c>
      <c r="L220" s="27">
        <v>255</v>
      </c>
      <c r="M220" s="27">
        <v>30</v>
      </c>
      <c r="N220" s="27">
        <v>-115.791</v>
      </c>
      <c r="O220" s="27" t="s">
        <v>2193</v>
      </c>
    </row>
    <row r="221" spans="1:15">
      <c r="A221" s="27">
        <v>220</v>
      </c>
      <c r="B221" s="27" t="s">
        <v>12</v>
      </c>
      <c r="C221" s="27">
        <v>29.786619000000002</v>
      </c>
      <c r="D221" s="27">
        <v>-115.799029</v>
      </c>
      <c r="E221" s="27">
        <v>285.866514</v>
      </c>
      <c r="F221" s="27" t="s">
        <v>58</v>
      </c>
      <c r="G221" s="27" t="s">
        <v>2194</v>
      </c>
      <c r="H221" s="27" t="s">
        <v>2195</v>
      </c>
      <c r="I221" s="27">
        <v>15</v>
      </c>
      <c r="J221" s="27">
        <v>1</v>
      </c>
      <c r="K221" s="27">
        <v>720</v>
      </c>
      <c r="L221" s="27">
        <v>255</v>
      </c>
      <c r="M221" s="27">
        <v>30</v>
      </c>
      <c r="N221" s="27">
        <v>-115.791</v>
      </c>
      <c r="O221" s="27" t="s">
        <v>2193</v>
      </c>
    </row>
    <row r="222" spans="1:15">
      <c r="A222" s="27">
        <v>221</v>
      </c>
      <c r="B222" s="27" t="s">
        <v>12</v>
      </c>
      <c r="C222" s="27">
        <v>29.786619000000002</v>
      </c>
      <c r="D222" s="27">
        <v>-115.799029</v>
      </c>
      <c r="E222" s="27">
        <v>285.866514</v>
      </c>
      <c r="F222" s="27" t="s">
        <v>58</v>
      </c>
      <c r="G222" s="27" t="s">
        <v>2194</v>
      </c>
      <c r="H222" s="27" t="s">
        <v>2195</v>
      </c>
      <c r="I222" s="27">
        <v>25</v>
      </c>
      <c r="J222" s="27">
        <v>1</v>
      </c>
      <c r="K222" s="27">
        <v>720</v>
      </c>
      <c r="L222" s="27">
        <v>255</v>
      </c>
      <c r="M222" s="27">
        <v>30</v>
      </c>
      <c r="N222" s="27">
        <v>-115.791</v>
      </c>
      <c r="O222" s="27" t="s">
        <v>2193</v>
      </c>
    </row>
    <row r="223" spans="1:15">
      <c r="A223" s="27">
        <v>222</v>
      </c>
      <c r="B223" s="27" t="s">
        <v>12</v>
      </c>
      <c r="C223" s="27">
        <v>29.786619000000002</v>
      </c>
      <c r="D223" s="27">
        <v>-115.799029</v>
      </c>
      <c r="E223" s="27">
        <v>285.866514</v>
      </c>
      <c r="F223" s="27" t="s">
        <v>58</v>
      </c>
      <c r="G223" s="27" t="s">
        <v>2194</v>
      </c>
      <c r="H223" s="27" t="s">
        <v>2195</v>
      </c>
      <c r="I223" s="27">
        <v>25</v>
      </c>
      <c r="J223" s="27">
        <v>1</v>
      </c>
      <c r="K223" s="27">
        <v>720</v>
      </c>
      <c r="L223" s="27">
        <v>255</v>
      </c>
      <c r="M223" s="27">
        <v>30</v>
      </c>
      <c r="N223" s="27">
        <v>-115.791</v>
      </c>
      <c r="O223" s="27" t="s">
        <v>2193</v>
      </c>
    </row>
    <row r="224" spans="1:15">
      <c r="A224" s="27">
        <v>223</v>
      </c>
      <c r="B224" s="27" t="s">
        <v>12</v>
      </c>
      <c r="C224" s="27">
        <v>29.786619000000002</v>
      </c>
      <c r="D224" s="27">
        <v>-115.799029</v>
      </c>
      <c r="E224" s="27">
        <v>285.866514</v>
      </c>
      <c r="F224" s="27" t="s">
        <v>58</v>
      </c>
      <c r="G224" s="27" t="s">
        <v>2194</v>
      </c>
      <c r="H224" s="27" t="s">
        <v>2195</v>
      </c>
      <c r="I224" s="27">
        <v>40</v>
      </c>
      <c r="J224" s="27">
        <v>1</v>
      </c>
      <c r="K224" s="27">
        <v>720</v>
      </c>
      <c r="L224" s="27">
        <v>255</v>
      </c>
      <c r="M224" s="27">
        <v>30</v>
      </c>
      <c r="N224" s="27">
        <v>-115.791</v>
      </c>
      <c r="O224" s="27" t="s">
        <v>2193</v>
      </c>
    </row>
    <row r="225" spans="1:15">
      <c r="A225" s="27">
        <v>224</v>
      </c>
      <c r="B225" s="27" t="s">
        <v>12</v>
      </c>
      <c r="C225" s="27">
        <v>29.786619000000002</v>
      </c>
      <c r="D225" s="27">
        <v>-115.799029</v>
      </c>
      <c r="E225" s="27">
        <v>285.866514</v>
      </c>
      <c r="F225" s="27" t="s">
        <v>58</v>
      </c>
      <c r="G225" s="27" t="s">
        <v>2194</v>
      </c>
      <c r="H225" s="27" t="s">
        <v>2195</v>
      </c>
      <c r="I225" s="27">
        <v>25</v>
      </c>
      <c r="J225" s="27">
        <v>1</v>
      </c>
      <c r="K225" s="27">
        <v>720</v>
      </c>
      <c r="L225" s="27">
        <v>255</v>
      </c>
      <c r="M225" s="27">
        <v>30</v>
      </c>
      <c r="N225" s="27">
        <v>-115.791</v>
      </c>
      <c r="O225" s="27" t="s">
        <v>2193</v>
      </c>
    </row>
    <row r="226" spans="1:15">
      <c r="A226" s="27">
        <v>225</v>
      </c>
      <c r="B226" s="27" t="s">
        <v>12</v>
      </c>
      <c r="C226" s="27">
        <v>29.786619000000002</v>
      </c>
      <c r="D226" s="27">
        <v>-115.799029</v>
      </c>
      <c r="E226" s="27">
        <v>285.866514</v>
      </c>
      <c r="F226" s="27" t="s">
        <v>58</v>
      </c>
      <c r="G226" s="27" t="s">
        <v>2194</v>
      </c>
      <c r="H226" s="27" t="s">
        <v>2195</v>
      </c>
      <c r="I226" s="27">
        <v>40</v>
      </c>
      <c r="J226" s="27">
        <v>1</v>
      </c>
      <c r="K226" s="27">
        <v>720</v>
      </c>
      <c r="L226" s="27">
        <v>255</v>
      </c>
      <c r="M226" s="27">
        <v>30</v>
      </c>
      <c r="N226" s="27">
        <v>-115.791</v>
      </c>
      <c r="O226" s="27" t="s">
        <v>2193</v>
      </c>
    </row>
    <row r="227" spans="1:15">
      <c r="A227" s="27">
        <v>226</v>
      </c>
      <c r="B227" s="27" t="s">
        <v>12</v>
      </c>
      <c r="C227" s="27">
        <v>29.786619000000002</v>
      </c>
      <c r="D227" s="27">
        <v>-115.799029</v>
      </c>
      <c r="E227" s="27">
        <v>285.866514</v>
      </c>
      <c r="F227" s="27" t="s">
        <v>57</v>
      </c>
      <c r="G227" s="27" t="s">
        <v>2196</v>
      </c>
      <c r="H227" s="27" t="s">
        <v>2197</v>
      </c>
      <c r="I227" s="27">
        <v>10</v>
      </c>
      <c r="J227" s="27">
        <v>1</v>
      </c>
      <c r="K227" s="27">
        <v>720</v>
      </c>
      <c r="L227" s="27">
        <v>255</v>
      </c>
      <c r="M227" s="27">
        <v>30</v>
      </c>
      <c r="N227" s="27">
        <v>-115.791</v>
      </c>
      <c r="O227" s="27" t="s">
        <v>2193</v>
      </c>
    </row>
    <row r="228" spans="1:15">
      <c r="A228" s="27">
        <v>227</v>
      </c>
      <c r="B228" s="27" t="s">
        <v>12</v>
      </c>
      <c r="C228" s="27">
        <v>29.786619000000002</v>
      </c>
      <c r="D228" s="27">
        <v>-115.799029</v>
      </c>
      <c r="E228" s="27">
        <v>285.866514</v>
      </c>
      <c r="F228" s="27" t="s">
        <v>57</v>
      </c>
      <c r="G228" s="27" t="s">
        <v>2196</v>
      </c>
      <c r="H228" s="27" t="s">
        <v>2197</v>
      </c>
      <c r="I228" s="27">
        <v>10</v>
      </c>
      <c r="J228" s="27">
        <v>1</v>
      </c>
      <c r="K228" s="27">
        <v>720</v>
      </c>
      <c r="L228" s="27">
        <v>255</v>
      </c>
      <c r="M228" s="27">
        <v>30</v>
      </c>
      <c r="N228" s="27">
        <v>-115.791</v>
      </c>
      <c r="O228" s="27" t="s">
        <v>2193</v>
      </c>
    </row>
    <row r="229" spans="1:15">
      <c r="A229" s="27">
        <v>228</v>
      </c>
      <c r="B229" s="27" t="s">
        <v>12</v>
      </c>
      <c r="C229" s="27">
        <v>29.786619000000002</v>
      </c>
      <c r="D229" s="27">
        <v>-115.799029</v>
      </c>
      <c r="E229" s="27">
        <v>285.866514</v>
      </c>
      <c r="F229" s="27" t="s">
        <v>57</v>
      </c>
      <c r="G229" s="27" t="s">
        <v>2196</v>
      </c>
      <c r="H229" s="27" t="s">
        <v>2197</v>
      </c>
      <c r="I229" s="27">
        <v>10</v>
      </c>
      <c r="J229" s="27">
        <v>1</v>
      </c>
      <c r="K229" s="27">
        <v>720</v>
      </c>
      <c r="L229" s="27">
        <v>255</v>
      </c>
      <c r="M229" s="27">
        <v>30</v>
      </c>
      <c r="N229" s="27">
        <v>-115.791</v>
      </c>
      <c r="O229" s="27" t="s">
        <v>2193</v>
      </c>
    </row>
    <row r="230" spans="1:15">
      <c r="A230" s="27">
        <v>229</v>
      </c>
      <c r="B230" s="27" t="s">
        <v>12</v>
      </c>
      <c r="C230" s="27">
        <v>29.786619000000002</v>
      </c>
      <c r="D230" s="27">
        <v>-115.799029</v>
      </c>
      <c r="E230" s="27">
        <v>285.866514</v>
      </c>
      <c r="F230" s="27" t="s">
        <v>57</v>
      </c>
      <c r="G230" s="27" t="s">
        <v>2196</v>
      </c>
      <c r="H230" s="27" t="s">
        <v>2197</v>
      </c>
      <c r="I230" s="27">
        <v>35</v>
      </c>
      <c r="J230" s="27">
        <v>1</v>
      </c>
      <c r="K230" s="27">
        <v>720</v>
      </c>
      <c r="L230" s="27">
        <v>255</v>
      </c>
      <c r="M230" s="27">
        <v>30</v>
      </c>
      <c r="N230" s="27">
        <v>-115.791</v>
      </c>
      <c r="O230" s="27" t="s">
        <v>2193</v>
      </c>
    </row>
    <row r="231" spans="1:15">
      <c r="A231" s="27">
        <v>230</v>
      </c>
      <c r="B231" s="27" t="s">
        <v>12</v>
      </c>
      <c r="C231" s="27">
        <v>29.786619000000002</v>
      </c>
      <c r="D231" s="27">
        <v>-115.799029</v>
      </c>
      <c r="E231" s="27">
        <v>285.866514</v>
      </c>
      <c r="F231" s="27" t="s">
        <v>57</v>
      </c>
      <c r="G231" s="27" t="s">
        <v>2196</v>
      </c>
      <c r="H231" s="27" t="s">
        <v>2197</v>
      </c>
      <c r="I231" s="27">
        <v>40</v>
      </c>
      <c r="J231" s="27">
        <v>1</v>
      </c>
      <c r="K231" s="27">
        <v>720</v>
      </c>
      <c r="L231" s="27">
        <v>255</v>
      </c>
      <c r="M231" s="27">
        <v>30</v>
      </c>
      <c r="N231" s="27">
        <v>-115.791</v>
      </c>
      <c r="O231" s="27" t="s">
        <v>2193</v>
      </c>
    </row>
    <row r="232" spans="1:15">
      <c r="A232" s="27">
        <v>231</v>
      </c>
      <c r="B232" s="27" t="s">
        <v>12</v>
      </c>
      <c r="C232" s="27">
        <v>29.786619000000002</v>
      </c>
      <c r="D232" s="27">
        <v>-115.799029</v>
      </c>
      <c r="E232" s="27">
        <v>285.866514</v>
      </c>
      <c r="F232" s="27" t="s">
        <v>57</v>
      </c>
      <c r="G232" s="27" t="s">
        <v>2196</v>
      </c>
      <c r="H232" s="27" t="s">
        <v>2197</v>
      </c>
      <c r="I232" s="27">
        <v>40</v>
      </c>
      <c r="J232" s="27">
        <v>1</v>
      </c>
      <c r="K232" s="27">
        <v>720</v>
      </c>
      <c r="L232" s="27">
        <v>255</v>
      </c>
      <c r="M232" s="27">
        <v>30</v>
      </c>
      <c r="N232" s="27">
        <v>-115.791</v>
      </c>
      <c r="O232" s="27" t="s">
        <v>2193</v>
      </c>
    </row>
    <row r="233" spans="1:15">
      <c r="A233" s="27">
        <v>232</v>
      </c>
      <c r="B233" s="27" t="s">
        <v>12</v>
      </c>
      <c r="C233" s="27">
        <v>29.786619000000002</v>
      </c>
      <c r="D233" s="27">
        <v>-115.799029</v>
      </c>
      <c r="E233" s="27">
        <v>285.866514</v>
      </c>
      <c r="F233" s="27" t="s">
        <v>57</v>
      </c>
      <c r="G233" s="27" t="s">
        <v>2196</v>
      </c>
      <c r="H233" s="27" t="s">
        <v>2197</v>
      </c>
      <c r="I233" s="27">
        <v>50</v>
      </c>
      <c r="J233" s="27">
        <v>1</v>
      </c>
      <c r="K233" s="27">
        <v>720</v>
      </c>
      <c r="L233" s="27">
        <v>255</v>
      </c>
      <c r="M233" s="27">
        <v>30</v>
      </c>
      <c r="N233" s="27">
        <v>-115.791</v>
      </c>
      <c r="O233" s="27" t="s">
        <v>2193</v>
      </c>
    </row>
    <row r="234" spans="1:15">
      <c r="A234" s="27">
        <v>233</v>
      </c>
      <c r="B234" s="27" t="s">
        <v>12</v>
      </c>
      <c r="C234" s="27">
        <v>29.786619000000002</v>
      </c>
      <c r="D234" s="27">
        <v>-115.799029</v>
      </c>
      <c r="E234" s="27">
        <v>285.866514</v>
      </c>
      <c r="F234" s="27" t="s">
        <v>57</v>
      </c>
      <c r="G234" s="27" t="s">
        <v>2196</v>
      </c>
      <c r="H234" s="27" t="s">
        <v>2197</v>
      </c>
      <c r="I234" s="27">
        <v>10</v>
      </c>
      <c r="J234" s="27">
        <v>1</v>
      </c>
      <c r="K234" s="27">
        <v>720</v>
      </c>
      <c r="L234" s="27">
        <v>255</v>
      </c>
      <c r="M234" s="27">
        <v>30</v>
      </c>
      <c r="N234" s="27">
        <v>-115.791</v>
      </c>
      <c r="O234" s="27" t="s">
        <v>2193</v>
      </c>
    </row>
    <row r="235" spans="1:15">
      <c r="A235" s="27">
        <v>234</v>
      </c>
      <c r="B235" s="27" t="s">
        <v>12</v>
      </c>
      <c r="C235" s="27">
        <v>29.786619000000002</v>
      </c>
      <c r="D235" s="27">
        <v>-115.799029</v>
      </c>
      <c r="E235" s="27">
        <v>285.866514</v>
      </c>
      <c r="F235" s="27" t="s">
        <v>57</v>
      </c>
      <c r="G235" s="27" t="s">
        <v>2196</v>
      </c>
      <c r="H235" s="27" t="s">
        <v>2197</v>
      </c>
      <c r="I235" s="27">
        <v>10</v>
      </c>
      <c r="J235" s="27">
        <v>1</v>
      </c>
      <c r="K235" s="27">
        <v>720</v>
      </c>
      <c r="L235" s="27">
        <v>255</v>
      </c>
      <c r="M235" s="27">
        <v>30</v>
      </c>
      <c r="N235" s="27">
        <v>-115.791</v>
      </c>
      <c r="O235" s="27" t="s">
        <v>2193</v>
      </c>
    </row>
    <row r="236" spans="1:15">
      <c r="A236" s="27">
        <v>235</v>
      </c>
      <c r="B236" s="27" t="s">
        <v>12</v>
      </c>
      <c r="C236" s="27">
        <v>29.786619000000002</v>
      </c>
      <c r="D236" s="27">
        <v>-115.799029</v>
      </c>
      <c r="E236" s="27">
        <v>285.866514</v>
      </c>
      <c r="F236" s="27" t="s">
        <v>57</v>
      </c>
      <c r="G236" s="27" t="s">
        <v>2196</v>
      </c>
      <c r="H236" s="27" t="s">
        <v>2197</v>
      </c>
      <c r="I236" s="27">
        <v>15</v>
      </c>
      <c r="J236" s="27">
        <v>1</v>
      </c>
      <c r="K236" s="27">
        <v>720</v>
      </c>
      <c r="L236" s="27">
        <v>255</v>
      </c>
      <c r="M236" s="27">
        <v>30</v>
      </c>
      <c r="N236" s="27">
        <v>-115.791</v>
      </c>
      <c r="O236" s="27" t="s">
        <v>2193</v>
      </c>
    </row>
    <row r="237" spans="1:15">
      <c r="A237" s="27">
        <v>236</v>
      </c>
      <c r="B237" s="27" t="s">
        <v>12</v>
      </c>
      <c r="C237" s="27">
        <v>29.786619000000002</v>
      </c>
      <c r="D237" s="27">
        <v>-115.799029</v>
      </c>
      <c r="E237" s="27">
        <v>285.866514</v>
      </c>
      <c r="F237" s="27" t="s">
        <v>57</v>
      </c>
      <c r="G237" s="27" t="s">
        <v>2196</v>
      </c>
      <c r="H237" s="27" t="s">
        <v>2197</v>
      </c>
      <c r="I237" s="27">
        <v>40</v>
      </c>
      <c r="J237" s="27">
        <v>1</v>
      </c>
      <c r="K237" s="27">
        <v>720</v>
      </c>
      <c r="L237" s="27">
        <v>255</v>
      </c>
      <c r="M237" s="27">
        <v>30</v>
      </c>
      <c r="N237" s="27">
        <v>-115.791</v>
      </c>
      <c r="O237" s="27" t="s">
        <v>2193</v>
      </c>
    </row>
    <row r="238" spans="1:15">
      <c r="A238" s="27">
        <v>237</v>
      </c>
      <c r="B238" s="27" t="s">
        <v>12</v>
      </c>
      <c r="C238" s="27">
        <v>29.786619000000002</v>
      </c>
      <c r="D238" s="27">
        <v>-115.799029</v>
      </c>
      <c r="E238" s="27">
        <v>285.866514</v>
      </c>
      <c r="F238" s="27" t="s">
        <v>57</v>
      </c>
      <c r="G238" s="27" t="s">
        <v>2196</v>
      </c>
      <c r="H238" s="27" t="s">
        <v>2197</v>
      </c>
      <c r="I238" s="27">
        <v>40</v>
      </c>
      <c r="J238" s="27">
        <v>1</v>
      </c>
      <c r="K238" s="27">
        <v>720</v>
      </c>
      <c r="L238" s="27">
        <v>255</v>
      </c>
      <c r="M238" s="27">
        <v>30</v>
      </c>
      <c r="N238" s="27">
        <v>-115.791</v>
      </c>
      <c r="O238" s="27" t="s">
        <v>2193</v>
      </c>
    </row>
    <row r="239" spans="1:15">
      <c r="A239" s="27">
        <v>238</v>
      </c>
      <c r="B239" s="27" t="s">
        <v>12</v>
      </c>
      <c r="C239" s="27">
        <v>29.786619000000002</v>
      </c>
      <c r="D239" s="27">
        <v>-115.799029</v>
      </c>
      <c r="E239" s="27">
        <v>285.866514</v>
      </c>
      <c r="F239" s="27" t="s">
        <v>57</v>
      </c>
      <c r="G239" s="27" t="s">
        <v>2196</v>
      </c>
      <c r="H239" s="27" t="s">
        <v>2197</v>
      </c>
      <c r="I239" s="27">
        <v>40</v>
      </c>
      <c r="J239" s="27">
        <v>1</v>
      </c>
      <c r="K239" s="27">
        <v>720</v>
      </c>
      <c r="L239" s="27">
        <v>255</v>
      </c>
      <c r="M239" s="27">
        <v>30</v>
      </c>
      <c r="N239" s="27">
        <v>-115.791</v>
      </c>
      <c r="O239" s="27" t="s">
        <v>2193</v>
      </c>
    </row>
    <row r="240" spans="1:15">
      <c r="A240" s="27">
        <v>239</v>
      </c>
      <c r="B240" s="27" t="s">
        <v>12</v>
      </c>
      <c r="C240" s="27">
        <v>29.786619000000002</v>
      </c>
      <c r="D240" s="27">
        <v>-115.799029</v>
      </c>
      <c r="E240" s="27">
        <v>285.866514</v>
      </c>
      <c r="F240" s="27" t="s">
        <v>57</v>
      </c>
      <c r="G240" s="27" t="s">
        <v>2196</v>
      </c>
      <c r="H240" s="27" t="s">
        <v>2197</v>
      </c>
      <c r="I240" s="27">
        <v>30</v>
      </c>
      <c r="J240" s="27">
        <v>1</v>
      </c>
      <c r="K240" s="27">
        <v>720</v>
      </c>
      <c r="L240" s="27">
        <v>255</v>
      </c>
      <c r="M240" s="27">
        <v>30</v>
      </c>
      <c r="N240" s="27">
        <v>-115.791</v>
      </c>
      <c r="O240" s="27" t="s">
        <v>2193</v>
      </c>
    </row>
    <row r="241" spans="1:15">
      <c r="A241" s="27">
        <v>240</v>
      </c>
      <c r="B241" s="27" t="s">
        <v>12</v>
      </c>
      <c r="C241" s="27">
        <v>29.786619000000002</v>
      </c>
      <c r="D241" s="27">
        <v>-115.799029</v>
      </c>
      <c r="E241" s="27">
        <v>285.866514</v>
      </c>
      <c r="F241" s="27" t="s">
        <v>57</v>
      </c>
      <c r="G241" s="27" t="s">
        <v>2196</v>
      </c>
      <c r="H241" s="27" t="s">
        <v>2197</v>
      </c>
      <c r="I241" s="27">
        <v>30</v>
      </c>
      <c r="J241" s="27">
        <v>1</v>
      </c>
      <c r="K241" s="27">
        <v>720</v>
      </c>
      <c r="L241" s="27">
        <v>255</v>
      </c>
      <c r="M241" s="27">
        <v>30</v>
      </c>
      <c r="N241" s="27">
        <v>-115.791</v>
      </c>
      <c r="O241" s="27" t="s">
        <v>2193</v>
      </c>
    </row>
    <row r="242" spans="1:15">
      <c r="A242" s="27">
        <v>241</v>
      </c>
      <c r="B242" s="27" t="s">
        <v>12</v>
      </c>
      <c r="C242" s="27">
        <v>29.786619000000002</v>
      </c>
      <c r="D242" s="27">
        <v>-115.799029</v>
      </c>
      <c r="E242" s="27">
        <v>285.866514</v>
      </c>
      <c r="F242" s="27" t="s">
        <v>57</v>
      </c>
      <c r="G242" s="27" t="s">
        <v>2196</v>
      </c>
      <c r="H242" s="27" t="s">
        <v>2197</v>
      </c>
      <c r="I242" s="27">
        <v>35</v>
      </c>
      <c r="J242" s="27">
        <v>1</v>
      </c>
      <c r="K242" s="27">
        <v>720</v>
      </c>
      <c r="L242" s="27">
        <v>255</v>
      </c>
      <c r="M242" s="27">
        <v>30</v>
      </c>
      <c r="N242" s="27">
        <v>-115.791</v>
      </c>
      <c r="O242" s="27" t="s">
        <v>2193</v>
      </c>
    </row>
    <row r="243" spans="1:15">
      <c r="A243" s="27">
        <v>242</v>
      </c>
      <c r="B243" s="27" t="s">
        <v>12</v>
      </c>
      <c r="C243" s="27">
        <v>29.786619000000002</v>
      </c>
      <c r="D243" s="27">
        <v>-115.799029</v>
      </c>
      <c r="E243" s="27">
        <v>285.866514</v>
      </c>
      <c r="F243" s="27" t="s">
        <v>57</v>
      </c>
      <c r="G243" s="27" t="s">
        <v>2196</v>
      </c>
      <c r="H243" s="27" t="s">
        <v>2197</v>
      </c>
      <c r="I243" s="27">
        <v>60</v>
      </c>
      <c r="J243" s="27">
        <v>1</v>
      </c>
      <c r="K243" s="27">
        <v>720</v>
      </c>
      <c r="L243" s="27">
        <v>255</v>
      </c>
      <c r="M243" s="27">
        <v>30</v>
      </c>
      <c r="N243" s="27">
        <v>-115.791</v>
      </c>
      <c r="O243" s="27" t="s">
        <v>2193</v>
      </c>
    </row>
    <row r="244" spans="1:15">
      <c r="A244" s="27">
        <v>243</v>
      </c>
      <c r="B244" s="27" t="s">
        <v>12</v>
      </c>
      <c r="C244" s="27">
        <v>29.786619000000002</v>
      </c>
      <c r="D244" s="27">
        <v>-115.799029</v>
      </c>
      <c r="E244" s="27">
        <v>285.866514</v>
      </c>
      <c r="F244" s="27" t="s">
        <v>57</v>
      </c>
      <c r="G244" s="27" t="s">
        <v>2196</v>
      </c>
      <c r="H244" s="27" t="s">
        <v>2197</v>
      </c>
      <c r="I244" s="27">
        <v>50</v>
      </c>
      <c r="J244" s="27">
        <v>1</v>
      </c>
      <c r="K244" s="27">
        <v>720</v>
      </c>
      <c r="L244" s="27">
        <v>255</v>
      </c>
      <c r="M244" s="27">
        <v>30</v>
      </c>
      <c r="N244" s="27">
        <v>-115.791</v>
      </c>
      <c r="O244" s="27" t="s">
        <v>2193</v>
      </c>
    </row>
    <row r="245" spans="1:15">
      <c r="A245" s="27">
        <v>244</v>
      </c>
      <c r="B245" s="27" t="s">
        <v>12</v>
      </c>
      <c r="C245" s="27">
        <v>29.786619000000002</v>
      </c>
      <c r="D245" s="27">
        <v>-115.799029</v>
      </c>
      <c r="E245" s="27">
        <v>285.866514</v>
      </c>
      <c r="F245" s="27" t="s">
        <v>57</v>
      </c>
      <c r="G245" s="27" t="s">
        <v>2196</v>
      </c>
      <c r="H245" s="27" t="s">
        <v>2197</v>
      </c>
      <c r="I245" s="27">
        <v>15</v>
      </c>
      <c r="J245" s="27">
        <v>1</v>
      </c>
      <c r="K245" s="27">
        <v>720</v>
      </c>
      <c r="L245" s="27">
        <v>255</v>
      </c>
      <c r="M245" s="27">
        <v>30</v>
      </c>
      <c r="N245" s="27">
        <v>-115.791</v>
      </c>
      <c r="O245" s="27" t="s">
        <v>2193</v>
      </c>
    </row>
    <row r="246" spans="1:15">
      <c r="A246" s="27">
        <v>245</v>
      </c>
      <c r="B246" s="27" t="s">
        <v>12</v>
      </c>
      <c r="C246" s="27">
        <v>29.786619000000002</v>
      </c>
      <c r="D246" s="27">
        <v>-115.799029</v>
      </c>
      <c r="E246" s="27">
        <v>285.866514</v>
      </c>
      <c r="F246" s="27" t="s">
        <v>57</v>
      </c>
      <c r="G246" s="27" t="s">
        <v>2196</v>
      </c>
      <c r="H246" s="27" t="s">
        <v>2197</v>
      </c>
      <c r="I246" s="27">
        <v>15</v>
      </c>
      <c r="J246" s="27">
        <v>1</v>
      </c>
      <c r="K246" s="27">
        <v>720</v>
      </c>
      <c r="L246" s="27">
        <v>255</v>
      </c>
      <c r="M246" s="27">
        <v>30</v>
      </c>
      <c r="N246" s="27">
        <v>-115.791</v>
      </c>
      <c r="O246" s="27" t="s">
        <v>2193</v>
      </c>
    </row>
    <row r="247" spans="1:15">
      <c r="A247" s="27">
        <v>246</v>
      </c>
      <c r="B247" s="27" t="s">
        <v>12</v>
      </c>
      <c r="C247" s="27">
        <v>29.786619000000002</v>
      </c>
      <c r="D247" s="27">
        <v>-115.799029</v>
      </c>
      <c r="E247" s="27">
        <v>285.866514</v>
      </c>
      <c r="F247" s="27" t="s">
        <v>57</v>
      </c>
      <c r="G247" s="27" t="s">
        <v>2196</v>
      </c>
      <c r="H247" s="27" t="s">
        <v>2197</v>
      </c>
      <c r="I247" s="27">
        <v>40</v>
      </c>
      <c r="J247" s="27">
        <v>1</v>
      </c>
      <c r="K247" s="27">
        <v>720</v>
      </c>
      <c r="L247" s="27">
        <v>255</v>
      </c>
      <c r="M247" s="27">
        <v>30</v>
      </c>
      <c r="N247" s="27">
        <v>-115.791</v>
      </c>
      <c r="O247" s="27" t="s">
        <v>2193</v>
      </c>
    </row>
    <row r="248" spans="1:15">
      <c r="A248" s="27">
        <v>247</v>
      </c>
      <c r="B248" s="27" t="s">
        <v>12</v>
      </c>
      <c r="C248" s="27">
        <v>29.786619000000002</v>
      </c>
      <c r="D248" s="27">
        <v>-115.799029</v>
      </c>
      <c r="E248" s="27">
        <v>285.866514</v>
      </c>
      <c r="F248" s="27" t="s">
        <v>57</v>
      </c>
      <c r="G248" s="27" t="s">
        <v>2196</v>
      </c>
      <c r="H248" s="27" t="s">
        <v>2197</v>
      </c>
      <c r="I248" s="27">
        <v>40</v>
      </c>
      <c r="J248" s="27">
        <v>1</v>
      </c>
      <c r="K248" s="27">
        <v>720</v>
      </c>
      <c r="L248" s="27">
        <v>255</v>
      </c>
      <c r="M248" s="27">
        <v>30</v>
      </c>
      <c r="N248" s="27">
        <v>-115.791</v>
      </c>
      <c r="O248" s="27" t="s">
        <v>2193</v>
      </c>
    </row>
    <row r="249" spans="1:15">
      <c r="A249" s="27">
        <v>248</v>
      </c>
      <c r="B249" s="27" t="s">
        <v>12</v>
      </c>
      <c r="C249" s="27">
        <v>29.786619000000002</v>
      </c>
      <c r="D249" s="27">
        <v>-115.799029</v>
      </c>
      <c r="E249" s="27">
        <v>285.866514</v>
      </c>
      <c r="F249" s="27" t="s">
        <v>57</v>
      </c>
      <c r="G249" s="27" t="s">
        <v>2196</v>
      </c>
      <c r="H249" s="27" t="s">
        <v>2197</v>
      </c>
      <c r="I249" s="27">
        <v>40</v>
      </c>
      <c r="J249" s="27">
        <v>1</v>
      </c>
      <c r="K249" s="27">
        <v>720</v>
      </c>
      <c r="L249" s="27">
        <v>255</v>
      </c>
      <c r="M249" s="27">
        <v>30</v>
      </c>
      <c r="N249" s="27">
        <v>-115.791</v>
      </c>
      <c r="O249" s="27" t="s">
        <v>2193</v>
      </c>
    </row>
    <row r="250" spans="1:15">
      <c r="A250" s="27">
        <v>249</v>
      </c>
      <c r="B250" s="27" t="s">
        <v>12</v>
      </c>
      <c r="C250" s="27">
        <v>29.786619000000002</v>
      </c>
      <c r="D250" s="27">
        <v>-115.799029</v>
      </c>
      <c r="E250" s="27">
        <v>285.866514</v>
      </c>
      <c r="F250" s="27" t="s">
        <v>57</v>
      </c>
      <c r="G250" s="27" t="s">
        <v>2196</v>
      </c>
      <c r="H250" s="27" t="s">
        <v>2197</v>
      </c>
      <c r="I250" s="27">
        <v>40</v>
      </c>
      <c r="J250" s="27">
        <v>1</v>
      </c>
      <c r="K250" s="27">
        <v>720</v>
      </c>
      <c r="L250" s="27">
        <v>255</v>
      </c>
      <c r="M250" s="27">
        <v>30</v>
      </c>
      <c r="N250" s="27">
        <v>-115.791</v>
      </c>
      <c r="O250" s="27" t="s">
        <v>2193</v>
      </c>
    </row>
    <row r="251" spans="1:15">
      <c r="A251" s="27">
        <v>250</v>
      </c>
      <c r="B251" s="27" t="s">
        <v>12</v>
      </c>
      <c r="C251" s="27">
        <v>29.786619000000002</v>
      </c>
      <c r="D251" s="27">
        <v>-115.799029</v>
      </c>
      <c r="E251" s="27">
        <v>285.866514</v>
      </c>
      <c r="F251" s="27" t="s">
        <v>57</v>
      </c>
      <c r="G251" s="27" t="s">
        <v>2196</v>
      </c>
      <c r="H251" s="27" t="s">
        <v>2197</v>
      </c>
      <c r="I251" s="27">
        <v>55</v>
      </c>
      <c r="J251" s="27">
        <v>1</v>
      </c>
      <c r="K251" s="27">
        <v>720</v>
      </c>
      <c r="L251" s="27">
        <v>255</v>
      </c>
      <c r="M251" s="27">
        <v>30</v>
      </c>
      <c r="N251" s="27">
        <v>-115.791</v>
      </c>
      <c r="O251" s="27" t="s">
        <v>2193</v>
      </c>
    </row>
    <row r="252" spans="1:15">
      <c r="A252" s="27">
        <v>251</v>
      </c>
      <c r="B252" s="27" t="s">
        <v>13</v>
      </c>
      <c r="C252" s="27">
        <v>29.784571</v>
      </c>
      <c r="D252" s="27">
        <v>-115.78982600000001</v>
      </c>
      <c r="E252" s="27">
        <v>286.093842</v>
      </c>
      <c r="F252" s="27" t="s">
        <v>56</v>
      </c>
      <c r="G252" s="27" t="s">
        <v>2191</v>
      </c>
      <c r="H252" s="27" t="s">
        <v>2192</v>
      </c>
      <c r="I252" s="27">
        <v>20</v>
      </c>
      <c r="J252" s="27">
        <v>1</v>
      </c>
      <c r="K252" s="27">
        <v>720</v>
      </c>
      <c r="L252" s="27">
        <v>255</v>
      </c>
      <c r="M252" s="27">
        <v>30</v>
      </c>
      <c r="N252" s="27">
        <v>-115.791</v>
      </c>
      <c r="O252" s="27" t="s">
        <v>2193</v>
      </c>
    </row>
    <row r="253" spans="1:15">
      <c r="A253" s="27">
        <v>252</v>
      </c>
      <c r="B253" s="27" t="s">
        <v>13</v>
      </c>
      <c r="C253" s="27">
        <v>29.784571</v>
      </c>
      <c r="D253" s="27">
        <v>-115.78982600000001</v>
      </c>
      <c r="E253" s="27">
        <v>286.093842</v>
      </c>
      <c r="F253" s="27" t="s">
        <v>56</v>
      </c>
      <c r="G253" s="27" t="s">
        <v>2191</v>
      </c>
      <c r="H253" s="27" t="s">
        <v>2192</v>
      </c>
      <c r="I253" s="27">
        <v>20</v>
      </c>
      <c r="J253" s="27">
        <v>1</v>
      </c>
      <c r="K253" s="27">
        <v>720</v>
      </c>
      <c r="L253" s="27">
        <v>255</v>
      </c>
      <c r="M253" s="27">
        <v>30</v>
      </c>
      <c r="N253" s="27">
        <v>-115.791</v>
      </c>
      <c r="O253" s="27" t="s">
        <v>2193</v>
      </c>
    </row>
    <row r="254" spans="1:15">
      <c r="A254" s="27">
        <v>253</v>
      </c>
      <c r="B254" s="27" t="s">
        <v>13</v>
      </c>
      <c r="C254" s="27">
        <v>29.784571</v>
      </c>
      <c r="D254" s="27">
        <v>-115.78982600000001</v>
      </c>
      <c r="E254" s="27">
        <v>286.093842</v>
      </c>
      <c r="F254" s="27" t="s">
        <v>56</v>
      </c>
      <c r="G254" s="27" t="s">
        <v>2191</v>
      </c>
      <c r="H254" s="27" t="s">
        <v>2192</v>
      </c>
      <c r="I254" s="27">
        <v>20</v>
      </c>
      <c r="J254" s="27">
        <v>1</v>
      </c>
      <c r="K254" s="27">
        <v>720</v>
      </c>
      <c r="L254" s="27">
        <v>255</v>
      </c>
      <c r="M254" s="27">
        <v>30</v>
      </c>
      <c r="N254" s="27">
        <v>-115.791</v>
      </c>
      <c r="O254" s="27" t="s">
        <v>2193</v>
      </c>
    </row>
    <row r="255" spans="1:15">
      <c r="A255" s="27">
        <v>254</v>
      </c>
      <c r="B255" s="27" t="s">
        <v>13</v>
      </c>
      <c r="C255" s="27">
        <v>29.784571</v>
      </c>
      <c r="D255" s="27">
        <v>-115.78982600000001</v>
      </c>
      <c r="E255" s="27">
        <v>286.093842</v>
      </c>
      <c r="F255" s="27" t="s">
        <v>56</v>
      </c>
      <c r="G255" s="27" t="s">
        <v>2191</v>
      </c>
      <c r="H255" s="27" t="s">
        <v>2192</v>
      </c>
      <c r="I255" s="27">
        <v>20</v>
      </c>
      <c r="J255" s="27">
        <v>1</v>
      </c>
      <c r="K255" s="27">
        <v>720</v>
      </c>
      <c r="L255" s="27">
        <v>255</v>
      </c>
      <c r="M255" s="27">
        <v>30</v>
      </c>
      <c r="N255" s="27">
        <v>-115.791</v>
      </c>
      <c r="O255" s="27" t="s">
        <v>2193</v>
      </c>
    </row>
    <row r="256" spans="1:15">
      <c r="A256" s="27">
        <v>255</v>
      </c>
      <c r="B256" s="27" t="s">
        <v>13</v>
      </c>
      <c r="C256" s="27">
        <v>29.784571</v>
      </c>
      <c r="D256" s="27">
        <v>-115.78982600000001</v>
      </c>
      <c r="E256" s="27">
        <v>286.093842</v>
      </c>
      <c r="F256" s="27" t="s">
        <v>56</v>
      </c>
      <c r="G256" s="27" t="s">
        <v>2191</v>
      </c>
      <c r="H256" s="27" t="s">
        <v>2192</v>
      </c>
      <c r="I256" s="27">
        <v>20</v>
      </c>
      <c r="J256" s="27">
        <v>1</v>
      </c>
      <c r="K256" s="27">
        <v>720</v>
      </c>
      <c r="L256" s="27">
        <v>255</v>
      </c>
      <c r="M256" s="27">
        <v>30</v>
      </c>
      <c r="N256" s="27">
        <v>-115.791</v>
      </c>
      <c r="O256" s="27" t="s">
        <v>2193</v>
      </c>
    </row>
    <row r="257" spans="1:15">
      <c r="A257" s="27">
        <v>256</v>
      </c>
      <c r="B257" s="27" t="s">
        <v>13</v>
      </c>
      <c r="C257" s="27">
        <v>29.784571</v>
      </c>
      <c r="D257" s="27">
        <v>-115.78982600000001</v>
      </c>
      <c r="E257" s="27">
        <v>286.093842</v>
      </c>
      <c r="F257" s="27" t="s">
        <v>56</v>
      </c>
      <c r="G257" s="27" t="s">
        <v>2191</v>
      </c>
      <c r="H257" s="27" t="s">
        <v>2192</v>
      </c>
      <c r="I257" s="27">
        <v>30</v>
      </c>
      <c r="J257" s="27">
        <v>1</v>
      </c>
      <c r="K257" s="27">
        <v>720</v>
      </c>
      <c r="L257" s="27">
        <v>255</v>
      </c>
      <c r="M257" s="27">
        <v>30</v>
      </c>
      <c r="N257" s="27">
        <v>-115.791</v>
      </c>
      <c r="O257" s="27" t="s">
        <v>2193</v>
      </c>
    </row>
    <row r="258" spans="1:15">
      <c r="A258" s="27">
        <v>257</v>
      </c>
      <c r="B258" s="27" t="s">
        <v>13</v>
      </c>
      <c r="C258" s="27">
        <v>29.784571</v>
      </c>
      <c r="D258" s="27">
        <v>-115.78982600000001</v>
      </c>
      <c r="E258" s="27">
        <v>286.093842</v>
      </c>
      <c r="F258" s="27" t="s">
        <v>56</v>
      </c>
      <c r="G258" s="27" t="s">
        <v>2191</v>
      </c>
      <c r="H258" s="27" t="s">
        <v>2192</v>
      </c>
      <c r="I258" s="27">
        <v>30</v>
      </c>
      <c r="J258" s="27">
        <v>1</v>
      </c>
      <c r="K258" s="27">
        <v>720</v>
      </c>
      <c r="L258" s="27">
        <v>255</v>
      </c>
      <c r="M258" s="27">
        <v>30</v>
      </c>
      <c r="N258" s="27">
        <v>-115.791</v>
      </c>
      <c r="O258" s="27" t="s">
        <v>2193</v>
      </c>
    </row>
    <row r="259" spans="1:15">
      <c r="A259" s="27">
        <v>258</v>
      </c>
      <c r="B259" s="27" t="s">
        <v>13</v>
      </c>
      <c r="C259" s="27">
        <v>29.784571</v>
      </c>
      <c r="D259" s="27">
        <v>-115.78982600000001</v>
      </c>
      <c r="E259" s="27">
        <v>286.093842</v>
      </c>
      <c r="F259" s="27" t="s">
        <v>56</v>
      </c>
      <c r="G259" s="27" t="s">
        <v>2191</v>
      </c>
      <c r="H259" s="27" t="s">
        <v>2192</v>
      </c>
      <c r="I259" s="27">
        <v>40</v>
      </c>
      <c r="J259" s="27">
        <v>1</v>
      </c>
      <c r="K259" s="27">
        <v>720</v>
      </c>
      <c r="L259" s="27">
        <v>255</v>
      </c>
      <c r="M259" s="27">
        <v>30</v>
      </c>
      <c r="N259" s="27">
        <v>-115.791</v>
      </c>
      <c r="O259" s="27" t="s">
        <v>2193</v>
      </c>
    </row>
    <row r="260" spans="1:15">
      <c r="A260" s="27">
        <v>259</v>
      </c>
      <c r="B260" s="27" t="s">
        <v>13</v>
      </c>
      <c r="C260" s="27">
        <v>29.784571</v>
      </c>
      <c r="D260" s="27">
        <v>-115.78982600000001</v>
      </c>
      <c r="E260" s="27">
        <v>286.093842</v>
      </c>
      <c r="F260" s="27" t="s">
        <v>56</v>
      </c>
      <c r="G260" s="27" t="s">
        <v>2191</v>
      </c>
      <c r="H260" s="27" t="s">
        <v>2192</v>
      </c>
      <c r="I260" s="27">
        <v>40</v>
      </c>
      <c r="J260" s="27">
        <v>1</v>
      </c>
      <c r="K260" s="27">
        <v>720</v>
      </c>
      <c r="L260" s="27">
        <v>255</v>
      </c>
      <c r="M260" s="27">
        <v>30</v>
      </c>
      <c r="N260" s="27">
        <v>-115.791</v>
      </c>
      <c r="O260" s="27" t="s">
        <v>2193</v>
      </c>
    </row>
    <row r="261" spans="1:15">
      <c r="A261" s="27">
        <v>260</v>
      </c>
      <c r="B261" s="27" t="s">
        <v>13</v>
      </c>
      <c r="C261" s="27">
        <v>29.784571</v>
      </c>
      <c r="D261" s="27">
        <v>-115.78982600000001</v>
      </c>
      <c r="E261" s="27">
        <v>286.093842</v>
      </c>
      <c r="F261" s="27" t="s">
        <v>56</v>
      </c>
      <c r="G261" s="27" t="s">
        <v>2191</v>
      </c>
      <c r="H261" s="27" t="s">
        <v>2192</v>
      </c>
      <c r="I261" s="27">
        <v>40</v>
      </c>
      <c r="J261" s="27">
        <v>1</v>
      </c>
      <c r="K261" s="27">
        <v>720</v>
      </c>
      <c r="L261" s="27">
        <v>255</v>
      </c>
      <c r="M261" s="27">
        <v>30</v>
      </c>
      <c r="N261" s="27">
        <v>-115.791</v>
      </c>
      <c r="O261" s="27" t="s">
        <v>2193</v>
      </c>
    </row>
    <row r="262" spans="1:15">
      <c r="A262" s="27">
        <v>261</v>
      </c>
      <c r="B262" s="27" t="s">
        <v>13</v>
      </c>
      <c r="C262" s="27">
        <v>29.784571</v>
      </c>
      <c r="D262" s="27">
        <v>-115.78982600000001</v>
      </c>
      <c r="E262" s="27">
        <v>286.093842</v>
      </c>
      <c r="F262" s="27" t="s">
        <v>56</v>
      </c>
      <c r="G262" s="27" t="s">
        <v>2191</v>
      </c>
      <c r="H262" s="27" t="s">
        <v>2192</v>
      </c>
      <c r="I262" s="27">
        <v>15</v>
      </c>
      <c r="J262" s="27">
        <v>1</v>
      </c>
      <c r="K262" s="27">
        <v>720</v>
      </c>
      <c r="L262" s="27">
        <v>255</v>
      </c>
      <c r="M262" s="27">
        <v>30</v>
      </c>
      <c r="N262" s="27">
        <v>-115.791</v>
      </c>
      <c r="O262" s="27" t="s">
        <v>2193</v>
      </c>
    </row>
    <row r="263" spans="1:15">
      <c r="A263" s="27">
        <v>262</v>
      </c>
      <c r="B263" s="27" t="s">
        <v>13</v>
      </c>
      <c r="C263" s="27">
        <v>29.784571</v>
      </c>
      <c r="D263" s="27">
        <v>-115.78982600000001</v>
      </c>
      <c r="E263" s="27">
        <v>286.093842</v>
      </c>
      <c r="F263" s="27" t="s">
        <v>56</v>
      </c>
      <c r="G263" s="27" t="s">
        <v>2191</v>
      </c>
      <c r="H263" s="27" t="s">
        <v>2192</v>
      </c>
      <c r="I263" s="27">
        <v>30</v>
      </c>
      <c r="J263" s="27">
        <v>1</v>
      </c>
      <c r="K263" s="27">
        <v>720</v>
      </c>
      <c r="L263" s="27">
        <v>255</v>
      </c>
      <c r="M263" s="27">
        <v>30</v>
      </c>
      <c r="N263" s="27">
        <v>-115.791</v>
      </c>
      <c r="O263" s="27" t="s">
        <v>2193</v>
      </c>
    </row>
    <row r="264" spans="1:15">
      <c r="A264" s="27">
        <v>263</v>
      </c>
      <c r="B264" s="27" t="s">
        <v>13</v>
      </c>
      <c r="C264" s="27">
        <v>29.784571</v>
      </c>
      <c r="D264" s="27">
        <v>-115.78982600000001</v>
      </c>
      <c r="E264" s="27">
        <v>286.093842</v>
      </c>
      <c r="F264" s="27" t="s">
        <v>56</v>
      </c>
      <c r="G264" s="27" t="s">
        <v>2191</v>
      </c>
      <c r="H264" s="27" t="s">
        <v>2192</v>
      </c>
      <c r="I264" s="27">
        <v>30</v>
      </c>
      <c r="J264" s="27">
        <v>1</v>
      </c>
      <c r="K264" s="27">
        <v>720</v>
      </c>
      <c r="L264" s="27">
        <v>255</v>
      </c>
      <c r="M264" s="27">
        <v>30</v>
      </c>
      <c r="N264" s="27">
        <v>-115.791</v>
      </c>
      <c r="O264" s="27" t="s">
        <v>2193</v>
      </c>
    </row>
    <row r="265" spans="1:15">
      <c r="A265" s="27">
        <v>264</v>
      </c>
      <c r="B265" s="27" t="s">
        <v>13</v>
      </c>
      <c r="C265" s="27">
        <v>29.784571</v>
      </c>
      <c r="D265" s="27">
        <v>-115.78982600000001</v>
      </c>
      <c r="E265" s="27">
        <v>286.093842</v>
      </c>
      <c r="F265" s="27" t="s">
        <v>56</v>
      </c>
      <c r="G265" s="27" t="s">
        <v>2191</v>
      </c>
      <c r="H265" s="27" t="s">
        <v>2192</v>
      </c>
      <c r="I265" s="27">
        <v>30</v>
      </c>
      <c r="J265" s="27">
        <v>1</v>
      </c>
      <c r="K265" s="27">
        <v>720</v>
      </c>
      <c r="L265" s="27">
        <v>255</v>
      </c>
      <c r="M265" s="27">
        <v>30</v>
      </c>
      <c r="N265" s="27">
        <v>-115.791</v>
      </c>
      <c r="O265" s="27" t="s">
        <v>2193</v>
      </c>
    </row>
    <row r="266" spans="1:15">
      <c r="A266" s="27">
        <v>265</v>
      </c>
      <c r="B266" s="27" t="s">
        <v>13</v>
      </c>
      <c r="C266" s="27">
        <v>29.784571</v>
      </c>
      <c r="D266" s="27">
        <v>-115.78982600000001</v>
      </c>
      <c r="E266" s="27">
        <v>286.093842</v>
      </c>
      <c r="F266" s="27" t="s">
        <v>56</v>
      </c>
      <c r="G266" s="27" t="s">
        <v>2191</v>
      </c>
      <c r="H266" s="27" t="s">
        <v>2192</v>
      </c>
      <c r="I266" s="27">
        <v>30</v>
      </c>
      <c r="J266" s="27">
        <v>1</v>
      </c>
      <c r="K266" s="27">
        <v>720</v>
      </c>
      <c r="L266" s="27">
        <v>255</v>
      </c>
      <c r="M266" s="27">
        <v>30</v>
      </c>
      <c r="N266" s="27">
        <v>-115.791</v>
      </c>
      <c r="O266" s="27" t="s">
        <v>2193</v>
      </c>
    </row>
    <row r="267" spans="1:15">
      <c r="A267" s="27">
        <v>266</v>
      </c>
      <c r="B267" s="27" t="s">
        <v>13</v>
      </c>
      <c r="C267" s="27">
        <v>29.784571</v>
      </c>
      <c r="D267" s="27">
        <v>-115.78982600000001</v>
      </c>
      <c r="E267" s="27">
        <v>286.093842</v>
      </c>
      <c r="F267" s="27" t="s">
        <v>56</v>
      </c>
      <c r="G267" s="27" t="s">
        <v>2191</v>
      </c>
      <c r="H267" s="27" t="s">
        <v>2192</v>
      </c>
      <c r="I267" s="27">
        <v>40</v>
      </c>
      <c r="J267" s="27">
        <v>1</v>
      </c>
      <c r="K267" s="27">
        <v>720</v>
      </c>
      <c r="L267" s="27">
        <v>255</v>
      </c>
      <c r="M267" s="27">
        <v>30</v>
      </c>
      <c r="N267" s="27">
        <v>-115.791</v>
      </c>
      <c r="O267" s="27" t="s">
        <v>2193</v>
      </c>
    </row>
    <row r="268" spans="1:15">
      <c r="A268" s="27">
        <v>267</v>
      </c>
      <c r="B268" s="27" t="s">
        <v>13</v>
      </c>
      <c r="C268" s="27">
        <v>29.784571</v>
      </c>
      <c r="D268" s="27">
        <v>-115.78982600000001</v>
      </c>
      <c r="E268" s="27">
        <v>286.093842</v>
      </c>
      <c r="F268" s="27" t="s">
        <v>56</v>
      </c>
      <c r="G268" s="27" t="s">
        <v>2191</v>
      </c>
      <c r="H268" s="27" t="s">
        <v>2192</v>
      </c>
      <c r="I268" s="27">
        <v>40</v>
      </c>
      <c r="J268" s="27">
        <v>1</v>
      </c>
      <c r="K268" s="27">
        <v>720</v>
      </c>
      <c r="L268" s="27">
        <v>255</v>
      </c>
      <c r="M268" s="27">
        <v>30</v>
      </c>
      <c r="N268" s="27">
        <v>-115.791</v>
      </c>
      <c r="O268" s="27" t="s">
        <v>2193</v>
      </c>
    </row>
    <row r="269" spans="1:15">
      <c r="A269" s="27">
        <v>268</v>
      </c>
      <c r="B269" s="27" t="s">
        <v>13</v>
      </c>
      <c r="C269" s="27">
        <v>29.784571</v>
      </c>
      <c r="D269" s="27">
        <v>-115.78982600000001</v>
      </c>
      <c r="E269" s="27">
        <v>286.093842</v>
      </c>
      <c r="F269" s="27" t="s">
        <v>56</v>
      </c>
      <c r="G269" s="27" t="s">
        <v>2191</v>
      </c>
      <c r="H269" s="27" t="s">
        <v>2192</v>
      </c>
      <c r="I269" s="27">
        <v>40</v>
      </c>
      <c r="J269" s="27">
        <v>1</v>
      </c>
      <c r="K269" s="27">
        <v>720</v>
      </c>
      <c r="L269" s="27">
        <v>255</v>
      </c>
      <c r="M269" s="27">
        <v>30</v>
      </c>
      <c r="N269" s="27">
        <v>-115.791</v>
      </c>
      <c r="O269" s="27" t="s">
        <v>2193</v>
      </c>
    </row>
    <row r="270" spans="1:15">
      <c r="A270" s="27">
        <v>269</v>
      </c>
      <c r="B270" s="27" t="s">
        <v>13</v>
      </c>
      <c r="C270" s="27">
        <v>29.784571</v>
      </c>
      <c r="D270" s="27">
        <v>-115.78982600000001</v>
      </c>
      <c r="E270" s="27">
        <v>286.093842</v>
      </c>
      <c r="F270" s="27" t="s">
        <v>56</v>
      </c>
      <c r="G270" s="27" t="s">
        <v>2191</v>
      </c>
      <c r="H270" s="27" t="s">
        <v>2192</v>
      </c>
      <c r="I270" s="27">
        <v>35</v>
      </c>
      <c r="J270" s="27">
        <v>1</v>
      </c>
      <c r="K270" s="27">
        <v>720</v>
      </c>
      <c r="L270" s="27">
        <v>255</v>
      </c>
      <c r="M270" s="27">
        <v>30</v>
      </c>
      <c r="N270" s="27">
        <v>-115.791</v>
      </c>
      <c r="O270" s="27" t="s">
        <v>2193</v>
      </c>
    </row>
    <row r="271" spans="1:15">
      <c r="A271" s="27">
        <v>270</v>
      </c>
      <c r="B271" s="27" t="s">
        <v>13</v>
      </c>
      <c r="C271" s="27">
        <v>29.784571</v>
      </c>
      <c r="D271" s="27">
        <v>-115.78982600000001</v>
      </c>
      <c r="E271" s="27">
        <v>286.093842</v>
      </c>
      <c r="F271" s="27" t="s">
        <v>56</v>
      </c>
      <c r="G271" s="27" t="s">
        <v>2191</v>
      </c>
      <c r="H271" s="27" t="s">
        <v>2192</v>
      </c>
      <c r="I271" s="27">
        <v>35</v>
      </c>
      <c r="J271" s="27">
        <v>1</v>
      </c>
      <c r="K271" s="27">
        <v>720</v>
      </c>
      <c r="L271" s="27">
        <v>255</v>
      </c>
      <c r="M271" s="27">
        <v>30</v>
      </c>
      <c r="N271" s="27">
        <v>-115.791</v>
      </c>
      <c r="O271" s="27" t="s">
        <v>2193</v>
      </c>
    </row>
    <row r="272" spans="1:15">
      <c r="A272" s="27">
        <v>271</v>
      </c>
      <c r="B272" s="27" t="s">
        <v>13</v>
      </c>
      <c r="C272" s="27">
        <v>29.784571</v>
      </c>
      <c r="D272" s="27">
        <v>-115.78982600000001</v>
      </c>
      <c r="E272" s="27">
        <v>286.093842</v>
      </c>
      <c r="F272" s="27" t="s">
        <v>56</v>
      </c>
      <c r="G272" s="27" t="s">
        <v>2191</v>
      </c>
      <c r="H272" s="27" t="s">
        <v>2192</v>
      </c>
      <c r="I272" s="27">
        <v>30</v>
      </c>
      <c r="J272" s="27">
        <v>1</v>
      </c>
      <c r="K272" s="27">
        <v>720</v>
      </c>
      <c r="L272" s="27">
        <v>255</v>
      </c>
      <c r="M272" s="27">
        <v>30</v>
      </c>
      <c r="N272" s="27">
        <v>-115.791</v>
      </c>
      <c r="O272" s="27" t="s">
        <v>2193</v>
      </c>
    </row>
    <row r="273" spans="1:15">
      <c r="A273" s="27">
        <v>272</v>
      </c>
      <c r="B273" s="27" t="s">
        <v>13</v>
      </c>
      <c r="C273" s="27">
        <v>29.784571</v>
      </c>
      <c r="D273" s="27">
        <v>-115.78982600000001</v>
      </c>
      <c r="E273" s="27">
        <v>286.093842</v>
      </c>
      <c r="F273" s="27" t="s">
        <v>56</v>
      </c>
      <c r="G273" s="27" t="s">
        <v>2191</v>
      </c>
      <c r="H273" s="27" t="s">
        <v>2192</v>
      </c>
      <c r="I273" s="27">
        <v>35</v>
      </c>
      <c r="J273" s="27">
        <v>1</v>
      </c>
      <c r="K273" s="27">
        <v>720</v>
      </c>
      <c r="L273" s="27">
        <v>255</v>
      </c>
      <c r="M273" s="27">
        <v>30</v>
      </c>
      <c r="N273" s="27">
        <v>-115.791</v>
      </c>
      <c r="O273" s="27" t="s">
        <v>2193</v>
      </c>
    </row>
    <row r="274" spans="1:15">
      <c r="A274" s="27">
        <v>273</v>
      </c>
      <c r="B274" s="27" t="s">
        <v>13</v>
      </c>
      <c r="C274" s="27">
        <v>29.784571</v>
      </c>
      <c r="D274" s="27">
        <v>-115.78982600000001</v>
      </c>
      <c r="E274" s="27">
        <v>286.093842</v>
      </c>
      <c r="F274" s="27" t="s">
        <v>56</v>
      </c>
      <c r="G274" s="27" t="s">
        <v>2191</v>
      </c>
      <c r="H274" s="27" t="s">
        <v>2192</v>
      </c>
      <c r="I274" s="27">
        <v>60</v>
      </c>
      <c r="J274" s="27">
        <v>1</v>
      </c>
      <c r="K274" s="27">
        <v>720</v>
      </c>
      <c r="L274" s="27">
        <v>255</v>
      </c>
      <c r="M274" s="27">
        <v>30</v>
      </c>
      <c r="N274" s="27">
        <v>-115.791</v>
      </c>
      <c r="O274" s="27" t="s">
        <v>2193</v>
      </c>
    </row>
    <row r="275" spans="1:15">
      <c r="A275" s="27">
        <v>274</v>
      </c>
      <c r="B275" s="27" t="s">
        <v>13</v>
      </c>
      <c r="C275" s="27">
        <v>29.784571</v>
      </c>
      <c r="D275" s="27">
        <v>-115.78982600000001</v>
      </c>
      <c r="E275" s="27">
        <v>286.093842</v>
      </c>
      <c r="F275" s="27" t="s">
        <v>56</v>
      </c>
      <c r="G275" s="27" t="s">
        <v>2191</v>
      </c>
      <c r="H275" s="27" t="s">
        <v>2192</v>
      </c>
      <c r="I275" s="27">
        <v>30</v>
      </c>
      <c r="J275" s="27">
        <v>1</v>
      </c>
      <c r="K275" s="27">
        <v>720</v>
      </c>
      <c r="L275" s="27">
        <v>255</v>
      </c>
      <c r="M275" s="27">
        <v>30</v>
      </c>
      <c r="N275" s="27">
        <v>-115.791</v>
      </c>
      <c r="O275" s="27" t="s">
        <v>2193</v>
      </c>
    </row>
    <row r="276" spans="1:15">
      <c r="A276" s="27">
        <v>275</v>
      </c>
      <c r="B276" s="27" t="s">
        <v>13</v>
      </c>
      <c r="C276" s="27">
        <v>29.784571</v>
      </c>
      <c r="D276" s="27">
        <v>-115.78982600000001</v>
      </c>
      <c r="E276" s="27">
        <v>286.093842</v>
      </c>
      <c r="F276" s="27" t="s">
        <v>56</v>
      </c>
      <c r="G276" s="27" t="s">
        <v>2191</v>
      </c>
      <c r="H276" s="27" t="s">
        <v>2192</v>
      </c>
      <c r="I276" s="27">
        <v>15</v>
      </c>
      <c r="J276" s="27">
        <v>1</v>
      </c>
      <c r="K276" s="27">
        <v>720</v>
      </c>
      <c r="L276" s="27">
        <v>255</v>
      </c>
      <c r="M276" s="27">
        <v>30</v>
      </c>
      <c r="N276" s="27">
        <v>-115.791</v>
      </c>
      <c r="O276" s="27" t="s">
        <v>2193</v>
      </c>
    </row>
    <row r="277" spans="1:15">
      <c r="A277" s="27">
        <v>276</v>
      </c>
      <c r="B277" s="27" t="s">
        <v>13</v>
      </c>
      <c r="C277" s="27">
        <v>29.784571</v>
      </c>
      <c r="D277" s="27">
        <v>-115.78982600000001</v>
      </c>
      <c r="E277" s="27">
        <v>286.093842</v>
      </c>
      <c r="F277" s="27" t="s">
        <v>56</v>
      </c>
      <c r="G277" s="27" t="s">
        <v>2191</v>
      </c>
      <c r="H277" s="27" t="s">
        <v>2192</v>
      </c>
      <c r="I277" s="27">
        <v>15</v>
      </c>
      <c r="J277" s="27">
        <v>1</v>
      </c>
      <c r="K277" s="27">
        <v>720</v>
      </c>
      <c r="L277" s="27">
        <v>255</v>
      </c>
      <c r="M277" s="27">
        <v>30</v>
      </c>
      <c r="N277" s="27">
        <v>-115.791</v>
      </c>
      <c r="O277" s="27" t="s">
        <v>2193</v>
      </c>
    </row>
    <row r="278" spans="1:15">
      <c r="A278" s="27">
        <v>277</v>
      </c>
      <c r="B278" s="27" t="s">
        <v>13</v>
      </c>
      <c r="C278" s="27">
        <v>29.784571</v>
      </c>
      <c r="D278" s="27">
        <v>-115.78982600000001</v>
      </c>
      <c r="E278" s="27">
        <v>286.093842</v>
      </c>
      <c r="F278" s="27" t="s">
        <v>56</v>
      </c>
      <c r="G278" s="27" t="s">
        <v>2191</v>
      </c>
      <c r="H278" s="27" t="s">
        <v>2192</v>
      </c>
      <c r="I278" s="27">
        <v>15</v>
      </c>
      <c r="J278" s="27">
        <v>1</v>
      </c>
      <c r="K278" s="27">
        <v>720</v>
      </c>
      <c r="L278" s="27">
        <v>255</v>
      </c>
      <c r="M278" s="27">
        <v>30</v>
      </c>
      <c r="N278" s="27">
        <v>-115.791</v>
      </c>
      <c r="O278" s="27" t="s">
        <v>2193</v>
      </c>
    </row>
    <row r="279" spans="1:15">
      <c r="A279" s="27">
        <v>278</v>
      </c>
      <c r="B279" s="27" t="s">
        <v>13</v>
      </c>
      <c r="C279" s="27">
        <v>29.784571</v>
      </c>
      <c r="D279" s="27">
        <v>-115.78982600000001</v>
      </c>
      <c r="E279" s="27">
        <v>286.093842</v>
      </c>
      <c r="F279" s="27" t="s">
        <v>56</v>
      </c>
      <c r="G279" s="27" t="s">
        <v>2191</v>
      </c>
      <c r="H279" s="27" t="s">
        <v>2192</v>
      </c>
      <c r="I279" s="27">
        <v>15</v>
      </c>
      <c r="J279" s="27">
        <v>1</v>
      </c>
      <c r="K279" s="27">
        <v>720</v>
      </c>
      <c r="L279" s="27">
        <v>255</v>
      </c>
      <c r="M279" s="27">
        <v>30</v>
      </c>
      <c r="N279" s="27">
        <v>-115.791</v>
      </c>
      <c r="O279" s="27" t="s">
        <v>2193</v>
      </c>
    </row>
    <row r="280" spans="1:15">
      <c r="A280" s="27">
        <v>279</v>
      </c>
      <c r="B280" s="27" t="s">
        <v>13</v>
      </c>
      <c r="C280" s="27">
        <v>29.784571</v>
      </c>
      <c r="D280" s="27">
        <v>-115.78982600000001</v>
      </c>
      <c r="E280" s="27">
        <v>286.093842</v>
      </c>
      <c r="F280" s="27" t="s">
        <v>56</v>
      </c>
      <c r="G280" s="27" t="s">
        <v>2191</v>
      </c>
      <c r="H280" s="27" t="s">
        <v>2192</v>
      </c>
      <c r="I280" s="27">
        <v>15</v>
      </c>
      <c r="J280" s="27">
        <v>1</v>
      </c>
      <c r="K280" s="27">
        <v>720</v>
      </c>
      <c r="L280" s="27">
        <v>255</v>
      </c>
      <c r="M280" s="27">
        <v>30</v>
      </c>
      <c r="N280" s="27">
        <v>-115.791</v>
      </c>
      <c r="O280" s="27" t="s">
        <v>2193</v>
      </c>
    </row>
    <row r="281" spans="1:15">
      <c r="A281" s="27">
        <v>280</v>
      </c>
      <c r="B281" s="27" t="s">
        <v>13</v>
      </c>
      <c r="C281" s="27">
        <v>29.784571</v>
      </c>
      <c r="D281" s="27">
        <v>-115.78982600000001</v>
      </c>
      <c r="E281" s="27">
        <v>286.093842</v>
      </c>
      <c r="F281" s="27" t="s">
        <v>56</v>
      </c>
      <c r="G281" s="27" t="s">
        <v>2191</v>
      </c>
      <c r="H281" s="27" t="s">
        <v>2192</v>
      </c>
      <c r="I281" s="27">
        <v>15</v>
      </c>
      <c r="J281" s="27">
        <v>1</v>
      </c>
      <c r="K281" s="27">
        <v>720</v>
      </c>
      <c r="L281" s="27">
        <v>255</v>
      </c>
      <c r="M281" s="27">
        <v>30</v>
      </c>
      <c r="N281" s="27">
        <v>-115.791</v>
      </c>
      <c r="O281" s="27" t="s">
        <v>2193</v>
      </c>
    </row>
    <row r="282" spans="1:15">
      <c r="A282" s="27">
        <v>281</v>
      </c>
      <c r="B282" s="27" t="s">
        <v>13</v>
      </c>
      <c r="C282" s="27">
        <v>29.784571</v>
      </c>
      <c r="D282" s="27">
        <v>-115.78982600000001</v>
      </c>
      <c r="E282" s="27">
        <v>286.093842</v>
      </c>
      <c r="F282" s="27" t="s">
        <v>56</v>
      </c>
      <c r="G282" s="27" t="s">
        <v>2191</v>
      </c>
      <c r="H282" s="27" t="s">
        <v>2192</v>
      </c>
      <c r="I282" s="27">
        <v>15</v>
      </c>
      <c r="J282" s="27">
        <v>1</v>
      </c>
      <c r="K282" s="27">
        <v>720</v>
      </c>
      <c r="L282" s="27">
        <v>255</v>
      </c>
      <c r="M282" s="27">
        <v>30</v>
      </c>
      <c r="N282" s="27">
        <v>-115.791</v>
      </c>
      <c r="O282" s="27" t="s">
        <v>2193</v>
      </c>
    </row>
    <row r="283" spans="1:15">
      <c r="A283" s="27">
        <v>282</v>
      </c>
      <c r="B283" s="27" t="s">
        <v>13</v>
      </c>
      <c r="C283" s="27">
        <v>29.784571</v>
      </c>
      <c r="D283" s="27">
        <v>-115.78982600000001</v>
      </c>
      <c r="E283" s="27">
        <v>286.093842</v>
      </c>
      <c r="F283" s="27" t="s">
        <v>56</v>
      </c>
      <c r="G283" s="27" t="s">
        <v>2191</v>
      </c>
      <c r="H283" s="27" t="s">
        <v>2192</v>
      </c>
      <c r="I283" s="27">
        <v>15</v>
      </c>
      <c r="J283" s="27">
        <v>1</v>
      </c>
      <c r="K283" s="27">
        <v>720</v>
      </c>
      <c r="L283" s="27">
        <v>255</v>
      </c>
      <c r="M283" s="27">
        <v>30</v>
      </c>
      <c r="N283" s="27">
        <v>-115.791</v>
      </c>
      <c r="O283" s="27" t="s">
        <v>2193</v>
      </c>
    </row>
    <row r="284" spans="1:15">
      <c r="A284" s="27">
        <v>283</v>
      </c>
      <c r="B284" s="27" t="s">
        <v>13</v>
      </c>
      <c r="C284" s="27">
        <v>29.784571</v>
      </c>
      <c r="D284" s="27">
        <v>-115.78982600000001</v>
      </c>
      <c r="E284" s="27">
        <v>286.093842</v>
      </c>
      <c r="F284" s="27" t="s">
        <v>57</v>
      </c>
      <c r="G284" s="27" t="s">
        <v>2196</v>
      </c>
      <c r="H284" s="27" t="s">
        <v>2197</v>
      </c>
      <c r="I284" s="27">
        <v>10</v>
      </c>
      <c r="J284" s="27">
        <v>1</v>
      </c>
      <c r="K284" s="27">
        <v>720</v>
      </c>
      <c r="L284" s="27">
        <v>255</v>
      </c>
      <c r="M284" s="27">
        <v>30</v>
      </c>
      <c r="N284" s="27">
        <v>-115.791</v>
      </c>
      <c r="O284" s="27" t="s">
        <v>2193</v>
      </c>
    </row>
    <row r="285" spans="1:15">
      <c r="A285" s="27">
        <v>284</v>
      </c>
      <c r="B285" s="27" t="s">
        <v>13</v>
      </c>
      <c r="C285" s="27">
        <v>29.784571</v>
      </c>
      <c r="D285" s="27">
        <v>-115.78982600000001</v>
      </c>
      <c r="E285" s="27">
        <v>286.093842</v>
      </c>
      <c r="F285" s="27" t="s">
        <v>57</v>
      </c>
      <c r="G285" s="27" t="s">
        <v>2196</v>
      </c>
      <c r="H285" s="27" t="s">
        <v>2197</v>
      </c>
      <c r="I285" s="27">
        <v>30</v>
      </c>
      <c r="J285" s="27">
        <v>1</v>
      </c>
      <c r="K285" s="27">
        <v>720</v>
      </c>
      <c r="L285" s="27">
        <v>255</v>
      </c>
      <c r="M285" s="27">
        <v>30</v>
      </c>
      <c r="N285" s="27">
        <v>-115.791</v>
      </c>
      <c r="O285" s="27" t="s">
        <v>2193</v>
      </c>
    </row>
    <row r="286" spans="1:15">
      <c r="A286" s="27">
        <v>285</v>
      </c>
      <c r="B286" s="27" t="s">
        <v>13</v>
      </c>
      <c r="C286" s="27">
        <v>29.784571</v>
      </c>
      <c r="D286" s="27">
        <v>-115.78982600000001</v>
      </c>
      <c r="E286" s="27">
        <v>286.093842</v>
      </c>
      <c r="F286" s="27" t="s">
        <v>57</v>
      </c>
      <c r="G286" s="27" t="s">
        <v>2196</v>
      </c>
      <c r="H286" s="27" t="s">
        <v>2197</v>
      </c>
      <c r="I286" s="27">
        <v>40</v>
      </c>
      <c r="J286" s="27">
        <v>1</v>
      </c>
      <c r="K286" s="27">
        <v>720</v>
      </c>
      <c r="L286" s="27">
        <v>255</v>
      </c>
      <c r="M286" s="27">
        <v>30</v>
      </c>
      <c r="N286" s="27">
        <v>-115.791</v>
      </c>
      <c r="O286" s="27" t="s">
        <v>2193</v>
      </c>
    </row>
    <row r="287" spans="1:15">
      <c r="A287" s="27">
        <v>286</v>
      </c>
      <c r="B287" s="27" t="s">
        <v>13</v>
      </c>
      <c r="C287" s="27">
        <v>29.784571</v>
      </c>
      <c r="D287" s="27">
        <v>-115.78982600000001</v>
      </c>
      <c r="E287" s="27">
        <v>286.093842</v>
      </c>
      <c r="F287" s="27" t="s">
        <v>57</v>
      </c>
      <c r="G287" s="27" t="s">
        <v>2196</v>
      </c>
      <c r="H287" s="27" t="s">
        <v>2197</v>
      </c>
      <c r="I287" s="27">
        <v>40</v>
      </c>
      <c r="J287" s="27">
        <v>1</v>
      </c>
      <c r="K287" s="27">
        <v>720</v>
      </c>
      <c r="L287" s="27">
        <v>255</v>
      </c>
      <c r="M287" s="27">
        <v>30</v>
      </c>
      <c r="N287" s="27">
        <v>-115.791</v>
      </c>
      <c r="O287" s="27" t="s">
        <v>2193</v>
      </c>
    </row>
    <row r="288" spans="1:15">
      <c r="A288" s="27">
        <v>287</v>
      </c>
      <c r="B288" s="27" t="s">
        <v>13</v>
      </c>
      <c r="C288" s="27">
        <v>29.784571</v>
      </c>
      <c r="D288" s="27">
        <v>-115.78982600000001</v>
      </c>
      <c r="E288" s="27">
        <v>286.093842</v>
      </c>
      <c r="F288" s="27" t="s">
        <v>57</v>
      </c>
      <c r="G288" s="27" t="s">
        <v>2196</v>
      </c>
      <c r="H288" s="27" t="s">
        <v>2197</v>
      </c>
      <c r="I288" s="27">
        <v>40</v>
      </c>
      <c r="J288" s="27">
        <v>1</v>
      </c>
      <c r="K288" s="27">
        <v>720</v>
      </c>
      <c r="L288" s="27">
        <v>255</v>
      </c>
      <c r="M288" s="27">
        <v>30</v>
      </c>
      <c r="N288" s="27">
        <v>-115.791</v>
      </c>
      <c r="O288" s="27" t="s">
        <v>2193</v>
      </c>
    </row>
    <row r="289" spans="1:15">
      <c r="A289" s="27">
        <v>288</v>
      </c>
      <c r="B289" s="27" t="s">
        <v>13</v>
      </c>
      <c r="C289" s="27">
        <v>29.784571</v>
      </c>
      <c r="D289" s="27">
        <v>-115.78982600000001</v>
      </c>
      <c r="E289" s="27">
        <v>286.093842</v>
      </c>
      <c r="F289" s="27" t="s">
        <v>57</v>
      </c>
      <c r="G289" s="27" t="s">
        <v>2196</v>
      </c>
      <c r="H289" s="27" t="s">
        <v>2197</v>
      </c>
      <c r="I289" s="27">
        <v>40</v>
      </c>
      <c r="J289" s="27">
        <v>1</v>
      </c>
      <c r="K289" s="27">
        <v>720</v>
      </c>
      <c r="L289" s="27">
        <v>255</v>
      </c>
      <c r="M289" s="27">
        <v>30</v>
      </c>
      <c r="N289" s="27">
        <v>-115.791</v>
      </c>
      <c r="O289" s="27" t="s">
        <v>2193</v>
      </c>
    </row>
    <row r="290" spans="1:15">
      <c r="A290" s="27">
        <v>289</v>
      </c>
      <c r="B290" s="27" t="s">
        <v>13</v>
      </c>
      <c r="C290" s="27">
        <v>29.784571</v>
      </c>
      <c r="D290" s="27">
        <v>-115.78982600000001</v>
      </c>
      <c r="E290" s="27">
        <v>286.093842</v>
      </c>
      <c r="F290" s="27" t="s">
        <v>57</v>
      </c>
      <c r="G290" s="27" t="s">
        <v>2196</v>
      </c>
      <c r="H290" s="27" t="s">
        <v>2197</v>
      </c>
      <c r="I290" s="27">
        <v>45</v>
      </c>
      <c r="J290" s="27">
        <v>1</v>
      </c>
      <c r="K290" s="27">
        <v>720</v>
      </c>
      <c r="L290" s="27">
        <v>255</v>
      </c>
      <c r="M290" s="27">
        <v>30</v>
      </c>
      <c r="N290" s="27">
        <v>-115.791</v>
      </c>
      <c r="O290" s="27" t="s">
        <v>2193</v>
      </c>
    </row>
    <row r="291" spans="1:15">
      <c r="A291" s="27">
        <v>290</v>
      </c>
      <c r="B291" s="27" t="s">
        <v>13</v>
      </c>
      <c r="C291" s="27">
        <v>29.784571</v>
      </c>
      <c r="D291" s="27">
        <v>-115.78982600000001</v>
      </c>
      <c r="E291" s="27">
        <v>286.093842</v>
      </c>
      <c r="F291" s="27" t="s">
        <v>57</v>
      </c>
      <c r="G291" s="27" t="s">
        <v>2196</v>
      </c>
      <c r="H291" s="27" t="s">
        <v>2197</v>
      </c>
      <c r="I291" s="27">
        <v>45</v>
      </c>
      <c r="J291" s="27">
        <v>1</v>
      </c>
      <c r="K291" s="27">
        <v>720</v>
      </c>
      <c r="L291" s="27">
        <v>255</v>
      </c>
      <c r="M291" s="27">
        <v>30</v>
      </c>
      <c r="N291" s="27">
        <v>-115.791</v>
      </c>
      <c r="O291" s="27" t="s">
        <v>2193</v>
      </c>
    </row>
    <row r="292" spans="1:15">
      <c r="A292" s="27">
        <v>291</v>
      </c>
      <c r="B292" s="27" t="s">
        <v>13</v>
      </c>
      <c r="C292" s="27">
        <v>29.784571</v>
      </c>
      <c r="D292" s="27">
        <v>-115.78982600000001</v>
      </c>
      <c r="E292" s="27">
        <v>286.093842</v>
      </c>
      <c r="F292" s="27" t="s">
        <v>57</v>
      </c>
      <c r="G292" s="27" t="s">
        <v>2196</v>
      </c>
      <c r="H292" s="27" t="s">
        <v>2197</v>
      </c>
      <c r="I292" s="27">
        <v>45</v>
      </c>
      <c r="J292" s="27">
        <v>1</v>
      </c>
      <c r="K292" s="27">
        <v>720</v>
      </c>
      <c r="L292" s="27">
        <v>255</v>
      </c>
      <c r="M292" s="27">
        <v>30</v>
      </c>
      <c r="N292" s="27">
        <v>-115.791</v>
      </c>
      <c r="O292" s="27" t="s">
        <v>2193</v>
      </c>
    </row>
    <row r="293" spans="1:15">
      <c r="A293" s="27">
        <v>292</v>
      </c>
      <c r="B293" s="27" t="s">
        <v>13</v>
      </c>
      <c r="C293" s="27">
        <v>29.784571</v>
      </c>
      <c r="D293" s="27">
        <v>-115.78982600000001</v>
      </c>
      <c r="E293" s="27">
        <v>286.093842</v>
      </c>
      <c r="F293" s="27" t="s">
        <v>57</v>
      </c>
      <c r="G293" s="27" t="s">
        <v>2196</v>
      </c>
      <c r="H293" s="27" t="s">
        <v>2197</v>
      </c>
      <c r="I293" s="27">
        <v>10</v>
      </c>
      <c r="J293" s="27">
        <v>1</v>
      </c>
      <c r="K293" s="27">
        <v>720</v>
      </c>
      <c r="L293" s="27">
        <v>255</v>
      </c>
      <c r="M293" s="27">
        <v>30</v>
      </c>
      <c r="N293" s="27">
        <v>-115.791</v>
      </c>
      <c r="O293" s="27" t="s">
        <v>2193</v>
      </c>
    </row>
    <row r="294" spans="1:15">
      <c r="A294" s="27">
        <v>293</v>
      </c>
      <c r="B294" s="27" t="s">
        <v>13</v>
      </c>
      <c r="C294" s="27">
        <v>29.784571</v>
      </c>
      <c r="D294" s="27">
        <v>-115.78982600000001</v>
      </c>
      <c r="E294" s="27">
        <v>286.093842</v>
      </c>
      <c r="F294" s="27" t="s">
        <v>57</v>
      </c>
      <c r="G294" s="27" t="s">
        <v>2196</v>
      </c>
      <c r="H294" s="27" t="s">
        <v>2197</v>
      </c>
      <c r="I294" s="27">
        <v>30</v>
      </c>
      <c r="J294" s="27">
        <v>1</v>
      </c>
      <c r="K294" s="27">
        <v>720</v>
      </c>
      <c r="L294" s="27">
        <v>255</v>
      </c>
      <c r="M294" s="27">
        <v>30</v>
      </c>
      <c r="N294" s="27">
        <v>-115.791</v>
      </c>
      <c r="O294" s="27" t="s">
        <v>2193</v>
      </c>
    </row>
    <row r="295" spans="1:15">
      <c r="A295" s="27">
        <v>294</v>
      </c>
      <c r="B295" s="27" t="s">
        <v>13</v>
      </c>
      <c r="C295" s="27">
        <v>29.784571</v>
      </c>
      <c r="D295" s="27">
        <v>-115.78982600000001</v>
      </c>
      <c r="E295" s="27">
        <v>286.093842</v>
      </c>
      <c r="F295" s="27" t="s">
        <v>57</v>
      </c>
      <c r="G295" s="27" t="s">
        <v>2196</v>
      </c>
      <c r="H295" s="27" t="s">
        <v>2197</v>
      </c>
      <c r="I295" s="27">
        <v>30</v>
      </c>
      <c r="J295" s="27">
        <v>1</v>
      </c>
      <c r="K295" s="27">
        <v>720</v>
      </c>
      <c r="L295" s="27">
        <v>255</v>
      </c>
      <c r="M295" s="27">
        <v>30</v>
      </c>
      <c r="N295" s="27">
        <v>-115.791</v>
      </c>
      <c r="O295" s="27" t="s">
        <v>2193</v>
      </c>
    </row>
    <row r="296" spans="1:15">
      <c r="A296" s="27">
        <v>295</v>
      </c>
      <c r="B296" s="27" t="s">
        <v>13</v>
      </c>
      <c r="C296" s="27">
        <v>29.784571</v>
      </c>
      <c r="D296" s="27">
        <v>-115.78982600000001</v>
      </c>
      <c r="E296" s="27">
        <v>286.093842</v>
      </c>
      <c r="F296" s="27" t="s">
        <v>57</v>
      </c>
      <c r="G296" s="27" t="s">
        <v>2196</v>
      </c>
      <c r="H296" s="27" t="s">
        <v>2197</v>
      </c>
      <c r="I296" s="27">
        <v>30</v>
      </c>
      <c r="J296" s="27">
        <v>1</v>
      </c>
      <c r="K296" s="27">
        <v>720</v>
      </c>
      <c r="L296" s="27">
        <v>255</v>
      </c>
      <c r="M296" s="27">
        <v>30</v>
      </c>
      <c r="N296" s="27">
        <v>-115.791</v>
      </c>
      <c r="O296" s="27" t="s">
        <v>2193</v>
      </c>
    </row>
    <row r="297" spans="1:15">
      <c r="A297" s="27">
        <v>296</v>
      </c>
      <c r="B297" s="27" t="s">
        <v>13</v>
      </c>
      <c r="C297" s="27">
        <v>29.784571</v>
      </c>
      <c r="D297" s="27">
        <v>-115.78982600000001</v>
      </c>
      <c r="E297" s="27">
        <v>286.093842</v>
      </c>
      <c r="F297" s="27" t="s">
        <v>57</v>
      </c>
      <c r="G297" s="27" t="s">
        <v>2196</v>
      </c>
      <c r="H297" s="27" t="s">
        <v>2197</v>
      </c>
      <c r="I297" s="27">
        <v>30</v>
      </c>
      <c r="J297" s="27">
        <v>1</v>
      </c>
      <c r="K297" s="27">
        <v>720</v>
      </c>
      <c r="L297" s="27">
        <v>255</v>
      </c>
      <c r="M297" s="27">
        <v>30</v>
      </c>
      <c r="N297" s="27">
        <v>-115.791</v>
      </c>
      <c r="O297" s="27" t="s">
        <v>2193</v>
      </c>
    </row>
    <row r="298" spans="1:15">
      <c r="A298" s="27">
        <v>297</v>
      </c>
      <c r="B298" s="27" t="s">
        <v>13</v>
      </c>
      <c r="C298" s="27">
        <v>29.784571</v>
      </c>
      <c r="D298" s="27">
        <v>-115.78982600000001</v>
      </c>
      <c r="E298" s="27">
        <v>286.093842</v>
      </c>
      <c r="F298" s="27" t="s">
        <v>57</v>
      </c>
      <c r="G298" s="27" t="s">
        <v>2196</v>
      </c>
      <c r="H298" s="27" t="s">
        <v>2197</v>
      </c>
      <c r="I298" s="27">
        <v>30</v>
      </c>
      <c r="J298" s="27">
        <v>1</v>
      </c>
      <c r="K298" s="27">
        <v>720</v>
      </c>
      <c r="L298" s="27">
        <v>255</v>
      </c>
      <c r="M298" s="27">
        <v>30</v>
      </c>
      <c r="N298" s="27">
        <v>-115.791</v>
      </c>
      <c r="O298" s="27" t="s">
        <v>2193</v>
      </c>
    </row>
    <row r="299" spans="1:15">
      <c r="A299" s="27">
        <v>298</v>
      </c>
      <c r="B299" s="27" t="s">
        <v>13</v>
      </c>
      <c r="C299" s="27">
        <v>29.784571</v>
      </c>
      <c r="D299" s="27">
        <v>-115.78982600000001</v>
      </c>
      <c r="E299" s="27">
        <v>286.093842</v>
      </c>
      <c r="F299" s="27" t="s">
        <v>57</v>
      </c>
      <c r="G299" s="27" t="s">
        <v>2196</v>
      </c>
      <c r="H299" s="27" t="s">
        <v>2197</v>
      </c>
      <c r="I299" s="27">
        <v>30</v>
      </c>
      <c r="J299" s="27">
        <v>1</v>
      </c>
      <c r="K299" s="27">
        <v>720</v>
      </c>
      <c r="L299" s="27">
        <v>255</v>
      </c>
      <c r="M299" s="27">
        <v>30</v>
      </c>
      <c r="N299" s="27">
        <v>-115.791</v>
      </c>
      <c r="O299" s="27" t="s">
        <v>2193</v>
      </c>
    </row>
    <row r="300" spans="1:15">
      <c r="A300" s="27">
        <v>299</v>
      </c>
      <c r="B300" s="27" t="s">
        <v>13</v>
      </c>
      <c r="C300" s="27">
        <v>29.784571</v>
      </c>
      <c r="D300" s="27">
        <v>-115.78982600000001</v>
      </c>
      <c r="E300" s="27">
        <v>286.093842</v>
      </c>
      <c r="F300" s="27" t="s">
        <v>57</v>
      </c>
      <c r="G300" s="27" t="s">
        <v>2196</v>
      </c>
      <c r="H300" s="27" t="s">
        <v>2197</v>
      </c>
      <c r="I300" s="27">
        <v>30</v>
      </c>
      <c r="J300" s="27">
        <v>1</v>
      </c>
      <c r="K300" s="27">
        <v>720</v>
      </c>
      <c r="L300" s="27">
        <v>255</v>
      </c>
      <c r="M300" s="27">
        <v>30</v>
      </c>
      <c r="N300" s="27">
        <v>-115.791</v>
      </c>
      <c r="O300" s="27" t="s">
        <v>2193</v>
      </c>
    </row>
    <row r="301" spans="1:15">
      <c r="A301" s="27">
        <v>300</v>
      </c>
      <c r="B301" s="27" t="s">
        <v>13</v>
      </c>
      <c r="C301" s="27">
        <v>29.784571</v>
      </c>
      <c r="D301" s="27">
        <v>-115.78982600000001</v>
      </c>
      <c r="E301" s="27">
        <v>286.093842</v>
      </c>
      <c r="F301" s="27" t="s">
        <v>57</v>
      </c>
      <c r="G301" s="27" t="s">
        <v>2196</v>
      </c>
      <c r="H301" s="27" t="s">
        <v>2197</v>
      </c>
      <c r="I301" s="27">
        <v>30</v>
      </c>
      <c r="J301" s="27">
        <v>1</v>
      </c>
      <c r="K301" s="27">
        <v>720</v>
      </c>
      <c r="L301" s="27">
        <v>255</v>
      </c>
      <c r="M301" s="27">
        <v>30</v>
      </c>
      <c r="N301" s="27">
        <v>-115.791</v>
      </c>
      <c r="O301" s="27" t="s">
        <v>2193</v>
      </c>
    </row>
    <row r="302" spans="1:15">
      <c r="A302" s="27">
        <v>301</v>
      </c>
      <c r="B302" s="27" t="s">
        <v>13</v>
      </c>
      <c r="C302" s="27">
        <v>29.784571</v>
      </c>
      <c r="D302" s="27">
        <v>-115.78982600000001</v>
      </c>
      <c r="E302" s="27">
        <v>286.093842</v>
      </c>
      <c r="F302" s="27" t="s">
        <v>57</v>
      </c>
      <c r="G302" s="27" t="s">
        <v>2196</v>
      </c>
      <c r="H302" s="27" t="s">
        <v>2197</v>
      </c>
      <c r="I302" s="27">
        <v>30</v>
      </c>
      <c r="J302" s="27">
        <v>1</v>
      </c>
      <c r="K302" s="27">
        <v>720</v>
      </c>
      <c r="L302" s="27">
        <v>255</v>
      </c>
      <c r="M302" s="27">
        <v>30</v>
      </c>
      <c r="N302" s="27">
        <v>-115.791</v>
      </c>
      <c r="O302" s="27" t="s">
        <v>2193</v>
      </c>
    </row>
    <row r="303" spans="1:15">
      <c r="A303" s="27">
        <v>302</v>
      </c>
      <c r="B303" s="27" t="s">
        <v>13</v>
      </c>
      <c r="C303" s="27">
        <v>29.784571</v>
      </c>
      <c r="D303" s="27">
        <v>-115.78982600000001</v>
      </c>
      <c r="E303" s="27">
        <v>286.093842</v>
      </c>
      <c r="F303" s="27" t="s">
        <v>57</v>
      </c>
      <c r="G303" s="27" t="s">
        <v>2196</v>
      </c>
      <c r="H303" s="27" t="s">
        <v>2197</v>
      </c>
      <c r="I303" s="27">
        <v>30</v>
      </c>
      <c r="J303" s="27">
        <v>1</v>
      </c>
      <c r="K303" s="27">
        <v>720</v>
      </c>
      <c r="L303" s="27">
        <v>255</v>
      </c>
      <c r="M303" s="27">
        <v>30</v>
      </c>
      <c r="N303" s="27">
        <v>-115.791</v>
      </c>
      <c r="O303" s="27" t="s">
        <v>2193</v>
      </c>
    </row>
    <row r="304" spans="1:15">
      <c r="A304" s="27">
        <v>303</v>
      </c>
      <c r="B304" s="27" t="s">
        <v>13</v>
      </c>
      <c r="C304" s="27">
        <v>29.784571</v>
      </c>
      <c r="D304" s="27">
        <v>-115.78982600000001</v>
      </c>
      <c r="E304" s="27">
        <v>286.093842</v>
      </c>
      <c r="F304" s="27" t="s">
        <v>57</v>
      </c>
      <c r="G304" s="27" t="s">
        <v>2196</v>
      </c>
      <c r="H304" s="27" t="s">
        <v>2197</v>
      </c>
      <c r="I304" s="27">
        <v>30</v>
      </c>
      <c r="J304" s="27">
        <v>1</v>
      </c>
      <c r="K304" s="27">
        <v>720</v>
      </c>
      <c r="L304" s="27">
        <v>255</v>
      </c>
      <c r="M304" s="27">
        <v>30</v>
      </c>
      <c r="N304" s="27">
        <v>-115.791</v>
      </c>
      <c r="O304" s="27" t="s">
        <v>2193</v>
      </c>
    </row>
    <row r="305" spans="1:15">
      <c r="A305" s="27">
        <v>304</v>
      </c>
      <c r="B305" s="27" t="s">
        <v>13</v>
      </c>
      <c r="C305" s="27">
        <v>29.784571</v>
      </c>
      <c r="D305" s="27">
        <v>-115.78982600000001</v>
      </c>
      <c r="E305" s="27">
        <v>286.093842</v>
      </c>
      <c r="F305" s="27" t="s">
        <v>57</v>
      </c>
      <c r="G305" s="27" t="s">
        <v>2196</v>
      </c>
      <c r="H305" s="27" t="s">
        <v>2197</v>
      </c>
      <c r="I305" s="27">
        <v>30</v>
      </c>
      <c r="J305" s="27">
        <v>1</v>
      </c>
      <c r="K305" s="27">
        <v>720</v>
      </c>
      <c r="L305" s="27">
        <v>255</v>
      </c>
      <c r="M305" s="27">
        <v>30</v>
      </c>
      <c r="N305" s="27">
        <v>-115.791</v>
      </c>
      <c r="O305" s="27" t="s">
        <v>2193</v>
      </c>
    </row>
    <row r="306" spans="1:15">
      <c r="A306" s="27">
        <v>305</v>
      </c>
      <c r="B306" s="27" t="s">
        <v>13</v>
      </c>
      <c r="C306" s="27">
        <v>29.784571</v>
      </c>
      <c r="D306" s="27">
        <v>-115.78982600000001</v>
      </c>
      <c r="E306" s="27">
        <v>286.093842</v>
      </c>
      <c r="F306" s="27" t="s">
        <v>57</v>
      </c>
      <c r="G306" s="27" t="s">
        <v>2196</v>
      </c>
      <c r="H306" s="27" t="s">
        <v>2197</v>
      </c>
      <c r="I306" s="27">
        <v>30</v>
      </c>
      <c r="J306" s="27">
        <v>1</v>
      </c>
      <c r="K306" s="27">
        <v>720</v>
      </c>
      <c r="L306" s="27">
        <v>255</v>
      </c>
      <c r="M306" s="27">
        <v>30</v>
      </c>
      <c r="N306" s="27">
        <v>-115.791</v>
      </c>
      <c r="O306" s="27" t="s">
        <v>2193</v>
      </c>
    </row>
    <row r="307" spans="1:15">
      <c r="A307" s="27">
        <v>306</v>
      </c>
      <c r="B307" s="27" t="s">
        <v>13</v>
      </c>
      <c r="C307" s="27">
        <v>29.784571</v>
      </c>
      <c r="D307" s="27">
        <v>-115.78982600000001</v>
      </c>
      <c r="E307" s="27">
        <v>286.093842</v>
      </c>
      <c r="F307" s="27" t="s">
        <v>57</v>
      </c>
      <c r="G307" s="27" t="s">
        <v>2196</v>
      </c>
      <c r="H307" s="27" t="s">
        <v>2197</v>
      </c>
      <c r="I307" s="27">
        <v>30</v>
      </c>
      <c r="J307" s="27">
        <v>1</v>
      </c>
      <c r="K307" s="27">
        <v>720</v>
      </c>
      <c r="L307" s="27">
        <v>255</v>
      </c>
      <c r="M307" s="27">
        <v>30</v>
      </c>
      <c r="N307" s="27">
        <v>-115.791</v>
      </c>
      <c r="O307" s="27" t="s">
        <v>2193</v>
      </c>
    </row>
    <row r="308" spans="1:15">
      <c r="A308" s="27">
        <v>307</v>
      </c>
      <c r="B308" s="27" t="s">
        <v>13</v>
      </c>
      <c r="C308" s="27">
        <v>29.784571</v>
      </c>
      <c r="D308" s="27">
        <v>-115.78982600000001</v>
      </c>
      <c r="E308" s="27">
        <v>286.093842</v>
      </c>
      <c r="F308" s="27" t="s">
        <v>57</v>
      </c>
      <c r="G308" s="27" t="s">
        <v>2196</v>
      </c>
      <c r="H308" s="27" t="s">
        <v>2197</v>
      </c>
      <c r="I308" s="27">
        <v>40</v>
      </c>
      <c r="J308" s="27">
        <v>1</v>
      </c>
      <c r="K308" s="27">
        <v>720</v>
      </c>
      <c r="L308" s="27">
        <v>255</v>
      </c>
      <c r="M308" s="27">
        <v>30</v>
      </c>
      <c r="N308" s="27">
        <v>-115.791</v>
      </c>
      <c r="O308" s="27" t="s">
        <v>2193</v>
      </c>
    </row>
    <row r="309" spans="1:15">
      <c r="A309" s="27">
        <v>308</v>
      </c>
      <c r="B309" s="27" t="s">
        <v>13</v>
      </c>
      <c r="C309" s="27">
        <v>29.784571</v>
      </c>
      <c r="D309" s="27">
        <v>-115.78982600000001</v>
      </c>
      <c r="E309" s="27">
        <v>286.093842</v>
      </c>
      <c r="F309" s="27" t="s">
        <v>57</v>
      </c>
      <c r="G309" s="27" t="s">
        <v>2196</v>
      </c>
      <c r="H309" s="27" t="s">
        <v>2197</v>
      </c>
      <c r="I309" s="27">
        <v>40</v>
      </c>
      <c r="J309" s="27">
        <v>1</v>
      </c>
      <c r="K309" s="27">
        <v>720</v>
      </c>
      <c r="L309" s="27">
        <v>255</v>
      </c>
      <c r="M309" s="27">
        <v>30</v>
      </c>
      <c r="N309" s="27">
        <v>-115.791</v>
      </c>
      <c r="O309" s="27" t="s">
        <v>2193</v>
      </c>
    </row>
    <row r="310" spans="1:15">
      <c r="A310" s="27">
        <v>309</v>
      </c>
      <c r="B310" s="27" t="s">
        <v>13</v>
      </c>
      <c r="C310" s="27">
        <v>29.784571</v>
      </c>
      <c r="D310" s="27">
        <v>-115.78982600000001</v>
      </c>
      <c r="E310" s="27">
        <v>286.093842</v>
      </c>
      <c r="F310" s="27" t="s">
        <v>57</v>
      </c>
      <c r="G310" s="27" t="s">
        <v>2196</v>
      </c>
      <c r="H310" s="27" t="s">
        <v>2197</v>
      </c>
      <c r="I310" s="27">
        <v>40</v>
      </c>
      <c r="J310" s="27">
        <v>1</v>
      </c>
      <c r="K310" s="27">
        <v>720</v>
      </c>
      <c r="L310" s="27">
        <v>255</v>
      </c>
      <c r="M310" s="27">
        <v>30</v>
      </c>
      <c r="N310" s="27">
        <v>-115.791</v>
      </c>
      <c r="O310" s="27" t="s">
        <v>2193</v>
      </c>
    </row>
    <row r="311" spans="1:15">
      <c r="A311" s="27">
        <v>310</v>
      </c>
      <c r="B311" s="27" t="s">
        <v>13</v>
      </c>
      <c r="C311" s="27">
        <v>29.784571</v>
      </c>
      <c r="D311" s="27">
        <v>-115.78982600000001</v>
      </c>
      <c r="E311" s="27">
        <v>286.093842</v>
      </c>
      <c r="F311" s="27" t="s">
        <v>57</v>
      </c>
      <c r="G311" s="27" t="s">
        <v>2196</v>
      </c>
      <c r="H311" s="27" t="s">
        <v>2197</v>
      </c>
      <c r="I311" s="27">
        <v>40</v>
      </c>
      <c r="J311" s="27">
        <v>1</v>
      </c>
      <c r="K311" s="27">
        <v>720</v>
      </c>
      <c r="L311" s="27">
        <v>255</v>
      </c>
      <c r="M311" s="27">
        <v>30</v>
      </c>
      <c r="N311" s="27">
        <v>-115.791</v>
      </c>
      <c r="O311" s="27" t="s">
        <v>2193</v>
      </c>
    </row>
    <row r="312" spans="1:15">
      <c r="A312" s="27">
        <v>311</v>
      </c>
      <c r="B312" s="27" t="s">
        <v>13</v>
      </c>
      <c r="C312" s="27">
        <v>29.784571</v>
      </c>
      <c r="D312" s="27">
        <v>-115.78982600000001</v>
      </c>
      <c r="E312" s="27">
        <v>286.093842</v>
      </c>
      <c r="F312" s="27" t="s">
        <v>57</v>
      </c>
      <c r="G312" s="27" t="s">
        <v>2196</v>
      </c>
      <c r="H312" s="27" t="s">
        <v>2197</v>
      </c>
      <c r="I312" s="27">
        <v>40</v>
      </c>
      <c r="J312" s="27">
        <v>1</v>
      </c>
      <c r="K312" s="27">
        <v>720</v>
      </c>
      <c r="L312" s="27">
        <v>255</v>
      </c>
      <c r="M312" s="27">
        <v>30</v>
      </c>
      <c r="N312" s="27">
        <v>-115.791</v>
      </c>
      <c r="O312" s="27" t="s">
        <v>2193</v>
      </c>
    </row>
    <row r="313" spans="1:15">
      <c r="A313" s="27">
        <v>312</v>
      </c>
      <c r="B313" s="27" t="s">
        <v>13</v>
      </c>
      <c r="C313" s="27">
        <v>29.784571</v>
      </c>
      <c r="D313" s="27">
        <v>-115.78982600000001</v>
      </c>
      <c r="E313" s="27">
        <v>286.093842</v>
      </c>
      <c r="F313" s="27" t="s">
        <v>57</v>
      </c>
      <c r="G313" s="27" t="s">
        <v>2196</v>
      </c>
      <c r="H313" s="27" t="s">
        <v>2197</v>
      </c>
      <c r="I313" s="27">
        <v>40</v>
      </c>
      <c r="J313" s="27">
        <v>1</v>
      </c>
      <c r="K313" s="27">
        <v>720</v>
      </c>
      <c r="L313" s="27">
        <v>255</v>
      </c>
      <c r="M313" s="27">
        <v>30</v>
      </c>
      <c r="N313" s="27">
        <v>-115.791</v>
      </c>
      <c r="O313" s="27" t="s">
        <v>2193</v>
      </c>
    </row>
    <row r="314" spans="1:15">
      <c r="A314" s="27">
        <v>313</v>
      </c>
      <c r="B314" s="27" t="s">
        <v>13</v>
      </c>
      <c r="C314" s="27">
        <v>29.784571</v>
      </c>
      <c r="D314" s="27">
        <v>-115.78982600000001</v>
      </c>
      <c r="E314" s="27">
        <v>286.093842</v>
      </c>
      <c r="F314" s="27" t="s">
        <v>57</v>
      </c>
      <c r="G314" s="27" t="s">
        <v>2196</v>
      </c>
      <c r="H314" s="27" t="s">
        <v>2197</v>
      </c>
      <c r="I314" s="27">
        <v>40</v>
      </c>
      <c r="J314" s="27">
        <v>1</v>
      </c>
      <c r="K314" s="27">
        <v>720</v>
      </c>
      <c r="L314" s="27">
        <v>255</v>
      </c>
      <c r="M314" s="27">
        <v>30</v>
      </c>
      <c r="N314" s="27">
        <v>-115.791</v>
      </c>
      <c r="O314" s="27" t="s">
        <v>2193</v>
      </c>
    </row>
    <row r="315" spans="1:15">
      <c r="A315" s="27">
        <v>314</v>
      </c>
      <c r="B315" s="27" t="s">
        <v>13</v>
      </c>
      <c r="C315" s="27">
        <v>29.784571</v>
      </c>
      <c r="D315" s="27">
        <v>-115.78982600000001</v>
      </c>
      <c r="E315" s="27">
        <v>286.093842</v>
      </c>
      <c r="F315" s="27" t="s">
        <v>57</v>
      </c>
      <c r="G315" s="27" t="s">
        <v>2196</v>
      </c>
      <c r="H315" s="27" t="s">
        <v>2197</v>
      </c>
      <c r="I315" s="27">
        <v>40</v>
      </c>
      <c r="J315" s="27">
        <v>1</v>
      </c>
      <c r="K315" s="27">
        <v>720</v>
      </c>
      <c r="L315" s="27">
        <v>255</v>
      </c>
      <c r="M315" s="27">
        <v>30</v>
      </c>
      <c r="N315" s="27">
        <v>-115.791</v>
      </c>
      <c r="O315" s="27" t="s">
        <v>2193</v>
      </c>
    </row>
    <row r="316" spans="1:15">
      <c r="A316" s="27">
        <v>315</v>
      </c>
      <c r="B316" s="27" t="s">
        <v>13</v>
      </c>
      <c r="C316" s="27">
        <v>29.784571</v>
      </c>
      <c r="D316" s="27">
        <v>-115.78982600000001</v>
      </c>
      <c r="E316" s="27">
        <v>286.093842</v>
      </c>
      <c r="F316" s="27" t="s">
        <v>57</v>
      </c>
      <c r="G316" s="27" t="s">
        <v>2196</v>
      </c>
      <c r="H316" s="27" t="s">
        <v>2197</v>
      </c>
      <c r="I316" s="27">
        <v>40</v>
      </c>
      <c r="J316" s="27">
        <v>1</v>
      </c>
      <c r="K316" s="27">
        <v>720</v>
      </c>
      <c r="L316" s="27">
        <v>255</v>
      </c>
      <c r="M316" s="27">
        <v>30</v>
      </c>
      <c r="N316" s="27">
        <v>-115.791</v>
      </c>
      <c r="O316" s="27" t="s">
        <v>2193</v>
      </c>
    </row>
    <row r="317" spans="1:15">
      <c r="A317" s="27">
        <v>316</v>
      </c>
      <c r="B317" s="27" t="s">
        <v>13</v>
      </c>
      <c r="C317" s="27">
        <v>29.784571</v>
      </c>
      <c r="D317" s="27">
        <v>-115.78982600000001</v>
      </c>
      <c r="E317" s="27">
        <v>286.093842</v>
      </c>
      <c r="F317" s="27" t="s">
        <v>57</v>
      </c>
      <c r="G317" s="27" t="s">
        <v>2196</v>
      </c>
      <c r="H317" s="27" t="s">
        <v>2197</v>
      </c>
      <c r="I317" s="27">
        <v>40</v>
      </c>
      <c r="J317" s="27">
        <v>1</v>
      </c>
      <c r="K317" s="27">
        <v>720</v>
      </c>
      <c r="L317" s="27">
        <v>255</v>
      </c>
      <c r="M317" s="27">
        <v>30</v>
      </c>
      <c r="N317" s="27">
        <v>-115.791</v>
      </c>
      <c r="O317" s="27" t="s">
        <v>2193</v>
      </c>
    </row>
    <row r="318" spans="1:15">
      <c r="A318" s="27">
        <v>317</v>
      </c>
      <c r="B318" s="27" t="s">
        <v>13</v>
      </c>
      <c r="C318" s="27">
        <v>29.784571</v>
      </c>
      <c r="D318" s="27">
        <v>-115.78982600000001</v>
      </c>
      <c r="E318" s="27">
        <v>286.093842</v>
      </c>
      <c r="F318" s="27" t="s">
        <v>57</v>
      </c>
      <c r="G318" s="27" t="s">
        <v>2196</v>
      </c>
      <c r="H318" s="27" t="s">
        <v>2197</v>
      </c>
      <c r="I318" s="27">
        <v>50</v>
      </c>
      <c r="J318" s="27">
        <v>1</v>
      </c>
      <c r="K318" s="27">
        <v>720</v>
      </c>
      <c r="L318" s="27">
        <v>255</v>
      </c>
      <c r="M318" s="27">
        <v>30</v>
      </c>
      <c r="N318" s="27">
        <v>-115.791</v>
      </c>
      <c r="O318" s="27" t="s">
        <v>2193</v>
      </c>
    </row>
    <row r="319" spans="1:15">
      <c r="A319" s="27">
        <v>318</v>
      </c>
      <c r="B319" s="27" t="s">
        <v>13</v>
      </c>
      <c r="C319" s="27">
        <v>29.784571</v>
      </c>
      <c r="D319" s="27">
        <v>-115.78982600000001</v>
      </c>
      <c r="E319" s="27">
        <v>286.093842</v>
      </c>
      <c r="F319" s="27" t="s">
        <v>57</v>
      </c>
      <c r="G319" s="27" t="s">
        <v>2196</v>
      </c>
      <c r="H319" s="27" t="s">
        <v>2197</v>
      </c>
      <c r="I319" s="27">
        <v>50</v>
      </c>
      <c r="J319" s="27">
        <v>1</v>
      </c>
      <c r="K319" s="27">
        <v>720</v>
      </c>
      <c r="L319" s="27">
        <v>255</v>
      </c>
      <c r="M319" s="27">
        <v>30</v>
      </c>
      <c r="N319" s="27">
        <v>-115.791</v>
      </c>
      <c r="O319" s="27" t="s">
        <v>2193</v>
      </c>
    </row>
    <row r="320" spans="1:15">
      <c r="A320" s="27">
        <v>319</v>
      </c>
      <c r="B320" s="27" t="s">
        <v>13</v>
      </c>
      <c r="C320" s="27">
        <v>29.784571</v>
      </c>
      <c r="D320" s="27">
        <v>-115.78982600000001</v>
      </c>
      <c r="E320" s="27">
        <v>286.093842</v>
      </c>
      <c r="F320" s="27" t="s">
        <v>57</v>
      </c>
      <c r="G320" s="27" t="s">
        <v>2196</v>
      </c>
      <c r="H320" s="27" t="s">
        <v>2197</v>
      </c>
      <c r="I320" s="27">
        <v>50</v>
      </c>
      <c r="J320" s="27">
        <v>1</v>
      </c>
      <c r="K320" s="27">
        <v>720</v>
      </c>
      <c r="L320" s="27">
        <v>255</v>
      </c>
      <c r="M320" s="27">
        <v>30</v>
      </c>
      <c r="N320" s="27">
        <v>-115.791</v>
      </c>
      <c r="O320" s="27" t="s">
        <v>2193</v>
      </c>
    </row>
    <row r="321" spans="1:15">
      <c r="A321" s="27">
        <v>320</v>
      </c>
      <c r="B321" s="27" t="s">
        <v>13</v>
      </c>
      <c r="C321" s="27">
        <v>29.784571</v>
      </c>
      <c r="D321" s="27">
        <v>-115.78982600000001</v>
      </c>
      <c r="E321" s="27">
        <v>286.093842</v>
      </c>
      <c r="F321" s="27" t="s">
        <v>57</v>
      </c>
      <c r="G321" s="27" t="s">
        <v>2196</v>
      </c>
      <c r="H321" s="27" t="s">
        <v>2197</v>
      </c>
      <c r="I321" s="27">
        <v>50</v>
      </c>
      <c r="J321" s="27">
        <v>1</v>
      </c>
      <c r="K321" s="27">
        <v>720</v>
      </c>
      <c r="L321" s="27">
        <v>255</v>
      </c>
      <c r="M321" s="27">
        <v>30</v>
      </c>
      <c r="N321" s="27">
        <v>-115.791</v>
      </c>
      <c r="O321" s="27" t="s">
        <v>2193</v>
      </c>
    </row>
    <row r="322" spans="1:15">
      <c r="A322" s="27">
        <v>321</v>
      </c>
      <c r="B322" s="27" t="s">
        <v>13</v>
      </c>
      <c r="C322" s="27">
        <v>29.784571</v>
      </c>
      <c r="D322" s="27">
        <v>-115.78982600000001</v>
      </c>
      <c r="E322" s="27">
        <v>286.093842</v>
      </c>
      <c r="F322" s="27" t="s">
        <v>57</v>
      </c>
      <c r="G322" s="27" t="s">
        <v>2196</v>
      </c>
      <c r="H322" s="27" t="s">
        <v>2197</v>
      </c>
      <c r="I322" s="27">
        <v>50</v>
      </c>
      <c r="J322" s="27">
        <v>1</v>
      </c>
      <c r="K322" s="27">
        <v>720</v>
      </c>
      <c r="L322" s="27">
        <v>255</v>
      </c>
      <c r="M322" s="27">
        <v>30</v>
      </c>
      <c r="N322" s="27">
        <v>-115.791</v>
      </c>
      <c r="O322" s="27" t="s">
        <v>2193</v>
      </c>
    </row>
    <row r="323" spans="1:15">
      <c r="A323" s="27">
        <v>322</v>
      </c>
      <c r="B323" s="27" t="s">
        <v>13</v>
      </c>
      <c r="C323" s="27">
        <v>29.784571</v>
      </c>
      <c r="D323" s="27">
        <v>-115.78982600000001</v>
      </c>
      <c r="E323" s="27">
        <v>286.093842</v>
      </c>
      <c r="F323" s="27" t="s">
        <v>57</v>
      </c>
      <c r="G323" s="27" t="s">
        <v>2196</v>
      </c>
      <c r="H323" s="27" t="s">
        <v>2197</v>
      </c>
      <c r="I323" s="27">
        <v>50</v>
      </c>
      <c r="J323" s="27">
        <v>1</v>
      </c>
      <c r="K323" s="27">
        <v>720</v>
      </c>
      <c r="L323" s="27">
        <v>255</v>
      </c>
      <c r="M323" s="27">
        <v>30</v>
      </c>
      <c r="N323" s="27">
        <v>-115.791</v>
      </c>
      <c r="O323" s="27" t="s">
        <v>2193</v>
      </c>
    </row>
    <row r="324" spans="1:15">
      <c r="A324" s="27">
        <v>323</v>
      </c>
      <c r="B324" s="27" t="s">
        <v>13</v>
      </c>
      <c r="C324" s="27">
        <v>29.784571</v>
      </c>
      <c r="D324" s="27">
        <v>-115.78982600000001</v>
      </c>
      <c r="E324" s="27">
        <v>286.093842</v>
      </c>
      <c r="F324" s="27" t="s">
        <v>57</v>
      </c>
      <c r="G324" s="27" t="s">
        <v>2196</v>
      </c>
      <c r="H324" s="27" t="s">
        <v>2197</v>
      </c>
      <c r="I324" s="27">
        <v>50</v>
      </c>
      <c r="J324" s="27">
        <v>1</v>
      </c>
      <c r="K324" s="27">
        <v>720</v>
      </c>
      <c r="L324" s="27">
        <v>255</v>
      </c>
      <c r="M324" s="27">
        <v>30</v>
      </c>
      <c r="N324" s="27">
        <v>-115.791</v>
      </c>
      <c r="O324" s="27" t="s">
        <v>2193</v>
      </c>
    </row>
    <row r="325" spans="1:15">
      <c r="A325" s="27">
        <v>324</v>
      </c>
      <c r="B325" s="27" t="s">
        <v>13</v>
      </c>
      <c r="C325" s="27">
        <v>29.784571</v>
      </c>
      <c r="D325" s="27">
        <v>-115.78982600000001</v>
      </c>
      <c r="E325" s="27">
        <v>286.093842</v>
      </c>
      <c r="F325" s="27" t="s">
        <v>57</v>
      </c>
      <c r="G325" s="27" t="s">
        <v>2196</v>
      </c>
      <c r="H325" s="27" t="s">
        <v>2197</v>
      </c>
      <c r="I325" s="27">
        <v>50</v>
      </c>
      <c r="J325" s="27">
        <v>1</v>
      </c>
      <c r="K325" s="27">
        <v>720</v>
      </c>
      <c r="L325" s="27">
        <v>255</v>
      </c>
      <c r="M325" s="27">
        <v>30</v>
      </c>
      <c r="N325" s="27">
        <v>-115.791</v>
      </c>
      <c r="O325" s="27" t="s">
        <v>2193</v>
      </c>
    </row>
    <row r="326" spans="1:15">
      <c r="A326" s="27">
        <v>325</v>
      </c>
      <c r="B326" s="27" t="s">
        <v>13</v>
      </c>
      <c r="C326" s="27">
        <v>29.784571</v>
      </c>
      <c r="D326" s="27">
        <v>-115.78982600000001</v>
      </c>
      <c r="E326" s="27">
        <v>286.093842</v>
      </c>
      <c r="F326" s="27" t="s">
        <v>57</v>
      </c>
      <c r="G326" s="27" t="s">
        <v>2196</v>
      </c>
      <c r="H326" s="27" t="s">
        <v>2197</v>
      </c>
      <c r="I326" s="27">
        <v>10</v>
      </c>
      <c r="J326" s="27">
        <v>1</v>
      </c>
      <c r="K326" s="27">
        <v>720</v>
      </c>
      <c r="L326" s="27">
        <v>255</v>
      </c>
      <c r="M326" s="27">
        <v>30</v>
      </c>
      <c r="N326" s="27">
        <v>-115.791</v>
      </c>
      <c r="O326" s="27" t="s">
        <v>2193</v>
      </c>
    </row>
    <row r="327" spans="1:15">
      <c r="A327" s="27">
        <v>326</v>
      </c>
      <c r="B327" s="27" t="s">
        <v>13</v>
      </c>
      <c r="C327" s="27">
        <v>29.784571</v>
      </c>
      <c r="D327" s="27">
        <v>-115.78982600000001</v>
      </c>
      <c r="E327" s="27">
        <v>286.093842</v>
      </c>
      <c r="F327" s="27" t="s">
        <v>57</v>
      </c>
      <c r="G327" s="27" t="s">
        <v>2196</v>
      </c>
      <c r="H327" s="27" t="s">
        <v>2197</v>
      </c>
      <c r="I327" s="27">
        <v>10</v>
      </c>
      <c r="J327" s="27">
        <v>1</v>
      </c>
      <c r="K327" s="27">
        <v>720</v>
      </c>
      <c r="L327" s="27">
        <v>255</v>
      </c>
      <c r="M327" s="27">
        <v>30</v>
      </c>
      <c r="N327" s="27">
        <v>-115.791</v>
      </c>
      <c r="O327" s="27" t="s">
        <v>2193</v>
      </c>
    </row>
    <row r="328" spans="1:15">
      <c r="A328" s="27">
        <v>327</v>
      </c>
      <c r="B328" s="27" t="s">
        <v>13</v>
      </c>
      <c r="C328" s="27">
        <v>29.784571</v>
      </c>
      <c r="D328" s="27">
        <v>-115.78982600000001</v>
      </c>
      <c r="E328" s="27">
        <v>286.093842</v>
      </c>
      <c r="F328" s="27" t="s">
        <v>57</v>
      </c>
      <c r="G328" s="27" t="s">
        <v>2196</v>
      </c>
      <c r="H328" s="27" t="s">
        <v>2197</v>
      </c>
      <c r="I328" s="27">
        <v>10</v>
      </c>
      <c r="J328" s="27">
        <v>1</v>
      </c>
      <c r="K328" s="27">
        <v>720</v>
      </c>
      <c r="L328" s="27">
        <v>255</v>
      </c>
      <c r="M328" s="27">
        <v>30</v>
      </c>
      <c r="N328" s="27">
        <v>-115.791</v>
      </c>
      <c r="O328" s="27" t="s">
        <v>2193</v>
      </c>
    </row>
    <row r="329" spans="1:15">
      <c r="A329" s="27">
        <v>328</v>
      </c>
      <c r="B329" s="27" t="s">
        <v>13</v>
      </c>
      <c r="C329" s="27">
        <v>29.784571</v>
      </c>
      <c r="D329" s="27">
        <v>-115.78982600000001</v>
      </c>
      <c r="E329" s="27">
        <v>286.093842</v>
      </c>
      <c r="F329" s="27" t="s">
        <v>57</v>
      </c>
      <c r="G329" s="27" t="s">
        <v>2196</v>
      </c>
      <c r="H329" s="27" t="s">
        <v>2197</v>
      </c>
      <c r="I329" s="27">
        <v>25</v>
      </c>
      <c r="J329" s="27">
        <v>1</v>
      </c>
      <c r="K329" s="27">
        <v>720</v>
      </c>
      <c r="L329" s="27">
        <v>255</v>
      </c>
      <c r="M329" s="27">
        <v>30</v>
      </c>
      <c r="N329" s="27">
        <v>-115.791</v>
      </c>
      <c r="O329" s="27" t="s">
        <v>2193</v>
      </c>
    </row>
    <row r="330" spans="1:15">
      <c r="A330" s="27">
        <v>329</v>
      </c>
      <c r="B330" s="27" t="s">
        <v>13</v>
      </c>
      <c r="C330" s="27">
        <v>29.784571</v>
      </c>
      <c r="D330" s="27">
        <v>-115.78982600000001</v>
      </c>
      <c r="E330" s="27">
        <v>286.093842</v>
      </c>
      <c r="F330" s="27" t="s">
        <v>57</v>
      </c>
      <c r="G330" s="27" t="s">
        <v>2196</v>
      </c>
      <c r="H330" s="27" t="s">
        <v>2197</v>
      </c>
      <c r="I330" s="27">
        <v>55</v>
      </c>
      <c r="J330" s="27">
        <v>1</v>
      </c>
      <c r="K330" s="27">
        <v>720</v>
      </c>
      <c r="L330" s="27">
        <v>255</v>
      </c>
      <c r="M330" s="27">
        <v>30</v>
      </c>
      <c r="N330" s="27">
        <v>-115.791</v>
      </c>
      <c r="O330" s="27" t="s">
        <v>2193</v>
      </c>
    </row>
    <row r="331" spans="1:15">
      <c r="A331" s="27">
        <v>330</v>
      </c>
      <c r="B331" s="27" t="s">
        <v>13</v>
      </c>
      <c r="C331" s="27">
        <v>29.784571</v>
      </c>
      <c r="D331" s="27">
        <v>-115.78982600000001</v>
      </c>
      <c r="E331" s="27">
        <v>286.093842</v>
      </c>
      <c r="F331" s="27" t="s">
        <v>57</v>
      </c>
      <c r="G331" s="27" t="s">
        <v>2196</v>
      </c>
      <c r="H331" s="27" t="s">
        <v>2197</v>
      </c>
      <c r="I331" s="27">
        <v>30</v>
      </c>
      <c r="J331" s="27">
        <v>1</v>
      </c>
      <c r="K331" s="27">
        <v>720</v>
      </c>
      <c r="L331" s="27">
        <v>255</v>
      </c>
      <c r="M331" s="27">
        <v>30</v>
      </c>
      <c r="N331" s="27">
        <v>-115.791</v>
      </c>
      <c r="O331" s="27" t="s">
        <v>2193</v>
      </c>
    </row>
    <row r="332" spans="1:15">
      <c r="A332" s="27">
        <v>331</v>
      </c>
      <c r="B332" s="27" t="s">
        <v>13</v>
      </c>
      <c r="C332" s="27">
        <v>29.784571</v>
      </c>
      <c r="D332" s="27">
        <v>-115.78982600000001</v>
      </c>
      <c r="E332" s="27">
        <v>286.093842</v>
      </c>
      <c r="F332" s="27" t="s">
        <v>57</v>
      </c>
      <c r="G332" s="27" t="s">
        <v>2196</v>
      </c>
      <c r="H332" s="27" t="s">
        <v>2197</v>
      </c>
      <c r="I332" s="27">
        <v>45</v>
      </c>
      <c r="J332" s="27">
        <v>1</v>
      </c>
      <c r="K332" s="27">
        <v>720</v>
      </c>
      <c r="L332" s="27">
        <v>255</v>
      </c>
      <c r="M332" s="27">
        <v>30</v>
      </c>
      <c r="N332" s="27">
        <v>-115.791</v>
      </c>
      <c r="O332" s="27" t="s">
        <v>2193</v>
      </c>
    </row>
    <row r="333" spans="1:15">
      <c r="A333" s="27">
        <v>332</v>
      </c>
      <c r="B333" s="27" t="s">
        <v>13</v>
      </c>
      <c r="C333" s="27">
        <v>29.784571</v>
      </c>
      <c r="D333" s="27">
        <v>-115.78982600000001</v>
      </c>
      <c r="E333" s="27">
        <v>286.093842</v>
      </c>
      <c r="F333" s="27" t="s">
        <v>57</v>
      </c>
      <c r="G333" s="27" t="s">
        <v>2196</v>
      </c>
      <c r="H333" s="27" t="s">
        <v>2197</v>
      </c>
      <c r="I333" s="27">
        <v>50</v>
      </c>
      <c r="J333" s="27">
        <v>1</v>
      </c>
      <c r="K333" s="27">
        <v>720</v>
      </c>
      <c r="L333" s="27">
        <v>255</v>
      </c>
      <c r="M333" s="27">
        <v>30</v>
      </c>
      <c r="N333" s="27">
        <v>-115.791</v>
      </c>
      <c r="O333" s="27" t="s">
        <v>2193</v>
      </c>
    </row>
    <row r="334" spans="1:15">
      <c r="A334" s="27">
        <v>333</v>
      </c>
      <c r="B334" s="27" t="s">
        <v>13</v>
      </c>
      <c r="C334" s="27">
        <v>29.784571</v>
      </c>
      <c r="D334" s="27">
        <v>-115.78982600000001</v>
      </c>
      <c r="E334" s="27">
        <v>286.093842</v>
      </c>
      <c r="F334" s="27" t="s">
        <v>57</v>
      </c>
      <c r="G334" s="27" t="s">
        <v>2196</v>
      </c>
      <c r="H334" s="27" t="s">
        <v>2197</v>
      </c>
      <c r="I334" s="27">
        <v>30</v>
      </c>
      <c r="J334" s="27">
        <v>1</v>
      </c>
      <c r="K334" s="27">
        <v>720</v>
      </c>
      <c r="L334" s="27">
        <v>255</v>
      </c>
      <c r="M334" s="27">
        <v>30</v>
      </c>
      <c r="N334" s="27">
        <v>-115.791</v>
      </c>
      <c r="O334" s="27" t="s">
        <v>2193</v>
      </c>
    </row>
    <row r="335" spans="1:15">
      <c r="A335" s="27">
        <v>334</v>
      </c>
      <c r="B335" s="27" t="s">
        <v>8</v>
      </c>
      <c r="C335" s="27">
        <v>30.485448000000002</v>
      </c>
      <c r="D335" s="27">
        <v>-116.12249199999999</v>
      </c>
      <c r="E335" s="27">
        <v>208.29649499999999</v>
      </c>
      <c r="F335" s="27" t="s">
        <v>56</v>
      </c>
      <c r="G335" s="27" t="s">
        <v>2191</v>
      </c>
      <c r="H335" s="27" t="s">
        <v>2192</v>
      </c>
      <c r="I335" s="27">
        <v>20</v>
      </c>
      <c r="J335" s="27">
        <v>1</v>
      </c>
      <c r="K335" s="27">
        <v>720</v>
      </c>
      <c r="L335" s="27">
        <v>47050</v>
      </c>
      <c r="M335" s="27">
        <v>30.75</v>
      </c>
      <c r="N335" s="27">
        <v>-116.03400000000001</v>
      </c>
      <c r="O335" s="27" t="s">
        <v>2190</v>
      </c>
    </row>
    <row r="336" spans="1:15">
      <c r="A336" s="27">
        <v>335</v>
      </c>
      <c r="B336" s="27" t="s">
        <v>8</v>
      </c>
      <c r="C336" s="27">
        <v>30.485448000000002</v>
      </c>
      <c r="D336" s="27">
        <v>-116.12249199999999</v>
      </c>
      <c r="E336" s="27">
        <v>208.29649499999999</v>
      </c>
      <c r="F336" s="27" t="s">
        <v>56</v>
      </c>
      <c r="G336" s="27" t="s">
        <v>2191</v>
      </c>
      <c r="H336" s="27" t="s">
        <v>2192</v>
      </c>
      <c r="I336" s="27">
        <v>20</v>
      </c>
      <c r="J336" s="27">
        <v>1</v>
      </c>
      <c r="K336" s="27">
        <v>720</v>
      </c>
      <c r="L336" s="27">
        <v>47050</v>
      </c>
      <c r="M336" s="27">
        <v>30.75</v>
      </c>
      <c r="N336" s="27">
        <v>-116.03400000000001</v>
      </c>
      <c r="O336" s="27" t="s">
        <v>2190</v>
      </c>
    </row>
    <row r="337" spans="1:15">
      <c r="A337" s="27">
        <v>336</v>
      </c>
      <c r="B337" s="27" t="s">
        <v>8</v>
      </c>
      <c r="C337" s="27">
        <v>30.485448000000002</v>
      </c>
      <c r="D337" s="27">
        <v>-116.12249199999999</v>
      </c>
      <c r="E337" s="27">
        <v>208.29649499999999</v>
      </c>
      <c r="F337" s="27" t="s">
        <v>56</v>
      </c>
      <c r="G337" s="27" t="s">
        <v>2191</v>
      </c>
      <c r="H337" s="27" t="s">
        <v>2192</v>
      </c>
      <c r="I337" s="27">
        <v>20</v>
      </c>
      <c r="J337" s="27">
        <v>1</v>
      </c>
      <c r="K337" s="27">
        <v>720</v>
      </c>
      <c r="L337" s="27">
        <v>47050</v>
      </c>
      <c r="M337" s="27">
        <v>30.75</v>
      </c>
      <c r="N337" s="27">
        <v>-116.03400000000001</v>
      </c>
      <c r="O337" s="27" t="s">
        <v>2190</v>
      </c>
    </row>
    <row r="338" spans="1:15">
      <c r="A338" s="27">
        <v>337</v>
      </c>
      <c r="B338" s="27" t="s">
        <v>8</v>
      </c>
      <c r="C338" s="27">
        <v>30.485448000000002</v>
      </c>
      <c r="D338" s="27">
        <v>-116.12249199999999</v>
      </c>
      <c r="E338" s="27">
        <v>208.29649499999999</v>
      </c>
      <c r="F338" s="27" t="s">
        <v>56</v>
      </c>
      <c r="G338" s="27" t="s">
        <v>2191</v>
      </c>
      <c r="H338" s="27" t="s">
        <v>2192</v>
      </c>
      <c r="I338" s="27">
        <v>20</v>
      </c>
      <c r="J338" s="27">
        <v>1</v>
      </c>
      <c r="K338" s="27">
        <v>720</v>
      </c>
      <c r="L338" s="27">
        <v>47050</v>
      </c>
      <c r="M338" s="27">
        <v>30.75</v>
      </c>
      <c r="N338" s="27">
        <v>-116.03400000000001</v>
      </c>
      <c r="O338" s="27" t="s">
        <v>2190</v>
      </c>
    </row>
    <row r="339" spans="1:15">
      <c r="A339" s="27">
        <v>338</v>
      </c>
      <c r="B339" s="27" t="s">
        <v>8</v>
      </c>
      <c r="C339" s="27">
        <v>30.485448000000002</v>
      </c>
      <c r="D339" s="27">
        <v>-116.12249199999999</v>
      </c>
      <c r="E339" s="27">
        <v>208.29649499999999</v>
      </c>
      <c r="F339" s="27" t="s">
        <v>56</v>
      </c>
      <c r="G339" s="27" t="s">
        <v>2191</v>
      </c>
      <c r="H339" s="27" t="s">
        <v>2192</v>
      </c>
      <c r="I339" s="27">
        <v>20</v>
      </c>
      <c r="J339" s="27">
        <v>1</v>
      </c>
      <c r="K339" s="27">
        <v>720</v>
      </c>
      <c r="L339" s="27">
        <v>47050</v>
      </c>
      <c r="M339" s="27">
        <v>30.75</v>
      </c>
      <c r="N339" s="27">
        <v>-116.03400000000001</v>
      </c>
      <c r="O339" s="27" t="s">
        <v>2190</v>
      </c>
    </row>
    <row r="340" spans="1:15">
      <c r="A340" s="27">
        <v>339</v>
      </c>
      <c r="B340" s="27" t="s">
        <v>8</v>
      </c>
      <c r="C340" s="27">
        <v>30.485448000000002</v>
      </c>
      <c r="D340" s="27">
        <v>-116.12249199999999</v>
      </c>
      <c r="E340" s="27">
        <v>208.29649499999999</v>
      </c>
      <c r="F340" s="27" t="s">
        <v>56</v>
      </c>
      <c r="G340" s="27" t="s">
        <v>2191</v>
      </c>
      <c r="H340" s="27" t="s">
        <v>2192</v>
      </c>
      <c r="I340" s="27">
        <v>25</v>
      </c>
      <c r="J340" s="27">
        <v>1</v>
      </c>
      <c r="K340" s="27">
        <v>720</v>
      </c>
      <c r="L340" s="27">
        <v>47050</v>
      </c>
      <c r="M340" s="27">
        <v>30.75</v>
      </c>
      <c r="N340" s="27">
        <v>-116.03400000000001</v>
      </c>
      <c r="O340" s="27" t="s">
        <v>2190</v>
      </c>
    </row>
    <row r="341" spans="1:15">
      <c r="A341" s="27">
        <v>340</v>
      </c>
      <c r="B341" s="27" t="s">
        <v>8</v>
      </c>
      <c r="C341" s="27">
        <v>30.485448000000002</v>
      </c>
      <c r="D341" s="27">
        <v>-116.12249199999999</v>
      </c>
      <c r="E341" s="27">
        <v>208.29649499999999</v>
      </c>
      <c r="F341" s="27" t="s">
        <v>56</v>
      </c>
      <c r="G341" s="27" t="s">
        <v>2191</v>
      </c>
      <c r="H341" s="27" t="s">
        <v>2192</v>
      </c>
      <c r="I341" s="27">
        <v>20</v>
      </c>
      <c r="J341" s="27">
        <v>1</v>
      </c>
      <c r="K341" s="27">
        <v>720</v>
      </c>
      <c r="L341" s="27">
        <v>47050</v>
      </c>
      <c r="M341" s="27">
        <v>30.75</v>
      </c>
      <c r="N341" s="27">
        <v>-116.03400000000001</v>
      </c>
      <c r="O341" s="27" t="s">
        <v>2190</v>
      </c>
    </row>
    <row r="342" spans="1:15">
      <c r="A342" s="27">
        <v>341</v>
      </c>
      <c r="B342" s="27" t="s">
        <v>8</v>
      </c>
      <c r="C342" s="27">
        <v>30.485448000000002</v>
      </c>
      <c r="D342" s="27">
        <v>-116.12249199999999</v>
      </c>
      <c r="E342" s="27">
        <v>208.29649499999999</v>
      </c>
      <c r="F342" s="27" t="s">
        <v>56</v>
      </c>
      <c r="G342" s="27" t="s">
        <v>2191</v>
      </c>
      <c r="H342" s="27" t="s">
        <v>2192</v>
      </c>
      <c r="I342" s="27">
        <v>20</v>
      </c>
      <c r="J342" s="27">
        <v>1</v>
      </c>
      <c r="K342" s="27">
        <v>720</v>
      </c>
      <c r="L342" s="27">
        <v>47050</v>
      </c>
      <c r="M342" s="27">
        <v>30.75</v>
      </c>
      <c r="N342" s="27">
        <v>-116.03400000000001</v>
      </c>
      <c r="O342" s="27" t="s">
        <v>2190</v>
      </c>
    </row>
    <row r="343" spans="1:15">
      <c r="A343" s="27">
        <v>342</v>
      </c>
      <c r="B343" s="27" t="s">
        <v>8</v>
      </c>
      <c r="C343" s="27">
        <v>30.485448000000002</v>
      </c>
      <c r="D343" s="27">
        <v>-116.12249199999999</v>
      </c>
      <c r="E343" s="27">
        <v>208.29649499999999</v>
      </c>
      <c r="F343" s="27" t="s">
        <v>56</v>
      </c>
      <c r="G343" s="27" t="s">
        <v>2191</v>
      </c>
      <c r="H343" s="27" t="s">
        <v>2192</v>
      </c>
      <c r="I343" s="27">
        <v>40</v>
      </c>
      <c r="J343" s="27">
        <v>1</v>
      </c>
      <c r="K343" s="27">
        <v>720</v>
      </c>
      <c r="L343" s="27">
        <v>47050</v>
      </c>
      <c r="M343" s="27">
        <v>30.75</v>
      </c>
      <c r="N343" s="27">
        <v>-116.03400000000001</v>
      </c>
      <c r="O343" s="27" t="s">
        <v>2190</v>
      </c>
    </row>
    <row r="344" spans="1:15">
      <c r="A344" s="27">
        <v>343</v>
      </c>
      <c r="B344" s="27" t="s">
        <v>8</v>
      </c>
      <c r="C344" s="27">
        <v>30.485448000000002</v>
      </c>
      <c r="D344" s="27">
        <v>-116.12249199999999</v>
      </c>
      <c r="E344" s="27">
        <v>208.29649499999999</v>
      </c>
      <c r="F344" s="27" t="s">
        <v>56</v>
      </c>
      <c r="G344" s="27" t="s">
        <v>2191</v>
      </c>
      <c r="H344" s="27" t="s">
        <v>2192</v>
      </c>
      <c r="I344" s="27">
        <v>15</v>
      </c>
      <c r="J344" s="27">
        <v>1</v>
      </c>
      <c r="K344" s="27">
        <v>720</v>
      </c>
      <c r="L344" s="27">
        <v>47050</v>
      </c>
      <c r="M344" s="27">
        <v>30.75</v>
      </c>
      <c r="N344" s="27">
        <v>-116.03400000000001</v>
      </c>
      <c r="O344" s="27" t="s">
        <v>2190</v>
      </c>
    </row>
    <row r="345" spans="1:15">
      <c r="A345" s="27">
        <v>344</v>
      </c>
      <c r="B345" s="27" t="s">
        <v>8</v>
      </c>
      <c r="C345" s="27">
        <v>30.485448000000002</v>
      </c>
      <c r="D345" s="27">
        <v>-116.12249199999999</v>
      </c>
      <c r="E345" s="27">
        <v>208.29649499999999</v>
      </c>
      <c r="F345" s="27" t="s">
        <v>56</v>
      </c>
      <c r="G345" s="27" t="s">
        <v>2191</v>
      </c>
      <c r="H345" s="27" t="s">
        <v>2192</v>
      </c>
      <c r="I345" s="27">
        <v>15</v>
      </c>
      <c r="J345" s="27">
        <v>1</v>
      </c>
      <c r="K345" s="27">
        <v>720</v>
      </c>
      <c r="L345" s="27">
        <v>47050</v>
      </c>
      <c r="M345" s="27">
        <v>30.75</v>
      </c>
      <c r="N345" s="27">
        <v>-116.03400000000001</v>
      </c>
      <c r="O345" s="27" t="s">
        <v>2190</v>
      </c>
    </row>
    <row r="346" spans="1:15">
      <c r="A346" s="27">
        <v>345</v>
      </c>
      <c r="B346" s="27" t="s">
        <v>8</v>
      </c>
      <c r="C346" s="27">
        <v>30.485448000000002</v>
      </c>
      <c r="D346" s="27">
        <v>-116.12249199999999</v>
      </c>
      <c r="E346" s="27">
        <v>208.29649499999999</v>
      </c>
      <c r="F346" s="27" t="s">
        <v>56</v>
      </c>
      <c r="G346" s="27" t="s">
        <v>2191</v>
      </c>
      <c r="H346" s="27" t="s">
        <v>2192</v>
      </c>
      <c r="I346" s="27">
        <v>15</v>
      </c>
      <c r="J346" s="27">
        <v>1</v>
      </c>
      <c r="K346" s="27">
        <v>720</v>
      </c>
      <c r="L346" s="27">
        <v>47050</v>
      </c>
      <c r="M346" s="27">
        <v>30.75</v>
      </c>
      <c r="N346" s="27">
        <v>-116.03400000000001</v>
      </c>
      <c r="O346" s="27" t="s">
        <v>2190</v>
      </c>
    </row>
    <row r="347" spans="1:15">
      <c r="A347" s="27">
        <v>346</v>
      </c>
      <c r="B347" s="27" t="s">
        <v>8</v>
      </c>
      <c r="C347" s="27">
        <v>30.485448000000002</v>
      </c>
      <c r="D347" s="27">
        <v>-116.12249199999999</v>
      </c>
      <c r="E347" s="27">
        <v>208.29649499999999</v>
      </c>
      <c r="F347" s="27" t="s">
        <v>56</v>
      </c>
      <c r="G347" s="27" t="s">
        <v>2191</v>
      </c>
      <c r="H347" s="27" t="s">
        <v>2192</v>
      </c>
      <c r="I347" s="27">
        <v>15</v>
      </c>
      <c r="J347" s="27">
        <v>1</v>
      </c>
      <c r="K347" s="27">
        <v>720</v>
      </c>
      <c r="L347" s="27">
        <v>47050</v>
      </c>
      <c r="M347" s="27">
        <v>30.75</v>
      </c>
      <c r="N347" s="27">
        <v>-116.03400000000001</v>
      </c>
      <c r="O347" s="27" t="s">
        <v>2190</v>
      </c>
    </row>
    <row r="348" spans="1:15">
      <c r="A348" s="27">
        <v>347</v>
      </c>
      <c r="B348" s="27" t="s">
        <v>8</v>
      </c>
      <c r="C348" s="27">
        <v>30.485448000000002</v>
      </c>
      <c r="D348" s="27">
        <v>-116.12249199999999</v>
      </c>
      <c r="E348" s="27">
        <v>208.29649499999999</v>
      </c>
      <c r="F348" s="27" t="s">
        <v>56</v>
      </c>
      <c r="G348" s="27" t="s">
        <v>2191</v>
      </c>
      <c r="H348" s="27" t="s">
        <v>2192</v>
      </c>
      <c r="I348" s="27">
        <v>15</v>
      </c>
      <c r="J348" s="27">
        <v>1</v>
      </c>
      <c r="K348" s="27">
        <v>720</v>
      </c>
      <c r="L348" s="27">
        <v>47050</v>
      </c>
      <c r="M348" s="27">
        <v>30.75</v>
      </c>
      <c r="N348" s="27">
        <v>-116.03400000000001</v>
      </c>
      <c r="O348" s="27" t="s">
        <v>2190</v>
      </c>
    </row>
    <row r="349" spans="1:15">
      <c r="A349" s="27">
        <v>348</v>
      </c>
      <c r="B349" s="27" t="s">
        <v>8</v>
      </c>
      <c r="C349" s="27">
        <v>30.485448000000002</v>
      </c>
      <c r="D349" s="27">
        <v>-116.12249199999999</v>
      </c>
      <c r="E349" s="27">
        <v>208.29649499999999</v>
      </c>
      <c r="F349" s="27" t="s">
        <v>56</v>
      </c>
      <c r="G349" s="27" t="s">
        <v>2191</v>
      </c>
      <c r="H349" s="27" t="s">
        <v>2192</v>
      </c>
      <c r="I349" s="27">
        <v>15</v>
      </c>
      <c r="J349" s="27">
        <v>1</v>
      </c>
      <c r="K349" s="27">
        <v>720</v>
      </c>
      <c r="L349" s="27">
        <v>47050</v>
      </c>
      <c r="M349" s="27">
        <v>30.75</v>
      </c>
      <c r="N349" s="27">
        <v>-116.03400000000001</v>
      </c>
      <c r="O349" s="27" t="s">
        <v>2190</v>
      </c>
    </row>
    <row r="350" spans="1:15">
      <c r="A350" s="27">
        <v>349</v>
      </c>
      <c r="B350" s="27" t="s">
        <v>8</v>
      </c>
      <c r="C350" s="27">
        <v>30.485448000000002</v>
      </c>
      <c r="D350" s="27">
        <v>-116.12249199999999</v>
      </c>
      <c r="E350" s="27">
        <v>208.29649499999999</v>
      </c>
      <c r="F350" s="27" t="s">
        <v>56</v>
      </c>
      <c r="G350" s="27" t="s">
        <v>2191</v>
      </c>
      <c r="H350" s="27" t="s">
        <v>2192</v>
      </c>
      <c r="I350" s="27">
        <v>15</v>
      </c>
      <c r="J350" s="27">
        <v>1</v>
      </c>
      <c r="K350" s="27">
        <v>720</v>
      </c>
      <c r="L350" s="27">
        <v>47050</v>
      </c>
      <c r="M350" s="27">
        <v>30.75</v>
      </c>
      <c r="N350" s="27">
        <v>-116.03400000000001</v>
      </c>
      <c r="O350" s="27" t="s">
        <v>2190</v>
      </c>
    </row>
    <row r="351" spans="1:15">
      <c r="A351" s="27">
        <v>350</v>
      </c>
      <c r="B351" s="27" t="s">
        <v>8</v>
      </c>
      <c r="C351" s="27">
        <v>30.485448000000002</v>
      </c>
      <c r="D351" s="27">
        <v>-116.12249199999999</v>
      </c>
      <c r="E351" s="27">
        <v>208.29649499999999</v>
      </c>
      <c r="F351" s="27" t="s">
        <v>56</v>
      </c>
      <c r="G351" s="27" t="s">
        <v>2191</v>
      </c>
      <c r="H351" s="27" t="s">
        <v>2192</v>
      </c>
      <c r="I351" s="27">
        <v>15</v>
      </c>
      <c r="J351" s="27">
        <v>1</v>
      </c>
      <c r="K351" s="27">
        <v>720</v>
      </c>
      <c r="L351" s="27">
        <v>47050</v>
      </c>
      <c r="M351" s="27">
        <v>30.75</v>
      </c>
      <c r="N351" s="27">
        <v>-116.03400000000001</v>
      </c>
      <c r="O351" s="27" t="s">
        <v>2190</v>
      </c>
    </row>
    <row r="352" spans="1:15">
      <c r="A352" s="27">
        <v>351</v>
      </c>
      <c r="B352" s="27" t="s">
        <v>8</v>
      </c>
      <c r="C352" s="27">
        <v>30.485448000000002</v>
      </c>
      <c r="D352" s="27">
        <v>-116.12249199999999</v>
      </c>
      <c r="E352" s="27">
        <v>208.29649499999999</v>
      </c>
      <c r="F352" s="27" t="s">
        <v>56</v>
      </c>
      <c r="G352" s="27" t="s">
        <v>2191</v>
      </c>
      <c r="H352" s="27" t="s">
        <v>2192</v>
      </c>
      <c r="I352" s="27">
        <v>20</v>
      </c>
      <c r="J352" s="27">
        <v>1</v>
      </c>
      <c r="K352" s="27">
        <v>720</v>
      </c>
      <c r="L352" s="27">
        <v>47050</v>
      </c>
      <c r="M352" s="27">
        <v>30.75</v>
      </c>
      <c r="N352" s="27">
        <v>-116.03400000000001</v>
      </c>
      <c r="O352" s="27" t="s">
        <v>2190</v>
      </c>
    </row>
    <row r="353" spans="1:15">
      <c r="A353" s="27">
        <v>352</v>
      </c>
      <c r="B353" s="27" t="s">
        <v>8</v>
      </c>
      <c r="C353" s="27">
        <v>30.485448000000002</v>
      </c>
      <c r="D353" s="27">
        <v>-116.12249199999999</v>
      </c>
      <c r="E353" s="27">
        <v>208.29649499999999</v>
      </c>
      <c r="F353" s="27" t="s">
        <v>56</v>
      </c>
      <c r="G353" s="27" t="s">
        <v>2191</v>
      </c>
      <c r="H353" s="27" t="s">
        <v>2192</v>
      </c>
      <c r="I353" s="27">
        <v>20</v>
      </c>
      <c r="J353" s="27">
        <v>1</v>
      </c>
      <c r="K353" s="27">
        <v>720</v>
      </c>
      <c r="L353" s="27">
        <v>47050</v>
      </c>
      <c r="M353" s="27">
        <v>30.75</v>
      </c>
      <c r="N353" s="27">
        <v>-116.03400000000001</v>
      </c>
      <c r="O353" s="27" t="s">
        <v>2190</v>
      </c>
    </row>
    <row r="354" spans="1:15">
      <c r="A354" s="27">
        <v>353</v>
      </c>
      <c r="B354" s="27" t="s">
        <v>8</v>
      </c>
      <c r="C354" s="27">
        <v>30.485448000000002</v>
      </c>
      <c r="D354" s="27">
        <v>-116.12249199999999</v>
      </c>
      <c r="E354" s="27">
        <v>208.29649499999999</v>
      </c>
      <c r="F354" s="27" t="s">
        <v>56</v>
      </c>
      <c r="G354" s="27" t="s">
        <v>2191</v>
      </c>
      <c r="H354" s="27" t="s">
        <v>2192</v>
      </c>
      <c r="I354" s="27">
        <v>20</v>
      </c>
      <c r="J354" s="27">
        <v>1</v>
      </c>
      <c r="K354" s="27">
        <v>720</v>
      </c>
      <c r="L354" s="27">
        <v>47050</v>
      </c>
      <c r="M354" s="27">
        <v>30.75</v>
      </c>
      <c r="N354" s="27">
        <v>-116.03400000000001</v>
      </c>
      <c r="O354" s="27" t="s">
        <v>2190</v>
      </c>
    </row>
    <row r="355" spans="1:15">
      <c r="A355" s="27">
        <v>354</v>
      </c>
      <c r="B355" s="27" t="s">
        <v>8</v>
      </c>
      <c r="C355" s="27">
        <v>30.485448000000002</v>
      </c>
      <c r="D355" s="27">
        <v>-116.12249199999999</v>
      </c>
      <c r="E355" s="27">
        <v>208.29649499999999</v>
      </c>
      <c r="F355" s="27" t="s">
        <v>56</v>
      </c>
      <c r="G355" s="27" t="s">
        <v>2191</v>
      </c>
      <c r="H355" s="27" t="s">
        <v>2192</v>
      </c>
      <c r="I355" s="27">
        <v>15</v>
      </c>
      <c r="J355" s="27">
        <v>1</v>
      </c>
      <c r="K355" s="27">
        <v>720</v>
      </c>
      <c r="L355" s="27">
        <v>47050</v>
      </c>
      <c r="M355" s="27">
        <v>30.75</v>
      </c>
      <c r="N355" s="27">
        <v>-116.03400000000001</v>
      </c>
      <c r="O355" s="27" t="s">
        <v>2190</v>
      </c>
    </row>
    <row r="356" spans="1:15">
      <c r="A356" s="27">
        <v>355</v>
      </c>
      <c r="B356" s="27" t="s">
        <v>8</v>
      </c>
      <c r="C356" s="27">
        <v>30.485448000000002</v>
      </c>
      <c r="D356" s="27">
        <v>-116.12249199999999</v>
      </c>
      <c r="E356" s="27">
        <v>208.29649499999999</v>
      </c>
      <c r="F356" s="27" t="s">
        <v>56</v>
      </c>
      <c r="G356" s="27" t="s">
        <v>2191</v>
      </c>
      <c r="H356" s="27" t="s">
        <v>2192</v>
      </c>
      <c r="I356" s="27">
        <v>55</v>
      </c>
      <c r="J356" s="27">
        <v>1</v>
      </c>
      <c r="K356" s="27">
        <v>720</v>
      </c>
      <c r="L356" s="27">
        <v>47050</v>
      </c>
      <c r="M356" s="27">
        <v>30.75</v>
      </c>
      <c r="N356" s="27">
        <v>-116.03400000000001</v>
      </c>
      <c r="O356" s="27" t="s">
        <v>2190</v>
      </c>
    </row>
    <row r="357" spans="1:15">
      <c r="A357" s="27">
        <v>356</v>
      </c>
      <c r="B357" s="27" t="s">
        <v>8</v>
      </c>
      <c r="C357" s="27">
        <v>30.485448000000002</v>
      </c>
      <c r="D357" s="27">
        <v>-116.12249199999999</v>
      </c>
      <c r="E357" s="27">
        <v>208.29649499999999</v>
      </c>
      <c r="F357" s="27" t="s">
        <v>56</v>
      </c>
      <c r="G357" s="27" t="s">
        <v>2191</v>
      </c>
      <c r="H357" s="27" t="s">
        <v>2192</v>
      </c>
      <c r="I357" s="27">
        <v>55</v>
      </c>
      <c r="J357" s="27">
        <v>1</v>
      </c>
      <c r="K357" s="27">
        <v>720</v>
      </c>
      <c r="L357" s="27">
        <v>47050</v>
      </c>
      <c r="M357" s="27">
        <v>30.75</v>
      </c>
      <c r="N357" s="27">
        <v>-116.03400000000001</v>
      </c>
      <c r="O357" s="27" t="s">
        <v>2190</v>
      </c>
    </row>
    <row r="358" spans="1:15">
      <c r="A358" s="27">
        <v>357</v>
      </c>
      <c r="B358" s="27" t="s">
        <v>8</v>
      </c>
      <c r="C358" s="27">
        <v>30.485448000000002</v>
      </c>
      <c r="D358" s="27">
        <v>-116.12249199999999</v>
      </c>
      <c r="E358" s="27">
        <v>208.29649499999999</v>
      </c>
      <c r="F358" s="27" t="s">
        <v>56</v>
      </c>
      <c r="G358" s="27" t="s">
        <v>2191</v>
      </c>
      <c r="H358" s="27" t="s">
        <v>2192</v>
      </c>
      <c r="I358" s="27">
        <v>15</v>
      </c>
      <c r="J358" s="27">
        <v>1</v>
      </c>
      <c r="K358" s="27">
        <v>720</v>
      </c>
      <c r="L358" s="27">
        <v>47050</v>
      </c>
      <c r="M358" s="27">
        <v>30.75</v>
      </c>
      <c r="N358" s="27">
        <v>-116.03400000000001</v>
      </c>
      <c r="O358" s="27" t="s">
        <v>2190</v>
      </c>
    </row>
    <row r="359" spans="1:15">
      <c r="A359" s="27">
        <v>358</v>
      </c>
      <c r="B359" s="27" t="s">
        <v>8</v>
      </c>
      <c r="C359" s="27">
        <v>30.485448000000002</v>
      </c>
      <c r="D359" s="27">
        <v>-116.12249199999999</v>
      </c>
      <c r="E359" s="27">
        <v>208.29649499999999</v>
      </c>
      <c r="F359" s="27" t="s">
        <v>56</v>
      </c>
      <c r="G359" s="27" t="s">
        <v>2191</v>
      </c>
      <c r="H359" s="27" t="s">
        <v>2192</v>
      </c>
      <c r="I359" s="27">
        <v>25</v>
      </c>
      <c r="J359" s="27">
        <v>1</v>
      </c>
      <c r="K359" s="27">
        <v>720</v>
      </c>
      <c r="L359" s="27">
        <v>47050</v>
      </c>
      <c r="M359" s="27">
        <v>30.75</v>
      </c>
      <c r="N359" s="27">
        <v>-116.03400000000001</v>
      </c>
      <c r="O359" s="27" t="s">
        <v>2190</v>
      </c>
    </row>
    <row r="360" spans="1:15">
      <c r="A360" s="27">
        <v>359</v>
      </c>
      <c r="B360" s="27" t="s">
        <v>8</v>
      </c>
      <c r="C360" s="27">
        <v>30.485448000000002</v>
      </c>
      <c r="D360" s="27">
        <v>-116.12249199999999</v>
      </c>
      <c r="E360" s="27">
        <v>208.29649499999999</v>
      </c>
      <c r="F360" s="27" t="s">
        <v>56</v>
      </c>
      <c r="G360" s="27" t="s">
        <v>2191</v>
      </c>
      <c r="H360" s="27" t="s">
        <v>2192</v>
      </c>
      <c r="I360" s="27">
        <v>35</v>
      </c>
      <c r="J360" s="27">
        <v>1</v>
      </c>
      <c r="K360" s="27">
        <v>720</v>
      </c>
      <c r="L360" s="27">
        <v>47050</v>
      </c>
      <c r="M360" s="27">
        <v>30.75</v>
      </c>
      <c r="N360" s="27">
        <v>-116.03400000000001</v>
      </c>
      <c r="O360" s="27" t="s">
        <v>2190</v>
      </c>
    </row>
    <row r="361" spans="1:15">
      <c r="A361" s="27">
        <v>360</v>
      </c>
      <c r="B361" s="27" t="s">
        <v>8</v>
      </c>
      <c r="C361" s="27">
        <v>30.485448000000002</v>
      </c>
      <c r="D361" s="27">
        <v>-116.12249199999999</v>
      </c>
      <c r="E361" s="27">
        <v>208.29649499999999</v>
      </c>
      <c r="F361" s="27" t="s">
        <v>56</v>
      </c>
      <c r="G361" s="27" t="s">
        <v>2191</v>
      </c>
      <c r="H361" s="27" t="s">
        <v>2192</v>
      </c>
      <c r="I361" s="27">
        <v>10</v>
      </c>
      <c r="J361" s="27">
        <v>1</v>
      </c>
      <c r="K361" s="27">
        <v>720</v>
      </c>
      <c r="L361" s="27">
        <v>47050</v>
      </c>
      <c r="M361" s="27">
        <v>30.75</v>
      </c>
      <c r="N361" s="27">
        <v>-116.03400000000001</v>
      </c>
      <c r="O361" s="27" t="s">
        <v>2190</v>
      </c>
    </row>
    <row r="362" spans="1:15">
      <c r="A362" s="27">
        <v>361</v>
      </c>
      <c r="B362" s="27" t="s">
        <v>8</v>
      </c>
      <c r="C362" s="27">
        <v>30.485448000000002</v>
      </c>
      <c r="D362" s="27">
        <v>-116.12249199999999</v>
      </c>
      <c r="E362" s="27">
        <v>208.29649499999999</v>
      </c>
      <c r="F362" s="27" t="s">
        <v>56</v>
      </c>
      <c r="G362" s="27" t="s">
        <v>2191</v>
      </c>
      <c r="H362" s="27" t="s">
        <v>2192</v>
      </c>
      <c r="I362" s="27">
        <v>10</v>
      </c>
      <c r="J362" s="27">
        <v>1</v>
      </c>
      <c r="K362" s="27">
        <v>720</v>
      </c>
      <c r="L362" s="27">
        <v>47050</v>
      </c>
      <c r="M362" s="27">
        <v>30.75</v>
      </c>
      <c r="N362" s="27">
        <v>-116.03400000000001</v>
      </c>
      <c r="O362" s="27" t="s">
        <v>2190</v>
      </c>
    </row>
    <row r="363" spans="1:15">
      <c r="A363" s="27">
        <v>362</v>
      </c>
      <c r="B363" s="27" t="s">
        <v>8</v>
      </c>
      <c r="C363" s="27">
        <v>30.485448000000002</v>
      </c>
      <c r="D363" s="27">
        <v>-116.12249199999999</v>
      </c>
      <c r="E363" s="27">
        <v>208.29649499999999</v>
      </c>
      <c r="F363" s="27" t="s">
        <v>56</v>
      </c>
      <c r="G363" s="27" t="s">
        <v>2191</v>
      </c>
      <c r="H363" s="27" t="s">
        <v>2192</v>
      </c>
      <c r="I363" s="27">
        <v>25</v>
      </c>
      <c r="J363" s="27">
        <v>1</v>
      </c>
      <c r="K363" s="27">
        <v>720</v>
      </c>
      <c r="L363" s="27">
        <v>47050</v>
      </c>
      <c r="M363" s="27">
        <v>30.75</v>
      </c>
      <c r="N363" s="27">
        <v>-116.03400000000001</v>
      </c>
      <c r="O363" s="27" t="s">
        <v>2190</v>
      </c>
    </row>
    <row r="364" spans="1:15">
      <c r="A364" s="27">
        <v>363</v>
      </c>
      <c r="B364" s="27" t="s">
        <v>8</v>
      </c>
      <c r="C364" s="27">
        <v>30.485448000000002</v>
      </c>
      <c r="D364" s="27">
        <v>-116.12249199999999</v>
      </c>
      <c r="E364" s="27">
        <v>208.29649499999999</v>
      </c>
      <c r="F364" s="27" t="s">
        <v>56</v>
      </c>
      <c r="G364" s="27" t="s">
        <v>2191</v>
      </c>
      <c r="H364" s="27" t="s">
        <v>2192</v>
      </c>
      <c r="I364" s="27">
        <v>15</v>
      </c>
      <c r="J364" s="27">
        <v>1</v>
      </c>
      <c r="K364" s="27">
        <v>720</v>
      </c>
      <c r="L364" s="27">
        <v>47050</v>
      </c>
      <c r="M364" s="27">
        <v>30.75</v>
      </c>
      <c r="N364" s="27">
        <v>-116.03400000000001</v>
      </c>
      <c r="O364" s="27" t="s">
        <v>2190</v>
      </c>
    </row>
    <row r="365" spans="1:15">
      <c r="A365" s="27">
        <v>364</v>
      </c>
      <c r="B365" s="27" t="s">
        <v>8</v>
      </c>
      <c r="C365" s="27">
        <v>30.485448000000002</v>
      </c>
      <c r="D365" s="27">
        <v>-116.12249199999999</v>
      </c>
      <c r="E365" s="27">
        <v>208.29649499999999</v>
      </c>
      <c r="F365" s="27" t="s">
        <v>56</v>
      </c>
      <c r="G365" s="27" t="s">
        <v>2191</v>
      </c>
      <c r="H365" s="27" t="s">
        <v>2192</v>
      </c>
      <c r="I365" s="27">
        <v>15</v>
      </c>
      <c r="J365" s="27">
        <v>1</v>
      </c>
      <c r="K365" s="27">
        <v>720</v>
      </c>
      <c r="L365" s="27">
        <v>47050</v>
      </c>
      <c r="M365" s="27">
        <v>30.75</v>
      </c>
      <c r="N365" s="27">
        <v>-116.03400000000001</v>
      </c>
      <c r="O365" s="27" t="s">
        <v>2190</v>
      </c>
    </row>
    <row r="366" spans="1:15">
      <c r="A366" s="27">
        <v>365</v>
      </c>
      <c r="B366" s="27" t="s">
        <v>8</v>
      </c>
      <c r="C366" s="27">
        <v>30.485448000000002</v>
      </c>
      <c r="D366" s="27">
        <v>-116.12249199999999</v>
      </c>
      <c r="E366" s="27">
        <v>208.29649499999999</v>
      </c>
      <c r="F366" s="27" t="s">
        <v>56</v>
      </c>
      <c r="G366" s="27" t="s">
        <v>2191</v>
      </c>
      <c r="H366" s="27" t="s">
        <v>2192</v>
      </c>
      <c r="I366" s="27">
        <v>15</v>
      </c>
      <c r="J366" s="27">
        <v>1</v>
      </c>
      <c r="K366" s="27">
        <v>720</v>
      </c>
      <c r="L366" s="27">
        <v>47050</v>
      </c>
      <c r="M366" s="27">
        <v>30.75</v>
      </c>
      <c r="N366" s="27">
        <v>-116.03400000000001</v>
      </c>
      <c r="O366" s="27" t="s">
        <v>2190</v>
      </c>
    </row>
    <row r="367" spans="1:15">
      <c r="A367" s="27">
        <v>366</v>
      </c>
      <c r="B367" s="27" t="s">
        <v>8</v>
      </c>
      <c r="C367" s="27">
        <v>30.485448000000002</v>
      </c>
      <c r="D367" s="27">
        <v>-116.12249199999999</v>
      </c>
      <c r="E367" s="27">
        <v>208.29649499999999</v>
      </c>
      <c r="F367" s="27" t="s">
        <v>56</v>
      </c>
      <c r="G367" s="27" t="s">
        <v>2191</v>
      </c>
      <c r="H367" s="27" t="s">
        <v>2192</v>
      </c>
      <c r="I367" s="27">
        <v>20</v>
      </c>
      <c r="J367" s="27">
        <v>1</v>
      </c>
      <c r="K367" s="27">
        <v>720</v>
      </c>
      <c r="L367" s="27">
        <v>47050</v>
      </c>
      <c r="M367" s="27">
        <v>30.75</v>
      </c>
      <c r="N367" s="27">
        <v>-116.03400000000001</v>
      </c>
      <c r="O367" s="27" t="s">
        <v>2190</v>
      </c>
    </row>
    <row r="368" spans="1:15">
      <c r="A368" s="27">
        <v>367</v>
      </c>
      <c r="B368" s="27" t="s">
        <v>8</v>
      </c>
      <c r="C368" s="27">
        <v>30.485448000000002</v>
      </c>
      <c r="D368" s="27">
        <v>-116.12249199999999</v>
      </c>
      <c r="E368" s="27">
        <v>208.29649499999999</v>
      </c>
      <c r="F368" s="27" t="s">
        <v>56</v>
      </c>
      <c r="G368" s="27" t="s">
        <v>2191</v>
      </c>
      <c r="H368" s="27" t="s">
        <v>2192</v>
      </c>
      <c r="I368" s="27">
        <v>45</v>
      </c>
      <c r="J368" s="27">
        <v>1</v>
      </c>
      <c r="K368" s="27">
        <v>720</v>
      </c>
      <c r="L368" s="27">
        <v>47050</v>
      </c>
      <c r="M368" s="27">
        <v>30.75</v>
      </c>
      <c r="N368" s="27">
        <v>-116.03400000000001</v>
      </c>
      <c r="O368" s="27" t="s">
        <v>2190</v>
      </c>
    </row>
    <row r="369" spans="1:15">
      <c r="A369" s="27">
        <v>368</v>
      </c>
      <c r="B369" s="27" t="s">
        <v>8</v>
      </c>
      <c r="C369" s="27">
        <v>30.485448000000002</v>
      </c>
      <c r="D369" s="27">
        <v>-116.12249199999999</v>
      </c>
      <c r="E369" s="27">
        <v>208.29649499999999</v>
      </c>
      <c r="F369" s="27" t="s">
        <v>56</v>
      </c>
      <c r="G369" s="27" t="s">
        <v>2191</v>
      </c>
      <c r="H369" s="27" t="s">
        <v>2192</v>
      </c>
      <c r="I369" s="27">
        <v>5</v>
      </c>
      <c r="J369" s="27">
        <v>1</v>
      </c>
      <c r="K369" s="27">
        <v>720</v>
      </c>
      <c r="L369" s="27">
        <v>47050</v>
      </c>
      <c r="M369" s="27">
        <v>30.75</v>
      </c>
      <c r="N369" s="27">
        <v>-116.03400000000001</v>
      </c>
      <c r="O369" s="27" t="s">
        <v>2190</v>
      </c>
    </row>
    <row r="370" spans="1:15">
      <c r="A370" s="27">
        <v>369</v>
      </c>
      <c r="B370" s="27" t="s">
        <v>8</v>
      </c>
      <c r="C370" s="27">
        <v>30.485448000000002</v>
      </c>
      <c r="D370" s="27">
        <v>-116.12249199999999</v>
      </c>
      <c r="E370" s="27">
        <v>208.29649499999999</v>
      </c>
      <c r="F370" s="27" t="s">
        <v>56</v>
      </c>
      <c r="G370" s="27" t="s">
        <v>2191</v>
      </c>
      <c r="H370" s="27" t="s">
        <v>2192</v>
      </c>
      <c r="I370" s="27">
        <v>15</v>
      </c>
      <c r="J370" s="27">
        <v>1</v>
      </c>
      <c r="K370" s="27">
        <v>720</v>
      </c>
      <c r="L370" s="27">
        <v>47050</v>
      </c>
      <c r="M370" s="27">
        <v>30.75</v>
      </c>
      <c r="N370" s="27">
        <v>-116.03400000000001</v>
      </c>
      <c r="O370" s="27" t="s">
        <v>2190</v>
      </c>
    </row>
    <row r="371" spans="1:15">
      <c r="A371" s="27">
        <v>370</v>
      </c>
      <c r="B371" s="27" t="s">
        <v>8</v>
      </c>
      <c r="C371" s="27">
        <v>30.485448000000002</v>
      </c>
      <c r="D371" s="27">
        <v>-116.12249199999999</v>
      </c>
      <c r="E371" s="27">
        <v>208.29649499999999</v>
      </c>
      <c r="F371" s="27" t="s">
        <v>56</v>
      </c>
      <c r="G371" s="27" t="s">
        <v>2191</v>
      </c>
      <c r="H371" s="27" t="s">
        <v>2192</v>
      </c>
      <c r="I371" s="27">
        <v>20</v>
      </c>
      <c r="J371" s="27">
        <v>1</v>
      </c>
      <c r="K371" s="27">
        <v>720</v>
      </c>
      <c r="L371" s="27">
        <v>47050</v>
      </c>
      <c r="M371" s="27">
        <v>30.75</v>
      </c>
      <c r="N371" s="27">
        <v>-116.03400000000001</v>
      </c>
      <c r="O371" s="27" t="s">
        <v>2190</v>
      </c>
    </row>
    <row r="372" spans="1:15">
      <c r="A372" s="27">
        <v>371</v>
      </c>
      <c r="B372" s="27" t="s">
        <v>8</v>
      </c>
      <c r="C372" s="27">
        <v>30.485448000000002</v>
      </c>
      <c r="D372" s="27">
        <v>-116.12249199999999</v>
      </c>
      <c r="E372" s="27">
        <v>208.29649499999999</v>
      </c>
      <c r="F372" s="27" t="s">
        <v>56</v>
      </c>
      <c r="G372" s="27" t="s">
        <v>2191</v>
      </c>
      <c r="H372" s="27" t="s">
        <v>2192</v>
      </c>
      <c r="I372" s="27">
        <v>20</v>
      </c>
      <c r="J372" s="27">
        <v>1</v>
      </c>
      <c r="K372" s="27">
        <v>720</v>
      </c>
      <c r="L372" s="27">
        <v>47050</v>
      </c>
      <c r="M372" s="27">
        <v>30.75</v>
      </c>
      <c r="N372" s="27">
        <v>-116.03400000000001</v>
      </c>
      <c r="O372" s="27" t="s">
        <v>2190</v>
      </c>
    </row>
    <row r="373" spans="1:15">
      <c r="A373" s="27">
        <v>372</v>
      </c>
      <c r="B373" s="27" t="s">
        <v>8</v>
      </c>
      <c r="C373" s="27">
        <v>30.485448000000002</v>
      </c>
      <c r="D373" s="27">
        <v>-116.12249199999999</v>
      </c>
      <c r="E373" s="27">
        <v>208.29649499999999</v>
      </c>
      <c r="F373" s="27" t="s">
        <v>56</v>
      </c>
      <c r="G373" s="27" t="s">
        <v>2191</v>
      </c>
      <c r="H373" s="27" t="s">
        <v>2192</v>
      </c>
      <c r="I373" s="27">
        <v>15</v>
      </c>
      <c r="J373" s="27">
        <v>1</v>
      </c>
      <c r="K373" s="27">
        <v>720</v>
      </c>
      <c r="L373" s="27">
        <v>47050</v>
      </c>
      <c r="M373" s="27">
        <v>30.75</v>
      </c>
      <c r="N373" s="27">
        <v>-116.03400000000001</v>
      </c>
      <c r="O373" s="27" t="s">
        <v>2190</v>
      </c>
    </row>
    <row r="374" spans="1:15">
      <c r="A374" s="27">
        <v>373</v>
      </c>
      <c r="B374" s="27" t="s">
        <v>8</v>
      </c>
      <c r="C374" s="27">
        <v>30.485448000000002</v>
      </c>
      <c r="D374" s="27">
        <v>-116.12249199999999</v>
      </c>
      <c r="E374" s="27">
        <v>208.29649499999999</v>
      </c>
      <c r="F374" s="27" t="s">
        <v>56</v>
      </c>
      <c r="G374" s="27" t="s">
        <v>2191</v>
      </c>
      <c r="H374" s="27" t="s">
        <v>2192</v>
      </c>
      <c r="I374" s="27">
        <v>15</v>
      </c>
      <c r="J374" s="27">
        <v>1</v>
      </c>
      <c r="K374" s="27">
        <v>720</v>
      </c>
      <c r="L374" s="27">
        <v>47050</v>
      </c>
      <c r="M374" s="27">
        <v>30.75</v>
      </c>
      <c r="N374" s="27">
        <v>-116.03400000000001</v>
      </c>
      <c r="O374" s="27" t="s">
        <v>2190</v>
      </c>
    </row>
    <row r="375" spans="1:15">
      <c r="A375" s="27">
        <v>374</v>
      </c>
      <c r="B375" s="27" t="s">
        <v>8</v>
      </c>
      <c r="C375" s="27">
        <v>30.485448000000002</v>
      </c>
      <c r="D375" s="27">
        <v>-116.12249199999999</v>
      </c>
      <c r="E375" s="27">
        <v>208.29649499999999</v>
      </c>
      <c r="F375" s="27" t="s">
        <v>58</v>
      </c>
      <c r="G375" s="27" t="s">
        <v>2194</v>
      </c>
      <c r="H375" s="27" t="s">
        <v>2195</v>
      </c>
      <c r="I375" s="27">
        <v>25</v>
      </c>
      <c r="J375" s="27">
        <v>1</v>
      </c>
      <c r="K375" s="27">
        <v>720</v>
      </c>
      <c r="L375" s="27">
        <v>47050</v>
      </c>
      <c r="M375" s="27">
        <v>30.75</v>
      </c>
      <c r="N375" s="27">
        <v>-116.03400000000001</v>
      </c>
      <c r="O375" s="27" t="s">
        <v>2190</v>
      </c>
    </row>
    <row r="376" spans="1:15">
      <c r="A376" s="27">
        <v>375</v>
      </c>
      <c r="B376" s="27" t="s">
        <v>8</v>
      </c>
      <c r="C376" s="27">
        <v>30.485448000000002</v>
      </c>
      <c r="D376" s="27">
        <v>-116.12249199999999</v>
      </c>
      <c r="E376" s="27">
        <v>208.29649499999999</v>
      </c>
      <c r="F376" s="27" t="s">
        <v>57</v>
      </c>
      <c r="G376" s="27" t="s">
        <v>2196</v>
      </c>
      <c r="H376" s="27" t="s">
        <v>2197</v>
      </c>
      <c r="I376" s="27">
        <v>20</v>
      </c>
      <c r="J376" s="27">
        <v>1</v>
      </c>
      <c r="K376" s="27">
        <v>720</v>
      </c>
      <c r="L376" s="27">
        <v>47050</v>
      </c>
      <c r="M376" s="27">
        <v>30.75</v>
      </c>
      <c r="N376" s="27">
        <v>-116.03400000000001</v>
      </c>
      <c r="O376" s="27" t="s">
        <v>2190</v>
      </c>
    </row>
    <row r="377" spans="1:15">
      <c r="A377" s="27">
        <v>376</v>
      </c>
      <c r="B377" s="27" t="s">
        <v>8</v>
      </c>
      <c r="C377" s="27">
        <v>30.485448000000002</v>
      </c>
      <c r="D377" s="27">
        <v>-116.12249199999999</v>
      </c>
      <c r="E377" s="27">
        <v>208.29649499999999</v>
      </c>
      <c r="F377" s="27" t="s">
        <v>57</v>
      </c>
      <c r="G377" s="27" t="s">
        <v>2196</v>
      </c>
      <c r="H377" s="27" t="s">
        <v>2197</v>
      </c>
      <c r="I377" s="27">
        <v>20</v>
      </c>
      <c r="J377" s="27">
        <v>1</v>
      </c>
      <c r="K377" s="27">
        <v>720</v>
      </c>
      <c r="L377" s="27">
        <v>47050</v>
      </c>
      <c r="M377" s="27">
        <v>30.75</v>
      </c>
      <c r="N377" s="27">
        <v>-116.03400000000001</v>
      </c>
      <c r="O377" s="27" t="s">
        <v>2190</v>
      </c>
    </row>
    <row r="378" spans="1:15">
      <c r="A378" s="27">
        <v>377</v>
      </c>
      <c r="B378" s="27" t="s">
        <v>8</v>
      </c>
      <c r="C378" s="27">
        <v>30.485448000000002</v>
      </c>
      <c r="D378" s="27">
        <v>-116.12249199999999</v>
      </c>
      <c r="E378" s="27">
        <v>208.29649499999999</v>
      </c>
      <c r="F378" s="27" t="s">
        <v>57</v>
      </c>
      <c r="G378" s="27" t="s">
        <v>2196</v>
      </c>
      <c r="H378" s="27" t="s">
        <v>2197</v>
      </c>
      <c r="I378" s="27">
        <v>20</v>
      </c>
      <c r="J378" s="27">
        <v>1</v>
      </c>
      <c r="K378" s="27">
        <v>720</v>
      </c>
      <c r="L378" s="27">
        <v>47050</v>
      </c>
      <c r="M378" s="27">
        <v>30.75</v>
      </c>
      <c r="N378" s="27">
        <v>-116.03400000000001</v>
      </c>
      <c r="O378" s="27" t="s">
        <v>2190</v>
      </c>
    </row>
    <row r="379" spans="1:15">
      <c r="A379" s="27">
        <v>378</v>
      </c>
      <c r="B379" s="27" t="s">
        <v>8</v>
      </c>
      <c r="C379" s="27">
        <v>30.485448000000002</v>
      </c>
      <c r="D379" s="27">
        <v>-116.12249199999999</v>
      </c>
      <c r="E379" s="27">
        <v>208.29649499999999</v>
      </c>
      <c r="F379" s="27" t="s">
        <v>57</v>
      </c>
      <c r="G379" s="27" t="s">
        <v>2196</v>
      </c>
      <c r="H379" s="27" t="s">
        <v>2197</v>
      </c>
      <c r="I379" s="27">
        <v>20</v>
      </c>
      <c r="J379" s="27">
        <v>1</v>
      </c>
      <c r="K379" s="27">
        <v>720</v>
      </c>
      <c r="L379" s="27">
        <v>47050</v>
      </c>
      <c r="M379" s="27">
        <v>30.75</v>
      </c>
      <c r="N379" s="27">
        <v>-116.03400000000001</v>
      </c>
      <c r="O379" s="27" t="s">
        <v>2190</v>
      </c>
    </row>
    <row r="380" spans="1:15">
      <c r="A380" s="27">
        <v>379</v>
      </c>
      <c r="B380" s="27" t="s">
        <v>8</v>
      </c>
      <c r="C380" s="27">
        <v>30.485448000000002</v>
      </c>
      <c r="D380" s="27">
        <v>-116.12249199999999</v>
      </c>
      <c r="E380" s="27">
        <v>208.29649499999999</v>
      </c>
      <c r="F380" s="27" t="s">
        <v>57</v>
      </c>
      <c r="G380" s="27" t="s">
        <v>2196</v>
      </c>
      <c r="H380" s="27" t="s">
        <v>2197</v>
      </c>
      <c r="I380" s="27">
        <v>35</v>
      </c>
      <c r="J380" s="27">
        <v>1</v>
      </c>
      <c r="K380" s="27">
        <v>720</v>
      </c>
      <c r="L380" s="27">
        <v>47050</v>
      </c>
      <c r="M380" s="27">
        <v>30.75</v>
      </c>
      <c r="N380" s="27">
        <v>-116.03400000000001</v>
      </c>
      <c r="O380" s="27" t="s">
        <v>2190</v>
      </c>
    </row>
    <row r="381" spans="1:15">
      <c r="A381" s="27">
        <v>380</v>
      </c>
      <c r="B381" s="27" t="s">
        <v>8</v>
      </c>
      <c r="C381" s="27">
        <v>30.485448000000002</v>
      </c>
      <c r="D381" s="27">
        <v>-116.12249199999999</v>
      </c>
      <c r="E381" s="27">
        <v>208.29649499999999</v>
      </c>
      <c r="F381" s="27" t="s">
        <v>57</v>
      </c>
      <c r="G381" s="27" t="s">
        <v>2196</v>
      </c>
      <c r="H381" s="27" t="s">
        <v>2197</v>
      </c>
      <c r="I381" s="27">
        <v>35</v>
      </c>
      <c r="J381" s="27">
        <v>1</v>
      </c>
      <c r="K381" s="27">
        <v>720</v>
      </c>
      <c r="L381" s="27">
        <v>47050</v>
      </c>
      <c r="M381" s="27">
        <v>30.75</v>
      </c>
      <c r="N381" s="27">
        <v>-116.03400000000001</v>
      </c>
      <c r="O381" s="27" t="s">
        <v>2190</v>
      </c>
    </row>
    <row r="382" spans="1:15">
      <c r="A382" s="27">
        <v>381</v>
      </c>
      <c r="B382" s="27" t="s">
        <v>8</v>
      </c>
      <c r="C382" s="27">
        <v>30.485448000000002</v>
      </c>
      <c r="D382" s="27">
        <v>-116.12249199999999</v>
      </c>
      <c r="E382" s="27">
        <v>208.29649499999999</v>
      </c>
      <c r="F382" s="27" t="s">
        <v>57</v>
      </c>
      <c r="G382" s="27" t="s">
        <v>2196</v>
      </c>
      <c r="H382" s="27" t="s">
        <v>2197</v>
      </c>
      <c r="I382" s="27">
        <v>5</v>
      </c>
      <c r="J382" s="27">
        <v>1</v>
      </c>
      <c r="K382" s="27">
        <v>720</v>
      </c>
      <c r="L382" s="27">
        <v>47050</v>
      </c>
      <c r="M382" s="27">
        <v>30.75</v>
      </c>
      <c r="N382" s="27">
        <v>-116.03400000000001</v>
      </c>
      <c r="O382" s="27" t="s">
        <v>2190</v>
      </c>
    </row>
    <row r="383" spans="1:15">
      <c r="A383" s="27">
        <v>382</v>
      </c>
      <c r="B383" s="27" t="s">
        <v>8</v>
      </c>
      <c r="C383" s="27">
        <v>30.485448000000002</v>
      </c>
      <c r="D383" s="27">
        <v>-116.12249199999999</v>
      </c>
      <c r="E383" s="27">
        <v>208.29649499999999</v>
      </c>
      <c r="F383" s="27" t="s">
        <v>57</v>
      </c>
      <c r="G383" s="27" t="s">
        <v>2196</v>
      </c>
      <c r="H383" s="27" t="s">
        <v>2197</v>
      </c>
      <c r="I383" s="27">
        <v>10</v>
      </c>
      <c r="J383" s="27">
        <v>1</v>
      </c>
      <c r="K383" s="27">
        <v>720</v>
      </c>
      <c r="L383" s="27">
        <v>47050</v>
      </c>
      <c r="M383" s="27">
        <v>30.75</v>
      </c>
      <c r="N383" s="27">
        <v>-116.03400000000001</v>
      </c>
      <c r="O383" s="27" t="s">
        <v>2190</v>
      </c>
    </row>
    <row r="384" spans="1:15">
      <c r="A384" s="27">
        <v>383</v>
      </c>
      <c r="B384" s="27" t="s">
        <v>8</v>
      </c>
      <c r="C384" s="27">
        <v>30.485448000000002</v>
      </c>
      <c r="D384" s="27">
        <v>-116.12249199999999</v>
      </c>
      <c r="E384" s="27">
        <v>208.29649499999999</v>
      </c>
      <c r="F384" s="27" t="s">
        <v>57</v>
      </c>
      <c r="G384" s="27" t="s">
        <v>2196</v>
      </c>
      <c r="H384" s="27" t="s">
        <v>2197</v>
      </c>
      <c r="I384" s="27">
        <v>15</v>
      </c>
      <c r="J384" s="27">
        <v>1</v>
      </c>
      <c r="K384" s="27">
        <v>720</v>
      </c>
      <c r="L384" s="27">
        <v>47050</v>
      </c>
      <c r="M384" s="27">
        <v>30.75</v>
      </c>
      <c r="N384" s="27">
        <v>-116.03400000000001</v>
      </c>
      <c r="O384" s="27" t="s">
        <v>2190</v>
      </c>
    </row>
    <row r="385" spans="1:15">
      <c r="A385" s="27">
        <v>384</v>
      </c>
      <c r="B385" s="27" t="s">
        <v>8</v>
      </c>
      <c r="C385" s="27">
        <v>30.485448000000002</v>
      </c>
      <c r="D385" s="27">
        <v>-116.12249199999999</v>
      </c>
      <c r="E385" s="27">
        <v>208.29649499999999</v>
      </c>
      <c r="F385" s="27" t="s">
        <v>57</v>
      </c>
      <c r="G385" s="27" t="s">
        <v>2196</v>
      </c>
      <c r="H385" s="27" t="s">
        <v>2197</v>
      </c>
      <c r="I385" s="27">
        <v>15</v>
      </c>
      <c r="J385" s="27">
        <v>1</v>
      </c>
      <c r="K385" s="27">
        <v>720</v>
      </c>
      <c r="L385" s="27">
        <v>47050</v>
      </c>
      <c r="M385" s="27">
        <v>30.75</v>
      </c>
      <c r="N385" s="27">
        <v>-116.03400000000001</v>
      </c>
      <c r="O385" s="27" t="s">
        <v>2190</v>
      </c>
    </row>
    <row r="386" spans="1:15">
      <c r="A386" s="27">
        <v>385</v>
      </c>
      <c r="B386" s="27" t="s">
        <v>8</v>
      </c>
      <c r="C386" s="27">
        <v>30.485448000000002</v>
      </c>
      <c r="D386" s="27">
        <v>-116.12249199999999</v>
      </c>
      <c r="E386" s="27">
        <v>208.29649499999999</v>
      </c>
      <c r="F386" s="27" t="s">
        <v>57</v>
      </c>
      <c r="G386" s="27" t="s">
        <v>2196</v>
      </c>
      <c r="H386" s="27" t="s">
        <v>2197</v>
      </c>
      <c r="I386" s="27">
        <v>15</v>
      </c>
      <c r="J386" s="27">
        <v>1</v>
      </c>
      <c r="K386" s="27">
        <v>720</v>
      </c>
      <c r="L386" s="27">
        <v>47050</v>
      </c>
      <c r="M386" s="27">
        <v>30.75</v>
      </c>
      <c r="N386" s="27">
        <v>-116.03400000000001</v>
      </c>
      <c r="O386" s="27" t="s">
        <v>2190</v>
      </c>
    </row>
    <row r="387" spans="1:15">
      <c r="A387" s="27">
        <v>386</v>
      </c>
      <c r="B387" s="27" t="s">
        <v>8</v>
      </c>
      <c r="C387" s="27">
        <v>30.485448000000002</v>
      </c>
      <c r="D387" s="27">
        <v>-116.12249199999999</v>
      </c>
      <c r="E387" s="27">
        <v>208.29649499999999</v>
      </c>
      <c r="F387" s="27" t="s">
        <v>57</v>
      </c>
      <c r="G387" s="27" t="s">
        <v>2196</v>
      </c>
      <c r="H387" s="27" t="s">
        <v>2197</v>
      </c>
      <c r="I387" s="27">
        <v>15</v>
      </c>
      <c r="J387" s="27">
        <v>1</v>
      </c>
      <c r="K387" s="27">
        <v>720</v>
      </c>
      <c r="L387" s="27">
        <v>47050</v>
      </c>
      <c r="M387" s="27">
        <v>30.75</v>
      </c>
      <c r="N387" s="27">
        <v>-116.03400000000001</v>
      </c>
      <c r="O387" s="27" t="s">
        <v>2190</v>
      </c>
    </row>
    <row r="388" spans="1:15">
      <c r="A388" s="27">
        <v>387</v>
      </c>
      <c r="B388" s="27" t="s">
        <v>8</v>
      </c>
      <c r="C388" s="27">
        <v>30.485448000000002</v>
      </c>
      <c r="D388" s="27">
        <v>-116.12249199999999</v>
      </c>
      <c r="E388" s="27">
        <v>208.29649499999999</v>
      </c>
      <c r="F388" s="27" t="s">
        <v>57</v>
      </c>
      <c r="G388" s="27" t="s">
        <v>2196</v>
      </c>
      <c r="H388" s="27" t="s">
        <v>2197</v>
      </c>
      <c r="I388" s="27">
        <v>15</v>
      </c>
      <c r="J388" s="27">
        <v>1</v>
      </c>
      <c r="K388" s="27">
        <v>720</v>
      </c>
      <c r="L388" s="27">
        <v>47050</v>
      </c>
      <c r="M388" s="27">
        <v>30.75</v>
      </c>
      <c r="N388" s="27">
        <v>-116.03400000000001</v>
      </c>
      <c r="O388" s="27" t="s">
        <v>2190</v>
      </c>
    </row>
    <row r="389" spans="1:15">
      <c r="A389" s="27">
        <v>388</v>
      </c>
      <c r="B389" s="27" t="s">
        <v>8</v>
      </c>
      <c r="C389" s="27">
        <v>30.485448000000002</v>
      </c>
      <c r="D389" s="27">
        <v>-116.12249199999999</v>
      </c>
      <c r="E389" s="27">
        <v>208.29649499999999</v>
      </c>
      <c r="F389" s="27" t="s">
        <v>57</v>
      </c>
      <c r="G389" s="27" t="s">
        <v>2196</v>
      </c>
      <c r="H389" s="27" t="s">
        <v>2197</v>
      </c>
      <c r="I389" s="27">
        <v>15</v>
      </c>
      <c r="J389" s="27">
        <v>1</v>
      </c>
      <c r="K389" s="27">
        <v>720</v>
      </c>
      <c r="L389" s="27">
        <v>47050</v>
      </c>
      <c r="M389" s="27">
        <v>30.75</v>
      </c>
      <c r="N389" s="27">
        <v>-116.03400000000001</v>
      </c>
      <c r="O389" s="27" t="s">
        <v>2190</v>
      </c>
    </row>
    <row r="390" spans="1:15">
      <c r="A390" s="27">
        <v>389</v>
      </c>
      <c r="B390" s="27" t="s">
        <v>8</v>
      </c>
      <c r="C390" s="27">
        <v>30.485448000000002</v>
      </c>
      <c r="D390" s="27">
        <v>-116.12249199999999</v>
      </c>
      <c r="E390" s="27">
        <v>208.29649499999999</v>
      </c>
      <c r="F390" s="27" t="s">
        <v>57</v>
      </c>
      <c r="G390" s="27" t="s">
        <v>2196</v>
      </c>
      <c r="H390" s="27" t="s">
        <v>2197</v>
      </c>
      <c r="I390" s="27">
        <v>20</v>
      </c>
      <c r="J390" s="27">
        <v>1</v>
      </c>
      <c r="K390" s="27">
        <v>720</v>
      </c>
      <c r="L390" s="27">
        <v>47050</v>
      </c>
      <c r="M390" s="27">
        <v>30.75</v>
      </c>
      <c r="N390" s="27">
        <v>-116.03400000000001</v>
      </c>
      <c r="O390" s="27" t="s">
        <v>2190</v>
      </c>
    </row>
    <row r="391" spans="1:15">
      <c r="A391" s="27">
        <v>390</v>
      </c>
      <c r="B391" s="27" t="s">
        <v>8</v>
      </c>
      <c r="C391" s="27">
        <v>30.485448000000002</v>
      </c>
      <c r="D391" s="27">
        <v>-116.12249199999999</v>
      </c>
      <c r="E391" s="27">
        <v>208.29649499999999</v>
      </c>
      <c r="F391" s="27" t="s">
        <v>57</v>
      </c>
      <c r="G391" s="27" t="s">
        <v>2196</v>
      </c>
      <c r="H391" s="27" t="s">
        <v>2197</v>
      </c>
      <c r="I391" s="27">
        <v>20</v>
      </c>
      <c r="J391" s="27">
        <v>1</v>
      </c>
      <c r="K391" s="27">
        <v>720</v>
      </c>
      <c r="L391" s="27">
        <v>47050</v>
      </c>
      <c r="M391" s="27">
        <v>30.75</v>
      </c>
      <c r="N391" s="27">
        <v>-116.03400000000001</v>
      </c>
      <c r="O391" s="27" t="s">
        <v>2190</v>
      </c>
    </row>
    <row r="392" spans="1:15">
      <c r="A392" s="27">
        <v>391</v>
      </c>
      <c r="B392" s="27" t="s">
        <v>8</v>
      </c>
      <c r="C392" s="27">
        <v>30.485448000000002</v>
      </c>
      <c r="D392" s="27">
        <v>-116.12249199999999</v>
      </c>
      <c r="E392" s="27">
        <v>208.29649499999999</v>
      </c>
      <c r="F392" s="27" t="s">
        <v>57</v>
      </c>
      <c r="G392" s="27" t="s">
        <v>2196</v>
      </c>
      <c r="H392" s="27" t="s">
        <v>2197</v>
      </c>
      <c r="I392" s="27">
        <v>20</v>
      </c>
      <c r="J392" s="27">
        <v>1</v>
      </c>
      <c r="K392" s="27">
        <v>720</v>
      </c>
      <c r="L392" s="27">
        <v>47050</v>
      </c>
      <c r="M392" s="27">
        <v>30.75</v>
      </c>
      <c r="N392" s="27">
        <v>-116.03400000000001</v>
      </c>
      <c r="O392" s="27" t="s">
        <v>2190</v>
      </c>
    </row>
    <row r="393" spans="1:15">
      <c r="A393" s="27">
        <v>392</v>
      </c>
      <c r="B393" s="27" t="s">
        <v>8</v>
      </c>
      <c r="C393" s="27">
        <v>30.485448000000002</v>
      </c>
      <c r="D393" s="27">
        <v>-116.12249199999999</v>
      </c>
      <c r="E393" s="27">
        <v>208.29649499999999</v>
      </c>
      <c r="F393" s="27" t="s">
        <v>57</v>
      </c>
      <c r="G393" s="27" t="s">
        <v>2196</v>
      </c>
      <c r="H393" s="27" t="s">
        <v>2197</v>
      </c>
      <c r="I393" s="27">
        <v>10</v>
      </c>
      <c r="J393" s="27">
        <v>1</v>
      </c>
      <c r="K393" s="27">
        <v>720</v>
      </c>
      <c r="L393" s="27">
        <v>47050</v>
      </c>
      <c r="M393" s="27">
        <v>30.75</v>
      </c>
      <c r="N393" s="27">
        <v>-116.03400000000001</v>
      </c>
      <c r="O393" s="27" t="s">
        <v>2190</v>
      </c>
    </row>
    <row r="394" spans="1:15">
      <c r="A394" s="27">
        <v>393</v>
      </c>
      <c r="B394" s="27" t="s">
        <v>8</v>
      </c>
      <c r="C394" s="27">
        <v>30.485448000000002</v>
      </c>
      <c r="D394" s="27">
        <v>-116.12249199999999</v>
      </c>
      <c r="E394" s="27">
        <v>208.29649499999999</v>
      </c>
      <c r="F394" s="27" t="s">
        <v>57</v>
      </c>
      <c r="G394" s="27" t="s">
        <v>2196</v>
      </c>
      <c r="H394" s="27" t="s">
        <v>2197</v>
      </c>
      <c r="I394" s="27">
        <v>10</v>
      </c>
      <c r="J394" s="27">
        <v>1</v>
      </c>
      <c r="K394" s="27">
        <v>720</v>
      </c>
      <c r="L394" s="27">
        <v>47050</v>
      </c>
      <c r="M394" s="27">
        <v>30.75</v>
      </c>
      <c r="N394" s="27">
        <v>-116.03400000000001</v>
      </c>
      <c r="O394" s="27" t="s">
        <v>2190</v>
      </c>
    </row>
    <row r="395" spans="1:15">
      <c r="A395" s="27">
        <v>394</v>
      </c>
      <c r="B395" s="27" t="s">
        <v>8</v>
      </c>
      <c r="C395" s="27">
        <v>30.485448000000002</v>
      </c>
      <c r="D395" s="27">
        <v>-116.12249199999999</v>
      </c>
      <c r="E395" s="27">
        <v>208.29649499999999</v>
      </c>
      <c r="F395" s="27" t="s">
        <v>57</v>
      </c>
      <c r="G395" s="27" t="s">
        <v>2196</v>
      </c>
      <c r="H395" s="27" t="s">
        <v>2197</v>
      </c>
      <c r="I395" s="27">
        <v>10</v>
      </c>
      <c r="J395" s="27">
        <v>1</v>
      </c>
      <c r="K395" s="27">
        <v>720</v>
      </c>
      <c r="L395" s="27">
        <v>47050</v>
      </c>
      <c r="M395" s="27">
        <v>30.75</v>
      </c>
      <c r="N395" s="27">
        <v>-116.03400000000001</v>
      </c>
      <c r="O395" s="27" t="s">
        <v>2190</v>
      </c>
    </row>
    <row r="396" spans="1:15">
      <c r="A396" s="27">
        <v>395</v>
      </c>
      <c r="B396" s="27" t="s">
        <v>8</v>
      </c>
      <c r="C396" s="27">
        <v>30.485448000000002</v>
      </c>
      <c r="D396" s="27">
        <v>-116.12249199999999</v>
      </c>
      <c r="E396" s="27">
        <v>208.29649499999999</v>
      </c>
      <c r="F396" s="27" t="s">
        <v>57</v>
      </c>
      <c r="G396" s="27" t="s">
        <v>2196</v>
      </c>
      <c r="H396" s="27" t="s">
        <v>2197</v>
      </c>
      <c r="I396" s="27">
        <v>10</v>
      </c>
      <c r="J396" s="27">
        <v>1</v>
      </c>
      <c r="K396" s="27">
        <v>720</v>
      </c>
      <c r="L396" s="27">
        <v>47050</v>
      </c>
      <c r="M396" s="27">
        <v>30.75</v>
      </c>
      <c r="N396" s="27">
        <v>-116.03400000000001</v>
      </c>
      <c r="O396" s="27" t="s">
        <v>2190</v>
      </c>
    </row>
    <row r="397" spans="1:15">
      <c r="A397" s="27">
        <v>396</v>
      </c>
      <c r="B397" s="27" t="s">
        <v>8</v>
      </c>
      <c r="C397" s="27">
        <v>30.485448000000002</v>
      </c>
      <c r="D397" s="27">
        <v>-116.12249199999999</v>
      </c>
      <c r="E397" s="27">
        <v>208.29649499999999</v>
      </c>
      <c r="F397" s="27" t="s">
        <v>57</v>
      </c>
      <c r="G397" s="27" t="s">
        <v>2196</v>
      </c>
      <c r="H397" s="27" t="s">
        <v>2197</v>
      </c>
      <c r="I397" s="27">
        <v>10</v>
      </c>
      <c r="J397" s="27">
        <v>1</v>
      </c>
      <c r="K397" s="27">
        <v>720</v>
      </c>
      <c r="L397" s="27">
        <v>47050</v>
      </c>
      <c r="M397" s="27">
        <v>30.75</v>
      </c>
      <c r="N397" s="27">
        <v>-116.03400000000001</v>
      </c>
      <c r="O397" s="27" t="s">
        <v>2190</v>
      </c>
    </row>
    <row r="398" spans="1:15">
      <c r="A398" s="27">
        <v>397</v>
      </c>
      <c r="B398" s="27" t="s">
        <v>8</v>
      </c>
      <c r="C398" s="27">
        <v>30.485448000000002</v>
      </c>
      <c r="D398" s="27">
        <v>-116.12249199999999</v>
      </c>
      <c r="E398" s="27">
        <v>208.29649499999999</v>
      </c>
      <c r="F398" s="27" t="s">
        <v>57</v>
      </c>
      <c r="G398" s="27" t="s">
        <v>2196</v>
      </c>
      <c r="H398" s="27" t="s">
        <v>2197</v>
      </c>
      <c r="I398" s="27">
        <v>20</v>
      </c>
      <c r="J398" s="27">
        <v>1</v>
      </c>
      <c r="K398" s="27">
        <v>720</v>
      </c>
      <c r="L398" s="27">
        <v>47050</v>
      </c>
      <c r="M398" s="27">
        <v>30.75</v>
      </c>
      <c r="N398" s="27">
        <v>-116.03400000000001</v>
      </c>
      <c r="O398" s="27" t="s">
        <v>2190</v>
      </c>
    </row>
    <row r="399" spans="1:15">
      <c r="A399" s="27">
        <v>398</v>
      </c>
      <c r="B399" s="27" t="s">
        <v>8</v>
      </c>
      <c r="C399" s="27">
        <v>30.485448000000002</v>
      </c>
      <c r="D399" s="27">
        <v>-116.12249199999999</v>
      </c>
      <c r="E399" s="27">
        <v>208.29649499999999</v>
      </c>
      <c r="F399" s="27" t="s">
        <v>57</v>
      </c>
      <c r="G399" s="27" t="s">
        <v>2196</v>
      </c>
      <c r="H399" s="27" t="s">
        <v>2197</v>
      </c>
      <c r="I399" s="27">
        <v>20</v>
      </c>
      <c r="J399" s="27">
        <v>1</v>
      </c>
      <c r="K399" s="27">
        <v>720</v>
      </c>
      <c r="L399" s="27">
        <v>47050</v>
      </c>
      <c r="M399" s="27">
        <v>30.75</v>
      </c>
      <c r="N399" s="27">
        <v>-116.03400000000001</v>
      </c>
      <c r="O399" s="27" t="s">
        <v>2190</v>
      </c>
    </row>
    <row r="400" spans="1:15">
      <c r="A400" s="27">
        <v>399</v>
      </c>
      <c r="B400" s="27" t="s">
        <v>8</v>
      </c>
      <c r="C400" s="27">
        <v>30.485448000000002</v>
      </c>
      <c r="D400" s="27">
        <v>-116.12249199999999</v>
      </c>
      <c r="E400" s="27">
        <v>208.29649499999999</v>
      </c>
      <c r="F400" s="27" t="s">
        <v>57</v>
      </c>
      <c r="G400" s="27" t="s">
        <v>2196</v>
      </c>
      <c r="H400" s="27" t="s">
        <v>2197</v>
      </c>
      <c r="I400" s="27">
        <v>20</v>
      </c>
      <c r="J400" s="27">
        <v>1</v>
      </c>
      <c r="K400" s="27">
        <v>720</v>
      </c>
      <c r="L400" s="27">
        <v>47050</v>
      </c>
      <c r="M400" s="27">
        <v>30.75</v>
      </c>
      <c r="N400" s="27">
        <v>-116.03400000000001</v>
      </c>
      <c r="O400" s="27" t="s">
        <v>2190</v>
      </c>
    </row>
    <row r="401" spans="1:15">
      <c r="A401" s="27">
        <v>400</v>
      </c>
      <c r="B401" s="27" t="s">
        <v>8</v>
      </c>
      <c r="C401" s="27">
        <v>30.485448000000002</v>
      </c>
      <c r="D401" s="27">
        <v>-116.12249199999999</v>
      </c>
      <c r="E401" s="27">
        <v>208.29649499999999</v>
      </c>
      <c r="F401" s="27" t="s">
        <v>57</v>
      </c>
      <c r="G401" s="27" t="s">
        <v>2196</v>
      </c>
      <c r="H401" s="27" t="s">
        <v>2197</v>
      </c>
      <c r="I401" s="27">
        <v>25</v>
      </c>
      <c r="J401" s="27">
        <v>1</v>
      </c>
      <c r="K401" s="27">
        <v>720</v>
      </c>
      <c r="L401" s="27">
        <v>47050</v>
      </c>
      <c r="M401" s="27">
        <v>30.75</v>
      </c>
      <c r="N401" s="27">
        <v>-116.03400000000001</v>
      </c>
      <c r="O401" s="27" t="s">
        <v>2190</v>
      </c>
    </row>
    <row r="402" spans="1:15">
      <c r="A402" s="27">
        <v>401</v>
      </c>
      <c r="B402" s="27" t="s">
        <v>8</v>
      </c>
      <c r="C402" s="27">
        <v>30.485448000000002</v>
      </c>
      <c r="D402" s="27">
        <v>-116.12249199999999</v>
      </c>
      <c r="E402" s="27">
        <v>208.29649499999999</v>
      </c>
      <c r="F402" s="27" t="s">
        <v>57</v>
      </c>
      <c r="G402" s="27" t="s">
        <v>2196</v>
      </c>
      <c r="H402" s="27" t="s">
        <v>2197</v>
      </c>
      <c r="I402" s="27">
        <v>25</v>
      </c>
      <c r="J402" s="27">
        <v>1</v>
      </c>
      <c r="K402" s="27">
        <v>720</v>
      </c>
      <c r="L402" s="27">
        <v>47050</v>
      </c>
      <c r="M402" s="27">
        <v>30.75</v>
      </c>
      <c r="N402" s="27">
        <v>-116.03400000000001</v>
      </c>
      <c r="O402" s="27" t="s">
        <v>2190</v>
      </c>
    </row>
    <row r="403" spans="1:15">
      <c r="A403" s="27">
        <v>402</v>
      </c>
      <c r="B403" s="27" t="s">
        <v>8</v>
      </c>
      <c r="C403" s="27">
        <v>30.485448000000002</v>
      </c>
      <c r="D403" s="27">
        <v>-116.12249199999999</v>
      </c>
      <c r="E403" s="27">
        <v>208.29649499999999</v>
      </c>
      <c r="F403" s="27" t="s">
        <v>57</v>
      </c>
      <c r="G403" s="27" t="s">
        <v>2196</v>
      </c>
      <c r="H403" s="27" t="s">
        <v>2197</v>
      </c>
      <c r="I403" s="27">
        <v>30</v>
      </c>
      <c r="J403" s="27">
        <v>1</v>
      </c>
      <c r="K403" s="27">
        <v>720</v>
      </c>
      <c r="L403" s="27">
        <v>47050</v>
      </c>
      <c r="M403" s="27">
        <v>30.75</v>
      </c>
      <c r="N403" s="27">
        <v>-116.03400000000001</v>
      </c>
      <c r="O403" s="27" t="s">
        <v>2190</v>
      </c>
    </row>
    <row r="404" spans="1:15">
      <c r="A404" s="27">
        <v>403</v>
      </c>
      <c r="B404" s="27" t="s">
        <v>8</v>
      </c>
      <c r="C404" s="27">
        <v>30.485448000000002</v>
      </c>
      <c r="D404" s="27">
        <v>-116.12249199999999</v>
      </c>
      <c r="E404" s="27">
        <v>208.29649499999999</v>
      </c>
      <c r="F404" s="27" t="s">
        <v>57</v>
      </c>
      <c r="G404" s="27" t="s">
        <v>2196</v>
      </c>
      <c r="H404" s="27" t="s">
        <v>2197</v>
      </c>
      <c r="I404" s="27">
        <v>40</v>
      </c>
      <c r="J404" s="27">
        <v>1</v>
      </c>
      <c r="K404" s="27">
        <v>720</v>
      </c>
      <c r="L404" s="27">
        <v>47050</v>
      </c>
      <c r="M404" s="27">
        <v>30.75</v>
      </c>
      <c r="N404" s="27">
        <v>-116.03400000000001</v>
      </c>
      <c r="O404" s="27" t="s">
        <v>2190</v>
      </c>
    </row>
    <row r="405" spans="1:15">
      <c r="A405" s="27">
        <v>404</v>
      </c>
      <c r="B405" s="27" t="s">
        <v>8</v>
      </c>
      <c r="C405" s="27">
        <v>30.485448000000002</v>
      </c>
      <c r="D405" s="27">
        <v>-116.12249199999999</v>
      </c>
      <c r="E405" s="27">
        <v>208.29649499999999</v>
      </c>
      <c r="F405" s="27" t="s">
        <v>57</v>
      </c>
      <c r="G405" s="27" t="s">
        <v>2196</v>
      </c>
      <c r="H405" s="27" t="s">
        <v>2197</v>
      </c>
      <c r="I405" s="27">
        <v>5</v>
      </c>
      <c r="J405" s="27">
        <v>1</v>
      </c>
      <c r="K405" s="27">
        <v>720</v>
      </c>
      <c r="L405" s="27">
        <v>47050</v>
      </c>
      <c r="M405" s="27">
        <v>30.75</v>
      </c>
      <c r="N405" s="27">
        <v>-116.03400000000001</v>
      </c>
      <c r="O405" s="27" t="s">
        <v>2190</v>
      </c>
    </row>
    <row r="406" spans="1:15">
      <c r="A406" s="27">
        <v>405</v>
      </c>
      <c r="B406" s="27" t="s">
        <v>8</v>
      </c>
      <c r="C406" s="27">
        <v>30.485448000000002</v>
      </c>
      <c r="D406" s="27">
        <v>-116.12249199999999</v>
      </c>
      <c r="E406" s="27">
        <v>208.29649499999999</v>
      </c>
      <c r="F406" s="27" t="s">
        <v>57</v>
      </c>
      <c r="G406" s="27" t="s">
        <v>2196</v>
      </c>
      <c r="H406" s="27" t="s">
        <v>2197</v>
      </c>
      <c r="I406" s="27">
        <v>10</v>
      </c>
      <c r="J406" s="27">
        <v>1</v>
      </c>
      <c r="K406" s="27">
        <v>720</v>
      </c>
      <c r="L406" s="27">
        <v>47050</v>
      </c>
      <c r="M406" s="27">
        <v>30.75</v>
      </c>
      <c r="N406" s="27">
        <v>-116.03400000000001</v>
      </c>
      <c r="O406" s="27" t="s">
        <v>2190</v>
      </c>
    </row>
    <row r="407" spans="1:15">
      <c r="A407" s="27">
        <v>406</v>
      </c>
      <c r="B407" s="27" t="s">
        <v>8</v>
      </c>
      <c r="C407" s="27">
        <v>30.485448000000002</v>
      </c>
      <c r="D407" s="27">
        <v>-116.12249199999999</v>
      </c>
      <c r="E407" s="27">
        <v>208.29649499999999</v>
      </c>
      <c r="F407" s="27" t="s">
        <v>57</v>
      </c>
      <c r="G407" s="27" t="s">
        <v>2196</v>
      </c>
      <c r="H407" s="27" t="s">
        <v>2197</v>
      </c>
      <c r="I407" s="27">
        <v>10</v>
      </c>
      <c r="J407" s="27">
        <v>1</v>
      </c>
      <c r="K407" s="27">
        <v>720</v>
      </c>
      <c r="L407" s="27">
        <v>47050</v>
      </c>
      <c r="M407" s="27">
        <v>30.75</v>
      </c>
      <c r="N407" s="27">
        <v>-116.03400000000001</v>
      </c>
      <c r="O407" s="27" t="s">
        <v>2190</v>
      </c>
    </row>
    <row r="408" spans="1:15">
      <c r="A408" s="27">
        <v>407</v>
      </c>
      <c r="B408" s="27" t="s">
        <v>8</v>
      </c>
      <c r="C408" s="27">
        <v>30.485448000000002</v>
      </c>
      <c r="D408" s="27">
        <v>-116.12249199999999</v>
      </c>
      <c r="E408" s="27">
        <v>208.29649499999999</v>
      </c>
      <c r="F408" s="27" t="s">
        <v>57</v>
      </c>
      <c r="G408" s="27" t="s">
        <v>2196</v>
      </c>
      <c r="H408" s="27" t="s">
        <v>2197</v>
      </c>
      <c r="I408" s="27">
        <v>10</v>
      </c>
      <c r="J408" s="27">
        <v>1</v>
      </c>
      <c r="K408" s="27">
        <v>720</v>
      </c>
      <c r="L408" s="27">
        <v>47050</v>
      </c>
      <c r="M408" s="27">
        <v>30.75</v>
      </c>
      <c r="N408" s="27">
        <v>-116.03400000000001</v>
      </c>
      <c r="O408" s="27" t="s">
        <v>2190</v>
      </c>
    </row>
    <row r="409" spans="1:15">
      <c r="A409" s="27">
        <v>408</v>
      </c>
      <c r="B409" s="27" t="s">
        <v>8</v>
      </c>
      <c r="C409" s="27">
        <v>30.485448000000002</v>
      </c>
      <c r="D409" s="27">
        <v>-116.12249199999999</v>
      </c>
      <c r="E409" s="27">
        <v>208.29649499999999</v>
      </c>
      <c r="F409" s="27" t="s">
        <v>57</v>
      </c>
      <c r="G409" s="27" t="s">
        <v>2196</v>
      </c>
      <c r="H409" s="27" t="s">
        <v>2197</v>
      </c>
      <c r="I409" s="27">
        <v>10</v>
      </c>
      <c r="J409" s="27">
        <v>1</v>
      </c>
      <c r="K409" s="27">
        <v>720</v>
      </c>
      <c r="L409" s="27">
        <v>47050</v>
      </c>
      <c r="M409" s="27">
        <v>30.75</v>
      </c>
      <c r="N409" s="27">
        <v>-116.03400000000001</v>
      </c>
      <c r="O409" s="27" t="s">
        <v>2190</v>
      </c>
    </row>
    <row r="410" spans="1:15">
      <c r="A410" s="27">
        <v>409</v>
      </c>
      <c r="B410" s="27" t="s">
        <v>8</v>
      </c>
      <c r="C410" s="27">
        <v>30.485448000000002</v>
      </c>
      <c r="D410" s="27">
        <v>-116.12249199999999</v>
      </c>
      <c r="E410" s="27">
        <v>208.29649499999999</v>
      </c>
      <c r="F410" s="27" t="s">
        <v>57</v>
      </c>
      <c r="G410" s="27" t="s">
        <v>2196</v>
      </c>
      <c r="H410" s="27" t="s">
        <v>2197</v>
      </c>
      <c r="I410" s="27">
        <v>15</v>
      </c>
      <c r="J410" s="27">
        <v>1</v>
      </c>
      <c r="K410" s="27">
        <v>720</v>
      </c>
      <c r="L410" s="27">
        <v>47050</v>
      </c>
      <c r="M410" s="27">
        <v>30.75</v>
      </c>
      <c r="N410" s="27">
        <v>-116.03400000000001</v>
      </c>
      <c r="O410" s="27" t="s">
        <v>2190</v>
      </c>
    </row>
    <row r="411" spans="1:15">
      <c r="A411" s="27">
        <v>410</v>
      </c>
      <c r="B411" s="27" t="s">
        <v>8</v>
      </c>
      <c r="C411" s="27">
        <v>30.485448000000002</v>
      </c>
      <c r="D411" s="27">
        <v>-116.12249199999999</v>
      </c>
      <c r="E411" s="27">
        <v>208.29649499999999</v>
      </c>
      <c r="F411" s="27" t="s">
        <v>57</v>
      </c>
      <c r="G411" s="27" t="s">
        <v>2196</v>
      </c>
      <c r="H411" s="27" t="s">
        <v>2197</v>
      </c>
      <c r="I411" s="27">
        <v>15</v>
      </c>
      <c r="J411" s="27">
        <v>1</v>
      </c>
      <c r="K411" s="27">
        <v>720</v>
      </c>
      <c r="L411" s="27">
        <v>47050</v>
      </c>
      <c r="M411" s="27">
        <v>30.75</v>
      </c>
      <c r="N411" s="27">
        <v>-116.03400000000001</v>
      </c>
      <c r="O411" s="27" t="s">
        <v>2190</v>
      </c>
    </row>
    <row r="412" spans="1:15">
      <c r="A412" s="27">
        <v>411</v>
      </c>
      <c r="B412" s="27" t="s">
        <v>8</v>
      </c>
      <c r="C412" s="27">
        <v>30.485448000000002</v>
      </c>
      <c r="D412" s="27">
        <v>-116.12249199999999</v>
      </c>
      <c r="E412" s="27">
        <v>208.29649499999999</v>
      </c>
      <c r="F412" s="27" t="s">
        <v>57</v>
      </c>
      <c r="G412" s="27" t="s">
        <v>2196</v>
      </c>
      <c r="H412" s="27" t="s">
        <v>2197</v>
      </c>
      <c r="I412" s="27">
        <v>20</v>
      </c>
      <c r="J412" s="27">
        <v>1</v>
      </c>
      <c r="K412" s="27">
        <v>720</v>
      </c>
      <c r="L412" s="27">
        <v>47050</v>
      </c>
      <c r="M412" s="27">
        <v>30.75</v>
      </c>
      <c r="N412" s="27">
        <v>-116.03400000000001</v>
      </c>
      <c r="O412" s="27" t="s">
        <v>2190</v>
      </c>
    </row>
    <row r="413" spans="1:15">
      <c r="A413" s="27">
        <v>412</v>
      </c>
      <c r="B413" s="27" t="s">
        <v>8</v>
      </c>
      <c r="C413" s="27">
        <v>30.485448000000002</v>
      </c>
      <c r="D413" s="27">
        <v>-116.12249199999999</v>
      </c>
      <c r="E413" s="27">
        <v>208.29649499999999</v>
      </c>
      <c r="F413" s="27" t="s">
        <v>57</v>
      </c>
      <c r="G413" s="27" t="s">
        <v>2196</v>
      </c>
      <c r="H413" s="27" t="s">
        <v>2197</v>
      </c>
      <c r="I413" s="27">
        <v>25</v>
      </c>
      <c r="J413" s="27">
        <v>1</v>
      </c>
      <c r="K413" s="27">
        <v>720</v>
      </c>
      <c r="L413" s="27">
        <v>47050</v>
      </c>
      <c r="M413" s="27">
        <v>30.75</v>
      </c>
      <c r="N413" s="27">
        <v>-116.03400000000001</v>
      </c>
      <c r="O413" s="27" t="s">
        <v>2190</v>
      </c>
    </row>
    <row r="414" spans="1:15">
      <c r="A414" s="27">
        <v>413</v>
      </c>
      <c r="B414" s="27" t="s">
        <v>8</v>
      </c>
      <c r="C414" s="27">
        <v>30.485448000000002</v>
      </c>
      <c r="D414" s="27">
        <v>-116.12249199999999</v>
      </c>
      <c r="E414" s="27">
        <v>208.29649499999999</v>
      </c>
      <c r="F414" s="27" t="s">
        <v>57</v>
      </c>
      <c r="G414" s="27" t="s">
        <v>2196</v>
      </c>
      <c r="H414" s="27" t="s">
        <v>2197</v>
      </c>
      <c r="I414" s="27">
        <v>5</v>
      </c>
      <c r="J414" s="27">
        <v>1</v>
      </c>
      <c r="K414" s="27">
        <v>720</v>
      </c>
      <c r="L414" s="27">
        <v>47050</v>
      </c>
      <c r="M414" s="27">
        <v>30.75</v>
      </c>
      <c r="N414" s="27">
        <v>-116.03400000000001</v>
      </c>
      <c r="O414" s="27" t="s">
        <v>2190</v>
      </c>
    </row>
    <row r="415" spans="1:15">
      <c r="A415" s="27">
        <v>414</v>
      </c>
      <c r="B415" s="27" t="s">
        <v>8</v>
      </c>
      <c r="C415" s="27">
        <v>30.485448000000002</v>
      </c>
      <c r="D415" s="27">
        <v>-116.12249199999999</v>
      </c>
      <c r="E415" s="27">
        <v>208.29649499999999</v>
      </c>
      <c r="F415" s="27" t="s">
        <v>57</v>
      </c>
      <c r="G415" s="27" t="s">
        <v>2196</v>
      </c>
      <c r="H415" s="27" t="s">
        <v>2197</v>
      </c>
      <c r="I415" s="27">
        <v>5</v>
      </c>
      <c r="J415" s="27">
        <v>1</v>
      </c>
      <c r="K415" s="27">
        <v>720</v>
      </c>
      <c r="L415" s="27">
        <v>47050</v>
      </c>
      <c r="M415" s="27">
        <v>30.75</v>
      </c>
      <c r="N415" s="27">
        <v>-116.03400000000001</v>
      </c>
      <c r="O415" s="27" t="s">
        <v>2190</v>
      </c>
    </row>
    <row r="416" spans="1:15">
      <c r="A416" s="27">
        <v>415</v>
      </c>
      <c r="B416" s="27" t="s">
        <v>8</v>
      </c>
      <c r="C416" s="27">
        <v>30.485448000000002</v>
      </c>
      <c r="D416" s="27">
        <v>-116.12249199999999</v>
      </c>
      <c r="E416" s="27">
        <v>208.29649499999999</v>
      </c>
      <c r="F416" s="27" t="s">
        <v>57</v>
      </c>
      <c r="G416" s="27" t="s">
        <v>2196</v>
      </c>
      <c r="H416" s="27" t="s">
        <v>2197</v>
      </c>
      <c r="I416" s="27">
        <v>10</v>
      </c>
      <c r="J416" s="27">
        <v>1</v>
      </c>
      <c r="K416" s="27">
        <v>720</v>
      </c>
      <c r="L416" s="27">
        <v>47050</v>
      </c>
      <c r="M416" s="27">
        <v>30.75</v>
      </c>
      <c r="N416" s="27">
        <v>-116.03400000000001</v>
      </c>
      <c r="O416" s="27" t="s">
        <v>2190</v>
      </c>
    </row>
    <row r="417" spans="1:15">
      <c r="A417" s="27">
        <v>416</v>
      </c>
      <c r="B417" s="27" t="s">
        <v>8</v>
      </c>
      <c r="C417" s="27">
        <v>30.485448000000002</v>
      </c>
      <c r="D417" s="27">
        <v>-116.12249199999999</v>
      </c>
      <c r="E417" s="27">
        <v>208.29649499999999</v>
      </c>
      <c r="F417" s="27" t="s">
        <v>57</v>
      </c>
      <c r="G417" s="27" t="s">
        <v>2196</v>
      </c>
      <c r="H417" s="27" t="s">
        <v>2197</v>
      </c>
      <c r="I417" s="27">
        <v>10</v>
      </c>
      <c r="J417" s="27">
        <v>1</v>
      </c>
      <c r="K417" s="27">
        <v>720</v>
      </c>
      <c r="L417" s="27">
        <v>47050</v>
      </c>
      <c r="M417" s="27">
        <v>30.75</v>
      </c>
      <c r="N417" s="27">
        <v>-116.03400000000001</v>
      </c>
      <c r="O417" s="27" t="s">
        <v>2190</v>
      </c>
    </row>
    <row r="418" spans="1:15">
      <c r="A418" s="27">
        <v>417</v>
      </c>
      <c r="B418" s="27" t="s">
        <v>8</v>
      </c>
      <c r="C418" s="27">
        <v>30.485448000000002</v>
      </c>
      <c r="D418" s="27">
        <v>-116.12249199999999</v>
      </c>
      <c r="E418" s="27">
        <v>208.29649499999999</v>
      </c>
      <c r="F418" s="27" t="s">
        <v>57</v>
      </c>
      <c r="G418" s="27" t="s">
        <v>2196</v>
      </c>
      <c r="H418" s="27" t="s">
        <v>2197</v>
      </c>
      <c r="I418" s="27">
        <v>10</v>
      </c>
      <c r="J418" s="27">
        <v>1</v>
      </c>
      <c r="K418" s="27">
        <v>720</v>
      </c>
      <c r="L418" s="27">
        <v>47050</v>
      </c>
      <c r="M418" s="27">
        <v>30.75</v>
      </c>
      <c r="N418" s="27">
        <v>-116.03400000000001</v>
      </c>
      <c r="O418" s="27" t="s">
        <v>2190</v>
      </c>
    </row>
    <row r="419" spans="1:15">
      <c r="A419" s="27">
        <v>418</v>
      </c>
      <c r="B419" s="27" t="s">
        <v>8</v>
      </c>
      <c r="C419" s="27">
        <v>30.485448000000002</v>
      </c>
      <c r="D419" s="27">
        <v>-116.12249199999999</v>
      </c>
      <c r="E419" s="27">
        <v>208.29649499999999</v>
      </c>
      <c r="F419" s="27" t="s">
        <v>57</v>
      </c>
      <c r="G419" s="27" t="s">
        <v>2196</v>
      </c>
      <c r="H419" s="27" t="s">
        <v>2197</v>
      </c>
      <c r="I419" s="27">
        <v>10</v>
      </c>
      <c r="J419" s="27">
        <v>1</v>
      </c>
      <c r="K419" s="27">
        <v>720</v>
      </c>
      <c r="L419" s="27">
        <v>47050</v>
      </c>
      <c r="M419" s="27">
        <v>30.75</v>
      </c>
      <c r="N419" s="27">
        <v>-116.03400000000001</v>
      </c>
      <c r="O419" s="27" t="s">
        <v>2190</v>
      </c>
    </row>
    <row r="420" spans="1:15">
      <c r="A420" s="27">
        <v>419</v>
      </c>
      <c r="B420" s="27" t="s">
        <v>8</v>
      </c>
      <c r="C420" s="27">
        <v>30.485448000000002</v>
      </c>
      <c r="D420" s="27">
        <v>-116.12249199999999</v>
      </c>
      <c r="E420" s="27">
        <v>208.29649499999999</v>
      </c>
      <c r="F420" s="27" t="s">
        <v>57</v>
      </c>
      <c r="G420" s="27" t="s">
        <v>2196</v>
      </c>
      <c r="H420" s="27" t="s">
        <v>2197</v>
      </c>
      <c r="I420" s="27">
        <v>15</v>
      </c>
      <c r="J420" s="27">
        <v>1</v>
      </c>
      <c r="K420" s="27">
        <v>720</v>
      </c>
      <c r="L420" s="27">
        <v>47050</v>
      </c>
      <c r="M420" s="27">
        <v>30.75</v>
      </c>
      <c r="N420" s="27">
        <v>-116.03400000000001</v>
      </c>
      <c r="O420" s="27" t="s">
        <v>2190</v>
      </c>
    </row>
    <row r="421" spans="1:15">
      <c r="A421" s="27">
        <v>420</v>
      </c>
      <c r="B421" s="27" t="s">
        <v>8</v>
      </c>
      <c r="C421" s="27">
        <v>30.485448000000002</v>
      </c>
      <c r="D421" s="27">
        <v>-116.12249199999999</v>
      </c>
      <c r="E421" s="27">
        <v>208.29649499999999</v>
      </c>
      <c r="F421" s="27" t="s">
        <v>57</v>
      </c>
      <c r="G421" s="27" t="s">
        <v>2196</v>
      </c>
      <c r="H421" s="27" t="s">
        <v>2197</v>
      </c>
      <c r="I421" s="27">
        <v>20</v>
      </c>
      <c r="J421" s="27">
        <v>1</v>
      </c>
      <c r="K421" s="27">
        <v>720</v>
      </c>
      <c r="L421" s="27">
        <v>47050</v>
      </c>
      <c r="M421" s="27">
        <v>30.75</v>
      </c>
      <c r="N421" s="27">
        <v>-116.03400000000001</v>
      </c>
      <c r="O421" s="27" t="s">
        <v>2190</v>
      </c>
    </row>
    <row r="422" spans="1:15">
      <c r="A422" s="27">
        <v>421</v>
      </c>
      <c r="B422" s="27" t="s">
        <v>8</v>
      </c>
      <c r="C422" s="27">
        <v>30.485448000000002</v>
      </c>
      <c r="D422" s="27">
        <v>-116.12249199999999</v>
      </c>
      <c r="E422" s="27">
        <v>208.29649499999999</v>
      </c>
      <c r="F422" s="27" t="s">
        <v>57</v>
      </c>
      <c r="G422" s="27" t="s">
        <v>2196</v>
      </c>
      <c r="H422" s="27" t="s">
        <v>2197</v>
      </c>
      <c r="I422" s="27">
        <v>30</v>
      </c>
      <c r="J422" s="27">
        <v>1</v>
      </c>
      <c r="K422" s="27">
        <v>720</v>
      </c>
      <c r="L422" s="27">
        <v>47050</v>
      </c>
      <c r="M422" s="27">
        <v>30.75</v>
      </c>
      <c r="N422" s="27">
        <v>-116.03400000000001</v>
      </c>
      <c r="O422" s="27" t="s">
        <v>2190</v>
      </c>
    </row>
    <row r="423" spans="1:15">
      <c r="A423" s="27">
        <v>422</v>
      </c>
      <c r="B423" s="27" t="s">
        <v>8</v>
      </c>
      <c r="C423" s="27">
        <v>30.485448000000002</v>
      </c>
      <c r="D423" s="27">
        <v>-116.12249199999999</v>
      </c>
      <c r="E423" s="27">
        <v>208.29649499999999</v>
      </c>
      <c r="F423" s="27" t="s">
        <v>57</v>
      </c>
      <c r="G423" s="27" t="s">
        <v>2196</v>
      </c>
      <c r="H423" s="27" t="s">
        <v>2197</v>
      </c>
      <c r="I423" s="27">
        <v>35</v>
      </c>
      <c r="J423" s="27">
        <v>1</v>
      </c>
      <c r="K423" s="27">
        <v>720</v>
      </c>
      <c r="L423" s="27">
        <v>47050</v>
      </c>
      <c r="M423" s="27">
        <v>30.75</v>
      </c>
      <c r="N423" s="27">
        <v>-116.03400000000001</v>
      </c>
      <c r="O423" s="27" t="s">
        <v>2190</v>
      </c>
    </row>
    <row r="424" spans="1:15">
      <c r="A424" s="27">
        <v>423</v>
      </c>
      <c r="B424" s="27" t="s">
        <v>8</v>
      </c>
      <c r="C424" s="27">
        <v>30.485448000000002</v>
      </c>
      <c r="D424" s="27">
        <v>-116.12249199999999</v>
      </c>
      <c r="E424" s="27">
        <v>208.29649499999999</v>
      </c>
      <c r="F424" s="27" t="s">
        <v>57</v>
      </c>
      <c r="G424" s="27" t="s">
        <v>2196</v>
      </c>
      <c r="H424" s="27" t="s">
        <v>2197</v>
      </c>
      <c r="I424" s="27">
        <v>35</v>
      </c>
      <c r="J424" s="27">
        <v>1</v>
      </c>
      <c r="K424" s="27">
        <v>720</v>
      </c>
      <c r="L424" s="27">
        <v>47050</v>
      </c>
      <c r="M424" s="27">
        <v>30.75</v>
      </c>
      <c r="N424" s="27">
        <v>-116.03400000000001</v>
      </c>
      <c r="O424" s="27" t="s">
        <v>2190</v>
      </c>
    </row>
    <row r="425" spans="1:15">
      <c r="A425" s="27">
        <v>424</v>
      </c>
      <c r="B425" s="27" t="s">
        <v>8</v>
      </c>
      <c r="C425" s="27">
        <v>30.485448000000002</v>
      </c>
      <c r="D425" s="27">
        <v>-116.12249199999999</v>
      </c>
      <c r="E425" s="27">
        <v>208.29649499999999</v>
      </c>
      <c r="F425" s="27" t="s">
        <v>57</v>
      </c>
      <c r="G425" s="27" t="s">
        <v>2196</v>
      </c>
      <c r="H425" s="27" t="s">
        <v>2197</v>
      </c>
      <c r="I425" s="27">
        <v>40</v>
      </c>
      <c r="J425" s="27">
        <v>1</v>
      </c>
      <c r="K425" s="27">
        <v>720</v>
      </c>
      <c r="L425" s="27">
        <v>47050</v>
      </c>
      <c r="M425" s="27">
        <v>30.75</v>
      </c>
      <c r="N425" s="27">
        <v>-116.03400000000001</v>
      </c>
      <c r="O425" s="27" t="s">
        <v>2190</v>
      </c>
    </row>
    <row r="426" spans="1:15">
      <c r="A426" s="27">
        <v>425</v>
      </c>
      <c r="B426" s="27" t="s">
        <v>8</v>
      </c>
      <c r="C426" s="27">
        <v>30.485448000000002</v>
      </c>
      <c r="D426" s="27">
        <v>-116.12249199999999</v>
      </c>
      <c r="E426" s="27">
        <v>208.29649499999999</v>
      </c>
      <c r="F426" s="27" t="s">
        <v>57</v>
      </c>
      <c r="G426" s="27" t="s">
        <v>2196</v>
      </c>
      <c r="H426" s="27" t="s">
        <v>2197</v>
      </c>
      <c r="I426" s="27">
        <v>50</v>
      </c>
      <c r="J426" s="27">
        <v>1</v>
      </c>
      <c r="K426" s="27">
        <v>720</v>
      </c>
      <c r="L426" s="27">
        <v>47050</v>
      </c>
      <c r="M426" s="27">
        <v>30.75</v>
      </c>
      <c r="N426" s="27">
        <v>-116.03400000000001</v>
      </c>
      <c r="O426" s="27" t="s">
        <v>2190</v>
      </c>
    </row>
    <row r="427" spans="1:15">
      <c r="A427" s="27">
        <v>426</v>
      </c>
      <c r="B427" s="27" t="s">
        <v>8</v>
      </c>
      <c r="C427" s="27">
        <v>30.485448000000002</v>
      </c>
      <c r="D427" s="27">
        <v>-116.12249199999999</v>
      </c>
      <c r="E427" s="27">
        <v>208.29649499999999</v>
      </c>
      <c r="F427" s="27" t="s">
        <v>57</v>
      </c>
      <c r="G427" s="27" t="s">
        <v>2196</v>
      </c>
      <c r="H427" s="27" t="s">
        <v>2197</v>
      </c>
      <c r="I427" s="27">
        <v>50</v>
      </c>
      <c r="J427" s="27">
        <v>1</v>
      </c>
      <c r="K427" s="27">
        <v>720</v>
      </c>
      <c r="L427" s="27">
        <v>47050</v>
      </c>
      <c r="M427" s="27">
        <v>30.75</v>
      </c>
      <c r="N427" s="27">
        <v>-116.03400000000001</v>
      </c>
      <c r="O427" s="27" t="s">
        <v>2190</v>
      </c>
    </row>
    <row r="428" spans="1:15">
      <c r="A428" s="27">
        <v>427</v>
      </c>
      <c r="B428" s="27" t="s">
        <v>8</v>
      </c>
      <c r="C428" s="27">
        <v>30.485448000000002</v>
      </c>
      <c r="D428" s="27">
        <v>-116.12249199999999</v>
      </c>
      <c r="E428" s="27">
        <v>208.29649499999999</v>
      </c>
      <c r="F428" s="27" t="s">
        <v>57</v>
      </c>
      <c r="G428" s="27" t="s">
        <v>2196</v>
      </c>
      <c r="H428" s="27" t="s">
        <v>2197</v>
      </c>
      <c r="I428" s="27">
        <v>10</v>
      </c>
      <c r="J428" s="27">
        <v>1</v>
      </c>
      <c r="K428" s="27">
        <v>720</v>
      </c>
      <c r="L428" s="27">
        <v>47050</v>
      </c>
      <c r="M428" s="27">
        <v>30.75</v>
      </c>
      <c r="N428" s="27">
        <v>-116.03400000000001</v>
      </c>
      <c r="O428" s="27" t="s">
        <v>2190</v>
      </c>
    </row>
    <row r="429" spans="1:15">
      <c r="A429" s="27">
        <v>428</v>
      </c>
      <c r="B429" s="27" t="s">
        <v>8</v>
      </c>
      <c r="C429" s="27">
        <v>30.485448000000002</v>
      </c>
      <c r="D429" s="27">
        <v>-116.12249199999999</v>
      </c>
      <c r="E429" s="27">
        <v>208.29649499999999</v>
      </c>
      <c r="F429" s="27" t="s">
        <v>57</v>
      </c>
      <c r="G429" s="27" t="s">
        <v>2196</v>
      </c>
      <c r="H429" s="27" t="s">
        <v>2197</v>
      </c>
      <c r="I429" s="27">
        <v>10</v>
      </c>
      <c r="J429" s="27">
        <v>1</v>
      </c>
      <c r="K429" s="27">
        <v>720</v>
      </c>
      <c r="L429" s="27">
        <v>47050</v>
      </c>
      <c r="M429" s="27">
        <v>30.75</v>
      </c>
      <c r="N429" s="27">
        <v>-116.03400000000001</v>
      </c>
      <c r="O429" s="27" t="s">
        <v>2190</v>
      </c>
    </row>
    <row r="430" spans="1:15">
      <c r="A430" s="27">
        <v>429</v>
      </c>
      <c r="B430" s="27" t="s">
        <v>8</v>
      </c>
      <c r="C430" s="27">
        <v>30.485448000000002</v>
      </c>
      <c r="D430" s="27">
        <v>-116.12249199999999</v>
      </c>
      <c r="E430" s="27">
        <v>208.29649499999999</v>
      </c>
      <c r="F430" s="27" t="s">
        <v>57</v>
      </c>
      <c r="G430" s="27" t="s">
        <v>2196</v>
      </c>
      <c r="H430" s="27" t="s">
        <v>2197</v>
      </c>
      <c r="I430" s="27">
        <v>20</v>
      </c>
      <c r="J430" s="27">
        <v>1</v>
      </c>
      <c r="K430" s="27">
        <v>720</v>
      </c>
      <c r="L430" s="27">
        <v>47050</v>
      </c>
      <c r="M430" s="27">
        <v>30.75</v>
      </c>
      <c r="N430" s="27">
        <v>-116.03400000000001</v>
      </c>
      <c r="O430" s="27" t="s">
        <v>2190</v>
      </c>
    </row>
    <row r="431" spans="1:15">
      <c r="A431" s="27">
        <v>430</v>
      </c>
      <c r="B431" s="27" t="s">
        <v>8</v>
      </c>
      <c r="C431" s="27">
        <v>30.485448000000002</v>
      </c>
      <c r="D431" s="27">
        <v>-116.12249199999999</v>
      </c>
      <c r="E431" s="27">
        <v>208.29649499999999</v>
      </c>
      <c r="F431" s="27" t="s">
        <v>57</v>
      </c>
      <c r="G431" s="27" t="s">
        <v>2196</v>
      </c>
      <c r="H431" s="27" t="s">
        <v>2197</v>
      </c>
      <c r="I431" s="27">
        <v>30</v>
      </c>
      <c r="J431" s="27">
        <v>1</v>
      </c>
      <c r="K431" s="27">
        <v>720</v>
      </c>
      <c r="L431" s="27">
        <v>47050</v>
      </c>
      <c r="M431" s="27">
        <v>30.75</v>
      </c>
      <c r="N431" s="27">
        <v>-116.03400000000001</v>
      </c>
      <c r="O431" s="27" t="s">
        <v>2190</v>
      </c>
    </row>
    <row r="432" spans="1:15">
      <c r="A432" s="27">
        <v>431</v>
      </c>
      <c r="B432" s="27" t="s">
        <v>8</v>
      </c>
      <c r="C432" s="27">
        <v>30.485448000000002</v>
      </c>
      <c r="D432" s="27">
        <v>-116.12249199999999</v>
      </c>
      <c r="E432" s="27">
        <v>208.29649499999999</v>
      </c>
      <c r="F432" s="27" t="s">
        <v>57</v>
      </c>
      <c r="G432" s="27" t="s">
        <v>2196</v>
      </c>
      <c r="H432" s="27" t="s">
        <v>2197</v>
      </c>
      <c r="I432" s="27">
        <v>30</v>
      </c>
      <c r="J432" s="27">
        <v>1</v>
      </c>
      <c r="K432" s="27">
        <v>720</v>
      </c>
      <c r="L432" s="27">
        <v>47050</v>
      </c>
      <c r="M432" s="27">
        <v>30.75</v>
      </c>
      <c r="N432" s="27">
        <v>-116.03400000000001</v>
      </c>
      <c r="O432" s="27" t="s">
        <v>2190</v>
      </c>
    </row>
    <row r="433" spans="1:15">
      <c r="A433" s="27">
        <v>432</v>
      </c>
      <c r="B433" s="27" t="s">
        <v>8</v>
      </c>
      <c r="C433" s="27">
        <v>30.485448000000002</v>
      </c>
      <c r="D433" s="27">
        <v>-116.12249199999999</v>
      </c>
      <c r="E433" s="27">
        <v>208.29649499999999</v>
      </c>
      <c r="F433" s="27" t="s">
        <v>57</v>
      </c>
      <c r="G433" s="27" t="s">
        <v>2196</v>
      </c>
      <c r="H433" s="27" t="s">
        <v>2197</v>
      </c>
      <c r="I433" s="27">
        <v>35</v>
      </c>
      <c r="J433" s="27">
        <v>1</v>
      </c>
      <c r="K433" s="27">
        <v>720</v>
      </c>
      <c r="L433" s="27">
        <v>47050</v>
      </c>
      <c r="M433" s="27">
        <v>30.75</v>
      </c>
      <c r="N433" s="27">
        <v>-116.03400000000001</v>
      </c>
      <c r="O433" s="27" t="s">
        <v>2190</v>
      </c>
    </row>
    <row r="434" spans="1:15">
      <c r="A434" s="27">
        <v>433</v>
      </c>
      <c r="B434" s="27" t="s">
        <v>8</v>
      </c>
      <c r="C434" s="27">
        <v>30.485448000000002</v>
      </c>
      <c r="D434" s="27">
        <v>-116.12249199999999</v>
      </c>
      <c r="E434" s="27">
        <v>208.29649499999999</v>
      </c>
      <c r="F434" s="27" t="s">
        <v>57</v>
      </c>
      <c r="G434" s="27" t="s">
        <v>2196</v>
      </c>
      <c r="H434" s="27" t="s">
        <v>2197</v>
      </c>
      <c r="I434" s="27">
        <v>35</v>
      </c>
      <c r="J434" s="27">
        <v>1</v>
      </c>
      <c r="K434" s="27">
        <v>720</v>
      </c>
      <c r="L434" s="27">
        <v>47050</v>
      </c>
      <c r="M434" s="27">
        <v>30.75</v>
      </c>
      <c r="N434" s="27">
        <v>-116.03400000000001</v>
      </c>
      <c r="O434" s="27" t="s">
        <v>2190</v>
      </c>
    </row>
    <row r="435" spans="1:15">
      <c r="A435" s="27">
        <v>434</v>
      </c>
      <c r="B435" s="27" t="s">
        <v>8</v>
      </c>
      <c r="C435" s="27">
        <v>30.485448000000002</v>
      </c>
      <c r="D435" s="27">
        <v>-116.12249199999999</v>
      </c>
      <c r="E435" s="27">
        <v>208.29649499999999</v>
      </c>
      <c r="F435" s="27" t="s">
        <v>57</v>
      </c>
      <c r="G435" s="27" t="s">
        <v>2196</v>
      </c>
      <c r="H435" s="27" t="s">
        <v>2197</v>
      </c>
      <c r="I435" s="27">
        <v>35</v>
      </c>
      <c r="J435" s="27">
        <v>1</v>
      </c>
      <c r="K435" s="27">
        <v>720</v>
      </c>
      <c r="L435" s="27">
        <v>47050</v>
      </c>
      <c r="M435" s="27">
        <v>30.75</v>
      </c>
      <c r="N435" s="27">
        <v>-116.03400000000001</v>
      </c>
      <c r="O435" s="27" t="s">
        <v>2190</v>
      </c>
    </row>
    <row r="436" spans="1:15">
      <c r="A436" s="27">
        <v>435</v>
      </c>
      <c r="B436" s="27" t="s">
        <v>8</v>
      </c>
      <c r="C436" s="27">
        <v>30.485448000000002</v>
      </c>
      <c r="D436" s="27">
        <v>-116.12249199999999</v>
      </c>
      <c r="E436" s="27">
        <v>208.29649499999999</v>
      </c>
      <c r="F436" s="27" t="s">
        <v>57</v>
      </c>
      <c r="G436" s="27" t="s">
        <v>2196</v>
      </c>
      <c r="H436" s="27" t="s">
        <v>2197</v>
      </c>
      <c r="I436" s="27">
        <v>35</v>
      </c>
      <c r="J436" s="27">
        <v>1</v>
      </c>
      <c r="K436" s="27">
        <v>720</v>
      </c>
      <c r="L436" s="27">
        <v>47050</v>
      </c>
      <c r="M436" s="27">
        <v>30.75</v>
      </c>
      <c r="N436" s="27">
        <v>-116.03400000000001</v>
      </c>
      <c r="O436" s="27" t="s">
        <v>2190</v>
      </c>
    </row>
    <row r="437" spans="1:15">
      <c r="A437" s="27">
        <v>436</v>
      </c>
      <c r="B437" s="27" t="s">
        <v>8</v>
      </c>
      <c r="C437" s="27">
        <v>30.485448000000002</v>
      </c>
      <c r="D437" s="27">
        <v>-116.12249199999999</v>
      </c>
      <c r="E437" s="27">
        <v>208.29649499999999</v>
      </c>
      <c r="F437" s="27" t="s">
        <v>57</v>
      </c>
      <c r="G437" s="27" t="s">
        <v>2196</v>
      </c>
      <c r="H437" s="27" t="s">
        <v>2197</v>
      </c>
      <c r="I437" s="27">
        <v>40</v>
      </c>
      <c r="J437" s="27">
        <v>1</v>
      </c>
      <c r="K437" s="27">
        <v>720</v>
      </c>
      <c r="L437" s="27">
        <v>47050</v>
      </c>
      <c r="M437" s="27">
        <v>30.75</v>
      </c>
      <c r="N437" s="27">
        <v>-116.03400000000001</v>
      </c>
      <c r="O437" s="27" t="s">
        <v>2190</v>
      </c>
    </row>
    <row r="438" spans="1:15">
      <c r="A438" s="27">
        <v>437</v>
      </c>
      <c r="B438" s="27" t="s">
        <v>9</v>
      </c>
      <c r="C438" s="27">
        <v>30.460253999999999</v>
      </c>
      <c r="D438" s="27">
        <v>-116.11249599999999</v>
      </c>
      <c r="E438" s="27">
        <v>211.093029</v>
      </c>
      <c r="F438" s="27" t="s">
        <v>56</v>
      </c>
      <c r="G438" s="27" t="s">
        <v>2191</v>
      </c>
      <c r="H438" s="27" t="s">
        <v>2192</v>
      </c>
      <c r="I438" s="27">
        <v>15</v>
      </c>
      <c r="J438" s="27">
        <v>1</v>
      </c>
      <c r="K438" s="27">
        <v>720</v>
      </c>
      <c r="L438" s="27">
        <v>47050</v>
      </c>
      <c r="M438" s="27">
        <v>30.75</v>
      </c>
      <c r="N438" s="27">
        <v>-116.03400000000001</v>
      </c>
      <c r="O438" s="27" t="s">
        <v>2190</v>
      </c>
    </row>
    <row r="439" spans="1:15">
      <c r="A439" s="27">
        <v>438</v>
      </c>
      <c r="B439" s="27" t="s">
        <v>9</v>
      </c>
      <c r="C439" s="27">
        <v>30.460253999999999</v>
      </c>
      <c r="D439" s="27">
        <v>-116.11249599999999</v>
      </c>
      <c r="E439" s="27">
        <v>211.093029</v>
      </c>
      <c r="F439" s="27" t="s">
        <v>56</v>
      </c>
      <c r="G439" s="27" t="s">
        <v>2191</v>
      </c>
      <c r="H439" s="27" t="s">
        <v>2192</v>
      </c>
      <c r="I439" s="27">
        <v>25</v>
      </c>
      <c r="J439" s="27">
        <v>1</v>
      </c>
      <c r="K439" s="27">
        <v>720</v>
      </c>
      <c r="L439" s="27">
        <v>47050</v>
      </c>
      <c r="M439" s="27">
        <v>30.75</v>
      </c>
      <c r="N439" s="27">
        <v>-116.03400000000001</v>
      </c>
      <c r="O439" s="27" t="s">
        <v>2190</v>
      </c>
    </row>
    <row r="440" spans="1:15">
      <c r="A440" s="27">
        <v>439</v>
      </c>
      <c r="B440" s="27" t="s">
        <v>9</v>
      </c>
      <c r="C440" s="27">
        <v>30.460253999999999</v>
      </c>
      <c r="D440" s="27">
        <v>-116.11249599999999</v>
      </c>
      <c r="E440" s="27">
        <v>211.093029</v>
      </c>
      <c r="F440" s="27" t="s">
        <v>56</v>
      </c>
      <c r="G440" s="27" t="s">
        <v>2191</v>
      </c>
      <c r="H440" s="27" t="s">
        <v>2192</v>
      </c>
      <c r="I440" s="27">
        <v>15</v>
      </c>
      <c r="J440" s="27">
        <v>1</v>
      </c>
      <c r="K440" s="27">
        <v>720</v>
      </c>
      <c r="L440" s="27">
        <v>47050</v>
      </c>
      <c r="M440" s="27">
        <v>30.75</v>
      </c>
      <c r="N440" s="27">
        <v>-116.03400000000001</v>
      </c>
      <c r="O440" s="27" t="s">
        <v>2190</v>
      </c>
    </row>
    <row r="441" spans="1:15">
      <c r="A441" s="27">
        <v>440</v>
      </c>
      <c r="B441" s="27" t="s">
        <v>9</v>
      </c>
      <c r="C441" s="27">
        <v>30.460253999999999</v>
      </c>
      <c r="D441" s="27">
        <v>-116.11249599999999</v>
      </c>
      <c r="E441" s="27">
        <v>211.093029</v>
      </c>
      <c r="F441" s="27" t="s">
        <v>56</v>
      </c>
      <c r="G441" s="27" t="s">
        <v>2191</v>
      </c>
      <c r="H441" s="27" t="s">
        <v>2192</v>
      </c>
      <c r="I441" s="27">
        <v>15</v>
      </c>
      <c r="J441" s="27">
        <v>1</v>
      </c>
      <c r="K441" s="27">
        <v>720</v>
      </c>
      <c r="L441" s="27">
        <v>47050</v>
      </c>
      <c r="M441" s="27">
        <v>30.75</v>
      </c>
      <c r="N441" s="27">
        <v>-116.03400000000001</v>
      </c>
      <c r="O441" s="27" t="s">
        <v>2190</v>
      </c>
    </row>
    <row r="442" spans="1:15">
      <c r="A442" s="27">
        <v>441</v>
      </c>
      <c r="B442" s="27" t="s">
        <v>9</v>
      </c>
      <c r="C442" s="27">
        <v>30.460253999999999</v>
      </c>
      <c r="D442" s="27">
        <v>-116.11249599999999</v>
      </c>
      <c r="E442" s="27">
        <v>211.093029</v>
      </c>
      <c r="F442" s="27" t="s">
        <v>56</v>
      </c>
      <c r="G442" s="27" t="s">
        <v>2191</v>
      </c>
      <c r="H442" s="27" t="s">
        <v>2192</v>
      </c>
      <c r="I442" s="27">
        <v>15</v>
      </c>
      <c r="J442" s="27">
        <v>1</v>
      </c>
      <c r="K442" s="27">
        <v>720</v>
      </c>
      <c r="L442" s="27">
        <v>47050</v>
      </c>
      <c r="M442" s="27">
        <v>30.75</v>
      </c>
      <c r="N442" s="27">
        <v>-116.03400000000001</v>
      </c>
      <c r="O442" s="27" t="s">
        <v>2190</v>
      </c>
    </row>
    <row r="443" spans="1:15">
      <c r="A443" s="27">
        <v>442</v>
      </c>
      <c r="B443" s="27" t="s">
        <v>9</v>
      </c>
      <c r="C443" s="27">
        <v>30.460253999999999</v>
      </c>
      <c r="D443" s="27">
        <v>-116.11249599999999</v>
      </c>
      <c r="E443" s="27">
        <v>211.093029</v>
      </c>
      <c r="F443" s="27" t="s">
        <v>56</v>
      </c>
      <c r="G443" s="27" t="s">
        <v>2191</v>
      </c>
      <c r="H443" s="27" t="s">
        <v>2192</v>
      </c>
      <c r="I443" s="27">
        <v>20</v>
      </c>
      <c r="J443" s="27">
        <v>1</v>
      </c>
      <c r="K443" s="27">
        <v>720</v>
      </c>
      <c r="L443" s="27">
        <v>47050</v>
      </c>
      <c r="M443" s="27">
        <v>30.75</v>
      </c>
      <c r="N443" s="27">
        <v>-116.03400000000001</v>
      </c>
      <c r="O443" s="27" t="s">
        <v>2190</v>
      </c>
    </row>
    <row r="444" spans="1:15">
      <c r="A444" s="27">
        <v>443</v>
      </c>
      <c r="B444" s="27" t="s">
        <v>9</v>
      </c>
      <c r="C444" s="27">
        <v>30.460253999999999</v>
      </c>
      <c r="D444" s="27">
        <v>-116.11249599999999</v>
      </c>
      <c r="E444" s="27">
        <v>211.093029</v>
      </c>
      <c r="F444" s="27" t="s">
        <v>56</v>
      </c>
      <c r="G444" s="27" t="s">
        <v>2191</v>
      </c>
      <c r="H444" s="27" t="s">
        <v>2192</v>
      </c>
      <c r="I444" s="27">
        <v>35</v>
      </c>
      <c r="J444" s="27">
        <v>1</v>
      </c>
      <c r="K444" s="27">
        <v>720</v>
      </c>
      <c r="L444" s="27">
        <v>47050</v>
      </c>
      <c r="M444" s="27">
        <v>30.75</v>
      </c>
      <c r="N444" s="27">
        <v>-116.03400000000001</v>
      </c>
      <c r="O444" s="27" t="s">
        <v>2190</v>
      </c>
    </row>
    <row r="445" spans="1:15">
      <c r="A445" s="27">
        <v>444</v>
      </c>
      <c r="B445" s="27" t="s">
        <v>9</v>
      </c>
      <c r="C445" s="27">
        <v>30.460253999999999</v>
      </c>
      <c r="D445" s="27">
        <v>-116.11249599999999</v>
      </c>
      <c r="E445" s="27">
        <v>211.093029</v>
      </c>
      <c r="F445" s="27" t="s">
        <v>56</v>
      </c>
      <c r="G445" s="27" t="s">
        <v>2191</v>
      </c>
      <c r="H445" s="27" t="s">
        <v>2192</v>
      </c>
      <c r="I445" s="27">
        <v>40</v>
      </c>
      <c r="J445" s="27">
        <v>1</v>
      </c>
      <c r="K445" s="27">
        <v>720</v>
      </c>
      <c r="L445" s="27">
        <v>47050</v>
      </c>
      <c r="M445" s="27">
        <v>30.75</v>
      </c>
      <c r="N445" s="27">
        <v>-116.03400000000001</v>
      </c>
      <c r="O445" s="27" t="s">
        <v>2190</v>
      </c>
    </row>
    <row r="446" spans="1:15">
      <c r="A446" s="27">
        <v>445</v>
      </c>
      <c r="B446" s="27" t="s">
        <v>9</v>
      </c>
      <c r="C446" s="27">
        <v>30.460253999999999</v>
      </c>
      <c r="D446" s="27">
        <v>-116.11249599999999</v>
      </c>
      <c r="E446" s="27">
        <v>211.093029</v>
      </c>
      <c r="F446" s="27" t="s">
        <v>56</v>
      </c>
      <c r="G446" s="27" t="s">
        <v>2191</v>
      </c>
      <c r="H446" s="27" t="s">
        <v>2192</v>
      </c>
      <c r="I446" s="27">
        <v>35</v>
      </c>
      <c r="J446" s="27">
        <v>1</v>
      </c>
      <c r="K446" s="27">
        <v>720</v>
      </c>
      <c r="L446" s="27">
        <v>47050</v>
      </c>
      <c r="M446" s="27">
        <v>30.75</v>
      </c>
      <c r="N446" s="27">
        <v>-116.03400000000001</v>
      </c>
      <c r="O446" s="27" t="s">
        <v>2190</v>
      </c>
    </row>
    <row r="447" spans="1:15">
      <c r="A447" s="27">
        <v>446</v>
      </c>
      <c r="B447" s="27" t="s">
        <v>9</v>
      </c>
      <c r="C447" s="27">
        <v>30.460253999999999</v>
      </c>
      <c r="D447" s="27">
        <v>-116.11249599999999</v>
      </c>
      <c r="E447" s="27">
        <v>211.093029</v>
      </c>
      <c r="F447" s="27" t="s">
        <v>56</v>
      </c>
      <c r="G447" s="27" t="s">
        <v>2191</v>
      </c>
      <c r="H447" s="27" t="s">
        <v>2192</v>
      </c>
      <c r="I447" s="27">
        <v>50</v>
      </c>
      <c r="J447" s="27">
        <v>1</v>
      </c>
      <c r="K447" s="27">
        <v>720</v>
      </c>
      <c r="L447" s="27">
        <v>47050</v>
      </c>
      <c r="M447" s="27">
        <v>30.75</v>
      </c>
      <c r="N447" s="27">
        <v>-116.03400000000001</v>
      </c>
      <c r="O447" s="27" t="s">
        <v>2190</v>
      </c>
    </row>
    <row r="448" spans="1:15">
      <c r="A448" s="27">
        <v>447</v>
      </c>
      <c r="B448" s="27" t="s">
        <v>9</v>
      </c>
      <c r="C448" s="27">
        <v>30.460253999999999</v>
      </c>
      <c r="D448" s="27">
        <v>-116.11249599999999</v>
      </c>
      <c r="E448" s="27">
        <v>211.093029</v>
      </c>
      <c r="F448" s="27" t="s">
        <v>56</v>
      </c>
      <c r="G448" s="27" t="s">
        <v>2191</v>
      </c>
      <c r="H448" s="27" t="s">
        <v>2192</v>
      </c>
      <c r="I448" s="27">
        <v>50</v>
      </c>
      <c r="J448" s="27">
        <v>1</v>
      </c>
      <c r="K448" s="27">
        <v>720</v>
      </c>
      <c r="L448" s="27">
        <v>47050</v>
      </c>
      <c r="M448" s="27">
        <v>30.75</v>
      </c>
      <c r="N448" s="27">
        <v>-116.03400000000001</v>
      </c>
      <c r="O448" s="27" t="s">
        <v>2190</v>
      </c>
    </row>
    <row r="449" spans="1:15">
      <c r="A449" s="27">
        <v>448</v>
      </c>
      <c r="B449" s="27" t="s">
        <v>9</v>
      </c>
      <c r="C449" s="27">
        <v>30.460253999999999</v>
      </c>
      <c r="D449" s="27">
        <v>-116.11249599999999</v>
      </c>
      <c r="E449" s="27">
        <v>211.093029</v>
      </c>
      <c r="F449" s="27" t="s">
        <v>56</v>
      </c>
      <c r="G449" s="27" t="s">
        <v>2191</v>
      </c>
      <c r="H449" s="27" t="s">
        <v>2192</v>
      </c>
      <c r="I449" s="27">
        <v>50</v>
      </c>
      <c r="J449" s="27">
        <v>1</v>
      </c>
      <c r="K449" s="27">
        <v>720</v>
      </c>
      <c r="L449" s="27">
        <v>47050</v>
      </c>
      <c r="M449" s="27">
        <v>30.75</v>
      </c>
      <c r="N449" s="27">
        <v>-116.03400000000001</v>
      </c>
      <c r="O449" s="27" t="s">
        <v>2190</v>
      </c>
    </row>
    <row r="450" spans="1:15">
      <c r="A450" s="27">
        <v>449</v>
      </c>
      <c r="B450" s="27" t="s">
        <v>9</v>
      </c>
      <c r="C450" s="27">
        <v>30.460253999999999</v>
      </c>
      <c r="D450" s="27">
        <v>-116.11249599999999</v>
      </c>
      <c r="E450" s="27">
        <v>211.093029</v>
      </c>
      <c r="F450" s="27" t="s">
        <v>56</v>
      </c>
      <c r="G450" s="27" t="s">
        <v>2191</v>
      </c>
      <c r="H450" s="27" t="s">
        <v>2192</v>
      </c>
      <c r="I450" s="27">
        <v>50</v>
      </c>
      <c r="J450" s="27">
        <v>1</v>
      </c>
      <c r="K450" s="27">
        <v>720</v>
      </c>
      <c r="L450" s="27">
        <v>47050</v>
      </c>
      <c r="M450" s="27">
        <v>30.75</v>
      </c>
      <c r="N450" s="27">
        <v>-116.03400000000001</v>
      </c>
      <c r="O450" s="27" t="s">
        <v>2190</v>
      </c>
    </row>
    <row r="451" spans="1:15">
      <c r="A451" s="27">
        <v>450</v>
      </c>
      <c r="B451" s="27" t="s">
        <v>9</v>
      </c>
      <c r="C451" s="27">
        <v>30.460253999999999</v>
      </c>
      <c r="D451" s="27">
        <v>-116.11249599999999</v>
      </c>
      <c r="E451" s="27">
        <v>211.093029</v>
      </c>
      <c r="F451" s="27" t="s">
        <v>56</v>
      </c>
      <c r="G451" s="27" t="s">
        <v>2191</v>
      </c>
      <c r="H451" s="27" t="s">
        <v>2192</v>
      </c>
      <c r="I451" s="27">
        <v>50</v>
      </c>
      <c r="J451" s="27">
        <v>1</v>
      </c>
      <c r="K451" s="27">
        <v>720</v>
      </c>
      <c r="L451" s="27">
        <v>47050</v>
      </c>
      <c r="M451" s="27">
        <v>30.75</v>
      </c>
      <c r="N451" s="27">
        <v>-116.03400000000001</v>
      </c>
      <c r="O451" s="27" t="s">
        <v>2190</v>
      </c>
    </row>
    <row r="452" spans="1:15">
      <c r="A452" s="27">
        <v>451</v>
      </c>
      <c r="B452" s="27" t="s">
        <v>9</v>
      </c>
      <c r="C452" s="27">
        <v>30.460253999999999</v>
      </c>
      <c r="D452" s="27">
        <v>-116.11249599999999</v>
      </c>
      <c r="E452" s="27">
        <v>211.093029</v>
      </c>
      <c r="F452" s="27" t="s">
        <v>56</v>
      </c>
      <c r="G452" s="27" t="s">
        <v>2191</v>
      </c>
      <c r="H452" s="27" t="s">
        <v>2192</v>
      </c>
      <c r="I452" s="27">
        <v>50</v>
      </c>
      <c r="J452" s="27">
        <v>1</v>
      </c>
      <c r="K452" s="27">
        <v>720</v>
      </c>
      <c r="L452" s="27">
        <v>47050</v>
      </c>
      <c r="M452" s="27">
        <v>30.75</v>
      </c>
      <c r="N452" s="27">
        <v>-116.03400000000001</v>
      </c>
      <c r="O452" s="27" t="s">
        <v>2190</v>
      </c>
    </row>
    <row r="453" spans="1:15">
      <c r="A453" s="27">
        <v>452</v>
      </c>
      <c r="B453" s="27" t="s">
        <v>9</v>
      </c>
      <c r="C453" s="27">
        <v>30.460253999999999</v>
      </c>
      <c r="D453" s="27">
        <v>-116.11249599999999</v>
      </c>
      <c r="E453" s="27">
        <v>211.093029</v>
      </c>
      <c r="F453" s="27" t="s">
        <v>56</v>
      </c>
      <c r="G453" s="27" t="s">
        <v>2191</v>
      </c>
      <c r="H453" s="27" t="s">
        <v>2192</v>
      </c>
      <c r="I453" s="27">
        <v>50</v>
      </c>
      <c r="J453" s="27">
        <v>1</v>
      </c>
      <c r="K453" s="27">
        <v>720</v>
      </c>
      <c r="L453" s="27">
        <v>47050</v>
      </c>
      <c r="M453" s="27">
        <v>30.75</v>
      </c>
      <c r="N453" s="27">
        <v>-116.03400000000001</v>
      </c>
      <c r="O453" s="27" t="s">
        <v>2190</v>
      </c>
    </row>
    <row r="454" spans="1:15">
      <c r="A454" s="27">
        <v>453</v>
      </c>
      <c r="B454" s="27" t="s">
        <v>9</v>
      </c>
      <c r="C454" s="27">
        <v>30.460253999999999</v>
      </c>
      <c r="D454" s="27">
        <v>-116.11249599999999</v>
      </c>
      <c r="E454" s="27">
        <v>211.093029</v>
      </c>
      <c r="F454" s="27" t="s">
        <v>56</v>
      </c>
      <c r="G454" s="27" t="s">
        <v>2191</v>
      </c>
      <c r="H454" s="27" t="s">
        <v>2192</v>
      </c>
      <c r="I454" s="27">
        <v>25</v>
      </c>
      <c r="J454" s="27">
        <v>1</v>
      </c>
      <c r="K454" s="27">
        <v>720</v>
      </c>
      <c r="L454" s="27">
        <v>47050</v>
      </c>
      <c r="M454" s="27">
        <v>30.75</v>
      </c>
      <c r="N454" s="27">
        <v>-116.03400000000001</v>
      </c>
      <c r="O454" s="27" t="s">
        <v>2190</v>
      </c>
    </row>
    <row r="455" spans="1:15">
      <c r="A455" s="27">
        <v>454</v>
      </c>
      <c r="B455" s="27" t="s">
        <v>9</v>
      </c>
      <c r="C455" s="27">
        <v>30.460253999999999</v>
      </c>
      <c r="D455" s="27">
        <v>-116.11249599999999</v>
      </c>
      <c r="E455" s="27">
        <v>211.093029</v>
      </c>
      <c r="F455" s="27" t="s">
        <v>56</v>
      </c>
      <c r="G455" s="27" t="s">
        <v>2191</v>
      </c>
      <c r="H455" s="27" t="s">
        <v>2192</v>
      </c>
      <c r="I455" s="27">
        <v>40</v>
      </c>
      <c r="J455" s="27">
        <v>1</v>
      </c>
      <c r="K455" s="27">
        <v>720</v>
      </c>
      <c r="L455" s="27">
        <v>47050</v>
      </c>
      <c r="M455" s="27">
        <v>30.75</v>
      </c>
      <c r="N455" s="27">
        <v>-116.03400000000001</v>
      </c>
      <c r="O455" s="27" t="s">
        <v>2190</v>
      </c>
    </row>
    <row r="456" spans="1:15">
      <c r="A456" s="27">
        <v>455</v>
      </c>
      <c r="B456" s="27" t="s">
        <v>9</v>
      </c>
      <c r="C456" s="27">
        <v>30.460253999999999</v>
      </c>
      <c r="D456" s="27">
        <v>-116.11249599999999</v>
      </c>
      <c r="E456" s="27">
        <v>211.093029</v>
      </c>
      <c r="F456" s="27" t="s">
        <v>56</v>
      </c>
      <c r="G456" s="27" t="s">
        <v>2191</v>
      </c>
      <c r="H456" s="27" t="s">
        <v>2192</v>
      </c>
      <c r="I456" s="27">
        <v>15</v>
      </c>
      <c r="J456" s="27">
        <v>1</v>
      </c>
      <c r="K456" s="27">
        <v>720</v>
      </c>
      <c r="L456" s="27">
        <v>47050</v>
      </c>
      <c r="M456" s="27">
        <v>30.75</v>
      </c>
      <c r="N456" s="27">
        <v>-116.03400000000001</v>
      </c>
      <c r="O456" s="27" t="s">
        <v>2190</v>
      </c>
    </row>
    <row r="457" spans="1:15">
      <c r="A457" s="27">
        <v>456</v>
      </c>
      <c r="B457" s="27" t="s">
        <v>9</v>
      </c>
      <c r="C457" s="27">
        <v>30.460253999999999</v>
      </c>
      <c r="D457" s="27">
        <v>-116.11249599999999</v>
      </c>
      <c r="E457" s="27">
        <v>211.093029</v>
      </c>
      <c r="F457" s="27" t="s">
        <v>56</v>
      </c>
      <c r="G457" s="27" t="s">
        <v>2191</v>
      </c>
      <c r="H457" s="27" t="s">
        <v>2192</v>
      </c>
      <c r="I457" s="27">
        <v>15</v>
      </c>
      <c r="J457" s="27">
        <v>1</v>
      </c>
      <c r="K457" s="27">
        <v>720</v>
      </c>
      <c r="L457" s="27">
        <v>47050</v>
      </c>
      <c r="M457" s="27">
        <v>30.75</v>
      </c>
      <c r="N457" s="27">
        <v>-116.03400000000001</v>
      </c>
      <c r="O457" s="27" t="s">
        <v>2190</v>
      </c>
    </row>
    <row r="458" spans="1:15">
      <c r="A458" s="27">
        <v>457</v>
      </c>
      <c r="B458" s="27" t="s">
        <v>9</v>
      </c>
      <c r="C458" s="27">
        <v>30.460253999999999</v>
      </c>
      <c r="D458" s="27">
        <v>-116.11249599999999</v>
      </c>
      <c r="E458" s="27">
        <v>211.093029</v>
      </c>
      <c r="F458" s="27" t="s">
        <v>56</v>
      </c>
      <c r="G458" s="27" t="s">
        <v>2191</v>
      </c>
      <c r="H458" s="27" t="s">
        <v>2192</v>
      </c>
      <c r="I458" s="27">
        <v>30</v>
      </c>
      <c r="J458" s="27">
        <v>1</v>
      </c>
      <c r="K458" s="27">
        <v>720</v>
      </c>
      <c r="L458" s="27">
        <v>47050</v>
      </c>
      <c r="M458" s="27">
        <v>30.75</v>
      </c>
      <c r="N458" s="27">
        <v>-116.03400000000001</v>
      </c>
      <c r="O458" s="27" t="s">
        <v>2190</v>
      </c>
    </row>
    <row r="459" spans="1:15">
      <c r="A459" s="27">
        <v>458</v>
      </c>
      <c r="B459" s="27" t="s">
        <v>9</v>
      </c>
      <c r="C459" s="27">
        <v>30.460253999999999</v>
      </c>
      <c r="D459" s="27">
        <v>-116.11249599999999</v>
      </c>
      <c r="E459" s="27">
        <v>211.093029</v>
      </c>
      <c r="F459" s="27" t="s">
        <v>56</v>
      </c>
      <c r="G459" s="27" t="s">
        <v>2191</v>
      </c>
      <c r="H459" s="27" t="s">
        <v>2192</v>
      </c>
      <c r="I459" s="27">
        <v>15</v>
      </c>
      <c r="J459" s="27">
        <v>1</v>
      </c>
      <c r="K459" s="27">
        <v>720</v>
      </c>
      <c r="L459" s="27">
        <v>47050</v>
      </c>
      <c r="M459" s="27">
        <v>30.75</v>
      </c>
      <c r="N459" s="27">
        <v>-116.03400000000001</v>
      </c>
      <c r="O459" s="27" t="s">
        <v>2190</v>
      </c>
    </row>
    <row r="460" spans="1:15">
      <c r="A460" s="27">
        <v>459</v>
      </c>
      <c r="B460" s="27" t="s">
        <v>9</v>
      </c>
      <c r="C460" s="27">
        <v>30.460253999999999</v>
      </c>
      <c r="D460" s="27">
        <v>-116.11249599999999</v>
      </c>
      <c r="E460" s="27">
        <v>211.093029</v>
      </c>
      <c r="F460" s="27" t="s">
        <v>56</v>
      </c>
      <c r="G460" s="27" t="s">
        <v>2191</v>
      </c>
      <c r="H460" s="27" t="s">
        <v>2192</v>
      </c>
      <c r="I460" s="27">
        <v>30</v>
      </c>
      <c r="J460" s="27">
        <v>1</v>
      </c>
      <c r="K460" s="27">
        <v>720</v>
      </c>
      <c r="L460" s="27">
        <v>47050</v>
      </c>
      <c r="M460" s="27">
        <v>30.75</v>
      </c>
      <c r="N460" s="27">
        <v>-116.03400000000001</v>
      </c>
      <c r="O460" s="27" t="s">
        <v>2190</v>
      </c>
    </row>
    <row r="461" spans="1:15">
      <c r="A461" s="27">
        <v>460</v>
      </c>
      <c r="B461" s="27" t="s">
        <v>9</v>
      </c>
      <c r="C461" s="27">
        <v>30.460253999999999</v>
      </c>
      <c r="D461" s="27">
        <v>-116.11249599999999</v>
      </c>
      <c r="E461" s="27">
        <v>211.093029</v>
      </c>
      <c r="F461" s="27" t="s">
        <v>56</v>
      </c>
      <c r="G461" s="27" t="s">
        <v>2191</v>
      </c>
      <c r="H461" s="27" t="s">
        <v>2192</v>
      </c>
      <c r="I461" s="27">
        <v>15</v>
      </c>
      <c r="J461" s="27">
        <v>1</v>
      </c>
      <c r="K461" s="27">
        <v>720</v>
      </c>
      <c r="L461" s="27">
        <v>47050</v>
      </c>
      <c r="M461" s="27">
        <v>30.75</v>
      </c>
      <c r="N461" s="27">
        <v>-116.03400000000001</v>
      </c>
      <c r="O461" s="27" t="s">
        <v>2190</v>
      </c>
    </row>
    <row r="462" spans="1:15">
      <c r="A462" s="27">
        <v>461</v>
      </c>
      <c r="B462" s="27" t="s">
        <v>9</v>
      </c>
      <c r="C462" s="27">
        <v>30.460253999999999</v>
      </c>
      <c r="D462" s="27">
        <v>-116.11249599999999</v>
      </c>
      <c r="E462" s="27">
        <v>211.093029</v>
      </c>
      <c r="F462" s="27" t="s">
        <v>56</v>
      </c>
      <c r="G462" s="27" t="s">
        <v>2191</v>
      </c>
      <c r="H462" s="27" t="s">
        <v>2192</v>
      </c>
      <c r="I462" s="27">
        <v>20</v>
      </c>
      <c r="J462" s="27">
        <v>1</v>
      </c>
      <c r="K462" s="27">
        <v>720</v>
      </c>
      <c r="L462" s="27">
        <v>47050</v>
      </c>
      <c r="M462" s="27">
        <v>30.75</v>
      </c>
      <c r="N462" s="27">
        <v>-116.03400000000001</v>
      </c>
      <c r="O462" s="27" t="s">
        <v>2190</v>
      </c>
    </row>
    <row r="463" spans="1:15">
      <c r="A463" s="27">
        <v>462</v>
      </c>
      <c r="B463" s="27" t="s">
        <v>9</v>
      </c>
      <c r="C463" s="27">
        <v>30.460253999999999</v>
      </c>
      <c r="D463" s="27">
        <v>-116.11249599999999</v>
      </c>
      <c r="E463" s="27">
        <v>211.093029</v>
      </c>
      <c r="F463" s="27" t="s">
        <v>58</v>
      </c>
      <c r="G463" s="27" t="s">
        <v>2194</v>
      </c>
      <c r="H463" s="27" t="s">
        <v>2195</v>
      </c>
      <c r="I463" s="27">
        <v>20</v>
      </c>
      <c r="J463" s="27">
        <v>1</v>
      </c>
      <c r="K463" s="27">
        <v>720</v>
      </c>
      <c r="L463" s="27">
        <v>47050</v>
      </c>
      <c r="M463" s="27">
        <v>30.75</v>
      </c>
      <c r="N463" s="27">
        <v>-116.03400000000001</v>
      </c>
      <c r="O463" s="27" t="s">
        <v>2190</v>
      </c>
    </row>
    <row r="464" spans="1:15">
      <c r="A464" s="27">
        <v>463</v>
      </c>
      <c r="B464" s="27" t="s">
        <v>9</v>
      </c>
      <c r="C464" s="27">
        <v>30.460253999999999</v>
      </c>
      <c r="D464" s="27">
        <v>-116.11249599999999</v>
      </c>
      <c r="E464" s="27">
        <v>211.093029</v>
      </c>
      <c r="F464" s="27" t="s">
        <v>58</v>
      </c>
      <c r="G464" s="27" t="s">
        <v>2194</v>
      </c>
      <c r="H464" s="27" t="s">
        <v>2195</v>
      </c>
      <c r="I464" s="27">
        <v>25</v>
      </c>
      <c r="J464" s="27">
        <v>1</v>
      </c>
      <c r="K464" s="27">
        <v>720</v>
      </c>
      <c r="L464" s="27">
        <v>47050</v>
      </c>
      <c r="M464" s="27">
        <v>30.75</v>
      </c>
      <c r="N464" s="27">
        <v>-116.03400000000001</v>
      </c>
      <c r="O464" s="27" t="s">
        <v>2190</v>
      </c>
    </row>
    <row r="465" spans="1:15">
      <c r="A465" s="27">
        <v>464</v>
      </c>
      <c r="B465" s="27" t="s">
        <v>9</v>
      </c>
      <c r="C465" s="27">
        <v>30.460253999999999</v>
      </c>
      <c r="D465" s="27">
        <v>-116.11249599999999</v>
      </c>
      <c r="E465" s="27">
        <v>211.093029</v>
      </c>
      <c r="F465" s="27" t="s">
        <v>58</v>
      </c>
      <c r="G465" s="27" t="s">
        <v>2194</v>
      </c>
      <c r="H465" s="27" t="s">
        <v>2195</v>
      </c>
      <c r="I465" s="27">
        <v>25</v>
      </c>
      <c r="J465" s="27">
        <v>1</v>
      </c>
      <c r="K465" s="27">
        <v>720</v>
      </c>
      <c r="L465" s="27">
        <v>47050</v>
      </c>
      <c r="M465" s="27">
        <v>30.75</v>
      </c>
      <c r="N465" s="27">
        <v>-116.03400000000001</v>
      </c>
      <c r="O465" s="27" t="s">
        <v>2190</v>
      </c>
    </row>
    <row r="466" spans="1:15">
      <c r="A466" s="27">
        <v>465</v>
      </c>
      <c r="B466" s="27" t="s">
        <v>9</v>
      </c>
      <c r="C466" s="27">
        <v>30.460253999999999</v>
      </c>
      <c r="D466" s="27">
        <v>-116.11249599999999</v>
      </c>
      <c r="E466" s="27">
        <v>211.093029</v>
      </c>
      <c r="F466" s="27" t="s">
        <v>58</v>
      </c>
      <c r="G466" s="27" t="s">
        <v>2194</v>
      </c>
      <c r="H466" s="27" t="s">
        <v>2195</v>
      </c>
      <c r="I466" s="27">
        <v>25</v>
      </c>
      <c r="J466" s="27">
        <v>1</v>
      </c>
      <c r="K466" s="27">
        <v>720</v>
      </c>
      <c r="L466" s="27">
        <v>47050</v>
      </c>
      <c r="M466" s="27">
        <v>30.75</v>
      </c>
      <c r="N466" s="27">
        <v>-116.03400000000001</v>
      </c>
      <c r="O466" s="27" t="s">
        <v>2190</v>
      </c>
    </row>
    <row r="467" spans="1:15">
      <c r="A467" s="27">
        <v>466</v>
      </c>
      <c r="B467" s="27" t="s">
        <v>9</v>
      </c>
      <c r="C467" s="27">
        <v>30.460253999999999</v>
      </c>
      <c r="D467" s="27">
        <v>-116.11249599999999</v>
      </c>
      <c r="E467" s="27">
        <v>211.093029</v>
      </c>
      <c r="F467" s="27" t="s">
        <v>58</v>
      </c>
      <c r="G467" s="27" t="s">
        <v>2194</v>
      </c>
      <c r="H467" s="27" t="s">
        <v>2195</v>
      </c>
      <c r="I467" s="27">
        <v>15</v>
      </c>
      <c r="J467" s="27">
        <v>1</v>
      </c>
      <c r="K467" s="27">
        <v>720</v>
      </c>
      <c r="L467" s="27">
        <v>47050</v>
      </c>
      <c r="M467" s="27">
        <v>30.75</v>
      </c>
      <c r="N467" s="27">
        <v>-116.03400000000001</v>
      </c>
      <c r="O467" s="27" t="s">
        <v>2190</v>
      </c>
    </row>
    <row r="468" spans="1:15">
      <c r="A468" s="27">
        <v>467</v>
      </c>
      <c r="B468" s="27" t="s">
        <v>9</v>
      </c>
      <c r="C468" s="27">
        <v>30.460253999999999</v>
      </c>
      <c r="D468" s="27">
        <v>-116.11249599999999</v>
      </c>
      <c r="E468" s="27">
        <v>211.093029</v>
      </c>
      <c r="F468" s="27" t="s">
        <v>58</v>
      </c>
      <c r="G468" s="27" t="s">
        <v>2194</v>
      </c>
      <c r="H468" s="27" t="s">
        <v>2195</v>
      </c>
      <c r="I468" s="27">
        <v>20</v>
      </c>
      <c r="J468" s="27">
        <v>1</v>
      </c>
      <c r="K468" s="27">
        <v>720</v>
      </c>
      <c r="L468" s="27">
        <v>47050</v>
      </c>
      <c r="M468" s="27">
        <v>30.75</v>
      </c>
      <c r="N468" s="27">
        <v>-116.03400000000001</v>
      </c>
      <c r="O468" s="27" t="s">
        <v>2190</v>
      </c>
    </row>
    <row r="469" spans="1:15">
      <c r="A469" s="27">
        <v>468</v>
      </c>
      <c r="B469" s="27" t="s">
        <v>9</v>
      </c>
      <c r="C469" s="27">
        <v>30.460253999999999</v>
      </c>
      <c r="D469" s="27">
        <v>-116.11249599999999</v>
      </c>
      <c r="E469" s="27">
        <v>211.093029</v>
      </c>
      <c r="F469" s="27" t="s">
        <v>58</v>
      </c>
      <c r="G469" s="27" t="s">
        <v>2194</v>
      </c>
      <c r="H469" s="27" t="s">
        <v>2195</v>
      </c>
      <c r="I469" s="27">
        <v>20</v>
      </c>
      <c r="J469" s="27">
        <v>1</v>
      </c>
      <c r="K469" s="27">
        <v>720</v>
      </c>
      <c r="L469" s="27">
        <v>47050</v>
      </c>
      <c r="M469" s="27">
        <v>30.75</v>
      </c>
      <c r="N469" s="27">
        <v>-116.03400000000001</v>
      </c>
      <c r="O469" s="27" t="s">
        <v>2190</v>
      </c>
    </row>
    <row r="470" spans="1:15">
      <c r="A470" s="27">
        <v>469</v>
      </c>
      <c r="B470" s="27" t="s">
        <v>9</v>
      </c>
      <c r="C470" s="27">
        <v>30.460253999999999</v>
      </c>
      <c r="D470" s="27">
        <v>-116.11249599999999</v>
      </c>
      <c r="E470" s="27">
        <v>211.093029</v>
      </c>
      <c r="F470" s="27" t="s">
        <v>58</v>
      </c>
      <c r="G470" s="27" t="s">
        <v>2194</v>
      </c>
      <c r="H470" s="27" t="s">
        <v>2195</v>
      </c>
      <c r="I470" s="27">
        <v>30</v>
      </c>
      <c r="J470" s="27">
        <v>1</v>
      </c>
      <c r="K470" s="27">
        <v>720</v>
      </c>
      <c r="L470" s="27">
        <v>47050</v>
      </c>
      <c r="M470" s="27">
        <v>30.75</v>
      </c>
      <c r="N470" s="27">
        <v>-116.03400000000001</v>
      </c>
      <c r="O470" s="27" t="s">
        <v>2190</v>
      </c>
    </row>
    <row r="471" spans="1:15">
      <c r="A471" s="27">
        <v>470</v>
      </c>
      <c r="B471" s="27" t="s">
        <v>9</v>
      </c>
      <c r="C471" s="27">
        <v>30.460253999999999</v>
      </c>
      <c r="D471" s="27">
        <v>-116.11249599999999</v>
      </c>
      <c r="E471" s="27">
        <v>211.093029</v>
      </c>
      <c r="F471" s="27" t="s">
        <v>58</v>
      </c>
      <c r="G471" s="27" t="s">
        <v>2194</v>
      </c>
      <c r="H471" s="27" t="s">
        <v>2195</v>
      </c>
      <c r="I471" s="27">
        <v>30</v>
      </c>
      <c r="J471" s="27">
        <v>1</v>
      </c>
      <c r="K471" s="27">
        <v>720</v>
      </c>
      <c r="L471" s="27">
        <v>47050</v>
      </c>
      <c r="M471" s="27">
        <v>30.75</v>
      </c>
      <c r="N471" s="27">
        <v>-116.03400000000001</v>
      </c>
      <c r="O471" s="27" t="s">
        <v>2190</v>
      </c>
    </row>
    <row r="472" spans="1:15">
      <c r="A472" s="27">
        <v>471</v>
      </c>
      <c r="B472" s="27" t="s">
        <v>9</v>
      </c>
      <c r="C472" s="27">
        <v>30.460253999999999</v>
      </c>
      <c r="D472" s="27">
        <v>-116.11249599999999</v>
      </c>
      <c r="E472" s="27">
        <v>211.093029</v>
      </c>
      <c r="F472" s="27" t="s">
        <v>58</v>
      </c>
      <c r="G472" s="27" t="s">
        <v>2194</v>
      </c>
      <c r="H472" s="27" t="s">
        <v>2195</v>
      </c>
      <c r="I472" s="27">
        <v>20</v>
      </c>
      <c r="J472" s="27">
        <v>1</v>
      </c>
      <c r="K472" s="27">
        <v>720</v>
      </c>
      <c r="L472" s="27">
        <v>47050</v>
      </c>
      <c r="M472" s="27">
        <v>30.75</v>
      </c>
      <c r="N472" s="27">
        <v>-116.03400000000001</v>
      </c>
      <c r="O472" s="27" t="s">
        <v>2190</v>
      </c>
    </row>
    <row r="473" spans="1:15">
      <c r="A473" s="27">
        <v>472</v>
      </c>
      <c r="B473" s="27" t="s">
        <v>9</v>
      </c>
      <c r="C473" s="27">
        <v>30.460253999999999</v>
      </c>
      <c r="D473" s="27">
        <v>-116.11249599999999</v>
      </c>
      <c r="E473" s="27">
        <v>211.093029</v>
      </c>
      <c r="F473" s="27" t="s">
        <v>58</v>
      </c>
      <c r="G473" s="27" t="s">
        <v>2194</v>
      </c>
      <c r="H473" s="27" t="s">
        <v>2195</v>
      </c>
      <c r="I473" s="27">
        <v>20</v>
      </c>
      <c r="J473" s="27">
        <v>1</v>
      </c>
      <c r="K473" s="27">
        <v>720</v>
      </c>
      <c r="L473" s="27">
        <v>47050</v>
      </c>
      <c r="M473" s="27">
        <v>30.75</v>
      </c>
      <c r="N473" s="27">
        <v>-116.03400000000001</v>
      </c>
      <c r="O473" s="27" t="s">
        <v>2190</v>
      </c>
    </row>
    <row r="474" spans="1:15">
      <c r="A474" s="27">
        <v>473</v>
      </c>
      <c r="B474" s="27" t="s">
        <v>9</v>
      </c>
      <c r="C474" s="27">
        <v>30.460253999999999</v>
      </c>
      <c r="D474" s="27">
        <v>-116.11249599999999</v>
      </c>
      <c r="E474" s="27">
        <v>211.093029</v>
      </c>
      <c r="F474" s="27" t="s">
        <v>58</v>
      </c>
      <c r="G474" s="27" t="s">
        <v>2194</v>
      </c>
      <c r="H474" s="27" t="s">
        <v>2195</v>
      </c>
      <c r="I474" s="27">
        <v>30</v>
      </c>
      <c r="J474" s="27">
        <v>1</v>
      </c>
      <c r="K474" s="27">
        <v>720</v>
      </c>
      <c r="L474" s="27">
        <v>47050</v>
      </c>
      <c r="M474" s="27">
        <v>30.75</v>
      </c>
      <c r="N474" s="27">
        <v>-116.03400000000001</v>
      </c>
      <c r="O474" s="27" t="s">
        <v>2190</v>
      </c>
    </row>
    <row r="475" spans="1:15">
      <c r="A475" s="27">
        <v>474</v>
      </c>
      <c r="B475" s="27" t="s">
        <v>9</v>
      </c>
      <c r="C475" s="27">
        <v>30.460253999999999</v>
      </c>
      <c r="D475" s="27">
        <v>-116.11249599999999</v>
      </c>
      <c r="E475" s="27">
        <v>211.093029</v>
      </c>
      <c r="F475" s="27" t="s">
        <v>58</v>
      </c>
      <c r="G475" s="27" t="s">
        <v>2194</v>
      </c>
      <c r="H475" s="27" t="s">
        <v>2195</v>
      </c>
      <c r="I475" s="27">
        <v>30</v>
      </c>
      <c r="J475" s="27">
        <v>1</v>
      </c>
      <c r="K475" s="27">
        <v>720</v>
      </c>
      <c r="L475" s="27">
        <v>47050</v>
      </c>
      <c r="M475" s="27">
        <v>30.75</v>
      </c>
      <c r="N475" s="27">
        <v>-116.03400000000001</v>
      </c>
      <c r="O475" s="27" t="s">
        <v>2190</v>
      </c>
    </row>
    <row r="476" spans="1:15">
      <c r="A476" s="27">
        <v>475</v>
      </c>
      <c r="B476" s="27" t="s">
        <v>9</v>
      </c>
      <c r="C476" s="27">
        <v>30.460253999999999</v>
      </c>
      <c r="D476" s="27">
        <v>-116.11249599999999</v>
      </c>
      <c r="E476" s="27">
        <v>211.093029</v>
      </c>
      <c r="F476" s="27" t="s">
        <v>58</v>
      </c>
      <c r="G476" s="27" t="s">
        <v>2194</v>
      </c>
      <c r="H476" s="27" t="s">
        <v>2195</v>
      </c>
      <c r="I476" s="27">
        <v>30</v>
      </c>
      <c r="J476" s="27">
        <v>1</v>
      </c>
      <c r="K476" s="27">
        <v>720</v>
      </c>
      <c r="L476" s="27">
        <v>47050</v>
      </c>
      <c r="M476" s="27">
        <v>30.75</v>
      </c>
      <c r="N476" s="27">
        <v>-116.03400000000001</v>
      </c>
      <c r="O476" s="27" t="s">
        <v>2190</v>
      </c>
    </row>
    <row r="477" spans="1:15">
      <c r="A477" s="27">
        <v>476</v>
      </c>
      <c r="B477" s="27" t="s">
        <v>9</v>
      </c>
      <c r="C477" s="27">
        <v>30.460253999999999</v>
      </c>
      <c r="D477" s="27">
        <v>-116.11249599999999</v>
      </c>
      <c r="E477" s="27">
        <v>211.093029</v>
      </c>
      <c r="F477" s="27" t="s">
        <v>58</v>
      </c>
      <c r="G477" s="27" t="s">
        <v>2194</v>
      </c>
      <c r="H477" s="27" t="s">
        <v>2195</v>
      </c>
      <c r="I477" s="27">
        <v>30</v>
      </c>
      <c r="J477" s="27">
        <v>1</v>
      </c>
      <c r="K477" s="27">
        <v>720</v>
      </c>
      <c r="L477" s="27">
        <v>47050</v>
      </c>
      <c r="M477" s="27">
        <v>30.75</v>
      </c>
      <c r="N477" s="27">
        <v>-116.03400000000001</v>
      </c>
      <c r="O477" s="27" t="s">
        <v>2190</v>
      </c>
    </row>
    <row r="478" spans="1:15">
      <c r="A478" s="27">
        <v>477</v>
      </c>
      <c r="B478" s="27" t="s">
        <v>9</v>
      </c>
      <c r="C478" s="27">
        <v>30.460253999999999</v>
      </c>
      <c r="D478" s="27">
        <v>-116.11249599999999</v>
      </c>
      <c r="E478" s="27">
        <v>211.093029</v>
      </c>
      <c r="F478" s="27" t="s">
        <v>58</v>
      </c>
      <c r="G478" s="27" t="s">
        <v>2194</v>
      </c>
      <c r="H478" s="27" t="s">
        <v>2195</v>
      </c>
      <c r="I478" s="27">
        <v>30</v>
      </c>
      <c r="J478" s="27">
        <v>1</v>
      </c>
      <c r="K478" s="27">
        <v>720</v>
      </c>
      <c r="L478" s="27">
        <v>47050</v>
      </c>
      <c r="M478" s="27">
        <v>30.75</v>
      </c>
      <c r="N478" s="27">
        <v>-116.03400000000001</v>
      </c>
      <c r="O478" s="27" t="s">
        <v>2190</v>
      </c>
    </row>
    <row r="479" spans="1:15">
      <c r="A479" s="27">
        <v>478</v>
      </c>
      <c r="B479" s="27" t="s">
        <v>9</v>
      </c>
      <c r="C479" s="27">
        <v>30.460253999999999</v>
      </c>
      <c r="D479" s="27">
        <v>-116.11249599999999</v>
      </c>
      <c r="E479" s="27">
        <v>211.093029</v>
      </c>
      <c r="F479" s="27" t="s">
        <v>58</v>
      </c>
      <c r="G479" s="27" t="s">
        <v>2194</v>
      </c>
      <c r="H479" s="27" t="s">
        <v>2195</v>
      </c>
      <c r="I479" s="27">
        <v>25</v>
      </c>
      <c r="J479" s="27">
        <v>1</v>
      </c>
      <c r="K479" s="27">
        <v>720</v>
      </c>
      <c r="L479" s="27">
        <v>47050</v>
      </c>
      <c r="M479" s="27">
        <v>30.75</v>
      </c>
      <c r="N479" s="27">
        <v>-116.03400000000001</v>
      </c>
      <c r="O479" s="27" t="s">
        <v>2190</v>
      </c>
    </row>
    <row r="480" spans="1:15">
      <c r="A480" s="27">
        <v>479</v>
      </c>
      <c r="B480" s="27" t="s">
        <v>9</v>
      </c>
      <c r="C480" s="27">
        <v>30.460253999999999</v>
      </c>
      <c r="D480" s="27">
        <v>-116.11249599999999</v>
      </c>
      <c r="E480" s="27">
        <v>211.093029</v>
      </c>
      <c r="F480" s="27" t="s">
        <v>58</v>
      </c>
      <c r="G480" s="27" t="s">
        <v>2194</v>
      </c>
      <c r="H480" s="27" t="s">
        <v>2195</v>
      </c>
      <c r="I480" s="27">
        <v>25</v>
      </c>
      <c r="J480" s="27">
        <v>1</v>
      </c>
      <c r="K480" s="27">
        <v>720</v>
      </c>
      <c r="L480" s="27">
        <v>47050</v>
      </c>
      <c r="M480" s="27">
        <v>30.75</v>
      </c>
      <c r="N480" s="27">
        <v>-116.03400000000001</v>
      </c>
      <c r="O480" s="27" t="s">
        <v>2190</v>
      </c>
    </row>
    <row r="481" spans="1:15">
      <c r="A481" s="27">
        <v>480</v>
      </c>
      <c r="B481" s="27" t="s">
        <v>9</v>
      </c>
      <c r="C481" s="27">
        <v>30.460253999999999</v>
      </c>
      <c r="D481" s="27">
        <v>-116.11249599999999</v>
      </c>
      <c r="E481" s="27">
        <v>211.093029</v>
      </c>
      <c r="F481" s="27" t="s">
        <v>58</v>
      </c>
      <c r="G481" s="27" t="s">
        <v>2194</v>
      </c>
      <c r="H481" s="27" t="s">
        <v>2195</v>
      </c>
      <c r="I481" s="27">
        <v>15</v>
      </c>
      <c r="J481" s="27">
        <v>1</v>
      </c>
      <c r="K481" s="27">
        <v>720</v>
      </c>
      <c r="L481" s="27">
        <v>47050</v>
      </c>
      <c r="M481" s="27">
        <v>30.75</v>
      </c>
      <c r="N481" s="27">
        <v>-116.03400000000001</v>
      </c>
      <c r="O481" s="27" t="s">
        <v>2190</v>
      </c>
    </row>
    <row r="482" spans="1:15">
      <c r="A482" s="27">
        <v>481</v>
      </c>
      <c r="B482" s="27" t="s">
        <v>9</v>
      </c>
      <c r="C482" s="27">
        <v>30.460253999999999</v>
      </c>
      <c r="D482" s="27">
        <v>-116.11249599999999</v>
      </c>
      <c r="E482" s="27">
        <v>211.093029</v>
      </c>
      <c r="F482" s="27" t="s">
        <v>58</v>
      </c>
      <c r="G482" s="27" t="s">
        <v>2194</v>
      </c>
      <c r="H482" s="27" t="s">
        <v>2195</v>
      </c>
      <c r="I482" s="27">
        <v>15</v>
      </c>
      <c r="J482" s="27">
        <v>1</v>
      </c>
      <c r="K482" s="27">
        <v>720</v>
      </c>
      <c r="L482" s="27">
        <v>47050</v>
      </c>
      <c r="M482" s="27">
        <v>30.75</v>
      </c>
      <c r="N482" s="27">
        <v>-116.03400000000001</v>
      </c>
      <c r="O482" s="27" t="s">
        <v>2190</v>
      </c>
    </row>
    <row r="483" spans="1:15">
      <c r="A483" s="27">
        <v>482</v>
      </c>
      <c r="B483" s="27" t="s">
        <v>9</v>
      </c>
      <c r="C483" s="27">
        <v>30.460253999999999</v>
      </c>
      <c r="D483" s="27">
        <v>-116.11249599999999</v>
      </c>
      <c r="E483" s="27">
        <v>211.093029</v>
      </c>
      <c r="F483" s="27" t="s">
        <v>58</v>
      </c>
      <c r="G483" s="27" t="s">
        <v>2194</v>
      </c>
      <c r="H483" s="27" t="s">
        <v>2195</v>
      </c>
      <c r="I483" s="27">
        <v>15</v>
      </c>
      <c r="J483" s="27">
        <v>1</v>
      </c>
      <c r="K483" s="27">
        <v>720</v>
      </c>
      <c r="L483" s="27">
        <v>47050</v>
      </c>
      <c r="M483" s="27">
        <v>30.75</v>
      </c>
      <c r="N483" s="27">
        <v>-116.03400000000001</v>
      </c>
      <c r="O483" s="27" t="s">
        <v>2190</v>
      </c>
    </row>
    <row r="484" spans="1:15">
      <c r="A484" s="27">
        <v>483</v>
      </c>
      <c r="B484" s="27" t="s">
        <v>9</v>
      </c>
      <c r="C484" s="27">
        <v>30.460253999999999</v>
      </c>
      <c r="D484" s="27">
        <v>-116.11249599999999</v>
      </c>
      <c r="E484" s="27">
        <v>211.093029</v>
      </c>
      <c r="F484" s="27" t="s">
        <v>58</v>
      </c>
      <c r="G484" s="27" t="s">
        <v>2194</v>
      </c>
      <c r="H484" s="27" t="s">
        <v>2195</v>
      </c>
      <c r="I484" s="27">
        <v>15</v>
      </c>
      <c r="J484" s="27">
        <v>1</v>
      </c>
      <c r="K484" s="27">
        <v>720</v>
      </c>
      <c r="L484" s="27">
        <v>47050</v>
      </c>
      <c r="M484" s="27">
        <v>30.75</v>
      </c>
      <c r="N484" s="27">
        <v>-116.03400000000001</v>
      </c>
      <c r="O484" s="27" t="s">
        <v>2190</v>
      </c>
    </row>
    <row r="485" spans="1:15">
      <c r="A485" s="27">
        <v>484</v>
      </c>
      <c r="B485" s="27" t="s">
        <v>9</v>
      </c>
      <c r="C485" s="27">
        <v>30.460253999999999</v>
      </c>
      <c r="D485" s="27">
        <v>-116.11249599999999</v>
      </c>
      <c r="E485" s="27">
        <v>211.093029</v>
      </c>
      <c r="F485" s="27" t="s">
        <v>58</v>
      </c>
      <c r="G485" s="27" t="s">
        <v>2194</v>
      </c>
      <c r="H485" s="27" t="s">
        <v>2195</v>
      </c>
      <c r="I485" s="27">
        <v>15</v>
      </c>
      <c r="J485" s="27">
        <v>1</v>
      </c>
      <c r="K485" s="27">
        <v>720</v>
      </c>
      <c r="L485" s="27">
        <v>47050</v>
      </c>
      <c r="M485" s="27">
        <v>30.75</v>
      </c>
      <c r="N485" s="27">
        <v>-116.03400000000001</v>
      </c>
      <c r="O485" s="27" t="s">
        <v>2190</v>
      </c>
    </row>
    <row r="486" spans="1:15">
      <c r="A486" s="27">
        <v>485</v>
      </c>
      <c r="B486" s="27" t="s">
        <v>9</v>
      </c>
      <c r="C486" s="27">
        <v>30.460253999999999</v>
      </c>
      <c r="D486" s="27">
        <v>-116.11249599999999</v>
      </c>
      <c r="E486" s="27">
        <v>211.093029</v>
      </c>
      <c r="F486" s="27" t="s">
        <v>58</v>
      </c>
      <c r="G486" s="27" t="s">
        <v>2194</v>
      </c>
      <c r="H486" s="27" t="s">
        <v>2195</v>
      </c>
      <c r="I486" s="27">
        <v>15</v>
      </c>
      <c r="J486" s="27">
        <v>1</v>
      </c>
      <c r="K486" s="27">
        <v>720</v>
      </c>
      <c r="L486" s="27">
        <v>47050</v>
      </c>
      <c r="M486" s="27">
        <v>30.75</v>
      </c>
      <c r="N486" s="27">
        <v>-116.03400000000001</v>
      </c>
      <c r="O486" s="27" t="s">
        <v>2190</v>
      </c>
    </row>
    <row r="487" spans="1:15">
      <c r="A487" s="27">
        <v>486</v>
      </c>
      <c r="B487" s="27" t="s">
        <v>9</v>
      </c>
      <c r="C487" s="27">
        <v>30.460253999999999</v>
      </c>
      <c r="D487" s="27">
        <v>-116.11249599999999</v>
      </c>
      <c r="E487" s="27">
        <v>211.093029</v>
      </c>
      <c r="F487" s="27" t="s">
        <v>58</v>
      </c>
      <c r="G487" s="27" t="s">
        <v>2194</v>
      </c>
      <c r="H487" s="27" t="s">
        <v>2195</v>
      </c>
      <c r="I487" s="27">
        <v>15</v>
      </c>
      <c r="J487" s="27">
        <v>1</v>
      </c>
      <c r="K487" s="27">
        <v>720</v>
      </c>
      <c r="L487" s="27">
        <v>47050</v>
      </c>
      <c r="M487" s="27">
        <v>30.75</v>
      </c>
      <c r="N487" s="27">
        <v>-116.03400000000001</v>
      </c>
      <c r="O487" s="27" t="s">
        <v>2190</v>
      </c>
    </row>
    <row r="488" spans="1:15">
      <c r="A488" s="27">
        <v>487</v>
      </c>
      <c r="B488" s="27" t="s">
        <v>9</v>
      </c>
      <c r="C488" s="27">
        <v>30.460253999999999</v>
      </c>
      <c r="D488" s="27">
        <v>-116.11249599999999</v>
      </c>
      <c r="E488" s="27">
        <v>211.093029</v>
      </c>
      <c r="F488" s="27" t="s">
        <v>58</v>
      </c>
      <c r="G488" s="27" t="s">
        <v>2194</v>
      </c>
      <c r="H488" s="27" t="s">
        <v>2195</v>
      </c>
      <c r="I488" s="27">
        <v>15</v>
      </c>
      <c r="J488" s="27">
        <v>1</v>
      </c>
      <c r="K488" s="27">
        <v>720</v>
      </c>
      <c r="L488" s="27">
        <v>47050</v>
      </c>
      <c r="M488" s="27">
        <v>30.75</v>
      </c>
      <c r="N488" s="27">
        <v>-116.03400000000001</v>
      </c>
      <c r="O488" s="27" t="s">
        <v>2190</v>
      </c>
    </row>
    <row r="489" spans="1:15">
      <c r="A489" s="27">
        <v>488</v>
      </c>
      <c r="B489" s="27" t="s">
        <v>9</v>
      </c>
      <c r="C489" s="27">
        <v>30.460253999999999</v>
      </c>
      <c r="D489" s="27">
        <v>-116.11249599999999</v>
      </c>
      <c r="E489" s="27">
        <v>211.093029</v>
      </c>
      <c r="F489" s="27" t="s">
        <v>57</v>
      </c>
      <c r="G489" s="27" t="s">
        <v>2196</v>
      </c>
      <c r="H489" s="27" t="s">
        <v>2197</v>
      </c>
      <c r="I489" s="27">
        <v>5</v>
      </c>
      <c r="J489" s="27">
        <v>1</v>
      </c>
      <c r="K489" s="27">
        <v>720</v>
      </c>
      <c r="L489" s="27">
        <v>47050</v>
      </c>
      <c r="M489" s="27">
        <v>30.75</v>
      </c>
      <c r="N489" s="27">
        <v>-116.03400000000001</v>
      </c>
      <c r="O489" s="27" t="s">
        <v>2190</v>
      </c>
    </row>
    <row r="490" spans="1:15">
      <c r="A490" s="27">
        <v>489</v>
      </c>
      <c r="B490" s="27" t="s">
        <v>9</v>
      </c>
      <c r="C490" s="27">
        <v>30.460253999999999</v>
      </c>
      <c r="D490" s="27">
        <v>-116.11249599999999</v>
      </c>
      <c r="E490" s="27">
        <v>211.093029</v>
      </c>
      <c r="F490" s="27" t="s">
        <v>57</v>
      </c>
      <c r="G490" s="27" t="s">
        <v>2196</v>
      </c>
      <c r="H490" s="27" t="s">
        <v>2197</v>
      </c>
      <c r="I490" s="27">
        <v>5</v>
      </c>
      <c r="J490" s="27">
        <v>1</v>
      </c>
      <c r="K490" s="27">
        <v>720</v>
      </c>
      <c r="L490" s="27">
        <v>47050</v>
      </c>
      <c r="M490" s="27">
        <v>30.75</v>
      </c>
      <c r="N490" s="27">
        <v>-116.03400000000001</v>
      </c>
      <c r="O490" s="27" t="s">
        <v>2190</v>
      </c>
    </row>
    <row r="491" spans="1:15">
      <c r="A491" s="27">
        <v>490</v>
      </c>
      <c r="B491" s="27" t="s">
        <v>9</v>
      </c>
      <c r="C491" s="27">
        <v>30.460253999999999</v>
      </c>
      <c r="D491" s="27">
        <v>-116.11249599999999</v>
      </c>
      <c r="E491" s="27">
        <v>211.093029</v>
      </c>
      <c r="F491" s="27" t="s">
        <v>57</v>
      </c>
      <c r="G491" s="27" t="s">
        <v>2196</v>
      </c>
      <c r="H491" s="27" t="s">
        <v>2197</v>
      </c>
      <c r="I491" s="27">
        <v>5</v>
      </c>
      <c r="J491" s="27">
        <v>1</v>
      </c>
      <c r="K491" s="27">
        <v>720</v>
      </c>
      <c r="L491" s="27">
        <v>47050</v>
      </c>
      <c r="M491" s="27">
        <v>30.75</v>
      </c>
      <c r="N491" s="27">
        <v>-116.03400000000001</v>
      </c>
      <c r="O491" s="27" t="s">
        <v>2190</v>
      </c>
    </row>
    <row r="492" spans="1:15">
      <c r="A492" s="27">
        <v>491</v>
      </c>
      <c r="B492" s="27" t="s">
        <v>9</v>
      </c>
      <c r="C492" s="27">
        <v>30.460253999999999</v>
      </c>
      <c r="D492" s="27">
        <v>-116.11249599999999</v>
      </c>
      <c r="E492" s="27">
        <v>211.093029</v>
      </c>
      <c r="F492" s="27" t="s">
        <v>57</v>
      </c>
      <c r="G492" s="27" t="s">
        <v>2196</v>
      </c>
      <c r="H492" s="27" t="s">
        <v>2197</v>
      </c>
      <c r="I492" s="27">
        <v>5</v>
      </c>
      <c r="J492" s="27">
        <v>1</v>
      </c>
      <c r="K492" s="27">
        <v>720</v>
      </c>
      <c r="L492" s="27">
        <v>47050</v>
      </c>
      <c r="M492" s="27">
        <v>30.75</v>
      </c>
      <c r="N492" s="27">
        <v>-116.03400000000001</v>
      </c>
      <c r="O492" s="27" t="s">
        <v>2190</v>
      </c>
    </row>
    <row r="493" spans="1:15">
      <c r="A493" s="27">
        <v>492</v>
      </c>
      <c r="B493" s="27" t="s">
        <v>9</v>
      </c>
      <c r="C493" s="27">
        <v>30.460253999999999</v>
      </c>
      <c r="D493" s="27">
        <v>-116.11249599999999</v>
      </c>
      <c r="E493" s="27">
        <v>211.093029</v>
      </c>
      <c r="F493" s="27" t="s">
        <v>57</v>
      </c>
      <c r="G493" s="27" t="s">
        <v>2196</v>
      </c>
      <c r="H493" s="27" t="s">
        <v>2197</v>
      </c>
      <c r="I493" s="27">
        <v>10</v>
      </c>
      <c r="J493" s="27">
        <v>1</v>
      </c>
      <c r="K493" s="27">
        <v>720</v>
      </c>
      <c r="L493" s="27">
        <v>47050</v>
      </c>
      <c r="M493" s="27">
        <v>30.75</v>
      </c>
      <c r="N493" s="27">
        <v>-116.03400000000001</v>
      </c>
      <c r="O493" s="27" t="s">
        <v>2190</v>
      </c>
    </row>
    <row r="494" spans="1:15">
      <c r="A494" s="27">
        <v>493</v>
      </c>
      <c r="B494" s="27" t="s">
        <v>9</v>
      </c>
      <c r="C494" s="27">
        <v>30.460253999999999</v>
      </c>
      <c r="D494" s="27">
        <v>-116.11249599999999</v>
      </c>
      <c r="E494" s="27">
        <v>211.093029</v>
      </c>
      <c r="F494" s="27" t="s">
        <v>57</v>
      </c>
      <c r="G494" s="27" t="s">
        <v>2196</v>
      </c>
      <c r="H494" s="27" t="s">
        <v>2197</v>
      </c>
      <c r="I494" s="27">
        <v>10</v>
      </c>
      <c r="J494" s="27">
        <v>1</v>
      </c>
      <c r="K494" s="27">
        <v>720</v>
      </c>
      <c r="L494" s="27">
        <v>47050</v>
      </c>
      <c r="M494" s="27">
        <v>30.75</v>
      </c>
      <c r="N494" s="27">
        <v>-116.03400000000001</v>
      </c>
      <c r="O494" s="27" t="s">
        <v>2190</v>
      </c>
    </row>
    <row r="495" spans="1:15">
      <c r="A495" s="27">
        <v>494</v>
      </c>
      <c r="B495" s="27" t="s">
        <v>9</v>
      </c>
      <c r="C495" s="27">
        <v>30.460253999999999</v>
      </c>
      <c r="D495" s="27">
        <v>-116.11249599999999</v>
      </c>
      <c r="E495" s="27">
        <v>211.093029</v>
      </c>
      <c r="F495" s="27" t="s">
        <v>57</v>
      </c>
      <c r="G495" s="27" t="s">
        <v>2196</v>
      </c>
      <c r="H495" s="27" t="s">
        <v>2197</v>
      </c>
      <c r="I495" s="27">
        <v>20</v>
      </c>
      <c r="J495" s="27">
        <v>1</v>
      </c>
      <c r="K495" s="27">
        <v>720</v>
      </c>
      <c r="L495" s="27">
        <v>47050</v>
      </c>
      <c r="M495" s="27">
        <v>30.75</v>
      </c>
      <c r="N495" s="27">
        <v>-116.03400000000001</v>
      </c>
      <c r="O495" s="27" t="s">
        <v>2190</v>
      </c>
    </row>
    <row r="496" spans="1:15">
      <c r="A496" s="27">
        <v>495</v>
      </c>
      <c r="B496" s="27" t="s">
        <v>9</v>
      </c>
      <c r="C496" s="27">
        <v>30.460253999999999</v>
      </c>
      <c r="D496" s="27">
        <v>-116.11249599999999</v>
      </c>
      <c r="E496" s="27">
        <v>211.093029</v>
      </c>
      <c r="F496" s="27" t="s">
        <v>57</v>
      </c>
      <c r="G496" s="27" t="s">
        <v>2196</v>
      </c>
      <c r="H496" s="27" t="s">
        <v>2197</v>
      </c>
      <c r="I496" s="27">
        <v>20</v>
      </c>
      <c r="J496" s="27">
        <v>1</v>
      </c>
      <c r="K496" s="27">
        <v>720</v>
      </c>
      <c r="L496" s="27">
        <v>47050</v>
      </c>
      <c r="M496" s="27">
        <v>30.75</v>
      </c>
      <c r="N496" s="27">
        <v>-116.03400000000001</v>
      </c>
      <c r="O496" s="27" t="s">
        <v>2190</v>
      </c>
    </row>
    <row r="497" spans="1:15">
      <c r="A497" s="27">
        <v>496</v>
      </c>
      <c r="B497" s="27" t="s">
        <v>9</v>
      </c>
      <c r="C497" s="27">
        <v>30.460253999999999</v>
      </c>
      <c r="D497" s="27">
        <v>-116.11249599999999</v>
      </c>
      <c r="E497" s="27">
        <v>211.093029</v>
      </c>
      <c r="F497" s="27" t="s">
        <v>57</v>
      </c>
      <c r="G497" s="27" t="s">
        <v>2196</v>
      </c>
      <c r="H497" s="27" t="s">
        <v>2197</v>
      </c>
      <c r="I497" s="27">
        <v>20</v>
      </c>
      <c r="J497" s="27">
        <v>1</v>
      </c>
      <c r="K497" s="27">
        <v>720</v>
      </c>
      <c r="L497" s="27">
        <v>47050</v>
      </c>
      <c r="M497" s="27">
        <v>30.75</v>
      </c>
      <c r="N497" s="27">
        <v>-116.03400000000001</v>
      </c>
      <c r="O497" s="27" t="s">
        <v>2190</v>
      </c>
    </row>
    <row r="498" spans="1:15">
      <c r="A498" s="27">
        <v>497</v>
      </c>
      <c r="B498" s="27" t="s">
        <v>9</v>
      </c>
      <c r="C498" s="27">
        <v>30.460253999999999</v>
      </c>
      <c r="D498" s="27">
        <v>-116.11249599999999</v>
      </c>
      <c r="E498" s="27">
        <v>211.093029</v>
      </c>
      <c r="F498" s="27" t="s">
        <v>57</v>
      </c>
      <c r="G498" s="27" t="s">
        <v>2196</v>
      </c>
      <c r="H498" s="27" t="s">
        <v>2197</v>
      </c>
      <c r="I498" s="27">
        <v>20</v>
      </c>
      <c r="J498" s="27">
        <v>1</v>
      </c>
      <c r="K498" s="27">
        <v>720</v>
      </c>
      <c r="L498" s="27">
        <v>47050</v>
      </c>
      <c r="M498" s="27">
        <v>30.75</v>
      </c>
      <c r="N498" s="27">
        <v>-116.03400000000001</v>
      </c>
      <c r="O498" s="27" t="s">
        <v>2190</v>
      </c>
    </row>
    <row r="499" spans="1:15">
      <c r="A499" s="27">
        <v>498</v>
      </c>
      <c r="B499" s="27" t="s">
        <v>9</v>
      </c>
      <c r="C499" s="27">
        <v>30.460253999999999</v>
      </c>
      <c r="D499" s="27">
        <v>-116.11249599999999</v>
      </c>
      <c r="E499" s="27">
        <v>211.093029</v>
      </c>
      <c r="F499" s="27" t="s">
        <v>57</v>
      </c>
      <c r="G499" s="27" t="s">
        <v>2196</v>
      </c>
      <c r="H499" s="27" t="s">
        <v>2197</v>
      </c>
      <c r="I499" s="27">
        <v>20</v>
      </c>
      <c r="J499" s="27">
        <v>1</v>
      </c>
      <c r="K499" s="27">
        <v>720</v>
      </c>
      <c r="L499" s="27">
        <v>47050</v>
      </c>
      <c r="M499" s="27">
        <v>30.75</v>
      </c>
      <c r="N499" s="27">
        <v>-116.03400000000001</v>
      </c>
      <c r="O499" s="27" t="s">
        <v>2190</v>
      </c>
    </row>
    <row r="500" spans="1:15">
      <c r="A500" s="27">
        <v>499</v>
      </c>
      <c r="B500" s="27" t="s">
        <v>9</v>
      </c>
      <c r="C500" s="27">
        <v>30.460253999999999</v>
      </c>
      <c r="D500" s="27">
        <v>-116.11249599999999</v>
      </c>
      <c r="E500" s="27">
        <v>211.093029</v>
      </c>
      <c r="F500" s="27" t="s">
        <v>57</v>
      </c>
      <c r="G500" s="27" t="s">
        <v>2196</v>
      </c>
      <c r="H500" s="27" t="s">
        <v>2197</v>
      </c>
      <c r="I500" s="27">
        <v>20</v>
      </c>
      <c r="J500" s="27">
        <v>1</v>
      </c>
      <c r="K500" s="27">
        <v>720</v>
      </c>
      <c r="L500" s="27">
        <v>47050</v>
      </c>
      <c r="M500" s="27">
        <v>30.75</v>
      </c>
      <c r="N500" s="27">
        <v>-116.03400000000001</v>
      </c>
      <c r="O500" s="27" t="s">
        <v>2190</v>
      </c>
    </row>
    <row r="501" spans="1:15">
      <c r="A501" s="27">
        <v>500</v>
      </c>
      <c r="B501" s="27" t="s">
        <v>9</v>
      </c>
      <c r="C501" s="27">
        <v>30.460253999999999</v>
      </c>
      <c r="D501" s="27">
        <v>-116.11249599999999</v>
      </c>
      <c r="E501" s="27">
        <v>211.093029</v>
      </c>
      <c r="F501" s="27" t="s">
        <v>57</v>
      </c>
      <c r="G501" s="27" t="s">
        <v>2196</v>
      </c>
      <c r="H501" s="27" t="s">
        <v>2197</v>
      </c>
      <c r="I501" s="27">
        <v>20</v>
      </c>
      <c r="J501" s="27">
        <v>1</v>
      </c>
      <c r="K501" s="27">
        <v>720</v>
      </c>
      <c r="L501" s="27">
        <v>47050</v>
      </c>
      <c r="M501" s="27">
        <v>30.75</v>
      </c>
      <c r="N501" s="27">
        <v>-116.03400000000001</v>
      </c>
      <c r="O501" s="27" t="s">
        <v>2190</v>
      </c>
    </row>
    <row r="502" spans="1:15">
      <c r="A502" s="27">
        <v>501</v>
      </c>
      <c r="B502" s="27" t="s">
        <v>9</v>
      </c>
      <c r="C502" s="27">
        <v>30.460253999999999</v>
      </c>
      <c r="D502" s="27">
        <v>-116.11249599999999</v>
      </c>
      <c r="E502" s="27">
        <v>211.093029</v>
      </c>
      <c r="F502" s="27" t="s">
        <v>57</v>
      </c>
      <c r="G502" s="27" t="s">
        <v>2196</v>
      </c>
      <c r="H502" s="27" t="s">
        <v>2197</v>
      </c>
      <c r="I502" s="27">
        <v>20</v>
      </c>
      <c r="J502" s="27">
        <v>1</v>
      </c>
      <c r="K502" s="27">
        <v>720</v>
      </c>
      <c r="L502" s="27">
        <v>47050</v>
      </c>
      <c r="M502" s="27">
        <v>30.75</v>
      </c>
      <c r="N502" s="27">
        <v>-116.03400000000001</v>
      </c>
      <c r="O502" s="27" t="s">
        <v>2190</v>
      </c>
    </row>
    <row r="503" spans="1:15">
      <c r="A503" s="27">
        <v>502</v>
      </c>
      <c r="B503" s="27" t="s">
        <v>9</v>
      </c>
      <c r="C503" s="27">
        <v>30.460253999999999</v>
      </c>
      <c r="D503" s="27">
        <v>-116.11249599999999</v>
      </c>
      <c r="E503" s="27">
        <v>211.093029</v>
      </c>
      <c r="F503" s="27" t="s">
        <v>57</v>
      </c>
      <c r="G503" s="27" t="s">
        <v>2196</v>
      </c>
      <c r="H503" s="27" t="s">
        <v>2197</v>
      </c>
      <c r="I503" s="27">
        <v>20</v>
      </c>
      <c r="J503" s="27">
        <v>1</v>
      </c>
      <c r="K503" s="27">
        <v>720</v>
      </c>
      <c r="L503" s="27">
        <v>47050</v>
      </c>
      <c r="M503" s="27">
        <v>30.75</v>
      </c>
      <c r="N503" s="27">
        <v>-116.03400000000001</v>
      </c>
      <c r="O503" s="27" t="s">
        <v>2190</v>
      </c>
    </row>
    <row r="504" spans="1:15">
      <c r="A504" s="27">
        <v>503</v>
      </c>
      <c r="B504" s="27" t="s">
        <v>9</v>
      </c>
      <c r="C504" s="27">
        <v>30.460253999999999</v>
      </c>
      <c r="D504" s="27">
        <v>-116.11249599999999</v>
      </c>
      <c r="E504" s="27">
        <v>211.093029</v>
      </c>
      <c r="F504" s="27" t="s">
        <v>57</v>
      </c>
      <c r="G504" s="27" t="s">
        <v>2196</v>
      </c>
      <c r="H504" s="27" t="s">
        <v>2197</v>
      </c>
      <c r="I504" s="27">
        <v>25</v>
      </c>
      <c r="J504" s="27">
        <v>1</v>
      </c>
      <c r="K504" s="27">
        <v>720</v>
      </c>
      <c r="L504" s="27">
        <v>47050</v>
      </c>
      <c r="M504" s="27">
        <v>30.75</v>
      </c>
      <c r="N504" s="27">
        <v>-116.03400000000001</v>
      </c>
      <c r="O504" s="27" t="s">
        <v>2190</v>
      </c>
    </row>
    <row r="505" spans="1:15">
      <c r="A505" s="27">
        <v>504</v>
      </c>
      <c r="B505" s="27" t="s">
        <v>9</v>
      </c>
      <c r="C505" s="27">
        <v>30.460253999999999</v>
      </c>
      <c r="D505" s="27">
        <v>-116.11249599999999</v>
      </c>
      <c r="E505" s="27">
        <v>211.093029</v>
      </c>
      <c r="F505" s="27" t="s">
        <v>57</v>
      </c>
      <c r="G505" s="27" t="s">
        <v>2196</v>
      </c>
      <c r="H505" s="27" t="s">
        <v>2197</v>
      </c>
      <c r="I505" s="27">
        <v>25</v>
      </c>
      <c r="J505" s="27">
        <v>1</v>
      </c>
      <c r="K505" s="27">
        <v>720</v>
      </c>
      <c r="L505" s="27">
        <v>47050</v>
      </c>
      <c r="M505" s="27">
        <v>30.75</v>
      </c>
      <c r="N505" s="27">
        <v>-116.03400000000001</v>
      </c>
      <c r="O505" s="27" t="s">
        <v>2190</v>
      </c>
    </row>
    <row r="506" spans="1:15">
      <c r="A506" s="27">
        <v>505</v>
      </c>
      <c r="B506" s="27" t="s">
        <v>9</v>
      </c>
      <c r="C506" s="27">
        <v>30.460253999999999</v>
      </c>
      <c r="D506" s="27">
        <v>-116.11249599999999</v>
      </c>
      <c r="E506" s="27">
        <v>211.093029</v>
      </c>
      <c r="F506" s="27" t="s">
        <v>57</v>
      </c>
      <c r="G506" s="27" t="s">
        <v>2196</v>
      </c>
      <c r="H506" s="27" t="s">
        <v>2197</v>
      </c>
      <c r="I506" s="27">
        <v>30</v>
      </c>
      <c r="J506" s="27">
        <v>1</v>
      </c>
      <c r="K506" s="27">
        <v>720</v>
      </c>
      <c r="L506" s="27">
        <v>47050</v>
      </c>
      <c r="M506" s="27">
        <v>30.75</v>
      </c>
      <c r="N506" s="27">
        <v>-116.03400000000001</v>
      </c>
      <c r="O506" s="27" t="s">
        <v>2190</v>
      </c>
    </row>
    <row r="507" spans="1:15">
      <c r="A507" s="27">
        <v>506</v>
      </c>
      <c r="B507" s="27" t="s">
        <v>9</v>
      </c>
      <c r="C507" s="27">
        <v>30.460253999999999</v>
      </c>
      <c r="D507" s="27">
        <v>-116.11249599999999</v>
      </c>
      <c r="E507" s="27">
        <v>211.093029</v>
      </c>
      <c r="F507" s="27" t="s">
        <v>57</v>
      </c>
      <c r="G507" s="27" t="s">
        <v>2196</v>
      </c>
      <c r="H507" s="27" t="s">
        <v>2197</v>
      </c>
      <c r="I507" s="27">
        <v>30</v>
      </c>
      <c r="J507" s="27">
        <v>1</v>
      </c>
      <c r="K507" s="27">
        <v>720</v>
      </c>
      <c r="L507" s="27">
        <v>47050</v>
      </c>
      <c r="M507" s="27">
        <v>30.75</v>
      </c>
      <c r="N507" s="27">
        <v>-116.03400000000001</v>
      </c>
      <c r="O507" s="27" t="s">
        <v>2190</v>
      </c>
    </row>
    <row r="508" spans="1:15">
      <c r="A508" s="27">
        <v>507</v>
      </c>
      <c r="B508" s="27" t="s">
        <v>9</v>
      </c>
      <c r="C508" s="27">
        <v>30.460253999999999</v>
      </c>
      <c r="D508" s="27">
        <v>-116.11249599999999</v>
      </c>
      <c r="E508" s="27">
        <v>211.093029</v>
      </c>
      <c r="F508" s="27" t="s">
        <v>57</v>
      </c>
      <c r="G508" s="27" t="s">
        <v>2196</v>
      </c>
      <c r="H508" s="27" t="s">
        <v>2197</v>
      </c>
      <c r="I508" s="27">
        <v>35</v>
      </c>
      <c r="J508" s="27">
        <v>1</v>
      </c>
      <c r="K508" s="27">
        <v>720</v>
      </c>
      <c r="L508" s="27">
        <v>47050</v>
      </c>
      <c r="M508" s="27">
        <v>30.75</v>
      </c>
      <c r="N508" s="27">
        <v>-116.03400000000001</v>
      </c>
      <c r="O508" s="27" t="s">
        <v>2190</v>
      </c>
    </row>
    <row r="509" spans="1:15">
      <c r="A509" s="27">
        <v>508</v>
      </c>
      <c r="B509" s="27" t="s">
        <v>9</v>
      </c>
      <c r="C509" s="27">
        <v>30.460253999999999</v>
      </c>
      <c r="D509" s="27">
        <v>-116.11249599999999</v>
      </c>
      <c r="E509" s="27">
        <v>211.093029</v>
      </c>
      <c r="F509" s="27" t="s">
        <v>57</v>
      </c>
      <c r="G509" s="27" t="s">
        <v>2196</v>
      </c>
      <c r="H509" s="27" t="s">
        <v>2197</v>
      </c>
      <c r="I509" s="27">
        <v>35</v>
      </c>
      <c r="J509" s="27">
        <v>1</v>
      </c>
      <c r="K509" s="27">
        <v>720</v>
      </c>
      <c r="L509" s="27">
        <v>47050</v>
      </c>
      <c r="M509" s="27">
        <v>30.75</v>
      </c>
      <c r="N509" s="27">
        <v>-116.03400000000001</v>
      </c>
      <c r="O509" s="27" t="s">
        <v>2190</v>
      </c>
    </row>
    <row r="510" spans="1:15">
      <c r="A510" s="27">
        <v>509</v>
      </c>
      <c r="B510" s="27" t="s">
        <v>9</v>
      </c>
      <c r="C510" s="27">
        <v>30.460253999999999</v>
      </c>
      <c r="D510" s="27">
        <v>-116.11249599999999</v>
      </c>
      <c r="E510" s="27">
        <v>211.093029</v>
      </c>
      <c r="F510" s="27" t="s">
        <v>57</v>
      </c>
      <c r="G510" s="27" t="s">
        <v>2196</v>
      </c>
      <c r="H510" s="27" t="s">
        <v>2197</v>
      </c>
      <c r="I510" s="27">
        <v>10</v>
      </c>
      <c r="J510" s="27">
        <v>1</v>
      </c>
      <c r="K510" s="27">
        <v>720</v>
      </c>
      <c r="L510" s="27">
        <v>47050</v>
      </c>
      <c r="M510" s="27">
        <v>30.75</v>
      </c>
      <c r="N510" s="27">
        <v>-116.03400000000001</v>
      </c>
      <c r="O510" s="27" t="s">
        <v>2190</v>
      </c>
    </row>
    <row r="511" spans="1:15">
      <c r="A511" s="27">
        <v>510</v>
      </c>
      <c r="B511" s="27" t="s">
        <v>9</v>
      </c>
      <c r="C511" s="27">
        <v>30.460253999999999</v>
      </c>
      <c r="D511" s="27">
        <v>-116.11249599999999</v>
      </c>
      <c r="E511" s="27">
        <v>211.093029</v>
      </c>
      <c r="F511" s="27" t="s">
        <v>57</v>
      </c>
      <c r="G511" s="27" t="s">
        <v>2196</v>
      </c>
      <c r="H511" s="27" t="s">
        <v>2197</v>
      </c>
      <c r="I511" s="27">
        <v>20</v>
      </c>
      <c r="J511" s="27">
        <v>1</v>
      </c>
      <c r="K511" s="27">
        <v>720</v>
      </c>
      <c r="L511" s="27">
        <v>47050</v>
      </c>
      <c r="M511" s="27">
        <v>30.75</v>
      </c>
      <c r="N511" s="27">
        <v>-116.03400000000001</v>
      </c>
      <c r="O511" s="27" t="s">
        <v>2190</v>
      </c>
    </row>
    <row r="512" spans="1:15">
      <c r="A512" s="27">
        <v>511</v>
      </c>
      <c r="B512" s="27" t="s">
        <v>9</v>
      </c>
      <c r="C512" s="27">
        <v>30.460253999999999</v>
      </c>
      <c r="D512" s="27">
        <v>-116.11249599999999</v>
      </c>
      <c r="E512" s="27">
        <v>211.093029</v>
      </c>
      <c r="F512" s="27" t="s">
        <v>57</v>
      </c>
      <c r="G512" s="27" t="s">
        <v>2196</v>
      </c>
      <c r="H512" s="27" t="s">
        <v>2197</v>
      </c>
      <c r="I512" s="27">
        <v>20</v>
      </c>
      <c r="J512" s="27">
        <v>1</v>
      </c>
      <c r="K512" s="27">
        <v>720</v>
      </c>
      <c r="L512" s="27">
        <v>47050</v>
      </c>
      <c r="M512" s="27">
        <v>30.75</v>
      </c>
      <c r="N512" s="27">
        <v>-116.03400000000001</v>
      </c>
      <c r="O512" s="27" t="s">
        <v>2190</v>
      </c>
    </row>
    <row r="513" spans="1:15">
      <c r="A513" s="27">
        <v>512</v>
      </c>
      <c r="B513" s="27" t="s">
        <v>9</v>
      </c>
      <c r="C513" s="27">
        <v>30.460253999999999</v>
      </c>
      <c r="D513" s="27">
        <v>-116.11249599999999</v>
      </c>
      <c r="E513" s="27">
        <v>211.093029</v>
      </c>
      <c r="F513" s="27" t="s">
        <v>57</v>
      </c>
      <c r="G513" s="27" t="s">
        <v>2196</v>
      </c>
      <c r="H513" s="27" t="s">
        <v>2197</v>
      </c>
      <c r="I513" s="27">
        <v>20</v>
      </c>
      <c r="J513" s="27">
        <v>1</v>
      </c>
      <c r="K513" s="27">
        <v>720</v>
      </c>
      <c r="L513" s="27">
        <v>47050</v>
      </c>
      <c r="M513" s="27">
        <v>30.75</v>
      </c>
      <c r="N513" s="27">
        <v>-116.03400000000001</v>
      </c>
      <c r="O513" s="27" t="s">
        <v>2190</v>
      </c>
    </row>
    <row r="514" spans="1:15">
      <c r="A514" s="27">
        <v>513</v>
      </c>
      <c r="B514" s="27" t="s">
        <v>9</v>
      </c>
      <c r="C514" s="27">
        <v>30.460253999999999</v>
      </c>
      <c r="D514" s="27">
        <v>-116.11249599999999</v>
      </c>
      <c r="E514" s="27">
        <v>211.093029</v>
      </c>
      <c r="F514" s="27" t="s">
        <v>57</v>
      </c>
      <c r="G514" s="27" t="s">
        <v>2196</v>
      </c>
      <c r="H514" s="27" t="s">
        <v>2197</v>
      </c>
      <c r="I514" s="27">
        <v>20</v>
      </c>
      <c r="J514" s="27">
        <v>1</v>
      </c>
      <c r="K514" s="27">
        <v>720</v>
      </c>
      <c r="L514" s="27">
        <v>47050</v>
      </c>
      <c r="M514" s="27">
        <v>30.75</v>
      </c>
      <c r="N514" s="27">
        <v>-116.03400000000001</v>
      </c>
      <c r="O514" s="27" t="s">
        <v>2190</v>
      </c>
    </row>
    <row r="515" spans="1:15">
      <c r="A515" s="27">
        <v>514</v>
      </c>
      <c r="B515" s="27" t="s">
        <v>9</v>
      </c>
      <c r="C515" s="27">
        <v>30.460253999999999</v>
      </c>
      <c r="D515" s="27">
        <v>-116.11249599999999</v>
      </c>
      <c r="E515" s="27">
        <v>211.093029</v>
      </c>
      <c r="F515" s="27" t="s">
        <v>57</v>
      </c>
      <c r="G515" s="27" t="s">
        <v>2196</v>
      </c>
      <c r="H515" s="27" t="s">
        <v>2197</v>
      </c>
      <c r="I515" s="27">
        <v>20</v>
      </c>
      <c r="J515" s="27">
        <v>1</v>
      </c>
      <c r="K515" s="27">
        <v>720</v>
      </c>
      <c r="L515" s="27">
        <v>47050</v>
      </c>
      <c r="M515" s="27">
        <v>30.75</v>
      </c>
      <c r="N515" s="27">
        <v>-116.03400000000001</v>
      </c>
      <c r="O515" s="27" t="s">
        <v>2190</v>
      </c>
    </row>
    <row r="516" spans="1:15">
      <c r="A516" s="27">
        <v>515</v>
      </c>
      <c r="B516" s="27" t="s">
        <v>9</v>
      </c>
      <c r="C516" s="27">
        <v>30.460253999999999</v>
      </c>
      <c r="D516" s="27">
        <v>-116.11249599999999</v>
      </c>
      <c r="E516" s="27">
        <v>211.093029</v>
      </c>
      <c r="F516" s="27" t="s">
        <v>57</v>
      </c>
      <c r="G516" s="27" t="s">
        <v>2196</v>
      </c>
      <c r="H516" s="27" t="s">
        <v>2197</v>
      </c>
      <c r="I516" s="27">
        <v>100</v>
      </c>
      <c r="J516" s="27">
        <v>1</v>
      </c>
      <c r="K516" s="27">
        <v>720</v>
      </c>
      <c r="L516" s="27">
        <v>47050</v>
      </c>
      <c r="M516" s="27">
        <v>30.75</v>
      </c>
      <c r="N516" s="27">
        <v>-116.03400000000001</v>
      </c>
      <c r="O516" s="27" t="s">
        <v>2190</v>
      </c>
    </row>
    <row r="517" spans="1:15">
      <c r="A517" s="27">
        <v>516</v>
      </c>
      <c r="B517" s="27" t="s">
        <v>9</v>
      </c>
      <c r="C517" s="27">
        <v>30.460253999999999</v>
      </c>
      <c r="D517" s="27">
        <v>-116.11249599999999</v>
      </c>
      <c r="E517" s="27">
        <v>211.093029</v>
      </c>
      <c r="F517" s="27" t="s">
        <v>57</v>
      </c>
      <c r="G517" s="27" t="s">
        <v>2196</v>
      </c>
      <c r="H517" s="27" t="s">
        <v>2197</v>
      </c>
      <c r="I517" s="27">
        <v>5</v>
      </c>
      <c r="J517" s="27">
        <v>1</v>
      </c>
      <c r="K517" s="27">
        <v>720</v>
      </c>
      <c r="L517" s="27">
        <v>47050</v>
      </c>
      <c r="M517" s="27">
        <v>30.75</v>
      </c>
      <c r="N517" s="27">
        <v>-116.03400000000001</v>
      </c>
      <c r="O517" s="27" t="s">
        <v>2190</v>
      </c>
    </row>
    <row r="518" spans="1:15">
      <c r="A518" s="27">
        <v>517</v>
      </c>
      <c r="B518" s="27" t="s">
        <v>9</v>
      </c>
      <c r="C518" s="27">
        <v>30.460253999999999</v>
      </c>
      <c r="D518" s="27">
        <v>-116.11249599999999</v>
      </c>
      <c r="E518" s="27">
        <v>211.093029</v>
      </c>
      <c r="F518" s="27" t="s">
        <v>57</v>
      </c>
      <c r="G518" s="27" t="s">
        <v>2196</v>
      </c>
      <c r="H518" s="27" t="s">
        <v>2197</v>
      </c>
      <c r="I518" s="27">
        <v>25</v>
      </c>
      <c r="J518" s="27">
        <v>1</v>
      </c>
      <c r="K518" s="27">
        <v>720</v>
      </c>
      <c r="L518" s="27">
        <v>47050</v>
      </c>
      <c r="M518" s="27">
        <v>30.75</v>
      </c>
      <c r="N518" s="27">
        <v>-116.03400000000001</v>
      </c>
      <c r="O518" s="27" t="s">
        <v>2190</v>
      </c>
    </row>
    <row r="519" spans="1:15">
      <c r="A519" s="27">
        <v>518</v>
      </c>
      <c r="B519" s="27" t="s">
        <v>9</v>
      </c>
      <c r="C519" s="27">
        <v>30.460253999999999</v>
      </c>
      <c r="D519" s="27">
        <v>-116.11249599999999</v>
      </c>
      <c r="E519" s="27">
        <v>211.093029</v>
      </c>
      <c r="F519" s="27" t="s">
        <v>57</v>
      </c>
      <c r="G519" s="27" t="s">
        <v>2196</v>
      </c>
      <c r="H519" s="27" t="s">
        <v>2197</v>
      </c>
      <c r="I519" s="27">
        <v>25</v>
      </c>
      <c r="J519" s="27">
        <v>1</v>
      </c>
      <c r="K519" s="27">
        <v>720</v>
      </c>
      <c r="L519" s="27">
        <v>47050</v>
      </c>
      <c r="M519" s="27">
        <v>30.75</v>
      </c>
      <c r="N519" s="27">
        <v>-116.03400000000001</v>
      </c>
      <c r="O519" s="27" t="s">
        <v>2190</v>
      </c>
    </row>
    <row r="520" spans="1:15">
      <c r="A520" s="27">
        <v>519</v>
      </c>
      <c r="B520" s="27" t="s">
        <v>9</v>
      </c>
      <c r="C520" s="27">
        <v>30.460253999999999</v>
      </c>
      <c r="D520" s="27">
        <v>-116.11249599999999</v>
      </c>
      <c r="E520" s="27">
        <v>211.093029</v>
      </c>
      <c r="F520" s="27" t="s">
        <v>57</v>
      </c>
      <c r="G520" s="27" t="s">
        <v>2196</v>
      </c>
      <c r="H520" s="27" t="s">
        <v>2197</v>
      </c>
      <c r="I520" s="27">
        <v>25</v>
      </c>
      <c r="J520" s="27">
        <v>1</v>
      </c>
      <c r="K520" s="27">
        <v>720</v>
      </c>
      <c r="L520" s="27">
        <v>47050</v>
      </c>
      <c r="M520" s="27">
        <v>30.75</v>
      </c>
      <c r="N520" s="27">
        <v>-116.03400000000001</v>
      </c>
      <c r="O520" s="27" t="s">
        <v>2190</v>
      </c>
    </row>
    <row r="521" spans="1:15">
      <c r="A521" s="27">
        <v>520</v>
      </c>
      <c r="B521" s="27" t="s">
        <v>9</v>
      </c>
      <c r="C521" s="27">
        <v>30.460253999999999</v>
      </c>
      <c r="D521" s="27">
        <v>-116.11249599999999</v>
      </c>
      <c r="E521" s="27">
        <v>211.093029</v>
      </c>
      <c r="F521" s="27" t="s">
        <v>57</v>
      </c>
      <c r="G521" s="27" t="s">
        <v>2196</v>
      </c>
      <c r="H521" s="27" t="s">
        <v>2197</v>
      </c>
      <c r="I521" s="27">
        <v>35</v>
      </c>
      <c r="J521" s="27">
        <v>1</v>
      </c>
      <c r="K521" s="27">
        <v>720</v>
      </c>
      <c r="L521" s="27">
        <v>47050</v>
      </c>
      <c r="M521" s="27">
        <v>30.75</v>
      </c>
      <c r="N521" s="27">
        <v>-116.03400000000001</v>
      </c>
      <c r="O521" s="27" t="s">
        <v>2190</v>
      </c>
    </row>
    <row r="522" spans="1:15">
      <c r="A522" s="27">
        <v>521</v>
      </c>
      <c r="B522" s="27" t="s">
        <v>9</v>
      </c>
      <c r="C522" s="27">
        <v>30.460253999999999</v>
      </c>
      <c r="D522" s="27">
        <v>-116.11249599999999</v>
      </c>
      <c r="E522" s="27">
        <v>211.093029</v>
      </c>
      <c r="F522" s="27" t="s">
        <v>57</v>
      </c>
      <c r="G522" s="27" t="s">
        <v>2196</v>
      </c>
      <c r="H522" s="27" t="s">
        <v>2197</v>
      </c>
      <c r="I522" s="27">
        <v>40</v>
      </c>
      <c r="J522" s="27">
        <v>1</v>
      </c>
      <c r="K522" s="27">
        <v>720</v>
      </c>
      <c r="L522" s="27">
        <v>47050</v>
      </c>
      <c r="M522" s="27">
        <v>30.75</v>
      </c>
      <c r="N522" s="27">
        <v>-116.03400000000001</v>
      </c>
      <c r="O522" s="27" t="s">
        <v>2190</v>
      </c>
    </row>
    <row r="523" spans="1:15">
      <c r="A523" s="27">
        <v>522</v>
      </c>
      <c r="B523" s="27" t="s">
        <v>9</v>
      </c>
      <c r="C523" s="27">
        <v>30.460253999999999</v>
      </c>
      <c r="D523" s="27">
        <v>-116.11249599999999</v>
      </c>
      <c r="E523" s="27">
        <v>211.093029</v>
      </c>
      <c r="F523" s="27" t="s">
        <v>57</v>
      </c>
      <c r="G523" s="27" t="s">
        <v>2196</v>
      </c>
      <c r="H523" s="27" t="s">
        <v>2197</v>
      </c>
      <c r="I523" s="27">
        <v>10</v>
      </c>
      <c r="J523" s="27">
        <v>1</v>
      </c>
      <c r="K523" s="27">
        <v>720</v>
      </c>
      <c r="L523" s="27">
        <v>47050</v>
      </c>
      <c r="M523" s="27">
        <v>30.75</v>
      </c>
      <c r="N523" s="27">
        <v>-116.03400000000001</v>
      </c>
      <c r="O523" s="27" t="s">
        <v>2190</v>
      </c>
    </row>
    <row r="524" spans="1:15">
      <c r="A524" s="27">
        <v>523</v>
      </c>
      <c r="B524" s="27" t="s">
        <v>9</v>
      </c>
      <c r="C524" s="27">
        <v>30.460253999999999</v>
      </c>
      <c r="D524" s="27">
        <v>-116.11249599999999</v>
      </c>
      <c r="E524" s="27">
        <v>211.093029</v>
      </c>
      <c r="F524" s="27" t="s">
        <v>57</v>
      </c>
      <c r="G524" s="27" t="s">
        <v>2196</v>
      </c>
      <c r="H524" s="27" t="s">
        <v>2197</v>
      </c>
      <c r="I524" s="27">
        <v>10</v>
      </c>
      <c r="J524" s="27">
        <v>1</v>
      </c>
      <c r="K524" s="27">
        <v>720</v>
      </c>
      <c r="L524" s="27">
        <v>47050</v>
      </c>
      <c r="M524" s="27">
        <v>30.75</v>
      </c>
      <c r="N524" s="27">
        <v>-116.03400000000001</v>
      </c>
      <c r="O524" s="27" t="s">
        <v>2190</v>
      </c>
    </row>
    <row r="525" spans="1:15">
      <c r="A525" s="27">
        <v>524</v>
      </c>
      <c r="B525" s="27" t="s">
        <v>9</v>
      </c>
      <c r="C525" s="27">
        <v>30.460253999999999</v>
      </c>
      <c r="D525" s="27">
        <v>-116.11249599999999</v>
      </c>
      <c r="E525" s="27">
        <v>211.093029</v>
      </c>
      <c r="F525" s="27" t="s">
        <v>57</v>
      </c>
      <c r="G525" s="27" t="s">
        <v>2196</v>
      </c>
      <c r="H525" s="27" t="s">
        <v>2197</v>
      </c>
      <c r="I525" s="27">
        <v>10</v>
      </c>
      <c r="J525" s="27">
        <v>1</v>
      </c>
      <c r="K525" s="27">
        <v>720</v>
      </c>
      <c r="L525" s="27">
        <v>47050</v>
      </c>
      <c r="M525" s="27">
        <v>30.75</v>
      </c>
      <c r="N525" s="27">
        <v>-116.03400000000001</v>
      </c>
      <c r="O525" s="27" t="s">
        <v>2190</v>
      </c>
    </row>
    <row r="526" spans="1:15">
      <c r="A526" s="27">
        <v>525</v>
      </c>
      <c r="B526" s="27" t="s">
        <v>9</v>
      </c>
      <c r="C526" s="27">
        <v>30.460253999999999</v>
      </c>
      <c r="D526" s="27">
        <v>-116.11249599999999</v>
      </c>
      <c r="E526" s="27">
        <v>211.093029</v>
      </c>
      <c r="F526" s="27" t="s">
        <v>57</v>
      </c>
      <c r="G526" s="27" t="s">
        <v>2196</v>
      </c>
      <c r="H526" s="27" t="s">
        <v>2197</v>
      </c>
      <c r="I526" s="27">
        <v>10</v>
      </c>
      <c r="J526" s="27">
        <v>1</v>
      </c>
      <c r="K526" s="27">
        <v>720</v>
      </c>
      <c r="L526" s="27">
        <v>47050</v>
      </c>
      <c r="M526" s="27">
        <v>30.75</v>
      </c>
      <c r="N526" s="27">
        <v>-116.03400000000001</v>
      </c>
      <c r="O526" s="27" t="s">
        <v>2190</v>
      </c>
    </row>
    <row r="527" spans="1:15">
      <c r="A527" s="27">
        <v>526</v>
      </c>
      <c r="B527" s="27" t="s">
        <v>9</v>
      </c>
      <c r="C527" s="27">
        <v>30.460253999999999</v>
      </c>
      <c r="D527" s="27">
        <v>-116.11249599999999</v>
      </c>
      <c r="E527" s="27">
        <v>211.093029</v>
      </c>
      <c r="F527" s="27" t="s">
        <v>57</v>
      </c>
      <c r="G527" s="27" t="s">
        <v>2196</v>
      </c>
      <c r="H527" s="27" t="s">
        <v>2197</v>
      </c>
      <c r="I527" s="27">
        <v>10</v>
      </c>
      <c r="J527" s="27">
        <v>1</v>
      </c>
      <c r="K527" s="27">
        <v>720</v>
      </c>
      <c r="L527" s="27">
        <v>47050</v>
      </c>
      <c r="M527" s="27">
        <v>30.75</v>
      </c>
      <c r="N527" s="27">
        <v>-116.03400000000001</v>
      </c>
      <c r="O527" s="27" t="s">
        <v>2190</v>
      </c>
    </row>
    <row r="528" spans="1:15">
      <c r="A528" s="27">
        <v>527</v>
      </c>
      <c r="B528" s="27" t="s">
        <v>9</v>
      </c>
      <c r="C528" s="27">
        <v>30.460253999999999</v>
      </c>
      <c r="D528" s="27">
        <v>-116.11249599999999</v>
      </c>
      <c r="E528" s="27">
        <v>211.093029</v>
      </c>
      <c r="F528" s="27" t="s">
        <v>57</v>
      </c>
      <c r="G528" s="27" t="s">
        <v>2196</v>
      </c>
      <c r="H528" s="27" t="s">
        <v>2197</v>
      </c>
      <c r="I528" s="27">
        <v>30</v>
      </c>
      <c r="J528" s="27">
        <v>1</v>
      </c>
      <c r="K528" s="27">
        <v>720</v>
      </c>
      <c r="L528" s="27">
        <v>47050</v>
      </c>
      <c r="M528" s="27">
        <v>30.75</v>
      </c>
      <c r="N528" s="27">
        <v>-116.03400000000001</v>
      </c>
      <c r="O528" s="27" t="s">
        <v>2190</v>
      </c>
    </row>
    <row r="529" spans="1:15">
      <c r="A529" s="27">
        <v>528</v>
      </c>
      <c r="B529" s="27" t="s">
        <v>9</v>
      </c>
      <c r="C529" s="27">
        <v>30.460253999999999</v>
      </c>
      <c r="D529" s="27">
        <v>-116.11249599999999</v>
      </c>
      <c r="E529" s="27">
        <v>211.093029</v>
      </c>
      <c r="F529" s="27" t="s">
        <v>57</v>
      </c>
      <c r="G529" s="27" t="s">
        <v>2196</v>
      </c>
      <c r="H529" s="27" t="s">
        <v>2197</v>
      </c>
      <c r="I529" s="27">
        <v>30</v>
      </c>
      <c r="J529" s="27">
        <v>1</v>
      </c>
      <c r="K529" s="27">
        <v>720</v>
      </c>
      <c r="L529" s="27">
        <v>47050</v>
      </c>
      <c r="M529" s="27">
        <v>30.75</v>
      </c>
      <c r="N529" s="27">
        <v>-116.03400000000001</v>
      </c>
      <c r="O529" s="27" t="s">
        <v>2190</v>
      </c>
    </row>
    <row r="530" spans="1:15">
      <c r="A530" s="27">
        <v>529</v>
      </c>
      <c r="B530" s="27" t="s">
        <v>9</v>
      </c>
      <c r="C530" s="27">
        <v>30.460253999999999</v>
      </c>
      <c r="D530" s="27">
        <v>-116.11249599999999</v>
      </c>
      <c r="E530" s="27">
        <v>211.093029</v>
      </c>
      <c r="F530" s="27" t="s">
        <v>57</v>
      </c>
      <c r="G530" s="27" t="s">
        <v>2196</v>
      </c>
      <c r="H530" s="27" t="s">
        <v>2197</v>
      </c>
      <c r="I530" s="27">
        <v>30</v>
      </c>
      <c r="J530" s="27">
        <v>1</v>
      </c>
      <c r="K530" s="27">
        <v>720</v>
      </c>
      <c r="L530" s="27">
        <v>47050</v>
      </c>
      <c r="M530" s="27">
        <v>30.75</v>
      </c>
      <c r="N530" s="27">
        <v>-116.03400000000001</v>
      </c>
      <c r="O530" s="27" t="s">
        <v>2190</v>
      </c>
    </row>
    <row r="531" spans="1:15">
      <c r="A531" s="27">
        <v>530</v>
      </c>
      <c r="B531" s="27" t="s">
        <v>9</v>
      </c>
      <c r="C531" s="27">
        <v>30.460253999999999</v>
      </c>
      <c r="D531" s="27">
        <v>-116.11249599999999</v>
      </c>
      <c r="E531" s="27">
        <v>211.093029</v>
      </c>
      <c r="F531" s="27" t="s">
        <v>57</v>
      </c>
      <c r="G531" s="27" t="s">
        <v>2196</v>
      </c>
      <c r="H531" s="27" t="s">
        <v>2197</v>
      </c>
      <c r="I531" s="27">
        <v>10</v>
      </c>
      <c r="J531" s="27">
        <v>1</v>
      </c>
      <c r="K531" s="27">
        <v>720</v>
      </c>
      <c r="L531" s="27">
        <v>47050</v>
      </c>
      <c r="M531" s="27">
        <v>30.75</v>
      </c>
      <c r="N531" s="27">
        <v>-116.03400000000001</v>
      </c>
      <c r="O531" s="27" t="s">
        <v>2190</v>
      </c>
    </row>
    <row r="532" spans="1:15">
      <c r="A532" s="27">
        <v>531</v>
      </c>
      <c r="B532" s="27" t="s">
        <v>9</v>
      </c>
      <c r="C532" s="27">
        <v>30.460253999999999</v>
      </c>
      <c r="D532" s="27">
        <v>-116.11249599999999</v>
      </c>
      <c r="E532" s="27">
        <v>211.093029</v>
      </c>
      <c r="F532" s="27" t="s">
        <v>57</v>
      </c>
      <c r="G532" s="27" t="s">
        <v>2196</v>
      </c>
      <c r="H532" s="27" t="s">
        <v>2197</v>
      </c>
      <c r="I532" s="27">
        <v>15</v>
      </c>
      <c r="J532" s="27">
        <v>1</v>
      </c>
      <c r="K532" s="27">
        <v>720</v>
      </c>
      <c r="L532" s="27">
        <v>47050</v>
      </c>
      <c r="M532" s="27">
        <v>30.75</v>
      </c>
      <c r="N532" s="27">
        <v>-116.03400000000001</v>
      </c>
      <c r="O532" s="27" t="s">
        <v>2190</v>
      </c>
    </row>
    <row r="533" spans="1:15">
      <c r="A533" s="27">
        <v>532</v>
      </c>
      <c r="B533" s="27" t="s">
        <v>9</v>
      </c>
      <c r="C533" s="27">
        <v>30.460253999999999</v>
      </c>
      <c r="D533" s="27">
        <v>-116.11249599999999</v>
      </c>
      <c r="E533" s="27">
        <v>211.093029</v>
      </c>
      <c r="F533" s="27" t="s">
        <v>57</v>
      </c>
      <c r="G533" s="27" t="s">
        <v>2196</v>
      </c>
      <c r="H533" s="27" t="s">
        <v>2197</v>
      </c>
      <c r="I533" s="27">
        <v>15</v>
      </c>
      <c r="J533" s="27">
        <v>1</v>
      </c>
      <c r="K533" s="27">
        <v>720</v>
      </c>
      <c r="L533" s="27">
        <v>47050</v>
      </c>
      <c r="M533" s="27">
        <v>30.75</v>
      </c>
      <c r="N533" s="27">
        <v>-116.03400000000001</v>
      </c>
      <c r="O533" s="27" t="s">
        <v>2190</v>
      </c>
    </row>
    <row r="534" spans="1:15">
      <c r="A534" s="27">
        <v>533</v>
      </c>
      <c r="B534" s="27" t="s">
        <v>9</v>
      </c>
      <c r="C534" s="27">
        <v>30.460253999999999</v>
      </c>
      <c r="D534" s="27">
        <v>-116.11249599999999</v>
      </c>
      <c r="E534" s="27">
        <v>211.093029</v>
      </c>
      <c r="F534" s="27" t="s">
        <v>57</v>
      </c>
      <c r="G534" s="27" t="s">
        <v>2196</v>
      </c>
      <c r="H534" s="27" t="s">
        <v>2197</v>
      </c>
      <c r="I534" s="27">
        <v>30</v>
      </c>
      <c r="J534" s="27">
        <v>1</v>
      </c>
      <c r="K534" s="27">
        <v>720</v>
      </c>
      <c r="L534" s="27">
        <v>47050</v>
      </c>
      <c r="M534" s="27">
        <v>30.75</v>
      </c>
      <c r="N534" s="27">
        <v>-116.03400000000001</v>
      </c>
      <c r="O534" s="27" t="s">
        <v>2190</v>
      </c>
    </row>
    <row r="535" spans="1:15">
      <c r="A535" s="27">
        <v>534</v>
      </c>
      <c r="B535" s="27" t="s">
        <v>9</v>
      </c>
      <c r="C535" s="27">
        <v>30.460253999999999</v>
      </c>
      <c r="D535" s="27">
        <v>-116.11249599999999</v>
      </c>
      <c r="E535" s="27">
        <v>211.093029</v>
      </c>
      <c r="F535" s="27" t="s">
        <v>57</v>
      </c>
      <c r="G535" s="27" t="s">
        <v>2196</v>
      </c>
      <c r="H535" s="27" t="s">
        <v>2197</v>
      </c>
      <c r="I535" s="27">
        <v>30</v>
      </c>
      <c r="J535" s="27">
        <v>1</v>
      </c>
      <c r="K535" s="27">
        <v>720</v>
      </c>
      <c r="L535" s="27">
        <v>47050</v>
      </c>
      <c r="M535" s="27">
        <v>30.75</v>
      </c>
      <c r="N535" s="27">
        <v>-116.03400000000001</v>
      </c>
      <c r="O535" s="27" t="s">
        <v>2190</v>
      </c>
    </row>
    <row r="536" spans="1:15">
      <c r="A536" s="27">
        <v>535</v>
      </c>
      <c r="B536" s="27" t="s">
        <v>9</v>
      </c>
      <c r="C536" s="27">
        <v>30.460253999999999</v>
      </c>
      <c r="D536" s="27">
        <v>-116.11249599999999</v>
      </c>
      <c r="E536" s="27">
        <v>211.093029</v>
      </c>
      <c r="F536" s="27" t="s">
        <v>57</v>
      </c>
      <c r="G536" s="27" t="s">
        <v>2196</v>
      </c>
      <c r="H536" s="27" t="s">
        <v>2197</v>
      </c>
      <c r="I536" s="27">
        <v>30</v>
      </c>
      <c r="J536" s="27">
        <v>1</v>
      </c>
      <c r="K536" s="27">
        <v>720</v>
      </c>
      <c r="L536" s="27">
        <v>47050</v>
      </c>
      <c r="M536" s="27">
        <v>30.75</v>
      </c>
      <c r="N536" s="27">
        <v>-116.03400000000001</v>
      </c>
      <c r="O536" s="27" t="s">
        <v>2190</v>
      </c>
    </row>
    <row r="537" spans="1:15">
      <c r="A537" s="27">
        <v>536</v>
      </c>
      <c r="B537" s="27" t="s">
        <v>9</v>
      </c>
      <c r="C537" s="27">
        <v>30.460253999999999</v>
      </c>
      <c r="D537" s="27">
        <v>-116.11249599999999</v>
      </c>
      <c r="E537" s="27">
        <v>211.093029</v>
      </c>
      <c r="F537" s="27" t="s">
        <v>57</v>
      </c>
      <c r="G537" s="27" t="s">
        <v>2196</v>
      </c>
      <c r="H537" s="27" t="s">
        <v>2197</v>
      </c>
      <c r="I537" s="27">
        <v>35</v>
      </c>
      <c r="J537" s="27">
        <v>1</v>
      </c>
      <c r="K537" s="27">
        <v>720</v>
      </c>
      <c r="L537" s="27">
        <v>47050</v>
      </c>
      <c r="M537" s="27">
        <v>30.75</v>
      </c>
      <c r="N537" s="27">
        <v>-116.03400000000001</v>
      </c>
      <c r="O537" s="27" t="s">
        <v>2190</v>
      </c>
    </row>
    <row r="538" spans="1:15">
      <c r="A538" s="27">
        <v>537</v>
      </c>
      <c r="B538" s="27" t="s">
        <v>4</v>
      </c>
      <c r="C538" s="27">
        <v>31.797256999999998</v>
      </c>
      <c r="D538" s="27">
        <v>-116.800004</v>
      </c>
      <c r="E538" s="27">
        <v>62.685696</v>
      </c>
      <c r="F538" s="27" t="s">
        <v>56</v>
      </c>
      <c r="G538" s="27" t="s">
        <v>2191</v>
      </c>
      <c r="H538" s="27" t="s">
        <v>2192</v>
      </c>
      <c r="I538" s="27">
        <v>30</v>
      </c>
      <c r="J538" s="27">
        <v>1</v>
      </c>
      <c r="K538" s="27">
        <v>720</v>
      </c>
      <c r="L538" s="27">
        <v>322842</v>
      </c>
      <c r="M538" s="27">
        <v>32</v>
      </c>
      <c r="N538" s="27">
        <v>-116.858</v>
      </c>
      <c r="O538" s="27" t="s">
        <v>2190</v>
      </c>
    </row>
    <row r="539" spans="1:15">
      <c r="A539" s="27">
        <v>538</v>
      </c>
      <c r="B539" s="27" t="s">
        <v>4</v>
      </c>
      <c r="C539" s="27">
        <v>31.797256999999998</v>
      </c>
      <c r="D539" s="27">
        <v>-116.800004</v>
      </c>
      <c r="E539" s="27">
        <v>62.685696</v>
      </c>
      <c r="F539" s="27" t="s">
        <v>56</v>
      </c>
      <c r="G539" s="27" t="s">
        <v>2191</v>
      </c>
      <c r="H539" s="27" t="s">
        <v>2192</v>
      </c>
      <c r="I539" s="27">
        <v>10</v>
      </c>
      <c r="J539" s="27">
        <v>1</v>
      </c>
      <c r="K539" s="27">
        <v>720</v>
      </c>
      <c r="L539" s="27">
        <v>322842</v>
      </c>
      <c r="M539" s="27">
        <v>32</v>
      </c>
      <c r="N539" s="27">
        <v>-116.858</v>
      </c>
      <c r="O539" s="27" t="s">
        <v>2190</v>
      </c>
    </row>
    <row r="540" spans="1:15">
      <c r="A540" s="27">
        <v>539</v>
      </c>
      <c r="B540" s="27" t="s">
        <v>4</v>
      </c>
      <c r="C540" s="27">
        <v>31.797256999999998</v>
      </c>
      <c r="D540" s="27">
        <v>-116.800004</v>
      </c>
      <c r="E540" s="27">
        <v>62.685696</v>
      </c>
      <c r="F540" s="27" t="s">
        <v>56</v>
      </c>
      <c r="G540" s="27" t="s">
        <v>2191</v>
      </c>
      <c r="H540" s="27" t="s">
        <v>2192</v>
      </c>
      <c r="I540" s="27">
        <v>10</v>
      </c>
      <c r="J540" s="27">
        <v>1</v>
      </c>
      <c r="K540" s="27">
        <v>720</v>
      </c>
      <c r="L540" s="27">
        <v>322842</v>
      </c>
      <c r="M540" s="27">
        <v>32</v>
      </c>
      <c r="N540" s="27">
        <v>-116.858</v>
      </c>
      <c r="O540" s="27" t="s">
        <v>2190</v>
      </c>
    </row>
    <row r="541" spans="1:15">
      <c r="A541" s="27">
        <v>540</v>
      </c>
      <c r="B541" s="27" t="s">
        <v>4</v>
      </c>
      <c r="C541" s="27">
        <v>31.797256999999998</v>
      </c>
      <c r="D541" s="27">
        <v>-116.800004</v>
      </c>
      <c r="E541" s="27">
        <v>62.685696</v>
      </c>
      <c r="F541" s="27" t="s">
        <v>56</v>
      </c>
      <c r="G541" s="27" t="s">
        <v>2191</v>
      </c>
      <c r="H541" s="27" t="s">
        <v>2192</v>
      </c>
      <c r="I541" s="27">
        <v>10</v>
      </c>
      <c r="J541" s="27">
        <v>1</v>
      </c>
      <c r="K541" s="27">
        <v>720</v>
      </c>
      <c r="L541" s="27">
        <v>322842</v>
      </c>
      <c r="M541" s="27">
        <v>32</v>
      </c>
      <c r="N541" s="27">
        <v>-116.858</v>
      </c>
      <c r="O541" s="27" t="s">
        <v>2190</v>
      </c>
    </row>
    <row r="542" spans="1:15">
      <c r="A542" s="27">
        <v>541</v>
      </c>
      <c r="B542" s="27" t="s">
        <v>4</v>
      </c>
      <c r="C542" s="27">
        <v>31.797256999999998</v>
      </c>
      <c r="D542" s="27">
        <v>-116.800004</v>
      </c>
      <c r="E542" s="27">
        <v>62.685696</v>
      </c>
      <c r="F542" s="27" t="s">
        <v>56</v>
      </c>
      <c r="G542" s="27" t="s">
        <v>2191</v>
      </c>
      <c r="H542" s="27" t="s">
        <v>2192</v>
      </c>
      <c r="I542" s="27">
        <v>10</v>
      </c>
      <c r="J542" s="27">
        <v>1</v>
      </c>
      <c r="K542" s="27">
        <v>720</v>
      </c>
      <c r="L542" s="27">
        <v>322842</v>
      </c>
      <c r="M542" s="27">
        <v>32</v>
      </c>
      <c r="N542" s="27">
        <v>-116.858</v>
      </c>
      <c r="O542" s="27" t="s">
        <v>2190</v>
      </c>
    </row>
    <row r="543" spans="1:15">
      <c r="A543" s="27">
        <v>542</v>
      </c>
      <c r="B543" s="27" t="s">
        <v>4</v>
      </c>
      <c r="C543" s="27">
        <v>31.797256999999998</v>
      </c>
      <c r="D543" s="27">
        <v>-116.800004</v>
      </c>
      <c r="E543" s="27">
        <v>62.685696</v>
      </c>
      <c r="F543" s="27" t="s">
        <v>56</v>
      </c>
      <c r="G543" s="27" t="s">
        <v>2191</v>
      </c>
      <c r="H543" s="27" t="s">
        <v>2192</v>
      </c>
      <c r="I543" s="27">
        <v>15</v>
      </c>
      <c r="J543" s="27">
        <v>1</v>
      </c>
      <c r="K543" s="27">
        <v>720</v>
      </c>
      <c r="L543" s="27">
        <v>322842</v>
      </c>
      <c r="M543" s="27">
        <v>32</v>
      </c>
      <c r="N543" s="27">
        <v>-116.858</v>
      </c>
      <c r="O543" s="27" t="s">
        <v>2190</v>
      </c>
    </row>
    <row r="544" spans="1:15">
      <c r="A544" s="27">
        <v>543</v>
      </c>
      <c r="B544" s="27" t="s">
        <v>4</v>
      </c>
      <c r="C544" s="27">
        <v>31.797256999999998</v>
      </c>
      <c r="D544" s="27">
        <v>-116.800004</v>
      </c>
      <c r="E544" s="27">
        <v>62.685696</v>
      </c>
      <c r="F544" s="27" t="s">
        <v>56</v>
      </c>
      <c r="G544" s="27" t="s">
        <v>2191</v>
      </c>
      <c r="H544" s="27" t="s">
        <v>2192</v>
      </c>
      <c r="I544" s="27">
        <v>15</v>
      </c>
      <c r="J544" s="27">
        <v>1</v>
      </c>
      <c r="K544" s="27">
        <v>720</v>
      </c>
      <c r="L544" s="27">
        <v>322842</v>
      </c>
      <c r="M544" s="27">
        <v>32</v>
      </c>
      <c r="N544" s="27">
        <v>-116.858</v>
      </c>
      <c r="O544" s="27" t="s">
        <v>2190</v>
      </c>
    </row>
    <row r="545" spans="1:15">
      <c r="A545" s="27">
        <v>544</v>
      </c>
      <c r="B545" s="27" t="s">
        <v>4</v>
      </c>
      <c r="C545" s="27">
        <v>31.797256999999998</v>
      </c>
      <c r="D545" s="27">
        <v>-116.800004</v>
      </c>
      <c r="E545" s="27">
        <v>62.685696</v>
      </c>
      <c r="F545" s="27" t="s">
        <v>58</v>
      </c>
      <c r="G545" s="27" t="s">
        <v>2194</v>
      </c>
      <c r="H545" s="27" t="s">
        <v>2195</v>
      </c>
      <c r="I545" s="27">
        <v>15</v>
      </c>
      <c r="J545" s="27">
        <v>1</v>
      </c>
      <c r="K545" s="27">
        <v>720</v>
      </c>
      <c r="L545" s="27">
        <v>322842</v>
      </c>
      <c r="M545" s="27">
        <v>32</v>
      </c>
      <c r="N545" s="27">
        <v>-116.858</v>
      </c>
      <c r="O545" s="27" t="s">
        <v>2190</v>
      </c>
    </row>
    <row r="546" spans="1:15">
      <c r="A546" s="27">
        <v>545</v>
      </c>
      <c r="B546" s="27" t="s">
        <v>4</v>
      </c>
      <c r="C546" s="27">
        <v>31.797256999999998</v>
      </c>
      <c r="D546" s="27">
        <v>-116.800004</v>
      </c>
      <c r="E546" s="27">
        <v>62.685696</v>
      </c>
      <c r="F546" s="27" t="s">
        <v>58</v>
      </c>
      <c r="G546" s="27" t="s">
        <v>2194</v>
      </c>
      <c r="H546" s="27" t="s">
        <v>2195</v>
      </c>
      <c r="I546" s="27">
        <v>15</v>
      </c>
      <c r="J546" s="27">
        <v>1</v>
      </c>
      <c r="K546" s="27">
        <v>720</v>
      </c>
      <c r="L546" s="27">
        <v>322842</v>
      </c>
      <c r="M546" s="27">
        <v>32</v>
      </c>
      <c r="N546" s="27">
        <v>-116.858</v>
      </c>
      <c r="O546" s="27" t="s">
        <v>2190</v>
      </c>
    </row>
    <row r="547" spans="1:15">
      <c r="A547" s="27">
        <v>546</v>
      </c>
      <c r="B547" s="27" t="s">
        <v>4</v>
      </c>
      <c r="C547" s="27">
        <v>31.797256999999998</v>
      </c>
      <c r="D547" s="27">
        <v>-116.800004</v>
      </c>
      <c r="E547" s="27">
        <v>62.685696</v>
      </c>
      <c r="F547" s="27" t="s">
        <v>58</v>
      </c>
      <c r="G547" s="27" t="s">
        <v>2194</v>
      </c>
      <c r="H547" s="27" t="s">
        <v>2195</v>
      </c>
      <c r="I547" s="27">
        <v>20</v>
      </c>
      <c r="J547" s="27">
        <v>1</v>
      </c>
      <c r="K547" s="27">
        <v>720</v>
      </c>
      <c r="L547" s="27">
        <v>322842</v>
      </c>
      <c r="M547" s="27">
        <v>32</v>
      </c>
      <c r="N547" s="27">
        <v>-116.858</v>
      </c>
      <c r="O547" s="27" t="s">
        <v>2190</v>
      </c>
    </row>
    <row r="548" spans="1:15">
      <c r="A548" s="27">
        <v>547</v>
      </c>
      <c r="B548" s="27" t="s">
        <v>4</v>
      </c>
      <c r="C548" s="27">
        <v>31.797256999999998</v>
      </c>
      <c r="D548" s="27">
        <v>-116.800004</v>
      </c>
      <c r="E548" s="27">
        <v>62.685696</v>
      </c>
      <c r="F548" s="27" t="s">
        <v>58</v>
      </c>
      <c r="G548" s="27" t="s">
        <v>2194</v>
      </c>
      <c r="H548" s="27" t="s">
        <v>2195</v>
      </c>
      <c r="I548" s="27">
        <v>20</v>
      </c>
      <c r="J548" s="27">
        <v>1</v>
      </c>
      <c r="K548" s="27">
        <v>720</v>
      </c>
      <c r="L548" s="27">
        <v>322842</v>
      </c>
      <c r="M548" s="27">
        <v>32</v>
      </c>
      <c r="N548" s="27">
        <v>-116.858</v>
      </c>
      <c r="O548" s="27" t="s">
        <v>2190</v>
      </c>
    </row>
    <row r="549" spans="1:15">
      <c r="A549" s="27">
        <v>548</v>
      </c>
      <c r="B549" s="27" t="s">
        <v>4</v>
      </c>
      <c r="C549" s="27">
        <v>31.797256999999998</v>
      </c>
      <c r="D549" s="27">
        <v>-116.800004</v>
      </c>
      <c r="E549" s="27">
        <v>62.685696</v>
      </c>
      <c r="F549" s="27" t="s">
        <v>58</v>
      </c>
      <c r="G549" s="27" t="s">
        <v>2194</v>
      </c>
      <c r="H549" s="27" t="s">
        <v>2195</v>
      </c>
      <c r="I549" s="27">
        <v>20</v>
      </c>
      <c r="J549" s="27">
        <v>1</v>
      </c>
      <c r="K549" s="27">
        <v>720</v>
      </c>
      <c r="L549" s="27">
        <v>322842</v>
      </c>
      <c r="M549" s="27">
        <v>32</v>
      </c>
      <c r="N549" s="27">
        <v>-116.858</v>
      </c>
      <c r="O549" s="27" t="s">
        <v>2190</v>
      </c>
    </row>
    <row r="550" spans="1:15">
      <c r="A550" s="27">
        <v>549</v>
      </c>
      <c r="B550" s="27" t="s">
        <v>4</v>
      </c>
      <c r="C550" s="27">
        <v>31.797256999999998</v>
      </c>
      <c r="D550" s="27">
        <v>-116.800004</v>
      </c>
      <c r="E550" s="27">
        <v>62.685696</v>
      </c>
      <c r="F550" s="27" t="s">
        <v>58</v>
      </c>
      <c r="G550" s="27" t="s">
        <v>2194</v>
      </c>
      <c r="H550" s="27" t="s">
        <v>2195</v>
      </c>
      <c r="I550" s="27">
        <v>20</v>
      </c>
      <c r="J550" s="27">
        <v>1</v>
      </c>
      <c r="K550" s="27">
        <v>720</v>
      </c>
      <c r="L550" s="27">
        <v>322842</v>
      </c>
      <c r="M550" s="27">
        <v>32</v>
      </c>
      <c r="N550" s="27">
        <v>-116.858</v>
      </c>
      <c r="O550" s="27" t="s">
        <v>2190</v>
      </c>
    </row>
    <row r="551" spans="1:15">
      <c r="A551" s="27">
        <v>550</v>
      </c>
      <c r="B551" s="27" t="s">
        <v>4</v>
      </c>
      <c r="C551" s="27">
        <v>31.797256999999998</v>
      </c>
      <c r="D551" s="27">
        <v>-116.800004</v>
      </c>
      <c r="E551" s="27">
        <v>62.685696</v>
      </c>
      <c r="F551" s="27" t="s">
        <v>58</v>
      </c>
      <c r="G551" s="27" t="s">
        <v>2194</v>
      </c>
      <c r="H551" s="27" t="s">
        <v>2195</v>
      </c>
      <c r="I551" s="27">
        <v>20</v>
      </c>
      <c r="J551" s="27">
        <v>1</v>
      </c>
      <c r="K551" s="27">
        <v>720</v>
      </c>
      <c r="L551" s="27">
        <v>322842</v>
      </c>
      <c r="M551" s="27">
        <v>32</v>
      </c>
      <c r="N551" s="27">
        <v>-116.858</v>
      </c>
      <c r="O551" s="27" t="s">
        <v>2190</v>
      </c>
    </row>
    <row r="552" spans="1:15">
      <c r="A552" s="27">
        <v>551</v>
      </c>
      <c r="B552" s="27" t="s">
        <v>4</v>
      </c>
      <c r="C552" s="27">
        <v>31.797256999999998</v>
      </c>
      <c r="D552" s="27">
        <v>-116.800004</v>
      </c>
      <c r="E552" s="27">
        <v>62.685696</v>
      </c>
      <c r="F552" s="27" t="s">
        <v>58</v>
      </c>
      <c r="G552" s="27" t="s">
        <v>2194</v>
      </c>
      <c r="H552" s="27" t="s">
        <v>2195</v>
      </c>
      <c r="I552" s="27">
        <v>20</v>
      </c>
      <c r="J552" s="27">
        <v>1</v>
      </c>
      <c r="K552" s="27">
        <v>720</v>
      </c>
      <c r="L552" s="27">
        <v>322842</v>
      </c>
      <c r="M552" s="27">
        <v>32</v>
      </c>
      <c r="N552" s="27">
        <v>-116.858</v>
      </c>
      <c r="O552" s="27" t="s">
        <v>2190</v>
      </c>
    </row>
    <row r="553" spans="1:15">
      <c r="A553" s="27">
        <v>552</v>
      </c>
      <c r="B553" s="27" t="s">
        <v>4</v>
      </c>
      <c r="C553" s="27">
        <v>31.797256999999998</v>
      </c>
      <c r="D553" s="27">
        <v>-116.800004</v>
      </c>
      <c r="E553" s="27">
        <v>62.685696</v>
      </c>
      <c r="F553" s="27" t="s">
        <v>58</v>
      </c>
      <c r="G553" s="27" t="s">
        <v>2194</v>
      </c>
      <c r="H553" s="27" t="s">
        <v>2195</v>
      </c>
      <c r="I553" s="27">
        <v>20</v>
      </c>
      <c r="J553" s="27">
        <v>1</v>
      </c>
      <c r="K553" s="27">
        <v>720</v>
      </c>
      <c r="L553" s="27">
        <v>322842</v>
      </c>
      <c r="M553" s="27">
        <v>32</v>
      </c>
      <c r="N553" s="27">
        <v>-116.858</v>
      </c>
      <c r="O553" s="27" t="s">
        <v>2190</v>
      </c>
    </row>
    <row r="554" spans="1:15">
      <c r="A554" s="27">
        <v>553</v>
      </c>
      <c r="B554" s="27" t="s">
        <v>4</v>
      </c>
      <c r="C554" s="27">
        <v>31.797256999999998</v>
      </c>
      <c r="D554" s="27">
        <v>-116.800004</v>
      </c>
      <c r="E554" s="27">
        <v>62.685696</v>
      </c>
      <c r="F554" s="27" t="s">
        <v>58</v>
      </c>
      <c r="G554" s="27" t="s">
        <v>2194</v>
      </c>
      <c r="H554" s="27" t="s">
        <v>2195</v>
      </c>
      <c r="I554" s="27">
        <v>30</v>
      </c>
      <c r="J554" s="27">
        <v>1</v>
      </c>
      <c r="K554" s="27">
        <v>720</v>
      </c>
      <c r="L554" s="27">
        <v>322842</v>
      </c>
      <c r="M554" s="27">
        <v>32</v>
      </c>
      <c r="N554" s="27">
        <v>-116.858</v>
      </c>
      <c r="O554" s="27" t="s">
        <v>2190</v>
      </c>
    </row>
    <row r="555" spans="1:15">
      <c r="A555" s="27">
        <v>554</v>
      </c>
      <c r="B555" s="27" t="s">
        <v>4</v>
      </c>
      <c r="C555" s="27">
        <v>31.797256999999998</v>
      </c>
      <c r="D555" s="27">
        <v>-116.800004</v>
      </c>
      <c r="E555" s="27">
        <v>62.685696</v>
      </c>
      <c r="F555" s="27" t="s">
        <v>58</v>
      </c>
      <c r="G555" s="27" t="s">
        <v>2194</v>
      </c>
      <c r="H555" s="27" t="s">
        <v>2195</v>
      </c>
      <c r="I555" s="27">
        <v>20</v>
      </c>
      <c r="J555" s="27">
        <v>1</v>
      </c>
      <c r="K555" s="27">
        <v>720</v>
      </c>
      <c r="L555" s="27">
        <v>322842</v>
      </c>
      <c r="M555" s="27">
        <v>32</v>
      </c>
      <c r="N555" s="27">
        <v>-116.858</v>
      </c>
      <c r="O555" s="27" t="s">
        <v>2190</v>
      </c>
    </row>
    <row r="556" spans="1:15">
      <c r="A556" s="27">
        <v>555</v>
      </c>
      <c r="B556" s="27" t="s">
        <v>4</v>
      </c>
      <c r="C556" s="27">
        <v>31.797256999999998</v>
      </c>
      <c r="D556" s="27">
        <v>-116.800004</v>
      </c>
      <c r="E556" s="27">
        <v>62.685696</v>
      </c>
      <c r="F556" s="27" t="s">
        <v>58</v>
      </c>
      <c r="G556" s="27" t="s">
        <v>2194</v>
      </c>
      <c r="H556" s="27" t="s">
        <v>2195</v>
      </c>
      <c r="I556" s="27">
        <v>20</v>
      </c>
      <c r="J556" s="27">
        <v>1</v>
      </c>
      <c r="K556" s="27">
        <v>720</v>
      </c>
      <c r="L556" s="27">
        <v>322842</v>
      </c>
      <c r="M556" s="27">
        <v>32</v>
      </c>
      <c r="N556" s="27">
        <v>-116.858</v>
      </c>
      <c r="O556" s="27" t="s">
        <v>2190</v>
      </c>
    </row>
    <row r="557" spans="1:15">
      <c r="A557" s="27">
        <v>556</v>
      </c>
      <c r="B557" s="27" t="s">
        <v>4</v>
      </c>
      <c r="C557" s="27">
        <v>31.797256999999998</v>
      </c>
      <c r="D557" s="27">
        <v>-116.800004</v>
      </c>
      <c r="E557" s="27">
        <v>62.685696</v>
      </c>
      <c r="F557" s="27" t="s">
        <v>58</v>
      </c>
      <c r="G557" s="27" t="s">
        <v>2194</v>
      </c>
      <c r="H557" s="27" t="s">
        <v>2195</v>
      </c>
      <c r="I557" s="27">
        <v>20</v>
      </c>
      <c r="J557" s="27">
        <v>1</v>
      </c>
      <c r="K557" s="27">
        <v>720</v>
      </c>
      <c r="L557" s="27">
        <v>322842</v>
      </c>
      <c r="M557" s="27">
        <v>32</v>
      </c>
      <c r="N557" s="27">
        <v>-116.858</v>
      </c>
      <c r="O557" s="27" t="s">
        <v>2190</v>
      </c>
    </row>
    <row r="558" spans="1:15">
      <c r="A558" s="27">
        <v>557</v>
      </c>
      <c r="B558" s="27" t="s">
        <v>4</v>
      </c>
      <c r="C558" s="27">
        <v>31.797256999999998</v>
      </c>
      <c r="D558" s="27">
        <v>-116.800004</v>
      </c>
      <c r="E558" s="27">
        <v>62.685696</v>
      </c>
      <c r="F558" s="27" t="s">
        <v>58</v>
      </c>
      <c r="G558" s="27" t="s">
        <v>2194</v>
      </c>
      <c r="H558" s="27" t="s">
        <v>2195</v>
      </c>
      <c r="I558" s="27">
        <v>20</v>
      </c>
      <c r="J558" s="27">
        <v>1</v>
      </c>
      <c r="K558" s="27">
        <v>720</v>
      </c>
      <c r="L558" s="27">
        <v>322842</v>
      </c>
      <c r="M558" s="27">
        <v>32</v>
      </c>
      <c r="N558" s="27">
        <v>-116.858</v>
      </c>
      <c r="O558" s="27" t="s">
        <v>2190</v>
      </c>
    </row>
    <row r="559" spans="1:15">
      <c r="A559" s="27">
        <v>558</v>
      </c>
      <c r="B559" s="27" t="s">
        <v>4</v>
      </c>
      <c r="C559" s="27">
        <v>31.797256999999998</v>
      </c>
      <c r="D559" s="27">
        <v>-116.800004</v>
      </c>
      <c r="E559" s="27">
        <v>62.685696</v>
      </c>
      <c r="F559" s="27" t="s">
        <v>58</v>
      </c>
      <c r="G559" s="27" t="s">
        <v>2194</v>
      </c>
      <c r="H559" s="27" t="s">
        <v>2195</v>
      </c>
      <c r="I559" s="27">
        <v>20</v>
      </c>
      <c r="J559" s="27">
        <v>1</v>
      </c>
      <c r="K559" s="27">
        <v>720</v>
      </c>
      <c r="L559" s="27">
        <v>322842</v>
      </c>
      <c r="M559" s="27">
        <v>32</v>
      </c>
      <c r="N559" s="27">
        <v>-116.858</v>
      </c>
      <c r="O559" s="27" t="s">
        <v>2190</v>
      </c>
    </row>
    <row r="560" spans="1:15">
      <c r="A560" s="27">
        <v>559</v>
      </c>
      <c r="B560" s="27" t="s">
        <v>4</v>
      </c>
      <c r="C560" s="27">
        <v>31.797256999999998</v>
      </c>
      <c r="D560" s="27">
        <v>-116.800004</v>
      </c>
      <c r="E560" s="27">
        <v>62.685696</v>
      </c>
      <c r="F560" s="27" t="s">
        <v>58</v>
      </c>
      <c r="G560" s="27" t="s">
        <v>2194</v>
      </c>
      <c r="H560" s="27" t="s">
        <v>2195</v>
      </c>
      <c r="I560" s="27">
        <v>20</v>
      </c>
      <c r="J560" s="27">
        <v>1</v>
      </c>
      <c r="K560" s="27">
        <v>720</v>
      </c>
      <c r="L560" s="27">
        <v>322842</v>
      </c>
      <c r="M560" s="27">
        <v>32</v>
      </c>
      <c r="N560" s="27">
        <v>-116.858</v>
      </c>
      <c r="O560" s="27" t="s">
        <v>2190</v>
      </c>
    </row>
    <row r="561" spans="1:15">
      <c r="A561" s="27">
        <v>560</v>
      </c>
      <c r="B561" s="27" t="s">
        <v>4</v>
      </c>
      <c r="C561" s="27">
        <v>31.797256999999998</v>
      </c>
      <c r="D561" s="27">
        <v>-116.800004</v>
      </c>
      <c r="E561" s="27">
        <v>62.685696</v>
      </c>
      <c r="F561" s="27" t="s">
        <v>57</v>
      </c>
      <c r="G561" s="27" t="s">
        <v>2196</v>
      </c>
      <c r="H561" s="27" t="s">
        <v>2197</v>
      </c>
      <c r="I561" s="27">
        <v>15</v>
      </c>
      <c r="J561" s="27">
        <v>1</v>
      </c>
      <c r="K561" s="27">
        <v>720</v>
      </c>
      <c r="L561" s="27">
        <v>322842</v>
      </c>
      <c r="M561" s="27">
        <v>32</v>
      </c>
      <c r="N561" s="27">
        <v>-116.858</v>
      </c>
      <c r="O561" s="27" t="s">
        <v>2190</v>
      </c>
    </row>
    <row r="562" spans="1:15">
      <c r="A562" s="27">
        <v>561</v>
      </c>
      <c r="B562" s="27" t="s">
        <v>4</v>
      </c>
      <c r="C562" s="27">
        <v>31.797256999999998</v>
      </c>
      <c r="D562" s="27">
        <v>-116.800004</v>
      </c>
      <c r="E562" s="27">
        <v>62.685696</v>
      </c>
      <c r="F562" s="27" t="s">
        <v>57</v>
      </c>
      <c r="G562" s="27" t="s">
        <v>2196</v>
      </c>
      <c r="H562" s="27" t="s">
        <v>2197</v>
      </c>
      <c r="I562" s="27">
        <v>25</v>
      </c>
      <c r="J562" s="27">
        <v>1</v>
      </c>
      <c r="K562" s="27">
        <v>720</v>
      </c>
      <c r="L562" s="27">
        <v>322842</v>
      </c>
      <c r="M562" s="27">
        <v>32</v>
      </c>
      <c r="N562" s="27">
        <v>-116.858</v>
      </c>
      <c r="O562" s="27" t="s">
        <v>2190</v>
      </c>
    </row>
    <row r="563" spans="1:15">
      <c r="A563" s="27">
        <v>562</v>
      </c>
      <c r="B563" s="27" t="s">
        <v>4</v>
      </c>
      <c r="C563" s="27">
        <v>31.797256999999998</v>
      </c>
      <c r="D563" s="27">
        <v>-116.800004</v>
      </c>
      <c r="E563" s="27">
        <v>62.685696</v>
      </c>
      <c r="F563" s="27" t="s">
        <v>57</v>
      </c>
      <c r="G563" s="27" t="s">
        <v>2196</v>
      </c>
      <c r="H563" s="27" t="s">
        <v>2197</v>
      </c>
      <c r="I563" s="27">
        <v>25</v>
      </c>
      <c r="J563" s="27">
        <v>1</v>
      </c>
      <c r="K563" s="27">
        <v>720</v>
      </c>
      <c r="L563" s="27">
        <v>322842</v>
      </c>
      <c r="M563" s="27">
        <v>32</v>
      </c>
      <c r="N563" s="27">
        <v>-116.858</v>
      </c>
      <c r="O563" s="27" t="s">
        <v>2190</v>
      </c>
    </row>
    <row r="564" spans="1:15">
      <c r="A564" s="27">
        <v>563</v>
      </c>
      <c r="B564" s="27" t="s">
        <v>4</v>
      </c>
      <c r="C564" s="27">
        <v>31.797256999999998</v>
      </c>
      <c r="D564" s="27">
        <v>-116.800004</v>
      </c>
      <c r="E564" s="27">
        <v>62.685696</v>
      </c>
      <c r="F564" s="27" t="s">
        <v>57</v>
      </c>
      <c r="G564" s="27" t="s">
        <v>2196</v>
      </c>
      <c r="H564" s="27" t="s">
        <v>2197</v>
      </c>
      <c r="I564" s="27">
        <v>25</v>
      </c>
      <c r="J564" s="27">
        <v>1</v>
      </c>
      <c r="K564" s="27">
        <v>720</v>
      </c>
      <c r="L564" s="27">
        <v>322842</v>
      </c>
      <c r="M564" s="27">
        <v>32</v>
      </c>
      <c r="N564" s="27">
        <v>-116.858</v>
      </c>
      <c r="O564" s="27" t="s">
        <v>2190</v>
      </c>
    </row>
    <row r="565" spans="1:15">
      <c r="A565" s="27">
        <v>564</v>
      </c>
      <c r="B565" s="27" t="s">
        <v>4</v>
      </c>
      <c r="C565" s="27">
        <v>31.797256999999998</v>
      </c>
      <c r="D565" s="27">
        <v>-116.800004</v>
      </c>
      <c r="E565" s="27">
        <v>62.685696</v>
      </c>
      <c r="F565" s="27" t="s">
        <v>57</v>
      </c>
      <c r="G565" s="27" t="s">
        <v>2196</v>
      </c>
      <c r="H565" s="27" t="s">
        <v>2197</v>
      </c>
      <c r="I565" s="27">
        <v>25</v>
      </c>
      <c r="J565" s="27">
        <v>1</v>
      </c>
      <c r="K565" s="27">
        <v>720</v>
      </c>
      <c r="L565" s="27">
        <v>322842</v>
      </c>
      <c r="M565" s="27">
        <v>32</v>
      </c>
      <c r="N565" s="27">
        <v>-116.858</v>
      </c>
      <c r="O565" s="27" t="s">
        <v>2190</v>
      </c>
    </row>
    <row r="566" spans="1:15">
      <c r="A566" s="27">
        <v>565</v>
      </c>
      <c r="B566" s="27" t="s">
        <v>4</v>
      </c>
      <c r="C566" s="27">
        <v>31.797256999999998</v>
      </c>
      <c r="D566" s="27">
        <v>-116.800004</v>
      </c>
      <c r="E566" s="27">
        <v>62.685696</v>
      </c>
      <c r="F566" s="27" t="s">
        <v>57</v>
      </c>
      <c r="G566" s="27" t="s">
        <v>2196</v>
      </c>
      <c r="H566" s="27" t="s">
        <v>2197</v>
      </c>
      <c r="I566" s="27">
        <v>25</v>
      </c>
      <c r="J566" s="27">
        <v>1</v>
      </c>
      <c r="K566" s="27">
        <v>720</v>
      </c>
      <c r="L566" s="27">
        <v>322842</v>
      </c>
      <c r="M566" s="27">
        <v>32</v>
      </c>
      <c r="N566" s="27">
        <v>-116.858</v>
      </c>
      <c r="O566" s="27" t="s">
        <v>2190</v>
      </c>
    </row>
    <row r="567" spans="1:15">
      <c r="A567" s="27">
        <v>566</v>
      </c>
      <c r="B567" s="27" t="s">
        <v>4</v>
      </c>
      <c r="C567" s="27">
        <v>31.797256999999998</v>
      </c>
      <c r="D567" s="27">
        <v>-116.800004</v>
      </c>
      <c r="E567" s="27">
        <v>62.685696</v>
      </c>
      <c r="F567" s="27" t="s">
        <v>57</v>
      </c>
      <c r="G567" s="27" t="s">
        <v>2196</v>
      </c>
      <c r="H567" s="27" t="s">
        <v>2197</v>
      </c>
      <c r="I567" s="27">
        <v>25</v>
      </c>
      <c r="J567" s="27">
        <v>1</v>
      </c>
      <c r="K567" s="27">
        <v>720</v>
      </c>
      <c r="L567" s="27">
        <v>322842</v>
      </c>
      <c r="M567" s="27">
        <v>32</v>
      </c>
      <c r="N567" s="27">
        <v>-116.858</v>
      </c>
      <c r="O567" s="27" t="s">
        <v>2190</v>
      </c>
    </row>
    <row r="568" spans="1:15">
      <c r="A568" s="27">
        <v>567</v>
      </c>
      <c r="B568" s="27" t="s">
        <v>4</v>
      </c>
      <c r="C568" s="27">
        <v>31.797256999999998</v>
      </c>
      <c r="D568" s="27">
        <v>-116.800004</v>
      </c>
      <c r="E568" s="27">
        <v>62.685696</v>
      </c>
      <c r="F568" s="27" t="s">
        <v>57</v>
      </c>
      <c r="G568" s="27" t="s">
        <v>2196</v>
      </c>
      <c r="H568" s="27" t="s">
        <v>2197</v>
      </c>
      <c r="I568" s="27">
        <v>25</v>
      </c>
      <c r="J568" s="27">
        <v>1</v>
      </c>
      <c r="K568" s="27">
        <v>720</v>
      </c>
      <c r="L568" s="27">
        <v>322842</v>
      </c>
      <c r="M568" s="27">
        <v>32</v>
      </c>
      <c r="N568" s="27">
        <v>-116.858</v>
      </c>
      <c r="O568" s="27" t="s">
        <v>2190</v>
      </c>
    </row>
    <row r="569" spans="1:15">
      <c r="A569" s="27">
        <v>568</v>
      </c>
      <c r="B569" s="27" t="s">
        <v>4</v>
      </c>
      <c r="C569" s="27">
        <v>31.797256999999998</v>
      </c>
      <c r="D569" s="27">
        <v>-116.800004</v>
      </c>
      <c r="E569" s="27">
        <v>62.685696</v>
      </c>
      <c r="F569" s="27" t="s">
        <v>57</v>
      </c>
      <c r="G569" s="27" t="s">
        <v>2196</v>
      </c>
      <c r="H569" s="27" t="s">
        <v>2197</v>
      </c>
      <c r="I569" s="27">
        <v>25</v>
      </c>
      <c r="J569" s="27">
        <v>1</v>
      </c>
      <c r="K569" s="27">
        <v>720</v>
      </c>
      <c r="L569" s="27">
        <v>322842</v>
      </c>
      <c r="M569" s="27">
        <v>32</v>
      </c>
      <c r="N569" s="27">
        <v>-116.858</v>
      </c>
      <c r="O569" s="27" t="s">
        <v>2190</v>
      </c>
    </row>
    <row r="570" spans="1:15">
      <c r="A570" s="27">
        <v>569</v>
      </c>
      <c r="B570" s="27" t="s">
        <v>4</v>
      </c>
      <c r="C570" s="27">
        <v>31.797256999999998</v>
      </c>
      <c r="D570" s="27">
        <v>-116.800004</v>
      </c>
      <c r="E570" s="27">
        <v>62.685696</v>
      </c>
      <c r="F570" s="27" t="s">
        <v>57</v>
      </c>
      <c r="G570" s="27" t="s">
        <v>2196</v>
      </c>
      <c r="H570" s="27" t="s">
        <v>2197</v>
      </c>
      <c r="I570" s="27">
        <v>25</v>
      </c>
      <c r="J570" s="27">
        <v>1</v>
      </c>
      <c r="K570" s="27">
        <v>720</v>
      </c>
      <c r="L570" s="27">
        <v>322842</v>
      </c>
      <c r="M570" s="27">
        <v>32</v>
      </c>
      <c r="N570" s="27">
        <v>-116.858</v>
      </c>
      <c r="O570" s="27" t="s">
        <v>2190</v>
      </c>
    </row>
    <row r="571" spans="1:15">
      <c r="A571" s="27">
        <v>570</v>
      </c>
      <c r="B571" s="27" t="s">
        <v>4</v>
      </c>
      <c r="C571" s="27">
        <v>31.797256999999998</v>
      </c>
      <c r="D571" s="27">
        <v>-116.800004</v>
      </c>
      <c r="E571" s="27">
        <v>62.685696</v>
      </c>
      <c r="F571" s="27" t="s">
        <v>57</v>
      </c>
      <c r="G571" s="27" t="s">
        <v>2196</v>
      </c>
      <c r="H571" s="27" t="s">
        <v>2197</v>
      </c>
      <c r="I571" s="27">
        <v>25</v>
      </c>
      <c r="J571" s="27">
        <v>1</v>
      </c>
      <c r="K571" s="27">
        <v>720</v>
      </c>
      <c r="L571" s="27">
        <v>322842</v>
      </c>
      <c r="M571" s="27">
        <v>32</v>
      </c>
      <c r="N571" s="27">
        <v>-116.858</v>
      </c>
      <c r="O571" s="27" t="s">
        <v>2190</v>
      </c>
    </row>
    <row r="572" spans="1:15">
      <c r="A572" s="27">
        <v>571</v>
      </c>
      <c r="B572" s="27" t="s">
        <v>4</v>
      </c>
      <c r="C572" s="27">
        <v>31.797256999999998</v>
      </c>
      <c r="D572" s="27">
        <v>-116.800004</v>
      </c>
      <c r="E572" s="27">
        <v>62.685696</v>
      </c>
      <c r="F572" s="27" t="s">
        <v>57</v>
      </c>
      <c r="G572" s="27" t="s">
        <v>2196</v>
      </c>
      <c r="H572" s="27" t="s">
        <v>2197</v>
      </c>
      <c r="I572" s="27">
        <v>30</v>
      </c>
      <c r="J572" s="27">
        <v>1</v>
      </c>
      <c r="K572" s="27">
        <v>720</v>
      </c>
      <c r="L572" s="27">
        <v>322842</v>
      </c>
      <c r="M572" s="27">
        <v>32</v>
      </c>
      <c r="N572" s="27">
        <v>-116.858</v>
      </c>
      <c r="O572" s="27" t="s">
        <v>2190</v>
      </c>
    </row>
    <row r="573" spans="1:15">
      <c r="A573" s="27">
        <v>572</v>
      </c>
      <c r="B573" s="27" t="s">
        <v>4</v>
      </c>
      <c r="C573" s="27">
        <v>31.797256999999998</v>
      </c>
      <c r="D573" s="27">
        <v>-116.800004</v>
      </c>
      <c r="E573" s="27">
        <v>62.685696</v>
      </c>
      <c r="F573" s="27" t="s">
        <v>57</v>
      </c>
      <c r="G573" s="27" t="s">
        <v>2196</v>
      </c>
      <c r="H573" s="27" t="s">
        <v>2197</v>
      </c>
      <c r="I573" s="27">
        <v>30</v>
      </c>
      <c r="J573" s="27">
        <v>1</v>
      </c>
      <c r="K573" s="27">
        <v>720</v>
      </c>
      <c r="L573" s="27">
        <v>322842</v>
      </c>
      <c r="M573" s="27">
        <v>32</v>
      </c>
      <c r="N573" s="27">
        <v>-116.858</v>
      </c>
      <c r="O573" s="27" t="s">
        <v>2190</v>
      </c>
    </row>
    <row r="574" spans="1:15">
      <c r="A574" s="27">
        <v>573</v>
      </c>
      <c r="B574" s="27" t="s">
        <v>4</v>
      </c>
      <c r="C574" s="27">
        <v>31.797256999999998</v>
      </c>
      <c r="D574" s="27">
        <v>-116.800004</v>
      </c>
      <c r="E574" s="27">
        <v>62.685696</v>
      </c>
      <c r="F574" s="27" t="s">
        <v>57</v>
      </c>
      <c r="G574" s="27" t="s">
        <v>2196</v>
      </c>
      <c r="H574" s="27" t="s">
        <v>2197</v>
      </c>
      <c r="I574" s="27">
        <v>20</v>
      </c>
      <c r="J574" s="27">
        <v>1</v>
      </c>
      <c r="K574" s="27">
        <v>720</v>
      </c>
      <c r="L574" s="27">
        <v>322842</v>
      </c>
      <c r="M574" s="27">
        <v>32</v>
      </c>
      <c r="N574" s="27">
        <v>-116.858</v>
      </c>
      <c r="O574" s="27" t="s">
        <v>2190</v>
      </c>
    </row>
    <row r="575" spans="1:15">
      <c r="A575" s="27">
        <v>574</v>
      </c>
      <c r="B575" s="27" t="s">
        <v>4</v>
      </c>
      <c r="C575" s="27">
        <v>31.797256999999998</v>
      </c>
      <c r="D575" s="27">
        <v>-116.800004</v>
      </c>
      <c r="E575" s="27">
        <v>62.685696</v>
      </c>
      <c r="F575" s="27" t="s">
        <v>57</v>
      </c>
      <c r="G575" s="27" t="s">
        <v>2196</v>
      </c>
      <c r="H575" s="27" t="s">
        <v>2197</v>
      </c>
      <c r="I575" s="27">
        <v>20</v>
      </c>
      <c r="J575" s="27">
        <v>1</v>
      </c>
      <c r="K575" s="27">
        <v>720</v>
      </c>
      <c r="L575" s="27">
        <v>322842</v>
      </c>
      <c r="M575" s="27">
        <v>32</v>
      </c>
      <c r="N575" s="27">
        <v>-116.858</v>
      </c>
      <c r="O575" s="27" t="s">
        <v>2190</v>
      </c>
    </row>
    <row r="576" spans="1:15">
      <c r="A576" s="27">
        <v>575</v>
      </c>
      <c r="B576" s="27" t="s">
        <v>4</v>
      </c>
      <c r="C576" s="27">
        <v>31.797256999999998</v>
      </c>
      <c r="D576" s="27">
        <v>-116.800004</v>
      </c>
      <c r="E576" s="27">
        <v>62.685696</v>
      </c>
      <c r="F576" s="27" t="s">
        <v>57</v>
      </c>
      <c r="G576" s="27" t="s">
        <v>2196</v>
      </c>
      <c r="H576" s="27" t="s">
        <v>2197</v>
      </c>
      <c r="I576" s="27">
        <v>25</v>
      </c>
      <c r="J576" s="27">
        <v>1</v>
      </c>
      <c r="K576" s="27">
        <v>720</v>
      </c>
      <c r="L576" s="27">
        <v>322842</v>
      </c>
      <c r="M576" s="27">
        <v>32</v>
      </c>
      <c r="N576" s="27">
        <v>-116.858</v>
      </c>
      <c r="O576" s="27" t="s">
        <v>2190</v>
      </c>
    </row>
    <row r="577" spans="1:15">
      <c r="A577" s="27">
        <v>576</v>
      </c>
      <c r="B577" s="27" t="s">
        <v>4</v>
      </c>
      <c r="C577" s="27">
        <v>31.797256999999998</v>
      </c>
      <c r="D577" s="27">
        <v>-116.800004</v>
      </c>
      <c r="E577" s="27">
        <v>62.685696</v>
      </c>
      <c r="F577" s="27" t="s">
        <v>57</v>
      </c>
      <c r="G577" s="27" t="s">
        <v>2196</v>
      </c>
      <c r="H577" s="27" t="s">
        <v>2197</v>
      </c>
      <c r="I577" s="27">
        <v>25</v>
      </c>
      <c r="J577" s="27">
        <v>1</v>
      </c>
      <c r="K577" s="27">
        <v>720</v>
      </c>
      <c r="L577" s="27">
        <v>322842</v>
      </c>
      <c r="M577" s="27">
        <v>32</v>
      </c>
      <c r="N577" s="27">
        <v>-116.858</v>
      </c>
      <c r="O577" s="27" t="s">
        <v>2190</v>
      </c>
    </row>
    <row r="578" spans="1:15">
      <c r="A578" s="27">
        <v>577</v>
      </c>
      <c r="B578" s="27" t="s">
        <v>4</v>
      </c>
      <c r="C578" s="27">
        <v>31.797256999999998</v>
      </c>
      <c r="D578" s="27">
        <v>-116.800004</v>
      </c>
      <c r="E578" s="27">
        <v>62.685696</v>
      </c>
      <c r="F578" s="27" t="s">
        <v>57</v>
      </c>
      <c r="G578" s="27" t="s">
        <v>2196</v>
      </c>
      <c r="H578" s="27" t="s">
        <v>2197</v>
      </c>
      <c r="I578" s="27">
        <v>25</v>
      </c>
      <c r="J578" s="27">
        <v>1</v>
      </c>
      <c r="K578" s="27">
        <v>720</v>
      </c>
      <c r="L578" s="27">
        <v>322842</v>
      </c>
      <c r="M578" s="27">
        <v>32</v>
      </c>
      <c r="N578" s="27">
        <v>-116.858</v>
      </c>
      <c r="O578" s="27" t="s">
        <v>2190</v>
      </c>
    </row>
    <row r="579" spans="1:15">
      <c r="A579" s="27">
        <v>578</v>
      </c>
      <c r="B579" s="27" t="s">
        <v>4</v>
      </c>
      <c r="C579" s="27">
        <v>31.797256999999998</v>
      </c>
      <c r="D579" s="27">
        <v>-116.800004</v>
      </c>
      <c r="E579" s="27">
        <v>62.685696</v>
      </c>
      <c r="F579" s="27" t="s">
        <v>57</v>
      </c>
      <c r="G579" s="27" t="s">
        <v>2196</v>
      </c>
      <c r="H579" s="27" t="s">
        <v>2197</v>
      </c>
      <c r="I579" s="27">
        <v>25</v>
      </c>
      <c r="J579" s="27">
        <v>1</v>
      </c>
      <c r="K579" s="27">
        <v>720</v>
      </c>
      <c r="L579" s="27">
        <v>322842</v>
      </c>
      <c r="M579" s="27">
        <v>32</v>
      </c>
      <c r="N579" s="27">
        <v>-116.858</v>
      </c>
      <c r="O579" s="27" t="s">
        <v>2190</v>
      </c>
    </row>
    <row r="580" spans="1:15">
      <c r="A580" s="27">
        <v>579</v>
      </c>
      <c r="B580" s="27" t="s">
        <v>4</v>
      </c>
      <c r="C580" s="27">
        <v>31.797256999999998</v>
      </c>
      <c r="D580" s="27">
        <v>-116.800004</v>
      </c>
      <c r="E580" s="27">
        <v>62.685696</v>
      </c>
      <c r="F580" s="27" t="s">
        <v>57</v>
      </c>
      <c r="G580" s="27" t="s">
        <v>2196</v>
      </c>
      <c r="H580" s="27" t="s">
        <v>2197</v>
      </c>
      <c r="I580" s="27">
        <v>25</v>
      </c>
      <c r="J580" s="27">
        <v>1</v>
      </c>
      <c r="K580" s="27">
        <v>720</v>
      </c>
      <c r="L580" s="27">
        <v>322842</v>
      </c>
      <c r="M580" s="27">
        <v>32</v>
      </c>
      <c r="N580" s="27">
        <v>-116.858</v>
      </c>
      <c r="O580" s="27" t="s">
        <v>2190</v>
      </c>
    </row>
    <row r="581" spans="1:15">
      <c r="A581" s="27">
        <v>580</v>
      </c>
      <c r="B581" s="27" t="s">
        <v>4</v>
      </c>
      <c r="C581" s="27">
        <v>31.797256999999998</v>
      </c>
      <c r="D581" s="27">
        <v>-116.800004</v>
      </c>
      <c r="E581" s="27">
        <v>62.685696</v>
      </c>
      <c r="F581" s="27" t="s">
        <v>57</v>
      </c>
      <c r="G581" s="27" t="s">
        <v>2196</v>
      </c>
      <c r="H581" s="27" t="s">
        <v>2197</v>
      </c>
      <c r="I581" s="27">
        <v>15</v>
      </c>
      <c r="J581" s="27">
        <v>1</v>
      </c>
      <c r="K581" s="27">
        <v>720</v>
      </c>
      <c r="L581" s="27">
        <v>322842</v>
      </c>
      <c r="M581" s="27">
        <v>32</v>
      </c>
      <c r="N581" s="27">
        <v>-116.858</v>
      </c>
      <c r="O581" s="27" t="s">
        <v>2190</v>
      </c>
    </row>
    <row r="582" spans="1:15">
      <c r="A582" s="27">
        <v>581</v>
      </c>
      <c r="B582" s="27" t="s">
        <v>4</v>
      </c>
      <c r="C582" s="27">
        <v>31.797256999999998</v>
      </c>
      <c r="D582" s="27">
        <v>-116.800004</v>
      </c>
      <c r="E582" s="27">
        <v>62.685696</v>
      </c>
      <c r="F582" s="27" t="s">
        <v>57</v>
      </c>
      <c r="G582" s="27" t="s">
        <v>2196</v>
      </c>
      <c r="H582" s="27" t="s">
        <v>2197</v>
      </c>
      <c r="I582" s="27">
        <v>15</v>
      </c>
      <c r="J582" s="27">
        <v>1</v>
      </c>
      <c r="K582" s="27">
        <v>720</v>
      </c>
      <c r="L582" s="27">
        <v>322842</v>
      </c>
      <c r="M582" s="27">
        <v>32</v>
      </c>
      <c r="N582" s="27">
        <v>-116.858</v>
      </c>
      <c r="O582" s="27" t="s">
        <v>2190</v>
      </c>
    </row>
    <row r="583" spans="1:15">
      <c r="A583" s="27">
        <v>582</v>
      </c>
      <c r="B583" s="27" t="s">
        <v>4</v>
      </c>
      <c r="C583" s="27">
        <v>31.797256999999998</v>
      </c>
      <c r="D583" s="27">
        <v>-116.800004</v>
      </c>
      <c r="E583" s="27">
        <v>62.685696</v>
      </c>
      <c r="F583" s="27" t="s">
        <v>57</v>
      </c>
      <c r="G583" s="27" t="s">
        <v>2196</v>
      </c>
      <c r="H583" s="27" t="s">
        <v>2197</v>
      </c>
      <c r="I583" s="27">
        <v>15</v>
      </c>
      <c r="J583" s="27">
        <v>1</v>
      </c>
      <c r="K583" s="27">
        <v>720</v>
      </c>
      <c r="L583" s="27">
        <v>322842</v>
      </c>
      <c r="M583" s="27">
        <v>32</v>
      </c>
      <c r="N583" s="27">
        <v>-116.858</v>
      </c>
      <c r="O583" s="27" t="s">
        <v>2190</v>
      </c>
    </row>
    <row r="584" spans="1:15">
      <c r="A584" s="27">
        <v>583</v>
      </c>
      <c r="B584" s="27" t="s">
        <v>4</v>
      </c>
      <c r="C584" s="27">
        <v>31.797256999999998</v>
      </c>
      <c r="D584" s="27">
        <v>-116.800004</v>
      </c>
      <c r="E584" s="27">
        <v>62.685696</v>
      </c>
      <c r="F584" s="27" t="s">
        <v>57</v>
      </c>
      <c r="G584" s="27" t="s">
        <v>2196</v>
      </c>
      <c r="H584" s="27" t="s">
        <v>2197</v>
      </c>
      <c r="I584" s="27">
        <v>30</v>
      </c>
      <c r="J584" s="27">
        <v>1</v>
      </c>
      <c r="K584" s="27">
        <v>720</v>
      </c>
      <c r="L584" s="27">
        <v>322842</v>
      </c>
      <c r="M584" s="27">
        <v>32</v>
      </c>
      <c r="N584" s="27">
        <v>-116.858</v>
      </c>
      <c r="O584" s="27" t="s">
        <v>2190</v>
      </c>
    </row>
    <row r="585" spans="1:15">
      <c r="A585" s="27">
        <v>584</v>
      </c>
      <c r="B585" s="27" t="s">
        <v>4</v>
      </c>
      <c r="C585" s="27">
        <v>31.797256999999998</v>
      </c>
      <c r="D585" s="27">
        <v>-116.800004</v>
      </c>
      <c r="E585" s="27">
        <v>62.685696</v>
      </c>
      <c r="F585" s="27" t="s">
        <v>57</v>
      </c>
      <c r="G585" s="27" t="s">
        <v>2196</v>
      </c>
      <c r="H585" s="27" t="s">
        <v>2197</v>
      </c>
      <c r="I585" s="27">
        <v>30</v>
      </c>
      <c r="J585" s="27">
        <v>1</v>
      </c>
      <c r="K585" s="27">
        <v>720</v>
      </c>
      <c r="L585" s="27">
        <v>322842</v>
      </c>
      <c r="M585" s="27">
        <v>32</v>
      </c>
      <c r="N585" s="27">
        <v>-116.858</v>
      </c>
      <c r="O585" s="27" t="s">
        <v>2190</v>
      </c>
    </row>
    <row r="586" spans="1:15">
      <c r="A586" s="27">
        <v>585</v>
      </c>
      <c r="B586" s="27" t="s">
        <v>4</v>
      </c>
      <c r="C586" s="27">
        <v>31.797256999999998</v>
      </c>
      <c r="D586" s="27">
        <v>-116.800004</v>
      </c>
      <c r="E586" s="27">
        <v>62.685696</v>
      </c>
      <c r="F586" s="27" t="s">
        <v>57</v>
      </c>
      <c r="G586" s="27" t="s">
        <v>2196</v>
      </c>
      <c r="H586" s="27" t="s">
        <v>2197</v>
      </c>
      <c r="I586" s="27">
        <v>35</v>
      </c>
      <c r="J586" s="27">
        <v>1</v>
      </c>
      <c r="K586" s="27">
        <v>720</v>
      </c>
      <c r="L586" s="27">
        <v>322842</v>
      </c>
      <c r="M586" s="27">
        <v>32</v>
      </c>
      <c r="N586" s="27">
        <v>-116.858</v>
      </c>
      <c r="O586" s="27" t="s">
        <v>2190</v>
      </c>
    </row>
    <row r="587" spans="1:15">
      <c r="A587" s="27">
        <v>586</v>
      </c>
      <c r="B587" s="27" t="s">
        <v>4</v>
      </c>
      <c r="C587" s="27">
        <v>31.797256999999998</v>
      </c>
      <c r="D587" s="27">
        <v>-116.800004</v>
      </c>
      <c r="E587" s="27">
        <v>62.685696</v>
      </c>
      <c r="F587" s="27" t="s">
        <v>57</v>
      </c>
      <c r="G587" s="27" t="s">
        <v>2196</v>
      </c>
      <c r="H587" s="27" t="s">
        <v>2197</v>
      </c>
      <c r="I587" s="27">
        <v>20</v>
      </c>
      <c r="J587" s="27">
        <v>1</v>
      </c>
      <c r="K587" s="27">
        <v>720</v>
      </c>
      <c r="L587" s="27">
        <v>322842</v>
      </c>
      <c r="M587" s="27">
        <v>32</v>
      </c>
      <c r="N587" s="27">
        <v>-116.858</v>
      </c>
      <c r="O587" s="27" t="s">
        <v>2190</v>
      </c>
    </row>
    <row r="588" spans="1:15">
      <c r="A588" s="27">
        <v>587</v>
      </c>
      <c r="B588" s="27" t="s">
        <v>4</v>
      </c>
      <c r="C588" s="27">
        <v>31.797256999999998</v>
      </c>
      <c r="D588" s="27">
        <v>-116.800004</v>
      </c>
      <c r="E588" s="27">
        <v>62.685696</v>
      </c>
      <c r="F588" s="27" t="s">
        <v>57</v>
      </c>
      <c r="G588" s="27" t="s">
        <v>2196</v>
      </c>
      <c r="H588" s="27" t="s">
        <v>2197</v>
      </c>
      <c r="I588" s="27">
        <v>5</v>
      </c>
      <c r="J588" s="27">
        <v>1</v>
      </c>
      <c r="K588" s="27">
        <v>720</v>
      </c>
      <c r="L588" s="27">
        <v>322842</v>
      </c>
      <c r="M588" s="27">
        <v>32</v>
      </c>
      <c r="N588" s="27">
        <v>-116.858</v>
      </c>
      <c r="O588" s="27" t="s">
        <v>2190</v>
      </c>
    </row>
    <row r="589" spans="1:15">
      <c r="A589" s="27">
        <v>588</v>
      </c>
      <c r="B589" s="27" t="s">
        <v>4</v>
      </c>
      <c r="C589" s="27">
        <v>31.797256999999998</v>
      </c>
      <c r="D589" s="27">
        <v>-116.800004</v>
      </c>
      <c r="E589" s="27">
        <v>62.685696</v>
      </c>
      <c r="F589" s="27" t="s">
        <v>57</v>
      </c>
      <c r="G589" s="27" t="s">
        <v>2196</v>
      </c>
      <c r="H589" s="27" t="s">
        <v>2197</v>
      </c>
      <c r="I589" s="27">
        <v>10</v>
      </c>
      <c r="J589" s="27">
        <v>1</v>
      </c>
      <c r="K589" s="27">
        <v>720</v>
      </c>
      <c r="L589" s="27">
        <v>322842</v>
      </c>
      <c r="M589" s="27">
        <v>32</v>
      </c>
      <c r="N589" s="27">
        <v>-116.858</v>
      </c>
      <c r="O589" s="27" t="s">
        <v>2190</v>
      </c>
    </row>
    <row r="590" spans="1:15">
      <c r="A590" s="27">
        <v>589</v>
      </c>
      <c r="B590" s="27" t="s">
        <v>4</v>
      </c>
      <c r="C590" s="27">
        <v>31.797256999999998</v>
      </c>
      <c r="D590" s="27">
        <v>-116.800004</v>
      </c>
      <c r="E590" s="27">
        <v>62.685696</v>
      </c>
      <c r="F590" s="27" t="s">
        <v>57</v>
      </c>
      <c r="G590" s="27" t="s">
        <v>2196</v>
      </c>
      <c r="H590" s="27" t="s">
        <v>2197</v>
      </c>
      <c r="I590" s="27">
        <v>10</v>
      </c>
      <c r="J590" s="27">
        <v>1</v>
      </c>
      <c r="K590" s="27">
        <v>720</v>
      </c>
      <c r="L590" s="27">
        <v>322842</v>
      </c>
      <c r="M590" s="27">
        <v>32</v>
      </c>
      <c r="N590" s="27">
        <v>-116.858</v>
      </c>
      <c r="O590" s="27" t="s">
        <v>2190</v>
      </c>
    </row>
    <row r="591" spans="1:15">
      <c r="A591" s="27">
        <v>590</v>
      </c>
      <c r="B591" s="27" t="s">
        <v>4</v>
      </c>
      <c r="C591" s="27">
        <v>31.797256999999998</v>
      </c>
      <c r="D591" s="27">
        <v>-116.800004</v>
      </c>
      <c r="E591" s="27">
        <v>62.685696</v>
      </c>
      <c r="F591" s="27" t="s">
        <v>57</v>
      </c>
      <c r="G591" s="27" t="s">
        <v>2196</v>
      </c>
      <c r="H591" s="27" t="s">
        <v>2197</v>
      </c>
      <c r="I591" s="27">
        <v>15</v>
      </c>
      <c r="J591" s="27">
        <v>1</v>
      </c>
      <c r="K591" s="27">
        <v>720</v>
      </c>
      <c r="L591" s="27">
        <v>322842</v>
      </c>
      <c r="M591" s="27">
        <v>32</v>
      </c>
      <c r="N591" s="27">
        <v>-116.858</v>
      </c>
      <c r="O591" s="27" t="s">
        <v>2190</v>
      </c>
    </row>
    <row r="592" spans="1:15">
      <c r="A592" s="27">
        <v>591</v>
      </c>
      <c r="B592" s="27" t="s">
        <v>4</v>
      </c>
      <c r="C592" s="27">
        <v>31.797256999999998</v>
      </c>
      <c r="D592" s="27">
        <v>-116.800004</v>
      </c>
      <c r="E592" s="27">
        <v>62.685696</v>
      </c>
      <c r="F592" s="27" t="s">
        <v>57</v>
      </c>
      <c r="G592" s="27" t="s">
        <v>2196</v>
      </c>
      <c r="H592" s="27" t="s">
        <v>2197</v>
      </c>
      <c r="I592" s="27">
        <v>15</v>
      </c>
      <c r="J592" s="27">
        <v>1</v>
      </c>
      <c r="K592" s="27">
        <v>720</v>
      </c>
      <c r="L592" s="27">
        <v>322842</v>
      </c>
      <c r="M592" s="27">
        <v>32</v>
      </c>
      <c r="N592" s="27">
        <v>-116.858</v>
      </c>
      <c r="O592" s="27" t="s">
        <v>2190</v>
      </c>
    </row>
    <row r="593" spans="1:15">
      <c r="A593" s="27">
        <v>592</v>
      </c>
      <c r="B593" s="27" t="s">
        <v>4</v>
      </c>
      <c r="C593" s="27">
        <v>31.797256999999998</v>
      </c>
      <c r="D593" s="27">
        <v>-116.800004</v>
      </c>
      <c r="E593" s="27">
        <v>62.685696</v>
      </c>
      <c r="F593" s="27" t="s">
        <v>57</v>
      </c>
      <c r="G593" s="27" t="s">
        <v>2196</v>
      </c>
      <c r="H593" s="27" t="s">
        <v>2197</v>
      </c>
      <c r="I593" s="27">
        <v>15</v>
      </c>
      <c r="J593" s="27">
        <v>1</v>
      </c>
      <c r="K593" s="27">
        <v>720</v>
      </c>
      <c r="L593" s="27">
        <v>322842</v>
      </c>
      <c r="M593" s="27">
        <v>32</v>
      </c>
      <c r="N593" s="27">
        <v>-116.858</v>
      </c>
      <c r="O593" s="27" t="s">
        <v>2190</v>
      </c>
    </row>
    <row r="594" spans="1:15">
      <c r="A594" s="27">
        <v>593</v>
      </c>
      <c r="B594" s="27" t="s">
        <v>4</v>
      </c>
      <c r="C594" s="27">
        <v>31.797256999999998</v>
      </c>
      <c r="D594" s="27">
        <v>-116.800004</v>
      </c>
      <c r="E594" s="27">
        <v>62.685696</v>
      </c>
      <c r="F594" s="27" t="s">
        <v>57</v>
      </c>
      <c r="G594" s="27" t="s">
        <v>2196</v>
      </c>
      <c r="H594" s="27" t="s">
        <v>2197</v>
      </c>
      <c r="I594" s="27">
        <v>20</v>
      </c>
      <c r="J594" s="27">
        <v>1</v>
      </c>
      <c r="K594" s="27">
        <v>720</v>
      </c>
      <c r="L594" s="27">
        <v>322842</v>
      </c>
      <c r="M594" s="27">
        <v>32</v>
      </c>
      <c r="N594" s="27">
        <v>-116.858</v>
      </c>
      <c r="O594" s="27" t="s">
        <v>2190</v>
      </c>
    </row>
    <row r="595" spans="1:15">
      <c r="A595" s="27">
        <v>594</v>
      </c>
      <c r="B595" s="27" t="s">
        <v>4</v>
      </c>
      <c r="C595" s="27">
        <v>31.797256999999998</v>
      </c>
      <c r="D595" s="27">
        <v>-116.800004</v>
      </c>
      <c r="E595" s="27">
        <v>62.685696</v>
      </c>
      <c r="F595" s="27" t="s">
        <v>57</v>
      </c>
      <c r="G595" s="27" t="s">
        <v>2196</v>
      </c>
      <c r="H595" s="27" t="s">
        <v>2197</v>
      </c>
      <c r="I595" s="27">
        <v>10</v>
      </c>
      <c r="J595" s="27">
        <v>1</v>
      </c>
      <c r="K595" s="27">
        <v>720</v>
      </c>
      <c r="L595" s="27">
        <v>322842</v>
      </c>
      <c r="M595" s="27">
        <v>32</v>
      </c>
      <c r="N595" s="27">
        <v>-116.858</v>
      </c>
      <c r="O595" s="27" t="s">
        <v>2190</v>
      </c>
    </row>
    <row r="596" spans="1:15">
      <c r="A596" s="27">
        <v>595</v>
      </c>
      <c r="B596" s="27" t="s">
        <v>4</v>
      </c>
      <c r="C596" s="27">
        <v>31.797256999999998</v>
      </c>
      <c r="D596" s="27">
        <v>-116.800004</v>
      </c>
      <c r="E596" s="27">
        <v>62.685696</v>
      </c>
      <c r="F596" s="27" t="s">
        <v>57</v>
      </c>
      <c r="G596" s="27" t="s">
        <v>2196</v>
      </c>
      <c r="H596" s="27" t="s">
        <v>2197</v>
      </c>
      <c r="I596" s="27">
        <v>20</v>
      </c>
      <c r="J596" s="27">
        <v>1</v>
      </c>
      <c r="K596" s="27">
        <v>720</v>
      </c>
      <c r="L596" s="27">
        <v>322842</v>
      </c>
      <c r="M596" s="27">
        <v>32</v>
      </c>
      <c r="N596" s="27">
        <v>-116.858</v>
      </c>
      <c r="O596" s="27" t="s">
        <v>2190</v>
      </c>
    </row>
    <row r="597" spans="1:15">
      <c r="A597" s="27">
        <v>596</v>
      </c>
      <c r="B597" s="27" t="s">
        <v>4</v>
      </c>
      <c r="C597" s="27">
        <v>31.797256999999998</v>
      </c>
      <c r="D597" s="27">
        <v>-116.800004</v>
      </c>
      <c r="E597" s="27">
        <v>62.685696</v>
      </c>
      <c r="F597" s="27" t="s">
        <v>57</v>
      </c>
      <c r="G597" s="27" t="s">
        <v>2196</v>
      </c>
      <c r="H597" s="27" t="s">
        <v>2197</v>
      </c>
      <c r="I597" s="27">
        <v>10</v>
      </c>
      <c r="J597" s="27">
        <v>1</v>
      </c>
      <c r="K597" s="27">
        <v>720</v>
      </c>
      <c r="L597" s="27">
        <v>322842</v>
      </c>
      <c r="M597" s="27">
        <v>32</v>
      </c>
      <c r="N597" s="27">
        <v>-116.858</v>
      </c>
      <c r="O597" s="27" t="s">
        <v>2190</v>
      </c>
    </row>
    <row r="598" spans="1:15">
      <c r="A598" s="27">
        <v>597</v>
      </c>
      <c r="B598" s="27" t="s">
        <v>4</v>
      </c>
      <c r="C598" s="27">
        <v>31.797256999999998</v>
      </c>
      <c r="D598" s="27">
        <v>-116.800004</v>
      </c>
      <c r="E598" s="27">
        <v>62.685696</v>
      </c>
      <c r="F598" s="27" t="s">
        <v>57</v>
      </c>
      <c r="G598" s="27" t="s">
        <v>2196</v>
      </c>
      <c r="H598" s="27" t="s">
        <v>2197</v>
      </c>
      <c r="I598" s="27">
        <v>20</v>
      </c>
      <c r="J598" s="27">
        <v>1</v>
      </c>
      <c r="K598" s="27">
        <v>720</v>
      </c>
      <c r="L598" s="27">
        <v>322842</v>
      </c>
      <c r="M598" s="27">
        <v>32</v>
      </c>
      <c r="N598" s="27">
        <v>-116.858</v>
      </c>
      <c r="O598" s="27" t="s">
        <v>2190</v>
      </c>
    </row>
    <row r="599" spans="1:15">
      <c r="A599" s="27">
        <v>598</v>
      </c>
      <c r="B599" s="27" t="s">
        <v>5</v>
      </c>
      <c r="C599" s="27">
        <v>31.807960000000001</v>
      </c>
      <c r="D599" s="27">
        <v>-116.798563</v>
      </c>
      <c r="E599" s="27">
        <v>61.497663000000003</v>
      </c>
      <c r="F599" s="27" t="s">
        <v>56</v>
      </c>
      <c r="G599" s="27" t="s">
        <v>2191</v>
      </c>
      <c r="H599" s="27" t="s">
        <v>2192</v>
      </c>
      <c r="I599" s="27">
        <v>20</v>
      </c>
      <c r="J599" s="27">
        <v>1</v>
      </c>
      <c r="K599" s="27">
        <v>720</v>
      </c>
      <c r="L599" s="27">
        <v>322842</v>
      </c>
      <c r="M599" s="27">
        <v>32</v>
      </c>
      <c r="N599" s="27">
        <v>-116.858</v>
      </c>
      <c r="O599" s="27" t="s">
        <v>2190</v>
      </c>
    </row>
    <row r="600" spans="1:15">
      <c r="A600" s="27">
        <v>599</v>
      </c>
      <c r="B600" s="27" t="s">
        <v>5</v>
      </c>
      <c r="C600" s="27">
        <v>31.807960000000001</v>
      </c>
      <c r="D600" s="27">
        <v>-116.798563</v>
      </c>
      <c r="E600" s="27">
        <v>61.497663000000003</v>
      </c>
      <c r="F600" s="27" t="s">
        <v>56</v>
      </c>
      <c r="G600" s="27" t="s">
        <v>2191</v>
      </c>
      <c r="H600" s="27" t="s">
        <v>2192</v>
      </c>
      <c r="I600" s="27">
        <v>40</v>
      </c>
      <c r="J600" s="27">
        <v>1</v>
      </c>
      <c r="K600" s="27">
        <v>720</v>
      </c>
      <c r="L600" s="27">
        <v>322842</v>
      </c>
      <c r="M600" s="27">
        <v>32</v>
      </c>
      <c r="N600" s="27">
        <v>-116.858</v>
      </c>
      <c r="O600" s="27" t="s">
        <v>2190</v>
      </c>
    </row>
    <row r="601" spans="1:15">
      <c r="A601" s="27">
        <v>600</v>
      </c>
      <c r="B601" s="27" t="s">
        <v>5</v>
      </c>
      <c r="C601" s="27">
        <v>31.807960000000001</v>
      </c>
      <c r="D601" s="27">
        <v>-116.798563</v>
      </c>
      <c r="E601" s="27">
        <v>61.497663000000003</v>
      </c>
      <c r="F601" s="27" t="s">
        <v>56</v>
      </c>
      <c r="G601" s="27" t="s">
        <v>2191</v>
      </c>
      <c r="H601" s="27" t="s">
        <v>2192</v>
      </c>
      <c r="I601" s="27">
        <v>40</v>
      </c>
      <c r="J601" s="27">
        <v>1</v>
      </c>
      <c r="K601" s="27">
        <v>720</v>
      </c>
      <c r="L601" s="27">
        <v>322842</v>
      </c>
      <c r="M601" s="27">
        <v>32</v>
      </c>
      <c r="N601" s="27">
        <v>-116.858</v>
      </c>
      <c r="O601" s="27" t="s">
        <v>2190</v>
      </c>
    </row>
    <row r="602" spans="1:15">
      <c r="A602" s="27">
        <v>601</v>
      </c>
      <c r="B602" s="27" t="s">
        <v>5</v>
      </c>
      <c r="C602" s="27">
        <v>31.807960000000001</v>
      </c>
      <c r="D602" s="27">
        <v>-116.798563</v>
      </c>
      <c r="E602" s="27">
        <v>61.497663000000003</v>
      </c>
      <c r="F602" s="27" t="s">
        <v>56</v>
      </c>
      <c r="G602" s="27" t="s">
        <v>2191</v>
      </c>
      <c r="H602" s="27" t="s">
        <v>2192</v>
      </c>
      <c r="I602" s="27">
        <v>40</v>
      </c>
      <c r="J602" s="27">
        <v>1</v>
      </c>
      <c r="K602" s="27">
        <v>720</v>
      </c>
      <c r="L602" s="27">
        <v>322842</v>
      </c>
      <c r="M602" s="27">
        <v>32</v>
      </c>
      <c r="N602" s="27">
        <v>-116.858</v>
      </c>
      <c r="O602" s="27" t="s">
        <v>2190</v>
      </c>
    </row>
    <row r="603" spans="1:15">
      <c r="A603" s="27">
        <v>602</v>
      </c>
      <c r="B603" s="27" t="s">
        <v>5</v>
      </c>
      <c r="C603" s="27">
        <v>31.807960000000001</v>
      </c>
      <c r="D603" s="27">
        <v>-116.798563</v>
      </c>
      <c r="E603" s="27">
        <v>61.497663000000003</v>
      </c>
      <c r="F603" s="27" t="s">
        <v>56</v>
      </c>
      <c r="G603" s="27" t="s">
        <v>2191</v>
      </c>
      <c r="H603" s="27" t="s">
        <v>2192</v>
      </c>
      <c r="I603" s="27">
        <v>25</v>
      </c>
      <c r="J603" s="27">
        <v>1</v>
      </c>
      <c r="K603" s="27">
        <v>720</v>
      </c>
      <c r="L603" s="27">
        <v>322842</v>
      </c>
      <c r="M603" s="27">
        <v>32</v>
      </c>
      <c r="N603" s="27">
        <v>-116.858</v>
      </c>
      <c r="O603" s="27" t="s">
        <v>2190</v>
      </c>
    </row>
    <row r="604" spans="1:15">
      <c r="A604" s="27">
        <v>603</v>
      </c>
      <c r="B604" s="27" t="s">
        <v>5</v>
      </c>
      <c r="C604" s="27">
        <v>31.807960000000001</v>
      </c>
      <c r="D604" s="27">
        <v>-116.798563</v>
      </c>
      <c r="E604" s="27">
        <v>61.497663000000003</v>
      </c>
      <c r="F604" s="27" t="s">
        <v>56</v>
      </c>
      <c r="G604" s="27" t="s">
        <v>2191</v>
      </c>
      <c r="H604" s="27" t="s">
        <v>2192</v>
      </c>
      <c r="I604" s="27">
        <v>20</v>
      </c>
      <c r="J604" s="27">
        <v>1</v>
      </c>
      <c r="K604" s="27">
        <v>720</v>
      </c>
      <c r="L604" s="27">
        <v>322842</v>
      </c>
      <c r="M604" s="27">
        <v>32</v>
      </c>
      <c r="N604" s="27">
        <v>-116.858</v>
      </c>
      <c r="O604" s="27" t="s">
        <v>2190</v>
      </c>
    </row>
    <row r="605" spans="1:15">
      <c r="A605" s="27">
        <v>604</v>
      </c>
      <c r="B605" s="27" t="s">
        <v>5</v>
      </c>
      <c r="C605" s="27">
        <v>31.807960000000001</v>
      </c>
      <c r="D605" s="27">
        <v>-116.798563</v>
      </c>
      <c r="E605" s="27">
        <v>61.497663000000003</v>
      </c>
      <c r="F605" s="27" t="s">
        <v>56</v>
      </c>
      <c r="G605" s="27" t="s">
        <v>2191</v>
      </c>
      <c r="H605" s="27" t="s">
        <v>2192</v>
      </c>
      <c r="I605" s="27">
        <v>20</v>
      </c>
      <c r="J605" s="27">
        <v>1</v>
      </c>
      <c r="K605" s="27">
        <v>720</v>
      </c>
      <c r="L605" s="27">
        <v>322842</v>
      </c>
      <c r="M605" s="27">
        <v>32</v>
      </c>
      <c r="N605" s="27">
        <v>-116.858</v>
      </c>
      <c r="O605" s="27" t="s">
        <v>2190</v>
      </c>
    </row>
    <row r="606" spans="1:15">
      <c r="A606" s="27">
        <v>605</v>
      </c>
      <c r="B606" s="27" t="s">
        <v>5</v>
      </c>
      <c r="C606" s="27">
        <v>31.807960000000001</v>
      </c>
      <c r="D606" s="27">
        <v>-116.798563</v>
      </c>
      <c r="E606" s="27">
        <v>61.497663000000003</v>
      </c>
      <c r="F606" s="27" t="s">
        <v>56</v>
      </c>
      <c r="G606" s="27" t="s">
        <v>2191</v>
      </c>
      <c r="H606" s="27" t="s">
        <v>2192</v>
      </c>
      <c r="I606" s="27">
        <v>20</v>
      </c>
      <c r="J606" s="27">
        <v>1</v>
      </c>
      <c r="K606" s="27">
        <v>720</v>
      </c>
      <c r="L606" s="27">
        <v>322842</v>
      </c>
      <c r="M606" s="27">
        <v>32</v>
      </c>
      <c r="N606" s="27">
        <v>-116.858</v>
      </c>
      <c r="O606" s="27" t="s">
        <v>2190</v>
      </c>
    </row>
    <row r="607" spans="1:15">
      <c r="A607" s="27">
        <v>606</v>
      </c>
      <c r="B607" s="27" t="s">
        <v>5</v>
      </c>
      <c r="C607" s="27">
        <v>31.807960000000001</v>
      </c>
      <c r="D607" s="27">
        <v>-116.798563</v>
      </c>
      <c r="E607" s="27">
        <v>61.497663000000003</v>
      </c>
      <c r="F607" s="27" t="s">
        <v>56</v>
      </c>
      <c r="G607" s="27" t="s">
        <v>2191</v>
      </c>
      <c r="H607" s="27" t="s">
        <v>2192</v>
      </c>
      <c r="I607" s="27">
        <v>20</v>
      </c>
      <c r="J607" s="27">
        <v>1</v>
      </c>
      <c r="K607" s="27">
        <v>720</v>
      </c>
      <c r="L607" s="27">
        <v>322842</v>
      </c>
      <c r="M607" s="27">
        <v>32</v>
      </c>
      <c r="N607" s="27">
        <v>-116.858</v>
      </c>
      <c r="O607" s="27" t="s">
        <v>2190</v>
      </c>
    </row>
    <row r="608" spans="1:15">
      <c r="A608" s="27">
        <v>607</v>
      </c>
      <c r="B608" s="27" t="s">
        <v>5</v>
      </c>
      <c r="C608" s="27">
        <v>31.807960000000001</v>
      </c>
      <c r="D608" s="27">
        <v>-116.798563</v>
      </c>
      <c r="E608" s="27">
        <v>61.497663000000003</v>
      </c>
      <c r="F608" s="27" t="s">
        <v>56</v>
      </c>
      <c r="G608" s="27" t="s">
        <v>2191</v>
      </c>
      <c r="H608" s="27" t="s">
        <v>2192</v>
      </c>
      <c r="I608" s="27">
        <v>20</v>
      </c>
      <c r="J608" s="27">
        <v>1</v>
      </c>
      <c r="K608" s="27">
        <v>720</v>
      </c>
      <c r="L608" s="27">
        <v>322842</v>
      </c>
      <c r="M608" s="27">
        <v>32</v>
      </c>
      <c r="N608" s="27">
        <v>-116.858</v>
      </c>
      <c r="O608" s="27" t="s">
        <v>2190</v>
      </c>
    </row>
    <row r="609" spans="1:15">
      <c r="A609" s="27">
        <v>608</v>
      </c>
      <c r="B609" s="27" t="s">
        <v>5</v>
      </c>
      <c r="C609" s="27">
        <v>31.807960000000001</v>
      </c>
      <c r="D609" s="27">
        <v>-116.798563</v>
      </c>
      <c r="E609" s="27">
        <v>61.497663000000003</v>
      </c>
      <c r="F609" s="27" t="s">
        <v>56</v>
      </c>
      <c r="G609" s="27" t="s">
        <v>2191</v>
      </c>
      <c r="H609" s="27" t="s">
        <v>2192</v>
      </c>
      <c r="I609" s="27">
        <v>20</v>
      </c>
      <c r="J609" s="27">
        <v>1</v>
      </c>
      <c r="K609" s="27">
        <v>720</v>
      </c>
      <c r="L609" s="27">
        <v>322842</v>
      </c>
      <c r="M609" s="27">
        <v>32</v>
      </c>
      <c r="N609" s="27">
        <v>-116.858</v>
      </c>
      <c r="O609" s="27" t="s">
        <v>2190</v>
      </c>
    </row>
    <row r="610" spans="1:15">
      <c r="A610" s="27">
        <v>609</v>
      </c>
      <c r="B610" s="27" t="s">
        <v>5</v>
      </c>
      <c r="C610" s="27">
        <v>31.807960000000001</v>
      </c>
      <c r="D610" s="27">
        <v>-116.798563</v>
      </c>
      <c r="E610" s="27">
        <v>61.497663000000003</v>
      </c>
      <c r="F610" s="27" t="s">
        <v>56</v>
      </c>
      <c r="G610" s="27" t="s">
        <v>2191</v>
      </c>
      <c r="H610" s="27" t="s">
        <v>2192</v>
      </c>
      <c r="I610" s="27">
        <v>25</v>
      </c>
      <c r="J610" s="27">
        <v>1</v>
      </c>
      <c r="K610" s="27">
        <v>720</v>
      </c>
      <c r="L610" s="27">
        <v>322842</v>
      </c>
      <c r="M610" s="27">
        <v>32</v>
      </c>
      <c r="N610" s="27">
        <v>-116.858</v>
      </c>
      <c r="O610" s="27" t="s">
        <v>2190</v>
      </c>
    </row>
    <row r="611" spans="1:15">
      <c r="A611" s="27">
        <v>610</v>
      </c>
      <c r="B611" s="27" t="s">
        <v>5</v>
      </c>
      <c r="C611" s="27">
        <v>31.807960000000001</v>
      </c>
      <c r="D611" s="27">
        <v>-116.798563</v>
      </c>
      <c r="E611" s="27">
        <v>61.497663000000003</v>
      </c>
      <c r="F611" s="27" t="s">
        <v>56</v>
      </c>
      <c r="G611" s="27" t="s">
        <v>2191</v>
      </c>
      <c r="H611" s="27" t="s">
        <v>2192</v>
      </c>
      <c r="I611" s="27">
        <v>20</v>
      </c>
      <c r="J611" s="27">
        <v>1</v>
      </c>
      <c r="K611" s="27">
        <v>720</v>
      </c>
      <c r="L611" s="27">
        <v>322842</v>
      </c>
      <c r="M611" s="27">
        <v>32</v>
      </c>
      <c r="N611" s="27">
        <v>-116.858</v>
      </c>
      <c r="O611" s="27" t="s">
        <v>2190</v>
      </c>
    </row>
    <row r="612" spans="1:15">
      <c r="A612" s="27">
        <v>611</v>
      </c>
      <c r="B612" s="27" t="s">
        <v>5</v>
      </c>
      <c r="C612" s="27">
        <v>31.807960000000001</v>
      </c>
      <c r="D612" s="27">
        <v>-116.798563</v>
      </c>
      <c r="E612" s="27">
        <v>61.497663000000003</v>
      </c>
      <c r="F612" s="27" t="s">
        <v>56</v>
      </c>
      <c r="G612" s="27" t="s">
        <v>2191</v>
      </c>
      <c r="H612" s="27" t="s">
        <v>2192</v>
      </c>
      <c r="I612" s="27">
        <v>20</v>
      </c>
      <c r="J612" s="27">
        <v>1</v>
      </c>
      <c r="K612" s="27">
        <v>720</v>
      </c>
      <c r="L612" s="27">
        <v>322842</v>
      </c>
      <c r="M612" s="27">
        <v>32</v>
      </c>
      <c r="N612" s="27">
        <v>-116.858</v>
      </c>
      <c r="O612" s="27" t="s">
        <v>2190</v>
      </c>
    </row>
    <row r="613" spans="1:15">
      <c r="A613" s="27">
        <v>612</v>
      </c>
      <c r="B613" s="27" t="s">
        <v>5</v>
      </c>
      <c r="C613" s="27">
        <v>31.807960000000001</v>
      </c>
      <c r="D613" s="27">
        <v>-116.798563</v>
      </c>
      <c r="E613" s="27">
        <v>61.497663000000003</v>
      </c>
      <c r="F613" s="27" t="s">
        <v>56</v>
      </c>
      <c r="G613" s="27" t="s">
        <v>2191</v>
      </c>
      <c r="H613" s="27" t="s">
        <v>2192</v>
      </c>
      <c r="I613" s="27">
        <v>20</v>
      </c>
      <c r="J613" s="27">
        <v>1</v>
      </c>
      <c r="K613" s="27">
        <v>720</v>
      </c>
      <c r="L613" s="27">
        <v>322842</v>
      </c>
      <c r="M613" s="27">
        <v>32</v>
      </c>
      <c r="N613" s="27">
        <v>-116.858</v>
      </c>
      <c r="O613" s="27" t="s">
        <v>2190</v>
      </c>
    </row>
    <row r="614" spans="1:15">
      <c r="A614" s="27">
        <v>613</v>
      </c>
      <c r="B614" s="27" t="s">
        <v>5</v>
      </c>
      <c r="C614" s="27">
        <v>31.807960000000001</v>
      </c>
      <c r="D614" s="27">
        <v>-116.798563</v>
      </c>
      <c r="E614" s="27">
        <v>61.497663000000003</v>
      </c>
      <c r="F614" s="27" t="s">
        <v>56</v>
      </c>
      <c r="G614" s="27" t="s">
        <v>2191</v>
      </c>
      <c r="H614" s="27" t="s">
        <v>2192</v>
      </c>
      <c r="I614" s="27">
        <v>20</v>
      </c>
      <c r="J614" s="27">
        <v>1</v>
      </c>
      <c r="K614" s="27">
        <v>720</v>
      </c>
      <c r="L614" s="27">
        <v>322842</v>
      </c>
      <c r="M614" s="27">
        <v>32</v>
      </c>
      <c r="N614" s="27">
        <v>-116.858</v>
      </c>
      <c r="O614" s="27" t="s">
        <v>2190</v>
      </c>
    </row>
    <row r="615" spans="1:15">
      <c r="A615" s="27">
        <v>614</v>
      </c>
      <c r="B615" s="27" t="s">
        <v>5</v>
      </c>
      <c r="C615" s="27">
        <v>31.807960000000001</v>
      </c>
      <c r="D615" s="27">
        <v>-116.798563</v>
      </c>
      <c r="E615" s="27">
        <v>61.497663000000003</v>
      </c>
      <c r="F615" s="27" t="s">
        <v>56</v>
      </c>
      <c r="G615" s="27" t="s">
        <v>2191</v>
      </c>
      <c r="H615" s="27" t="s">
        <v>2192</v>
      </c>
      <c r="I615" s="27">
        <v>15</v>
      </c>
      <c r="J615" s="27">
        <v>1</v>
      </c>
      <c r="K615" s="27">
        <v>720</v>
      </c>
      <c r="L615" s="27">
        <v>322842</v>
      </c>
      <c r="M615" s="27">
        <v>32</v>
      </c>
      <c r="N615" s="27">
        <v>-116.858</v>
      </c>
      <c r="O615" s="27" t="s">
        <v>2190</v>
      </c>
    </row>
    <row r="616" spans="1:15">
      <c r="A616" s="27">
        <v>615</v>
      </c>
      <c r="B616" s="27" t="s">
        <v>5</v>
      </c>
      <c r="C616" s="27">
        <v>31.807960000000001</v>
      </c>
      <c r="D616" s="27">
        <v>-116.798563</v>
      </c>
      <c r="E616" s="27">
        <v>61.497663000000003</v>
      </c>
      <c r="F616" s="27" t="s">
        <v>56</v>
      </c>
      <c r="G616" s="27" t="s">
        <v>2191</v>
      </c>
      <c r="H616" s="27" t="s">
        <v>2192</v>
      </c>
      <c r="I616" s="27">
        <v>20</v>
      </c>
      <c r="J616" s="27">
        <v>1</v>
      </c>
      <c r="K616" s="27">
        <v>720</v>
      </c>
      <c r="L616" s="27">
        <v>322842</v>
      </c>
      <c r="M616" s="27">
        <v>32</v>
      </c>
      <c r="N616" s="27">
        <v>-116.858</v>
      </c>
      <c r="O616" s="27" t="s">
        <v>2190</v>
      </c>
    </row>
    <row r="617" spans="1:15">
      <c r="A617" s="27">
        <v>616</v>
      </c>
      <c r="B617" s="27" t="s">
        <v>5</v>
      </c>
      <c r="C617" s="27">
        <v>31.807960000000001</v>
      </c>
      <c r="D617" s="27">
        <v>-116.798563</v>
      </c>
      <c r="E617" s="27">
        <v>61.497663000000003</v>
      </c>
      <c r="F617" s="27" t="s">
        <v>56</v>
      </c>
      <c r="G617" s="27" t="s">
        <v>2191</v>
      </c>
      <c r="H617" s="27" t="s">
        <v>2192</v>
      </c>
      <c r="I617" s="27">
        <v>20</v>
      </c>
      <c r="J617" s="27">
        <v>1</v>
      </c>
      <c r="K617" s="27">
        <v>720</v>
      </c>
      <c r="L617" s="27">
        <v>322842</v>
      </c>
      <c r="M617" s="27">
        <v>32</v>
      </c>
      <c r="N617" s="27">
        <v>-116.858</v>
      </c>
      <c r="O617" s="27" t="s">
        <v>2190</v>
      </c>
    </row>
    <row r="618" spans="1:15">
      <c r="A618" s="27">
        <v>617</v>
      </c>
      <c r="B618" s="27" t="s">
        <v>5</v>
      </c>
      <c r="C618" s="27">
        <v>31.807960000000001</v>
      </c>
      <c r="D618" s="27">
        <v>-116.798563</v>
      </c>
      <c r="E618" s="27">
        <v>61.497663000000003</v>
      </c>
      <c r="F618" s="27" t="s">
        <v>56</v>
      </c>
      <c r="G618" s="27" t="s">
        <v>2191</v>
      </c>
      <c r="H618" s="27" t="s">
        <v>2192</v>
      </c>
      <c r="I618" s="27">
        <v>20</v>
      </c>
      <c r="J618" s="27">
        <v>1</v>
      </c>
      <c r="K618" s="27">
        <v>720</v>
      </c>
      <c r="L618" s="27">
        <v>322842</v>
      </c>
      <c r="M618" s="27">
        <v>32</v>
      </c>
      <c r="N618" s="27">
        <v>-116.858</v>
      </c>
      <c r="O618" s="27" t="s">
        <v>2190</v>
      </c>
    </row>
    <row r="619" spans="1:15">
      <c r="A619" s="27">
        <v>618</v>
      </c>
      <c r="B619" s="27" t="s">
        <v>5</v>
      </c>
      <c r="C619" s="27">
        <v>31.807960000000001</v>
      </c>
      <c r="D619" s="27">
        <v>-116.798563</v>
      </c>
      <c r="E619" s="27">
        <v>61.497663000000003</v>
      </c>
      <c r="F619" s="27" t="s">
        <v>56</v>
      </c>
      <c r="G619" s="27" t="s">
        <v>2191</v>
      </c>
      <c r="H619" s="27" t="s">
        <v>2192</v>
      </c>
      <c r="I619" s="27">
        <v>30</v>
      </c>
      <c r="J619" s="27">
        <v>1</v>
      </c>
      <c r="K619" s="27">
        <v>720</v>
      </c>
      <c r="L619" s="27">
        <v>322842</v>
      </c>
      <c r="M619" s="27">
        <v>32</v>
      </c>
      <c r="N619" s="27">
        <v>-116.858</v>
      </c>
      <c r="O619" s="27" t="s">
        <v>2190</v>
      </c>
    </row>
    <row r="620" spans="1:15">
      <c r="A620" s="27">
        <v>619</v>
      </c>
      <c r="B620" s="27" t="s">
        <v>5</v>
      </c>
      <c r="C620" s="27">
        <v>31.807960000000001</v>
      </c>
      <c r="D620" s="27">
        <v>-116.798563</v>
      </c>
      <c r="E620" s="27">
        <v>61.497663000000003</v>
      </c>
      <c r="F620" s="27" t="s">
        <v>58</v>
      </c>
      <c r="G620" s="27" t="s">
        <v>2194</v>
      </c>
      <c r="H620" s="27" t="s">
        <v>2195</v>
      </c>
      <c r="I620" s="27">
        <v>20</v>
      </c>
      <c r="J620" s="27">
        <v>1</v>
      </c>
      <c r="K620" s="27">
        <v>720</v>
      </c>
      <c r="L620" s="27">
        <v>322842</v>
      </c>
      <c r="M620" s="27">
        <v>32</v>
      </c>
      <c r="N620" s="27">
        <v>-116.858</v>
      </c>
      <c r="O620" s="27" t="s">
        <v>2190</v>
      </c>
    </row>
    <row r="621" spans="1:15">
      <c r="A621" s="27">
        <v>620</v>
      </c>
      <c r="B621" s="27" t="s">
        <v>5</v>
      </c>
      <c r="C621" s="27">
        <v>31.807960000000001</v>
      </c>
      <c r="D621" s="27">
        <v>-116.798563</v>
      </c>
      <c r="E621" s="27">
        <v>61.497663000000003</v>
      </c>
      <c r="F621" s="27" t="s">
        <v>58</v>
      </c>
      <c r="G621" s="27" t="s">
        <v>2194</v>
      </c>
      <c r="H621" s="27" t="s">
        <v>2195</v>
      </c>
      <c r="I621" s="27">
        <v>20</v>
      </c>
      <c r="J621" s="27">
        <v>1</v>
      </c>
      <c r="K621" s="27">
        <v>720</v>
      </c>
      <c r="L621" s="27">
        <v>322842</v>
      </c>
      <c r="M621" s="27">
        <v>32</v>
      </c>
      <c r="N621" s="27">
        <v>-116.858</v>
      </c>
      <c r="O621" s="27" t="s">
        <v>2190</v>
      </c>
    </row>
    <row r="622" spans="1:15">
      <c r="A622" s="27">
        <v>621</v>
      </c>
      <c r="B622" s="27" t="s">
        <v>5</v>
      </c>
      <c r="C622" s="27">
        <v>31.807960000000001</v>
      </c>
      <c r="D622" s="27">
        <v>-116.798563</v>
      </c>
      <c r="E622" s="27">
        <v>61.497663000000003</v>
      </c>
      <c r="F622" s="27" t="s">
        <v>58</v>
      </c>
      <c r="G622" s="27" t="s">
        <v>2194</v>
      </c>
      <c r="H622" s="27" t="s">
        <v>2195</v>
      </c>
      <c r="I622" s="27">
        <v>20</v>
      </c>
      <c r="J622" s="27">
        <v>1</v>
      </c>
      <c r="K622" s="27">
        <v>720</v>
      </c>
      <c r="L622" s="27">
        <v>322842</v>
      </c>
      <c r="M622" s="27">
        <v>32</v>
      </c>
      <c r="N622" s="27">
        <v>-116.858</v>
      </c>
      <c r="O622" s="27" t="s">
        <v>2190</v>
      </c>
    </row>
    <row r="623" spans="1:15">
      <c r="A623" s="27">
        <v>622</v>
      </c>
      <c r="B623" s="27" t="s">
        <v>5</v>
      </c>
      <c r="C623" s="27">
        <v>31.807960000000001</v>
      </c>
      <c r="D623" s="27">
        <v>-116.798563</v>
      </c>
      <c r="E623" s="27">
        <v>61.497663000000003</v>
      </c>
      <c r="F623" s="27" t="s">
        <v>58</v>
      </c>
      <c r="G623" s="27" t="s">
        <v>2194</v>
      </c>
      <c r="H623" s="27" t="s">
        <v>2195</v>
      </c>
      <c r="I623" s="27">
        <v>20</v>
      </c>
      <c r="J623" s="27">
        <v>1</v>
      </c>
      <c r="K623" s="27">
        <v>720</v>
      </c>
      <c r="L623" s="27">
        <v>322842</v>
      </c>
      <c r="M623" s="27">
        <v>32</v>
      </c>
      <c r="N623" s="27">
        <v>-116.858</v>
      </c>
      <c r="O623" s="27" t="s">
        <v>2190</v>
      </c>
    </row>
    <row r="624" spans="1:15">
      <c r="A624" s="27">
        <v>623</v>
      </c>
      <c r="B624" s="27" t="s">
        <v>5</v>
      </c>
      <c r="C624" s="27">
        <v>31.807960000000001</v>
      </c>
      <c r="D624" s="27">
        <v>-116.798563</v>
      </c>
      <c r="E624" s="27">
        <v>61.497663000000003</v>
      </c>
      <c r="F624" s="27" t="s">
        <v>58</v>
      </c>
      <c r="G624" s="27" t="s">
        <v>2194</v>
      </c>
      <c r="H624" s="27" t="s">
        <v>2195</v>
      </c>
      <c r="I624" s="27">
        <v>20</v>
      </c>
      <c r="J624" s="27">
        <v>1</v>
      </c>
      <c r="K624" s="27">
        <v>720</v>
      </c>
      <c r="L624" s="27">
        <v>322842</v>
      </c>
      <c r="M624" s="27">
        <v>32</v>
      </c>
      <c r="N624" s="27">
        <v>-116.858</v>
      </c>
      <c r="O624" s="27" t="s">
        <v>2190</v>
      </c>
    </row>
    <row r="625" spans="1:15">
      <c r="A625" s="27">
        <v>624</v>
      </c>
      <c r="B625" s="27" t="s">
        <v>5</v>
      </c>
      <c r="C625" s="27">
        <v>31.807960000000001</v>
      </c>
      <c r="D625" s="27">
        <v>-116.798563</v>
      </c>
      <c r="E625" s="27">
        <v>61.497663000000003</v>
      </c>
      <c r="F625" s="27" t="s">
        <v>58</v>
      </c>
      <c r="G625" s="27" t="s">
        <v>2194</v>
      </c>
      <c r="H625" s="27" t="s">
        <v>2195</v>
      </c>
      <c r="I625" s="27">
        <v>20</v>
      </c>
      <c r="J625" s="27">
        <v>1</v>
      </c>
      <c r="K625" s="27">
        <v>720</v>
      </c>
      <c r="L625" s="27">
        <v>322842</v>
      </c>
      <c r="M625" s="27">
        <v>32</v>
      </c>
      <c r="N625" s="27">
        <v>-116.858</v>
      </c>
      <c r="O625" s="27" t="s">
        <v>2190</v>
      </c>
    </row>
    <row r="626" spans="1:15">
      <c r="A626" s="27">
        <v>625</v>
      </c>
      <c r="B626" s="27" t="s">
        <v>5</v>
      </c>
      <c r="C626" s="27">
        <v>31.807960000000001</v>
      </c>
      <c r="D626" s="27">
        <v>-116.798563</v>
      </c>
      <c r="E626" s="27">
        <v>61.497663000000003</v>
      </c>
      <c r="F626" s="27" t="s">
        <v>58</v>
      </c>
      <c r="G626" s="27" t="s">
        <v>2194</v>
      </c>
      <c r="H626" s="27" t="s">
        <v>2195</v>
      </c>
      <c r="I626" s="27">
        <v>20</v>
      </c>
      <c r="J626" s="27">
        <v>1</v>
      </c>
      <c r="K626" s="27">
        <v>720</v>
      </c>
      <c r="L626" s="27">
        <v>322842</v>
      </c>
      <c r="M626" s="27">
        <v>32</v>
      </c>
      <c r="N626" s="27">
        <v>-116.858</v>
      </c>
      <c r="O626" s="27" t="s">
        <v>2190</v>
      </c>
    </row>
    <row r="627" spans="1:15">
      <c r="A627" s="27">
        <v>626</v>
      </c>
      <c r="B627" s="27" t="s">
        <v>5</v>
      </c>
      <c r="C627" s="27">
        <v>31.807960000000001</v>
      </c>
      <c r="D627" s="27">
        <v>-116.798563</v>
      </c>
      <c r="E627" s="27">
        <v>61.497663000000003</v>
      </c>
      <c r="F627" s="27" t="s">
        <v>58</v>
      </c>
      <c r="G627" s="27" t="s">
        <v>2194</v>
      </c>
      <c r="H627" s="27" t="s">
        <v>2195</v>
      </c>
      <c r="I627" s="27">
        <v>20</v>
      </c>
      <c r="J627" s="27">
        <v>1</v>
      </c>
      <c r="K627" s="27">
        <v>720</v>
      </c>
      <c r="L627" s="27">
        <v>322842</v>
      </c>
      <c r="M627" s="27">
        <v>32</v>
      </c>
      <c r="N627" s="27">
        <v>-116.858</v>
      </c>
      <c r="O627" s="27" t="s">
        <v>2190</v>
      </c>
    </row>
    <row r="628" spans="1:15">
      <c r="A628" s="27">
        <v>627</v>
      </c>
      <c r="B628" s="27" t="s">
        <v>5</v>
      </c>
      <c r="C628" s="27">
        <v>31.807960000000001</v>
      </c>
      <c r="D628" s="27">
        <v>-116.798563</v>
      </c>
      <c r="E628" s="27">
        <v>61.497663000000003</v>
      </c>
      <c r="F628" s="27" t="s">
        <v>58</v>
      </c>
      <c r="G628" s="27" t="s">
        <v>2194</v>
      </c>
      <c r="H628" s="27" t="s">
        <v>2195</v>
      </c>
      <c r="I628" s="27">
        <v>15</v>
      </c>
      <c r="J628" s="27">
        <v>1</v>
      </c>
      <c r="K628" s="27">
        <v>720</v>
      </c>
      <c r="L628" s="27">
        <v>322842</v>
      </c>
      <c r="M628" s="27">
        <v>32</v>
      </c>
      <c r="N628" s="27">
        <v>-116.858</v>
      </c>
      <c r="O628" s="27" t="s">
        <v>2190</v>
      </c>
    </row>
    <row r="629" spans="1:15">
      <c r="A629" s="27">
        <v>628</v>
      </c>
      <c r="B629" s="27" t="s">
        <v>5</v>
      </c>
      <c r="C629" s="27">
        <v>31.807960000000001</v>
      </c>
      <c r="D629" s="27">
        <v>-116.798563</v>
      </c>
      <c r="E629" s="27">
        <v>61.497663000000003</v>
      </c>
      <c r="F629" s="27" t="s">
        <v>58</v>
      </c>
      <c r="G629" s="27" t="s">
        <v>2194</v>
      </c>
      <c r="H629" s="27" t="s">
        <v>2195</v>
      </c>
      <c r="I629" s="27">
        <v>20</v>
      </c>
      <c r="J629" s="27">
        <v>1</v>
      </c>
      <c r="K629" s="27">
        <v>720</v>
      </c>
      <c r="L629" s="27">
        <v>322842</v>
      </c>
      <c r="M629" s="27">
        <v>32</v>
      </c>
      <c r="N629" s="27">
        <v>-116.858</v>
      </c>
      <c r="O629" s="27" t="s">
        <v>2190</v>
      </c>
    </row>
    <row r="630" spans="1:15">
      <c r="A630" s="27">
        <v>629</v>
      </c>
      <c r="B630" s="27" t="s">
        <v>5</v>
      </c>
      <c r="C630" s="27">
        <v>31.807960000000001</v>
      </c>
      <c r="D630" s="27">
        <v>-116.798563</v>
      </c>
      <c r="E630" s="27">
        <v>61.497663000000003</v>
      </c>
      <c r="F630" s="27" t="s">
        <v>58</v>
      </c>
      <c r="G630" s="27" t="s">
        <v>2194</v>
      </c>
      <c r="H630" s="27" t="s">
        <v>2195</v>
      </c>
      <c r="I630" s="27">
        <v>5</v>
      </c>
      <c r="J630" s="27">
        <v>1</v>
      </c>
      <c r="K630" s="27">
        <v>720</v>
      </c>
      <c r="L630" s="27">
        <v>322842</v>
      </c>
      <c r="M630" s="27">
        <v>32</v>
      </c>
      <c r="N630" s="27">
        <v>-116.858</v>
      </c>
      <c r="O630" s="27" t="s">
        <v>2190</v>
      </c>
    </row>
    <row r="631" spans="1:15">
      <c r="A631" s="27">
        <v>630</v>
      </c>
      <c r="B631" s="27" t="s">
        <v>5</v>
      </c>
      <c r="C631" s="27">
        <v>31.807960000000001</v>
      </c>
      <c r="D631" s="27">
        <v>-116.798563</v>
      </c>
      <c r="E631" s="27">
        <v>61.497663000000003</v>
      </c>
      <c r="F631" s="27" t="s">
        <v>58</v>
      </c>
      <c r="G631" s="27" t="s">
        <v>2194</v>
      </c>
      <c r="H631" s="27" t="s">
        <v>2195</v>
      </c>
      <c r="I631" s="27">
        <v>5</v>
      </c>
      <c r="J631" s="27">
        <v>1</v>
      </c>
      <c r="K631" s="27">
        <v>720</v>
      </c>
      <c r="L631" s="27">
        <v>322842</v>
      </c>
      <c r="M631" s="27">
        <v>32</v>
      </c>
      <c r="N631" s="27">
        <v>-116.858</v>
      </c>
      <c r="O631" s="27" t="s">
        <v>2190</v>
      </c>
    </row>
    <row r="632" spans="1:15">
      <c r="A632" s="27">
        <v>631</v>
      </c>
      <c r="B632" s="27" t="s">
        <v>5</v>
      </c>
      <c r="C632" s="27">
        <v>31.807960000000001</v>
      </c>
      <c r="D632" s="27">
        <v>-116.798563</v>
      </c>
      <c r="E632" s="27">
        <v>61.497663000000003</v>
      </c>
      <c r="F632" s="27" t="s">
        <v>58</v>
      </c>
      <c r="G632" s="27" t="s">
        <v>2194</v>
      </c>
      <c r="H632" s="27" t="s">
        <v>2195</v>
      </c>
      <c r="I632" s="27">
        <v>5</v>
      </c>
      <c r="J632" s="27">
        <v>1</v>
      </c>
      <c r="K632" s="27">
        <v>720</v>
      </c>
      <c r="L632" s="27">
        <v>322842</v>
      </c>
      <c r="M632" s="27">
        <v>32</v>
      </c>
      <c r="N632" s="27">
        <v>-116.858</v>
      </c>
      <c r="O632" s="27" t="s">
        <v>2190</v>
      </c>
    </row>
    <row r="633" spans="1:15">
      <c r="A633" s="27">
        <v>632</v>
      </c>
      <c r="B633" s="27" t="s">
        <v>5</v>
      </c>
      <c r="C633" s="27">
        <v>31.807960000000001</v>
      </c>
      <c r="D633" s="27">
        <v>-116.798563</v>
      </c>
      <c r="E633" s="27">
        <v>61.497663000000003</v>
      </c>
      <c r="F633" s="27" t="s">
        <v>58</v>
      </c>
      <c r="G633" s="27" t="s">
        <v>2194</v>
      </c>
      <c r="H633" s="27" t="s">
        <v>2195</v>
      </c>
      <c r="I633" s="27">
        <v>5</v>
      </c>
      <c r="J633" s="27">
        <v>1</v>
      </c>
      <c r="K633" s="27">
        <v>720</v>
      </c>
      <c r="L633" s="27">
        <v>322842</v>
      </c>
      <c r="M633" s="27">
        <v>32</v>
      </c>
      <c r="N633" s="27">
        <v>-116.858</v>
      </c>
      <c r="O633" s="27" t="s">
        <v>2190</v>
      </c>
    </row>
    <row r="634" spans="1:15">
      <c r="A634" s="27">
        <v>633</v>
      </c>
      <c r="B634" s="27" t="s">
        <v>5</v>
      </c>
      <c r="C634" s="27">
        <v>31.807960000000001</v>
      </c>
      <c r="D634" s="27">
        <v>-116.798563</v>
      </c>
      <c r="E634" s="27">
        <v>61.497663000000003</v>
      </c>
      <c r="F634" s="27" t="s">
        <v>58</v>
      </c>
      <c r="G634" s="27" t="s">
        <v>2194</v>
      </c>
      <c r="H634" s="27" t="s">
        <v>2195</v>
      </c>
      <c r="I634" s="27">
        <v>5</v>
      </c>
      <c r="J634" s="27">
        <v>1</v>
      </c>
      <c r="K634" s="27">
        <v>720</v>
      </c>
      <c r="L634" s="27">
        <v>322842</v>
      </c>
      <c r="M634" s="27">
        <v>32</v>
      </c>
      <c r="N634" s="27">
        <v>-116.858</v>
      </c>
      <c r="O634" s="27" t="s">
        <v>2190</v>
      </c>
    </row>
    <row r="635" spans="1:15">
      <c r="A635" s="27">
        <v>634</v>
      </c>
      <c r="B635" s="27" t="s">
        <v>5</v>
      </c>
      <c r="C635" s="27">
        <v>31.807960000000001</v>
      </c>
      <c r="D635" s="27">
        <v>-116.798563</v>
      </c>
      <c r="E635" s="27">
        <v>61.497663000000003</v>
      </c>
      <c r="F635" s="27" t="s">
        <v>58</v>
      </c>
      <c r="G635" s="27" t="s">
        <v>2194</v>
      </c>
      <c r="H635" s="27" t="s">
        <v>2195</v>
      </c>
      <c r="I635" s="27">
        <v>5</v>
      </c>
      <c r="J635" s="27">
        <v>1</v>
      </c>
      <c r="K635" s="27">
        <v>720</v>
      </c>
      <c r="L635" s="27">
        <v>322842</v>
      </c>
      <c r="M635" s="27">
        <v>32</v>
      </c>
      <c r="N635" s="27">
        <v>-116.858</v>
      </c>
      <c r="O635" s="27" t="s">
        <v>2190</v>
      </c>
    </row>
    <row r="636" spans="1:15">
      <c r="A636" s="27">
        <v>635</v>
      </c>
      <c r="B636" s="27" t="s">
        <v>5</v>
      </c>
      <c r="C636" s="27">
        <v>31.807960000000001</v>
      </c>
      <c r="D636" s="27">
        <v>-116.798563</v>
      </c>
      <c r="E636" s="27">
        <v>61.497663000000003</v>
      </c>
      <c r="F636" s="27" t="s">
        <v>58</v>
      </c>
      <c r="G636" s="27" t="s">
        <v>2194</v>
      </c>
      <c r="H636" s="27" t="s">
        <v>2195</v>
      </c>
      <c r="I636" s="27">
        <v>5</v>
      </c>
      <c r="J636" s="27">
        <v>1</v>
      </c>
      <c r="K636" s="27">
        <v>720</v>
      </c>
      <c r="L636" s="27">
        <v>322842</v>
      </c>
      <c r="M636" s="27">
        <v>32</v>
      </c>
      <c r="N636" s="27">
        <v>-116.858</v>
      </c>
      <c r="O636" s="27" t="s">
        <v>2190</v>
      </c>
    </row>
    <row r="637" spans="1:15">
      <c r="A637" s="27">
        <v>636</v>
      </c>
      <c r="B637" s="27" t="s">
        <v>5</v>
      </c>
      <c r="C637" s="27">
        <v>31.807960000000001</v>
      </c>
      <c r="D637" s="27">
        <v>-116.798563</v>
      </c>
      <c r="E637" s="27">
        <v>61.497663000000003</v>
      </c>
      <c r="F637" s="27" t="s">
        <v>58</v>
      </c>
      <c r="G637" s="27" t="s">
        <v>2194</v>
      </c>
      <c r="H637" s="27" t="s">
        <v>2195</v>
      </c>
      <c r="I637" s="27">
        <v>5</v>
      </c>
      <c r="J637" s="27">
        <v>1</v>
      </c>
      <c r="K637" s="27">
        <v>720</v>
      </c>
      <c r="L637" s="27">
        <v>322842</v>
      </c>
      <c r="M637" s="27">
        <v>32</v>
      </c>
      <c r="N637" s="27">
        <v>-116.858</v>
      </c>
      <c r="O637" s="27" t="s">
        <v>2190</v>
      </c>
    </row>
    <row r="638" spans="1:15">
      <c r="A638" s="27">
        <v>637</v>
      </c>
      <c r="B638" s="27" t="s">
        <v>5</v>
      </c>
      <c r="C638" s="27">
        <v>31.807960000000001</v>
      </c>
      <c r="D638" s="27">
        <v>-116.798563</v>
      </c>
      <c r="E638" s="27">
        <v>61.497663000000003</v>
      </c>
      <c r="F638" s="27" t="s">
        <v>58</v>
      </c>
      <c r="G638" s="27" t="s">
        <v>2194</v>
      </c>
      <c r="H638" s="27" t="s">
        <v>2195</v>
      </c>
      <c r="I638" s="27">
        <v>5</v>
      </c>
      <c r="J638" s="27">
        <v>1</v>
      </c>
      <c r="K638" s="27">
        <v>720</v>
      </c>
      <c r="L638" s="27">
        <v>322842</v>
      </c>
      <c r="M638" s="27">
        <v>32</v>
      </c>
      <c r="N638" s="27">
        <v>-116.858</v>
      </c>
      <c r="O638" s="27" t="s">
        <v>2190</v>
      </c>
    </row>
    <row r="639" spans="1:15">
      <c r="A639" s="27">
        <v>638</v>
      </c>
      <c r="B639" s="27" t="s">
        <v>5</v>
      </c>
      <c r="C639" s="27">
        <v>31.807960000000001</v>
      </c>
      <c r="D639" s="27">
        <v>-116.798563</v>
      </c>
      <c r="E639" s="27">
        <v>61.497663000000003</v>
      </c>
      <c r="F639" s="27" t="s">
        <v>58</v>
      </c>
      <c r="G639" s="27" t="s">
        <v>2194</v>
      </c>
      <c r="H639" s="27" t="s">
        <v>2195</v>
      </c>
      <c r="I639" s="27">
        <v>5</v>
      </c>
      <c r="J639" s="27">
        <v>1</v>
      </c>
      <c r="K639" s="27">
        <v>720</v>
      </c>
      <c r="L639" s="27">
        <v>322842</v>
      </c>
      <c r="M639" s="27">
        <v>32</v>
      </c>
      <c r="N639" s="27">
        <v>-116.858</v>
      </c>
      <c r="O639" s="27" t="s">
        <v>2190</v>
      </c>
    </row>
    <row r="640" spans="1:15">
      <c r="A640" s="27">
        <v>639</v>
      </c>
      <c r="B640" s="27" t="s">
        <v>5</v>
      </c>
      <c r="C640" s="27">
        <v>31.807960000000001</v>
      </c>
      <c r="D640" s="27">
        <v>-116.798563</v>
      </c>
      <c r="E640" s="27">
        <v>61.497663000000003</v>
      </c>
      <c r="F640" s="27" t="s">
        <v>58</v>
      </c>
      <c r="G640" s="27" t="s">
        <v>2194</v>
      </c>
      <c r="H640" s="27" t="s">
        <v>2195</v>
      </c>
      <c r="I640" s="27">
        <v>5</v>
      </c>
      <c r="J640" s="27">
        <v>1</v>
      </c>
      <c r="K640" s="27">
        <v>720</v>
      </c>
      <c r="L640" s="27">
        <v>322842</v>
      </c>
      <c r="M640" s="27">
        <v>32</v>
      </c>
      <c r="N640" s="27">
        <v>-116.858</v>
      </c>
      <c r="O640" s="27" t="s">
        <v>2190</v>
      </c>
    </row>
    <row r="641" spans="1:15">
      <c r="A641" s="27">
        <v>640</v>
      </c>
      <c r="B641" s="27" t="s">
        <v>5</v>
      </c>
      <c r="C641" s="27">
        <v>31.807960000000001</v>
      </c>
      <c r="D641" s="27">
        <v>-116.798563</v>
      </c>
      <c r="E641" s="27">
        <v>61.497663000000003</v>
      </c>
      <c r="F641" s="27" t="s">
        <v>58</v>
      </c>
      <c r="G641" s="27" t="s">
        <v>2194</v>
      </c>
      <c r="H641" s="27" t="s">
        <v>2195</v>
      </c>
      <c r="I641" s="27">
        <v>5</v>
      </c>
      <c r="J641" s="27">
        <v>1</v>
      </c>
      <c r="K641" s="27">
        <v>720</v>
      </c>
      <c r="L641" s="27">
        <v>322842</v>
      </c>
      <c r="M641" s="27">
        <v>32</v>
      </c>
      <c r="N641" s="27">
        <v>-116.858</v>
      </c>
      <c r="O641" s="27" t="s">
        <v>2190</v>
      </c>
    </row>
    <row r="642" spans="1:15">
      <c r="A642" s="27">
        <v>641</v>
      </c>
      <c r="B642" s="27" t="s">
        <v>5</v>
      </c>
      <c r="C642" s="27">
        <v>31.807960000000001</v>
      </c>
      <c r="D642" s="27">
        <v>-116.798563</v>
      </c>
      <c r="E642" s="27">
        <v>61.497663000000003</v>
      </c>
      <c r="F642" s="27" t="s">
        <v>58</v>
      </c>
      <c r="G642" s="27" t="s">
        <v>2194</v>
      </c>
      <c r="H642" s="27" t="s">
        <v>2195</v>
      </c>
      <c r="I642" s="27">
        <v>5</v>
      </c>
      <c r="J642" s="27">
        <v>1</v>
      </c>
      <c r="K642" s="27">
        <v>720</v>
      </c>
      <c r="L642" s="27">
        <v>322842</v>
      </c>
      <c r="M642" s="27">
        <v>32</v>
      </c>
      <c r="N642" s="27">
        <v>-116.858</v>
      </c>
      <c r="O642" s="27" t="s">
        <v>2190</v>
      </c>
    </row>
    <row r="643" spans="1:15">
      <c r="A643" s="27">
        <v>642</v>
      </c>
      <c r="B643" s="27" t="s">
        <v>5</v>
      </c>
      <c r="C643" s="27">
        <v>31.807960000000001</v>
      </c>
      <c r="D643" s="27">
        <v>-116.798563</v>
      </c>
      <c r="E643" s="27">
        <v>61.497663000000003</v>
      </c>
      <c r="F643" s="27" t="s">
        <v>58</v>
      </c>
      <c r="G643" s="27" t="s">
        <v>2194</v>
      </c>
      <c r="H643" s="27" t="s">
        <v>2195</v>
      </c>
      <c r="I643" s="27">
        <v>5</v>
      </c>
      <c r="J643" s="27">
        <v>1</v>
      </c>
      <c r="K643" s="27">
        <v>720</v>
      </c>
      <c r="L643" s="27">
        <v>322842</v>
      </c>
      <c r="M643" s="27">
        <v>32</v>
      </c>
      <c r="N643" s="27">
        <v>-116.858</v>
      </c>
      <c r="O643" s="27" t="s">
        <v>2190</v>
      </c>
    </row>
    <row r="644" spans="1:15">
      <c r="A644" s="27">
        <v>643</v>
      </c>
      <c r="B644" s="27" t="s">
        <v>5</v>
      </c>
      <c r="C644" s="27">
        <v>31.807960000000001</v>
      </c>
      <c r="D644" s="27">
        <v>-116.798563</v>
      </c>
      <c r="E644" s="27">
        <v>61.497663000000003</v>
      </c>
      <c r="F644" s="27" t="s">
        <v>58</v>
      </c>
      <c r="G644" s="27" t="s">
        <v>2194</v>
      </c>
      <c r="H644" s="27" t="s">
        <v>2195</v>
      </c>
      <c r="I644" s="27">
        <v>5</v>
      </c>
      <c r="J644" s="27">
        <v>1</v>
      </c>
      <c r="K644" s="27">
        <v>720</v>
      </c>
      <c r="L644" s="27">
        <v>322842</v>
      </c>
      <c r="M644" s="27">
        <v>32</v>
      </c>
      <c r="N644" s="27">
        <v>-116.858</v>
      </c>
      <c r="O644" s="27" t="s">
        <v>2190</v>
      </c>
    </row>
    <row r="645" spans="1:15">
      <c r="A645" s="27">
        <v>644</v>
      </c>
      <c r="B645" s="27" t="s">
        <v>5</v>
      </c>
      <c r="C645" s="27">
        <v>31.807960000000001</v>
      </c>
      <c r="D645" s="27">
        <v>-116.798563</v>
      </c>
      <c r="E645" s="27">
        <v>61.497663000000003</v>
      </c>
      <c r="F645" s="27" t="s">
        <v>58</v>
      </c>
      <c r="G645" s="27" t="s">
        <v>2194</v>
      </c>
      <c r="H645" s="27" t="s">
        <v>2195</v>
      </c>
      <c r="I645" s="27">
        <v>5</v>
      </c>
      <c r="J645" s="27">
        <v>1</v>
      </c>
      <c r="K645" s="27">
        <v>720</v>
      </c>
      <c r="L645" s="27">
        <v>322842</v>
      </c>
      <c r="M645" s="27">
        <v>32</v>
      </c>
      <c r="N645" s="27">
        <v>-116.858</v>
      </c>
      <c r="O645" s="27" t="s">
        <v>2190</v>
      </c>
    </row>
    <row r="646" spans="1:15">
      <c r="A646" s="27">
        <v>645</v>
      </c>
      <c r="B646" s="27" t="s">
        <v>5</v>
      </c>
      <c r="C646" s="27">
        <v>31.807960000000001</v>
      </c>
      <c r="D646" s="27">
        <v>-116.798563</v>
      </c>
      <c r="E646" s="27">
        <v>61.497663000000003</v>
      </c>
      <c r="F646" s="27" t="s">
        <v>58</v>
      </c>
      <c r="G646" s="27" t="s">
        <v>2194</v>
      </c>
      <c r="H646" s="27" t="s">
        <v>2195</v>
      </c>
      <c r="I646" s="27">
        <v>5</v>
      </c>
      <c r="J646" s="27">
        <v>1</v>
      </c>
      <c r="K646" s="27">
        <v>720</v>
      </c>
      <c r="L646" s="27">
        <v>322842</v>
      </c>
      <c r="M646" s="27">
        <v>32</v>
      </c>
      <c r="N646" s="27">
        <v>-116.858</v>
      </c>
      <c r="O646" s="27" t="s">
        <v>2190</v>
      </c>
    </row>
    <row r="647" spans="1:15">
      <c r="A647" s="27">
        <v>646</v>
      </c>
      <c r="B647" s="27" t="s">
        <v>5</v>
      </c>
      <c r="C647" s="27">
        <v>31.807960000000001</v>
      </c>
      <c r="D647" s="27">
        <v>-116.798563</v>
      </c>
      <c r="E647" s="27">
        <v>61.497663000000003</v>
      </c>
      <c r="F647" s="27" t="s">
        <v>58</v>
      </c>
      <c r="G647" s="27" t="s">
        <v>2194</v>
      </c>
      <c r="H647" s="27" t="s">
        <v>2195</v>
      </c>
      <c r="I647" s="27">
        <v>5</v>
      </c>
      <c r="J647" s="27">
        <v>1</v>
      </c>
      <c r="K647" s="27">
        <v>720</v>
      </c>
      <c r="L647" s="27">
        <v>322842</v>
      </c>
      <c r="M647" s="27">
        <v>32</v>
      </c>
      <c r="N647" s="27">
        <v>-116.858</v>
      </c>
      <c r="O647" s="27" t="s">
        <v>2190</v>
      </c>
    </row>
    <row r="648" spans="1:15">
      <c r="A648" s="27">
        <v>647</v>
      </c>
      <c r="B648" s="27" t="s">
        <v>5</v>
      </c>
      <c r="C648" s="27">
        <v>31.807960000000001</v>
      </c>
      <c r="D648" s="27">
        <v>-116.798563</v>
      </c>
      <c r="E648" s="27">
        <v>61.497663000000003</v>
      </c>
      <c r="F648" s="27" t="s">
        <v>58</v>
      </c>
      <c r="G648" s="27" t="s">
        <v>2194</v>
      </c>
      <c r="H648" s="27" t="s">
        <v>2195</v>
      </c>
      <c r="I648" s="27">
        <v>5</v>
      </c>
      <c r="J648" s="27">
        <v>1</v>
      </c>
      <c r="K648" s="27">
        <v>720</v>
      </c>
      <c r="L648" s="27">
        <v>322842</v>
      </c>
      <c r="M648" s="27">
        <v>32</v>
      </c>
      <c r="N648" s="27">
        <v>-116.858</v>
      </c>
      <c r="O648" s="27" t="s">
        <v>2190</v>
      </c>
    </row>
    <row r="649" spans="1:15">
      <c r="A649" s="27">
        <v>648</v>
      </c>
      <c r="B649" s="27" t="s">
        <v>5</v>
      </c>
      <c r="C649" s="27">
        <v>31.807960000000001</v>
      </c>
      <c r="D649" s="27">
        <v>-116.798563</v>
      </c>
      <c r="E649" s="27">
        <v>61.497663000000003</v>
      </c>
      <c r="F649" s="27" t="s">
        <v>58</v>
      </c>
      <c r="G649" s="27" t="s">
        <v>2194</v>
      </c>
      <c r="H649" s="27" t="s">
        <v>2195</v>
      </c>
      <c r="I649" s="27">
        <v>20</v>
      </c>
      <c r="J649" s="27">
        <v>1</v>
      </c>
      <c r="K649" s="27">
        <v>720</v>
      </c>
      <c r="L649" s="27">
        <v>322842</v>
      </c>
      <c r="M649" s="27">
        <v>32</v>
      </c>
      <c r="N649" s="27">
        <v>-116.858</v>
      </c>
      <c r="O649" s="27" t="s">
        <v>2190</v>
      </c>
    </row>
    <row r="650" spans="1:15">
      <c r="A650" s="27">
        <v>649</v>
      </c>
      <c r="B650" s="27" t="s">
        <v>5</v>
      </c>
      <c r="C650" s="27">
        <v>31.807960000000001</v>
      </c>
      <c r="D650" s="27">
        <v>-116.798563</v>
      </c>
      <c r="E650" s="27">
        <v>61.497663000000003</v>
      </c>
      <c r="F650" s="27" t="s">
        <v>58</v>
      </c>
      <c r="G650" s="27" t="s">
        <v>2194</v>
      </c>
      <c r="H650" s="27" t="s">
        <v>2195</v>
      </c>
      <c r="I650" s="27">
        <v>25</v>
      </c>
      <c r="J650" s="27">
        <v>1</v>
      </c>
      <c r="K650" s="27">
        <v>720</v>
      </c>
      <c r="L650" s="27">
        <v>322842</v>
      </c>
      <c r="M650" s="27">
        <v>32</v>
      </c>
      <c r="N650" s="27">
        <v>-116.858</v>
      </c>
      <c r="O650" s="27" t="s">
        <v>2190</v>
      </c>
    </row>
    <row r="651" spans="1:15">
      <c r="A651" s="27">
        <v>650</v>
      </c>
      <c r="B651" s="27" t="s">
        <v>5</v>
      </c>
      <c r="C651" s="27">
        <v>31.807960000000001</v>
      </c>
      <c r="D651" s="27">
        <v>-116.798563</v>
      </c>
      <c r="E651" s="27">
        <v>61.497663000000003</v>
      </c>
      <c r="F651" s="27" t="s">
        <v>58</v>
      </c>
      <c r="G651" s="27" t="s">
        <v>2194</v>
      </c>
      <c r="H651" s="27" t="s">
        <v>2195</v>
      </c>
      <c r="I651" s="27">
        <v>25</v>
      </c>
      <c r="J651" s="27">
        <v>1</v>
      </c>
      <c r="K651" s="27">
        <v>720</v>
      </c>
      <c r="L651" s="27">
        <v>322842</v>
      </c>
      <c r="M651" s="27">
        <v>32</v>
      </c>
      <c r="N651" s="27">
        <v>-116.858</v>
      </c>
      <c r="O651" s="27" t="s">
        <v>2190</v>
      </c>
    </row>
    <row r="652" spans="1:15">
      <c r="A652" s="27">
        <v>651</v>
      </c>
      <c r="B652" s="27" t="s">
        <v>5</v>
      </c>
      <c r="C652" s="27">
        <v>31.807960000000001</v>
      </c>
      <c r="D652" s="27">
        <v>-116.798563</v>
      </c>
      <c r="E652" s="27">
        <v>61.497663000000003</v>
      </c>
      <c r="F652" s="27" t="s">
        <v>58</v>
      </c>
      <c r="G652" s="27" t="s">
        <v>2194</v>
      </c>
      <c r="H652" s="27" t="s">
        <v>2195</v>
      </c>
      <c r="I652" s="27">
        <v>30</v>
      </c>
      <c r="J652" s="27">
        <v>1</v>
      </c>
      <c r="K652" s="27">
        <v>720</v>
      </c>
      <c r="L652" s="27">
        <v>322842</v>
      </c>
      <c r="M652" s="27">
        <v>32</v>
      </c>
      <c r="N652" s="27">
        <v>-116.858</v>
      </c>
      <c r="O652" s="27" t="s">
        <v>2190</v>
      </c>
    </row>
    <row r="653" spans="1:15">
      <c r="A653" s="27">
        <v>652</v>
      </c>
      <c r="B653" s="27" t="s">
        <v>5</v>
      </c>
      <c r="C653" s="27">
        <v>31.807960000000001</v>
      </c>
      <c r="D653" s="27">
        <v>-116.798563</v>
      </c>
      <c r="E653" s="27">
        <v>61.497663000000003</v>
      </c>
      <c r="F653" s="27" t="s">
        <v>58</v>
      </c>
      <c r="G653" s="27" t="s">
        <v>2194</v>
      </c>
      <c r="H653" s="27" t="s">
        <v>2195</v>
      </c>
      <c r="I653" s="27">
        <v>30</v>
      </c>
      <c r="J653" s="27">
        <v>1</v>
      </c>
      <c r="K653" s="27">
        <v>720</v>
      </c>
      <c r="L653" s="27">
        <v>322842</v>
      </c>
      <c r="M653" s="27">
        <v>32</v>
      </c>
      <c r="N653" s="27">
        <v>-116.858</v>
      </c>
      <c r="O653" s="27" t="s">
        <v>2190</v>
      </c>
    </row>
    <row r="654" spans="1:15">
      <c r="A654" s="27">
        <v>653</v>
      </c>
      <c r="B654" s="27" t="s">
        <v>5</v>
      </c>
      <c r="C654" s="27">
        <v>31.807960000000001</v>
      </c>
      <c r="D654" s="27">
        <v>-116.798563</v>
      </c>
      <c r="E654" s="27">
        <v>61.497663000000003</v>
      </c>
      <c r="F654" s="27" t="s">
        <v>58</v>
      </c>
      <c r="G654" s="27" t="s">
        <v>2194</v>
      </c>
      <c r="H654" s="27" t="s">
        <v>2195</v>
      </c>
      <c r="I654" s="27">
        <v>30</v>
      </c>
      <c r="J654" s="27">
        <v>1</v>
      </c>
      <c r="K654" s="27">
        <v>720</v>
      </c>
      <c r="L654" s="27">
        <v>322842</v>
      </c>
      <c r="M654" s="27">
        <v>32</v>
      </c>
      <c r="N654" s="27">
        <v>-116.858</v>
      </c>
      <c r="O654" s="27" t="s">
        <v>2190</v>
      </c>
    </row>
    <row r="655" spans="1:15">
      <c r="A655" s="27">
        <v>654</v>
      </c>
      <c r="B655" s="27" t="s">
        <v>5</v>
      </c>
      <c r="C655" s="27">
        <v>31.807960000000001</v>
      </c>
      <c r="D655" s="27">
        <v>-116.798563</v>
      </c>
      <c r="E655" s="27">
        <v>61.497663000000003</v>
      </c>
      <c r="F655" s="27" t="s">
        <v>58</v>
      </c>
      <c r="G655" s="27" t="s">
        <v>2194</v>
      </c>
      <c r="H655" s="27" t="s">
        <v>2195</v>
      </c>
      <c r="I655" s="27">
        <v>25</v>
      </c>
      <c r="J655" s="27">
        <v>1</v>
      </c>
      <c r="K655" s="27">
        <v>720</v>
      </c>
      <c r="L655" s="27">
        <v>322842</v>
      </c>
      <c r="M655" s="27">
        <v>32</v>
      </c>
      <c r="N655" s="27">
        <v>-116.858</v>
      </c>
      <c r="O655" s="27" t="s">
        <v>2190</v>
      </c>
    </row>
    <row r="656" spans="1:15">
      <c r="A656" s="27">
        <v>655</v>
      </c>
      <c r="B656" s="27" t="s">
        <v>5</v>
      </c>
      <c r="C656" s="27">
        <v>31.807960000000001</v>
      </c>
      <c r="D656" s="27">
        <v>-116.798563</v>
      </c>
      <c r="E656" s="27">
        <v>61.497663000000003</v>
      </c>
      <c r="F656" s="27" t="s">
        <v>58</v>
      </c>
      <c r="G656" s="27" t="s">
        <v>2194</v>
      </c>
      <c r="H656" s="27" t="s">
        <v>2195</v>
      </c>
      <c r="I656" s="27">
        <v>25</v>
      </c>
      <c r="J656" s="27">
        <v>1</v>
      </c>
      <c r="K656" s="27">
        <v>720</v>
      </c>
      <c r="L656" s="27">
        <v>322842</v>
      </c>
      <c r="M656" s="27">
        <v>32</v>
      </c>
      <c r="N656" s="27">
        <v>-116.858</v>
      </c>
      <c r="O656" s="27" t="s">
        <v>2190</v>
      </c>
    </row>
    <row r="657" spans="1:15">
      <c r="A657" s="27">
        <v>656</v>
      </c>
      <c r="B657" s="27" t="s">
        <v>5</v>
      </c>
      <c r="C657" s="27">
        <v>31.807960000000001</v>
      </c>
      <c r="D657" s="27">
        <v>-116.798563</v>
      </c>
      <c r="E657" s="27">
        <v>61.497663000000003</v>
      </c>
      <c r="F657" s="27" t="s">
        <v>57</v>
      </c>
      <c r="G657" s="27" t="s">
        <v>2196</v>
      </c>
      <c r="H657" s="27" t="s">
        <v>2197</v>
      </c>
      <c r="I657" s="27">
        <v>20</v>
      </c>
      <c r="J657" s="27">
        <v>1</v>
      </c>
      <c r="K657" s="27">
        <v>720</v>
      </c>
      <c r="L657" s="27">
        <v>322842</v>
      </c>
      <c r="M657" s="27">
        <v>32</v>
      </c>
      <c r="N657" s="27">
        <v>-116.858</v>
      </c>
      <c r="O657" s="27" t="s">
        <v>2190</v>
      </c>
    </row>
    <row r="658" spans="1:15">
      <c r="A658" s="27">
        <v>657</v>
      </c>
      <c r="B658" s="27" t="s">
        <v>5</v>
      </c>
      <c r="C658" s="27">
        <v>31.807960000000001</v>
      </c>
      <c r="D658" s="27">
        <v>-116.798563</v>
      </c>
      <c r="E658" s="27">
        <v>61.497663000000003</v>
      </c>
      <c r="F658" s="27" t="s">
        <v>57</v>
      </c>
      <c r="G658" s="27" t="s">
        <v>2196</v>
      </c>
      <c r="H658" s="27" t="s">
        <v>2197</v>
      </c>
      <c r="I658" s="27">
        <v>20</v>
      </c>
      <c r="J658" s="27">
        <v>1</v>
      </c>
      <c r="K658" s="27">
        <v>720</v>
      </c>
      <c r="L658" s="27">
        <v>322842</v>
      </c>
      <c r="M658" s="27">
        <v>32</v>
      </c>
      <c r="N658" s="27">
        <v>-116.858</v>
      </c>
      <c r="O658" s="27" t="s">
        <v>2190</v>
      </c>
    </row>
    <row r="659" spans="1:15">
      <c r="A659" s="27">
        <v>658</v>
      </c>
      <c r="B659" s="27" t="s">
        <v>5</v>
      </c>
      <c r="C659" s="27">
        <v>31.807960000000001</v>
      </c>
      <c r="D659" s="27">
        <v>-116.798563</v>
      </c>
      <c r="E659" s="27">
        <v>61.497663000000003</v>
      </c>
      <c r="F659" s="27" t="s">
        <v>57</v>
      </c>
      <c r="G659" s="27" t="s">
        <v>2196</v>
      </c>
      <c r="H659" s="27" t="s">
        <v>2197</v>
      </c>
      <c r="I659" s="27">
        <v>20</v>
      </c>
      <c r="J659" s="27">
        <v>1</v>
      </c>
      <c r="K659" s="27">
        <v>720</v>
      </c>
      <c r="L659" s="27">
        <v>322842</v>
      </c>
      <c r="M659" s="27">
        <v>32</v>
      </c>
      <c r="N659" s="27">
        <v>-116.858</v>
      </c>
      <c r="O659" s="27" t="s">
        <v>2190</v>
      </c>
    </row>
    <row r="660" spans="1:15">
      <c r="A660" s="27">
        <v>659</v>
      </c>
      <c r="B660" s="27" t="s">
        <v>5</v>
      </c>
      <c r="C660" s="27">
        <v>31.807960000000001</v>
      </c>
      <c r="D660" s="27">
        <v>-116.798563</v>
      </c>
      <c r="E660" s="27">
        <v>61.497663000000003</v>
      </c>
      <c r="F660" s="27" t="s">
        <v>57</v>
      </c>
      <c r="G660" s="27" t="s">
        <v>2196</v>
      </c>
      <c r="H660" s="27" t="s">
        <v>2197</v>
      </c>
      <c r="I660" s="27">
        <v>20</v>
      </c>
      <c r="J660" s="27">
        <v>1</v>
      </c>
      <c r="K660" s="27">
        <v>720</v>
      </c>
      <c r="L660" s="27">
        <v>322842</v>
      </c>
      <c r="M660" s="27">
        <v>32</v>
      </c>
      <c r="N660" s="27">
        <v>-116.858</v>
      </c>
      <c r="O660" s="27" t="s">
        <v>2190</v>
      </c>
    </row>
    <row r="661" spans="1:15">
      <c r="A661" s="27">
        <v>660</v>
      </c>
      <c r="B661" s="27" t="s">
        <v>5</v>
      </c>
      <c r="C661" s="27">
        <v>31.807960000000001</v>
      </c>
      <c r="D661" s="27">
        <v>-116.798563</v>
      </c>
      <c r="E661" s="27">
        <v>61.497663000000003</v>
      </c>
      <c r="F661" s="27" t="s">
        <v>57</v>
      </c>
      <c r="G661" s="27" t="s">
        <v>2196</v>
      </c>
      <c r="H661" s="27" t="s">
        <v>2197</v>
      </c>
      <c r="I661" s="27">
        <v>20</v>
      </c>
      <c r="J661" s="27">
        <v>1</v>
      </c>
      <c r="K661" s="27">
        <v>720</v>
      </c>
      <c r="L661" s="27">
        <v>322842</v>
      </c>
      <c r="M661" s="27">
        <v>32</v>
      </c>
      <c r="N661" s="27">
        <v>-116.858</v>
      </c>
      <c r="O661" s="27" t="s">
        <v>2190</v>
      </c>
    </row>
    <row r="662" spans="1:15">
      <c r="A662" s="27">
        <v>661</v>
      </c>
      <c r="B662" s="27" t="s">
        <v>5</v>
      </c>
      <c r="C662" s="27">
        <v>31.807960000000001</v>
      </c>
      <c r="D662" s="27">
        <v>-116.798563</v>
      </c>
      <c r="E662" s="27">
        <v>61.497663000000003</v>
      </c>
      <c r="F662" s="27" t="s">
        <v>57</v>
      </c>
      <c r="G662" s="27" t="s">
        <v>2196</v>
      </c>
      <c r="H662" s="27" t="s">
        <v>2197</v>
      </c>
      <c r="I662" s="27">
        <v>20</v>
      </c>
      <c r="J662" s="27">
        <v>1</v>
      </c>
      <c r="K662" s="27">
        <v>720</v>
      </c>
      <c r="L662" s="27">
        <v>322842</v>
      </c>
      <c r="M662" s="27">
        <v>32</v>
      </c>
      <c r="N662" s="27">
        <v>-116.858</v>
      </c>
      <c r="O662" s="27" t="s">
        <v>2190</v>
      </c>
    </row>
    <row r="663" spans="1:15">
      <c r="A663" s="27">
        <v>662</v>
      </c>
      <c r="B663" s="27" t="s">
        <v>5</v>
      </c>
      <c r="C663" s="27">
        <v>31.807960000000001</v>
      </c>
      <c r="D663" s="27">
        <v>-116.798563</v>
      </c>
      <c r="E663" s="27">
        <v>61.497663000000003</v>
      </c>
      <c r="F663" s="27" t="s">
        <v>57</v>
      </c>
      <c r="G663" s="27" t="s">
        <v>2196</v>
      </c>
      <c r="H663" s="27" t="s">
        <v>2197</v>
      </c>
      <c r="I663" s="27">
        <v>25</v>
      </c>
      <c r="J663" s="27">
        <v>1</v>
      </c>
      <c r="K663" s="27">
        <v>720</v>
      </c>
      <c r="L663" s="27">
        <v>322842</v>
      </c>
      <c r="M663" s="27">
        <v>32</v>
      </c>
      <c r="N663" s="27">
        <v>-116.858</v>
      </c>
      <c r="O663" s="27" t="s">
        <v>2190</v>
      </c>
    </row>
    <row r="664" spans="1:15">
      <c r="A664" s="27">
        <v>663</v>
      </c>
      <c r="B664" s="27" t="s">
        <v>5</v>
      </c>
      <c r="C664" s="27">
        <v>31.807960000000001</v>
      </c>
      <c r="D664" s="27">
        <v>-116.798563</v>
      </c>
      <c r="E664" s="27">
        <v>61.497663000000003</v>
      </c>
      <c r="F664" s="27" t="s">
        <v>57</v>
      </c>
      <c r="G664" s="27" t="s">
        <v>2196</v>
      </c>
      <c r="H664" s="27" t="s">
        <v>2197</v>
      </c>
      <c r="I664" s="27">
        <v>25</v>
      </c>
      <c r="J664" s="27">
        <v>1</v>
      </c>
      <c r="K664" s="27">
        <v>720</v>
      </c>
      <c r="L664" s="27">
        <v>322842</v>
      </c>
      <c r="M664" s="27">
        <v>32</v>
      </c>
      <c r="N664" s="27">
        <v>-116.858</v>
      </c>
      <c r="O664" s="27" t="s">
        <v>2190</v>
      </c>
    </row>
    <row r="665" spans="1:15">
      <c r="A665" s="27">
        <v>664</v>
      </c>
      <c r="B665" s="27" t="s">
        <v>5</v>
      </c>
      <c r="C665" s="27">
        <v>31.807960000000001</v>
      </c>
      <c r="D665" s="27">
        <v>-116.798563</v>
      </c>
      <c r="E665" s="27">
        <v>61.497663000000003</v>
      </c>
      <c r="F665" s="27" t="s">
        <v>57</v>
      </c>
      <c r="G665" s="27" t="s">
        <v>2196</v>
      </c>
      <c r="H665" s="27" t="s">
        <v>2197</v>
      </c>
      <c r="I665" s="27">
        <v>20</v>
      </c>
      <c r="J665" s="27">
        <v>1</v>
      </c>
      <c r="K665" s="27">
        <v>720</v>
      </c>
      <c r="L665" s="27">
        <v>322842</v>
      </c>
      <c r="M665" s="27">
        <v>32</v>
      </c>
      <c r="N665" s="27">
        <v>-116.858</v>
      </c>
      <c r="O665" s="27" t="s">
        <v>2190</v>
      </c>
    </row>
    <row r="666" spans="1:15">
      <c r="A666" s="27">
        <v>665</v>
      </c>
      <c r="B666" s="27" t="s">
        <v>5</v>
      </c>
      <c r="C666" s="27">
        <v>31.807960000000001</v>
      </c>
      <c r="D666" s="27">
        <v>-116.798563</v>
      </c>
      <c r="E666" s="27">
        <v>61.497663000000003</v>
      </c>
      <c r="F666" s="27" t="s">
        <v>57</v>
      </c>
      <c r="G666" s="27" t="s">
        <v>2196</v>
      </c>
      <c r="H666" s="27" t="s">
        <v>2197</v>
      </c>
      <c r="I666" s="27">
        <v>20</v>
      </c>
      <c r="J666" s="27">
        <v>1</v>
      </c>
      <c r="K666" s="27">
        <v>720</v>
      </c>
      <c r="L666" s="27">
        <v>322842</v>
      </c>
      <c r="M666" s="27">
        <v>32</v>
      </c>
      <c r="N666" s="27">
        <v>-116.858</v>
      </c>
      <c r="O666" s="27" t="s">
        <v>2190</v>
      </c>
    </row>
    <row r="667" spans="1:15">
      <c r="A667" s="27">
        <v>666</v>
      </c>
      <c r="B667" s="27" t="s">
        <v>5</v>
      </c>
      <c r="C667" s="27">
        <v>31.807960000000001</v>
      </c>
      <c r="D667" s="27">
        <v>-116.798563</v>
      </c>
      <c r="E667" s="27">
        <v>61.497663000000003</v>
      </c>
      <c r="F667" s="27" t="s">
        <v>57</v>
      </c>
      <c r="G667" s="27" t="s">
        <v>2196</v>
      </c>
      <c r="H667" s="27" t="s">
        <v>2197</v>
      </c>
      <c r="I667" s="27">
        <v>20</v>
      </c>
      <c r="J667" s="27">
        <v>1</v>
      </c>
      <c r="K667" s="27">
        <v>720</v>
      </c>
      <c r="L667" s="27">
        <v>322842</v>
      </c>
      <c r="M667" s="27">
        <v>32</v>
      </c>
      <c r="N667" s="27">
        <v>-116.858</v>
      </c>
      <c r="O667" s="27" t="s">
        <v>2190</v>
      </c>
    </row>
    <row r="668" spans="1:15">
      <c r="A668" s="27">
        <v>667</v>
      </c>
      <c r="B668" s="27" t="s">
        <v>5</v>
      </c>
      <c r="C668" s="27">
        <v>31.807960000000001</v>
      </c>
      <c r="D668" s="27">
        <v>-116.798563</v>
      </c>
      <c r="E668" s="27">
        <v>61.497663000000003</v>
      </c>
      <c r="F668" s="27" t="s">
        <v>57</v>
      </c>
      <c r="G668" s="27" t="s">
        <v>2196</v>
      </c>
      <c r="H668" s="27" t="s">
        <v>2197</v>
      </c>
      <c r="I668" s="27">
        <v>20</v>
      </c>
      <c r="J668" s="27">
        <v>1</v>
      </c>
      <c r="K668" s="27">
        <v>720</v>
      </c>
      <c r="L668" s="27">
        <v>322842</v>
      </c>
      <c r="M668" s="27">
        <v>32</v>
      </c>
      <c r="N668" s="27">
        <v>-116.858</v>
      </c>
      <c r="O668" s="27" t="s">
        <v>2190</v>
      </c>
    </row>
    <row r="669" spans="1:15">
      <c r="A669" s="27">
        <v>668</v>
      </c>
      <c r="B669" s="27" t="s">
        <v>5</v>
      </c>
      <c r="C669" s="27">
        <v>31.807960000000001</v>
      </c>
      <c r="D669" s="27">
        <v>-116.798563</v>
      </c>
      <c r="E669" s="27">
        <v>61.497663000000003</v>
      </c>
      <c r="F669" s="27" t="s">
        <v>57</v>
      </c>
      <c r="G669" s="27" t="s">
        <v>2196</v>
      </c>
      <c r="H669" s="27" t="s">
        <v>2197</v>
      </c>
      <c r="I669" s="27">
        <v>20</v>
      </c>
      <c r="J669" s="27">
        <v>1</v>
      </c>
      <c r="K669" s="27">
        <v>720</v>
      </c>
      <c r="L669" s="27">
        <v>322842</v>
      </c>
      <c r="M669" s="27">
        <v>32</v>
      </c>
      <c r="N669" s="27">
        <v>-116.858</v>
      </c>
      <c r="O669" s="27" t="s">
        <v>2190</v>
      </c>
    </row>
    <row r="670" spans="1:15">
      <c r="A670" s="27">
        <v>669</v>
      </c>
      <c r="B670" s="27" t="s">
        <v>5</v>
      </c>
      <c r="C670" s="27">
        <v>31.807960000000001</v>
      </c>
      <c r="D670" s="27">
        <v>-116.798563</v>
      </c>
      <c r="E670" s="27">
        <v>61.497663000000003</v>
      </c>
      <c r="F670" s="27" t="s">
        <v>57</v>
      </c>
      <c r="G670" s="27" t="s">
        <v>2196</v>
      </c>
      <c r="H670" s="27" t="s">
        <v>2197</v>
      </c>
      <c r="I670" s="27">
        <v>30</v>
      </c>
      <c r="J670" s="27">
        <v>1</v>
      </c>
      <c r="K670" s="27">
        <v>720</v>
      </c>
      <c r="L670" s="27">
        <v>322842</v>
      </c>
      <c r="M670" s="27">
        <v>32</v>
      </c>
      <c r="N670" s="27">
        <v>-116.858</v>
      </c>
      <c r="O670" s="27" t="s">
        <v>2190</v>
      </c>
    </row>
    <row r="671" spans="1:15">
      <c r="A671" s="27">
        <v>670</v>
      </c>
      <c r="B671" s="27" t="s">
        <v>5</v>
      </c>
      <c r="C671" s="27">
        <v>31.807960000000001</v>
      </c>
      <c r="D671" s="27">
        <v>-116.798563</v>
      </c>
      <c r="E671" s="27">
        <v>61.497663000000003</v>
      </c>
      <c r="F671" s="27" t="s">
        <v>57</v>
      </c>
      <c r="G671" s="27" t="s">
        <v>2196</v>
      </c>
      <c r="H671" s="27" t="s">
        <v>2197</v>
      </c>
      <c r="I671" s="27">
        <v>30</v>
      </c>
      <c r="J671" s="27">
        <v>1</v>
      </c>
      <c r="K671" s="27">
        <v>720</v>
      </c>
      <c r="L671" s="27">
        <v>322842</v>
      </c>
      <c r="M671" s="27">
        <v>32</v>
      </c>
      <c r="N671" s="27">
        <v>-116.858</v>
      </c>
      <c r="O671" s="27" t="s">
        <v>2190</v>
      </c>
    </row>
    <row r="672" spans="1:15">
      <c r="A672" s="27">
        <v>671</v>
      </c>
      <c r="B672" s="27" t="s">
        <v>5</v>
      </c>
      <c r="C672" s="27">
        <v>31.807960000000001</v>
      </c>
      <c r="D672" s="27">
        <v>-116.798563</v>
      </c>
      <c r="E672" s="27">
        <v>61.497663000000003</v>
      </c>
      <c r="F672" s="27" t="s">
        <v>57</v>
      </c>
      <c r="G672" s="27" t="s">
        <v>2196</v>
      </c>
      <c r="H672" s="27" t="s">
        <v>2197</v>
      </c>
      <c r="I672" s="27">
        <v>10</v>
      </c>
      <c r="J672" s="27">
        <v>1</v>
      </c>
      <c r="K672" s="27">
        <v>720</v>
      </c>
      <c r="L672" s="27">
        <v>322842</v>
      </c>
      <c r="M672" s="27">
        <v>32</v>
      </c>
      <c r="N672" s="27">
        <v>-116.858</v>
      </c>
      <c r="O672" s="27" t="s">
        <v>2190</v>
      </c>
    </row>
    <row r="673" spans="1:15">
      <c r="A673" s="27">
        <v>672</v>
      </c>
      <c r="B673" s="27" t="s">
        <v>5</v>
      </c>
      <c r="C673" s="27">
        <v>31.807960000000001</v>
      </c>
      <c r="D673" s="27">
        <v>-116.798563</v>
      </c>
      <c r="E673" s="27">
        <v>61.497663000000003</v>
      </c>
      <c r="F673" s="27" t="s">
        <v>57</v>
      </c>
      <c r="G673" s="27" t="s">
        <v>2196</v>
      </c>
      <c r="H673" s="27" t="s">
        <v>2197</v>
      </c>
      <c r="I673" s="27">
        <v>25</v>
      </c>
      <c r="J673" s="27">
        <v>1</v>
      </c>
      <c r="K673" s="27">
        <v>720</v>
      </c>
      <c r="L673" s="27">
        <v>322842</v>
      </c>
      <c r="M673" s="27">
        <v>32</v>
      </c>
      <c r="N673" s="27">
        <v>-116.858</v>
      </c>
      <c r="O673" s="27" t="s">
        <v>2190</v>
      </c>
    </row>
    <row r="674" spans="1:15">
      <c r="A674" s="27">
        <v>673</v>
      </c>
      <c r="B674" s="27" t="s">
        <v>5</v>
      </c>
      <c r="C674" s="27">
        <v>31.807960000000001</v>
      </c>
      <c r="D674" s="27">
        <v>-116.798563</v>
      </c>
      <c r="E674" s="27">
        <v>61.497663000000003</v>
      </c>
      <c r="F674" s="27" t="s">
        <v>57</v>
      </c>
      <c r="G674" s="27" t="s">
        <v>2196</v>
      </c>
      <c r="H674" s="27" t="s">
        <v>2197</v>
      </c>
      <c r="I674" s="27">
        <v>25</v>
      </c>
      <c r="J674" s="27">
        <v>1</v>
      </c>
      <c r="K674" s="27">
        <v>720</v>
      </c>
      <c r="L674" s="27">
        <v>322842</v>
      </c>
      <c r="M674" s="27">
        <v>32</v>
      </c>
      <c r="N674" s="27">
        <v>-116.858</v>
      </c>
      <c r="O674" s="27" t="s">
        <v>2190</v>
      </c>
    </row>
    <row r="675" spans="1:15">
      <c r="A675" s="27">
        <v>674</v>
      </c>
      <c r="B675" s="27" t="s">
        <v>5</v>
      </c>
      <c r="C675" s="27">
        <v>31.807960000000001</v>
      </c>
      <c r="D675" s="27">
        <v>-116.798563</v>
      </c>
      <c r="E675" s="27">
        <v>61.497663000000003</v>
      </c>
      <c r="F675" s="27" t="s">
        <v>57</v>
      </c>
      <c r="G675" s="27" t="s">
        <v>2196</v>
      </c>
      <c r="H675" s="27" t="s">
        <v>2197</v>
      </c>
      <c r="I675" s="27">
        <v>25</v>
      </c>
      <c r="J675" s="27">
        <v>1</v>
      </c>
      <c r="K675" s="27">
        <v>720</v>
      </c>
      <c r="L675" s="27">
        <v>322842</v>
      </c>
      <c r="M675" s="27">
        <v>32</v>
      </c>
      <c r="N675" s="27">
        <v>-116.858</v>
      </c>
      <c r="O675" s="27" t="s">
        <v>2190</v>
      </c>
    </row>
    <row r="676" spans="1:15">
      <c r="A676" s="27">
        <v>675</v>
      </c>
      <c r="B676" s="27" t="s">
        <v>5</v>
      </c>
      <c r="C676" s="27">
        <v>31.807960000000001</v>
      </c>
      <c r="D676" s="27">
        <v>-116.798563</v>
      </c>
      <c r="E676" s="27">
        <v>61.497663000000003</v>
      </c>
      <c r="F676" s="27" t="s">
        <v>57</v>
      </c>
      <c r="G676" s="27" t="s">
        <v>2196</v>
      </c>
      <c r="H676" s="27" t="s">
        <v>2197</v>
      </c>
      <c r="I676" s="27">
        <v>5</v>
      </c>
      <c r="J676" s="27">
        <v>1</v>
      </c>
      <c r="K676" s="27">
        <v>720</v>
      </c>
      <c r="L676" s="27">
        <v>322842</v>
      </c>
      <c r="M676" s="27">
        <v>32</v>
      </c>
      <c r="N676" s="27">
        <v>-116.858</v>
      </c>
      <c r="O676" s="27" t="s">
        <v>2190</v>
      </c>
    </row>
    <row r="677" spans="1:15">
      <c r="A677" s="27">
        <v>676</v>
      </c>
      <c r="B677" s="27" t="s">
        <v>5</v>
      </c>
      <c r="C677" s="27">
        <v>31.807960000000001</v>
      </c>
      <c r="D677" s="27">
        <v>-116.798563</v>
      </c>
      <c r="E677" s="27">
        <v>61.497663000000003</v>
      </c>
      <c r="F677" s="27" t="s">
        <v>57</v>
      </c>
      <c r="G677" s="27" t="s">
        <v>2196</v>
      </c>
      <c r="H677" s="27" t="s">
        <v>2197</v>
      </c>
      <c r="I677" s="27">
        <v>5</v>
      </c>
      <c r="J677" s="27">
        <v>1</v>
      </c>
      <c r="K677" s="27">
        <v>720</v>
      </c>
      <c r="L677" s="27">
        <v>322842</v>
      </c>
      <c r="M677" s="27">
        <v>32</v>
      </c>
      <c r="N677" s="27">
        <v>-116.858</v>
      </c>
      <c r="O677" s="27" t="s">
        <v>2190</v>
      </c>
    </row>
    <row r="678" spans="1:15">
      <c r="A678" s="27">
        <v>677</v>
      </c>
      <c r="B678" s="27" t="s">
        <v>5</v>
      </c>
      <c r="C678" s="27">
        <v>31.807960000000001</v>
      </c>
      <c r="D678" s="27">
        <v>-116.798563</v>
      </c>
      <c r="E678" s="27">
        <v>61.497663000000003</v>
      </c>
      <c r="F678" s="27" t="s">
        <v>57</v>
      </c>
      <c r="G678" s="27" t="s">
        <v>2196</v>
      </c>
      <c r="H678" s="27" t="s">
        <v>2197</v>
      </c>
      <c r="I678" s="27">
        <v>30</v>
      </c>
      <c r="J678" s="27">
        <v>1</v>
      </c>
      <c r="K678" s="27">
        <v>720</v>
      </c>
      <c r="L678" s="27">
        <v>322842</v>
      </c>
      <c r="M678" s="27">
        <v>32</v>
      </c>
      <c r="N678" s="27">
        <v>-116.858</v>
      </c>
      <c r="O678" s="27" t="s">
        <v>2190</v>
      </c>
    </row>
    <row r="679" spans="1:15">
      <c r="A679" s="27">
        <v>678</v>
      </c>
      <c r="B679" s="27" t="s">
        <v>5</v>
      </c>
      <c r="C679" s="27">
        <v>31.807960000000001</v>
      </c>
      <c r="D679" s="27">
        <v>-116.798563</v>
      </c>
      <c r="E679" s="27">
        <v>61.497663000000003</v>
      </c>
      <c r="F679" s="27" t="s">
        <v>57</v>
      </c>
      <c r="G679" s="27" t="s">
        <v>2196</v>
      </c>
      <c r="H679" s="27" t="s">
        <v>2197</v>
      </c>
      <c r="I679" s="27">
        <v>5</v>
      </c>
      <c r="J679" s="27">
        <v>1</v>
      </c>
      <c r="K679" s="27">
        <v>720</v>
      </c>
      <c r="L679" s="27">
        <v>322842</v>
      </c>
      <c r="M679" s="27">
        <v>32</v>
      </c>
      <c r="N679" s="27">
        <v>-116.858</v>
      </c>
      <c r="O679" s="27" t="s">
        <v>2190</v>
      </c>
    </row>
    <row r="680" spans="1:15">
      <c r="A680" s="27">
        <v>679</v>
      </c>
      <c r="B680" s="27" t="s">
        <v>5</v>
      </c>
      <c r="C680" s="27">
        <v>31.807960000000001</v>
      </c>
      <c r="D680" s="27">
        <v>-116.798563</v>
      </c>
      <c r="E680" s="27">
        <v>61.497663000000003</v>
      </c>
      <c r="F680" s="27" t="s">
        <v>57</v>
      </c>
      <c r="G680" s="27" t="s">
        <v>2196</v>
      </c>
      <c r="H680" s="27" t="s">
        <v>2197</v>
      </c>
      <c r="I680" s="27">
        <v>5</v>
      </c>
      <c r="J680" s="27">
        <v>1</v>
      </c>
      <c r="K680" s="27">
        <v>720</v>
      </c>
      <c r="L680" s="27">
        <v>322842</v>
      </c>
      <c r="M680" s="27">
        <v>32</v>
      </c>
      <c r="N680" s="27">
        <v>-116.858</v>
      </c>
      <c r="O680" s="27" t="s">
        <v>2190</v>
      </c>
    </row>
    <row r="681" spans="1:15">
      <c r="A681" s="27">
        <v>680</v>
      </c>
      <c r="B681" s="27" t="s">
        <v>5</v>
      </c>
      <c r="C681" s="27">
        <v>31.807960000000001</v>
      </c>
      <c r="D681" s="27">
        <v>-116.798563</v>
      </c>
      <c r="E681" s="27">
        <v>61.497663000000003</v>
      </c>
      <c r="F681" s="27" t="s">
        <v>57</v>
      </c>
      <c r="G681" s="27" t="s">
        <v>2196</v>
      </c>
      <c r="H681" s="27" t="s">
        <v>2197</v>
      </c>
      <c r="I681" s="27">
        <v>5</v>
      </c>
      <c r="J681" s="27">
        <v>1</v>
      </c>
      <c r="K681" s="27">
        <v>720</v>
      </c>
      <c r="L681" s="27">
        <v>322842</v>
      </c>
      <c r="M681" s="27">
        <v>32</v>
      </c>
      <c r="N681" s="27">
        <v>-116.858</v>
      </c>
      <c r="O681" s="27" t="s">
        <v>2190</v>
      </c>
    </row>
    <row r="682" spans="1:15">
      <c r="A682" s="27">
        <v>681</v>
      </c>
      <c r="B682" s="27" t="s">
        <v>5</v>
      </c>
      <c r="C682" s="27">
        <v>31.807960000000001</v>
      </c>
      <c r="D682" s="27">
        <v>-116.798563</v>
      </c>
      <c r="E682" s="27">
        <v>61.497663000000003</v>
      </c>
      <c r="F682" s="27" t="s">
        <v>57</v>
      </c>
      <c r="G682" s="27" t="s">
        <v>2196</v>
      </c>
      <c r="H682" s="27" t="s">
        <v>2197</v>
      </c>
      <c r="I682" s="27">
        <v>5</v>
      </c>
      <c r="J682" s="27">
        <v>1</v>
      </c>
      <c r="K682" s="27">
        <v>720</v>
      </c>
      <c r="L682" s="27">
        <v>322842</v>
      </c>
      <c r="M682" s="27">
        <v>32</v>
      </c>
      <c r="N682" s="27">
        <v>-116.858</v>
      </c>
      <c r="O682" s="27" t="s">
        <v>2190</v>
      </c>
    </row>
    <row r="683" spans="1:15">
      <c r="A683" s="27">
        <v>682</v>
      </c>
      <c r="B683" s="27" t="s">
        <v>5</v>
      </c>
      <c r="C683" s="27">
        <v>31.807960000000001</v>
      </c>
      <c r="D683" s="27">
        <v>-116.798563</v>
      </c>
      <c r="E683" s="27">
        <v>61.497663000000003</v>
      </c>
      <c r="F683" s="27" t="s">
        <v>57</v>
      </c>
      <c r="G683" s="27" t="s">
        <v>2196</v>
      </c>
      <c r="H683" s="27" t="s">
        <v>2197</v>
      </c>
      <c r="I683" s="27">
        <v>25</v>
      </c>
      <c r="J683" s="27">
        <v>1</v>
      </c>
      <c r="K683" s="27">
        <v>720</v>
      </c>
      <c r="L683" s="27">
        <v>322842</v>
      </c>
      <c r="M683" s="27">
        <v>32</v>
      </c>
      <c r="N683" s="27">
        <v>-116.858</v>
      </c>
      <c r="O683" s="27" t="s">
        <v>2190</v>
      </c>
    </row>
    <row r="684" spans="1:15">
      <c r="A684" s="27">
        <v>683</v>
      </c>
      <c r="B684" s="27" t="s">
        <v>5</v>
      </c>
      <c r="C684" s="27">
        <v>31.807960000000001</v>
      </c>
      <c r="D684" s="27">
        <v>-116.798563</v>
      </c>
      <c r="E684" s="27">
        <v>61.497663000000003</v>
      </c>
      <c r="F684" s="27" t="s">
        <v>57</v>
      </c>
      <c r="G684" s="27" t="s">
        <v>2196</v>
      </c>
      <c r="H684" s="27" t="s">
        <v>2197</v>
      </c>
      <c r="I684" s="27">
        <v>30</v>
      </c>
      <c r="J684" s="27">
        <v>1</v>
      </c>
      <c r="K684" s="27">
        <v>720</v>
      </c>
      <c r="L684" s="27">
        <v>322842</v>
      </c>
      <c r="M684" s="27">
        <v>32</v>
      </c>
      <c r="N684" s="27">
        <v>-116.858</v>
      </c>
      <c r="O684" s="27" t="s">
        <v>2190</v>
      </c>
    </row>
    <row r="685" spans="1:15">
      <c r="A685" s="27">
        <v>684</v>
      </c>
      <c r="B685" s="27" t="s">
        <v>5</v>
      </c>
      <c r="C685" s="27">
        <v>31.807960000000001</v>
      </c>
      <c r="D685" s="27">
        <v>-116.798563</v>
      </c>
      <c r="E685" s="27">
        <v>61.497663000000003</v>
      </c>
      <c r="F685" s="27" t="s">
        <v>57</v>
      </c>
      <c r="G685" s="27" t="s">
        <v>2196</v>
      </c>
      <c r="H685" s="27" t="s">
        <v>2197</v>
      </c>
      <c r="I685" s="27">
        <v>30</v>
      </c>
      <c r="J685" s="27">
        <v>1</v>
      </c>
      <c r="K685" s="27">
        <v>720</v>
      </c>
      <c r="L685" s="27">
        <v>322842</v>
      </c>
      <c r="M685" s="27">
        <v>32</v>
      </c>
      <c r="N685" s="27">
        <v>-116.858</v>
      </c>
      <c r="O685" s="27" t="s">
        <v>2190</v>
      </c>
    </row>
    <row r="686" spans="1:15">
      <c r="A686" s="27">
        <v>685</v>
      </c>
      <c r="B686" s="27" t="s">
        <v>5</v>
      </c>
      <c r="C686" s="27">
        <v>31.807960000000001</v>
      </c>
      <c r="D686" s="27">
        <v>-116.798563</v>
      </c>
      <c r="E686" s="27">
        <v>61.497663000000003</v>
      </c>
      <c r="F686" s="27" t="s">
        <v>57</v>
      </c>
      <c r="G686" s="27" t="s">
        <v>2196</v>
      </c>
      <c r="H686" s="27" t="s">
        <v>2197</v>
      </c>
      <c r="I686" s="27">
        <v>30</v>
      </c>
      <c r="J686" s="27">
        <v>1</v>
      </c>
      <c r="K686" s="27">
        <v>720</v>
      </c>
      <c r="L686" s="27">
        <v>322842</v>
      </c>
      <c r="M686" s="27">
        <v>32</v>
      </c>
      <c r="N686" s="27">
        <v>-116.858</v>
      </c>
      <c r="O686" s="27" t="s">
        <v>2190</v>
      </c>
    </row>
    <row r="687" spans="1:15">
      <c r="A687" s="27">
        <v>686</v>
      </c>
      <c r="B687" s="27" t="s">
        <v>5</v>
      </c>
      <c r="C687" s="27">
        <v>31.807960000000001</v>
      </c>
      <c r="D687" s="27">
        <v>-116.798563</v>
      </c>
      <c r="E687" s="27">
        <v>61.497663000000003</v>
      </c>
      <c r="F687" s="27" t="s">
        <v>57</v>
      </c>
      <c r="G687" s="27" t="s">
        <v>2196</v>
      </c>
      <c r="H687" s="27" t="s">
        <v>2197</v>
      </c>
      <c r="I687" s="27">
        <v>30</v>
      </c>
      <c r="J687" s="27">
        <v>1</v>
      </c>
      <c r="K687" s="27">
        <v>720</v>
      </c>
      <c r="L687" s="27">
        <v>322842</v>
      </c>
      <c r="M687" s="27">
        <v>32</v>
      </c>
      <c r="N687" s="27">
        <v>-116.858</v>
      </c>
      <c r="O687" s="27" t="s">
        <v>2190</v>
      </c>
    </row>
    <row r="688" spans="1:15">
      <c r="A688" s="27">
        <v>687</v>
      </c>
      <c r="B688" s="27" t="s">
        <v>5</v>
      </c>
      <c r="C688" s="27">
        <v>31.807960000000001</v>
      </c>
      <c r="D688" s="27">
        <v>-116.798563</v>
      </c>
      <c r="E688" s="27">
        <v>61.497663000000003</v>
      </c>
      <c r="F688" s="27" t="s">
        <v>57</v>
      </c>
      <c r="G688" s="27" t="s">
        <v>2196</v>
      </c>
      <c r="H688" s="27" t="s">
        <v>2197</v>
      </c>
      <c r="I688" s="27">
        <v>30</v>
      </c>
      <c r="J688" s="27">
        <v>1</v>
      </c>
      <c r="K688" s="27">
        <v>720</v>
      </c>
      <c r="L688" s="27">
        <v>322842</v>
      </c>
      <c r="M688" s="27">
        <v>32</v>
      </c>
      <c r="N688" s="27">
        <v>-116.858</v>
      </c>
      <c r="O688" s="27" t="s">
        <v>2190</v>
      </c>
    </row>
    <row r="689" spans="1:15">
      <c r="A689" s="27">
        <v>688</v>
      </c>
      <c r="B689" s="27" t="s">
        <v>6</v>
      </c>
      <c r="C689" s="27">
        <v>31.580677999999999</v>
      </c>
      <c r="D689" s="27">
        <v>-116.68069199999999</v>
      </c>
      <c r="E689" s="27">
        <v>86.725965000000002</v>
      </c>
      <c r="F689" s="27" t="s">
        <v>56</v>
      </c>
      <c r="G689" s="27" t="s">
        <v>2191</v>
      </c>
      <c r="H689" s="27" t="s">
        <v>2192</v>
      </c>
      <c r="I689" s="27">
        <v>35</v>
      </c>
      <c r="J689" s="27">
        <v>1</v>
      </c>
      <c r="K689" s="27">
        <v>720</v>
      </c>
      <c r="L689" s="27">
        <v>11203</v>
      </c>
      <c r="M689" s="27">
        <v>31.75</v>
      </c>
      <c r="N689" s="27">
        <v>-116.614</v>
      </c>
      <c r="O689" s="27" t="s">
        <v>2193</v>
      </c>
    </row>
    <row r="690" spans="1:15">
      <c r="A690" s="27">
        <v>689</v>
      </c>
      <c r="B690" s="27" t="s">
        <v>6</v>
      </c>
      <c r="C690" s="27">
        <v>31.580677999999999</v>
      </c>
      <c r="D690" s="27">
        <v>-116.68069199999999</v>
      </c>
      <c r="E690" s="27">
        <v>86.725965000000002</v>
      </c>
      <c r="F690" s="27" t="s">
        <v>56</v>
      </c>
      <c r="G690" s="27" t="s">
        <v>2191</v>
      </c>
      <c r="H690" s="27" t="s">
        <v>2192</v>
      </c>
      <c r="I690" s="27">
        <v>15</v>
      </c>
      <c r="J690" s="27">
        <v>1</v>
      </c>
      <c r="K690" s="27">
        <v>720</v>
      </c>
      <c r="L690" s="27">
        <v>11203</v>
      </c>
      <c r="M690" s="27">
        <v>31.75</v>
      </c>
      <c r="N690" s="27">
        <v>-116.614</v>
      </c>
      <c r="O690" s="27" t="s">
        <v>2193</v>
      </c>
    </row>
    <row r="691" spans="1:15">
      <c r="A691" s="27">
        <v>690</v>
      </c>
      <c r="B691" s="27" t="s">
        <v>6</v>
      </c>
      <c r="C691" s="27">
        <v>31.580677999999999</v>
      </c>
      <c r="D691" s="27">
        <v>-116.68069199999999</v>
      </c>
      <c r="E691" s="27">
        <v>86.725965000000002</v>
      </c>
      <c r="F691" s="27" t="s">
        <v>56</v>
      </c>
      <c r="G691" s="27" t="s">
        <v>2191</v>
      </c>
      <c r="H691" s="27" t="s">
        <v>2192</v>
      </c>
      <c r="I691" s="27">
        <v>15</v>
      </c>
      <c r="J691" s="27">
        <v>1</v>
      </c>
      <c r="K691" s="27">
        <v>720</v>
      </c>
      <c r="L691" s="27">
        <v>11203</v>
      </c>
      <c r="M691" s="27">
        <v>31.75</v>
      </c>
      <c r="N691" s="27">
        <v>-116.614</v>
      </c>
      <c r="O691" s="27" t="s">
        <v>2193</v>
      </c>
    </row>
    <row r="692" spans="1:15">
      <c r="A692" s="27">
        <v>691</v>
      </c>
      <c r="B692" s="27" t="s">
        <v>6</v>
      </c>
      <c r="C692" s="27">
        <v>31.580677999999999</v>
      </c>
      <c r="D692" s="27">
        <v>-116.68069199999999</v>
      </c>
      <c r="E692" s="27">
        <v>86.725965000000002</v>
      </c>
      <c r="F692" s="27" t="s">
        <v>56</v>
      </c>
      <c r="G692" s="27" t="s">
        <v>2191</v>
      </c>
      <c r="H692" s="27" t="s">
        <v>2192</v>
      </c>
      <c r="I692" s="27">
        <v>25</v>
      </c>
      <c r="J692" s="27">
        <v>1</v>
      </c>
      <c r="K692" s="27">
        <v>720</v>
      </c>
      <c r="L692" s="27">
        <v>11203</v>
      </c>
      <c r="M692" s="27">
        <v>31.75</v>
      </c>
      <c r="N692" s="27">
        <v>-116.614</v>
      </c>
      <c r="O692" s="27" t="s">
        <v>2193</v>
      </c>
    </row>
    <row r="693" spans="1:15">
      <c r="A693" s="27">
        <v>692</v>
      </c>
      <c r="B693" s="27" t="s">
        <v>6</v>
      </c>
      <c r="C693" s="27">
        <v>31.580677999999999</v>
      </c>
      <c r="D693" s="27">
        <v>-116.68069199999999</v>
      </c>
      <c r="E693" s="27">
        <v>86.725965000000002</v>
      </c>
      <c r="F693" s="27" t="s">
        <v>56</v>
      </c>
      <c r="G693" s="27" t="s">
        <v>2191</v>
      </c>
      <c r="H693" s="27" t="s">
        <v>2192</v>
      </c>
      <c r="I693" s="27">
        <v>30</v>
      </c>
      <c r="J693" s="27">
        <v>1</v>
      </c>
      <c r="K693" s="27">
        <v>720</v>
      </c>
      <c r="L693" s="27">
        <v>11203</v>
      </c>
      <c r="M693" s="27">
        <v>31.75</v>
      </c>
      <c r="N693" s="27">
        <v>-116.614</v>
      </c>
      <c r="O693" s="27" t="s">
        <v>2193</v>
      </c>
    </row>
    <row r="694" spans="1:15">
      <c r="A694" s="27">
        <v>693</v>
      </c>
      <c r="B694" s="27" t="s">
        <v>6</v>
      </c>
      <c r="C694" s="27">
        <v>31.580677999999999</v>
      </c>
      <c r="D694" s="27">
        <v>-116.68069199999999</v>
      </c>
      <c r="E694" s="27">
        <v>86.725965000000002</v>
      </c>
      <c r="F694" s="27" t="s">
        <v>56</v>
      </c>
      <c r="G694" s="27" t="s">
        <v>2191</v>
      </c>
      <c r="H694" s="27" t="s">
        <v>2192</v>
      </c>
      <c r="I694" s="27">
        <v>15</v>
      </c>
      <c r="J694" s="27">
        <v>1</v>
      </c>
      <c r="K694" s="27">
        <v>720</v>
      </c>
      <c r="L694" s="27">
        <v>11203</v>
      </c>
      <c r="M694" s="27">
        <v>31.75</v>
      </c>
      <c r="N694" s="27">
        <v>-116.614</v>
      </c>
      <c r="O694" s="27" t="s">
        <v>2193</v>
      </c>
    </row>
    <row r="695" spans="1:15">
      <c r="A695" s="27">
        <v>694</v>
      </c>
      <c r="B695" s="27" t="s">
        <v>6</v>
      </c>
      <c r="C695" s="27">
        <v>31.580677999999999</v>
      </c>
      <c r="D695" s="27">
        <v>-116.68069199999999</v>
      </c>
      <c r="E695" s="27">
        <v>86.725965000000002</v>
      </c>
      <c r="F695" s="27" t="s">
        <v>56</v>
      </c>
      <c r="G695" s="27" t="s">
        <v>2191</v>
      </c>
      <c r="H695" s="27" t="s">
        <v>2192</v>
      </c>
      <c r="I695" s="27">
        <v>15</v>
      </c>
      <c r="J695" s="27">
        <v>1</v>
      </c>
      <c r="K695" s="27">
        <v>720</v>
      </c>
      <c r="L695" s="27">
        <v>11203</v>
      </c>
      <c r="M695" s="27">
        <v>31.75</v>
      </c>
      <c r="N695" s="27">
        <v>-116.614</v>
      </c>
      <c r="O695" s="27" t="s">
        <v>2193</v>
      </c>
    </row>
    <row r="696" spans="1:15">
      <c r="A696" s="27">
        <v>695</v>
      </c>
      <c r="B696" s="27" t="s">
        <v>6</v>
      </c>
      <c r="C696" s="27">
        <v>31.580677999999999</v>
      </c>
      <c r="D696" s="27">
        <v>-116.68069199999999</v>
      </c>
      <c r="E696" s="27">
        <v>86.725965000000002</v>
      </c>
      <c r="F696" s="27" t="s">
        <v>56</v>
      </c>
      <c r="G696" s="27" t="s">
        <v>2191</v>
      </c>
      <c r="H696" s="27" t="s">
        <v>2192</v>
      </c>
      <c r="I696" s="27">
        <v>15</v>
      </c>
      <c r="J696" s="27">
        <v>1</v>
      </c>
      <c r="K696" s="27">
        <v>720</v>
      </c>
      <c r="L696" s="27">
        <v>11203</v>
      </c>
      <c r="M696" s="27">
        <v>31.75</v>
      </c>
      <c r="N696" s="27">
        <v>-116.614</v>
      </c>
      <c r="O696" s="27" t="s">
        <v>2193</v>
      </c>
    </row>
    <row r="697" spans="1:15">
      <c r="A697" s="27">
        <v>696</v>
      </c>
      <c r="B697" s="27" t="s">
        <v>6</v>
      </c>
      <c r="C697" s="27">
        <v>31.580677999999999</v>
      </c>
      <c r="D697" s="27">
        <v>-116.68069199999999</v>
      </c>
      <c r="E697" s="27">
        <v>86.725965000000002</v>
      </c>
      <c r="F697" s="27" t="s">
        <v>56</v>
      </c>
      <c r="G697" s="27" t="s">
        <v>2191</v>
      </c>
      <c r="H697" s="27" t="s">
        <v>2192</v>
      </c>
      <c r="I697" s="27">
        <v>15</v>
      </c>
      <c r="J697" s="27">
        <v>1</v>
      </c>
      <c r="K697" s="27">
        <v>720</v>
      </c>
      <c r="L697" s="27">
        <v>11203</v>
      </c>
      <c r="M697" s="27">
        <v>31.75</v>
      </c>
      <c r="N697" s="27">
        <v>-116.614</v>
      </c>
      <c r="O697" s="27" t="s">
        <v>2193</v>
      </c>
    </row>
    <row r="698" spans="1:15">
      <c r="A698" s="27">
        <v>697</v>
      </c>
      <c r="B698" s="27" t="s">
        <v>6</v>
      </c>
      <c r="C698" s="27">
        <v>31.580677999999999</v>
      </c>
      <c r="D698" s="27">
        <v>-116.68069199999999</v>
      </c>
      <c r="E698" s="27">
        <v>86.725965000000002</v>
      </c>
      <c r="F698" s="27" t="s">
        <v>56</v>
      </c>
      <c r="G698" s="27" t="s">
        <v>2191</v>
      </c>
      <c r="H698" s="27" t="s">
        <v>2192</v>
      </c>
      <c r="I698" s="27">
        <v>30</v>
      </c>
      <c r="J698" s="27">
        <v>1</v>
      </c>
      <c r="K698" s="27">
        <v>720</v>
      </c>
      <c r="L698" s="27">
        <v>11203</v>
      </c>
      <c r="M698" s="27">
        <v>31.75</v>
      </c>
      <c r="N698" s="27">
        <v>-116.614</v>
      </c>
      <c r="O698" s="27" t="s">
        <v>2193</v>
      </c>
    </row>
    <row r="699" spans="1:15">
      <c r="A699" s="27">
        <v>698</v>
      </c>
      <c r="B699" s="27" t="s">
        <v>6</v>
      </c>
      <c r="C699" s="27">
        <v>31.580677999999999</v>
      </c>
      <c r="D699" s="27">
        <v>-116.68069199999999</v>
      </c>
      <c r="E699" s="27">
        <v>86.725965000000002</v>
      </c>
      <c r="F699" s="27" t="s">
        <v>56</v>
      </c>
      <c r="G699" s="27" t="s">
        <v>2191</v>
      </c>
      <c r="H699" s="27" t="s">
        <v>2192</v>
      </c>
      <c r="I699" s="27">
        <v>35</v>
      </c>
      <c r="J699" s="27">
        <v>1</v>
      </c>
      <c r="K699" s="27">
        <v>720</v>
      </c>
      <c r="L699" s="27">
        <v>11203</v>
      </c>
      <c r="M699" s="27">
        <v>31.75</v>
      </c>
      <c r="N699" s="27">
        <v>-116.614</v>
      </c>
      <c r="O699" s="27" t="s">
        <v>2193</v>
      </c>
    </row>
    <row r="700" spans="1:15">
      <c r="A700" s="27">
        <v>699</v>
      </c>
      <c r="B700" s="27" t="s">
        <v>6</v>
      </c>
      <c r="C700" s="27">
        <v>31.580677999999999</v>
      </c>
      <c r="D700" s="27">
        <v>-116.68069199999999</v>
      </c>
      <c r="E700" s="27">
        <v>86.725965000000002</v>
      </c>
      <c r="F700" s="27" t="s">
        <v>56</v>
      </c>
      <c r="G700" s="27" t="s">
        <v>2191</v>
      </c>
      <c r="H700" s="27" t="s">
        <v>2192</v>
      </c>
      <c r="I700" s="27">
        <v>15</v>
      </c>
      <c r="J700" s="27">
        <v>1</v>
      </c>
      <c r="K700" s="27">
        <v>720</v>
      </c>
      <c r="L700" s="27">
        <v>11203</v>
      </c>
      <c r="M700" s="27">
        <v>31.75</v>
      </c>
      <c r="N700" s="27">
        <v>-116.614</v>
      </c>
      <c r="O700" s="27" t="s">
        <v>2193</v>
      </c>
    </row>
    <row r="701" spans="1:15">
      <c r="A701" s="27">
        <v>700</v>
      </c>
      <c r="B701" s="27" t="s">
        <v>6</v>
      </c>
      <c r="C701" s="27">
        <v>31.580677999999999</v>
      </c>
      <c r="D701" s="27">
        <v>-116.68069199999999</v>
      </c>
      <c r="E701" s="27">
        <v>86.725965000000002</v>
      </c>
      <c r="F701" s="27" t="s">
        <v>56</v>
      </c>
      <c r="G701" s="27" t="s">
        <v>2191</v>
      </c>
      <c r="H701" s="27" t="s">
        <v>2192</v>
      </c>
      <c r="I701" s="27">
        <v>25</v>
      </c>
      <c r="J701" s="27">
        <v>1</v>
      </c>
      <c r="K701" s="27">
        <v>720</v>
      </c>
      <c r="L701" s="27">
        <v>11203</v>
      </c>
      <c r="M701" s="27">
        <v>31.75</v>
      </c>
      <c r="N701" s="27">
        <v>-116.614</v>
      </c>
      <c r="O701" s="27" t="s">
        <v>2193</v>
      </c>
    </row>
    <row r="702" spans="1:15">
      <c r="A702" s="27">
        <v>701</v>
      </c>
      <c r="B702" s="27" t="s">
        <v>6</v>
      </c>
      <c r="C702" s="27">
        <v>31.580677999999999</v>
      </c>
      <c r="D702" s="27">
        <v>-116.68069199999999</v>
      </c>
      <c r="E702" s="27">
        <v>86.725965000000002</v>
      </c>
      <c r="F702" s="27" t="s">
        <v>58</v>
      </c>
      <c r="G702" s="27" t="s">
        <v>2194</v>
      </c>
      <c r="H702" s="27" t="s">
        <v>2195</v>
      </c>
      <c r="I702" s="27">
        <v>10</v>
      </c>
      <c r="J702" s="27">
        <v>1</v>
      </c>
      <c r="K702" s="27">
        <v>720</v>
      </c>
      <c r="L702" s="27">
        <v>11203</v>
      </c>
      <c r="M702" s="27">
        <v>31.75</v>
      </c>
      <c r="N702" s="27">
        <v>-116.614</v>
      </c>
      <c r="O702" s="27" t="s">
        <v>2193</v>
      </c>
    </row>
    <row r="703" spans="1:15">
      <c r="A703" s="27">
        <v>702</v>
      </c>
      <c r="B703" s="27" t="s">
        <v>6</v>
      </c>
      <c r="C703" s="27">
        <v>31.580677999999999</v>
      </c>
      <c r="D703" s="27">
        <v>-116.68069199999999</v>
      </c>
      <c r="E703" s="27">
        <v>86.725965000000002</v>
      </c>
      <c r="F703" s="27" t="s">
        <v>58</v>
      </c>
      <c r="G703" s="27" t="s">
        <v>2194</v>
      </c>
      <c r="H703" s="27" t="s">
        <v>2195</v>
      </c>
      <c r="I703" s="27">
        <v>10</v>
      </c>
      <c r="J703" s="27">
        <v>1</v>
      </c>
      <c r="K703" s="27">
        <v>720</v>
      </c>
      <c r="L703" s="27">
        <v>11203</v>
      </c>
      <c r="M703" s="27">
        <v>31.75</v>
      </c>
      <c r="N703" s="27">
        <v>-116.614</v>
      </c>
      <c r="O703" s="27" t="s">
        <v>2193</v>
      </c>
    </row>
    <row r="704" spans="1:15">
      <c r="A704" s="27">
        <v>703</v>
      </c>
      <c r="B704" s="27" t="s">
        <v>6</v>
      </c>
      <c r="C704" s="27">
        <v>31.580677999999999</v>
      </c>
      <c r="D704" s="27">
        <v>-116.68069199999999</v>
      </c>
      <c r="E704" s="27">
        <v>86.725965000000002</v>
      </c>
      <c r="F704" s="27" t="s">
        <v>58</v>
      </c>
      <c r="G704" s="27" t="s">
        <v>2194</v>
      </c>
      <c r="H704" s="27" t="s">
        <v>2195</v>
      </c>
      <c r="I704" s="27">
        <v>10</v>
      </c>
      <c r="J704" s="27">
        <v>1</v>
      </c>
      <c r="K704" s="27">
        <v>720</v>
      </c>
      <c r="L704" s="27">
        <v>11203</v>
      </c>
      <c r="M704" s="27">
        <v>31.75</v>
      </c>
      <c r="N704" s="27">
        <v>-116.614</v>
      </c>
      <c r="O704" s="27" t="s">
        <v>2193</v>
      </c>
    </row>
    <row r="705" spans="1:15">
      <c r="A705" s="27">
        <v>704</v>
      </c>
      <c r="B705" s="27" t="s">
        <v>6</v>
      </c>
      <c r="C705" s="27">
        <v>31.580677999999999</v>
      </c>
      <c r="D705" s="27">
        <v>-116.68069199999999</v>
      </c>
      <c r="E705" s="27">
        <v>86.725965000000002</v>
      </c>
      <c r="F705" s="27" t="s">
        <v>58</v>
      </c>
      <c r="G705" s="27" t="s">
        <v>2194</v>
      </c>
      <c r="H705" s="27" t="s">
        <v>2195</v>
      </c>
      <c r="I705" s="27">
        <v>25</v>
      </c>
      <c r="J705" s="27">
        <v>1</v>
      </c>
      <c r="K705" s="27">
        <v>720</v>
      </c>
      <c r="L705" s="27">
        <v>11203</v>
      </c>
      <c r="M705" s="27">
        <v>31.75</v>
      </c>
      <c r="N705" s="27">
        <v>-116.614</v>
      </c>
      <c r="O705" s="27" t="s">
        <v>2193</v>
      </c>
    </row>
    <row r="706" spans="1:15">
      <c r="A706" s="27">
        <v>705</v>
      </c>
      <c r="B706" s="27" t="s">
        <v>6</v>
      </c>
      <c r="C706" s="27">
        <v>31.580677999999999</v>
      </c>
      <c r="D706" s="27">
        <v>-116.68069199999999</v>
      </c>
      <c r="E706" s="27">
        <v>86.725965000000002</v>
      </c>
      <c r="F706" s="27" t="s">
        <v>58</v>
      </c>
      <c r="G706" s="27" t="s">
        <v>2194</v>
      </c>
      <c r="H706" s="27" t="s">
        <v>2195</v>
      </c>
      <c r="I706" s="27">
        <v>25</v>
      </c>
      <c r="J706" s="27">
        <v>1</v>
      </c>
      <c r="K706" s="27">
        <v>720</v>
      </c>
      <c r="L706" s="27">
        <v>11203</v>
      </c>
      <c r="M706" s="27">
        <v>31.75</v>
      </c>
      <c r="N706" s="27">
        <v>-116.614</v>
      </c>
      <c r="O706" s="27" t="s">
        <v>2193</v>
      </c>
    </row>
    <row r="707" spans="1:15">
      <c r="A707" s="27">
        <v>706</v>
      </c>
      <c r="B707" s="27" t="s">
        <v>6</v>
      </c>
      <c r="C707" s="27">
        <v>31.580677999999999</v>
      </c>
      <c r="D707" s="27">
        <v>-116.68069199999999</v>
      </c>
      <c r="E707" s="27">
        <v>86.725965000000002</v>
      </c>
      <c r="F707" s="27" t="s">
        <v>58</v>
      </c>
      <c r="G707" s="27" t="s">
        <v>2194</v>
      </c>
      <c r="H707" s="27" t="s">
        <v>2195</v>
      </c>
      <c r="I707" s="27">
        <v>10</v>
      </c>
      <c r="J707" s="27">
        <v>1</v>
      </c>
      <c r="K707" s="27">
        <v>720</v>
      </c>
      <c r="L707" s="27">
        <v>11203</v>
      </c>
      <c r="M707" s="27">
        <v>31.75</v>
      </c>
      <c r="N707" s="27">
        <v>-116.614</v>
      </c>
      <c r="O707" s="27" t="s">
        <v>2193</v>
      </c>
    </row>
    <row r="708" spans="1:15">
      <c r="A708" s="27">
        <v>707</v>
      </c>
      <c r="B708" s="27" t="s">
        <v>6</v>
      </c>
      <c r="C708" s="27">
        <v>31.580677999999999</v>
      </c>
      <c r="D708" s="27">
        <v>-116.68069199999999</v>
      </c>
      <c r="E708" s="27">
        <v>86.725965000000002</v>
      </c>
      <c r="F708" s="27" t="s">
        <v>58</v>
      </c>
      <c r="G708" s="27" t="s">
        <v>2194</v>
      </c>
      <c r="H708" s="27" t="s">
        <v>2195</v>
      </c>
      <c r="I708" s="27">
        <v>30</v>
      </c>
      <c r="J708" s="27">
        <v>1</v>
      </c>
      <c r="K708" s="27">
        <v>720</v>
      </c>
      <c r="L708" s="27">
        <v>11203</v>
      </c>
      <c r="M708" s="27">
        <v>31.75</v>
      </c>
      <c r="N708" s="27">
        <v>-116.614</v>
      </c>
      <c r="O708" s="27" t="s">
        <v>2193</v>
      </c>
    </row>
    <row r="709" spans="1:15">
      <c r="A709" s="27">
        <v>708</v>
      </c>
      <c r="B709" s="27" t="s">
        <v>6</v>
      </c>
      <c r="C709" s="27">
        <v>31.580677999999999</v>
      </c>
      <c r="D709" s="27">
        <v>-116.68069199999999</v>
      </c>
      <c r="E709" s="27">
        <v>86.725965000000002</v>
      </c>
      <c r="F709" s="27" t="s">
        <v>58</v>
      </c>
      <c r="G709" s="27" t="s">
        <v>2194</v>
      </c>
      <c r="H709" s="27" t="s">
        <v>2195</v>
      </c>
      <c r="I709" s="27">
        <v>35</v>
      </c>
      <c r="J709" s="27">
        <v>1</v>
      </c>
      <c r="K709" s="27">
        <v>720</v>
      </c>
      <c r="L709" s="27">
        <v>11203</v>
      </c>
      <c r="M709" s="27">
        <v>31.75</v>
      </c>
      <c r="N709" s="27">
        <v>-116.614</v>
      </c>
      <c r="O709" s="27" t="s">
        <v>2193</v>
      </c>
    </row>
    <row r="710" spans="1:15">
      <c r="A710" s="27">
        <v>709</v>
      </c>
      <c r="B710" s="27" t="s">
        <v>6</v>
      </c>
      <c r="C710" s="27">
        <v>31.580677999999999</v>
      </c>
      <c r="D710" s="27">
        <v>-116.68069199999999</v>
      </c>
      <c r="E710" s="27">
        <v>86.725965000000002</v>
      </c>
      <c r="F710" s="27" t="s">
        <v>58</v>
      </c>
      <c r="G710" s="27" t="s">
        <v>2194</v>
      </c>
      <c r="H710" s="27" t="s">
        <v>2195</v>
      </c>
      <c r="I710" s="27">
        <v>10</v>
      </c>
      <c r="J710" s="27">
        <v>1</v>
      </c>
      <c r="K710" s="27">
        <v>720</v>
      </c>
      <c r="L710" s="27">
        <v>11203</v>
      </c>
      <c r="M710" s="27">
        <v>31.75</v>
      </c>
      <c r="N710" s="27">
        <v>-116.614</v>
      </c>
      <c r="O710" s="27" t="s">
        <v>2193</v>
      </c>
    </row>
    <row r="711" spans="1:15">
      <c r="A711" s="27">
        <v>710</v>
      </c>
      <c r="B711" s="27" t="s">
        <v>6</v>
      </c>
      <c r="C711" s="27">
        <v>31.580677999999999</v>
      </c>
      <c r="D711" s="27">
        <v>-116.68069199999999</v>
      </c>
      <c r="E711" s="27">
        <v>86.725965000000002</v>
      </c>
      <c r="F711" s="27" t="s">
        <v>58</v>
      </c>
      <c r="G711" s="27" t="s">
        <v>2194</v>
      </c>
      <c r="H711" s="27" t="s">
        <v>2195</v>
      </c>
      <c r="I711" s="27">
        <v>10</v>
      </c>
      <c r="J711" s="27">
        <v>1</v>
      </c>
      <c r="K711" s="27">
        <v>720</v>
      </c>
      <c r="L711" s="27">
        <v>11203</v>
      </c>
      <c r="M711" s="27">
        <v>31.75</v>
      </c>
      <c r="N711" s="27">
        <v>-116.614</v>
      </c>
      <c r="O711" s="27" t="s">
        <v>2193</v>
      </c>
    </row>
    <row r="712" spans="1:15">
      <c r="A712" s="27">
        <v>711</v>
      </c>
      <c r="B712" s="27" t="s">
        <v>6</v>
      </c>
      <c r="C712" s="27">
        <v>31.580677999999999</v>
      </c>
      <c r="D712" s="27">
        <v>-116.68069199999999</v>
      </c>
      <c r="E712" s="27">
        <v>86.725965000000002</v>
      </c>
      <c r="F712" s="27" t="s">
        <v>58</v>
      </c>
      <c r="G712" s="27" t="s">
        <v>2194</v>
      </c>
      <c r="H712" s="27" t="s">
        <v>2195</v>
      </c>
      <c r="I712" s="27">
        <v>15</v>
      </c>
      <c r="J712" s="27">
        <v>1</v>
      </c>
      <c r="K712" s="27">
        <v>720</v>
      </c>
      <c r="L712" s="27">
        <v>11203</v>
      </c>
      <c r="M712" s="27">
        <v>31.75</v>
      </c>
      <c r="N712" s="27">
        <v>-116.614</v>
      </c>
      <c r="O712" s="27" t="s">
        <v>2193</v>
      </c>
    </row>
    <row r="713" spans="1:15">
      <c r="A713" s="27">
        <v>712</v>
      </c>
      <c r="B713" s="27" t="s">
        <v>6</v>
      </c>
      <c r="C713" s="27">
        <v>31.580677999999999</v>
      </c>
      <c r="D713" s="27">
        <v>-116.68069199999999</v>
      </c>
      <c r="E713" s="27">
        <v>86.725965000000002</v>
      </c>
      <c r="F713" s="27" t="s">
        <v>58</v>
      </c>
      <c r="G713" s="27" t="s">
        <v>2194</v>
      </c>
      <c r="H713" s="27" t="s">
        <v>2195</v>
      </c>
      <c r="I713" s="27">
        <v>30</v>
      </c>
      <c r="J713" s="27">
        <v>1</v>
      </c>
      <c r="K713" s="27">
        <v>720</v>
      </c>
      <c r="L713" s="27">
        <v>11203</v>
      </c>
      <c r="M713" s="27">
        <v>31.75</v>
      </c>
      <c r="N713" s="27">
        <v>-116.614</v>
      </c>
      <c r="O713" s="27" t="s">
        <v>2193</v>
      </c>
    </row>
    <row r="714" spans="1:15">
      <c r="A714" s="27">
        <v>713</v>
      </c>
      <c r="B714" s="27" t="s">
        <v>6</v>
      </c>
      <c r="C714" s="27">
        <v>31.580677999999999</v>
      </c>
      <c r="D714" s="27">
        <v>-116.68069199999999</v>
      </c>
      <c r="E714" s="27">
        <v>86.725965000000002</v>
      </c>
      <c r="F714" s="27" t="s">
        <v>58</v>
      </c>
      <c r="G714" s="27" t="s">
        <v>2194</v>
      </c>
      <c r="H714" s="27" t="s">
        <v>2195</v>
      </c>
      <c r="I714" s="27">
        <v>35</v>
      </c>
      <c r="J714" s="27">
        <v>1</v>
      </c>
      <c r="K714" s="27">
        <v>720</v>
      </c>
      <c r="L714" s="27">
        <v>11203</v>
      </c>
      <c r="M714" s="27">
        <v>31.75</v>
      </c>
      <c r="N714" s="27">
        <v>-116.614</v>
      </c>
      <c r="O714" s="27" t="s">
        <v>2193</v>
      </c>
    </row>
    <row r="715" spans="1:15">
      <c r="A715" s="27">
        <v>714</v>
      </c>
      <c r="B715" s="27" t="s">
        <v>6</v>
      </c>
      <c r="C715" s="27">
        <v>31.580677999999999</v>
      </c>
      <c r="D715" s="27">
        <v>-116.68069199999999</v>
      </c>
      <c r="E715" s="27">
        <v>86.725965000000002</v>
      </c>
      <c r="F715" s="27" t="s">
        <v>57</v>
      </c>
      <c r="G715" s="27" t="s">
        <v>2196</v>
      </c>
      <c r="H715" s="27" t="s">
        <v>2197</v>
      </c>
      <c r="I715" s="27">
        <v>10</v>
      </c>
      <c r="J715" s="27">
        <v>1</v>
      </c>
      <c r="K715" s="27">
        <v>720</v>
      </c>
      <c r="L715" s="27">
        <v>11203</v>
      </c>
      <c r="M715" s="27">
        <v>31.75</v>
      </c>
      <c r="N715" s="27">
        <v>-116.614</v>
      </c>
      <c r="O715" s="27" t="s">
        <v>2193</v>
      </c>
    </row>
    <row r="716" spans="1:15">
      <c r="A716" s="27">
        <v>715</v>
      </c>
      <c r="B716" s="27" t="s">
        <v>6</v>
      </c>
      <c r="C716" s="27">
        <v>31.580677999999999</v>
      </c>
      <c r="D716" s="27">
        <v>-116.68069199999999</v>
      </c>
      <c r="E716" s="27">
        <v>86.725965000000002</v>
      </c>
      <c r="F716" s="27" t="s">
        <v>57</v>
      </c>
      <c r="G716" s="27" t="s">
        <v>2196</v>
      </c>
      <c r="H716" s="27" t="s">
        <v>2197</v>
      </c>
      <c r="I716" s="27">
        <v>15</v>
      </c>
      <c r="J716" s="27">
        <v>1</v>
      </c>
      <c r="K716" s="27">
        <v>720</v>
      </c>
      <c r="L716" s="27">
        <v>11203</v>
      </c>
      <c r="M716" s="27">
        <v>31.75</v>
      </c>
      <c r="N716" s="27">
        <v>-116.614</v>
      </c>
      <c r="O716" s="27" t="s">
        <v>2193</v>
      </c>
    </row>
    <row r="717" spans="1:15">
      <c r="A717" s="27">
        <v>716</v>
      </c>
      <c r="B717" s="27" t="s">
        <v>6</v>
      </c>
      <c r="C717" s="27">
        <v>31.580677999999999</v>
      </c>
      <c r="D717" s="27">
        <v>-116.68069199999999</v>
      </c>
      <c r="E717" s="27">
        <v>86.725965000000002</v>
      </c>
      <c r="F717" s="27" t="s">
        <v>57</v>
      </c>
      <c r="G717" s="27" t="s">
        <v>2196</v>
      </c>
      <c r="H717" s="27" t="s">
        <v>2197</v>
      </c>
      <c r="I717" s="27">
        <v>35</v>
      </c>
      <c r="J717" s="27">
        <v>1</v>
      </c>
      <c r="K717" s="27">
        <v>720</v>
      </c>
      <c r="L717" s="27">
        <v>11203</v>
      </c>
      <c r="M717" s="27">
        <v>31.75</v>
      </c>
      <c r="N717" s="27">
        <v>-116.614</v>
      </c>
      <c r="O717" s="27" t="s">
        <v>2193</v>
      </c>
    </row>
    <row r="718" spans="1:15">
      <c r="A718" s="27">
        <v>717</v>
      </c>
      <c r="B718" s="27" t="s">
        <v>6</v>
      </c>
      <c r="C718" s="27">
        <v>31.580677999999999</v>
      </c>
      <c r="D718" s="27">
        <v>-116.68069199999999</v>
      </c>
      <c r="E718" s="27">
        <v>86.725965000000002</v>
      </c>
      <c r="F718" s="27" t="s">
        <v>57</v>
      </c>
      <c r="G718" s="27" t="s">
        <v>2196</v>
      </c>
      <c r="H718" s="27" t="s">
        <v>2197</v>
      </c>
      <c r="I718" s="27">
        <v>35</v>
      </c>
      <c r="J718" s="27">
        <v>1</v>
      </c>
      <c r="K718" s="27">
        <v>720</v>
      </c>
      <c r="L718" s="27">
        <v>11203</v>
      </c>
      <c r="M718" s="27">
        <v>31.75</v>
      </c>
      <c r="N718" s="27">
        <v>-116.614</v>
      </c>
      <c r="O718" s="27" t="s">
        <v>2193</v>
      </c>
    </row>
    <row r="719" spans="1:15">
      <c r="A719" s="27">
        <v>718</v>
      </c>
      <c r="B719" s="27" t="s">
        <v>6</v>
      </c>
      <c r="C719" s="27">
        <v>31.580677999999999</v>
      </c>
      <c r="D719" s="27">
        <v>-116.68069199999999</v>
      </c>
      <c r="E719" s="27">
        <v>86.725965000000002</v>
      </c>
      <c r="F719" s="27" t="s">
        <v>57</v>
      </c>
      <c r="G719" s="27" t="s">
        <v>2196</v>
      </c>
      <c r="H719" s="27" t="s">
        <v>2197</v>
      </c>
      <c r="I719" s="27">
        <v>35</v>
      </c>
      <c r="J719" s="27">
        <v>1</v>
      </c>
      <c r="K719" s="27">
        <v>720</v>
      </c>
      <c r="L719" s="27">
        <v>11203</v>
      </c>
      <c r="M719" s="27">
        <v>31.75</v>
      </c>
      <c r="N719" s="27">
        <v>-116.614</v>
      </c>
      <c r="O719" s="27" t="s">
        <v>2193</v>
      </c>
    </row>
    <row r="720" spans="1:15">
      <c r="A720" s="27">
        <v>719</v>
      </c>
      <c r="B720" s="27" t="s">
        <v>6</v>
      </c>
      <c r="C720" s="27">
        <v>31.580677999999999</v>
      </c>
      <c r="D720" s="27">
        <v>-116.68069199999999</v>
      </c>
      <c r="E720" s="27">
        <v>86.725965000000002</v>
      </c>
      <c r="F720" s="27" t="s">
        <v>57</v>
      </c>
      <c r="G720" s="27" t="s">
        <v>2196</v>
      </c>
      <c r="H720" s="27" t="s">
        <v>2197</v>
      </c>
      <c r="I720" s="27">
        <v>15</v>
      </c>
      <c r="J720" s="27">
        <v>1</v>
      </c>
      <c r="K720" s="27">
        <v>720</v>
      </c>
      <c r="L720" s="27">
        <v>11203</v>
      </c>
      <c r="M720" s="27">
        <v>31.75</v>
      </c>
      <c r="N720" s="27">
        <v>-116.614</v>
      </c>
      <c r="O720" s="27" t="s">
        <v>2193</v>
      </c>
    </row>
    <row r="721" spans="1:15">
      <c r="A721" s="27">
        <v>720</v>
      </c>
      <c r="B721" s="27" t="s">
        <v>6</v>
      </c>
      <c r="C721" s="27">
        <v>31.580677999999999</v>
      </c>
      <c r="D721" s="27">
        <v>-116.68069199999999</v>
      </c>
      <c r="E721" s="27">
        <v>86.725965000000002</v>
      </c>
      <c r="F721" s="27" t="s">
        <v>57</v>
      </c>
      <c r="G721" s="27" t="s">
        <v>2196</v>
      </c>
      <c r="H721" s="27" t="s">
        <v>2197</v>
      </c>
      <c r="I721" s="27">
        <v>15</v>
      </c>
      <c r="J721" s="27">
        <v>1</v>
      </c>
      <c r="K721" s="27">
        <v>720</v>
      </c>
      <c r="L721" s="27">
        <v>11203</v>
      </c>
      <c r="M721" s="27">
        <v>31.75</v>
      </c>
      <c r="N721" s="27">
        <v>-116.614</v>
      </c>
      <c r="O721" s="27" t="s">
        <v>2193</v>
      </c>
    </row>
    <row r="722" spans="1:15">
      <c r="A722" s="27">
        <v>721</v>
      </c>
      <c r="B722" s="27" t="s">
        <v>6</v>
      </c>
      <c r="C722" s="27">
        <v>31.580677999999999</v>
      </c>
      <c r="D722" s="27">
        <v>-116.68069199999999</v>
      </c>
      <c r="E722" s="27">
        <v>86.725965000000002</v>
      </c>
      <c r="F722" s="27" t="s">
        <v>57</v>
      </c>
      <c r="G722" s="27" t="s">
        <v>2196</v>
      </c>
      <c r="H722" s="27" t="s">
        <v>2197</v>
      </c>
      <c r="I722" s="27">
        <v>15</v>
      </c>
      <c r="J722" s="27">
        <v>1</v>
      </c>
      <c r="K722" s="27">
        <v>720</v>
      </c>
      <c r="L722" s="27">
        <v>11203</v>
      </c>
      <c r="M722" s="27">
        <v>31.75</v>
      </c>
      <c r="N722" s="27">
        <v>-116.614</v>
      </c>
      <c r="O722" s="27" t="s">
        <v>2193</v>
      </c>
    </row>
    <row r="723" spans="1:15">
      <c r="A723" s="27">
        <v>722</v>
      </c>
      <c r="B723" s="27" t="s">
        <v>6</v>
      </c>
      <c r="C723" s="27">
        <v>31.580677999999999</v>
      </c>
      <c r="D723" s="27">
        <v>-116.68069199999999</v>
      </c>
      <c r="E723" s="27">
        <v>86.725965000000002</v>
      </c>
      <c r="F723" s="27" t="s">
        <v>57</v>
      </c>
      <c r="G723" s="27" t="s">
        <v>2196</v>
      </c>
      <c r="H723" s="27" t="s">
        <v>2197</v>
      </c>
      <c r="I723" s="27">
        <v>35</v>
      </c>
      <c r="J723" s="27">
        <v>1</v>
      </c>
      <c r="K723" s="27">
        <v>720</v>
      </c>
      <c r="L723" s="27">
        <v>11203</v>
      </c>
      <c r="M723" s="27">
        <v>31.75</v>
      </c>
      <c r="N723" s="27">
        <v>-116.614</v>
      </c>
      <c r="O723" s="27" t="s">
        <v>2193</v>
      </c>
    </row>
    <row r="724" spans="1:15">
      <c r="A724" s="27">
        <v>723</v>
      </c>
      <c r="B724" s="27" t="s">
        <v>3</v>
      </c>
      <c r="C724" s="27">
        <v>31.899616000000002</v>
      </c>
      <c r="D724" s="27">
        <v>-116.75689800000001</v>
      </c>
      <c r="E724" s="27">
        <v>51.323847000000001</v>
      </c>
      <c r="F724" s="27" t="s">
        <v>56</v>
      </c>
      <c r="G724" s="27" t="s">
        <v>2191</v>
      </c>
      <c r="H724" s="27" t="s">
        <v>2192</v>
      </c>
      <c r="I724" s="27">
        <v>20</v>
      </c>
      <c r="J724" s="27">
        <v>1</v>
      </c>
      <c r="K724" s="27">
        <v>720</v>
      </c>
      <c r="L724" s="27">
        <v>322842</v>
      </c>
      <c r="M724" s="27">
        <v>32</v>
      </c>
      <c r="N724" s="27">
        <v>-116.858</v>
      </c>
      <c r="O724" s="27" t="s">
        <v>2190</v>
      </c>
    </row>
    <row r="725" spans="1:15">
      <c r="A725" s="27">
        <v>724</v>
      </c>
      <c r="B725" s="27" t="s">
        <v>3</v>
      </c>
      <c r="C725" s="27">
        <v>31.899616000000002</v>
      </c>
      <c r="D725" s="27">
        <v>-116.75689800000001</v>
      </c>
      <c r="E725" s="27">
        <v>51.323847000000001</v>
      </c>
      <c r="F725" s="27" t="s">
        <v>56</v>
      </c>
      <c r="G725" s="27" t="s">
        <v>2191</v>
      </c>
      <c r="H725" s="27" t="s">
        <v>2192</v>
      </c>
      <c r="I725" s="27">
        <v>20</v>
      </c>
      <c r="J725" s="27">
        <v>1</v>
      </c>
      <c r="K725" s="27">
        <v>720</v>
      </c>
      <c r="L725" s="27">
        <v>322842</v>
      </c>
      <c r="M725" s="27">
        <v>32</v>
      </c>
      <c r="N725" s="27">
        <v>-116.858</v>
      </c>
      <c r="O725" s="27" t="s">
        <v>2190</v>
      </c>
    </row>
    <row r="726" spans="1:15">
      <c r="A726" s="27">
        <v>725</v>
      </c>
      <c r="B726" s="27" t="s">
        <v>3</v>
      </c>
      <c r="C726" s="27">
        <v>31.899616000000002</v>
      </c>
      <c r="D726" s="27">
        <v>-116.75689800000001</v>
      </c>
      <c r="E726" s="27">
        <v>51.323847000000001</v>
      </c>
      <c r="F726" s="27" t="s">
        <v>56</v>
      </c>
      <c r="G726" s="27" t="s">
        <v>2191</v>
      </c>
      <c r="H726" s="27" t="s">
        <v>2192</v>
      </c>
      <c r="I726" s="27">
        <v>20</v>
      </c>
      <c r="J726" s="27">
        <v>1</v>
      </c>
      <c r="K726" s="27">
        <v>720</v>
      </c>
      <c r="L726" s="27">
        <v>322842</v>
      </c>
      <c r="M726" s="27">
        <v>32</v>
      </c>
      <c r="N726" s="27">
        <v>-116.858</v>
      </c>
      <c r="O726" s="27" t="s">
        <v>2190</v>
      </c>
    </row>
    <row r="727" spans="1:15">
      <c r="A727" s="27">
        <v>726</v>
      </c>
      <c r="B727" s="27" t="s">
        <v>3</v>
      </c>
      <c r="C727" s="27">
        <v>31.899616000000002</v>
      </c>
      <c r="D727" s="27">
        <v>-116.75689800000001</v>
      </c>
      <c r="E727" s="27">
        <v>51.323847000000001</v>
      </c>
      <c r="F727" s="27" t="s">
        <v>56</v>
      </c>
      <c r="G727" s="27" t="s">
        <v>2191</v>
      </c>
      <c r="H727" s="27" t="s">
        <v>2192</v>
      </c>
      <c r="I727" s="27">
        <v>30</v>
      </c>
      <c r="J727" s="27">
        <v>1</v>
      </c>
      <c r="K727" s="27">
        <v>720</v>
      </c>
      <c r="L727" s="27">
        <v>322842</v>
      </c>
      <c r="M727" s="27">
        <v>32</v>
      </c>
      <c r="N727" s="27">
        <v>-116.858</v>
      </c>
      <c r="O727" s="27" t="s">
        <v>2190</v>
      </c>
    </row>
    <row r="728" spans="1:15">
      <c r="A728" s="27">
        <v>727</v>
      </c>
      <c r="B728" s="27" t="s">
        <v>3</v>
      </c>
      <c r="C728" s="27">
        <v>31.899616000000002</v>
      </c>
      <c r="D728" s="27">
        <v>-116.75689800000001</v>
      </c>
      <c r="E728" s="27">
        <v>51.323847000000001</v>
      </c>
      <c r="F728" s="27" t="s">
        <v>56</v>
      </c>
      <c r="G728" s="27" t="s">
        <v>2191</v>
      </c>
      <c r="H728" s="27" t="s">
        <v>2192</v>
      </c>
      <c r="I728" s="27">
        <v>15</v>
      </c>
      <c r="J728" s="27">
        <v>1</v>
      </c>
      <c r="K728" s="27">
        <v>720</v>
      </c>
      <c r="L728" s="27">
        <v>322842</v>
      </c>
      <c r="M728" s="27">
        <v>32</v>
      </c>
      <c r="N728" s="27">
        <v>-116.858</v>
      </c>
      <c r="O728" s="27" t="s">
        <v>2190</v>
      </c>
    </row>
    <row r="729" spans="1:15">
      <c r="A729" s="27">
        <v>728</v>
      </c>
      <c r="B729" s="27" t="s">
        <v>3</v>
      </c>
      <c r="C729" s="27">
        <v>31.899616000000002</v>
      </c>
      <c r="D729" s="27">
        <v>-116.75689800000001</v>
      </c>
      <c r="E729" s="27">
        <v>51.323847000000001</v>
      </c>
      <c r="F729" s="27" t="s">
        <v>56</v>
      </c>
      <c r="G729" s="27" t="s">
        <v>2191</v>
      </c>
      <c r="H729" s="27" t="s">
        <v>2192</v>
      </c>
      <c r="I729" s="27">
        <v>15</v>
      </c>
      <c r="J729" s="27">
        <v>1</v>
      </c>
      <c r="K729" s="27">
        <v>720</v>
      </c>
      <c r="L729" s="27">
        <v>322842</v>
      </c>
      <c r="M729" s="27">
        <v>32</v>
      </c>
      <c r="N729" s="27">
        <v>-116.858</v>
      </c>
      <c r="O729" s="27" t="s">
        <v>2190</v>
      </c>
    </row>
    <row r="730" spans="1:15">
      <c r="A730" s="27">
        <v>729</v>
      </c>
      <c r="B730" s="27" t="s">
        <v>3</v>
      </c>
      <c r="C730" s="27">
        <v>31.899616000000002</v>
      </c>
      <c r="D730" s="27">
        <v>-116.75689800000001</v>
      </c>
      <c r="E730" s="27">
        <v>51.323847000000001</v>
      </c>
      <c r="F730" s="27" t="s">
        <v>56</v>
      </c>
      <c r="G730" s="27" t="s">
        <v>2191</v>
      </c>
      <c r="H730" s="27" t="s">
        <v>2192</v>
      </c>
      <c r="I730" s="27">
        <v>15</v>
      </c>
      <c r="J730" s="27">
        <v>1</v>
      </c>
      <c r="K730" s="27">
        <v>720</v>
      </c>
      <c r="L730" s="27">
        <v>322842</v>
      </c>
      <c r="M730" s="27">
        <v>32</v>
      </c>
      <c r="N730" s="27">
        <v>-116.858</v>
      </c>
      <c r="O730" s="27" t="s">
        <v>2190</v>
      </c>
    </row>
    <row r="731" spans="1:15">
      <c r="A731" s="27">
        <v>730</v>
      </c>
      <c r="B731" s="27" t="s">
        <v>3</v>
      </c>
      <c r="C731" s="27">
        <v>31.899616000000002</v>
      </c>
      <c r="D731" s="27">
        <v>-116.75689800000001</v>
      </c>
      <c r="E731" s="27">
        <v>51.323847000000001</v>
      </c>
      <c r="F731" s="27" t="s">
        <v>56</v>
      </c>
      <c r="G731" s="27" t="s">
        <v>2191</v>
      </c>
      <c r="H731" s="27" t="s">
        <v>2192</v>
      </c>
      <c r="I731" s="27">
        <v>15</v>
      </c>
      <c r="J731" s="27">
        <v>1</v>
      </c>
      <c r="K731" s="27">
        <v>720</v>
      </c>
      <c r="L731" s="27">
        <v>322842</v>
      </c>
      <c r="M731" s="27">
        <v>32</v>
      </c>
      <c r="N731" s="27">
        <v>-116.858</v>
      </c>
      <c r="O731" s="27" t="s">
        <v>2190</v>
      </c>
    </row>
    <row r="732" spans="1:15">
      <c r="A732" s="27">
        <v>731</v>
      </c>
      <c r="B732" s="27" t="s">
        <v>3</v>
      </c>
      <c r="C732" s="27">
        <v>31.899616000000002</v>
      </c>
      <c r="D732" s="27">
        <v>-116.75689800000001</v>
      </c>
      <c r="E732" s="27">
        <v>51.323847000000001</v>
      </c>
      <c r="F732" s="27" t="s">
        <v>56</v>
      </c>
      <c r="G732" s="27" t="s">
        <v>2191</v>
      </c>
      <c r="H732" s="27" t="s">
        <v>2192</v>
      </c>
      <c r="I732" s="27">
        <v>15</v>
      </c>
      <c r="J732" s="27">
        <v>1</v>
      </c>
      <c r="K732" s="27">
        <v>720</v>
      </c>
      <c r="L732" s="27">
        <v>322842</v>
      </c>
      <c r="M732" s="27">
        <v>32</v>
      </c>
      <c r="N732" s="27">
        <v>-116.858</v>
      </c>
      <c r="O732" s="27" t="s">
        <v>2190</v>
      </c>
    </row>
    <row r="733" spans="1:15">
      <c r="A733" s="27">
        <v>732</v>
      </c>
      <c r="B733" s="27" t="s">
        <v>3</v>
      </c>
      <c r="C733" s="27">
        <v>31.899616000000002</v>
      </c>
      <c r="D733" s="27">
        <v>-116.75689800000001</v>
      </c>
      <c r="E733" s="27">
        <v>51.323847000000001</v>
      </c>
      <c r="F733" s="27" t="s">
        <v>56</v>
      </c>
      <c r="G733" s="27" t="s">
        <v>2191</v>
      </c>
      <c r="H733" s="27" t="s">
        <v>2192</v>
      </c>
      <c r="I733" s="27">
        <v>20</v>
      </c>
      <c r="J733" s="27">
        <v>1</v>
      </c>
      <c r="K733" s="27">
        <v>720</v>
      </c>
      <c r="L733" s="27">
        <v>322842</v>
      </c>
      <c r="M733" s="27">
        <v>32</v>
      </c>
      <c r="N733" s="27">
        <v>-116.858</v>
      </c>
      <c r="O733" s="27" t="s">
        <v>2190</v>
      </c>
    </row>
    <row r="734" spans="1:15">
      <c r="A734" s="27">
        <v>733</v>
      </c>
      <c r="B734" s="27" t="s">
        <v>3</v>
      </c>
      <c r="C734" s="27">
        <v>31.899616000000002</v>
      </c>
      <c r="D734" s="27">
        <v>-116.75689800000001</v>
      </c>
      <c r="E734" s="27">
        <v>51.323847000000001</v>
      </c>
      <c r="F734" s="27" t="s">
        <v>56</v>
      </c>
      <c r="G734" s="27" t="s">
        <v>2191</v>
      </c>
      <c r="H734" s="27" t="s">
        <v>2192</v>
      </c>
      <c r="I734" s="27">
        <v>20</v>
      </c>
      <c r="J734" s="27">
        <v>1</v>
      </c>
      <c r="K734" s="27">
        <v>720</v>
      </c>
      <c r="L734" s="27">
        <v>322842</v>
      </c>
      <c r="M734" s="27">
        <v>32</v>
      </c>
      <c r="N734" s="27">
        <v>-116.858</v>
      </c>
      <c r="O734" s="27" t="s">
        <v>2190</v>
      </c>
    </row>
    <row r="735" spans="1:15">
      <c r="A735" s="27">
        <v>734</v>
      </c>
      <c r="B735" s="27" t="s">
        <v>3</v>
      </c>
      <c r="C735" s="27">
        <v>31.899616000000002</v>
      </c>
      <c r="D735" s="27">
        <v>-116.75689800000001</v>
      </c>
      <c r="E735" s="27">
        <v>51.323847000000001</v>
      </c>
      <c r="F735" s="27" t="s">
        <v>58</v>
      </c>
      <c r="G735" s="27" t="s">
        <v>2194</v>
      </c>
      <c r="H735" s="27" t="s">
        <v>2195</v>
      </c>
      <c r="I735" s="27">
        <v>20</v>
      </c>
      <c r="J735" s="27">
        <v>1</v>
      </c>
      <c r="K735" s="27">
        <v>720</v>
      </c>
      <c r="L735" s="27">
        <v>322842</v>
      </c>
      <c r="M735" s="27">
        <v>32</v>
      </c>
      <c r="N735" s="27">
        <v>-116.858</v>
      </c>
      <c r="O735" s="27" t="s">
        <v>2190</v>
      </c>
    </row>
    <row r="736" spans="1:15">
      <c r="A736" s="27">
        <v>735</v>
      </c>
      <c r="B736" s="27" t="s">
        <v>3</v>
      </c>
      <c r="C736" s="27">
        <v>31.899616000000002</v>
      </c>
      <c r="D736" s="27">
        <v>-116.75689800000001</v>
      </c>
      <c r="E736" s="27">
        <v>51.323847000000001</v>
      </c>
      <c r="F736" s="27" t="s">
        <v>58</v>
      </c>
      <c r="G736" s="27" t="s">
        <v>2194</v>
      </c>
      <c r="H736" s="27" t="s">
        <v>2195</v>
      </c>
      <c r="I736" s="27">
        <v>30</v>
      </c>
      <c r="J736" s="27">
        <v>1</v>
      </c>
      <c r="K736" s="27">
        <v>720</v>
      </c>
      <c r="L736" s="27">
        <v>322842</v>
      </c>
      <c r="M736" s="27">
        <v>32</v>
      </c>
      <c r="N736" s="27">
        <v>-116.858</v>
      </c>
      <c r="O736" s="27" t="s">
        <v>2190</v>
      </c>
    </row>
    <row r="737" spans="1:15">
      <c r="A737" s="27">
        <v>736</v>
      </c>
      <c r="B737" s="27" t="s">
        <v>3</v>
      </c>
      <c r="C737" s="27">
        <v>31.899616000000002</v>
      </c>
      <c r="D737" s="27">
        <v>-116.75689800000001</v>
      </c>
      <c r="E737" s="27">
        <v>51.323847000000001</v>
      </c>
      <c r="F737" s="27" t="s">
        <v>58</v>
      </c>
      <c r="G737" s="27" t="s">
        <v>2194</v>
      </c>
      <c r="H737" s="27" t="s">
        <v>2195</v>
      </c>
      <c r="I737" s="27">
        <v>30</v>
      </c>
      <c r="J737" s="27">
        <v>1</v>
      </c>
      <c r="K737" s="27">
        <v>720</v>
      </c>
      <c r="L737" s="27">
        <v>322842</v>
      </c>
      <c r="M737" s="27">
        <v>32</v>
      </c>
      <c r="N737" s="27">
        <v>-116.858</v>
      </c>
      <c r="O737" s="27" t="s">
        <v>2190</v>
      </c>
    </row>
    <row r="738" spans="1:15">
      <c r="A738" s="27">
        <v>737</v>
      </c>
      <c r="B738" s="27" t="s">
        <v>3</v>
      </c>
      <c r="C738" s="27">
        <v>31.899616000000002</v>
      </c>
      <c r="D738" s="27">
        <v>-116.75689800000001</v>
      </c>
      <c r="E738" s="27">
        <v>51.323847000000001</v>
      </c>
      <c r="F738" s="27" t="s">
        <v>58</v>
      </c>
      <c r="G738" s="27" t="s">
        <v>2194</v>
      </c>
      <c r="H738" s="27" t="s">
        <v>2195</v>
      </c>
      <c r="I738" s="27">
        <v>30</v>
      </c>
      <c r="J738" s="27">
        <v>1</v>
      </c>
      <c r="K738" s="27">
        <v>720</v>
      </c>
      <c r="L738" s="27">
        <v>322842</v>
      </c>
      <c r="M738" s="27">
        <v>32</v>
      </c>
      <c r="N738" s="27">
        <v>-116.858</v>
      </c>
      <c r="O738" s="27" t="s">
        <v>2190</v>
      </c>
    </row>
    <row r="739" spans="1:15">
      <c r="A739" s="27">
        <v>738</v>
      </c>
      <c r="B739" s="27" t="s">
        <v>3</v>
      </c>
      <c r="C739" s="27">
        <v>31.899616000000002</v>
      </c>
      <c r="D739" s="27">
        <v>-116.75689800000001</v>
      </c>
      <c r="E739" s="27">
        <v>51.323847000000001</v>
      </c>
      <c r="F739" s="27" t="s">
        <v>58</v>
      </c>
      <c r="G739" s="27" t="s">
        <v>2194</v>
      </c>
      <c r="H739" s="27" t="s">
        <v>2195</v>
      </c>
      <c r="I739" s="27">
        <v>30</v>
      </c>
      <c r="J739" s="27">
        <v>1</v>
      </c>
      <c r="K739" s="27">
        <v>720</v>
      </c>
      <c r="L739" s="27">
        <v>322842</v>
      </c>
      <c r="M739" s="27">
        <v>32</v>
      </c>
      <c r="N739" s="27">
        <v>-116.858</v>
      </c>
      <c r="O739" s="27" t="s">
        <v>2190</v>
      </c>
    </row>
    <row r="740" spans="1:15">
      <c r="A740" s="27">
        <v>739</v>
      </c>
      <c r="B740" s="27" t="s">
        <v>3</v>
      </c>
      <c r="C740" s="27">
        <v>31.899616000000002</v>
      </c>
      <c r="D740" s="27">
        <v>-116.75689800000001</v>
      </c>
      <c r="E740" s="27">
        <v>51.323847000000001</v>
      </c>
      <c r="F740" s="27" t="s">
        <v>57</v>
      </c>
      <c r="G740" s="27" t="s">
        <v>2196</v>
      </c>
      <c r="H740" s="27" t="s">
        <v>2197</v>
      </c>
      <c r="I740" s="27">
        <v>15</v>
      </c>
      <c r="J740" s="27">
        <v>1</v>
      </c>
      <c r="K740" s="27">
        <v>720</v>
      </c>
      <c r="L740" s="27">
        <v>322842</v>
      </c>
      <c r="M740" s="27">
        <v>32</v>
      </c>
      <c r="N740" s="27">
        <v>-116.858</v>
      </c>
      <c r="O740" s="27" t="s">
        <v>2190</v>
      </c>
    </row>
    <row r="741" spans="1:15">
      <c r="A741" s="27">
        <v>740</v>
      </c>
      <c r="B741" s="27" t="s">
        <v>3</v>
      </c>
      <c r="C741" s="27">
        <v>31.899616000000002</v>
      </c>
      <c r="D741" s="27">
        <v>-116.75689800000001</v>
      </c>
      <c r="E741" s="27">
        <v>51.323847000000001</v>
      </c>
      <c r="F741" s="27" t="s">
        <v>57</v>
      </c>
      <c r="G741" s="27" t="s">
        <v>2196</v>
      </c>
      <c r="H741" s="27" t="s">
        <v>2197</v>
      </c>
      <c r="I741" s="27">
        <v>15</v>
      </c>
      <c r="J741" s="27">
        <v>1</v>
      </c>
      <c r="K741" s="27">
        <v>720</v>
      </c>
      <c r="L741" s="27">
        <v>322842</v>
      </c>
      <c r="M741" s="27">
        <v>32</v>
      </c>
      <c r="N741" s="27">
        <v>-116.858</v>
      </c>
      <c r="O741" s="27" t="s">
        <v>2190</v>
      </c>
    </row>
    <row r="742" spans="1:15">
      <c r="A742" s="27">
        <v>741</v>
      </c>
      <c r="B742" s="27" t="s">
        <v>3</v>
      </c>
      <c r="C742" s="27">
        <v>31.899616000000002</v>
      </c>
      <c r="D742" s="27">
        <v>-116.75689800000001</v>
      </c>
      <c r="E742" s="27">
        <v>51.323847000000001</v>
      </c>
      <c r="F742" s="27" t="s">
        <v>57</v>
      </c>
      <c r="G742" s="27" t="s">
        <v>2196</v>
      </c>
      <c r="H742" s="27" t="s">
        <v>2197</v>
      </c>
      <c r="I742" s="27">
        <v>20</v>
      </c>
      <c r="J742" s="27">
        <v>1</v>
      </c>
      <c r="K742" s="27">
        <v>720</v>
      </c>
      <c r="L742" s="27">
        <v>322842</v>
      </c>
      <c r="M742" s="27">
        <v>32</v>
      </c>
      <c r="N742" s="27">
        <v>-116.858</v>
      </c>
      <c r="O742" s="27" t="s">
        <v>2190</v>
      </c>
    </row>
    <row r="743" spans="1:15">
      <c r="A743" s="27">
        <v>742</v>
      </c>
      <c r="B743" s="27" t="s">
        <v>3</v>
      </c>
      <c r="C743" s="27">
        <v>31.899616000000002</v>
      </c>
      <c r="D743" s="27">
        <v>-116.75689800000001</v>
      </c>
      <c r="E743" s="27">
        <v>51.323847000000001</v>
      </c>
      <c r="F743" s="27" t="s">
        <v>57</v>
      </c>
      <c r="G743" s="27" t="s">
        <v>2196</v>
      </c>
      <c r="H743" s="27" t="s">
        <v>2197</v>
      </c>
      <c r="I743" s="27">
        <v>10</v>
      </c>
      <c r="J743" s="27">
        <v>1</v>
      </c>
      <c r="K743" s="27">
        <v>720</v>
      </c>
      <c r="L743" s="27">
        <v>322842</v>
      </c>
      <c r="M743" s="27">
        <v>32</v>
      </c>
      <c r="N743" s="27">
        <v>-116.858</v>
      </c>
      <c r="O743" s="27" t="s">
        <v>2190</v>
      </c>
    </row>
    <row r="744" spans="1:15">
      <c r="A744" s="27">
        <v>743</v>
      </c>
      <c r="B744" s="27" t="s">
        <v>3</v>
      </c>
      <c r="C744" s="27">
        <v>31.899616000000002</v>
      </c>
      <c r="D744" s="27">
        <v>-116.75689800000001</v>
      </c>
      <c r="E744" s="27">
        <v>51.323847000000001</v>
      </c>
      <c r="F744" s="27" t="s">
        <v>57</v>
      </c>
      <c r="G744" s="27" t="s">
        <v>2196</v>
      </c>
      <c r="H744" s="27" t="s">
        <v>2197</v>
      </c>
      <c r="I744" s="27">
        <v>40</v>
      </c>
      <c r="J744" s="27">
        <v>1</v>
      </c>
      <c r="K744" s="27">
        <v>720</v>
      </c>
      <c r="L744" s="27">
        <v>322842</v>
      </c>
      <c r="M744" s="27">
        <v>32</v>
      </c>
      <c r="N744" s="27">
        <v>-116.858</v>
      </c>
      <c r="O744" s="27" t="s">
        <v>2190</v>
      </c>
    </row>
    <row r="745" spans="1:15">
      <c r="A745" s="27">
        <v>744</v>
      </c>
      <c r="B745" s="27" t="s">
        <v>3</v>
      </c>
      <c r="C745" s="27">
        <v>31.899616000000002</v>
      </c>
      <c r="D745" s="27">
        <v>-116.75689800000001</v>
      </c>
      <c r="E745" s="27">
        <v>51.323847000000001</v>
      </c>
      <c r="F745" s="27" t="s">
        <v>57</v>
      </c>
      <c r="G745" s="27" t="s">
        <v>2196</v>
      </c>
      <c r="H745" s="27" t="s">
        <v>2197</v>
      </c>
      <c r="I745" s="27">
        <v>10</v>
      </c>
      <c r="J745" s="27">
        <v>1</v>
      </c>
      <c r="K745" s="27">
        <v>720</v>
      </c>
      <c r="L745" s="27">
        <v>322842</v>
      </c>
      <c r="M745" s="27">
        <v>32</v>
      </c>
      <c r="N745" s="27">
        <v>-116.858</v>
      </c>
      <c r="O745" s="27" t="s">
        <v>2190</v>
      </c>
    </row>
    <row r="746" spans="1:15">
      <c r="A746" s="27">
        <v>745</v>
      </c>
      <c r="B746" s="27" t="s">
        <v>3</v>
      </c>
      <c r="C746" s="27">
        <v>31.899616000000002</v>
      </c>
      <c r="D746" s="27">
        <v>-116.75689800000001</v>
      </c>
      <c r="E746" s="27">
        <v>51.323847000000001</v>
      </c>
      <c r="F746" s="27" t="s">
        <v>57</v>
      </c>
      <c r="G746" s="27" t="s">
        <v>2196</v>
      </c>
      <c r="H746" s="27" t="s">
        <v>2197</v>
      </c>
      <c r="I746" s="27">
        <v>20</v>
      </c>
      <c r="J746" s="27">
        <v>1</v>
      </c>
      <c r="K746" s="27">
        <v>720</v>
      </c>
      <c r="L746" s="27">
        <v>322842</v>
      </c>
      <c r="M746" s="27">
        <v>32</v>
      </c>
      <c r="N746" s="27">
        <v>-116.858</v>
      </c>
      <c r="O746" s="27" t="s">
        <v>2190</v>
      </c>
    </row>
    <row r="747" spans="1:15">
      <c r="A747" s="27">
        <v>746</v>
      </c>
      <c r="B747" s="27" t="s">
        <v>3</v>
      </c>
      <c r="C747" s="27">
        <v>31.899616000000002</v>
      </c>
      <c r="D747" s="27">
        <v>-116.75689800000001</v>
      </c>
      <c r="E747" s="27">
        <v>51.323847000000001</v>
      </c>
      <c r="F747" s="27" t="s">
        <v>57</v>
      </c>
      <c r="G747" s="27" t="s">
        <v>2196</v>
      </c>
      <c r="H747" s="27" t="s">
        <v>2197</v>
      </c>
      <c r="I747" s="27">
        <v>30</v>
      </c>
      <c r="J747" s="27">
        <v>1</v>
      </c>
      <c r="K747" s="27">
        <v>720</v>
      </c>
      <c r="L747" s="27">
        <v>322842</v>
      </c>
      <c r="M747" s="27">
        <v>32</v>
      </c>
      <c r="N747" s="27">
        <v>-116.858</v>
      </c>
      <c r="O747" s="27" t="s">
        <v>2190</v>
      </c>
    </row>
    <row r="748" spans="1:15">
      <c r="A748" s="27">
        <v>747</v>
      </c>
      <c r="B748" s="27" t="s">
        <v>3</v>
      </c>
      <c r="C748" s="27">
        <v>31.899616000000002</v>
      </c>
      <c r="D748" s="27">
        <v>-116.75689800000001</v>
      </c>
      <c r="E748" s="27">
        <v>51.323847000000001</v>
      </c>
      <c r="F748" s="27" t="s">
        <v>57</v>
      </c>
      <c r="G748" s="27" t="s">
        <v>2196</v>
      </c>
      <c r="H748" s="27" t="s">
        <v>2197</v>
      </c>
      <c r="I748" s="27">
        <v>20</v>
      </c>
      <c r="J748" s="27">
        <v>1</v>
      </c>
      <c r="K748" s="27">
        <v>720</v>
      </c>
      <c r="L748" s="27">
        <v>322842</v>
      </c>
      <c r="M748" s="27">
        <v>32</v>
      </c>
      <c r="N748" s="27">
        <v>-116.858</v>
      </c>
      <c r="O748" s="27" t="s">
        <v>2190</v>
      </c>
    </row>
    <row r="749" spans="1:15">
      <c r="A749" s="27">
        <v>748</v>
      </c>
      <c r="B749" s="27" t="s">
        <v>3</v>
      </c>
      <c r="C749" s="27">
        <v>31.899616000000002</v>
      </c>
      <c r="D749" s="27">
        <v>-116.75689800000001</v>
      </c>
      <c r="E749" s="27">
        <v>51.323847000000001</v>
      </c>
      <c r="F749" s="27" t="s">
        <v>57</v>
      </c>
      <c r="G749" s="27" t="s">
        <v>2196</v>
      </c>
      <c r="H749" s="27" t="s">
        <v>2197</v>
      </c>
      <c r="I749" s="27">
        <v>30</v>
      </c>
      <c r="J749" s="27">
        <v>1</v>
      </c>
      <c r="K749" s="27">
        <v>720</v>
      </c>
      <c r="L749" s="27">
        <v>322842</v>
      </c>
      <c r="M749" s="27">
        <v>32</v>
      </c>
      <c r="N749" s="27">
        <v>-116.858</v>
      </c>
      <c r="O749" s="27" t="s">
        <v>2190</v>
      </c>
    </row>
    <row r="750" spans="1:15">
      <c r="A750" s="27">
        <v>749</v>
      </c>
      <c r="B750" s="27" t="s">
        <v>3</v>
      </c>
      <c r="C750" s="27">
        <v>31.899616000000002</v>
      </c>
      <c r="D750" s="27">
        <v>-116.75689800000001</v>
      </c>
      <c r="E750" s="27">
        <v>51.323847000000001</v>
      </c>
      <c r="F750" s="27" t="s">
        <v>57</v>
      </c>
      <c r="G750" s="27" t="s">
        <v>2196</v>
      </c>
      <c r="H750" s="27" t="s">
        <v>2197</v>
      </c>
      <c r="I750" s="27">
        <v>40</v>
      </c>
      <c r="J750" s="27">
        <v>1</v>
      </c>
      <c r="K750" s="27">
        <v>720</v>
      </c>
      <c r="L750" s="27">
        <v>322842</v>
      </c>
      <c r="M750" s="27">
        <v>32</v>
      </c>
      <c r="N750" s="27">
        <v>-116.858</v>
      </c>
      <c r="O750" s="27" t="s">
        <v>2190</v>
      </c>
    </row>
    <row r="751" spans="1:15">
      <c r="A751" s="27">
        <v>750</v>
      </c>
      <c r="B751" s="27" t="s">
        <v>3</v>
      </c>
      <c r="C751" s="27">
        <v>31.899616000000002</v>
      </c>
      <c r="D751" s="27">
        <v>-116.75689800000001</v>
      </c>
      <c r="E751" s="27">
        <v>51.323847000000001</v>
      </c>
      <c r="F751" s="27" t="s">
        <v>57</v>
      </c>
      <c r="G751" s="27" t="s">
        <v>2196</v>
      </c>
      <c r="H751" s="27" t="s">
        <v>2197</v>
      </c>
      <c r="I751" s="27">
        <v>40</v>
      </c>
      <c r="J751" s="27">
        <v>1</v>
      </c>
      <c r="K751" s="27">
        <v>720</v>
      </c>
      <c r="L751" s="27">
        <v>322842</v>
      </c>
      <c r="M751" s="27">
        <v>32</v>
      </c>
      <c r="N751" s="27">
        <v>-116.858</v>
      </c>
      <c r="O751" s="27" t="s">
        <v>2190</v>
      </c>
    </row>
    <row r="752" spans="1:15">
      <c r="A752" s="27">
        <v>751</v>
      </c>
      <c r="B752" s="27" t="s">
        <v>3</v>
      </c>
      <c r="C752" s="27">
        <v>31.899616000000002</v>
      </c>
      <c r="D752" s="27">
        <v>-116.75689800000001</v>
      </c>
      <c r="E752" s="27">
        <v>51.323847000000001</v>
      </c>
      <c r="F752" s="27" t="s">
        <v>57</v>
      </c>
      <c r="G752" s="27" t="s">
        <v>2196</v>
      </c>
      <c r="H752" s="27" t="s">
        <v>2197</v>
      </c>
      <c r="I752" s="27">
        <v>50</v>
      </c>
      <c r="J752" s="27">
        <v>1</v>
      </c>
      <c r="K752" s="27">
        <v>720</v>
      </c>
      <c r="L752" s="27">
        <v>322842</v>
      </c>
      <c r="M752" s="27">
        <v>32</v>
      </c>
      <c r="N752" s="27">
        <v>-116.858</v>
      </c>
      <c r="O752" s="27" t="s">
        <v>2190</v>
      </c>
    </row>
    <row r="753" spans="1:15">
      <c r="A753" s="27">
        <v>752</v>
      </c>
      <c r="B753" s="27" t="s">
        <v>3</v>
      </c>
      <c r="C753" s="27">
        <v>31.899616000000002</v>
      </c>
      <c r="D753" s="27">
        <v>-116.75689800000001</v>
      </c>
      <c r="E753" s="27">
        <v>51.323847000000001</v>
      </c>
      <c r="F753" s="27" t="s">
        <v>57</v>
      </c>
      <c r="G753" s="27" t="s">
        <v>2196</v>
      </c>
      <c r="H753" s="27" t="s">
        <v>2197</v>
      </c>
      <c r="I753" s="27">
        <v>55</v>
      </c>
      <c r="J753" s="27">
        <v>1</v>
      </c>
      <c r="K753" s="27">
        <v>720</v>
      </c>
      <c r="L753" s="27">
        <v>322842</v>
      </c>
      <c r="M753" s="27">
        <v>32</v>
      </c>
      <c r="N753" s="27">
        <v>-116.858</v>
      </c>
      <c r="O753" s="27" t="s">
        <v>2190</v>
      </c>
    </row>
    <row r="754" spans="1:15">
      <c r="A754" s="27">
        <v>753</v>
      </c>
      <c r="B754" s="27" t="s">
        <v>3</v>
      </c>
      <c r="C754" s="27">
        <v>31.899616000000002</v>
      </c>
      <c r="D754" s="27">
        <v>-116.75689800000001</v>
      </c>
      <c r="E754" s="27">
        <v>51.323847000000001</v>
      </c>
      <c r="F754" s="27" t="s">
        <v>57</v>
      </c>
      <c r="G754" s="27" t="s">
        <v>2196</v>
      </c>
      <c r="H754" s="27" t="s">
        <v>2197</v>
      </c>
      <c r="I754" s="27">
        <v>30</v>
      </c>
      <c r="J754" s="27">
        <v>1</v>
      </c>
      <c r="K754" s="27">
        <v>720</v>
      </c>
      <c r="L754" s="27">
        <v>322842</v>
      </c>
      <c r="M754" s="27">
        <v>32</v>
      </c>
      <c r="N754" s="27">
        <v>-116.858</v>
      </c>
      <c r="O754" s="27" t="s">
        <v>2190</v>
      </c>
    </row>
    <row r="755" spans="1:15">
      <c r="A755" s="27">
        <v>754</v>
      </c>
      <c r="B755" s="27" t="s">
        <v>3</v>
      </c>
      <c r="C755" s="27">
        <v>31.899616000000002</v>
      </c>
      <c r="D755" s="27">
        <v>-116.75689800000001</v>
      </c>
      <c r="E755" s="27">
        <v>51.323847000000001</v>
      </c>
      <c r="F755" s="27" t="s">
        <v>57</v>
      </c>
      <c r="G755" s="27" t="s">
        <v>2196</v>
      </c>
      <c r="H755" s="27" t="s">
        <v>2197</v>
      </c>
      <c r="I755" s="27">
        <v>50</v>
      </c>
      <c r="J755" s="27">
        <v>1</v>
      </c>
      <c r="K755" s="27">
        <v>720</v>
      </c>
      <c r="L755" s="27">
        <v>322842</v>
      </c>
      <c r="M755" s="27">
        <v>32</v>
      </c>
      <c r="N755" s="27">
        <v>-116.858</v>
      </c>
      <c r="O755" s="27" t="s">
        <v>2190</v>
      </c>
    </row>
    <row r="756" spans="1:15">
      <c r="A756" s="27">
        <v>755</v>
      </c>
      <c r="B756" s="27" t="s">
        <v>3</v>
      </c>
      <c r="C756" s="27">
        <v>31.899616000000002</v>
      </c>
      <c r="D756" s="27">
        <v>-116.75689800000001</v>
      </c>
      <c r="E756" s="27">
        <v>51.323847000000001</v>
      </c>
      <c r="F756" s="27" t="s">
        <v>57</v>
      </c>
      <c r="G756" s="27" t="s">
        <v>2196</v>
      </c>
      <c r="H756" s="27" t="s">
        <v>2197</v>
      </c>
      <c r="I756" s="27">
        <v>50</v>
      </c>
      <c r="J756" s="27">
        <v>1</v>
      </c>
      <c r="K756" s="27">
        <v>720</v>
      </c>
      <c r="L756" s="27">
        <v>322842</v>
      </c>
      <c r="M756" s="27">
        <v>32</v>
      </c>
      <c r="N756" s="27">
        <v>-116.858</v>
      </c>
      <c r="O756" s="27" t="s">
        <v>2190</v>
      </c>
    </row>
    <row r="757" spans="1:15">
      <c r="A757" s="27">
        <v>756</v>
      </c>
      <c r="B757" s="27" t="s">
        <v>2</v>
      </c>
      <c r="C757" s="27">
        <v>31.975977</v>
      </c>
      <c r="D757" s="27">
        <v>-116.838891</v>
      </c>
      <c r="E757" s="27">
        <v>42.847776000000003</v>
      </c>
      <c r="F757" s="27" t="s">
        <v>56</v>
      </c>
      <c r="G757" s="27" t="s">
        <v>2191</v>
      </c>
      <c r="H757" s="27" t="s">
        <v>2192</v>
      </c>
      <c r="I757" s="27">
        <v>15</v>
      </c>
      <c r="J757" s="27">
        <v>1</v>
      </c>
      <c r="K757" s="27">
        <v>720</v>
      </c>
      <c r="L757" s="27">
        <v>322842</v>
      </c>
      <c r="M757" s="27">
        <v>32</v>
      </c>
      <c r="N757" s="27">
        <v>-116.858</v>
      </c>
      <c r="O757" s="27" t="s">
        <v>2190</v>
      </c>
    </row>
    <row r="758" spans="1:15">
      <c r="A758" s="27">
        <v>757</v>
      </c>
      <c r="B758" s="27" t="s">
        <v>2</v>
      </c>
      <c r="C758" s="27">
        <v>31.975977</v>
      </c>
      <c r="D758" s="27">
        <v>-116.838891</v>
      </c>
      <c r="E758" s="27">
        <v>42.847776000000003</v>
      </c>
      <c r="F758" s="27" t="s">
        <v>56</v>
      </c>
      <c r="G758" s="27" t="s">
        <v>2191</v>
      </c>
      <c r="H758" s="27" t="s">
        <v>2192</v>
      </c>
      <c r="I758" s="27">
        <v>15</v>
      </c>
      <c r="J758" s="27">
        <v>1</v>
      </c>
      <c r="K758" s="27">
        <v>720</v>
      </c>
      <c r="L758" s="27">
        <v>322842</v>
      </c>
      <c r="M758" s="27">
        <v>32</v>
      </c>
      <c r="N758" s="27">
        <v>-116.858</v>
      </c>
      <c r="O758" s="27" t="s">
        <v>2190</v>
      </c>
    </row>
    <row r="759" spans="1:15">
      <c r="A759" s="27">
        <v>758</v>
      </c>
      <c r="B759" s="27" t="s">
        <v>2</v>
      </c>
      <c r="C759" s="27">
        <v>31.975977</v>
      </c>
      <c r="D759" s="27">
        <v>-116.838891</v>
      </c>
      <c r="E759" s="27">
        <v>42.847776000000003</v>
      </c>
      <c r="F759" s="27" t="s">
        <v>56</v>
      </c>
      <c r="G759" s="27" t="s">
        <v>2191</v>
      </c>
      <c r="H759" s="27" t="s">
        <v>2192</v>
      </c>
      <c r="I759" s="27">
        <v>15</v>
      </c>
      <c r="J759" s="27">
        <v>1</v>
      </c>
      <c r="K759" s="27">
        <v>720</v>
      </c>
      <c r="L759" s="27">
        <v>322842</v>
      </c>
      <c r="M759" s="27">
        <v>32</v>
      </c>
      <c r="N759" s="27">
        <v>-116.858</v>
      </c>
      <c r="O759" s="27" t="s">
        <v>2190</v>
      </c>
    </row>
    <row r="760" spans="1:15">
      <c r="A760" s="27">
        <v>759</v>
      </c>
      <c r="B760" s="27" t="s">
        <v>2</v>
      </c>
      <c r="C760" s="27">
        <v>31.975977</v>
      </c>
      <c r="D760" s="27">
        <v>-116.838891</v>
      </c>
      <c r="E760" s="27">
        <v>42.847776000000003</v>
      </c>
      <c r="F760" s="27" t="s">
        <v>56</v>
      </c>
      <c r="G760" s="27" t="s">
        <v>2191</v>
      </c>
      <c r="H760" s="27" t="s">
        <v>2192</v>
      </c>
      <c r="I760" s="27">
        <v>20</v>
      </c>
      <c r="J760" s="27">
        <v>1</v>
      </c>
      <c r="K760" s="27">
        <v>720</v>
      </c>
      <c r="L760" s="27">
        <v>322842</v>
      </c>
      <c r="M760" s="27">
        <v>32</v>
      </c>
      <c r="N760" s="27">
        <v>-116.858</v>
      </c>
      <c r="O760" s="27" t="s">
        <v>2190</v>
      </c>
    </row>
    <row r="761" spans="1:15">
      <c r="A761" s="27">
        <v>760</v>
      </c>
      <c r="B761" s="27" t="s">
        <v>2</v>
      </c>
      <c r="C761" s="27">
        <v>31.975977</v>
      </c>
      <c r="D761" s="27">
        <v>-116.838891</v>
      </c>
      <c r="E761" s="27">
        <v>42.847776000000003</v>
      </c>
      <c r="F761" s="27" t="s">
        <v>56</v>
      </c>
      <c r="G761" s="27" t="s">
        <v>2191</v>
      </c>
      <c r="H761" s="27" t="s">
        <v>2192</v>
      </c>
      <c r="I761" s="27">
        <v>20</v>
      </c>
      <c r="J761" s="27">
        <v>1</v>
      </c>
      <c r="K761" s="27">
        <v>720</v>
      </c>
      <c r="L761" s="27">
        <v>322842</v>
      </c>
      <c r="M761" s="27">
        <v>32</v>
      </c>
      <c r="N761" s="27">
        <v>-116.858</v>
      </c>
      <c r="O761" s="27" t="s">
        <v>2190</v>
      </c>
    </row>
    <row r="762" spans="1:15">
      <c r="A762" s="27">
        <v>761</v>
      </c>
      <c r="B762" s="27" t="s">
        <v>2</v>
      </c>
      <c r="C762" s="27">
        <v>31.975977</v>
      </c>
      <c r="D762" s="27">
        <v>-116.838891</v>
      </c>
      <c r="E762" s="27">
        <v>42.847776000000003</v>
      </c>
      <c r="F762" s="27" t="s">
        <v>56</v>
      </c>
      <c r="G762" s="27" t="s">
        <v>2191</v>
      </c>
      <c r="H762" s="27" t="s">
        <v>2192</v>
      </c>
      <c r="I762" s="27">
        <v>15</v>
      </c>
      <c r="J762" s="27">
        <v>1</v>
      </c>
      <c r="K762" s="27">
        <v>720</v>
      </c>
      <c r="L762" s="27">
        <v>322842</v>
      </c>
      <c r="M762" s="27">
        <v>32</v>
      </c>
      <c r="N762" s="27">
        <v>-116.858</v>
      </c>
      <c r="O762" s="27" t="s">
        <v>2190</v>
      </c>
    </row>
    <row r="763" spans="1:15">
      <c r="A763" s="27">
        <v>762</v>
      </c>
      <c r="B763" s="27" t="s">
        <v>2</v>
      </c>
      <c r="C763" s="27">
        <v>31.975977</v>
      </c>
      <c r="D763" s="27">
        <v>-116.838891</v>
      </c>
      <c r="E763" s="27">
        <v>42.847776000000003</v>
      </c>
      <c r="F763" s="27" t="s">
        <v>56</v>
      </c>
      <c r="G763" s="27" t="s">
        <v>2191</v>
      </c>
      <c r="H763" s="27" t="s">
        <v>2192</v>
      </c>
      <c r="I763" s="27">
        <v>40</v>
      </c>
      <c r="J763" s="27">
        <v>1</v>
      </c>
      <c r="K763" s="27">
        <v>720</v>
      </c>
      <c r="L763" s="27">
        <v>322842</v>
      </c>
      <c r="M763" s="27">
        <v>32</v>
      </c>
      <c r="N763" s="27">
        <v>-116.858</v>
      </c>
      <c r="O763" s="27" t="s">
        <v>2190</v>
      </c>
    </row>
    <row r="764" spans="1:15">
      <c r="A764" s="27">
        <v>763</v>
      </c>
      <c r="B764" s="27" t="s">
        <v>2</v>
      </c>
      <c r="C764" s="27">
        <v>31.975977</v>
      </c>
      <c r="D764" s="27">
        <v>-116.838891</v>
      </c>
      <c r="E764" s="27">
        <v>42.847776000000003</v>
      </c>
      <c r="F764" s="27" t="s">
        <v>56</v>
      </c>
      <c r="G764" s="27" t="s">
        <v>2191</v>
      </c>
      <c r="H764" s="27" t="s">
        <v>2192</v>
      </c>
      <c r="I764" s="27">
        <v>10</v>
      </c>
      <c r="J764" s="27">
        <v>1</v>
      </c>
      <c r="K764" s="27">
        <v>720</v>
      </c>
      <c r="L764" s="27">
        <v>322842</v>
      </c>
      <c r="M764" s="27">
        <v>32</v>
      </c>
      <c r="N764" s="27">
        <v>-116.858</v>
      </c>
      <c r="O764" s="27" t="s">
        <v>2190</v>
      </c>
    </row>
    <row r="765" spans="1:15">
      <c r="A765" s="27">
        <v>764</v>
      </c>
      <c r="B765" s="27" t="s">
        <v>2</v>
      </c>
      <c r="C765" s="27">
        <v>31.975977</v>
      </c>
      <c r="D765" s="27">
        <v>-116.838891</v>
      </c>
      <c r="E765" s="27">
        <v>42.847776000000003</v>
      </c>
      <c r="F765" s="27" t="s">
        <v>56</v>
      </c>
      <c r="G765" s="27" t="s">
        <v>2191</v>
      </c>
      <c r="H765" s="27" t="s">
        <v>2192</v>
      </c>
      <c r="I765" s="27">
        <v>40</v>
      </c>
      <c r="J765" s="27">
        <v>1</v>
      </c>
      <c r="K765" s="27">
        <v>720</v>
      </c>
      <c r="L765" s="27">
        <v>322842</v>
      </c>
      <c r="M765" s="27">
        <v>32</v>
      </c>
      <c r="N765" s="27">
        <v>-116.858</v>
      </c>
      <c r="O765" s="27" t="s">
        <v>2190</v>
      </c>
    </row>
    <row r="766" spans="1:15">
      <c r="A766" s="27">
        <v>765</v>
      </c>
      <c r="B766" s="27" t="s">
        <v>2</v>
      </c>
      <c r="C766" s="27">
        <v>31.975977</v>
      </c>
      <c r="D766" s="27">
        <v>-116.838891</v>
      </c>
      <c r="E766" s="27">
        <v>42.847776000000003</v>
      </c>
      <c r="F766" s="27" t="s">
        <v>56</v>
      </c>
      <c r="G766" s="27" t="s">
        <v>2191</v>
      </c>
      <c r="H766" s="27" t="s">
        <v>2192</v>
      </c>
      <c r="I766" s="27">
        <v>40</v>
      </c>
      <c r="J766" s="27">
        <v>1</v>
      </c>
      <c r="K766" s="27">
        <v>720</v>
      </c>
      <c r="L766" s="27">
        <v>322842</v>
      </c>
      <c r="M766" s="27">
        <v>32</v>
      </c>
      <c r="N766" s="27">
        <v>-116.858</v>
      </c>
      <c r="O766" s="27" t="s">
        <v>2190</v>
      </c>
    </row>
    <row r="767" spans="1:15">
      <c r="A767" s="27">
        <v>766</v>
      </c>
      <c r="B767" s="27" t="s">
        <v>2</v>
      </c>
      <c r="C767" s="27">
        <v>31.975977</v>
      </c>
      <c r="D767" s="27">
        <v>-116.838891</v>
      </c>
      <c r="E767" s="27">
        <v>42.847776000000003</v>
      </c>
      <c r="F767" s="27" t="s">
        <v>56</v>
      </c>
      <c r="G767" s="27" t="s">
        <v>2191</v>
      </c>
      <c r="H767" s="27" t="s">
        <v>2192</v>
      </c>
      <c r="I767" s="27">
        <v>10</v>
      </c>
      <c r="J767" s="27">
        <v>1</v>
      </c>
      <c r="K767" s="27">
        <v>720</v>
      </c>
      <c r="L767" s="27">
        <v>322842</v>
      </c>
      <c r="M767" s="27">
        <v>32</v>
      </c>
      <c r="N767" s="27">
        <v>-116.858</v>
      </c>
      <c r="O767" s="27" t="s">
        <v>2190</v>
      </c>
    </row>
    <row r="768" spans="1:15">
      <c r="A768" s="27">
        <v>767</v>
      </c>
      <c r="B768" s="27" t="s">
        <v>2</v>
      </c>
      <c r="C768" s="27">
        <v>31.975977</v>
      </c>
      <c r="D768" s="27">
        <v>-116.838891</v>
      </c>
      <c r="E768" s="27">
        <v>42.847776000000003</v>
      </c>
      <c r="F768" s="27" t="s">
        <v>56</v>
      </c>
      <c r="G768" s="27" t="s">
        <v>2191</v>
      </c>
      <c r="H768" s="27" t="s">
        <v>2192</v>
      </c>
      <c r="I768" s="27">
        <v>10</v>
      </c>
      <c r="J768" s="27">
        <v>1</v>
      </c>
      <c r="K768" s="27">
        <v>720</v>
      </c>
      <c r="L768" s="27">
        <v>322842</v>
      </c>
      <c r="M768" s="27">
        <v>32</v>
      </c>
      <c r="N768" s="27">
        <v>-116.858</v>
      </c>
      <c r="O768" s="27" t="s">
        <v>2190</v>
      </c>
    </row>
    <row r="769" spans="1:15">
      <c r="A769" s="27">
        <v>768</v>
      </c>
      <c r="B769" s="27" t="s">
        <v>2</v>
      </c>
      <c r="C769" s="27">
        <v>31.975977</v>
      </c>
      <c r="D769" s="27">
        <v>-116.838891</v>
      </c>
      <c r="E769" s="27">
        <v>42.847776000000003</v>
      </c>
      <c r="F769" s="27" t="s">
        <v>56</v>
      </c>
      <c r="G769" s="27" t="s">
        <v>2191</v>
      </c>
      <c r="H769" s="27" t="s">
        <v>2192</v>
      </c>
      <c r="I769" s="27">
        <v>20</v>
      </c>
      <c r="J769" s="27">
        <v>1</v>
      </c>
      <c r="K769" s="27">
        <v>720</v>
      </c>
      <c r="L769" s="27">
        <v>322842</v>
      </c>
      <c r="M769" s="27">
        <v>32</v>
      </c>
      <c r="N769" s="27">
        <v>-116.858</v>
      </c>
      <c r="O769" s="27" t="s">
        <v>2190</v>
      </c>
    </row>
    <row r="770" spans="1:15">
      <c r="A770" s="27">
        <v>769</v>
      </c>
      <c r="B770" s="27" t="s">
        <v>2</v>
      </c>
      <c r="C770" s="27">
        <v>31.975977</v>
      </c>
      <c r="D770" s="27">
        <v>-116.838891</v>
      </c>
      <c r="E770" s="27">
        <v>42.847776000000003</v>
      </c>
      <c r="F770" s="27" t="s">
        <v>56</v>
      </c>
      <c r="G770" s="27" t="s">
        <v>2191</v>
      </c>
      <c r="H770" s="27" t="s">
        <v>2192</v>
      </c>
      <c r="I770" s="27">
        <v>15</v>
      </c>
      <c r="J770" s="27">
        <v>1</v>
      </c>
      <c r="K770" s="27">
        <v>720</v>
      </c>
      <c r="L770" s="27">
        <v>322842</v>
      </c>
      <c r="M770" s="27">
        <v>32</v>
      </c>
      <c r="N770" s="27">
        <v>-116.858</v>
      </c>
      <c r="O770" s="27" t="s">
        <v>2190</v>
      </c>
    </row>
    <row r="771" spans="1:15">
      <c r="A771" s="27">
        <v>770</v>
      </c>
      <c r="B771" s="27" t="s">
        <v>2</v>
      </c>
      <c r="C771" s="27">
        <v>31.975977</v>
      </c>
      <c r="D771" s="27">
        <v>-116.838891</v>
      </c>
      <c r="E771" s="27">
        <v>42.847776000000003</v>
      </c>
      <c r="F771" s="27" t="s">
        <v>56</v>
      </c>
      <c r="G771" s="27" t="s">
        <v>2191</v>
      </c>
      <c r="H771" s="27" t="s">
        <v>2192</v>
      </c>
      <c r="I771" s="27">
        <v>15</v>
      </c>
      <c r="J771" s="27">
        <v>1</v>
      </c>
      <c r="K771" s="27">
        <v>720</v>
      </c>
      <c r="L771" s="27">
        <v>322842</v>
      </c>
      <c r="M771" s="27">
        <v>32</v>
      </c>
      <c r="N771" s="27">
        <v>-116.858</v>
      </c>
      <c r="O771" s="27" t="s">
        <v>2190</v>
      </c>
    </row>
    <row r="772" spans="1:15">
      <c r="A772" s="27">
        <v>771</v>
      </c>
      <c r="B772" s="27" t="s">
        <v>2</v>
      </c>
      <c r="C772" s="27">
        <v>31.975977</v>
      </c>
      <c r="D772" s="27">
        <v>-116.838891</v>
      </c>
      <c r="E772" s="27">
        <v>42.847776000000003</v>
      </c>
      <c r="F772" s="27" t="s">
        <v>56</v>
      </c>
      <c r="G772" s="27" t="s">
        <v>2191</v>
      </c>
      <c r="H772" s="27" t="s">
        <v>2192</v>
      </c>
      <c r="I772" s="27">
        <v>20</v>
      </c>
      <c r="J772" s="27">
        <v>1</v>
      </c>
      <c r="K772" s="27">
        <v>720</v>
      </c>
      <c r="L772" s="27">
        <v>322842</v>
      </c>
      <c r="M772" s="27">
        <v>32</v>
      </c>
      <c r="N772" s="27">
        <v>-116.858</v>
      </c>
      <c r="O772" s="27" t="s">
        <v>2190</v>
      </c>
    </row>
    <row r="773" spans="1:15">
      <c r="A773" s="27">
        <v>772</v>
      </c>
      <c r="B773" s="27" t="s">
        <v>2</v>
      </c>
      <c r="C773" s="27">
        <v>31.975977</v>
      </c>
      <c r="D773" s="27">
        <v>-116.838891</v>
      </c>
      <c r="E773" s="27">
        <v>42.847776000000003</v>
      </c>
      <c r="F773" s="27" t="s">
        <v>56</v>
      </c>
      <c r="G773" s="27" t="s">
        <v>2191</v>
      </c>
      <c r="H773" s="27" t="s">
        <v>2192</v>
      </c>
      <c r="I773" s="27">
        <v>30</v>
      </c>
      <c r="J773" s="27">
        <v>1</v>
      </c>
      <c r="K773" s="27">
        <v>720</v>
      </c>
      <c r="L773" s="27">
        <v>322842</v>
      </c>
      <c r="M773" s="27">
        <v>32</v>
      </c>
      <c r="N773" s="27">
        <v>-116.858</v>
      </c>
      <c r="O773" s="27" t="s">
        <v>2190</v>
      </c>
    </row>
    <row r="774" spans="1:15">
      <c r="A774" s="27">
        <v>773</v>
      </c>
      <c r="B774" s="27" t="s">
        <v>2</v>
      </c>
      <c r="C774" s="27">
        <v>31.975977</v>
      </c>
      <c r="D774" s="27">
        <v>-116.838891</v>
      </c>
      <c r="E774" s="27">
        <v>42.847776000000003</v>
      </c>
      <c r="F774" s="27" t="s">
        <v>56</v>
      </c>
      <c r="G774" s="27" t="s">
        <v>2191</v>
      </c>
      <c r="H774" s="27" t="s">
        <v>2192</v>
      </c>
      <c r="I774" s="27">
        <v>15</v>
      </c>
      <c r="J774" s="27">
        <v>1</v>
      </c>
      <c r="K774" s="27">
        <v>720</v>
      </c>
      <c r="L774" s="27">
        <v>322842</v>
      </c>
      <c r="M774" s="27">
        <v>32</v>
      </c>
      <c r="N774" s="27">
        <v>-116.858</v>
      </c>
      <c r="O774" s="27" t="s">
        <v>2190</v>
      </c>
    </row>
    <row r="775" spans="1:15">
      <c r="A775" s="27">
        <v>774</v>
      </c>
      <c r="B775" s="27" t="s">
        <v>2</v>
      </c>
      <c r="C775" s="27">
        <v>31.975977</v>
      </c>
      <c r="D775" s="27">
        <v>-116.838891</v>
      </c>
      <c r="E775" s="27">
        <v>42.847776000000003</v>
      </c>
      <c r="F775" s="27" t="s">
        <v>56</v>
      </c>
      <c r="G775" s="27" t="s">
        <v>2191</v>
      </c>
      <c r="H775" s="27" t="s">
        <v>2192</v>
      </c>
      <c r="I775" s="27">
        <v>25</v>
      </c>
      <c r="J775" s="27">
        <v>1</v>
      </c>
      <c r="K775" s="27">
        <v>720</v>
      </c>
      <c r="L775" s="27">
        <v>322842</v>
      </c>
      <c r="M775" s="27">
        <v>32</v>
      </c>
      <c r="N775" s="27">
        <v>-116.858</v>
      </c>
      <c r="O775" s="27" t="s">
        <v>2190</v>
      </c>
    </row>
    <row r="776" spans="1:15">
      <c r="A776" s="27">
        <v>775</v>
      </c>
      <c r="B776" s="27" t="s">
        <v>2</v>
      </c>
      <c r="C776" s="27">
        <v>31.975977</v>
      </c>
      <c r="D776" s="27">
        <v>-116.838891</v>
      </c>
      <c r="E776" s="27">
        <v>42.847776000000003</v>
      </c>
      <c r="F776" s="27" t="s">
        <v>56</v>
      </c>
      <c r="G776" s="27" t="s">
        <v>2191</v>
      </c>
      <c r="H776" s="27" t="s">
        <v>2192</v>
      </c>
      <c r="I776" s="27">
        <v>35</v>
      </c>
      <c r="J776" s="27">
        <v>1</v>
      </c>
      <c r="K776" s="27">
        <v>720</v>
      </c>
      <c r="L776" s="27">
        <v>322842</v>
      </c>
      <c r="M776" s="27">
        <v>32</v>
      </c>
      <c r="N776" s="27">
        <v>-116.858</v>
      </c>
      <c r="O776" s="27" t="s">
        <v>2190</v>
      </c>
    </row>
    <row r="777" spans="1:15">
      <c r="A777" s="27">
        <v>776</v>
      </c>
      <c r="B777" s="27" t="s">
        <v>2</v>
      </c>
      <c r="C777" s="27">
        <v>31.975977</v>
      </c>
      <c r="D777" s="27">
        <v>-116.838891</v>
      </c>
      <c r="E777" s="27">
        <v>42.847776000000003</v>
      </c>
      <c r="F777" s="27" t="s">
        <v>58</v>
      </c>
      <c r="G777" s="27" t="s">
        <v>2194</v>
      </c>
      <c r="H777" s="27" t="s">
        <v>2195</v>
      </c>
      <c r="I777" s="27">
        <v>20</v>
      </c>
      <c r="J777" s="27">
        <v>1</v>
      </c>
      <c r="K777" s="27">
        <v>720</v>
      </c>
      <c r="L777" s="27">
        <v>322842</v>
      </c>
      <c r="M777" s="27">
        <v>32</v>
      </c>
      <c r="N777" s="27">
        <v>-116.858</v>
      </c>
      <c r="O777" s="27" t="s">
        <v>2190</v>
      </c>
    </row>
    <row r="778" spans="1:15">
      <c r="A778" s="27">
        <v>777</v>
      </c>
      <c r="B778" s="27" t="s">
        <v>2</v>
      </c>
      <c r="C778" s="27">
        <v>31.975977</v>
      </c>
      <c r="D778" s="27">
        <v>-116.838891</v>
      </c>
      <c r="E778" s="27">
        <v>42.847776000000003</v>
      </c>
      <c r="F778" s="27" t="s">
        <v>58</v>
      </c>
      <c r="G778" s="27" t="s">
        <v>2194</v>
      </c>
      <c r="H778" s="27" t="s">
        <v>2195</v>
      </c>
      <c r="I778" s="27">
        <v>20</v>
      </c>
      <c r="J778" s="27">
        <v>1</v>
      </c>
      <c r="K778" s="27">
        <v>720</v>
      </c>
      <c r="L778" s="27">
        <v>322842</v>
      </c>
      <c r="M778" s="27">
        <v>32</v>
      </c>
      <c r="N778" s="27">
        <v>-116.858</v>
      </c>
      <c r="O778" s="27" t="s">
        <v>2190</v>
      </c>
    </row>
    <row r="779" spans="1:15">
      <c r="A779" s="27">
        <v>778</v>
      </c>
      <c r="B779" s="27" t="s">
        <v>2</v>
      </c>
      <c r="C779" s="27">
        <v>31.975977</v>
      </c>
      <c r="D779" s="27">
        <v>-116.838891</v>
      </c>
      <c r="E779" s="27">
        <v>42.847776000000003</v>
      </c>
      <c r="F779" s="27" t="s">
        <v>58</v>
      </c>
      <c r="G779" s="27" t="s">
        <v>2194</v>
      </c>
      <c r="H779" s="27" t="s">
        <v>2195</v>
      </c>
      <c r="I779" s="27">
        <v>30</v>
      </c>
      <c r="J779" s="27">
        <v>1</v>
      </c>
      <c r="K779" s="27">
        <v>720</v>
      </c>
      <c r="L779" s="27">
        <v>322842</v>
      </c>
      <c r="M779" s="27">
        <v>32</v>
      </c>
      <c r="N779" s="27">
        <v>-116.858</v>
      </c>
      <c r="O779" s="27" t="s">
        <v>2190</v>
      </c>
    </row>
    <row r="780" spans="1:15">
      <c r="A780" s="27">
        <v>779</v>
      </c>
      <c r="B780" s="27" t="s">
        <v>2</v>
      </c>
      <c r="C780" s="27">
        <v>31.975977</v>
      </c>
      <c r="D780" s="27">
        <v>-116.838891</v>
      </c>
      <c r="E780" s="27">
        <v>42.847776000000003</v>
      </c>
      <c r="F780" s="27" t="s">
        <v>58</v>
      </c>
      <c r="G780" s="27" t="s">
        <v>2194</v>
      </c>
      <c r="H780" s="27" t="s">
        <v>2195</v>
      </c>
      <c r="I780" s="27">
        <v>20</v>
      </c>
      <c r="J780" s="27">
        <v>1</v>
      </c>
      <c r="K780" s="27">
        <v>720</v>
      </c>
      <c r="L780" s="27">
        <v>322842</v>
      </c>
      <c r="M780" s="27">
        <v>32</v>
      </c>
      <c r="N780" s="27">
        <v>-116.858</v>
      </c>
      <c r="O780" s="27" t="s">
        <v>2190</v>
      </c>
    </row>
    <row r="781" spans="1:15">
      <c r="A781" s="27">
        <v>780</v>
      </c>
      <c r="B781" s="27" t="s">
        <v>2</v>
      </c>
      <c r="C781" s="27">
        <v>31.975977</v>
      </c>
      <c r="D781" s="27">
        <v>-116.838891</v>
      </c>
      <c r="E781" s="27">
        <v>42.847776000000003</v>
      </c>
      <c r="F781" s="27" t="s">
        <v>58</v>
      </c>
      <c r="G781" s="27" t="s">
        <v>2194</v>
      </c>
      <c r="H781" s="27" t="s">
        <v>2195</v>
      </c>
      <c r="I781" s="27">
        <v>20</v>
      </c>
      <c r="J781" s="27">
        <v>1</v>
      </c>
      <c r="K781" s="27">
        <v>720</v>
      </c>
      <c r="L781" s="27">
        <v>322842</v>
      </c>
      <c r="M781" s="27">
        <v>32</v>
      </c>
      <c r="N781" s="27">
        <v>-116.858</v>
      </c>
      <c r="O781" s="27" t="s">
        <v>2190</v>
      </c>
    </row>
    <row r="782" spans="1:15">
      <c r="A782" s="27">
        <v>781</v>
      </c>
      <c r="B782" s="27" t="s">
        <v>2</v>
      </c>
      <c r="C782" s="27">
        <v>31.975977</v>
      </c>
      <c r="D782" s="27">
        <v>-116.838891</v>
      </c>
      <c r="E782" s="27">
        <v>42.847776000000003</v>
      </c>
      <c r="F782" s="27" t="s">
        <v>58</v>
      </c>
      <c r="G782" s="27" t="s">
        <v>2194</v>
      </c>
      <c r="H782" s="27" t="s">
        <v>2195</v>
      </c>
      <c r="I782" s="27">
        <v>25</v>
      </c>
      <c r="J782" s="27">
        <v>1</v>
      </c>
      <c r="K782" s="27">
        <v>720</v>
      </c>
      <c r="L782" s="27">
        <v>322842</v>
      </c>
      <c r="M782" s="27">
        <v>32</v>
      </c>
      <c r="N782" s="27">
        <v>-116.858</v>
      </c>
      <c r="O782" s="27" t="s">
        <v>2190</v>
      </c>
    </row>
    <row r="783" spans="1:15">
      <c r="A783" s="27">
        <v>782</v>
      </c>
      <c r="B783" s="27" t="s">
        <v>2</v>
      </c>
      <c r="C783" s="27">
        <v>31.975977</v>
      </c>
      <c r="D783" s="27">
        <v>-116.838891</v>
      </c>
      <c r="E783" s="27">
        <v>42.847776000000003</v>
      </c>
      <c r="F783" s="27" t="s">
        <v>58</v>
      </c>
      <c r="G783" s="27" t="s">
        <v>2194</v>
      </c>
      <c r="H783" s="27" t="s">
        <v>2195</v>
      </c>
      <c r="I783" s="27">
        <v>30</v>
      </c>
      <c r="J783" s="27">
        <v>1</v>
      </c>
      <c r="K783" s="27">
        <v>720</v>
      </c>
      <c r="L783" s="27">
        <v>322842</v>
      </c>
      <c r="M783" s="27">
        <v>32</v>
      </c>
      <c r="N783" s="27">
        <v>-116.858</v>
      </c>
      <c r="O783" s="27" t="s">
        <v>2190</v>
      </c>
    </row>
    <row r="784" spans="1:15">
      <c r="A784" s="27">
        <v>783</v>
      </c>
      <c r="B784" s="27" t="s">
        <v>2</v>
      </c>
      <c r="C784" s="27">
        <v>31.975977</v>
      </c>
      <c r="D784" s="27">
        <v>-116.838891</v>
      </c>
      <c r="E784" s="27">
        <v>42.847776000000003</v>
      </c>
      <c r="F784" s="27" t="s">
        <v>58</v>
      </c>
      <c r="G784" s="27" t="s">
        <v>2194</v>
      </c>
      <c r="H784" s="27" t="s">
        <v>2195</v>
      </c>
      <c r="I784" s="27">
        <v>30</v>
      </c>
      <c r="J784" s="27">
        <v>1</v>
      </c>
      <c r="K784" s="27">
        <v>720</v>
      </c>
      <c r="L784" s="27">
        <v>322842</v>
      </c>
      <c r="M784" s="27">
        <v>32</v>
      </c>
      <c r="N784" s="27">
        <v>-116.858</v>
      </c>
      <c r="O784" s="27" t="s">
        <v>2190</v>
      </c>
    </row>
    <row r="785" spans="1:15">
      <c r="A785" s="27">
        <v>784</v>
      </c>
      <c r="B785" s="27" t="s">
        <v>2</v>
      </c>
      <c r="C785" s="27">
        <v>31.975977</v>
      </c>
      <c r="D785" s="27">
        <v>-116.838891</v>
      </c>
      <c r="E785" s="27">
        <v>42.847776000000003</v>
      </c>
      <c r="F785" s="27" t="s">
        <v>58</v>
      </c>
      <c r="G785" s="27" t="s">
        <v>2194</v>
      </c>
      <c r="H785" s="27" t="s">
        <v>2195</v>
      </c>
      <c r="I785" s="27">
        <v>20</v>
      </c>
      <c r="J785" s="27">
        <v>1</v>
      </c>
      <c r="K785" s="27">
        <v>720</v>
      </c>
      <c r="L785" s="27">
        <v>322842</v>
      </c>
      <c r="M785" s="27">
        <v>32</v>
      </c>
      <c r="N785" s="27">
        <v>-116.858</v>
      </c>
      <c r="O785" s="27" t="s">
        <v>2190</v>
      </c>
    </row>
    <row r="786" spans="1:15">
      <c r="A786" s="27">
        <v>785</v>
      </c>
      <c r="B786" s="27" t="s">
        <v>2</v>
      </c>
      <c r="C786" s="27">
        <v>31.975977</v>
      </c>
      <c r="D786" s="27">
        <v>-116.838891</v>
      </c>
      <c r="E786" s="27">
        <v>42.847776000000003</v>
      </c>
      <c r="F786" s="27" t="s">
        <v>58</v>
      </c>
      <c r="G786" s="27" t="s">
        <v>2194</v>
      </c>
      <c r="H786" s="27" t="s">
        <v>2195</v>
      </c>
      <c r="I786" s="27">
        <v>20</v>
      </c>
      <c r="J786" s="27">
        <v>1</v>
      </c>
      <c r="K786" s="27">
        <v>720</v>
      </c>
      <c r="L786" s="27">
        <v>322842</v>
      </c>
      <c r="M786" s="27">
        <v>32</v>
      </c>
      <c r="N786" s="27">
        <v>-116.858</v>
      </c>
      <c r="O786" s="27" t="s">
        <v>2190</v>
      </c>
    </row>
    <row r="787" spans="1:15">
      <c r="A787" s="27">
        <v>786</v>
      </c>
      <c r="B787" s="27" t="s">
        <v>2</v>
      </c>
      <c r="C787" s="27">
        <v>31.975977</v>
      </c>
      <c r="D787" s="27">
        <v>-116.838891</v>
      </c>
      <c r="E787" s="27">
        <v>42.847776000000003</v>
      </c>
      <c r="F787" s="27" t="s">
        <v>58</v>
      </c>
      <c r="G787" s="27" t="s">
        <v>2194</v>
      </c>
      <c r="H787" s="27" t="s">
        <v>2195</v>
      </c>
      <c r="I787" s="27">
        <v>20</v>
      </c>
      <c r="J787" s="27">
        <v>1</v>
      </c>
      <c r="K787" s="27">
        <v>720</v>
      </c>
      <c r="L787" s="27">
        <v>322842</v>
      </c>
      <c r="M787" s="27">
        <v>32</v>
      </c>
      <c r="N787" s="27">
        <v>-116.858</v>
      </c>
      <c r="O787" s="27" t="s">
        <v>2190</v>
      </c>
    </row>
    <row r="788" spans="1:15">
      <c r="A788" s="27">
        <v>787</v>
      </c>
      <c r="B788" s="27" t="s">
        <v>2</v>
      </c>
      <c r="C788" s="27">
        <v>31.975977</v>
      </c>
      <c r="D788" s="27">
        <v>-116.838891</v>
      </c>
      <c r="E788" s="27">
        <v>42.847776000000003</v>
      </c>
      <c r="F788" s="27" t="s">
        <v>58</v>
      </c>
      <c r="G788" s="27" t="s">
        <v>2194</v>
      </c>
      <c r="H788" s="27" t="s">
        <v>2195</v>
      </c>
      <c r="I788" s="27">
        <v>20</v>
      </c>
      <c r="J788" s="27">
        <v>1</v>
      </c>
      <c r="K788" s="27">
        <v>720</v>
      </c>
      <c r="L788" s="27">
        <v>322842</v>
      </c>
      <c r="M788" s="27">
        <v>32</v>
      </c>
      <c r="N788" s="27">
        <v>-116.858</v>
      </c>
      <c r="O788" s="27" t="s">
        <v>2190</v>
      </c>
    </row>
    <row r="789" spans="1:15">
      <c r="A789" s="27">
        <v>788</v>
      </c>
      <c r="B789" s="27" t="s">
        <v>2</v>
      </c>
      <c r="C789" s="27">
        <v>31.975977</v>
      </c>
      <c r="D789" s="27">
        <v>-116.838891</v>
      </c>
      <c r="E789" s="27">
        <v>42.847776000000003</v>
      </c>
      <c r="F789" s="27" t="s">
        <v>58</v>
      </c>
      <c r="G789" s="27" t="s">
        <v>2194</v>
      </c>
      <c r="H789" s="27" t="s">
        <v>2195</v>
      </c>
      <c r="I789" s="27">
        <v>20</v>
      </c>
      <c r="J789" s="27">
        <v>1</v>
      </c>
      <c r="K789" s="27">
        <v>720</v>
      </c>
      <c r="L789" s="27">
        <v>322842</v>
      </c>
      <c r="M789" s="27">
        <v>32</v>
      </c>
      <c r="N789" s="27">
        <v>-116.858</v>
      </c>
      <c r="O789" s="27" t="s">
        <v>2190</v>
      </c>
    </row>
    <row r="790" spans="1:15">
      <c r="A790" s="27">
        <v>789</v>
      </c>
      <c r="B790" s="27" t="s">
        <v>2</v>
      </c>
      <c r="C790" s="27">
        <v>31.975977</v>
      </c>
      <c r="D790" s="27">
        <v>-116.838891</v>
      </c>
      <c r="E790" s="27">
        <v>42.847776000000003</v>
      </c>
      <c r="F790" s="27" t="s">
        <v>58</v>
      </c>
      <c r="G790" s="27" t="s">
        <v>2194</v>
      </c>
      <c r="H790" s="27" t="s">
        <v>2195</v>
      </c>
      <c r="I790" s="27">
        <v>20</v>
      </c>
      <c r="J790" s="27">
        <v>1</v>
      </c>
      <c r="K790" s="27">
        <v>720</v>
      </c>
      <c r="L790" s="27">
        <v>322842</v>
      </c>
      <c r="M790" s="27">
        <v>32</v>
      </c>
      <c r="N790" s="27">
        <v>-116.858</v>
      </c>
      <c r="O790" s="27" t="s">
        <v>2190</v>
      </c>
    </row>
    <row r="791" spans="1:15">
      <c r="A791" s="27">
        <v>790</v>
      </c>
      <c r="B791" s="27" t="s">
        <v>2</v>
      </c>
      <c r="C791" s="27">
        <v>31.975977</v>
      </c>
      <c r="D791" s="27">
        <v>-116.838891</v>
      </c>
      <c r="E791" s="27">
        <v>42.847776000000003</v>
      </c>
      <c r="F791" s="27" t="s">
        <v>58</v>
      </c>
      <c r="G791" s="27" t="s">
        <v>2194</v>
      </c>
      <c r="H791" s="27" t="s">
        <v>2195</v>
      </c>
      <c r="I791" s="27">
        <v>20</v>
      </c>
      <c r="J791" s="27">
        <v>1</v>
      </c>
      <c r="K791" s="27">
        <v>720</v>
      </c>
      <c r="L791" s="27">
        <v>322842</v>
      </c>
      <c r="M791" s="27">
        <v>32</v>
      </c>
      <c r="N791" s="27">
        <v>-116.858</v>
      </c>
      <c r="O791" s="27" t="s">
        <v>2190</v>
      </c>
    </row>
    <row r="792" spans="1:15">
      <c r="A792" s="27">
        <v>791</v>
      </c>
      <c r="B792" s="27" t="s">
        <v>2</v>
      </c>
      <c r="C792" s="27">
        <v>31.975977</v>
      </c>
      <c r="D792" s="27">
        <v>-116.838891</v>
      </c>
      <c r="E792" s="27">
        <v>42.847776000000003</v>
      </c>
      <c r="F792" s="27" t="s">
        <v>58</v>
      </c>
      <c r="G792" s="27" t="s">
        <v>2194</v>
      </c>
      <c r="H792" s="27" t="s">
        <v>2195</v>
      </c>
      <c r="I792" s="27">
        <v>20</v>
      </c>
      <c r="J792" s="27">
        <v>1</v>
      </c>
      <c r="K792" s="27">
        <v>720</v>
      </c>
      <c r="L792" s="27">
        <v>322842</v>
      </c>
      <c r="M792" s="27">
        <v>32</v>
      </c>
      <c r="N792" s="27">
        <v>-116.858</v>
      </c>
      <c r="O792" s="27" t="s">
        <v>2190</v>
      </c>
    </row>
    <row r="793" spans="1:15">
      <c r="A793" s="27">
        <v>792</v>
      </c>
      <c r="B793" s="27" t="s">
        <v>2</v>
      </c>
      <c r="C793" s="27">
        <v>31.975977</v>
      </c>
      <c r="D793" s="27">
        <v>-116.838891</v>
      </c>
      <c r="E793" s="27">
        <v>42.847776000000003</v>
      </c>
      <c r="F793" s="27" t="s">
        <v>58</v>
      </c>
      <c r="G793" s="27" t="s">
        <v>2194</v>
      </c>
      <c r="H793" s="27" t="s">
        <v>2195</v>
      </c>
      <c r="I793" s="27">
        <v>20</v>
      </c>
      <c r="J793" s="27">
        <v>1</v>
      </c>
      <c r="K793" s="27">
        <v>720</v>
      </c>
      <c r="L793" s="27">
        <v>322842</v>
      </c>
      <c r="M793" s="27">
        <v>32</v>
      </c>
      <c r="N793" s="27">
        <v>-116.858</v>
      </c>
      <c r="O793" s="27" t="s">
        <v>2190</v>
      </c>
    </row>
    <row r="794" spans="1:15">
      <c r="A794" s="27">
        <v>793</v>
      </c>
      <c r="B794" s="27" t="s">
        <v>2</v>
      </c>
      <c r="C794" s="27">
        <v>31.975977</v>
      </c>
      <c r="D794" s="27">
        <v>-116.838891</v>
      </c>
      <c r="E794" s="27">
        <v>42.847776000000003</v>
      </c>
      <c r="F794" s="27" t="s">
        <v>58</v>
      </c>
      <c r="G794" s="27" t="s">
        <v>2194</v>
      </c>
      <c r="H794" s="27" t="s">
        <v>2195</v>
      </c>
      <c r="I794" s="27">
        <v>20</v>
      </c>
      <c r="J794" s="27">
        <v>1</v>
      </c>
      <c r="K794" s="27">
        <v>720</v>
      </c>
      <c r="L794" s="27">
        <v>322842</v>
      </c>
      <c r="M794" s="27">
        <v>32</v>
      </c>
      <c r="N794" s="27">
        <v>-116.858</v>
      </c>
      <c r="O794" s="27" t="s">
        <v>2190</v>
      </c>
    </row>
    <row r="795" spans="1:15">
      <c r="A795" s="27">
        <v>794</v>
      </c>
      <c r="B795" s="27" t="s">
        <v>2</v>
      </c>
      <c r="C795" s="27">
        <v>31.975977</v>
      </c>
      <c r="D795" s="27">
        <v>-116.838891</v>
      </c>
      <c r="E795" s="27">
        <v>42.847776000000003</v>
      </c>
      <c r="F795" s="27" t="s">
        <v>58</v>
      </c>
      <c r="G795" s="27" t="s">
        <v>2194</v>
      </c>
      <c r="H795" s="27" t="s">
        <v>2195</v>
      </c>
      <c r="I795" s="27">
        <v>20</v>
      </c>
      <c r="J795" s="27">
        <v>1</v>
      </c>
      <c r="K795" s="27">
        <v>720</v>
      </c>
      <c r="L795" s="27">
        <v>322842</v>
      </c>
      <c r="M795" s="27">
        <v>32</v>
      </c>
      <c r="N795" s="27">
        <v>-116.858</v>
      </c>
      <c r="O795" s="27" t="s">
        <v>2190</v>
      </c>
    </row>
    <row r="796" spans="1:15">
      <c r="A796" s="27">
        <v>795</v>
      </c>
      <c r="B796" s="27" t="s">
        <v>2</v>
      </c>
      <c r="C796" s="27">
        <v>31.975977</v>
      </c>
      <c r="D796" s="27">
        <v>-116.838891</v>
      </c>
      <c r="E796" s="27">
        <v>42.847776000000003</v>
      </c>
      <c r="F796" s="27" t="s">
        <v>58</v>
      </c>
      <c r="G796" s="27" t="s">
        <v>2194</v>
      </c>
      <c r="H796" s="27" t="s">
        <v>2195</v>
      </c>
      <c r="I796" s="27">
        <v>20</v>
      </c>
      <c r="J796" s="27">
        <v>1</v>
      </c>
      <c r="K796" s="27">
        <v>720</v>
      </c>
      <c r="L796" s="27">
        <v>322842</v>
      </c>
      <c r="M796" s="27">
        <v>32</v>
      </c>
      <c r="N796" s="27">
        <v>-116.858</v>
      </c>
      <c r="O796" s="27" t="s">
        <v>2190</v>
      </c>
    </row>
    <row r="797" spans="1:15">
      <c r="A797" s="27">
        <v>796</v>
      </c>
      <c r="B797" s="27" t="s">
        <v>2</v>
      </c>
      <c r="C797" s="27">
        <v>31.975977</v>
      </c>
      <c r="D797" s="27">
        <v>-116.838891</v>
      </c>
      <c r="E797" s="27">
        <v>42.847776000000003</v>
      </c>
      <c r="F797" s="27" t="s">
        <v>58</v>
      </c>
      <c r="G797" s="27" t="s">
        <v>2194</v>
      </c>
      <c r="H797" s="27" t="s">
        <v>2195</v>
      </c>
      <c r="I797" s="27">
        <v>20</v>
      </c>
      <c r="J797" s="27">
        <v>1</v>
      </c>
      <c r="K797" s="27">
        <v>720</v>
      </c>
      <c r="L797" s="27">
        <v>322842</v>
      </c>
      <c r="M797" s="27">
        <v>32</v>
      </c>
      <c r="N797" s="27">
        <v>-116.858</v>
      </c>
      <c r="O797" s="27" t="s">
        <v>2190</v>
      </c>
    </row>
    <row r="798" spans="1:15">
      <c r="A798" s="27">
        <v>797</v>
      </c>
      <c r="B798" s="27" t="s">
        <v>2</v>
      </c>
      <c r="C798" s="27">
        <v>31.975977</v>
      </c>
      <c r="D798" s="27">
        <v>-116.838891</v>
      </c>
      <c r="E798" s="27">
        <v>42.847776000000003</v>
      </c>
      <c r="F798" s="27" t="s">
        <v>58</v>
      </c>
      <c r="G798" s="27" t="s">
        <v>2194</v>
      </c>
      <c r="H798" s="27" t="s">
        <v>2195</v>
      </c>
      <c r="I798" s="27">
        <v>20</v>
      </c>
      <c r="J798" s="27">
        <v>1</v>
      </c>
      <c r="K798" s="27">
        <v>720</v>
      </c>
      <c r="L798" s="27">
        <v>322842</v>
      </c>
      <c r="M798" s="27">
        <v>32</v>
      </c>
      <c r="N798" s="27">
        <v>-116.858</v>
      </c>
      <c r="O798" s="27" t="s">
        <v>2190</v>
      </c>
    </row>
    <row r="799" spans="1:15">
      <c r="A799" s="27">
        <v>798</v>
      </c>
      <c r="B799" s="27" t="s">
        <v>2</v>
      </c>
      <c r="C799" s="27">
        <v>31.975977</v>
      </c>
      <c r="D799" s="27">
        <v>-116.838891</v>
      </c>
      <c r="E799" s="27">
        <v>42.847776000000003</v>
      </c>
      <c r="F799" s="27" t="s">
        <v>58</v>
      </c>
      <c r="G799" s="27" t="s">
        <v>2194</v>
      </c>
      <c r="H799" s="27" t="s">
        <v>2195</v>
      </c>
      <c r="I799" s="27">
        <v>20</v>
      </c>
      <c r="J799" s="27">
        <v>1</v>
      </c>
      <c r="K799" s="27">
        <v>720</v>
      </c>
      <c r="L799" s="27">
        <v>322842</v>
      </c>
      <c r="M799" s="27">
        <v>32</v>
      </c>
      <c r="N799" s="27">
        <v>-116.858</v>
      </c>
      <c r="O799" s="27" t="s">
        <v>2190</v>
      </c>
    </row>
    <row r="800" spans="1:15">
      <c r="A800" s="27">
        <v>799</v>
      </c>
      <c r="B800" s="27" t="s">
        <v>2</v>
      </c>
      <c r="C800" s="27">
        <v>31.975977</v>
      </c>
      <c r="D800" s="27">
        <v>-116.838891</v>
      </c>
      <c r="E800" s="27">
        <v>42.847776000000003</v>
      </c>
      <c r="F800" s="27" t="s">
        <v>58</v>
      </c>
      <c r="G800" s="27" t="s">
        <v>2194</v>
      </c>
      <c r="H800" s="27" t="s">
        <v>2195</v>
      </c>
      <c r="I800" s="27">
        <v>20</v>
      </c>
      <c r="J800" s="27">
        <v>1</v>
      </c>
      <c r="K800" s="27">
        <v>720</v>
      </c>
      <c r="L800" s="27">
        <v>322842</v>
      </c>
      <c r="M800" s="27">
        <v>32</v>
      </c>
      <c r="N800" s="27">
        <v>-116.858</v>
      </c>
      <c r="O800" s="27" t="s">
        <v>2190</v>
      </c>
    </row>
    <row r="801" spans="1:15">
      <c r="A801" s="27">
        <v>800</v>
      </c>
      <c r="B801" s="27" t="s">
        <v>2</v>
      </c>
      <c r="C801" s="27">
        <v>31.975977</v>
      </c>
      <c r="D801" s="27">
        <v>-116.838891</v>
      </c>
      <c r="E801" s="27">
        <v>42.847776000000003</v>
      </c>
      <c r="F801" s="27" t="s">
        <v>58</v>
      </c>
      <c r="G801" s="27" t="s">
        <v>2194</v>
      </c>
      <c r="H801" s="27" t="s">
        <v>2195</v>
      </c>
      <c r="I801" s="27">
        <v>20</v>
      </c>
      <c r="J801" s="27">
        <v>1</v>
      </c>
      <c r="K801" s="27">
        <v>720</v>
      </c>
      <c r="L801" s="27">
        <v>322842</v>
      </c>
      <c r="M801" s="27">
        <v>32</v>
      </c>
      <c r="N801" s="27">
        <v>-116.858</v>
      </c>
      <c r="O801" s="27" t="s">
        <v>2190</v>
      </c>
    </row>
    <row r="802" spans="1:15">
      <c r="A802" s="27">
        <v>801</v>
      </c>
      <c r="B802" s="27" t="s">
        <v>2</v>
      </c>
      <c r="C802" s="27">
        <v>31.975977</v>
      </c>
      <c r="D802" s="27">
        <v>-116.838891</v>
      </c>
      <c r="E802" s="27">
        <v>42.847776000000003</v>
      </c>
      <c r="F802" s="27" t="s">
        <v>58</v>
      </c>
      <c r="G802" s="27" t="s">
        <v>2194</v>
      </c>
      <c r="H802" s="27" t="s">
        <v>2195</v>
      </c>
      <c r="I802" s="27">
        <v>20</v>
      </c>
      <c r="J802" s="27">
        <v>1</v>
      </c>
      <c r="K802" s="27">
        <v>720</v>
      </c>
      <c r="L802" s="27">
        <v>322842</v>
      </c>
      <c r="M802" s="27">
        <v>32</v>
      </c>
      <c r="N802" s="27">
        <v>-116.858</v>
      </c>
      <c r="O802" s="27" t="s">
        <v>2190</v>
      </c>
    </row>
    <row r="803" spans="1:15">
      <c r="A803" s="27">
        <v>802</v>
      </c>
      <c r="B803" s="27" t="s">
        <v>2</v>
      </c>
      <c r="C803" s="27">
        <v>31.975977</v>
      </c>
      <c r="D803" s="27">
        <v>-116.838891</v>
      </c>
      <c r="E803" s="27">
        <v>42.847776000000003</v>
      </c>
      <c r="F803" s="27" t="s">
        <v>58</v>
      </c>
      <c r="G803" s="27" t="s">
        <v>2194</v>
      </c>
      <c r="H803" s="27" t="s">
        <v>2195</v>
      </c>
      <c r="I803" s="27">
        <v>20</v>
      </c>
      <c r="J803" s="27">
        <v>1</v>
      </c>
      <c r="K803" s="27">
        <v>720</v>
      </c>
      <c r="L803" s="27">
        <v>322842</v>
      </c>
      <c r="M803" s="27">
        <v>32</v>
      </c>
      <c r="N803" s="27">
        <v>-116.858</v>
      </c>
      <c r="O803" s="27" t="s">
        <v>2190</v>
      </c>
    </row>
    <row r="804" spans="1:15">
      <c r="A804" s="27">
        <v>803</v>
      </c>
      <c r="B804" s="27" t="s">
        <v>2</v>
      </c>
      <c r="C804" s="27">
        <v>31.975977</v>
      </c>
      <c r="D804" s="27">
        <v>-116.838891</v>
      </c>
      <c r="E804" s="27">
        <v>42.847776000000003</v>
      </c>
      <c r="F804" s="27" t="s">
        <v>58</v>
      </c>
      <c r="G804" s="27" t="s">
        <v>2194</v>
      </c>
      <c r="H804" s="27" t="s">
        <v>2195</v>
      </c>
      <c r="I804" s="27">
        <v>20</v>
      </c>
      <c r="J804" s="27">
        <v>1</v>
      </c>
      <c r="K804" s="27">
        <v>720</v>
      </c>
      <c r="L804" s="27">
        <v>322842</v>
      </c>
      <c r="M804" s="27">
        <v>32</v>
      </c>
      <c r="N804" s="27">
        <v>-116.858</v>
      </c>
      <c r="O804" s="27" t="s">
        <v>2190</v>
      </c>
    </row>
    <row r="805" spans="1:15">
      <c r="A805" s="27">
        <v>804</v>
      </c>
      <c r="B805" s="27" t="s">
        <v>2</v>
      </c>
      <c r="C805" s="27">
        <v>31.975977</v>
      </c>
      <c r="D805" s="27">
        <v>-116.838891</v>
      </c>
      <c r="E805" s="27">
        <v>42.847776000000003</v>
      </c>
      <c r="F805" s="27" t="s">
        <v>58</v>
      </c>
      <c r="G805" s="27" t="s">
        <v>2194</v>
      </c>
      <c r="H805" s="27" t="s">
        <v>2195</v>
      </c>
      <c r="I805" s="27">
        <v>20</v>
      </c>
      <c r="J805" s="27">
        <v>1</v>
      </c>
      <c r="K805" s="27">
        <v>720</v>
      </c>
      <c r="L805" s="27">
        <v>322842</v>
      </c>
      <c r="M805" s="27">
        <v>32</v>
      </c>
      <c r="N805" s="27">
        <v>-116.858</v>
      </c>
      <c r="O805" s="27" t="s">
        <v>2190</v>
      </c>
    </row>
    <row r="806" spans="1:15">
      <c r="A806" s="27">
        <v>805</v>
      </c>
      <c r="B806" s="27" t="s">
        <v>2</v>
      </c>
      <c r="C806" s="27">
        <v>31.975977</v>
      </c>
      <c r="D806" s="27">
        <v>-116.838891</v>
      </c>
      <c r="E806" s="27">
        <v>42.847776000000003</v>
      </c>
      <c r="F806" s="27" t="s">
        <v>58</v>
      </c>
      <c r="G806" s="27" t="s">
        <v>2194</v>
      </c>
      <c r="H806" s="27" t="s">
        <v>2195</v>
      </c>
      <c r="I806" s="27">
        <v>20</v>
      </c>
      <c r="J806" s="27">
        <v>1</v>
      </c>
      <c r="K806" s="27">
        <v>720</v>
      </c>
      <c r="L806" s="27">
        <v>322842</v>
      </c>
      <c r="M806" s="27">
        <v>32</v>
      </c>
      <c r="N806" s="27">
        <v>-116.858</v>
      </c>
      <c r="O806" s="27" t="s">
        <v>2190</v>
      </c>
    </row>
    <row r="807" spans="1:15">
      <c r="A807" s="27">
        <v>806</v>
      </c>
      <c r="B807" s="27" t="s">
        <v>2</v>
      </c>
      <c r="C807" s="27">
        <v>31.975977</v>
      </c>
      <c r="D807" s="27">
        <v>-116.838891</v>
      </c>
      <c r="E807" s="27">
        <v>42.847776000000003</v>
      </c>
      <c r="F807" s="27" t="s">
        <v>58</v>
      </c>
      <c r="G807" s="27" t="s">
        <v>2194</v>
      </c>
      <c r="H807" s="27" t="s">
        <v>2195</v>
      </c>
      <c r="I807" s="27">
        <v>20</v>
      </c>
      <c r="J807" s="27">
        <v>1</v>
      </c>
      <c r="K807" s="27">
        <v>720</v>
      </c>
      <c r="L807" s="27">
        <v>322842</v>
      </c>
      <c r="M807" s="27">
        <v>32</v>
      </c>
      <c r="N807" s="27">
        <v>-116.858</v>
      </c>
      <c r="O807" s="27" t="s">
        <v>2190</v>
      </c>
    </row>
    <row r="808" spans="1:15">
      <c r="A808" s="27">
        <v>807</v>
      </c>
      <c r="B808" s="27" t="s">
        <v>2</v>
      </c>
      <c r="C808" s="27">
        <v>31.975977</v>
      </c>
      <c r="D808" s="27">
        <v>-116.838891</v>
      </c>
      <c r="E808" s="27">
        <v>42.847776000000003</v>
      </c>
      <c r="F808" s="27" t="s">
        <v>58</v>
      </c>
      <c r="G808" s="27" t="s">
        <v>2194</v>
      </c>
      <c r="H808" s="27" t="s">
        <v>2195</v>
      </c>
      <c r="I808" s="27">
        <v>20</v>
      </c>
      <c r="J808" s="27">
        <v>1</v>
      </c>
      <c r="K808" s="27">
        <v>720</v>
      </c>
      <c r="L808" s="27">
        <v>322842</v>
      </c>
      <c r="M808" s="27">
        <v>32</v>
      </c>
      <c r="N808" s="27">
        <v>-116.858</v>
      </c>
      <c r="O808" s="27" t="s">
        <v>2190</v>
      </c>
    </row>
    <row r="809" spans="1:15">
      <c r="A809" s="27">
        <v>808</v>
      </c>
      <c r="B809" s="27" t="s">
        <v>2</v>
      </c>
      <c r="C809" s="27">
        <v>31.975977</v>
      </c>
      <c r="D809" s="27">
        <v>-116.838891</v>
      </c>
      <c r="E809" s="27">
        <v>42.847776000000003</v>
      </c>
      <c r="F809" s="27" t="s">
        <v>58</v>
      </c>
      <c r="G809" s="27" t="s">
        <v>2194</v>
      </c>
      <c r="H809" s="27" t="s">
        <v>2195</v>
      </c>
      <c r="I809" s="27">
        <v>20</v>
      </c>
      <c r="J809" s="27">
        <v>1</v>
      </c>
      <c r="K809" s="27">
        <v>720</v>
      </c>
      <c r="L809" s="27">
        <v>322842</v>
      </c>
      <c r="M809" s="27">
        <v>32</v>
      </c>
      <c r="N809" s="27">
        <v>-116.858</v>
      </c>
      <c r="O809" s="27" t="s">
        <v>2190</v>
      </c>
    </row>
    <row r="810" spans="1:15">
      <c r="A810" s="27">
        <v>809</v>
      </c>
      <c r="B810" s="27" t="s">
        <v>2</v>
      </c>
      <c r="C810" s="27">
        <v>31.975977</v>
      </c>
      <c r="D810" s="27">
        <v>-116.838891</v>
      </c>
      <c r="E810" s="27">
        <v>42.847776000000003</v>
      </c>
      <c r="F810" s="27" t="s">
        <v>58</v>
      </c>
      <c r="G810" s="27" t="s">
        <v>2194</v>
      </c>
      <c r="H810" s="27" t="s">
        <v>2195</v>
      </c>
      <c r="I810" s="27">
        <v>20</v>
      </c>
      <c r="J810" s="27">
        <v>1</v>
      </c>
      <c r="K810" s="27">
        <v>720</v>
      </c>
      <c r="L810" s="27">
        <v>322842</v>
      </c>
      <c r="M810" s="27">
        <v>32</v>
      </c>
      <c r="N810" s="27">
        <v>-116.858</v>
      </c>
      <c r="O810" s="27" t="s">
        <v>2190</v>
      </c>
    </row>
    <row r="811" spans="1:15">
      <c r="A811" s="27">
        <v>810</v>
      </c>
      <c r="B811" s="27" t="s">
        <v>2</v>
      </c>
      <c r="C811" s="27">
        <v>31.975977</v>
      </c>
      <c r="D811" s="27">
        <v>-116.838891</v>
      </c>
      <c r="E811" s="27">
        <v>42.847776000000003</v>
      </c>
      <c r="F811" s="27" t="s">
        <v>58</v>
      </c>
      <c r="G811" s="27" t="s">
        <v>2194</v>
      </c>
      <c r="H811" s="27" t="s">
        <v>2195</v>
      </c>
      <c r="I811" s="27">
        <v>20</v>
      </c>
      <c r="J811" s="27">
        <v>1</v>
      </c>
      <c r="K811" s="27">
        <v>720</v>
      </c>
      <c r="L811" s="27">
        <v>322842</v>
      </c>
      <c r="M811" s="27">
        <v>32</v>
      </c>
      <c r="N811" s="27">
        <v>-116.858</v>
      </c>
      <c r="O811" s="27" t="s">
        <v>2190</v>
      </c>
    </row>
    <row r="812" spans="1:15">
      <c r="A812" s="27">
        <v>811</v>
      </c>
      <c r="B812" s="27" t="s">
        <v>2</v>
      </c>
      <c r="C812" s="27">
        <v>31.975977</v>
      </c>
      <c r="D812" s="27">
        <v>-116.838891</v>
      </c>
      <c r="E812" s="27">
        <v>42.847776000000003</v>
      </c>
      <c r="F812" s="27" t="s">
        <v>58</v>
      </c>
      <c r="G812" s="27" t="s">
        <v>2194</v>
      </c>
      <c r="H812" s="27" t="s">
        <v>2195</v>
      </c>
      <c r="I812" s="27">
        <v>20</v>
      </c>
      <c r="J812" s="27">
        <v>1</v>
      </c>
      <c r="K812" s="27">
        <v>720</v>
      </c>
      <c r="L812" s="27">
        <v>322842</v>
      </c>
      <c r="M812" s="27">
        <v>32</v>
      </c>
      <c r="N812" s="27">
        <v>-116.858</v>
      </c>
      <c r="O812" s="27" t="s">
        <v>2190</v>
      </c>
    </row>
    <row r="813" spans="1:15">
      <c r="A813" s="27">
        <v>812</v>
      </c>
      <c r="B813" s="27" t="s">
        <v>2</v>
      </c>
      <c r="C813" s="27">
        <v>31.975977</v>
      </c>
      <c r="D813" s="27">
        <v>-116.838891</v>
      </c>
      <c r="E813" s="27">
        <v>42.847776000000003</v>
      </c>
      <c r="F813" s="27" t="s">
        <v>58</v>
      </c>
      <c r="G813" s="27" t="s">
        <v>2194</v>
      </c>
      <c r="H813" s="27" t="s">
        <v>2195</v>
      </c>
      <c r="I813" s="27">
        <v>20</v>
      </c>
      <c r="J813" s="27">
        <v>1</v>
      </c>
      <c r="K813" s="27">
        <v>720</v>
      </c>
      <c r="L813" s="27">
        <v>322842</v>
      </c>
      <c r="M813" s="27">
        <v>32</v>
      </c>
      <c r="N813" s="27">
        <v>-116.858</v>
      </c>
      <c r="O813" s="27" t="s">
        <v>2190</v>
      </c>
    </row>
    <row r="814" spans="1:15">
      <c r="A814" s="27">
        <v>813</v>
      </c>
      <c r="B814" s="27" t="s">
        <v>2</v>
      </c>
      <c r="C814" s="27">
        <v>31.975977</v>
      </c>
      <c r="D814" s="27">
        <v>-116.838891</v>
      </c>
      <c r="E814" s="27">
        <v>42.847776000000003</v>
      </c>
      <c r="F814" s="27" t="s">
        <v>58</v>
      </c>
      <c r="G814" s="27" t="s">
        <v>2194</v>
      </c>
      <c r="H814" s="27" t="s">
        <v>2195</v>
      </c>
      <c r="I814" s="27">
        <v>20</v>
      </c>
      <c r="J814" s="27">
        <v>1</v>
      </c>
      <c r="K814" s="27">
        <v>720</v>
      </c>
      <c r="L814" s="27">
        <v>322842</v>
      </c>
      <c r="M814" s="27">
        <v>32</v>
      </c>
      <c r="N814" s="27">
        <v>-116.858</v>
      </c>
      <c r="O814" s="27" t="s">
        <v>2190</v>
      </c>
    </row>
    <row r="815" spans="1:15">
      <c r="A815" s="27">
        <v>814</v>
      </c>
      <c r="B815" s="27" t="s">
        <v>2</v>
      </c>
      <c r="C815" s="27">
        <v>31.975977</v>
      </c>
      <c r="D815" s="27">
        <v>-116.838891</v>
      </c>
      <c r="E815" s="27">
        <v>42.847776000000003</v>
      </c>
      <c r="F815" s="27" t="s">
        <v>58</v>
      </c>
      <c r="G815" s="27" t="s">
        <v>2194</v>
      </c>
      <c r="H815" s="27" t="s">
        <v>2195</v>
      </c>
      <c r="I815" s="27">
        <v>20</v>
      </c>
      <c r="J815" s="27">
        <v>1</v>
      </c>
      <c r="K815" s="27">
        <v>720</v>
      </c>
      <c r="L815" s="27">
        <v>322842</v>
      </c>
      <c r="M815" s="27">
        <v>32</v>
      </c>
      <c r="N815" s="27">
        <v>-116.858</v>
      </c>
      <c r="O815" s="27" t="s">
        <v>2190</v>
      </c>
    </row>
    <row r="816" spans="1:15">
      <c r="A816" s="27">
        <v>815</v>
      </c>
      <c r="B816" s="27" t="s">
        <v>2</v>
      </c>
      <c r="C816" s="27">
        <v>31.975977</v>
      </c>
      <c r="D816" s="27">
        <v>-116.838891</v>
      </c>
      <c r="E816" s="27">
        <v>42.847776000000003</v>
      </c>
      <c r="F816" s="27" t="s">
        <v>58</v>
      </c>
      <c r="G816" s="27" t="s">
        <v>2194</v>
      </c>
      <c r="H816" s="27" t="s">
        <v>2195</v>
      </c>
      <c r="I816" s="27">
        <v>20</v>
      </c>
      <c r="J816" s="27">
        <v>1</v>
      </c>
      <c r="K816" s="27">
        <v>720</v>
      </c>
      <c r="L816" s="27">
        <v>322842</v>
      </c>
      <c r="M816" s="27">
        <v>32</v>
      </c>
      <c r="N816" s="27">
        <v>-116.858</v>
      </c>
      <c r="O816" s="27" t="s">
        <v>2190</v>
      </c>
    </row>
    <row r="817" spans="1:15">
      <c r="A817" s="27">
        <v>816</v>
      </c>
      <c r="B817" s="27" t="s">
        <v>2</v>
      </c>
      <c r="C817" s="27">
        <v>31.975977</v>
      </c>
      <c r="D817" s="27">
        <v>-116.838891</v>
      </c>
      <c r="E817" s="27">
        <v>42.847776000000003</v>
      </c>
      <c r="F817" s="27" t="s">
        <v>58</v>
      </c>
      <c r="G817" s="27" t="s">
        <v>2194</v>
      </c>
      <c r="H817" s="27" t="s">
        <v>2195</v>
      </c>
      <c r="I817" s="27">
        <v>25</v>
      </c>
      <c r="J817" s="27">
        <v>1</v>
      </c>
      <c r="K817" s="27">
        <v>720</v>
      </c>
      <c r="L817" s="27">
        <v>322842</v>
      </c>
      <c r="M817" s="27">
        <v>32</v>
      </c>
      <c r="N817" s="27">
        <v>-116.858</v>
      </c>
      <c r="O817" s="27" t="s">
        <v>2190</v>
      </c>
    </row>
    <row r="818" spans="1:15">
      <c r="A818" s="27">
        <v>817</v>
      </c>
      <c r="B818" s="27" t="s">
        <v>2</v>
      </c>
      <c r="C818" s="27">
        <v>31.975977</v>
      </c>
      <c r="D818" s="27">
        <v>-116.838891</v>
      </c>
      <c r="E818" s="27">
        <v>42.847776000000003</v>
      </c>
      <c r="F818" s="27" t="s">
        <v>57</v>
      </c>
      <c r="G818" s="27" t="s">
        <v>2196</v>
      </c>
      <c r="H818" s="27" t="s">
        <v>2197</v>
      </c>
      <c r="I818" s="27">
        <v>10</v>
      </c>
      <c r="J818" s="27">
        <v>1</v>
      </c>
      <c r="K818" s="27">
        <v>720</v>
      </c>
      <c r="L818" s="27">
        <v>322842</v>
      </c>
      <c r="M818" s="27">
        <v>32</v>
      </c>
      <c r="N818" s="27">
        <v>-116.858</v>
      </c>
      <c r="O818" s="27" t="s">
        <v>2190</v>
      </c>
    </row>
    <row r="819" spans="1:15">
      <c r="A819" s="27">
        <v>818</v>
      </c>
      <c r="B819" s="27" t="s">
        <v>2</v>
      </c>
      <c r="C819" s="27">
        <v>31.975977</v>
      </c>
      <c r="D819" s="27">
        <v>-116.838891</v>
      </c>
      <c r="E819" s="27">
        <v>42.847776000000003</v>
      </c>
      <c r="F819" s="27" t="s">
        <v>57</v>
      </c>
      <c r="G819" s="27" t="s">
        <v>2196</v>
      </c>
      <c r="H819" s="27" t="s">
        <v>2197</v>
      </c>
      <c r="I819" s="27">
        <v>10</v>
      </c>
      <c r="J819" s="27">
        <v>1</v>
      </c>
      <c r="K819" s="27">
        <v>720</v>
      </c>
      <c r="L819" s="27">
        <v>322842</v>
      </c>
      <c r="M819" s="27">
        <v>32</v>
      </c>
      <c r="N819" s="27">
        <v>-116.858</v>
      </c>
      <c r="O819" s="27" t="s">
        <v>2190</v>
      </c>
    </row>
    <row r="820" spans="1:15">
      <c r="A820" s="27">
        <v>819</v>
      </c>
      <c r="B820" s="27" t="s">
        <v>2</v>
      </c>
      <c r="C820" s="27">
        <v>31.975977</v>
      </c>
      <c r="D820" s="27">
        <v>-116.838891</v>
      </c>
      <c r="E820" s="27">
        <v>42.847776000000003</v>
      </c>
      <c r="F820" s="27" t="s">
        <v>57</v>
      </c>
      <c r="G820" s="27" t="s">
        <v>2196</v>
      </c>
      <c r="H820" s="27" t="s">
        <v>2197</v>
      </c>
      <c r="I820" s="27">
        <v>10</v>
      </c>
      <c r="J820" s="27">
        <v>1</v>
      </c>
      <c r="K820" s="27">
        <v>720</v>
      </c>
      <c r="L820" s="27">
        <v>322842</v>
      </c>
      <c r="M820" s="27">
        <v>32</v>
      </c>
      <c r="N820" s="27">
        <v>-116.858</v>
      </c>
      <c r="O820" s="27" t="s">
        <v>2190</v>
      </c>
    </row>
    <row r="821" spans="1:15">
      <c r="A821" s="27">
        <v>820</v>
      </c>
      <c r="B821" s="27" t="s">
        <v>2</v>
      </c>
      <c r="C821" s="27">
        <v>31.975977</v>
      </c>
      <c r="D821" s="27">
        <v>-116.838891</v>
      </c>
      <c r="E821" s="27">
        <v>42.847776000000003</v>
      </c>
      <c r="F821" s="27" t="s">
        <v>57</v>
      </c>
      <c r="G821" s="27" t="s">
        <v>2196</v>
      </c>
      <c r="H821" s="27" t="s">
        <v>2197</v>
      </c>
      <c r="I821" s="27">
        <v>10</v>
      </c>
      <c r="J821" s="27">
        <v>1</v>
      </c>
      <c r="K821" s="27">
        <v>720</v>
      </c>
      <c r="L821" s="27">
        <v>322842</v>
      </c>
      <c r="M821" s="27">
        <v>32</v>
      </c>
      <c r="N821" s="27">
        <v>-116.858</v>
      </c>
      <c r="O821" s="27" t="s">
        <v>2190</v>
      </c>
    </row>
    <row r="822" spans="1:15">
      <c r="A822" s="27">
        <v>821</v>
      </c>
      <c r="B822" s="27" t="s">
        <v>2</v>
      </c>
      <c r="C822" s="27">
        <v>31.975977</v>
      </c>
      <c r="D822" s="27">
        <v>-116.838891</v>
      </c>
      <c r="E822" s="27">
        <v>42.847776000000003</v>
      </c>
      <c r="F822" s="27" t="s">
        <v>57</v>
      </c>
      <c r="G822" s="27" t="s">
        <v>2196</v>
      </c>
      <c r="H822" s="27" t="s">
        <v>2197</v>
      </c>
      <c r="I822" s="27">
        <v>25</v>
      </c>
      <c r="J822" s="27">
        <v>1</v>
      </c>
      <c r="K822" s="27">
        <v>720</v>
      </c>
      <c r="L822" s="27">
        <v>322842</v>
      </c>
      <c r="M822" s="27">
        <v>32</v>
      </c>
      <c r="N822" s="27">
        <v>-116.858</v>
      </c>
      <c r="O822" s="27" t="s">
        <v>2190</v>
      </c>
    </row>
    <row r="823" spans="1:15">
      <c r="A823" s="27">
        <v>822</v>
      </c>
      <c r="B823" s="27" t="s">
        <v>2</v>
      </c>
      <c r="C823" s="27">
        <v>31.975977</v>
      </c>
      <c r="D823" s="27">
        <v>-116.838891</v>
      </c>
      <c r="E823" s="27">
        <v>42.847776000000003</v>
      </c>
      <c r="F823" s="27" t="s">
        <v>57</v>
      </c>
      <c r="G823" s="27" t="s">
        <v>2196</v>
      </c>
      <c r="H823" s="27" t="s">
        <v>2197</v>
      </c>
      <c r="I823" s="27">
        <v>25</v>
      </c>
      <c r="J823" s="27">
        <v>1</v>
      </c>
      <c r="K823" s="27">
        <v>720</v>
      </c>
      <c r="L823" s="27">
        <v>322842</v>
      </c>
      <c r="M823" s="27">
        <v>32</v>
      </c>
      <c r="N823" s="27">
        <v>-116.858</v>
      </c>
      <c r="O823" s="27" t="s">
        <v>2190</v>
      </c>
    </row>
    <row r="824" spans="1:15">
      <c r="A824" s="27">
        <v>823</v>
      </c>
      <c r="B824" s="27" t="s">
        <v>2</v>
      </c>
      <c r="C824" s="27">
        <v>31.975977</v>
      </c>
      <c r="D824" s="27">
        <v>-116.838891</v>
      </c>
      <c r="E824" s="27">
        <v>42.847776000000003</v>
      </c>
      <c r="F824" s="27" t="s">
        <v>57</v>
      </c>
      <c r="G824" s="27" t="s">
        <v>2196</v>
      </c>
      <c r="H824" s="27" t="s">
        <v>2197</v>
      </c>
      <c r="I824" s="27">
        <v>55</v>
      </c>
      <c r="J824" s="27">
        <v>1</v>
      </c>
      <c r="K824" s="27">
        <v>720</v>
      </c>
      <c r="L824" s="27">
        <v>322842</v>
      </c>
      <c r="M824" s="27">
        <v>32</v>
      </c>
      <c r="N824" s="27">
        <v>-116.858</v>
      </c>
      <c r="O824" s="27" t="s">
        <v>2190</v>
      </c>
    </row>
    <row r="825" spans="1:15">
      <c r="A825" s="27">
        <v>824</v>
      </c>
      <c r="B825" s="27" t="s">
        <v>2</v>
      </c>
      <c r="C825" s="27">
        <v>31.975977</v>
      </c>
      <c r="D825" s="27">
        <v>-116.838891</v>
      </c>
      <c r="E825" s="27">
        <v>42.847776000000003</v>
      </c>
      <c r="F825" s="27" t="s">
        <v>57</v>
      </c>
      <c r="G825" s="27" t="s">
        <v>2196</v>
      </c>
      <c r="H825" s="27" t="s">
        <v>2197</v>
      </c>
      <c r="I825" s="27">
        <v>55</v>
      </c>
      <c r="J825" s="27">
        <v>1</v>
      </c>
      <c r="K825" s="27">
        <v>720</v>
      </c>
      <c r="L825" s="27">
        <v>322842</v>
      </c>
      <c r="M825" s="27">
        <v>32</v>
      </c>
      <c r="N825" s="27">
        <v>-116.858</v>
      </c>
      <c r="O825" s="27" t="s">
        <v>2190</v>
      </c>
    </row>
    <row r="826" spans="1:15">
      <c r="A826" s="27">
        <v>825</v>
      </c>
      <c r="B826" s="27" t="s">
        <v>2</v>
      </c>
      <c r="C826" s="27">
        <v>31.975977</v>
      </c>
      <c r="D826" s="27">
        <v>-116.838891</v>
      </c>
      <c r="E826" s="27">
        <v>42.847776000000003</v>
      </c>
      <c r="F826" s="27" t="s">
        <v>57</v>
      </c>
      <c r="G826" s="27" t="s">
        <v>2196</v>
      </c>
      <c r="H826" s="27" t="s">
        <v>2197</v>
      </c>
      <c r="I826" s="27">
        <v>55</v>
      </c>
      <c r="J826" s="27">
        <v>1</v>
      </c>
      <c r="K826" s="27">
        <v>720</v>
      </c>
      <c r="L826" s="27">
        <v>322842</v>
      </c>
      <c r="M826" s="27">
        <v>32</v>
      </c>
      <c r="N826" s="27">
        <v>-116.858</v>
      </c>
      <c r="O826" s="27" t="s">
        <v>2190</v>
      </c>
    </row>
    <row r="827" spans="1:15">
      <c r="A827" s="27">
        <v>826</v>
      </c>
      <c r="B827" s="27" t="s">
        <v>2</v>
      </c>
      <c r="C827" s="27">
        <v>31.975977</v>
      </c>
      <c r="D827" s="27">
        <v>-116.838891</v>
      </c>
      <c r="E827" s="27">
        <v>42.847776000000003</v>
      </c>
      <c r="F827" s="27" t="s">
        <v>57</v>
      </c>
      <c r="G827" s="27" t="s">
        <v>2196</v>
      </c>
      <c r="H827" s="27" t="s">
        <v>2197</v>
      </c>
      <c r="I827" s="27">
        <v>15</v>
      </c>
      <c r="J827" s="27">
        <v>1</v>
      </c>
      <c r="K827" s="27">
        <v>720</v>
      </c>
      <c r="L827" s="27">
        <v>322842</v>
      </c>
      <c r="M827" s="27">
        <v>32</v>
      </c>
      <c r="N827" s="27">
        <v>-116.858</v>
      </c>
      <c r="O827" s="27" t="s">
        <v>2190</v>
      </c>
    </row>
    <row r="828" spans="1:15">
      <c r="A828" s="27">
        <v>827</v>
      </c>
      <c r="B828" s="27" t="s">
        <v>2</v>
      </c>
      <c r="C828" s="27">
        <v>31.975977</v>
      </c>
      <c r="D828" s="27">
        <v>-116.838891</v>
      </c>
      <c r="E828" s="27">
        <v>42.847776000000003</v>
      </c>
      <c r="F828" s="27" t="s">
        <v>57</v>
      </c>
      <c r="G828" s="27" t="s">
        <v>2196</v>
      </c>
      <c r="H828" s="27" t="s">
        <v>2197</v>
      </c>
      <c r="I828" s="27">
        <v>15</v>
      </c>
      <c r="J828" s="27">
        <v>1</v>
      </c>
      <c r="K828" s="27">
        <v>720</v>
      </c>
      <c r="L828" s="27">
        <v>322842</v>
      </c>
      <c r="M828" s="27">
        <v>32</v>
      </c>
      <c r="N828" s="27">
        <v>-116.858</v>
      </c>
      <c r="O828" s="27" t="s">
        <v>2190</v>
      </c>
    </row>
    <row r="829" spans="1:15">
      <c r="A829" s="27">
        <v>828</v>
      </c>
      <c r="B829" s="27" t="s">
        <v>2</v>
      </c>
      <c r="C829" s="27">
        <v>31.975977</v>
      </c>
      <c r="D829" s="27">
        <v>-116.838891</v>
      </c>
      <c r="E829" s="27">
        <v>42.847776000000003</v>
      </c>
      <c r="F829" s="27" t="s">
        <v>57</v>
      </c>
      <c r="G829" s="27" t="s">
        <v>2196</v>
      </c>
      <c r="H829" s="27" t="s">
        <v>2197</v>
      </c>
      <c r="I829" s="27">
        <v>20</v>
      </c>
      <c r="J829" s="27">
        <v>1</v>
      </c>
      <c r="K829" s="27">
        <v>720</v>
      </c>
      <c r="L829" s="27">
        <v>322842</v>
      </c>
      <c r="M829" s="27">
        <v>32</v>
      </c>
      <c r="N829" s="27">
        <v>-116.858</v>
      </c>
      <c r="O829" s="27" t="s">
        <v>2190</v>
      </c>
    </row>
    <row r="830" spans="1:15">
      <c r="A830" s="27">
        <v>829</v>
      </c>
      <c r="B830" s="27" t="s">
        <v>2</v>
      </c>
      <c r="C830" s="27">
        <v>31.975977</v>
      </c>
      <c r="D830" s="27">
        <v>-116.838891</v>
      </c>
      <c r="E830" s="27">
        <v>42.847776000000003</v>
      </c>
      <c r="F830" s="27" t="s">
        <v>57</v>
      </c>
      <c r="G830" s="27" t="s">
        <v>2196</v>
      </c>
      <c r="H830" s="27" t="s">
        <v>2197</v>
      </c>
      <c r="I830" s="27">
        <v>20</v>
      </c>
      <c r="J830" s="27">
        <v>1</v>
      </c>
      <c r="K830" s="27">
        <v>720</v>
      </c>
      <c r="L830" s="27">
        <v>322842</v>
      </c>
      <c r="M830" s="27">
        <v>32</v>
      </c>
      <c r="N830" s="27">
        <v>-116.858</v>
      </c>
      <c r="O830" s="27" t="s">
        <v>2190</v>
      </c>
    </row>
    <row r="831" spans="1:15">
      <c r="A831" s="27">
        <v>830</v>
      </c>
      <c r="B831" s="27" t="s">
        <v>2</v>
      </c>
      <c r="C831" s="27">
        <v>31.975977</v>
      </c>
      <c r="D831" s="27">
        <v>-116.838891</v>
      </c>
      <c r="E831" s="27">
        <v>42.847776000000003</v>
      </c>
      <c r="F831" s="27" t="s">
        <v>57</v>
      </c>
      <c r="G831" s="27" t="s">
        <v>2196</v>
      </c>
      <c r="H831" s="27" t="s">
        <v>2197</v>
      </c>
      <c r="I831" s="27">
        <v>55</v>
      </c>
      <c r="J831" s="27">
        <v>1</v>
      </c>
      <c r="K831" s="27">
        <v>720</v>
      </c>
      <c r="L831" s="27">
        <v>322842</v>
      </c>
      <c r="M831" s="27">
        <v>32</v>
      </c>
      <c r="N831" s="27">
        <v>-116.858</v>
      </c>
      <c r="O831" s="27" t="s">
        <v>2190</v>
      </c>
    </row>
    <row r="832" spans="1:15">
      <c r="A832" s="27">
        <v>831</v>
      </c>
      <c r="B832" s="27" t="s">
        <v>2</v>
      </c>
      <c r="C832" s="27">
        <v>31.975977</v>
      </c>
      <c r="D832" s="27">
        <v>-116.838891</v>
      </c>
      <c r="E832" s="27">
        <v>42.847776000000003</v>
      </c>
      <c r="F832" s="27" t="s">
        <v>57</v>
      </c>
      <c r="G832" s="27" t="s">
        <v>2196</v>
      </c>
      <c r="H832" s="27" t="s">
        <v>2197</v>
      </c>
      <c r="I832" s="27">
        <v>55</v>
      </c>
      <c r="J832" s="27">
        <v>1</v>
      </c>
      <c r="K832" s="27">
        <v>720</v>
      </c>
      <c r="L832" s="27">
        <v>322842</v>
      </c>
      <c r="M832" s="27">
        <v>32</v>
      </c>
      <c r="N832" s="27">
        <v>-116.858</v>
      </c>
      <c r="O832" s="27" t="s">
        <v>2190</v>
      </c>
    </row>
    <row r="833" spans="1:15">
      <c r="A833" s="27">
        <v>832</v>
      </c>
      <c r="B833" s="27" t="s">
        <v>2</v>
      </c>
      <c r="C833" s="27">
        <v>31.975977</v>
      </c>
      <c r="D833" s="27">
        <v>-116.838891</v>
      </c>
      <c r="E833" s="27">
        <v>42.847776000000003</v>
      </c>
      <c r="F833" s="27" t="s">
        <v>57</v>
      </c>
      <c r="G833" s="27" t="s">
        <v>2196</v>
      </c>
      <c r="H833" s="27" t="s">
        <v>2197</v>
      </c>
      <c r="I833" s="27">
        <v>55</v>
      </c>
      <c r="J833" s="27">
        <v>1</v>
      </c>
      <c r="K833" s="27">
        <v>720</v>
      </c>
      <c r="L833" s="27">
        <v>322842</v>
      </c>
      <c r="M833" s="27">
        <v>32</v>
      </c>
      <c r="N833" s="27">
        <v>-116.858</v>
      </c>
      <c r="O833" s="27" t="s">
        <v>2190</v>
      </c>
    </row>
    <row r="834" spans="1:15">
      <c r="A834" s="27">
        <v>833</v>
      </c>
      <c r="B834" s="27" t="s">
        <v>2</v>
      </c>
      <c r="C834" s="27">
        <v>31.975977</v>
      </c>
      <c r="D834" s="27">
        <v>-116.838891</v>
      </c>
      <c r="E834" s="27">
        <v>42.847776000000003</v>
      </c>
      <c r="F834" s="27" t="s">
        <v>57</v>
      </c>
      <c r="G834" s="27" t="s">
        <v>2196</v>
      </c>
      <c r="H834" s="27" t="s">
        <v>2197</v>
      </c>
      <c r="I834" s="27">
        <v>55</v>
      </c>
      <c r="J834" s="27">
        <v>1</v>
      </c>
      <c r="K834" s="27">
        <v>720</v>
      </c>
      <c r="L834" s="27">
        <v>322842</v>
      </c>
      <c r="M834" s="27">
        <v>32</v>
      </c>
      <c r="N834" s="27">
        <v>-116.858</v>
      </c>
      <c r="O834" s="27" t="s">
        <v>2190</v>
      </c>
    </row>
    <row r="835" spans="1:15">
      <c r="A835" s="27">
        <v>834</v>
      </c>
      <c r="B835" s="27" t="s">
        <v>2</v>
      </c>
      <c r="C835" s="27">
        <v>31.975977</v>
      </c>
      <c r="D835" s="27">
        <v>-116.838891</v>
      </c>
      <c r="E835" s="27">
        <v>42.847776000000003</v>
      </c>
      <c r="F835" s="27" t="s">
        <v>57</v>
      </c>
      <c r="G835" s="27" t="s">
        <v>2196</v>
      </c>
      <c r="H835" s="27" t="s">
        <v>2197</v>
      </c>
      <c r="I835" s="27">
        <v>55</v>
      </c>
      <c r="J835" s="27">
        <v>1</v>
      </c>
      <c r="K835" s="27">
        <v>720</v>
      </c>
      <c r="L835" s="27">
        <v>322842</v>
      </c>
      <c r="M835" s="27">
        <v>32</v>
      </c>
      <c r="N835" s="27">
        <v>-116.858</v>
      </c>
      <c r="O835" s="27" t="s">
        <v>2190</v>
      </c>
    </row>
    <row r="836" spans="1:15">
      <c r="A836" s="27">
        <v>835</v>
      </c>
      <c r="B836" s="27" t="s">
        <v>2</v>
      </c>
      <c r="C836" s="27">
        <v>31.975977</v>
      </c>
      <c r="D836" s="27">
        <v>-116.838891</v>
      </c>
      <c r="E836" s="27">
        <v>42.847776000000003</v>
      </c>
      <c r="F836" s="27" t="s">
        <v>57</v>
      </c>
      <c r="G836" s="27" t="s">
        <v>2196</v>
      </c>
      <c r="H836" s="27" t="s">
        <v>2197</v>
      </c>
      <c r="I836" s="27">
        <v>10</v>
      </c>
      <c r="J836" s="27">
        <v>1</v>
      </c>
      <c r="K836" s="27">
        <v>720</v>
      </c>
      <c r="L836" s="27">
        <v>322842</v>
      </c>
      <c r="M836" s="27">
        <v>32</v>
      </c>
      <c r="N836" s="27">
        <v>-116.858</v>
      </c>
      <c r="O836" s="27" t="s">
        <v>2190</v>
      </c>
    </row>
    <row r="837" spans="1:15">
      <c r="A837" s="27">
        <v>836</v>
      </c>
      <c r="B837" s="27" t="s">
        <v>2</v>
      </c>
      <c r="C837" s="27">
        <v>31.975977</v>
      </c>
      <c r="D837" s="27">
        <v>-116.838891</v>
      </c>
      <c r="E837" s="27">
        <v>42.847776000000003</v>
      </c>
      <c r="F837" s="27" t="s">
        <v>57</v>
      </c>
      <c r="G837" s="27" t="s">
        <v>2196</v>
      </c>
      <c r="H837" s="27" t="s">
        <v>2197</v>
      </c>
      <c r="I837" s="27">
        <v>20</v>
      </c>
      <c r="J837" s="27">
        <v>1</v>
      </c>
      <c r="K837" s="27">
        <v>720</v>
      </c>
      <c r="L837" s="27">
        <v>322842</v>
      </c>
      <c r="M837" s="27">
        <v>32</v>
      </c>
      <c r="N837" s="27">
        <v>-116.858</v>
      </c>
      <c r="O837" s="27" t="s">
        <v>2190</v>
      </c>
    </row>
    <row r="838" spans="1:15">
      <c r="A838" s="27">
        <v>837</v>
      </c>
      <c r="B838" s="27" t="s">
        <v>2</v>
      </c>
      <c r="C838" s="27">
        <v>31.975977</v>
      </c>
      <c r="D838" s="27">
        <v>-116.838891</v>
      </c>
      <c r="E838" s="27">
        <v>42.847776000000003</v>
      </c>
      <c r="F838" s="27" t="s">
        <v>57</v>
      </c>
      <c r="G838" s="27" t="s">
        <v>2196</v>
      </c>
      <c r="H838" s="27" t="s">
        <v>2197</v>
      </c>
      <c r="I838" s="27">
        <v>20</v>
      </c>
      <c r="J838" s="27">
        <v>1</v>
      </c>
      <c r="K838" s="27">
        <v>720</v>
      </c>
      <c r="L838" s="27">
        <v>322842</v>
      </c>
      <c r="M838" s="27">
        <v>32</v>
      </c>
      <c r="N838" s="27">
        <v>-116.858</v>
      </c>
      <c r="O838" s="27" t="s">
        <v>2190</v>
      </c>
    </row>
    <row r="839" spans="1:15">
      <c r="A839" s="27">
        <v>838</v>
      </c>
      <c r="B839" s="27" t="s">
        <v>2</v>
      </c>
      <c r="C839" s="27">
        <v>31.975977</v>
      </c>
      <c r="D839" s="27">
        <v>-116.838891</v>
      </c>
      <c r="E839" s="27">
        <v>42.847776000000003</v>
      </c>
      <c r="F839" s="27" t="s">
        <v>57</v>
      </c>
      <c r="G839" s="27" t="s">
        <v>2196</v>
      </c>
      <c r="H839" s="27" t="s">
        <v>2197</v>
      </c>
      <c r="I839" s="27">
        <v>20</v>
      </c>
      <c r="J839" s="27">
        <v>1</v>
      </c>
      <c r="K839" s="27">
        <v>720</v>
      </c>
      <c r="L839" s="27">
        <v>322842</v>
      </c>
      <c r="M839" s="27">
        <v>32</v>
      </c>
      <c r="N839" s="27">
        <v>-116.858</v>
      </c>
      <c r="O839" s="27" t="s">
        <v>2190</v>
      </c>
    </row>
    <row r="840" spans="1:15">
      <c r="A840" s="27">
        <v>839</v>
      </c>
      <c r="B840" s="27" t="s">
        <v>2</v>
      </c>
      <c r="C840" s="27">
        <v>31.975977</v>
      </c>
      <c r="D840" s="27">
        <v>-116.838891</v>
      </c>
      <c r="E840" s="27">
        <v>42.847776000000003</v>
      </c>
      <c r="F840" s="27" t="s">
        <v>57</v>
      </c>
      <c r="G840" s="27" t="s">
        <v>2196</v>
      </c>
      <c r="H840" s="27" t="s">
        <v>2197</v>
      </c>
      <c r="I840" s="27">
        <v>20</v>
      </c>
      <c r="J840" s="27">
        <v>1</v>
      </c>
      <c r="K840" s="27">
        <v>720</v>
      </c>
      <c r="L840" s="27">
        <v>322842</v>
      </c>
      <c r="M840" s="27">
        <v>32</v>
      </c>
      <c r="N840" s="27">
        <v>-116.858</v>
      </c>
      <c r="O840" s="27" t="s">
        <v>2190</v>
      </c>
    </row>
    <row r="841" spans="1:15">
      <c r="A841" s="27">
        <v>840</v>
      </c>
      <c r="B841" s="27" t="s">
        <v>2</v>
      </c>
      <c r="C841" s="27">
        <v>31.975977</v>
      </c>
      <c r="D841" s="27">
        <v>-116.838891</v>
      </c>
      <c r="E841" s="27">
        <v>42.847776000000003</v>
      </c>
      <c r="F841" s="27" t="s">
        <v>57</v>
      </c>
      <c r="G841" s="27" t="s">
        <v>2196</v>
      </c>
      <c r="H841" s="27" t="s">
        <v>2197</v>
      </c>
      <c r="I841" s="27">
        <v>30</v>
      </c>
      <c r="J841" s="27">
        <v>1</v>
      </c>
      <c r="K841" s="27">
        <v>720</v>
      </c>
      <c r="L841" s="27">
        <v>322842</v>
      </c>
      <c r="M841" s="27">
        <v>32</v>
      </c>
      <c r="N841" s="27">
        <v>-116.858</v>
      </c>
      <c r="O841" s="27" t="s">
        <v>2190</v>
      </c>
    </row>
    <row r="842" spans="1:15">
      <c r="A842" s="27">
        <v>841</v>
      </c>
      <c r="B842" s="27" t="s">
        <v>2</v>
      </c>
      <c r="C842" s="27">
        <v>31.975977</v>
      </c>
      <c r="D842" s="27">
        <v>-116.838891</v>
      </c>
      <c r="E842" s="27">
        <v>42.847776000000003</v>
      </c>
      <c r="F842" s="27" t="s">
        <v>57</v>
      </c>
      <c r="G842" s="27" t="s">
        <v>2196</v>
      </c>
      <c r="H842" s="27" t="s">
        <v>2197</v>
      </c>
      <c r="I842" s="27">
        <v>30</v>
      </c>
      <c r="J842" s="27">
        <v>1</v>
      </c>
      <c r="K842" s="27">
        <v>720</v>
      </c>
      <c r="L842" s="27">
        <v>322842</v>
      </c>
      <c r="M842" s="27">
        <v>32</v>
      </c>
      <c r="N842" s="27">
        <v>-116.858</v>
      </c>
      <c r="O842" s="27" t="s">
        <v>2190</v>
      </c>
    </row>
    <row r="843" spans="1:15">
      <c r="A843" s="27">
        <v>842</v>
      </c>
      <c r="B843" s="27" t="s">
        <v>2</v>
      </c>
      <c r="C843" s="27">
        <v>31.975977</v>
      </c>
      <c r="D843" s="27">
        <v>-116.838891</v>
      </c>
      <c r="E843" s="27">
        <v>42.847776000000003</v>
      </c>
      <c r="F843" s="27" t="s">
        <v>57</v>
      </c>
      <c r="G843" s="27" t="s">
        <v>2196</v>
      </c>
      <c r="H843" s="27" t="s">
        <v>2197</v>
      </c>
      <c r="I843" s="27">
        <v>30</v>
      </c>
      <c r="J843" s="27">
        <v>1</v>
      </c>
      <c r="K843" s="27">
        <v>720</v>
      </c>
      <c r="L843" s="27">
        <v>322842</v>
      </c>
      <c r="M843" s="27">
        <v>32</v>
      </c>
      <c r="N843" s="27">
        <v>-116.858</v>
      </c>
      <c r="O843" s="27" t="s">
        <v>2190</v>
      </c>
    </row>
    <row r="844" spans="1:15">
      <c r="A844" s="27">
        <v>843</v>
      </c>
      <c r="B844" s="27" t="s">
        <v>2</v>
      </c>
      <c r="C844" s="27">
        <v>31.975977</v>
      </c>
      <c r="D844" s="27">
        <v>-116.838891</v>
      </c>
      <c r="E844" s="27">
        <v>42.847776000000003</v>
      </c>
      <c r="F844" s="27" t="s">
        <v>57</v>
      </c>
      <c r="G844" s="27" t="s">
        <v>2196</v>
      </c>
      <c r="H844" s="27" t="s">
        <v>2197</v>
      </c>
      <c r="I844" s="27">
        <v>30</v>
      </c>
      <c r="J844" s="27">
        <v>1</v>
      </c>
      <c r="K844" s="27">
        <v>720</v>
      </c>
      <c r="L844" s="27">
        <v>322842</v>
      </c>
      <c r="M844" s="27">
        <v>32</v>
      </c>
      <c r="N844" s="27">
        <v>-116.858</v>
      </c>
      <c r="O844" s="27" t="s">
        <v>2190</v>
      </c>
    </row>
    <row r="845" spans="1:15">
      <c r="A845" s="27">
        <v>844</v>
      </c>
      <c r="B845" s="27" t="s">
        <v>2</v>
      </c>
      <c r="C845" s="27">
        <v>31.975977</v>
      </c>
      <c r="D845" s="27">
        <v>-116.838891</v>
      </c>
      <c r="E845" s="27">
        <v>42.847776000000003</v>
      </c>
      <c r="F845" s="27" t="s">
        <v>57</v>
      </c>
      <c r="G845" s="27" t="s">
        <v>2196</v>
      </c>
      <c r="H845" s="27" t="s">
        <v>2197</v>
      </c>
      <c r="I845" s="27">
        <v>5</v>
      </c>
      <c r="J845" s="27">
        <v>1</v>
      </c>
      <c r="K845" s="27">
        <v>720</v>
      </c>
      <c r="L845" s="27">
        <v>322842</v>
      </c>
      <c r="M845" s="27">
        <v>32</v>
      </c>
      <c r="N845" s="27">
        <v>-116.858</v>
      </c>
      <c r="O845" s="27" t="s">
        <v>2190</v>
      </c>
    </row>
    <row r="846" spans="1:15">
      <c r="A846" s="27">
        <v>845</v>
      </c>
      <c r="B846" s="27" t="s">
        <v>2</v>
      </c>
      <c r="C846" s="27">
        <v>31.975977</v>
      </c>
      <c r="D846" s="27">
        <v>-116.838891</v>
      </c>
      <c r="E846" s="27">
        <v>42.847776000000003</v>
      </c>
      <c r="F846" s="27" t="s">
        <v>57</v>
      </c>
      <c r="G846" s="27" t="s">
        <v>2196</v>
      </c>
      <c r="H846" s="27" t="s">
        <v>2197</v>
      </c>
      <c r="I846" s="27">
        <v>5</v>
      </c>
      <c r="J846" s="27">
        <v>1</v>
      </c>
      <c r="K846" s="27">
        <v>720</v>
      </c>
      <c r="L846" s="27">
        <v>322842</v>
      </c>
      <c r="M846" s="27">
        <v>32</v>
      </c>
      <c r="N846" s="27">
        <v>-116.858</v>
      </c>
      <c r="O846" s="27" t="s">
        <v>2190</v>
      </c>
    </row>
    <row r="847" spans="1:15">
      <c r="A847" s="27">
        <v>846</v>
      </c>
      <c r="B847" s="27" t="s">
        <v>2</v>
      </c>
      <c r="C847" s="27">
        <v>31.975977</v>
      </c>
      <c r="D847" s="27">
        <v>-116.838891</v>
      </c>
      <c r="E847" s="27">
        <v>42.847776000000003</v>
      </c>
      <c r="F847" s="27" t="s">
        <v>57</v>
      </c>
      <c r="G847" s="27" t="s">
        <v>2196</v>
      </c>
      <c r="H847" s="27" t="s">
        <v>2197</v>
      </c>
      <c r="I847" s="27">
        <v>30</v>
      </c>
      <c r="J847" s="27">
        <v>1</v>
      </c>
      <c r="K847" s="27">
        <v>720</v>
      </c>
      <c r="L847" s="27">
        <v>322842</v>
      </c>
      <c r="M847" s="27">
        <v>32</v>
      </c>
      <c r="N847" s="27">
        <v>-116.858</v>
      </c>
      <c r="O847" s="27" t="s">
        <v>2190</v>
      </c>
    </row>
    <row r="848" spans="1:15">
      <c r="A848" s="27">
        <v>847</v>
      </c>
      <c r="B848" s="27" t="s">
        <v>2</v>
      </c>
      <c r="C848" s="27">
        <v>31.975977</v>
      </c>
      <c r="D848" s="27">
        <v>-116.838891</v>
      </c>
      <c r="E848" s="27">
        <v>42.847776000000003</v>
      </c>
      <c r="F848" s="27" t="s">
        <v>57</v>
      </c>
      <c r="G848" s="27" t="s">
        <v>2196</v>
      </c>
      <c r="H848" s="27" t="s">
        <v>2197</v>
      </c>
      <c r="I848" s="27">
        <v>20</v>
      </c>
      <c r="J848" s="27">
        <v>1</v>
      </c>
      <c r="K848" s="27">
        <v>720</v>
      </c>
      <c r="L848" s="27">
        <v>322842</v>
      </c>
      <c r="M848" s="27">
        <v>32</v>
      </c>
      <c r="N848" s="27">
        <v>-116.858</v>
      </c>
      <c r="O848" s="27" t="s">
        <v>2190</v>
      </c>
    </row>
    <row r="849" spans="1:15">
      <c r="A849" s="27">
        <v>848</v>
      </c>
      <c r="B849" s="27" t="s">
        <v>2</v>
      </c>
      <c r="C849" s="27">
        <v>31.975977</v>
      </c>
      <c r="D849" s="27">
        <v>-116.838891</v>
      </c>
      <c r="E849" s="27">
        <v>42.847776000000003</v>
      </c>
      <c r="F849" s="27" t="s">
        <v>57</v>
      </c>
      <c r="G849" s="27" t="s">
        <v>2196</v>
      </c>
      <c r="H849" s="27" t="s">
        <v>2197</v>
      </c>
      <c r="I849" s="27">
        <v>20</v>
      </c>
      <c r="J849" s="27">
        <v>1</v>
      </c>
      <c r="K849" s="27">
        <v>720</v>
      </c>
      <c r="L849" s="27">
        <v>322842</v>
      </c>
      <c r="M849" s="27">
        <v>32</v>
      </c>
      <c r="N849" s="27">
        <v>-116.858</v>
      </c>
      <c r="O849" s="27" t="s">
        <v>2190</v>
      </c>
    </row>
    <row r="850" spans="1:15">
      <c r="A850" s="27">
        <v>849</v>
      </c>
      <c r="B850" s="27" t="s">
        <v>2</v>
      </c>
      <c r="C850" s="27">
        <v>31.975977</v>
      </c>
      <c r="D850" s="27">
        <v>-116.838891</v>
      </c>
      <c r="E850" s="27">
        <v>42.847776000000003</v>
      </c>
      <c r="F850" s="27" t="s">
        <v>57</v>
      </c>
      <c r="G850" s="27" t="s">
        <v>2196</v>
      </c>
      <c r="H850" s="27" t="s">
        <v>2197</v>
      </c>
      <c r="I850" s="27">
        <v>20</v>
      </c>
      <c r="J850" s="27">
        <v>1</v>
      </c>
      <c r="K850" s="27">
        <v>720</v>
      </c>
      <c r="L850" s="27">
        <v>322842</v>
      </c>
      <c r="M850" s="27">
        <v>32</v>
      </c>
      <c r="N850" s="27">
        <v>-116.858</v>
      </c>
      <c r="O850" s="27" t="s">
        <v>2190</v>
      </c>
    </row>
    <row r="851" spans="1:15">
      <c r="A851" s="27">
        <v>850</v>
      </c>
      <c r="B851" s="27" t="s">
        <v>2</v>
      </c>
      <c r="C851" s="27">
        <v>31.975977</v>
      </c>
      <c r="D851" s="27">
        <v>-116.838891</v>
      </c>
      <c r="E851" s="27">
        <v>42.847776000000003</v>
      </c>
      <c r="F851" s="27" t="s">
        <v>57</v>
      </c>
      <c r="G851" s="27" t="s">
        <v>2196</v>
      </c>
      <c r="H851" s="27" t="s">
        <v>2197</v>
      </c>
      <c r="I851" s="27">
        <v>20</v>
      </c>
      <c r="J851" s="27">
        <v>1</v>
      </c>
      <c r="K851" s="27">
        <v>720</v>
      </c>
      <c r="L851" s="27">
        <v>322842</v>
      </c>
      <c r="M851" s="27">
        <v>32</v>
      </c>
      <c r="N851" s="27">
        <v>-116.858</v>
      </c>
      <c r="O851" s="27" t="s">
        <v>2190</v>
      </c>
    </row>
    <row r="852" spans="1:15">
      <c r="A852" s="27">
        <v>851</v>
      </c>
      <c r="B852" s="27" t="s">
        <v>2</v>
      </c>
      <c r="C852" s="27">
        <v>31.975977</v>
      </c>
      <c r="D852" s="27">
        <v>-116.838891</v>
      </c>
      <c r="E852" s="27">
        <v>42.847776000000003</v>
      </c>
      <c r="F852" s="27" t="s">
        <v>57</v>
      </c>
      <c r="G852" s="27" t="s">
        <v>2196</v>
      </c>
      <c r="H852" s="27" t="s">
        <v>2197</v>
      </c>
      <c r="I852" s="27">
        <v>20</v>
      </c>
      <c r="J852" s="27">
        <v>1</v>
      </c>
      <c r="K852" s="27">
        <v>720</v>
      </c>
      <c r="L852" s="27">
        <v>322842</v>
      </c>
      <c r="M852" s="27">
        <v>32</v>
      </c>
      <c r="N852" s="27">
        <v>-116.858</v>
      </c>
      <c r="O852" s="27" t="s">
        <v>2190</v>
      </c>
    </row>
    <row r="853" spans="1:15">
      <c r="A853" s="27">
        <v>852</v>
      </c>
      <c r="B853" s="27" t="s">
        <v>2</v>
      </c>
      <c r="C853" s="27">
        <v>31.975977</v>
      </c>
      <c r="D853" s="27">
        <v>-116.838891</v>
      </c>
      <c r="E853" s="27">
        <v>42.847776000000003</v>
      </c>
      <c r="F853" s="27" t="s">
        <v>57</v>
      </c>
      <c r="G853" s="27" t="s">
        <v>2196</v>
      </c>
      <c r="H853" s="27" t="s">
        <v>2197</v>
      </c>
      <c r="I853" s="27">
        <v>5</v>
      </c>
      <c r="J853" s="27">
        <v>1</v>
      </c>
      <c r="K853" s="27">
        <v>720</v>
      </c>
      <c r="L853" s="27">
        <v>322842</v>
      </c>
      <c r="M853" s="27">
        <v>32</v>
      </c>
      <c r="N853" s="27">
        <v>-116.858</v>
      </c>
      <c r="O853" s="27" t="s">
        <v>2190</v>
      </c>
    </row>
    <row r="854" spans="1:15">
      <c r="A854" s="27">
        <v>853</v>
      </c>
      <c r="B854" s="27" t="s">
        <v>2</v>
      </c>
      <c r="C854" s="27">
        <v>31.975977</v>
      </c>
      <c r="D854" s="27">
        <v>-116.838891</v>
      </c>
      <c r="E854" s="27">
        <v>42.847776000000003</v>
      </c>
      <c r="F854" s="27" t="s">
        <v>57</v>
      </c>
      <c r="G854" s="27" t="s">
        <v>2196</v>
      </c>
      <c r="H854" s="27" t="s">
        <v>2197</v>
      </c>
      <c r="I854" s="27">
        <v>10</v>
      </c>
      <c r="J854" s="27">
        <v>1</v>
      </c>
      <c r="K854" s="27">
        <v>720</v>
      </c>
      <c r="L854" s="27">
        <v>322842</v>
      </c>
      <c r="M854" s="27">
        <v>32</v>
      </c>
      <c r="N854" s="27">
        <v>-116.858</v>
      </c>
      <c r="O854" s="27" t="s">
        <v>2190</v>
      </c>
    </row>
    <row r="855" spans="1:15">
      <c r="A855" s="27">
        <v>854</v>
      </c>
      <c r="B855" s="27" t="s">
        <v>2</v>
      </c>
      <c r="C855" s="27">
        <v>31.975977</v>
      </c>
      <c r="D855" s="27">
        <v>-116.838891</v>
      </c>
      <c r="E855" s="27">
        <v>42.847776000000003</v>
      </c>
      <c r="F855" s="27" t="s">
        <v>57</v>
      </c>
      <c r="G855" s="27" t="s">
        <v>2196</v>
      </c>
      <c r="H855" s="27" t="s">
        <v>2197</v>
      </c>
      <c r="I855" s="27">
        <v>20</v>
      </c>
      <c r="J855" s="27">
        <v>1</v>
      </c>
      <c r="K855" s="27">
        <v>720</v>
      </c>
      <c r="L855" s="27">
        <v>322842</v>
      </c>
      <c r="M855" s="27">
        <v>32</v>
      </c>
      <c r="N855" s="27">
        <v>-116.858</v>
      </c>
      <c r="O855" s="27" t="s">
        <v>2190</v>
      </c>
    </row>
    <row r="856" spans="1:15">
      <c r="A856" s="27">
        <v>855</v>
      </c>
      <c r="B856" s="27" t="s">
        <v>2</v>
      </c>
      <c r="C856" s="27">
        <v>31.975977</v>
      </c>
      <c r="D856" s="27">
        <v>-116.838891</v>
      </c>
      <c r="E856" s="27">
        <v>42.847776000000003</v>
      </c>
      <c r="F856" s="27" t="s">
        <v>57</v>
      </c>
      <c r="G856" s="27" t="s">
        <v>2196</v>
      </c>
      <c r="H856" s="27" t="s">
        <v>2197</v>
      </c>
      <c r="I856" s="27">
        <v>20</v>
      </c>
      <c r="J856" s="27">
        <v>1</v>
      </c>
      <c r="K856" s="27">
        <v>720</v>
      </c>
      <c r="L856" s="27">
        <v>322842</v>
      </c>
      <c r="M856" s="27">
        <v>32</v>
      </c>
      <c r="N856" s="27">
        <v>-116.858</v>
      </c>
      <c r="O856" s="27" t="s">
        <v>2190</v>
      </c>
    </row>
    <row r="857" spans="1:15">
      <c r="A857" s="27">
        <v>856</v>
      </c>
      <c r="B857" s="27" t="s">
        <v>2</v>
      </c>
      <c r="C857" s="27">
        <v>31.975977</v>
      </c>
      <c r="D857" s="27">
        <v>-116.838891</v>
      </c>
      <c r="E857" s="27">
        <v>42.847776000000003</v>
      </c>
      <c r="F857" s="27" t="s">
        <v>57</v>
      </c>
      <c r="G857" s="27" t="s">
        <v>2196</v>
      </c>
      <c r="H857" s="27" t="s">
        <v>2197</v>
      </c>
      <c r="I857" s="27">
        <v>20</v>
      </c>
      <c r="J857" s="27">
        <v>1</v>
      </c>
      <c r="K857" s="27">
        <v>720</v>
      </c>
      <c r="L857" s="27">
        <v>322842</v>
      </c>
      <c r="M857" s="27">
        <v>32</v>
      </c>
      <c r="N857" s="27">
        <v>-116.858</v>
      </c>
      <c r="O857" s="27" t="s">
        <v>2190</v>
      </c>
    </row>
    <row r="858" spans="1:15">
      <c r="A858" s="27">
        <v>857</v>
      </c>
      <c r="B858" s="27" t="s">
        <v>2</v>
      </c>
      <c r="C858" s="27">
        <v>31.975977</v>
      </c>
      <c r="D858" s="27">
        <v>-116.838891</v>
      </c>
      <c r="E858" s="27">
        <v>42.847776000000003</v>
      </c>
      <c r="F858" s="27" t="s">
        <v>57</v>
      </c>
      <c r="G858" s="27" t="s">
        <v>2196</v>
      </c>
      <c r="H858" s="27" t="s">
        <v>2197</v>
      </c>
      <c r="I858" s="27">
        <v>20</v>
      </c>
      <c r="J858" s="27">
        <v>1</v>
      </c>
      <c r="K858" s="27">
        <v>720</v>
      </c>
      <c r="L858" s="27">
        <v>322842</v>
      </c>
      <c r="M858" s="27">
        <v>32</v>
      </c>
      <c r="N858" s="27">
        <v>-116.858</v>
      </c>
      <c r="O858" s="27" t="s">
        <v>2190</v>
      </c>
    </row>
    <row r="859" spans="1:15">
      <c r="A859" s="27">
        <v>858</v>
      </c>
      <c r="B859" s="27" t="s">
        <v>2</v>
      </c>
      <c r="C859" s="27">
        <v>31.975977</v>
      </c>
      <c r="D859" s="27">
        <v>-116.838891</v>
      </c>
      <c r="E859" s="27">
        <v>42.847776000000003</v>
      </c>
      <c r="F859" s="27" t="s">
        <v>57</v>
      </c>
      <c r="G859" s="27" t="s">
        <v>2196</v>
      </c>
      <c r="H859" s="27" t="s">
        <v>2197</v>
      </c>
      <c r="I859" s="27">
        <v>20</v>
      </c>
      <c r="J859" s="27">
        <v>1</v>
      </c>
      <c r="K859" s="27">
        <v>720</v>
      </c>
      <c r="L859" s="27">
        <v>322842</v>
      </c>
      <c r="M859" s="27">
        <v>32</v>
      </c>
      <c r="N859" s="27">
        <v>-116.858</v>
      </c>
      <c r="O859" s="27" t="s">
        <v>2190</v>
      </c>
    </row>
    <row r="860" spans="1:15">
      <c r="A860" s="27">
        <v>859</v>
      </c>
      <c r="B860" s="27" t="s">
        <v>2</v>
      </c>
      <c r="C860" s="27">
        <v>31.975977</v>
      </c>
      <c r="D860" s="27">
        <v>-116.838891</v>
      </c>
      <c r="E860" s="27">
        <v>42.847776000000003</v>
      </c>
      <c r="F860" s="27" t="s">
        <v>57</v>
      </c>
      <c r="G860" s="27" t="s">
        <v>2196</v>
      </c>
      <c r="H860" s="27" t="s">
        <v>2197</v>
      </c>
      <c r="I860" s="27">
        <v>30</v>
      </c>
      <c r="J860" s="27">
        <v>1</v>
      </c>
      <c r="K860" s="27">
        <v>720</v>
      </c>
      <c r="L860" s="27">
        <v>322842</v>
      </c>
      <c r="M860" s="27">
        <v>32</v>
      </c>
      <c r="N860" s="27">
        <v>-116.858</v>
      </c>
      <c r="O860" s="27" t="s">
        <v>2190</v>
      </c>
    </row>
    <row r="861" spans="1:15">
      <c r="F861" s="140"/>
      <c r="G861" s="11"/>
      <c r="H861" s="11"/>
      <c r="J861" s="165"/>
      <c r="K861" s="164"/>
      <c r="L861" s="163"/>
      <c r="M861" s="163"/>
    </row>
    <row r="862" spans="1:15">
      <c r="A862" s="11"/>
      <c r="B862" s="11"/>
      <c r="C862" s="11"/>
      <c r="D862" s="11"/>
      <c r="E862" s="11"/>
      <c r="F862" s="46"/>
      <c r="G862" s="166"/>
      <c r="H862" s="166"/>
      <c r="J862" s="167"/>
      <c r="K862" s="144"/>
      <c r="L862" s="11"/>
      <c r="M862" s="11"/>
    </row>
    <row r="863" spans="1:15">
      <c r="A863" s="11"/>
      <c r="B863" s="11"/>
      <c r="C863" s="11"/>
      <c r="D863" s="11"/>
      <c r="E863" s="11"/>
      <c r="F863" s="46"/>
      <c r="G863" s="166"/>
      <c r="H863" s="166"/>
      <c r="J863" s="167"/>
      <c r="K863" s="144"/>
      <c r="L863" s="11"/>
      <c r="M863" s="11"/>
    </row>
    <row r="864" spans="1:15">
      <c r="A864" s="11"/>
      <c r="B864" s="11"/>
      <c r="C864" s="11"/>
      <c r="D864" s="11"/>
      <c r="E864" s="11"/>
      <c r="F864" s="46"/>
      <c r="G864" s="166"/>
      <c r="H864" s="166"/>
      <c r="J864" s="167"/>
      <c r="K864" s="144"/>
      <c r="L864" s="11"/>
      <c r="M864" s="11"/>
    </row>
    <row r="865" spans="1:13">
      <c r="A865" s="11"/>
      <c r="B865" s="11"/>
      <c r="C865" s="11"/>
      <c r="D865" s="11"/>
      <c r="E865" s="11"/>
      <c r="F865" s="46"/>
      <c r="G865" s="166"/>
      <c r="H865" s="166"/>
      <c r="J865" s="167"/>
      <c r="K865" s="144"/>
      <c r="L865" s="11"/>
      <c r="M865" s="11"/>
    </row>
    <row r="866" spans="1:13">
      <c r="A866" s="11"/>
      <c r="B866" s="11"/>
      <c r="C866" s="11"/>
      <c r="D866" s="11"/>
      <c r="E866" s="11"/>
      <c r="F866" s="46"/>
      <c r="G866" s="166"/>
      <c r="H866" s="166"/>
      <c r="J866" s="167"/>
      <c r="K866" s="144"/>
      <c r="L866" s="11"/>
      <c r="M866" s="11"/>
    </row>
    <row r="867" spans="1:13">
      <c r="A867" s="11"/>
      <c r="B867" s="11"/>
      <c r="C867" s="11"/>
      <c r="D867" s="11"/>
      <c r="E867" s="11"/>
      <c r="F867" s="46"/>
      <c r="G867" s="166"/>
      <c r="H867" s="166"/>
      <c r="J867" s="167"/>
      <c r="K867" s="144"/>
      <c r="L867" s="11"/>
      <c r="M867" s="11"/>
    </row>
    <row r="868" spans="1:13">
      <c r="A868" s="11"/>
      <c r="B868" s="11"/>
      <c r="C868" s="11"/>
      <c r="D868" s="11"/>
      <c r="E868" s="11"/>
      <c r="F868" s="46"/>
      <c r="G868" s="166"/>
      <c r="H868" s="166"/>
      <c r="J868" s="167"/>
      <c r="K868" s="144"/>
      <c r="L868" s="11"/>
      <c r="M868" s="11"/>
    </row>
    <row r="869" spans="1:13">
      <c r="A869" s="11"/>
      <c r="B869" s="11"/>
      <c r="C869" s="11"/>
      <c r="D869" s="11"/>
      <c r="E869" s="11"/>
      <c r="F869" s="46"/>
      <c r="G869" s="166"/>
      <c r="H869" s="166"/>
      <c r="J869" s="167"/>
      <c r="K869" s="144"/>
      <c r="L869" s="11"/>
      <c r="M869" s="11"/>
    </row>
    <row r="870" spans="1:13">
      <c r="A870" s="11"/>
      <c r="B870" s="11"/>
      <c r="C870" s="11"/>
      <c r="D870" s="11"/>
      <c r="E870" s="11"/>
      <c r="F870" s="46"/>
      <c r="G870" s="166"/>
      <c r="H870" s="166"/>
      <c r="J870" s="167"/>
      <c r="K870" s="144"/>
      <c r="L870" s="11"/>
      <c r="M870" s="11"/>
    </row>
    <row r="871" spans="1:13">
      <c r="A871" s="11"/>
      <c r="B871" s="11"/>
      <c r="C871" s="11"/>
      <c r="D871" s="11"/>
      <c r="E871" s="11"/>
      <c r="F871" s="46"/>
      <c r="G871" s="166"/>
      <c r="H871" s="166"/>
      <c r="J871" s="167"/>
      <c r="K871" s="144"/>
      <c r="L871" s="11"/>
      <c r="M871" s="11"/>
    </row>
  </sheetData>
  <sortState ref="A2:L871">
    <sortCondition ref="E2:E871"/>
    <sortCondition ref="F2:F871"/>
  </sortState>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sheetPr>
    <tabColor theme="1"/>
  </sheetPr>
  <dimension ref="A2:H30"/>
  <sheetViews>
    <sheetView zoomScale="40" zoomScaleNormal="40" workbookViewId="0">
      <pane xSplit="1" topLeftCell="B1" activePane="topRight" state="frozen"/>
      <selection activeCell="S83" sqref="S83"/>
      <selection pane="topRight" activeCell="F24" sqref="F24"/>
    </sheetView>
  </sheetViews>
  <sheetFormatPr baseColWidth="10" defaultRowHeight="15"/>
  <sheetData>
    <row r="2" spans="1:8">
      <c r="A2" s="23" t="s">
        <v>98</v>
      </c>
      <c r="B2" s="23">
        <v>5</v>
      </c>
      <c r="C2" s="23">
        <v>10</v>
      </c>
      <c r="D2" s="23">
        <v>15</v>
      </c>
      <c r="E2" s="23">
        <v>20</v>
      </c>
      <c r="F2" s="23">
        <v>25</v>
      </c>
      <c r="G2" s="27" t="s">
        <v>100</v>
      </c>
      <c r="H2" s="27" t="s">
        <v>148</v>
      </c>
    </row>
    <row r="3" spans="1:8">
      <c r="A3" s="26" t="s">
        <v>0</v>
      </c>
      <c r="B3" s="24">
        <v>18.902439024390244</v>
      </c>
      <c r="C3" s="24">
        <v>73.780487804878049</v>
      </c>
      <c r="D3" s="24">
        <v>4.8780487804878048</v>
      </c>
      <c r="E3" s="24">
        <v>2.4390243902439024</v>
      </c>
      <c r="F3" s="24">
        <v>0</v>
      </c>
      <c r="G3" s="24">
        <v>164</v>
      </c>
      <c r="H3" s="24">
        <v>9.5426829268292686</v>
      </c>
    </row>
    <row r="4" spans="1:8">
      <c r="A4" s="26" t="s">
        <v>1</v>
      </c>
      <c r="B4" s="24">
        <v>39.622641509433961</v>
      </c>
      <c r="C4" s="24">
        <v>49.056603773584904</v>
      </c>
      <c r="D4" s="24">
        <v>6.6037735849056602</v>
      </c>
      <c r="E4" s="24">
        <v>4.716981132075472</v>
      </c>
      <c r="F4" s="24">
        <v>0</v>
      </c>
      <c r="G4" s="24">
        <v>106</v>
      </c>
      <c r="H4" s="24">
        <v>8.8207547169811313</v>
      </c>
    </row>
    <row r="5" spans="1:8">
      <c r="A5" s="26" t="s">
        <v>2</v>
      </c>
      <c r="B5" s="24">
        <v>29.850746268656714</v>
      </c>
      <c r="C5" s="24">
        <v>53.731343283582092</v>
      </c>
      <c r="D5" s="24">
        <v>16.417910447761194</v>
      </c>
      <c r="E5" s="24">
        <v>0</v>
      </c>
      <c r="F5" s="24">
        <v>0</v>
      </c>
      <c r="G5" s="24">
        <v>335</v>
      </c>
      <c r="H5" s="24">
        <v>9.3283582089552244</v>
      </c>
    </row>
    <row r="6" spans="1:8">
      <c r="A6" s="26" t="s">
        <v>3</v>
      </c>
      <c r="B6" s="24">
        <v>65.243902439024396</v>
      </c>
      <c r="C6" s="24">
        <v>4.2682926829268295</v>
      </c>
      <c r="D6" s="24">
        <v>30.487804878048781</v>
      </c>
      <c r="E6" s="24">
        <v>0</v>
      </c>
      <c r="F6" s="24">
        <v>0</v>
      </c>
      <c r="G6" s="24">
        <v>164</v>
      </c>
      <c r="H6" s="24">
        <v>8.2621951219512191</v>
      </c>
    </row>
    <row r="7" spans="1:8">
      <c r="A7" s="26" t="s">
        <v>4</v>
      </c>
      <c r="B7" s="24">
        <v>72.072072072072075</v>
      </c>
      <c r="C7" s="24">
        <v>0</v>
      </c>
      <c r="D7" s="24">
        <v>27.627627627627625</v>
      </c>
      <c r="E7" s="24">
        <v>0.3003003003003003</v>
      </c>
      <c r="F7" s="24">
        <v>0</v>
      </c>
      <c r="G7" s="24">
        <v>333</v>
      </c>
      <c r="H7" s="24">
        <v>7.8078078078078077</v>
      </c>
    </row>
    <row r="8" spans="1:8">
      <c r="A8" s="26" t="s">
        <v>5</v>
      </c>
      <c r="B8" s="24">
        <v>84.387755102040813</v>
      </c>
      <c r="C8" s="24">
        <v>0</v>
      </c>
      <c r="D8" s="24">
        <v>14.591836734693878</v>
      </c>
      <c r="E8" s="24">
        <v>1.0204081632653061</v>
      </c>
      <c r="F8" s="24">
        <v>0</v>
      </c>
      <c r="G8" s="24">
        <v>980</v>
      </c>
      <c r="H8" s="24">
        <v>6.6122448979591839</v>
      </c>
    </row>
    <row r="9" spans="1:8">
      <c r="A9" s="26" t="s">
        <v>6</v>
      </c>
      <c r="B9" s="24">
        <v>98.064516129032256</v>
      </c>
      <c r="C9" s="24">
        <v>1.2903225806451613</v>
      </c>
      <c r="D9" s="24">
        <v>0.64516129032258063</v>
      </c>
      <c r="E9" s="24">
        <v>0</v>
      </c>
      <c r="F9" s="24">
        <v>0</v>
      </c>
      <c r="G9" s="24">
        <v>155</v>
      </c>
      <c r="H9" s="24">
        <v>5.129032258064516</v>
      </c>
    </row>
    <row r="10" spans="1:8">
      <c r="A10" s="26" t="s">
        <v>8</v>
      </c>
      <c r="B10" s="24">
        <v>61.142857142857146</v>
      </c>
      <c r="C10" s="24">
        <v>29.857142857142861</v>
      </c>
      <c r="D10" s="24">
        <v>6.8571428571428577</v>
      </c>
      <c r="E10" s="24">
        <v>2.1428571428571428</v>
      </c>
      <c r="F10" s="24">
        <v>0</v>
      </c>
      <c r="G10" s="24">
        <v>700</v>
      </c>
      <c r="H10" s="24">
        <v>7.5</v>
      </c>
    </row>
    <row r="11" spans="1:8">
      <c r="A11" s="26" t="s">
        <v>9</v>
      </c>
      <c r="B11" s="24">
        <v>40</v>
      </c>
      <c r="C11" s="24">
        <v>23.962264150943398</v>
      </c>
      <c r="D11" s="24">
        <v>36.037735849056602</v>
      </c>
      <c r="E11" s="24">
        <v>0</v>
      </c>
      <c r="F11" s="24">
        <v>0</v>
      </c>
      <c r="G11" s="24">
        <v>530</v>
      </c>
      <c r="H11" s="24">
        <v>9.8018867924528301</v>
      </c>
    </row>
    <row r="12" spans="1:8">
      <c r="A12" s="26" t="s">
        <v>10</v>
      </c>
      <c r="B12" s="24">
        <v>95.238095238095227</v>
      </c>
      <c r="C12" s="24">
        <v>0</v>
      </c>
      <c r="D12" s="24">
        <v>3.1746031746031744</v>
      </c>
      <c r="E12" s="24">
        <v>0</v>
      </c>
      <c r="F12" s="24">
        <v>1.5873015873015872</v>
      </c>
      <c r="G12" s="24">
        <v>63</v>
      </c>
      <c r="H12" s="24">
        <v>5.6349206349206353</v>
      </c>
    </row>
    <row r="13" spans="1:8">
      <c r="A13" s="26" t="s">
        <v>12</v>
      </c>
      <c r="B13" s="24">
        <v>65.284974093264253</v>
      </c>
      <c r="C13" s="24">
        <v>30.310880829015545</v>
      </c>
      <c r="D13" s="24">
        <v>4.4041450777202069</v>
      </c>
      <c r="E13" s="24">
        <v>0</v>
      </c>
      <c r="F13" s="24">
        <v>0</v>
      </c>
      <c r="G13" s="24">
        <v>386</v>
      </c>
      <c r="H13" s="24">
        <v>6.9559585492227978</v>
      </c>
    </row>
    <row r="14" spans="1:8">
      <c r="A14" s="26" t="s">
        <v>13</v>
      </c>
      <c r="B14" s="24">
        <v>80.341880341880341</v>
      </c>
      <c r="C14" s="24">
        <v>18.803418803418804</v>
      </c>
      <c r="D14" s="24">
        <v>0</v>
      </c>
      <c r="E14" s="24">
        <v>0.85470085470085477</v>
      </c>
      <c r="F14" s="24">
        <v>0</v>
      </c>
      <c r="G14" s="24">
        <v>234</v>
      </c>
      <c r="H14" s="24">
        <v>6.0683760683760681</v>
      </c>
    </row>
    <row r="15" spans="1:8">
      <c r="A15" s="26" t="s">
        <v>11</v>
      </c>
      <c r="B15" s="24">
        <v>27.506775067750677</v>
      </c>
      <c r="C15" s="24">
        <v>7.8590785907859075</v>
      </c>
      <c r="D15" s="24">
        <v>63.821138211382113</v>
      </c>
      <c r="E15" s="24">
        <v>0.81300813008130091</v>
      </c>
      <c r="F15" s="24">
        <v>0</v>
      </c>
      <c r="G15" s="24">
        <v>738</v>
      </c>
      <c r="H15" s="24">
        <v>11.897018970189702</v>
      </c>
    </row>
    <row r="17" spans="2:6">
      <c r="C17" s="27"/>
      <c r="D17" s="27"/>
      <c r="E17" s="27"/>
      <c r="F17" s="27"/>
    </row>
    <row r="18" spans="2:6">
      <c r="B18" s="27"/>
      <c r="C18" s="27"/>
      <c r="D18" s="27"/>
      <c r="E18" s="27"/>
      <c r="F18" s="27"/>
    </row>
    <row r="19" spans="2:6">
      <c r="B19" s="27"/>
      <c r="C19" s="27"/>
      <c r="D19" s="27"/>
      <c r="E19" s="27"/>
      <c r="F19" s="27"/>
    </row>
    <row r="20" spans="2:6">
      <c r="B20" s="27"/>
      <c r="C20" s="27"/>
      <c r="D20" s="27"/>
      <c r="E20" s="27"/>
      <c r="F20" s="27"/>
    </row>
    <row r="21" spans="2:6">
      <c r="B21" s="27"/>
      <c r="C21" s="27"/>
      <c r="D21" s="27"/>
      <c r="E21" s="27"/>
      <c r="F21" s="27"/>
    </row>
    <row r="22" spans="2:6">
      <c r="B22" s="27"/>
      <c r="C22" s="27"/>
      <c r="D22" s="27">
        <v>25</v>
      </c>
      <c r="E22" s="27"/>
      <c r="F22" s="27"/>
    </row>
    <row r="23" spans="2:6">
      <c r="B23" s="27"/>
      <c r="C23" s="27"/>
      <c r="D23" s="27"/>
      <c r="E23" s="27"/>
      <c r="F23" s="27"/>
    </row>
    <row r="24" spans="2:6">
      <c r="B24" s="27"/>
      <c r="C24" s="27"/>
      <c r="D24" s="27"/>
      <c r="E24" s="27"/>
      <c r="F24" s="27"/>
    </row>
    <row r="25" spans="2:6">
      <c r="B25" s="27"/>
      <c r="C25" s="27"/>
      <c r="D25" s="27"/>
      <c r="E25" s="27"/>
      <c r="F25" s="27"/>
    </row>
    <row r="26" spans="2:6">
      <c r="B26" s="27"/>
      <c r="C26" s="27"/>
      <c r="D26" s="27"/>
      <c r="E26" s="27"/>
      <c r="F26" s="27"/>
    </row>
    <row r="27" spans="2:6">
      <c r="B27" s="27"/>
      <c r="C27" s="27"/>
      <c r="D27" s="27"/>
      <c r="E27" s="27"/>
      <c r="F27" s="27"/>
    </row>
    <row r="28" spans="2:6">
      <c r="B28" s="27"/>
      <c r="C28" s="27"/>
      <c r="D28" s="27"/>
      <c r="E28" s="27"/>
      <c r="F28" s="27"/>
    </row>
    <row r="29" spans="2:6">
      <c r="B29" s="27"/>
      <c r="C29" s="27"/>
      <c r="D29" s="27"/>
      <c r="E29" s="27"/>
      <c r="F29" s="27"/>
    </row>
    <row r="30" spans="2:6">
      <c r="B30" s="27"/>
      <c r="C30" s="27"/>
      <c r="D30" s="27"/>
      <c r="E30" s="27"/>
      <c r="F30" s="27"/>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sheetPr>
    <tabColor theme="1"/>
  </sheetPr>
  <dimension ref="A2:L29"/>
  <sheetViews>
    <sheetView topLeftCell="A9" zoomScale="40" zoomScaleNormal="40" workbookViewId="0">
      <selection activeCell="D57" sqref="D57"/>
    </sheetView>
  </sheetViews>
  <sheetFormatPr baseColWidth="10" defaultRowHeight="15"/>
  <cols>
    <col min="1" max="1" width="13.7109375" bestFit="1" customWidth="1"/>
    <col min="2" max="2" width="6.140625" bestFit="1" customWidth="1"/>
    <col min="3" max="8" width="7.140625" bestFit="1" customWidth="1"/>
    <col min="9" max="10" width="7.140625" style="27" customWidth="1"/>
    <col min="11" max="11" width="5.42578125" bestFit="1" customWidth="1"/>
    <col min="12" max="12" width="12" bestFit="1" customWidth="1"/>
  </cols>
  <sheetData>
    <row r="2" spans="1:12">
      <c r="A2" s="23" t="s">
        <v>98</v>
      </c>
      <c r="B2" s="23">
        <v>5</v>
      </c>
      <c r="C2" s="23">
        <v>10</v>
      </c>
      <c r="D2" s="23">
        <v>15</v>
      </c>
      <c r="E2" s="23">
        <v>20</v>
      </c>
      <c r="F2" s="23">
        <v>25</v>
      </c>
      <c r="G2" s="23">
        <v>30</v>
      </c>
      <c r="H2" s="23">
        <v>35</v>
      </c>
      <c r="I2" s="23">
        <v>40</v>
      </c>
      <c r="J2" s="23">
        <v>45</v>
      </c>
      <c r="K2" s="23" t="s">
        <v>149</v>
      </c>
      <c r="L2" s="27" t="s">
        <v>148</v>
      </c>
    </row>
    <row r="3" spans="1:12">
      <c r="A3" s="26" t="s">
        <v>0</v>
      </c>
      <c r="B3" s="73">
        <v>0</v>
      </c>
      <c r="C3" s="73">
        <v>50</v>
      </c>
      <c r="D3" s="73">
        <v>0</v>
      </c>
      <c r="E3" s="73">
        <v>0</v>
      </c>
      <c r="F3" s="73">
        <v>50</v>
      </c>
      <c r="G3" s="73">
        <v>0</v>
      </c>
      <c r="H3" s="73">
        <v>0</v>
      </c>
      <c r="I3" s="73">
        <v>0</v>
      </c>
      <c r="J3" s="73">
        <v>0</v>
      </c>
      <c r="K3" s="24">
        <v>8</v>
      </c>
      <c r="L3" s="24">
        <v>17.5</v>
      </c>
    </row>
    <row r="4" spans="1:12">
      <c r="A4" s="26" t="s">
        <v>1</v>
      </c>
      <c r="B4" s="73">
        <v>0</v>
      </c>
      <c r="C4" s="73">
        <v>20</v>
      </c>
      <c r="D4" s="73">
        <v>0</v>
      </c>
      <c r="E4" s="73">
        <v>53.333333333333336</v>
      </c>
      <c r="F4" s="73">
        <v>26.666666666666668</v>
      </c>
      <c r="G4" s="73">
        <v>0</v>
      </c>
      <c r="H4" s="73">
        <v>0</v>
      </c>
      <c r="I4" s="73">
        <v>0</v>
      </c>
      <c r="J4" s="73">
        <v>0</v>
      </c>
      <c r="K4" s="24">
        <v>15</v>
      </c>
      <c r="L4" s="24">
        <v>19.333333333333332</v>
      </c>
    </row>
    <row r="5" spans="1:12">
      <c r="A5" s="26" t="s">
        <v>2</v>
      </c>
      <c r="B5" s="73">
        <v>0</v>
      </c>
      <c r="C5" s="73">
        <v>5.2631578947368416</v>
      </c>
      <c r="D5" s="73">
        <v>0</v>
      </c>
      <c r="E5" s="73">
        <v>47.368421052631575</v>
      </c>
      <c r="F5" s="73">
        <v>26.315789473684209</v>
      </c>
      <c r="G5" s="73">
        <v>21.052631578947366</v>
      </c>
      <c r="H5" s="73">
        <v>0</v>
      </c>
      <c r="I5" s="73">
        <v>0</v>
      </c>
      <c r="J5" s="73">
        <v>0</v>
      </c>
      <c r="K5" s="24">
        <v>19</v>
      </c>
      <c r="L5" s="24">
        <v>22.894736842105264</v>
      </c>
    </row>
    <row r="6" spans="1:12">
      <c r="A6" s="26" t="s">
        <v>3</v>
      </c>
      <c r="B6" s="73">
        <v>0</v>
      </c>
      <c r="C6" s="73">
        <v>12</v>
      </c>
      <c r="D6" s="73">
        <v>12</v>
      </c>
      <c r="E6" s="73">
        <v>48</v>
      </c>
      <c r="F6" s="73">
        <v>12</v>
      </c>
      <c r="G6" s="73">
        <v>16</v>
      </c>
      <c r="H6" s="73">
        <v>0</v>
      </c>
      <c r="I6" s="73">
        <v>0</v>
      </c>
      <c r="J6" s="73">
        <v>0</v>
      </c>
      <c r="K6" s="24">
        <v>25</v>
      </c>
      <c r="L6" s="24">
        <v>20.399999999999999</v>
      </c>
    </row>
    <row r="7" spans="1:12">
      <c r="A7" s="26" t="s">
        <v>4</v>
      </c>
      <c r="B7" s="73">
        <v>0</v>
      </c>
      <c r="C7" s="73">
        <v>1.5625</v>
      </c>
      <c r="D7" s="73">
        <v>14.0625</v>
      </c>
      <c r="E7" s="73">
        <v>78.125</v>
      </c>
      <c r="F7" s="73">
        <v>4.6875</v>
      </c>
      <c r="G7" s="73">
        <v>1.5625</v>
      </c>
      <c r="H7" s="73">
        <v>0</v>
      </c>
      <c r="I7" s="73">
        <v>0</v>
      </c>
      <c r="J7" s="73">
        <v>0</v>
      </c>
      <c r="K7" s="24">
        <v>64</v>
      </c>
      <c r="L7" s="24">
        <v>19.53125</v>
      </c>
    </row>
    <row r="8" spans="1:12">
      <c r="A8" s="26" t="s">
        <v>6</v>
      </c>
      <c r="B8" s="73">
        <v>4.3478260869565215</v>
      </c>
      <c r="C8" s="73">
        <v>13.043478260869565</v>
      </c>
      <c r="D8" s="73">
        <v>21.739130434782609</v>
      </c>
      <c r="E8" s="73">
        <v>8.695652173913043</v>
      </c>
      <c r="F8" s="73">
        <v>47.826086956521742</v>
      </c>
      <c r="G8" s="73">
        <v>4.3478260869565215</v>
      </c>
      <c r="H8" s="73">
        <v>0</v>
      </c>
      <c r="I8" s="73">
        <v>0</v>
      </c>
      <c r="J8" s="73">
        <v>0</v>
      </c>
      <c r="K8" s="24">
        <v>23</v>
      </c>
      <c r="L8" s="24">
        <v>19.782608695652176</v>
      </c>
    </row>
    <row r="9" spans="1:12">
      <c r="A9" s="26" t="s">
        <v>7</v>
      </c>
      <c r="B9" s="73">
        <v>0</v>
      </c>
      <c r="C9" s="73">
        <v>13.333333333333334</v>
      </c>
      <c r="D9" s="73">
        <v>33.333333333333329</v>
      </c>
      <c r="E9" s="73">
        <v>33.333333333333329</v>
      </c>
      <c r="F9" s="73">
        <v>0</v>
      </c>
      <c r="G9" s="73">
        <v>20</v>
      </c>
      <c r="H9" s="73">
        <v>0</v>
      </c>
      <c r="I9" s="73">
        <v>0</v>
      </c>
      <c r="J9" s="73">
        <v>0</v>
      </c>
      <c r="K9" s="24">
        <v>15</v>
      </c>
      <c r="L9" s="24">
        <v>19</v>
      </c>
    </row>
    <row r="10" spans="1:12">
      <c r="A10" s="26" t="s">
        <v>8</v>
      </c>
      <c r="B10" s="73">
        <v>0</v>
      </c>
      <c r="C10" s="73">
        <v>0</v>
      </c>
      <c r="D10" s="73">
        <v>0</v>
      </c>
      <c r="E10" s="73">
        <v>25</v>
      </c>
      <c r="F10" s="73">
        <v>0</v>
      </c>
      <c r="G10" s="73">
        <v>25</v>
      </c>
      <c r="H10" s="73">
        <v>50</v>
      </c>
      <c r="I10" s="73">
        <v>0</v>
      </c>
      <c r="J10" s="73">
        <v>0</v>
      </c>
      <c r="K10" s="24">
        <v>4</v>
      </c>
      <c r="L10" s="24">
        <v>30</v>
      </c>
    </row>
    <row r="11" spans="1:12">
      <c r="A11" s="26" t="s">
        <v>9</v>
      </c>
      <c r="B11" s="73">
        <v>0</v>
      </c>
      <c r="C11" s="73">
        <v>15</v>
      </c>
      <c r="D11" s="73">
        <v>30</v>
      </c>
      <c r="E11" s="73">
        <v>45</v>
      </c>
      <c r="F11" s="73">
        <v>5</v>
      </c>
      <c r="G11" s="73">
        <v>5</v>
      </c>
      <c r="H11" s="73">
        <v>0</v>
      </c>
      <c r="I11" s="73">
        <v>0</v>
      </c>
      <c r="J11" s="73">
        <v>0</v>
      </c>
      <c r="K11" s="24">
        <v>20</v>
      </c>
      <c r="L11" s="24">
        <v>17.75</v>
      </c>
    </row>
    <row r="12" spans="1:12">
      <c r="A12" s="26" t="s">
        <v>13</v>
      </c>
      <c r="B12" s="73">
        <v>0</v>
      </c>
      <c r="C12" s="73">
        <v>25</v>
      </c>
      <c r="D12" s="73">
        <v>30</v>
      </c>
      <c r="E12" s="73">
        <v>40</v>
      </c>
      <c r="F12" s="73">
        <v>5</v>
      </c>
      <c r="G12" s="73">
        <v>0</v>
      </c>
      <c r="H12" s="73">
        <v>0</v>
      </c>
      <c r="I12" s="73">
        <v>0</v>
      </c>
      <c r="J12" s="73">
        <v>0</v>
      </c>
      <c r="K12" s="24">
        <v>20</v>
      </c>
      <c r="L12" s="24">
        <v>16.25</v>
      </c>
    </row>
    <row r="13" spans="1:12">
      <c r="A13" s="26" t="s">
        <v>11</v>
      </c>
      <c r="B13" s="73">
        <v>0</v>
      </c>
      <c r="C13" s="73">
        <v>0</v>
      </c>
      <c r="D13" s="73">
        <v>0</v>
      </c>
      <c r="E13" s="73">
        <v>71.428571428571431</v>
      </c>
      <c r="F13" s="73">
        <v>23.809523809523807</v>
      </c>
      <c r="G13" s="73">
        <v>4.7619047619047619</v>
      </c>
      <c r="H13" s="73">
        <v>0</v>
      </c>
      <c r="I13" s="73">
        <v>0</v>
      </c>
      <c r="J13" s="73">
        <v>0</v>
      </c>
      <c r="K13" s="24">
        <v>21</v>
      </c>
      <c r="L13" s="24">
        <v>21.666666666666668</v>
      </c>
    </row>
    <row r="15" spans="1:12">
      <c r="C15" s="27"/>
      <c r="D15" s="27"/>
      <c r="E15" s="27"/>
      <c r="F15" s="27"/>
      <c r="G15" s="27"/>
      <c r="H15" s="27"/>
      <c r="K15" s="27"/>
    </row>
    <row r="16" spans="1:12">
      <c r="B16" s="27"/>
      <c r="C16" s="27"/>
      <c r="D16" s="27"/>
      <c r="E16" s="27"/>
      <c r="F16" s="27"/>
      <c r="G16" s="27"/>
      <c r="H16" s="27"/>
      <c r="K16" s="27"/>
    </row>
    <row r="17" spans="2:11">
      <c r="B17" s="27"/>
      <c r="C17" s="27"/>
      <c r="D17" s="27"/>
      <c r="E17" s="27"/>
      <c r="F17" s="27"/>
      <c r="G17" s="27"/>
      <c r="H17" s="27"/>
      <c r="K17" s="27"/>
    </row>
    <row r="18" spans="2:11">
      <c r="B18" s="27"/>
      <c r="C18" s="27"/>
      <c r="D18" s="27"/>
      <c r="E18" s="27"/>
      <c r="F18" s="27"/>
      <c r="G18" s="27"/>
      <c r="H18" s="27"/>
      <c r="K18" s="27"/>
    </row>
    <row r="19" spans="2:11">
      <c r="B19" s="27"/>
      <c r="C19" s="27"/>
      <c r="D19" s="27"/>
      <c r="E19" s="27"/>
      <c r="F19" s="27"/>
      <c r="G19" s="27"/>
      <c r="H19" s="27"/>
      <c r="K19" s="27"/>
    </row>
    <row r="20" spans="2:11">
      <c r="B20" s="27"/>
      <c r="C20" s="27"/>
      <c r="D20" s="27"/>
      <c r="E20" s="27"/>
      <c r="F20" s="27"/>
      <c r="G20" s="27"/>
      <c r="H20" s="27"/>
      <c r="K20" s="27"/>
    </row>
    <row r="21" spans="2:11">
      <c r="B21" s="27"/>
      <c r="C21" s="27"/>
      <c r="D21" s="27"/>
      <c r="E21" s="27"/>
      <c r="F21" s="27"/>
      <c r="G21" s="27"/>
      <c r="H21" s="27"/>
      <c r="K21" s="27"/>
    </row>
    <row r="22" spans="2:11">
      <c r="B22" s="27"/>
      <c r="C22" s="27"/>
      <c r="D22" s="27"/>
      <c r="E22" s="27"/>
      <c r="F22" s="27"/>
      <c r="G22" s="27"/>
      <c r="H22" s="27"/>
      <c r="K22" s="27"/>
    </row>
    <row r="23" spans="2:11">
      <c r="B23" s="27"/>
      <c r="C23" s="27"/>
      <c r="D23" s="27"/>
      <c r="E23" s="27">
        <v>42</v>
      </c>
      <c r="F23" s="27"/>
      <c r="G23" s="27"/>
      <c r="H23" s="27"/>
      <c r="K23" s="27"/>
    </row>
    <row r="24" spans="2:11">
      <c r="B24" s="27"/>
      <c r="C24" s="27"/>
      <c r="D24" s="27"/>
      <c r="E24" s="27"/>
      <c r="F24" s="27"/>
      <c r="G24" s="27"/>
      <c r="H24" s="27"/>
      <c r="K24" s="27"/>
    </row>
    <row r="25" spans="2:11">
      <c r="B25" s="27"/>
      <c r="C25" s="27"/>
      <c r="D25" s="27"/>
      <c r="E25" s="27"/>
      <c r="F25" s="27"/>
      <c r="G25" s="27"/>
      <c r="H25" s="27"/>
      <c r="K25" s="27"/>
    </row>
    <row r="26" spans="2:11">
      <c r="B26" s="27"/>
      <c r="C26" s="27"/>
      <c r="D26" s="27"/>
      <c r="E26" s="27"/>
      <c r="F26" s="27"/>
      <c r="G26" s="27"/>
      <c r="H26" s="27"/>
      <c r="K26" s="27"/>
    </row>
    <row r="27" spans="2:11">
      <c r="B27" s="27"/>
      <c r="C27" s="27"/>
      <c r="D27" s="27"/>
      <c r="E27" s="27"/>
      <c r="F27" s="27"/>
      <c r="G27" s="27"/>
      <c r="H27" s="27"/>
      <c r="K27" s="27"/>
    </row>
    <row r="28" spans="2:11">
      <c r="B28" s="27"/>
      <c r="C28" s="27"/>
      <c r="D28" s="27"/>
      <c r="E28" s="27"/>
      <c r="F28" s="27"/>
      <c r="G28" s="27"/>
      <c r="H28" s="27"/>
      <c r="K28" s="27"/>
    </row>
    <row r="29" spans="2:11">
      <c r="B29" s="27"/>
      <c r="C29" s="27"/>
      <c r="D29" s="27"/>
      <c r="E29" s="27"/>
      <c r="F29" s="27"/>
      <c r="G29" s="27"/>
      <c r="H29" s="27"/>
      <c r="K29" s="27"/>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sheetPr>
    <tabColor theme="1"/>
  </sheetPr>
  <dimension ref="A1:H32"/>
  <sheetViews>
    <sheetView zoomScale="40" zoomScaleNormal="40" workbookViewId="0">
      <selection activeCell="D57" sqref="D57"/>
    </sheetView>
  </sheetViews>
  <sheetFormatPr baseColWidth="10" defaultRowHeight="15"/>
  <cols>
    <col min="1" max="1" width="5.42578125" bestFit="1" customWidth="1"/>
    <col min="2" max="5" width="12" bestFit="1" customWidth="1"/>
    <col min="6" max="6" width="9.5703125" bestFit="1" customWidth="1"/>
    <col min="7" max="7" width="12" bestFit="1" customWidth="1"/>
  </cols>
  <sheetData>
    <row r="1" spans="1:8" s="27" customFormat="1"/>
    <row r="2" spans="1:8">
      <c r="A2" s="64"/>
      <c r="B2" s="64">
        <v>5</v>
      </c>
      <c r="C2" s="64">
        <v>10</v>
      </c>
      <c r="D2" s="64">
        <v>15</v>
      </c>
      <c r="E2" s="64">
        <v>20</v>
      </c>
      <c r="F2" s="64">
        <v>25</v>
      </c>
      <c r="G2" s="64" t="s">
        <v>152</v>
      </c>
      <c r="H2" s="64" t="s">
        <v>148</v>
      </c>
    </row>
    <row r="3" spans="1:8">
      <c r="A3" s="26" t="s">
        <v>0</v>
      </c>
      <c r="B3" s="73">
        <v>52.380952380952387</v>
      </c>
      <c r="C3" s="73">
        <v>12.103174603174603</v>
      </c>
      <c r="D3" s="73">
        <v>31.944444444444443</v>
      </c>
      <c r="E3" s="73">
        <v>3.5714285714285712</v>
      </c>
      <c r="F3" s="73">
        <v>0</v>
      </c>
      <c r="G3" s="24">
        <v>1008</v>
      </c>
      <c r="H3" s="24">
        <v>9.3353174603174605</v>
      </c>
    </row>
    <row r="4" spans="1:8">
      <c r="A4" s="26" t="s">
        <v>1</v>
      </c>
      <c r="B4" s="73">
        <v>85.98574821852732</v>
      </c>
      <c r="C4" s="73">
        <v>1.9002375296912115</v>
      </c>
      <c r="D4" s="73">
        <v>12.114014251781473</v>
      </c>
      <c r="E4" s="73">
        <v>0</v>
      </c>
      <c r="F4" s="73">
        <v>0</v>
      </c>
      <c r="G4" s="24">
        <v>842</v>
      </c>
      <c r="H4" s="24">
        <v>6.3064133016627082</v>
      </c>
    </row>
    <row r="5" spans="1:8">
      <c r="A5" s="26" t="s">
        <v>2</v>
      </c>
      <c r="B5" s="73">
        <v>96.753246753246756</v>
      </c>
      <c r="C5" s="73">
        <v>0.69573283858998147</v>
      </c>
      <c r="D5" s="73">
        <v>1.4842300556586272</v>
      </c>
      <c r="E5" s="73">
        <v>1.0667903525046383</v>
      </c>
      <c r="F5" s="73">
        <v>0</v>
      </c>
      <c r="G5" s="24">
        <v>2156</v>
      </c>
      <c r="H5" s="24">
        <v>5.3432282003710574</v>
      </c>
    </row>
    <row r="6" spans="1:8">
      <c r="A6" s="26" t="s">
        <v>3</v>
      </c>
      <c r="B6" s="73">
        <v>39.425587467362924</v>
      </c>
      <c r="C6" s="73">
        <v>2.610966057441253</v>
      </c>
      <c r="D6" s="73">
        <v>57.180156657963444</v>
      </c>
      <c r="E6" s="73">
        <v>0.7832898172323759</v>
      </c>
      <c r="F6" s="73">
        <v>0</v>
      </c>
      <c r="G6" s="24">
        <v>383</v>
      </c>
      <c r="H6" s="24">
        <v>10.966057441253264</v>
      </c>
    </row>
    <row r="7" spans="1:8">
      <c r="A7" s="26" t="s">
        <v>4</v>
      </c>
      <c r="B7" s="73">
        <v>43.79562043795621</v>
      </c>
      <c r="C7" s="73">
        <v>7.2992700729926998</v>
      </c>
      <c r="D7" s="73">
        <v>44.525547445255476</v>
      </c>
      <c r="E7" s="73">
        <v>4.3795620437956204</v>
      </c>
      <c r="F7" s="73">
        <v>0</v>
      </c>
      <c r="G7" s="24">
        <v>274</v>
      </c>
      <c r="H7" s="24">
        <v>10.474452554744525</v>
      </c>
    </row>
    <row r="8" spans="1:8">
      <c r="A8" s="26" t="s">
        <v>5</v>
      </c>
      <c r="B8" s="73">
        <v>39.526832083092899</v>
      </c>
      <c r="C8" s="73">
        <v>39.06520484708598</v>
      </c>
      <c r="D8" s="73">
        <v>16.964800923254472</v>
      </c>
      <c r="E8" s="73">
        <v>4.4431621465666478</v>
      </c>
      <c r="F8" s="73">
        <v>0</v>
      </c>
      <c r="G8" s="24">
        <v>1733</v>
      </c>
      <c r="H8" s="24">
        <v>9.3162146566647426</v>
      </c>
    </row>
    <row r="9" spans="1:8">
      <c r="A9" s="26" t="s">
        <v>6</v>
      </c>
      <c r="B9" s="73">
        <v>56.140350877192979</v>
      </c>
      <c r="C9" s="73">
        <v>20.300751879699249</v>
      </c>
      <c r="D9" s="73">
        <v>11.779448621553884</v>
      </c>
      <c r="E9" s="73">
        <v>11.779448621553884</v>
      </c>
      <c r="F9" s="73">
        <v>0</v>
      </c>
      <c r="G9" s="24">
        <v>399</v>
      </c>
      <c r="H9" s="24">
        <v>8.9598997493734327</v>
      </c>
    </row>
    <row r="10" spans="1:8">
      <c r="A10" s="26" t="s">
        <v>8</v>
      </c>
      <c r="B10" s="73">
        <v>81.652490886998791</v>
      </c>
      <c r="C10" s="73">
        <v>0.85054678007290396</v>
      </c>
      <c r="D10" s="73">
        <v>16.403402187120292</v>
      </c>
      <c r="E10" s="73">
        <v>1.0935601458080195</v>
      </c>
      <c r="F10" s="73">
        <v>0</v>
      </c>
      <c r="G10" s="24">
        <v>823</v>
      </c>
      <c r="H10" s="24">
        <v>6.8469015795868771</v>
      </c>
    </row>
    <row r="11" spans="1:8">
      <c r="A11" s="26" t="s">
        <v>9</v>
      </c>
      <c r="B11" s="73">
        <v>25.78125</v>
      </c>
      <c r="C11" s="73">
        <v>8.59375</v>
      </c>
      <c r="D11" s="73">
        <v>60.15625</v>
      </c>
      <c r="E11" s="73">
        <v>5.46875</v>
      </c>
      <c r="F11" s="73">
        <v>0</v>
      </c>
      <c r="G11" s="24">
        <v>128</v>
      </c>
      <c r="H11" s="24">
        <v>12.265625</v>
      </c>
    </row>
    <row r="12" spans="1:8">
      <c r="A12" s="26" t="s">
        <v>10</v>
      </c>
      <c r="B12" s="73">
        <v>45.833333333333329</v>
      </c>
      <c r="C12" s="73">
        <v>0</v>
      </c>
      <c r="D12" s="73">
        <v>54.166666666666664</v>
      </c>
      <c r="E12" s="73">
        <v>0</v>
      </c>
      <c r="F12" s="73">
        <v>0</v>
      </c>
      <c r="G12" s="24">
        <v>24</v>
      </c>
      <c r="H12" s="24">
        <v>10.416666666666666</v>
      </c>
    </row>
    <row r="13" spans="1:8">
      <c r="A13" s="26" t="s">
        <v>12</v>
      </c>
      <c r="B13" s="73">
        <v>73.120728929384967</v>
      </c>
      <c r="C13" s="73">
        <v>15.261958997722095</v>
      </c>
      <c r="D13" s="73">
        <v>10.933940774487471</v>
      </c>
      <c r="E13" s="73">
        <v>0.68337129840546695</v>
      </c>
      <c r="F13" s="73">
        <v>0</v>
      </c>
      <c r="G13" s="24">
        <v>439</v>
      </c>
      <c r="H13" s="24">
        <v>6.9589977220956722</v>
      </c>
    </row>
    <row r="14" spans="1:8">
      <c r="A14" s="26" t="s">
        <v>13</v>
      </c>
      <c r="B14" s="73">
        <v>53.719008264462808</v>
      </c>
      <c r="C14" s="73">
        <v>2.0661157024793391</v>
      </c>
      <c r="D14" s="73">
        <v>34.710743801652896</v>
      </c>
      <c r="E14" s="73">
        <v>9.5041322314049594</v>
      </c>
      <c r="F14" s="73">
        <v>0</v>
      </c>
      <c r="G14" s="24">
        <v>242</v>
      </c>
      <c r="H14" s="24">
        <v>10</v>
      </c>
    </row>
    <row r="15" spans="1:8">
      <c r="A15" s="26" t="s">
        <v>11</v>
      </c>
      <c r="B15" s="73">
        <v>26.478873239436616</v>
      </c>
      <c r="C15" s="73">
        <v>17.183098591549296</v>
      </c>
      <c r="D15" s="73">
        <v>54.084507042253513</v>
      </c>
      <c r="E15" s="73">
        <v>2.2535211267605635</v>
      </c>
      <c r="F15" s="73">
        <v>0</v>
      </c>
      <c r="G15" s="24">
        <v>355</v>
      </c>
      <c r="H15" s="24">
        <v>11.605633802816902</v>
      </c>
    </row>
    <row r="16" spans="1:8">
      <c r="A16" s="26" t="s">
        <v>7</v>
      </c>
      <c r="B16" s="73">
        <v>62.985074626865668</v>
      </c>
      <c r="C16" s="73">
        <v>30.149253731343283</v>
      </c>
      <c r="D16" s="73">
        <v>6.567164179104477</v>
      </c>
      <c r="E16" s="73">
        <v>0.29850746268656719</v>
      </c>
      <c r="F16" s="73">
        <v>0</v>
      </c>
      <c r="G16" s="24">
        <v>335</v>
      </c>
      <c r="H16" s="24">
        <v>7.2089552238805972</v>
      </c>
    </row>
    <row r="17" spans="2:6">
      <c r="F17" s="73">
        <v>0</v>
      </c>
    </row>
    <row r="18" spans="2:6">
      <c r="C18" s="27"/>
      <c r="D18" s="27"/>
      <c r="E18" s="27"/>
      <c r="F18" s="73">
        <v>100</v>
      </c>
    </row>
    <row r="19" spans="2:6">
      <c r="B19" s="27"/>
      <c r="C19" s="27"/>
      <c r="D19" s="27"/>
      <c r="E19" s="27"/>
    </row>
    <row r="20" spans="2:6">
      <c r="B20" s="27"/>
      <c r="C20" s="27"/>
      <c r="D20" s="27"/>
      <c r="E20" s="27"/>
    </row>
    <row r="21" spans="2:6">
      <c r="B21" s="27"/>
      <c r="C21" s="27"/>
      <c r="D21" s="27">
        <v>25</v>
      </c>
      <c r="E21" s="27"/>
    </row>
    <row r="22" spans="2:6">
      <c r="B22" s="27"/>
      <c r="C22" s="27"/>
      <c r="D22" s="27"/>
      <c r="E22" s="27"/>
    </row>
    <row r="23" spans="2:6">
      <c r="B23" s="27"/>
      <c r="C23" s="27"/>
      <c r="D23" s="27"/>
      <c r="E23" s="27"/>
    </row>
    <row r="24" spans="2:6">
      <c r="B24" s="27"/>
      <c r="C24" s="27"/>
      <c r="D24" s="27"/>
      <c r="E24" s="27"/>
    </row>
    <row r="25" spans="2:6">
      <c r="B25" s="27"/>
      <c r="C25" s="27"/>
      <c r="D25" s="27"/>
      <c r="E25" s="27"/>
    </row>
    <row r="26" spans="2:6">
      <c r="B26" s="27"/>
      <c r="C26" s="27"/>
      <c r="D26" s="27"/>
      <c r="E26" s="27"/>
    </row>
    <row r="27" spans="2:6">
      <c r="B27" s="27"/>
      <c r="C27" s="27"/>
      <c r="D27" s="27"/>
      <c r="E27" s="27"/>
    </row>
    <row r="28" spans="2:6">
      <c r="B28" s="27"/>
      <c r="C28" s="27"/>
      <c r="D28" s="27"/>
      <c r="E28" s="27"/>
    </row>
    <row r="29" spans="2:6">
      <c r="B29" s="27"/>
      <c r="C29" s="27"/>
      <c r="D29" s="27"/>
      <c r="E29" s="27"/>
    </row>
    <row r="30" spans="2:6">
      <c r="B30" s="27"/>
      <c r="C30" s="27"/>
      <c r="D30" s="27"/>
      <c r="E30" s="27"/>
    </row>
    <row r="31" spans="2:6">
      <c r="B31" s="27"/>
      <c r="C31" s="27"/>
      <c r="D31" s="27"/>
      <c r="E31" s="27"/>
    </row>
    <row r="32" spans="2:6">
      <c r="B32" s="27"/>
      <c r="C32" s="27"/>
      <c r="D32" s="27"/>
      <c r="E32" s="27"/>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sheetPr>
    <tabColor theme="1"/>
  </sheetPr>
  <dimension ref="A1:R36"/>
  <sheetViews>
    <sheetView zoomScale="40" zoomScaleNormal="40" workbookViewId="0">
      <selection activeCell="D57" sqref="D57"/>
    </sheetView>
  </sheetViews>
  <sheetFormatPr baseColWidth="10" defaultRowHeight="15"/>
  <cols>
    <col min="1" max="1" width="6.42578125" bestFit="1" customWidth="1"/>
    <col min="2" max="2" width="5.28515625" bestFit="1" customWidth="1"/>
    <col min="3" max="11" width="6.42578125" bestFit="1" customWidth="1"/>
    <col min="12" max="12" width="6.140625" bestFit="1" customWidth="1"/>
    <col min="13" max="13" width="5.28515625" bestFit="1" customWidth="1"/>
    <col min="14" max="16" width="5.28515625" style="27" customWidth="1"/>
    <col min="17" max="17" width="8.7109375" bestFit="1" customWidth="1"/>
    <col min="18" max="18" width="13.85546875" bestFit="1" customWidth="1"/>
  </cols>
  <sheetData>
    <row r="1" spans="1:18">
      <c r="A1">
        <v>76</v>
      </c>
      <c r="B1">
        <v>76</v>
      </c>
    </row>
    <row r="2" spans="1:18">
      <c r="A2" s="64"/>
      <c r="B2" s="64">
        <v>5</v>
      </c>
      <c r="C2" s="64">
        <v>10</v>
      </c>
      <c r="D2" s="64">
        <v>15</v>
      </c>
      <c r="E2" s="64">
        <v>20</v>
      </c>
      <c r="F2" s="64">
        <v>25</v>
      </c>
      <c r="G2" s="64">
        <v>30</v>
      </c>
      <c r="H2" s="64">
        <v>35</v>
      </c>
      <c r="I2" s="64">
        <v>40</v>
      </c>
      <c r="J2" s="64">
        <v>45</v>
      </c>
      <c r="K2" s="64">
        <v>50</v>
      </c>
      <c r="L2" s="64">
        <v>55</v>
      </c>
      <c r="M2" s="64">
        <v>60</v>
      </c>
      <c r="N2" s="64">
        <v>65</v>
      </c>
      <c r="O2" s="64">
        <v>70</v>
      </c>
      <c r="P2" s="64">
        <v>75</v>
      </c>
      <c r="Q2" s="64" t="s">
        <v>149</v>
      </c>
      <c r="R2" s="64" t="s">
        <v>148</v>
      </c>
    </row>
    <row r="3" spans="1:18">
      <c r="A3" s="26" t="s">
        <v>0</v>
      </c>
      <c r="B3" s="73">
        <v>0</v>
      </c>
      <c r="C3" s="73">
        <v>28.571428571428569</v>
      </c>
      <c r="D3" s="73">
        <v>7.1428571428571423</v>
      </c>
      <c r="E3" s="73">
        <v>35.714285714285715</v>
      </c>
      <c r="F3" s="73">
        <v>28.571428571428569</v>
      </c>
      <c r="G3" s="73">
        <v>0</v>
      </c>
      <c r="H3" s="73">
        <v>0</v>
      </c>
      <c r="I3" s="73">
        <v>0</v>
      </c>
      <c r="J3" s="73">
        <v>0</v>
      </c>
      <c r="K3" s="73">
        <v>0</v>
      </c>
      <c r="L3" s="73">
        <v>0</v>
      </c>
      <c r="M3" s="73">
        <v>0</v>
      </c>
      <c r="N3" s="73">
        <v>0</v>
      </c>
      <c r="O3" s="73">
        <v>0</v>
      </c>
      <c r="P3" s="73">
        <v>0</v>
      </c>
      <c r="Q3" s="24">
        <v>14</v>
      </c>
      <c r="R3" s="24">
        <v>18.214285714285715</v>
      </c>
    </row>
    <row r="4" spans="1:18">
      <c r="A4" s="26" t="s">
        <v>1</v>
      </c>
      <c r="B4" s="73">
        <v>0</v>
      </c>
      <c r="C4" s="73">
        <v>0</v>
      </c>
      <c r="D4" s="73">
        <v>66.666666666666657</v>
      </c>
      <c r="E4" s="73">
        <v>0</v>
      </c>
      <c r="F4" s="73">
        <v>33.333333333333329</v>
      </c>
      <c r="G4" s="73">
        <v>0</v>
      </c>
      <c r="H4" s="73">
        <v>0</v>
      </c>
      <c r="I4" s="73">
        <v>0</v>
      </c>
      <c r="J4" s="73">
        <v>0</v>
      </c>
      <c r="K4" s="73">
        <v>0</v>
      </c>
      <c r="L4" s="73">
        <v>0</v>
      </c>
      <c r="M4" s="73">
        <v>0</v>
      </c>
      <c r="N4" s="73">
        <v>0</v>
      </c>
      <c r="O4" s="73">
        <v>0</v>
      </c>
      <c r="P4" s="73">
        <v>0</v>
      </c>
      <c r="Q4" s="24">
        <v>3</v>
      </c>
      <c r="R4" s="24">
        <v>18.333333333333332</v>
      </c>
    </row>
    <row r="5" spans="1:18">
      <c r="A5" s="26" t="s">
        <v>2</v>
      </c>
      <c r="B5" s="73">
        <v>0</v>
      </c>
      <c r="C5" s="73">
        <v>15</v>
      </c>
      <c r="D5" s="73">
        <v>35</v>
      </c>
      <c r="E5" s="73">
        <v>20</v>
      </c>
      <c r="F5" s="73">
        <v>5</v>
      </c>
      <c r="G5" s="73">
        <v>5</v>
      </c>
      <c r="H5" s="73">
        <v>5</v>
      </c>
      <c r="I5" s="73">
        <v>15</v>
      </c>
      <c r="J5" s="73">
        <v>0</v>
      </c>
      <c r="K5" s="73">
        <v>0</v>
      </c>
      <c r="L5" s="73">
        <v>0</v>
      </c>
      <c r="M5" s="73">
        <v>0</v>
      </c>
      <c r="N5" s="73">
        <v>0</v>
      </c>
      <c r="O5" s="73">
        <v>0</v>
      </c>
      <c r="P5" s="73">
        <v>0</v>
      </c>
      <c r="Q5" s="24">
        <v>20</v>
      </c>
      <c r="R5" s="24">
        <v>21.25</v>
      </c>
    </row>
    <row r="6" spans="1:18">
      <c r="A6" s="26" t="s">
        <v>3</v>
      </c>
      <c r="B6" s="73">
        <v>0</v>
      </c>
      <c r="C6" s="73">
        <v>0</v>
      </c>
      <c r="D6" s="73">
        <v>45.454545454545453</v>
      </c>
      <c r="E6" s="73">
        <v>45.454545454545453</v>
      </c>
      <c r="F6" s="73">
        <v>0</v>
      </c>
      <c r="G6" s="73">
        <v>9.0909090909090917</v>
      </c>
      <c r="H6" s="73">
        <v>0</v>
      </c>
      <c r="I6" s="73">
        <v>0</v>
      </c>
      <c r="J6" s="73">
        <v>0</v>
      </c>
      <c r="K6" s="73">
        <v>0</v>
      </c>
      <c r="L6" s="73">
        <v>0</v>
      </c>
      <c r="M6" s="73">
        <v>0</v>
      </c>
      <c r="N6" s="73">
        <v>0</v>
      </c>
      <c r="O6" s="73">
        <v>0</v>
      </c>
      <c r="P6" s="73">
        <v>0</v>
      </c>
      <c r="Q6" s="24">
        <v>11</v>
      </c>
      <c r="R6" s="24">
        <v>18.636363636363637</v>
      </c>
    </row>
    <row r="7" spans="1:18">
      <c r="A7" s="26" t="s">
        <v>4</v>
      </c>
      <c r="B7" s="73">
        <v>0</v>
      </c>
      <c r="C7" s="73">
        <v>57.142857142857139</v>
      </c>
      <c r="D7" s="73">
        <v>28.571428571428569</v>
      </c>
      <c r="E7" s="73">
        <v>0</v>
      </c>
      <c r="F7" s="73">
        <v>0</v>
      </c>
      <c r="G7" s="73">
        <v>14.285714285714285</v>
      </c>
      <c r="H7" s="73">
        <v>0</v>
      </c>
      <c r="I7" s="73">
        <v>0</v>
      </c>
      <c r="J7" s="73">
        <v>0</v>
      </c>
      <c r="K7" s="73">
        <v>0</v>
      </c>
      <c r="L7" s="73">
        <v>0</v>
      </c>
      <c r="M7" s="73">
        <v>0</v>
      </c>
      <c r="N7" s="73">
        <v>0</v>
      </c>
      <c r="O7" s="73">
        <v>0</v>
      </c>
      <c r="P7" s="73">
        <v>0</v>
      </c>
      <c r="Q7" s="24">
        <v>7</v>
      </c>
      <c r="R7" s="24">
        <v>14.285714285714286</v>
      </c>
    </row>
    <row r="8" spans="1:18">
      <c r="A8" s="26" t="s">
        <v>5</v>
      </c>
      <c r="B8" s="73">
        <v>0</v>
      </c>
      <c r="C8" s="73">
        <v>0</v>
      </c>
      <c r="D8" s="73">
        <v>4.7619047619047619</v>
      </c>
      <c r="E8" s="73">
        <v>66.666666666666657</v>
      </c>
      <c r="F8" s="73">
        <v>9.5238095238095237</v>
      </c>
      <c r="G8" s="73">
        <v>4.7619047619047619</v>
      </c>
      <c r="H8" s="73">
        <v>0</v>
      </c>
      <c r="I8" s="73">
        <v>14.285714285714285</v>
      </c>
      <c r="J8" s="73">
        <v>0</v>
      </c>
      <c r="K8" s="73">
        <v>0</v>
      </c>
      <c r="L8" s="73">
        <v>0</v>
      </c>
      <c r="M8" s="73">
        <v>0</v>
      </c>
      <c r="N8" s="73">
        <v>0</v>
      </c>
      <c r="O8" s="73">
        <v>0</v>
      </c>
      <c r="P8" s="73">
        <v>0</v>
      </c>
      <c r="Q8" s="24">
        <v>21</v>
      </c>
      <c r="R8" s="24">
        <v>23.571428571428573</v>
      </c>
    </row>
    <row r="9" spans="1:18">
      <c r="A9" s="26" t="s">
        <v>6</v>
      </c>
      <c r="B9" s="73">
        <v>0</v>
      </c>
      <c r="C9" s="73">
        <v>0</v>
      </c>
      <c r="D9" s="73">
        <v>53.846153846153847</v>
      </c>
      <c r="E9" s="73">
        <v>0</v>
      </c>
      <c r="F9" s="73">
        <v>15.384615384615385</v>
      </c>
      <c r="G9" s="73">
        <v>15.384615384615385</v>
      </c>
      <c r="H9" s="73">
        <v>15.384615384615385</v>
      </c>
      <c r="I9" s="73">
        <v>0</v>
      </c>
      <c r="J9" s="73">
        <v>0</v>
      </c>
      <c r="K9" s="73">
        <v>0</v>
      </c>
      <c r="L9" s="73">
        <v>0</v>
      </c>
      <c r="M9" s="73">
        <v>0</v>
      </c>
      <c r="N9" s="73">
        <v>0</v>
      </c>
      <c r="O9" s="73">
        <v>0</v>
      </c>
      <c r="P9" s="73">
        <v>0</v>
      </c>
      <c r="Q9" s="24">
        <v>13</v>
      </c>
      <c r="R9" s="24">
        <v>21.923076923076923</v>
      </c>
    </row>
    <row r="10" spans="1:18">
      <c r="A10" s="26" t="s">
        <v>8</v>
      </c>
      <c r="B10" s="73">
        <v>2.5</v>
      </c>
      <c r="C10" s="73">
        <v>5</v>
      </c>
      <c r="D10" s="73">
        <v>40</v>
      </c>
      <c r="E10" s="73">
        <v>32.5</v>
      </c>
      <c r="F10" s="73">
        <v>7.5</v>
      </c>
      <c r="G10" s="73">
        <v>0</v>
      </c>
      <c r="H10" s="73">
        <v>2.5</v>
      </c>
      <c r="I10" s="73">
        <v>2.5</v>
      </c>
      <c r="J10" s="73">
        <v>2.5</v>
      </c>
      <c r="K10" s="73">
        <v>0</v>
      </c>
      <c r="L10" s="73">
        <v>5</v>
      </c>
      <c r="M10" s="73">
        <v>0</v>
      </c>
      <c r="N10" s="73">
        <v>0</v>
      </c>
      <c r="O10" s="73">
        <v>0</v>
      </c>
      <c r="P10" s="73">
        <v>0</v>
      </c>
      <c r="Q10" s="24">
        <v>40</v>
      </c>
      <c r="R10" s="24">
        <v>20.75</v>
      </c>
    </row>
    <row r="11" spans="1:18">
      <c r="A11" s="26" t="s">
        <v>9</v>
      </c>
      <c r="B11" s="73">
        <v>0</v>
      </c>
      <c r="C11" s="73">
        <v>0</v>
      </c>
      <c r="D11" s="73">
        <v>32</v>
      </c>
      <c r="E11" s="73">
        <v>8</v>
      </c>
      <c r="F11" s="73">
        <v>8</v>
      </c>
      <c r="G11" s="73">
        <v>8</v>
      </c>
      <c r="H11" s="73">
        <v>8</v>
      </c>
      <c r="I11" s="73">
        <v>8</v>
      </c>
      <c r="J11" s="73">
        <v>0</v>
      </c>
      <c r="K11" s="73">
        <v>28.000000000000004</v>
      </c>
      <c r="L11" s="73">
        <v>0</v>
      </c>
      <c r="M11" s="73">
        <v>0</v>
      </c>
      <c r="N11" s="73">
        <v>0</v>
      </c>
      <c r="O11" s="73">
        <v>0</v>
      </c>
      <c r="P11" s="73">
        <v>0</v>
      </c>
      <c r="Q11" s="24">
        <v>25</v>
      </c>
      <c r="R11" s="24">
        <v>30.8</v>
      </c>
    </row>
    <row r="12" spans="1:18">
      <c r="A12" s="26" t="s">
        <v>10</v>
      </c>
      <c r="B12" s="73">
        <v>0</v>
      </c>
      <c r="C12" s="73">
        <v>0</v>
      </c>
      <c r="D12" s="73">
        <v>22.222222222222221</v>
      </c>
      <c r="E12" s="73">
        <v>0</v>
      </c>
      <c r="F12" s="73">
        <v>0</v>
      </c>
      <c r="G12" s="73">
        <v>0</v>
      </c>
      <c r="H12" s="73">
        <v>33.333333333333329</v>
      </c>
      <c r="I12" s="73">
        <v>33.333333333333329</v>
      </c>
      <c r="J12" s="73">
        <v>11.111111111111111</v>
      </c>
      <c r="K12" s="73">
        <v>0</v>
      </c>
      <c r="L12" s="73">
        <v>0</v>
      </c>
      <c r="M12" s="73">
        <v>0</v>
      </c>
      <c r="N12" s="73">
        <v>0</v>
      </c>
      <c r="O12" s="73">
        <v>0</v>
      </c>
      <c r="P12" s="73">
        <v>0</v>
      </c>
      <c r="Q12" s="24">
        <v>9</v>
      </c>
      <c r="R12" s="24">
        <v>33.333333333333336</v>
      </c>
    </row>
    <row r="13" spans="1:18">
      <c r="A13" s="26" t="s">
        <v>12</v>
      </c>
      <c r="B13" s="73">
        <v>0</v>
      </c>
      <c r="C13" s="73">
        <v>0</v>
      </c>
      <c r="D13" s="73">
        <v>0</v>
      </c>
      <c r="E13" s="73">
        <v>0</v>
      </c>
      <c r="F13" s="73">
        <v>13.333333333333334</v>
      </c>
      <c r="G13" s="73">
        <v>13.333333333333334</v>
      </c>
      <c r="H13" s="73">
        <v>6.666666666666667</v>
      </c>
      <c r="I13" s="73">
        <v>26.666666666666668</v>
      </c>
      <c r="J13" s="73">
        <v>0</v>
      </c>
      <c r="K13" s="73">
        <v>20</v>
      </c>
      <c r="L13" s="73">
        <v>13.333333333333334</v>
      </c>
      <c r="M13" s="73">
        <v>6.666666666666667</v>
      </c>
      <c r="N13" s="73">
        <v>0</v>
      </c>
      <c r="O13" s="73">
        <v>0</v>
      </c>
      <c r="P13" s="73">
        <v>0</v>
      </c>
      <c r="Q13" s="24">
        <v>15</v>
      </c>
      <c r="R13" s="24">
        <v>41.666666666666664</v>
      </c>
    </row>
    <row r="14" spans="1:18">
      <c r="A14" s="26" t="s">
        <v>13</v>
      </c>
      <c r="B14" s="73">
        <v>0</v>
      </c>
      <c r="C14" s="73">
        <v>0</v>
      </c>
      <c r="D14" s="73">
        <v>28.125</v>
      </c>
      <c r="E14" s="73">
        <v>15.625</v>
      </c>
      <c r="F14" s="73">
        <v>0</v>
      </c>
      <c r="G14" s="73">
        <v>25</v>
      </c>
      <c r="H14" s="73">
        <v>9.375</v>
      </c>
      <c r="I14" s="73">
        <v>18.75</v>
      </c>
      <c r="J14" s="73">
        <v>0</v>
      </c>
      <c r="K14" s="73">
        <v>0</v>
      </c>
      <c r="L14" s="73">
        <v>0</v>
      </c>
      <c r="M14" s="73">
        <v>3.125</v>
      </c>
      <c r="N14" s="73">
        <v>0</v>
      </c>
      <c r="O14" s="73">
        <v>0</v>
      </c>
      <c r="P14" s="73">
        <v>0</v>
      </c>
      <c r="Q14" s="24">
        <v>32</v>
      </c>
      <c r="R14" s="24">
        <v>27.5</v>
      </c>
    </row>
    <row r="15" spans="1:18">
      <c r="A15" s="26" t="s">
        <v>11</v>
      </c>
      <c r="B15" s="73">
        <v>0</v>
      </c>
      <c r="C15" s="73">
        <v>0</v>
      </c>
      <c r="D15" s="73">
        <v>41.17647058823529</v>
      </c>
      <c r="E15" s="73">
        <v>11.76470588235294</v>
      </c>
      <c r="F15" s="73">
        <v>0</v>
      </c>
      <c r="G15" s="73">
        <v>0</v>
      </c>
      <c r="H15" s="73">
        <v>5.8823529411764701</v>
      </c>
      <c r="I15" s="73">
        <v>5.8823529411764701</v>
      </c>
      <c r="J15" s="73">
        <v>23.52941176470588</v>
      </c>
      <c r="K15" s="73">
        <v>5.8823529411764701</v>
      </c>
      <c r="L15" s="73">
        <v>5.8823529411764701</v>
      </c>
      <c r="M15" s="73">
        <v>0</v>
      </c>
      <c r="N15" s="73">
        <v>0</v>
      </c>
      <c r="O15" s="73">
        <v>0</v>
      </c>
      <c r="P15" s="73">
        <v>0</v>
      </c>
      <c r="Q15" s="24">
        <v>17</v>
      </c>
      <c r="R15" s="24">
        <v>29.705882352941178</v>
      </c>
    </row>
    <row r="16" spans="1:18">
      <c r="A16" s="26" t="s">
        <v>7</v>
      </c>
      <c r="B16" s="73">
        <v>0</v>
      </c>
      <c r="C16" s="73">
        <v>0</v>
      </c>
      <c r="D16" s="73">
        <v>44.444444444444443</v>
      </c>
      <c r="E16" s="73">
        <v>27.777777777777779</v>
      </c>
      <c r="F16" s="73">
        <v>11.111111111111111</v>
      </c>
      <c r="G16" s="73">
        <v>16.666666666666664</v>
      </c>
      <c r="H16" s="73">
        <v>0</v>
      </c>
      <c r="I16" s="73">
        <v>0</v>
      </c>
      <c r="J16" s="73">
        <v>0</v>
      </c>
      <c r="K16" s="73">
        <v>0</v>
      </c>
      <c r="L16" s="73">
        <v>0</v>
      </c>
      <c r="M16" s="73">
        <v>0</v>
      </c>
      <c r="N16" s="73">
        <v>0</v>
      </c>
      <c r="O16" s="73">
        <v>0</v>
      </c>
      <c r="P16" s="73">
        <v>0</v>
      </c>
      <c r="Q16" s="24">
        <v>18</v>
      </c>
      <c r="R16" s="24">
        <v>20</v>
      </c>
    </row>
    <row r="18" spans="2:13">
      <c r="C18" s="27"/>
      <c r="D18" s="27"/>
      <c r="E18" s="27"/>
      <c r="F18" s="27"/>
      <c r="G18" s="27"/>
      <c r="H18" s="27"/>
      <c r="I18" s="27"/>
      <c r="J18" s="27"/>
      <c r="K18" s="27"/>
      <c r="L18" s="27"/>
      <c r="M18" s="27"/>
    </row>
    <row r="19" spans="2:13">
      <c r="B19" s="27"/>
      <c r="C19" s="27"/>
      <c r="D19" s="27"/>
      <c r="E19" s="27"/>
      <c r="F19" s="27"/>
      <c r="G19" s="27"/>
      <c r="H19" s="27"/>
      <c r="I19" s="27"/>
      <c r="J19" s="27"/>
      <c r="K19" s="27"/>
      <c r="L19" s="27"/>
      <c r="M19" s="27"/>
    </row>
    <row r="20" spans="2:13">
      <c r="B20" s="27"/>
      <c r="C20" s="27"/>
      <c r="D20" s="27"/>
      <c r="E20" s="27"/>
      <c r="F20" s="27"/>
      <c r="G20" s="27"/>
      <c r="H20" s="27"/>
      <c r="I20" s="27"/>
      <c r="J20" s="27"/>
      <c r="K20" s="27"/>
      <c r="L20" s="27"/>
      <c r="M20" s="27"/>
    </row>
    <row r="21" spans="2:13">
      <c r="B21" s="27"/>
      <c r="C21" s="27"/>
      <c r="D21" s="27"/>
      <c r="E21" s="27"/>
      <c r="F21" s="27"/>
      <c r="G21" s="27"/>
      <c r="H21" s="27"/>
      <c r="I21" s="27"/>
      <c r="J21" s="27"/>
      <c r="K21" s="27"/>
      <c r="L21" s="27"/>
      <c r="M21" s="27"/>
    </row>
    <row r="22" spans="2:13">
      <c r="B22" s="27"/>
      <c r="C22" s="27"/>
      <c r="D22" s="27"/>
      <c r="E22" s="27"/>
      <c r="F22" s="27"/>
      <c r="G22" s="27"/>
      <c r="H22" s="27"/>
      <c r="I22" s="27"/>
      <c r="J22" s="27"/>
      <c r="K22" s="27"/>
      <c r="L22" s="27"/>
      <c r="M22" s="27"/>
    </row>
    <row r="23" spans="2:13">
      <c r="B23" s="27"/>
      <c r="C23" s="27"/>
      <c r="D23" s="27"/>
      <c r="E23" s="27"/>
      <c r="F23" s="27"/>
      <c r="G23" s="27"/>
      <c r="H23" s="27"/>
      <c r="I23" s="27"/>
      <c r="J23" s="27"/>
      <c r="K23" s="27"/>
      <c r="L23" s="27"/>
      <c r="M23" s="27"/>
    </row>
    <row r="24" spans="2:13">
      <c r="B24" s="27"/>
      <c r="C24" s="27"/>
      <c r="D24" s="27"/>
      <c r="E24" s="27"/>
      <c r="F24" s="27"/>
      <c r="G24" s="27"/>
      <c r="H24" s="27"/>
      <c r="I24" s="27"/>
      <c r="J24" s="27"/>
      <c r="K24" s="27"/>
      <c r="L24" s="27"/>
      <c r="M24" s="27"/>
    </row>
    <row r="25" spans="2:13">
      <c r="B25" s="27"/>
      <c r="C25" s="27"/>
      <c r="D25" s="27"/>
      <c r="E25" s="27"/>
      <c r="F25" s="27"/>
      <c r="G25" s="27"/>
      <c r="H25" s="27"/>
      <c r="I25" s="27"/>
      <c r="J25" s="27"/>
      <c r="K25" s="27"/>
      <c r="L25" s="27"/>
      <c r="M25" s="27"/>
    </row>
    <row r="26" spans="2:13">
      <c r="B26" s="27"/>
      <c r="C26" s="27"/>
      <c r="D26" s="27"/>
      <c r="E26" s="27"/>
      <c r="F26" s="27"/>
      <c r="G26" s="27"/>
      <c r="H26" s="27"/>
      <c r="I26" s="27"/>
      <c r="J26" s="27"/>
      <c r="K26" s="27"/>
      <c r="L26" s="27"/>
      <c r="M26" s="27"/>
    </row>
    <row r="27" spans="2:13">
      <c r="B27" s="27"/>
      <c r="C27" s="27"/>
      <c r="D27" s="27"/>
      <c r="E27" s="27"/>
      <c r="F27" s="27"/>
      <c r="G27" s="27"/>
      <c r="H27" s="27"/>
      <c r="I27" s="27"/>
      <c r="J27" s="27"/>
      <c r="K27" s="27"/>
      <c r="L27" s="27"/>
      <c r="M27" s="27"/>
    </row>
    <row r="28" spans="2:13">
      <c r="B28" s="27"/>
      <c r="C28" s="27"/>
      <c r="D28" s="27"/>
      <c r="E28" s="27"/>
      <c r="F28" s="27"/>
      <c r="G28" s="27"/>
      <c r="H28" s="27"/>
      <c r="I28" s="27"/>
      <c r="J28" s="27"/>
      <c r="K28" s="27"/>
      <c r="L28" s="27"/>
      <c r="M28" s="27"/>
    </row>
    <row r="29" spans="2:13">
      <c r="B29" s="27"/>
      <c r="C29" s="27"/>
      <c r="D29" s="27"/>
      <c r="E29" s="27"/>
      <c r="F29" s="27"/>
      <c r="G29" s="27"/>
      <c r="H29" s="27"/>
      <c r="I29" s="27"/>
      <c r="J29" s="27"/>
      <c r="K29" s="27"/>
      <c r="L29" s="27"/>
      <c r="M29" s="27"/>
    </row>
    <row r="30" spans="2:13">
      <c r="B30" s="27"/>
      <c r="C30" s="27"/>
      <c r="D30" s="27"/>
      <c r="E30" s="27"/>
      <c r="F30" s="27"/>
      <c r="G30" s="27"/>
      <c r="H30" s="27"/>
      <c r="I30" s="27"/>
      <c r="J30" s="27"/>
      <c r="K30" s="27"/>
      <c r="L30" s="27"/>
      <c r="M30" s="27"/>
    </row>
    <row r="31" spans="2:13">
      <c r="B31" s="27"/>
      <c r="C31" s="27"/>
      <c r="D31" s="27"/>
      <c r="E31" s="27"/>
      <c r="F31" s="27"/>
      <c r="G31" s="27"/>
      <c r="H31" s="27"/>
      <c r="I31" s="27"/>
      <c r="J31" s="27"/>
      <c r="K31" s="27"/>
      <c r="L31" s="27"/>
      <c r="M31" s="27"/>
    </row>
    <row r="32" spans="2:13">
      <c r="B32" s="27"/>
      <c r="C32" s="27"/>
      <c r="D32" s="27"/>
      <c r="E32" s="27"/>
      <c r="F32" s="27"/>
      <c r="G32" s="27"/>
      <c r="H32" s="27"/>
      <c r="I32" s="27"/>
      <c r="J32" s="27"/>
      <c r="K32" s="27"/>
      <c r="L32" s="27"/>
      <c r="M32" s="27"/>
    </row>
    <row r="33" spans="2:13">
      <c r="B33" s="27"/>
      <c r="C33" s="27"/>
      <c r="D33" s="27"/>
      <c r="E33" s="27"/>
      <c r="F33" s="27"/>
      <c r="G33" s="27"/>
      <c r="H33" s="27"/>
      <c r="I33" s="27"/>
      <c r="J33" s="27"/>
      <c r="K33" s="27"/>
      <c r="L33" s="27"/>
      <c r="M33" s="27"/>
    </row>
    <row r="34" spans="2:13">
      <c r="B34" s="27"/>
      <c r="C34" s="27"/>
      <c r="D34" s="27"/>
      <c r="E34" s="27"/>
      <c r="F34" s="27"/>
      <c r="G34" s="27"/>
      <c r="H34" s="27"/>
      <c r="I34" s="27"/>
      <c r="J34" s="27"/>
      <c r="K34" s="27"/>
      <c r="L34" s="27"/>
      <c r="M34" s="27"/>
    </row>
    <row r="35" spans="2:13">
      <c r="B35" s="27"/>
      <c r="C35" s="27"/>
      <c r="D35" s="27"/>
      <c r="E35" s="27"/>
      <c r="F35" s="27"/>
      <c r="G35" s="27"/>
      <c r="H35" s="27"/>
      <c r="I35" s="27"/>
      <c r="J35" s="27"/>
      <c r="K35" s="27"/>
      <c r="L35" s="27"/>
      <c r="M35" s="27"/>
    </row>
    <row r="36" spans="2:13">
      <c r="B36" s="27"/>
      <c r="C36" s="27"/>
      <c r="D36" s="27"/>
      <c r="E36" s="27"/>
      <c r="F36" s="27"/>
      <c r="G36" s="27"/>
      <c r="H36" s="27"/>
      <c r="I36" s="27"/>
      <c r="J36" s="27"/>
      <c r="K36" s="27"/>
      <c r="L36" s="27"/>
      <c r="M36" s="27"/>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sheetPr>
    <tabColor theme="1"/>
  </sheetPr>
  <dimension ref="A2:M30"/>
  <sheetViews>
    <sheetView topLeftCell="A12" zoomScale="40" zoomScaleNormal="40" workbookViewId="0">
      <selection activeCell="D57" sqref="D57"/>
    </sheetView>
  </sheetViews>
  <sheetFormatPr baseColWidth="10" defaultRowHeight="15"/>
  <cols>
    <col min="1" max="1" width="6.42578125" bestFit="1" customWidth="1"/>
    <col min="2" max="2" width="7.85546875" bestFit="1" customWidth="1"/>
    <col min="3" max="3" width="7.5703125" bestFit="1" customWidth="1"/>
    <col min="4" max="9" width="7.85546875" bestFit="1" customWidth="1"/>
    <col min="10" max="10" width="7.85546875" style="27" customWidth="1"/>
    <col min="11" max="11" width="7.85546875" bestFit="1" customWidth="1"/>
    <col min="12" max="12" width="10.140625" bestFit="1" customWidth="1"/>
    <col min="13" max="13" width="13.85546875" bestFit="1" customWidth="1"/>
  </cols>
  <sheetData>
    <row r="2" spans="1:13">
      <c r="A2" s="64"/>
      <c r="B2" s="64">
        <v>5</v>
      </c>
      <c r="C2" s="64">
        <v>10</v>
      </c>
      <c r="D2" s="64">
        <v>15</v>
      </c>
      <c r="E2" s="64">
        <v>20</v>
      </c>
      <c r="F2" s="64">
        <v>25</v>
      </c>
      <c r="G2" s="64">
        <v>30</v>
      </c>
      <c r="H2" s="64">
        <v>35</v>
      </c>
      <c r="I2" s="64">
        <v>40</v>
      </c>
      <c r="J2" s="64">
        <v>45</v>
      </c>
      <c r="K2" s="64">
        <v>50</v>
      </c>
      <c r="L2" s="64" t="s">
        <v>100</v>
      </c>
      <c r="M2" s="64" t="s">
        <v>148</v>
      </c>
    </row>
    <row r="3" spans="1:13">
      <c r="A3" s="26" t="s">
        <v>0</v>
      </c>
      <c r="B3" s="73">
        <v>33.333333333333329</v>
      </c>
      <c r="C3" s="73">
        <v>0</v>
      </c>
      <c r="D3" s="73">
        <v>11.111111111111111</v>
      </c>
      <c r="E3" s="73">
        <v>11.111111111111111</v>
      </c>
      <c r="F3" s="73">
        <v>33.333333333333329</v>
      </c>
      <c r="G3" s="73">
        <v>11.111111111111111</v>
      </c>
      <c r="H3" s="73">
        <v>0</v>
      </c>
      <c r="I3" s="73">
        <v>0</v>
      </c>
      <c r="J3" s="73">
        <v>0</v>
      </c>
      <c r="K3" s="73">
        <v>0</v>
      </c>
      <c r="L3" s="24">
        <v>9</v>
      </c>
      <c r="M3" s="24">
        <v>17.222222222222221</v>
      </c>
    </row>
    <row r="4" spans="1:13">
      <c r="A4" s="26" t="s">
        <v>1</v>
      </c>
      <c r="B4" s="73">
        <v>0</v>
      </c>
      <c r="C4" s="73">
        <v>0</v>
      </c>
      <c r="D4" s="73">
        <v>0</v>
      </c>
      <c r="E4" s="73">
        <v>50</v>
      </c>
      <c r="F4" s="73">
        <v>34.210526315789473</v>
      </c>
      <c r="G4" s="73">
        <v>7.8947368421052628</v>
      </c>
      <c r="H4" s="73">
        <v>7.8947368421052628</v>
      </c>
      <c r="I4" s="73">
        <v>0</v>
      </c>
      <c r="J4" s="73">
        <v>0</v>
      </c>
      <c r="K4" s="73">
        <v>0</v>
      </c>
      <c r="L4" s="24">
        <v>38</v>
      </c>
      <c r="M4" s="24">
        <v>23.684210526315791</v>
      </c>
    </row>
    <row r="5" spans="1:13">
      <c r="A5" s="26" t="s">
        <v>2</v>
      </c>
      <c r="B5" s="73">
        <v>0</v>
      </c>
      <c r="C5" s="73">
        <v>0</v>
      </c>
      <c r="D5" s="73">
        <v>0</v>
      </c>
      <c r="E5" s="73">
        <v>87.804878048780495</v>
      </c>
      <c r="F5" s="73">
        <v>4.8780487804878048</v>
      </c>
      <c r="G5" s="73">
        <v>7.3170731707317067</v>
      </c>
      <c r="H5" s="73">
        <v>0</v>
      </c>
      <c r="I5" s="73">
        <v>0</v>
      </c>
      <c r="J5" s="73">
        <v>0</v>
      </c>
      <c r="K5" s="73">
        <v>0</v>
      </c>
      <c r="L5" s="24">
        <v>41</v>
      </c>
      <c r="M5" s="24">
        <v>20.975609756097562</v>
      </c>
    </row>
    <row r="6" spans="1:13">
      <c r="A6" s="26" t="s">
        <v>3</v>
      </c>
      <c r="B6" s="73">
        <v>0</v>
      </c>
      <c r="C6" s="73">
        <v>0</v>
      </c>
      <c r="D6" s="73">
        <v>0</v>
      </c>
      <c r="E6" s="73">
        <v>20</v>
      </c>
      <c r="F6" s="73">
        <v>0</v>
      </c>
      <c r="G6" s="73">
        <v>80</v>
      </c>
      <c r="H6" s="73">
        <v>0</v>
      </c>
      <c r="I6" s="73">
        <v>0</v>
      </c>
      <c r="J6" s="73">
        <v>0</v>
      </c>
      <c r="K6" s="73">
        <v>0</v>
      </c>
      <c r="L6" s="24">
        <v>5</v>
      </c>
      <c r="M6" s="24">
        <v>28</v>
      </c>
    </row>
    <row r="7" spans="1:13">
      <c r="A7" s="26" t="s">
        <v>4</v>
      </c>
      <c r="B7" s="73">
        <v>0</v>
      </c>
      <c r="C7" s="73">
        <v>0</v>
      </c>
      <c r="D7" s="73">
        <v>12.5</v>
      </c>
      <c r="E7" s="73">
        <v>81.25</v>
      </c>
      <c r="F7" s="73">
        <v>0</v>
      </c>
      <c r="G7" s="73">
        <v>6.25</v>
      </c>
      <c r="H7" s="73">
        <v>0</v>
      </c>
      <c r="I7" s="73">
        <v>0</v>
      </c>
      <c r="J7" s="73">
        <v>0</v>
      </c>
      <c r="K7" s="73">
        <v>0</v>
      </c>
      <c r="L7" s="24">
        <v>16</v>
      </c>
      <c r="M7" s="24">
        <v>20</v>
      </c>
    </row>
    <row r="8" spans="1:13">
      <c r="A8" s="26" t="s">
        <v>5</v>
      </c>
      <c r="B8" s="73">
        <v>51.351351351351347</v>
      </c>
      <c r="C8" s="73">
        <v>0</v>
      </c>
      <c r="D8" s="73">
        <v>2.7027027027027026</v>
      </c>
      <c r="E8" s="73">
        <v>27.027027027027028</v>
      </c>
      <c r="F8" s="73">
        <v>10.810810810810811</v>
      </c>
      <c r="G8" s="73">
        <v>8.1081081081081088</v>
      </c>
      <c r="H8" s="73">
        <v>0</v>
      </c>
      <c r="I8" s="73">
        <v>0</v>
      </c>
      <c r="J8" s="73">
        <v>0</v>
      </c>
      <c r="K8" s="73">
        <v>0</v>
      </c>
      <c r="L8" s="24">
        <v>37</v>
      </c>
      <c r="M8" s="24">
        <v>13.513513513513514</v>
      </c>
    </row>
    <row r="9" spans="1:13">
      <c r="A9" s="26" t="s">
        <v>6</v>
      </c>
      <c r="B9" s="73">
        <v>0</v>
      </c>
      <c r="C9" s="73">
        <v>46.153846153846153</v>
      </c>
      <c r="D9" s="73">
        <v>7.6923076923076925</v>
      </c>
      <c r="E9" s="73">
        <v>0</v>
      </c>
      <c r="F9" s="73">
        <v>15.384615384615385</v>
      </c>
      <c r="G9" s="73">
        <v>15.384615384615385</v>
      </c>
      <c r="H9" s="73">
        <v>15.384615384615385</v>
      </c>
      <c r="I9" s="73">
        <v>0</v>
      </c>
      <c r="J9" s="73">
        <v>0</v>
      </c>
      <c r="K9" s="73">
        <v>0</v>
      </c>
      <c r="L9" s="24">
        <v>13</v>
      </c>
      <c r="M9" s="24">
        <v>19.615384615384617</v>
      </c>
    </row>
    <row r="10" spans="1:13">
      <c r="A10" s="26" t="s">
        <v>8</v>
      </c>
      <c r="B10" s="73">
        <v>0</v>
      </c>
      <c r="C10" s="73">
        <v>0</v>
      </c>
      <c r="D10" s="73">
        <v>0</v>
      </c>
      <c r="E10" s="73">
        <v>0</v>
      </c>
      <c r="F10" s="73">
        <v>50</v>
      </c>
      <c r="G10" s="73">
        <v>0</v>
      </c>
      <c r="H10" s="73">
        <v>0</v>
      </c>
      <c r="I10" s="73">
        <v>0</v>
      </c>
      <c r="J10" s="73">
        <v>0</v>
      </c>
      <c r="K10" s="73">
        <v>50</v>
      </c>
      <c r="L10" s="24">
        <v>2</v>
      </c>
      <c r="M10" s="24">
        <v>37.5</v>
      </c>
    </row>
    <row r="11" spans="1:13">
      <c r="A11" s="26" t="s">
        <v>9</v>
      </c>
      <c r="B11" s="73">
        <v>0</v>
      </c>
      <c r="C11" s="73">
        <v>0</v>
      </c>
      <c r="D11" s="73">
        <v>34.615384615384613</v>
      </c>
      <c r="E11" s="73">
        <v>19.230769230769234</v>
      </c>
      <c r="F11" s="73">
        <v>19.230769230769234</v>
      </c>
      <c r="G11" s="73">
        <v>26.923076923076923</v>
      </c>
      <c r="H11" s="73">
        <v>0</v>
      </c>
      <c r="I11" s="73">
        <v>0</v>
      </c>
      <c r="J11" s="73">
        <v>0</v>
      </c>
      <c r="K11" s="73">
        <v>0</v>
      </c>
      <c r="L11" s="24">
        <v>26</v>
      </c>
      <c r="M11" s="24">
        <v>21.923076923076923</v>
      </c>
    </row>
    <row r="12" spans="1:13">
      <c r="A12" s="26" t="s">
        <v>10</v>
      </c>
      <c r="B12" s="73">
        <v>0</v>
      </c>
      <c r="C12" s="73">
        <v>0</v>
      </c>
      <c r="D12" s="73">
        <v>0</v>
      </c>
      <c r="E12" s="73">
        <v>0</v>
      </c>
      <c r="F12" s="73">
        <v>33.333333333333329</v>
      </c>
      <c r="G12" s="73">
        <v>33.333333333333329</v>
      </c>
      <c r="H12" s="73">
        <v>33.333333333333329</v>
      </c>
      <c r="I12" s="73">
        <v>0</v>
      </c>
      <c r="J12" s="73">
        <v>0</v>
      </c>
      <c r="K12" s="73">
        <v>0</v>
      </c>
      <c r="L12" s="24">
        <v>3</v>
      </c>
      <c r="M12" s="24">
        <v>30</v>
      </c>
    </row>
    <row r="13" spans="1:13">
      <c r="A13" s="26" t="s">
        <v>12</v>
      </c>
      <c r="B13" s="73">
        <v>0</v>
      </c>
      <c r="C13" s="73">
        <v>0</v>
      </c>
      <c r="D13" s="73">
        <v>16.666666666666664</v>
      </c>
      <c r="E13" s="73">
        <v>0</v>
      </c>
      <c r="F13" s="73">
        <v>50</v>
      </c>
      <c r="G13" s="73">
        <v>0</v>
      </c>
      <c r="H13" s="73">
        <v>0</v>
      </c>
      <c r="I13" s="73">
        <v>33.333333333333329</v>
      </c>
      <c r="J13" s="73">
        <v>0</v>
      </c>
      <c r="K13" s="73">
        <v>0</v>
      </c>
      <c r="L13" s="24">
        <v>6</v>
      </c>
      <c r="M13" s="24">
        <v>28.333333333333332</v>
      </c>
    </row>
    <row r="14" spans="1:13">
      <c r="A14" s="26" t="s">
        <v>11</v>
      </c>
      <c r="B14" s="73">
        <v>0</v>
      </c>
      <c r="C14" s="73">
        <v>0</v>
      </c>
      <c r="D14" s="73">
        <v>0</v>
      </c>
      <c r="E14" s="73">
        <v>20</v>
      </c>
      <c r="F14" s="73">
        <v>20</v>
      </c>
      <c r="G14" s="73">
        <v>60</v>
      </c>
      <c r="H14" s="73">
        <v>0</v>
      </c>
      <c r="I14" s="73">
        <v>0</v>
      </c>
      <c r="J14" s="73">
        <v>0</v>
      </c>
      <c r="K14" s="73">
        <v>0</v>
      </c>
      <c r="L14" s="24">
        <v>5</v>
      </c>
      <c r="M14" s="24">
        <v>27</v>
      </c>
    </row>
    <row r="15" spans="1:13">
      <c r="A15" s="26" t="s">
        <v>7</v>
      </c>
      <c r="B15" s="73">
        <v>0</v>
      </c>
      <c r="C15" s="73">
        <v>0</v>
      </c>
      <c r="D15" s="73">
        <v>0</v>
      </c>
      <c r="E15" s="73">
        <v>0</v>
      </c>
      <c r="F15" s="73">
        <v>66.666666666666657</v>
      </c>
      <c r="G15" s="73">
        <v>33.333333333333329</v>
      </c>
      <c r="H15" s="73">
        <v>0</v>
      </c>
      <c r="I15" s="73">
        <v>0</v>
      </c>
      <c r="J15" s="73">
        <v>0</v>
      </c>
      <c r="K15" s="73">
        <v>0</v>
      </c>
      <c r="L15" s="24">
        <v>3</v>
      </c>
      <c r="M15" s="24">
        <v>26.666666666666668</v>
      </c>
    </row>
    <row r="17" spans="2:11">
      <c r="C17" s="27"/>
      <c r="D17" s="27"/>
      <c r="E17" s="27"/>
      <c r="F17" s="27"/>
      <c r="G17" s="27"/>
      <c r="H17" s="27"/>
      <c r="I17" s="27"/>
      <c r="K17" s="27"/>
    </row>
    <row r="18" spans="2:11">
      <c r="B18" s="27"/>
      <c r="C18" s="27"/>
      <c r="D18" s="27"/>
      <c r="E18" s="27"/>
      <c r="F18" s="27"/>
      <c r="G18" s="27"/>
      <c r="H18" s="27"/>
      <c r="I18" s="27"/>
      <c r="K18" s="27"/>
    </row>
    <row r="19" spans="2:11">
      <c r="B19" s="27"/>
      <c r="C19" s="27"/>
      <c r="D19" s="27"/>
      <c r="E19" s="27"/>
      <c r="F19" s="27"/>
      <c r="G19" s="27"/>
      <c r="H19" s="27"/>
      <c r="I19" s="27"/>
      <c r="K19" s="27"/>
    </row>
    <row r="20" spans="2:11">
      <c r="B20" s="27"/>
      <c r="C20" s="27"/>
      <c r="D20" s="27"/>
      <c r="E20" s="27"/>
      <c r="F20" s="27"/>
      <c r="G20" s="27"/>
      <c r="H20" s="27"/>
      <c r="I20" s="27"/>
      <c r="K20" s="27"/>
    </row>
    <row r="21" spans="2:11">
      <c r="B21" s="27"/>
      <c r="C21" s="27"/>
      <c r="D21" s="27"/>
      <c r="E21" s="27"/>
      <c r="F21" s="27"/>
      <c r="G21" s="27"/>
      <c r="H21" s="27"/>
      <c r="I21" s="27"/>
      <c r="K21" s="27"/>
    </row>
    <row r="22" spans="2:11">
      <c r="B22" s="27"/>
      <c r="C22" s="27"/>
      <c r="D22" s="27"/>
      <c r="E22" s="27"/>
      <c r="F22" s="27"/>
      <c r="G22" s="27"/>
      <c r="H22" s="27"/>
      <c r="I22" s="27"/>
      <c r="K22" s="27"/>
    </row>
    <row r="23" spans="2:11">
      <c r="B23" s="27"/>
      <c r="C23" s="27"/>
      <c r="D23" s="27"/>
      <c r="E23" s="27"/>
      <c r="F23" s="27"/>
      <c r="G23" s="27"/>
      <c r="H23" s="27"/>
      <c r="I23" s="27"/>
      <c r="K23" s="27"/>
    </row>
    <row r="24" spans="2:11">
      <c r="B24" s="27"/>
      <c r="C24" s="27"/>
      <c r="D24" s="27"/>
      <c r="E24" s="27"/>
      <c r="F24" s="27"/>
      <c r="G24" s="27"/>
      <c r="H24" s="27"/>
      <c r="I24" s="27"/>
      <c r="K24" s="27"/>
    </row>
    <row r="25" spans="2:11">
      <c r="B25" s="27"/>
      <c r="C25" s="27"/>
      <c r="D25" s="27"/>
      <c r="E25" s="27"/>
      <c r="F25" s="27"/>
      <c r="G25" s="27"/>
      <c r="H25" s="27"/>
      <c r="I25" s="27"/>
      <c r="K25" s="27"/>
    </row>
    <row r="26" spans="2:11">
      <c r="B26" s="27"/>
      <c r="C26" s="27"/>
      <c r="D26" s="27"/>
      <c r="E26" s="27"/>
      <c r="F26" s="27"/>
      <c r="G26" s="27"/>
      <c r="H26" s="27"/>
      <c r="I26" s="27"/>
      <c r="K26" s="27"/>
    </row>
    <row r="27" spans="2:11">
      <c r="B27" s="27"/>
      <c r="C27" s="27"/>
      <c r="D27" s="27"/>
      <c r="E27" s="27"/>
      <c r="F27" s="27"/>
      <c r="G27" s="27"/>
      <c r="H27" s="27"/>
      <c r="I27" s="27"/>
      <c r="K27" s="27"/>
    </row>
    <row r="28" spans="2:11">
      <c r="B28" s="27"/>
      <c r="C28" s="27"/>
      <c r="D28" s="27"/>
      <c r="E28" s="27"/>
      <c r="F28" s="27"/>
      <c r="G28" s="27"/>
      <c r="H28" s="27"/>
      <c r="I28" s="27"/>
      <c r="K28" s="27"/>
    </row>
    <row r="29" spans="2:11">
      <c r="B29" s="27"/>
      <c r="C29" s="27"/>
      <c r="D29" s="27"/>
      <c r="E29" s="27"/>
      <c r="F29" s="27"/>
      <c r="G29" s="27"/>
      <c r="H29" s="27"/>
      <c r="I29" s="27"/>
      <c r="K29" s="27"/>
    </row>
    <row r="30" spans="2:11">
      <c r="B30" s="27"/>
      <c r="C30" s="27"/>
      <c r="D30" s="27"/>
      <c r="E30" s="27"/>
      <c r="F30" s="27"/>
      <c r="G30" s="27"/>
      <c r="H30" s="27"/>
      <c r="I30" s="27"/>
      <c r="K30" s="27"/>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sheetPr>
    <tabColor theme="1"/>
  </sheetPr>
  <dimension ref="A2:W40"/>
  <sheetViews>
    <sheetView zoomScale="40" zoomScaleNormal="40" workbookViewId="0">
      <pane xSplit="1" topLeftCell="B1" activePane="topRight" state="frozen"/>
      <selection activeCell="D57" sqref="D57"/>
      <selection pane="topRight" activeCell="W2" sqref="W2"/>
    </sheetView>
  </sheetViews>
  <sheetFormatPr baseColWidth="10" defaultRowHeight="15"/>
  <cols>
    <col min="1" max="1" width="7.28515625" bestFit="1" customWidth="1"/>
    <col min="2" max="2" width="7.140625" bestFit="1" customWidth="1"/>
    <col min="3" max="3" width="8.140625" bestFit="1" customWidth="1"/>
    <col min="4" max="12" width="7.140625" bestFit="1" customWidth="1"/>
    <col min="13" max="21" width="6.140625" bestFit="1" customWidth="1"/>
    <col min="22" max="22" width="10.5703125" bestFit="1" customWidth="1"/>
    <col min="23" max="23" width="12" bestFit="1" customWidth="1"/>
  </cols>
  <sheetData>
    <row r="2" spans="1:23">
      <c r="A2" s="64"/>
      <c r="B2" s="64">
        <v>5</v>
      </c>
      <c r="C2" s="64">
        <v>10</v>
      </c>
      <c r="D2" s="64">
        <v>15</v>
      </c>
      <c r="E2" s="64">
        <v>20</v>
      </c>
      <c r="F2" s="64">
        <v>25</v>
      </c>
      <c r="G2" s="64">
        <v>30</v>
      </c>
      <c r="H2" s="64">
        <v>35</v>
      </c>
      <c r="I2" s="64">
        <v>40</v>
      </c>
      <c r="J2" s="64">
        <v>45</v>
      </c>
      <c r="K2" s="64">
        <v>50</v>
      </c>
      <c r="L2" s="64">
        <v>55</v>
      </c>
      <c r="M2" s="64">
        <v>60</v>
      </c>
      <c r="N2" s="64">
        <v>65</v>
      </c>
      <c r="O2" s="64">
        <v>70</v>
      </c>
      <c r="P2" s="64">
        <v>75</v>
      </c>
      <c r="Q2" s="64">
        <v>80</v>
      </c>
      <c r="R2" s="64">
        <v>85</v>
      </c>
      <c r="S2" s="64">
        <v>90</v>
      </c>
      <c r="T2" s="64">
        <v>95</v>
      </c>
      <c r="U2" s="64">
        <v>100</v>
      </c>
      <c r="V2" s="64" t="s">
        <v>100</v>
      </c>
      <c r="W2" s="64" t="s">
        <v>148</v>
      </c>
    </row>
    <row r="3" spans="1:23">
      <c r="A3" s="26" t="s">
        <v>0</v>
      </c>
      <c r="B3" s="73">
        <v>0</v>
      </c>
      <c r="C3" s="73">
        <v>45.454545454545453</v>
      </c>
      <c r="D3" s="73">
        <v>13.636363636363635</v>
      </c>
      <c r="E3" s="73">
        <v>22.727272727272727</v>
      </c>
      <c r="F3" s="73">
        <v>18.181818181818183</v>
      </c>
      <c r="G3" s="73">
        <v>0</v>
      </c>
      <c r="H3" s="73">
        <v>0</v>
      </c>
      <c r="I3" s="73">
        <v>0</v>
      </c>
      <c r="J3" s="73">
        <v>0</v>
      </c>
      <c r="K3" s="73">
        <v>0</v>
      </c>
      <c r="L3" s="73">
        <v>0</v>
      </c>
      <c r="M3" s="73">
        <v>0</v>
      </c>
      <c r="N3" s="73">
        <v>0</v>
      </c>
      <c r="O3" s="73">
        <v>0</v>
      </c>
      <c r="P3" s="73">
        <v>0</v>
      </c>
      <c r="Q3" s="73">
        <v>0</v>
      </c>
      <c r="R3" s="73">
        <v>0</v>
      </c>
      <c r="S3" s="73">
        <v>0</v>
      </c>
      <c r="T3" s="73">
        <v>0</v>
      </c>
      <c r="U3" s="73">
        <v>0</v>
      </c>
      <c r="V3" s="24">
        <v>22</v>
      </c>
      <c r="W3" s="24">
        <v>15.681818181818182</v>
      </c>
    </row>
    <row r="4" spans="1:23">
      <c r="A4" s="26" t="s">
        <v>1</v>
      </c>
      <c r="B4" s="73">
        <v>0</v>
      </c>
      <c r="C4" s="73">
        <v>0</v>
      </c>
      <c r="D4" s="73">
        <v>16.666666666666664</v>
      </c>
      <c r="E4" s="73">
        <v>25</v>
      </c>
      <c r="F4" s="73">
        <v>29.166666666666668</v>
      </c>
      <c r="G4" s="73">
        <v>12.5</v>
      </c>
      <c r="H4" s="73">
        <v>4.1666666666666661</v>
      </c>
      <c r="I4" s="73">
        <v>4.1666666666666661</v>
      </c>
      <c r="J4" s="73">
        <v>0</v>
      </c>
      <c r="K4" s="73">
        <v>4.1666666666666661</v>
      </c>
      <c r="L4" s="73">
        <v>0</v>
      </c>
      <c r="M4" s="73">
        <v>0</v>
      </c>
      <c r="N4" s="73">
        <v>0</v>
      </c>
      <c r="O4" s="73">
        <v>0</v>
      </c>
      <c r="P4" s="73">
        <v>0</v>
      </c>
      <c r="Q4" s="73">
        <v>4.1666666666666661</v>
      </c>
      <c r="R4" s="73">
        <v>0</v>
      </c>
      <c r="S4" s="73">
        <v>0</v>
      </c>
      <c r="T4" s="73">
        <v>0</v>
      </c>
      <c r="U4" s="73">
        <v>0</v>
      </c>
      <c r="V4" s="24">
        <v>24</v>
      </c>
      <c r="W4" s="24">
        <v>27.083333333333332</v>
      </c>
    </row>
    <row r="5" spans="1:23">
      <c r="A5" s="26" t="s">
        <v>2</v>
      </c>
      <c r="B5" s="73">
        <v>6.9767441860465116</v>
      </c>
      <c r="C5" s="73">
        <v>13.953488372093023</v>
      </c>
      <c r="D5" s="73">
        <v>4.6511627906976747</v>
      </c>
      <c r="E5" s="73">
        <v>37.209302325581397</v>
      </c>
      <c r="F5" s="73">
        <v>4.6511627906976747</v>
      </c>
      <c r="G5" s="73">
        <v>13.953488372093023</v>
      </c>
      <c r="H5" s="73">
        <v>0</v>
      </c>
      <c r="I5" s="73">
        <v>0</v>
      </c>
      <c r="J5" s="73">
        <v>0</v>
      </c>
      <c r="K5" s="73">
        <v>0</v>
      </c>
      <c r="L5" s="73">
        <v>18.604651162790699</v>
      </c>
      <c r="M5" s="73">
        <v>0</v>
      </c>
      <c r="N5" s="73">
        <v>0</v>
      </c>
      <c r="O5" s="73">
        <v>0</v>
      </c>
      <c r="P5" s="73">
        <v>0</v>
      </c>
      <c r="Q5" s="73">
        <v>0</v>
      </c>
      <c r="R5" s="73">
        <v>0</v>
      </c>
      <c r="S5" s="73">
        <v>0</v>
      </c>
      <c r="T5" s="73">
        <v>0</v>
      </c>
      <c r="U5" s="73">
        <v>0</v>
      </c>
      <c r="V5" s="24">
        <v>43</v>
      </c>
      <c r="W5" s="24">
        <v>25.465116279069768</v>
      </c>
    </row>
    <row r="6" spans="1:23">
      <c r="A6" s="26" t="s">
        <v>3</v>
      </c>
      <c r="B6" s="73">
        <v>0</v>
      </c>
      <c r="C6" s="73">
        <v>11.76470588235294</v>
      </c>
      <c r="D6" s="73">
        <v>11.76470588235294</v>
      </c>
      <c r="E6" s="73">
        <v>17.647058823529413</v>
      </c>
      <c r="F6" s="73">
        <v>0</v>
      </c>
      <c r="G6" s="73">
        <v>17.647058823529413</v>
      </c>
      <c r="H6" s="73">
        <v>0</v>
      </c>
      <c r="I6" s="73">
        <v>17.647058823529413</v>
      </c>
      <c r="J6" s="73">
        <v>0</v>
      </c>
      <c r="K6" s="73">
        <v>17.647058823529413</v>
      </c>
      <c r="L6" s="73">
        <v>5.8823529411764701</v>
      </c>
      <c r="M6" s="73">
        <v>0</v>
      </c>
      <c r="N6" s="73">
        <v>0</v>
      </c>
      <c r="O6" s="73">
        <v>0</v>
      </c>
      <c r="P6" s="73">
        <v>0</v>
      </c>
      <c r="Q6" s="73">
        <v>0</v>
      </c>
      <c r="R6" s="73">
        <v>0</v>
      </c>
      <c r="S6" s="73">
        <v>0</v>
      </c>
      <c r="T6" s="73">
        <v>0</v>
      </c>
      <c r="U6" s="73">
        <v>0</v>
      </c>
      <c r="V6" s="24">
        <v>17</v>
      </c>
      <c r="W6" s="24">
        <v>30.882352941176471</v>
      </c>
    </row>
    <row r="7" spans="1:23">
      <c r="A7" s="26" t="s">
        <v>4</v>
      </c>
      <c r="B7" s="73">
        <v>2.6315789473684208</v>
      </c>
      <c r="C7" s="73">
        <v>10.526315789473683</v>
      </c>
      <c r="D7" s="73">
        <v>18.421052631578945</v>
      </c>
      <c r="E7" s="73">
        <v>15.789473684210526</v>
      </c>
      <c r="F7" s="73">
        <v>39.473684210526315</v>
      </c>
      <c r="G7" s="73">
        <v>10.526315789473683</v>
      </c>
      <c r="H7" s="73">
        <v>2.6315789473684208</v>
      </c>
      <c r="I7" s="73">
        <v>0</v>
      </c>
      <c r="J7" s="73">
        <v>0</v>
      </c>
      <c r="K7" s="73">
        <v>0</v>
      </c>
      <c r="L7" s="73">
        <v>0</v>
      </c>
      <c r="M7" s="73">
        <v>0</v>
      </c>
      <c r="N7" s="73">
        <v>0</v>
      </c>
      <c r="O7" s="73">
        <v>0</v>
      </c>
      <c r="P7" s="73">
        <v>0</v>
      </c>
      <c r="Q7" s="73">
        <v>0</v>
      </c>
      <c r="R7" s="73">
        <v>0</v>
      </c>
      <c r="S7" s="73">
        <v>0</v>
      </c>
      <c r="T7" s="73">
        <v>0</v>
      </c>
      <c r="U7" s="73">
        <v>0</v>
      </c>
      <c r="V7" s="24">
        <v>38</v>
      </c>
      <c r="W7" s="24">
        <v>21.05263157894737</v>
      </c>
    </row>
    <row r="8" spans="1:23">
      <c r="A8" s="26" t="s">
        <v>5</v>
      </c>
      <c r="B8" s="73">
        <v>18.75</v>
      </c>
      <c r="C8" s="73">
        <v>3.125</v>
      </c>
      <c r="D8" s="73">
        <v>0</v>
      </c>
      <c r="E8" s="73">
        <v>34.375</v>
      </c>
      <c r="F8" s="73">
        <v>18.75</v>
      </c>
      <c r="G8" s="73">
        <v>25</v>
      </c>
      <c r="H8" s="73">
        <v>0</v>
      </c>
      <c r="I8" s="73">
        <v>0</v>
      </c>
      <c r="J8" s="73">
        <v>0</v>
      </c>
      <c r="K8" s="73">
        <v>0</v>
      </c>
      <c r="L8" s="73">
        <v>0</v>
      </c>
      <c r="M8" s="73">
        <v>0</v>
      </c>
      <c r="N8" s="73">
        <v>0</v>
      </c>
      <c r="O8" s="73">
        <v>0</v>
      </c>
      <c r="P8" s="73">
        <v>0</v>
      </c>
      <c r="Q8" s="73">
        <v>0</v>
      </c>
      <c r="R8" s="73">
        <v>0</v>
      </c>
      <c r="S8" s="73">
        <v>0</v>
      </c>
      <c r="T8" s="73">
        <v>0</v>
      </c>
      <c r="U8" s="73">
        <v>0</v>
      </c>
      <c r="V8" s="24">
        <v>32</v>
      </c>
      <c r="W8" s="24">
        <v>20.3125</v>
      </c>
    </row>
    <row r="9" spans="1:23">
      <c r="A9" s="26" t="s">
        <v>6</v>
      </c>
      <c r="B9" s="73">
        <v>0</v>
      </c>
      <c r="C9" s="73">
        <v>11.111111111111111</v>
      </c>
      <c r="D9" s="73">
        <v>44.444444444444443</v>
      </c>
      <c r="E9" s="73">
        <v>0</v>
      </c>
      <c r="F9" s="73">
        <v>0</v>
      </c>
      <c r="G9" s="73">
        <v>0</v>
      </c>
      <c r="H9" s="73">
        <v>44.444444444444443</v>
      </c>
      <c r="I9" s="73">
        <v>0</v>
      </c>
      <c r="J9" s="73">
        <v>0</v>
      </c>
      <c r="K9" s="73">
        <v>0</v>
      </c>
      <c r="L9" s="73">
        <v>0</v>
      </c>
      <c r="M9" s="73">
        <v>0</v>
      </c>
      <c r="N9" s="73">
        <v>0</v>
      </c>
      <c r="O9" s="73">
        <v>0</v>
      </c>
      <c r="P9" s="73">
        <v>0</v>
      </c>
      <c r="Q9" s="73">
        <v>0</v>
      </c>
      <c r="R9" s="73">
        <v>0</v>
      </c>
      <c r="S9" s="73">
        <v>0</v>
      </c>
      <c r="T9" s="73">
        <v>0</v>
      </c>
      <c r="U9" s="73">
        <v>0</v>
      </c>
      <c r="V9" s="24">
        <v>9</v>
      </c>
      <c r="W9" s="24">
        <v>23.333333333333332</v>
      </c>
    </row>
    <row r="10" spans="1:23">
      <c r="A10" s="26" t="s">
        <v>7</v>
      </c>
      <c r="B10" s="73">
        <v>0</v>
      </c>
      <c r="C10" s="73">
        <v>100</v>
      </c>
      <c r="D10" s="73">
        <v>0</v>
      </c>
      <c r="E10" s="73">
        <v>0</v>
      </c>
      <c r="F10" s="73">
        <v>0</v>
      </c>
      <c r="G10" s="73">
        <v>0</v>
      </c>
      <c r="H10" s="73">
        <v>0</v>
      </c>
      <c r="I10" s="73">
        <v>0</v>
      </c>
      <c r="J10" s="73">
        <v>0</v>
      </c>
      <c r="K10" s="73">
        <v>0</v>
      </c>
      <c r="L10" s="73">
        <v>0</v>
      </c>
      <c r="M10" s="73">
        <v>0</v>
      </c>
      <c r="N10" s="73">
        <v>0</v>
      </c>
      <c r="O10" s="73">
        <v>0</v>
      </c>
      <c r="P10" s="73">
        <v>0</v>
      </c>
      <c r="Q10" s="73">
        <v>0</v>
      </c>
      <c r="R10" s="73">
        <v>0</v>
      </c>
      <c r="S10" s="73">
        <v>0</v>
      </c>
      <c r="T10" s="73">
        <v>0</v>
      </c>
      <c r="U10" s="73">
        <v>0</v>
      </c>
      <c r="V10" s="24">
        <v>1</v>
      </c>
      <c r="W10" s="24">
        <v>10</v>
      </c>
    </row>
    <row r="11" spans="1:23">
      <c r="A11" s="26" t="s">
        <v>8</v>
      </c>
      <c r="B11" s="73">
        <v>6.4516129032258061</v>
      </c>
      <c r="C11" s="73">
        <v>25.806451612903224</v>
      </c>
      <c r="D11" s="73">
        <v>14.516129032258066</v>
      </c>
      <c r="E11" s="73">
        <v>20.967741935483872</v>
      </c>
      <c r="F11" s="73">
        <v>4.838709677419355</v>
      </c>
      <c r="G11" s="73">
        <v>6.4516129032258061</v>
      </c>
      <c r="H11" s="73">
        <v>12.903225806451612</v>
      </c>
      <c r="I11" s="73">
        <v>4.838709677419355</v>
      </c>
      <c r="J11" s="73">
        <v>0</v>
      </c>
      <c r="K11" s="73">
        <v>3.225806451612903</v>
      </c>
      <c r="L11" s="73">
        <v>0</v>
      </c>
      <c r="M11" s="73">
        <v>0</v>
      </c>
      <c r="N11" s="73">
        <v>0</v>
      </c>
      <c r="O11" s="73">
        <v>0</v>
      </c>
      <c r="P11" s="73">
        <v>0</v>
      </c>
      <c r="Q11" s="73">
        <v>0</v>
      </c>
      <c r="R11" s="73">
        <v>0</v>
      </c>
      <c r="S11" s="73">
        <v>0</v>
      </c>
      <c r="T11" s="73">
        <v>0</v>
      </c>
      <c r="U11" s="73">
        <v>0</v>
      </c>
      <c r="V11" s="24">
        <v>62</v>
      </c>
      <c r="W11" s="24">
        <v>20.483870967741936</v>
      </c>
    </row>
    <row r="12" spans="1:23">
      <c r="A12" s="26" t="s">
        <v>9</v>
      </c>
      <c r="B12" s="73">
        <v>10.204081632653061</v>
      </c>
      <c r="C12" s="73">
        <v>18.367346938775512</v>
      </c>
      <c r="D12" s="73">
        <v>4.0816326530612246</v>
      </c>
      <c r="E12" s="73">
        <v>28.571428571428569</v>
      </c>
      <c r="F12" s="73">
        <v>10.204081632653061</v>
      </c>
      <c r="G12" s="73">
        <v>16.326530612244898</v>
      </c>
      <c r="H12" s="73">
        <v>8.1632653061224492</v>
      </c>
      <c r="I12" s="73">
        <v>2.0408163265306123</v>
      </c>
      <c r="J12" s="73">
        <v>0</v>
      </c>
      <c r="K12" s="73">
        <v>0</v>
      </c>
      <c r="L12" s="73">
        <v>0</v>
      </c>
      <c r="M12" s="73">
        <v>0</v>
      </c>
      <c r="N12" s="73">
        <v>0</v>
      </c>
      <c r="O12" s="73">
        <v>0</v>
      </c>
      <c r="P12" s="73">
        <v>0</v>
      </c>
      <c r="Q12" s="73">
        <v>0</v>
      </c>
      <c r="R12" s="73">
        <v>0</v>
      </c>
      <c r="S12" s="73">
        <v>0</v>
      </c>
      <c r="T12" s="73">
        <v>0</v>
      </c>
      <c r="U12" s="73">
        <v>2.0408163265306123</v>
      </c>
      <c r="V12" s="24">
        <v>49</v>
      </c>
      <c r="W12" s="24">
        <v>21.836734693877553</v>
      </c>
    </row>
    <row r="13" spans="1:23">
      <c r="A13" s="26" t="s">
        <v>10</v>
      </c>
      <c r="B13" s="73">
        <v>12.5</v>
      </c>
      <c r="C13" s="73">
        <v>0</v>
      </c>
      <c r="D13" s="73">
        <v>25</v>
      </c>
      <c r="E13" s="73">
        <v>0</v>
      </c>
      <c r="F13" s="73">
        <v>0</v>
      </c>
      <c r="G13" s="73">
        <v>0</v>
      </c>
      <c r="H13" s="73">
        <v>12.5</v>
      </c>
      <c r="I13" s="73">
        <v>37.5</v>
      </c>
      <c r="J13" s="73">
        <v>0</v>
      </c>
      <c r="K13" s="73">
        <v>0</v>
      </c>
      <c r="L13" s="73">
        <v>12.5</v>
      </c>
      <c r="M13" s="73">
        <v>0</v>
      </c>
      <c r="N13" s="73">
        <v>0</v>
      </c>
      <c r="O13" s="73">
        <v>0</v>
      </c>
      <c r="P13" s="73">
        <v>0</v>
      </c>
      <c r="Q13" s="73">
        <v>0</v>
      </c>
      <c r="R13" s="73">
        <v>0</v>
      </c>
      <c r="S13" s="73">
        <v>0</v>
      </c>
      <c r="T13" s="73">
        <v>0</v>
      </c>
      <c r="U13" s="73">
        <v>0</v>
      </c>
      <c r="V13" s="24">
        <v>8</v>
      </c>
      <c r="W13" s="24">
        <v>30.625</v>
      </c>
    </row>
    <row r="14" spans="1:23">
      <c r="A14" s="26" t="s">
        <v>12</v>
      </c>
      <c r="B14" s="73">
        <v>0</v>
      </c>
      <c r="C14" s="73">
        <v>20</v>
      </c>
      <c r="D14" s="73">
        <v>12</v>
      </c>
      <c r="E14" s="73">
        <v>0</v>
      </c>
      <c r="F14" s="73">
        <v>0</v>
      </c>
      <c r="G14" s="73">
        <v>8</v>
      </c>
      <c r="H14" s="73">
        <v>8</v>
      </c>
      <c r="I14" s="73">
        <v>36</v>
      </c>
      <c r="J14" s="73">
        <v>0</v>
      </c>
      <c r="K14" s="73">
        <v>8</v>
      </c>
      <c r="L14" s="73">
        <v>4</v>
      </c>
      <c r="M14" s="73">
        <v>4</v>
      </c>
      <c r="N14" s="73">
        <v>0</v>
      </c>
      <c r="O14" s="73">
        <v>0</v>
      </c>
      <c r="P14" s="73">
        <v>0</v>
      </c>
      <c r="Q14" s="73">
        <v>0</v>
      </c>
      <c r="R14" s="73">
        <v>0</v>
      </c>
      <c r="S14" s="73">
        <v>0</v>
      </c>
      <c r="T14" s="73">
        <v>0</v>
      </c>
      <c r="U14" s="73">
        <v>0</v>
      </c>
      <c r="V14" s="24">
        <v>25</v>
      </c>
      <c r="W14" s="24">
        <v>32</v>
      </c>
    </row>
    <row r="15" spans="1:23">
      <c r="A15" s="26" t="s">
        <v>13</v>
      </c>
      <c r="B15" s="73">
        <v>0</v>
      </c>
      <c r="C15" s="73">
        <v>9.8039215686274517</v>
      </c>
      <c r="D15" s="73">
        <v>0</v>
      </c>
      <c r="E15" s="73">
        <v>0</v>
      </c>
      <c r="F15" s="73">
        <v>1.9607843137254901</v>
      </c>
      <c r="G15" s="73">
        <v>33.333333333333329</v>
      </c>
      <c r="H15" s="73">
        <v>0</v>
      </c>
      <c r="I15" s="73">
        <v>27.450980392156865</v>
      </c>
      <c r="J15" s="73">
        <v>7.8431372549019605</v>
      </c>
      <c r="K15" s="73">
        <v>17.647058823529413</v>
      </c>
      <c r="L15" s="73">
        <v>1.9607843137254901</v>
      </c>
      <c r="M15" s="73">
        <v>0</v>
      </c>
      <c r="N15" s="73">
        <v>0</v>
      </c>
      <c r="O15" s="73">
        <v>0</v>
      </c>
      <c r="P15" s="73">
        <v>0</v>
      </c>
      <c r="Q15" s="73">
        <v>0</v>
      </c>
      <c r="R15" s="73">
        <v>0</v>
      </c>
      <c r="S15" s="73">
        <v>0</v>
      </c>
      <c r="T15" s="73">
        <v>0</v>
      </c>
      <c r="U15" s="73">
        <v>0</v>
      </c>
      <c r="V15" s="24">
        <v>51</v>
      </c>
      <c r="W15" s="24">
        <v>35.882352941176471</v>
      </c>
    </row>
    <row r="16" spans="1:23">
      <c r="A16" s="26" t="s">
        <v>11</v>
      </c>
      <c r="B16" s="73">
        <v>0</v>
      </c>
      <c r="C16" s="73">
        <v>3.3333333333333335</v>
      </c>
      <c r="D16" s="73">
        <v>23.333333333333332</v>
      </c>
      <c r="E16" s="73">
        <v>20</v>
      </c>
      <c r="F16" s="73">
        <v>3.3333333333333335</v>
      </c>
      <c r="G16" s="73">
        <v>10</v>
      </c>
      <c r="H16" s="73">
        <v>10</v>
      </c>
      <c r="I16" s="73">
        <v>0</v>
      </c>
      <c r="J16" s="73">
        <v>10</v>
      </c>
      <c r="K16" s="73">
        <v>3.3333333333333335</v>
      </c>
      <c r="L16" s="73">
        <v>10</v>
      </c>
      <c r="M16" s="73">
        <v>3.3333333333333335</v>
      </c>
      <c r="N16" s="73">
        <v>0</v>
      </c>
      <c r="O16" s="73">
        <v>0</v>
      </c>
      <c r="P16" s="73">
        <v>0</v>
      </c>
      <c r="Q16" s="73">
        <v>0</v>
      </c>
      <c r="R16" s="73">
        <v>0</v>
      </c>
      <c r="S16" s="73">
        <v>0</v>
      </c>
      <c r="T16" s="73">
        <v>3.3333333333333335</v>
      </c>
      <c r="U16" s="73">
        <v>0</v>
      </c>
      <c r="V16" s="24">
        <v>30</v>
      </c>
      <c r="W16" s="24">
        <v>32</v>
      </c>
    </row>
    <row r="18" spans="2:21">
      <c r="C18" s="27"/>
      <c r="D18" s="27"/>
      <c r="E18" s="27"/>
      <c r="F18" s="27"/>
      <c r="G18" s="27"/>
      <c r="H18" s="27"/>
      <c r="I18" s="27"/>
      <c r="J18" s="27"/>
      <c r="K18" s="27"/>
      <c r="L18" s="27"/>
      <c r="M18" s="27"/>
      <c r="N18" s="27"/>
      <c r="O18" s="27"/>
      <c r="P18" s="27"/>
      <c r="Q18" s="27"/>
      <c r="R18" s="27"/>
      <c r="S18" s="27"/>
      <c r="T18" s="27"/>
      <c r="U18" s="27"/>
    </row>
    <row r="19" spans="2:21">
      <c r="B19" s="27"/>
      <c r="C19" s="27"/>
      <c r="D19" s="27"/>
      <c r="E19" s="27"/>
      <c r="F19" s="27"/>
      <c r="G19" s="27"/>
      <c r="H19" s="27"/>
      <c r="I19" s="27"/>
      <c r="J19" s="27"/>
      <c r="K19" s="27"/>
      <c r="L19" s="27"/>
      <c r="M19" s="27"/>
      <c r="N19" s="27"/>
      <c r="O19" s="27"/>
      <c r="P19" s="27"/>
      <c r="Q19" s="27"/>
      <c r="R19" s="27"/>
      <c r="S19" s="27"/>
      <c r="T19" s="27"/>
      <c r="U19" s="27"/>
    </row>
    <row r="20" spans="2:21">
      <c r="B20" s="27"/>
      <c r="C20" s="27"/>
      <c r="D20" s="27"/>
      <c r="E20" s="27"/>
      <c r="F20" s="27"/>
      <c r="G20" s="27"/>
      <c r="H20" s="27"/>
      <c r="I20" s="27"/>
      <c r="J20" s="27"/>
      <c r="K20" s="27"/>
      <c r="L20" s="27"/>
      <c r="M20" s="27"/>
      <c r="N20" s="27"/>
      <c r="O20" s="27"/>
      <c r="P20" s="27"/>
      <c r="Q20" s="27"/>
      <c r="R20" s="27"/>
      <c r="S20" s="27"/>
      <c r="T20" s="27"/>
      <c r="U20" s="27"/>
    </row>
    <row r="21" spans="2:21">
      <c r="B21" s="27"/>
      <c r="C21" s="27"/>
      <c r="D21" s="27"/>
      <c r="E21" s="27"/>
      <c r="F21" s="27"/>
      <c r="G21" s="27"/>
      <c r="H21" s="27"/>
      <c r="I21" s="27"/>
      <c r="J21" s="27"/>
      <c r="K21" s="27"/>
      <c r="L21" s="27"/>
      <c r="M21" s="27"/>
      <c r="N21" s="27"/>
      <c r="O21" s="27"/>
      <c r="P21" s="27"/>
      <c r="Q21" s="27"/>
      <c r="R21" s="27"/>
      <c r="S21" s="27"/>
      <c r="T21" s="27"/>
      <c r="U21" s="27"/>
    </row>
    <row r="22" spans="2:21">
      <c r="B22" s="27"/>
      <c r="C22" s="27"/>
      <c r="D22" s="27"/>
      <c r="E22" s="27"/>
      <c r="F22" s="27"/>
      <c r="G22" s="27"/>
      <c r="H22" s="27"/>
      <c r="I22" s="27"/>
      <c r="J22" s="27"/>
      <c r="K22" s="27"/>
      <c r="L22" s="27"/>
      <c r="M22" s="27"/>
      <c r="N22" s="27"/>
      <c r="O22" s="27"/>
      <c r="P22" s="27"/>
      <c r="Q22" s="27"/>
      <c r="R22" s="27"/>
      <c r="S22" s="27"/>
      <c r="T22" s="27"/>
      <c r="U22" s="27"/>
    </row>
    <row r="23" spans="2:21">
      <c r="B23" s="27"/>
      <c r="C23" s="27"/>
      <c r="D23" s="27"/>
      <c r="E23" s="27"/>
      <c r="F23" s="27"/>
      <c r="G23" s="27"/>
      <c r="H23" s="27"/>
      <c r="I23" s="27"/>
      <c r="J23" s="27"/>
      <c r="K23" s="27"/>
      <c r="L23" s="27"/>
      <c r="M23" s="27"/>
      <c r="N23" s="27"/>
      <c r="O23" s="27"/>
      <c r="P23" s="27"/>
      <c r="Q23" s="27"/>
      <c r="R23" s="27"/>
      <c r="S23" s="27"/>
      <c r="T23" s="27"/>
      <c r="U23" s="27"/>
    </row>
    <row r="24" spans="2:21">
      <c r="B24" s="27"/>
      <c r="C24" s="27"/>
      <c r="D24" s="27"/>
      <c r="E24" s="27"/>
      <c r="F24" s="27"/>
      <c r="G24" s="27"/>
      <c r="H24" s="27"/>
      <c r="I24" s="27"/>
      <c r="J24" s="27"/>
      <c r="K24" s="27"/>
      <c r="L24" s="27"/>
      <c r="M24" s="27"/>
      <c r="N24" s="27"/>
      <c r="O24" s="27"/>
      <c r="P24" s="27"/>
      <c r="Q24" s="27"/>
      <c r="R24" s="27"/>
      <c r="S24" s="27"/>
      <c r="T24" s="27"/>
      <c r="U24" s="27"/>
    </row>
    <row r="25" spans="2:21">
      <c r="B25" s="27"/>
      <c r="C25" s="27"/>
      <c r="D25" s="27"/>
      <c r="E25" s="27"/>
      <c r="F25" s="27"/>
      <c r="G25" s="27"/>
      <c r="H25" s="27"/>
      <c r="I25" s="27"/>
      <c r="J25" s="27"/>
      <c r="K25" s="27"/>
      <c r="L25" s="27"/>
      <c r="M25" s="27"/>
      <c r="N25" s="27"/>
      <c r="O25" s="27"/>
      <c r="P25" s="27"/>
      <c r="Q25" s="27"/>
      <c r="R25" s="27"/>
      <c r="S25" s="27"/>
      <c r="T25" s="27"/>
      <c r="U25" s="27"/>
    </row>
    <row r="26" spans="2:21">
      <c r="B26" s="27"/>
      <c r="C26" s="27"/>
      <c r="D26" s="27"/>
      <c r="E26" s="27"/>
      <c r="F26" s="27"/>
      <c r="G26" s="27"/>
      <c r="H26" s="27"/>
      <c r="I26" s="27"/>
      <c r="J26" s="27"/>
      <c r="K26" s="27"/>
      <c r="L26" s="27"/>
      <c r="M26" s="27"/>
      <c r="N26" s="27"/>
      <c r="O26" s="27"/>
      <c r="P26" s="27"/>
      <c r="Q26" s="27"/>
      <c r="R26" s="27"/>
      <c r="S26" s="27"/>
      <c r="T26" s="27"/>
      <c r="U26" s="27"/>
    </row>
    <row r="27" spans="2:21">
      <c r="B27" s="27"/>
      <c r="C27" s="27"/>
      <c r="D27" s="27"/>
      <c r="E27" s="27"/>
      <c r="F27" s="27"/>
      <c r="G27" s="27"/>
      <c r="H27" s="27"/>
      <c r="I27" s="27"/>
      <c r="J27" s="27"/>
      <c r="K27" s="27"/>
      <c r="L27" s="27"/>
      <c r="M27" s="27"/>
      <c r="N27" s="27"/>
      <c r="O27" s="27"/>
      <c r="P27" s="27"/>
      <c r="Q27" s="27"/>
      <c r="R27" s="27"/>
      <c r="S27" s="27"/>
      <c r="T27" s="27"/>
      <c r="U27" s="27"/>
    </row>
    <row r="28" spans="2:21">
      <c r="B28" s="27"/>
      <c r="C28" s="27"/>
      <c r="D28" s="27"/>
      <c r="E28" s="27"/>
      <c r="F28" s="27"/>
      <c r="G28" s="27"/>
      <c r="H28" s="27"/>
      <c r="I28" s="27"/>
      <c r="J28" s="27"/>
      <c r="K28" s="27"/>
      <c r="L28" s="27"/>
      <c r="M28" s="27"/>
      <c r="N28" s="27"/>
      <c r="O28" s="27"/>
      <c r="P28" s="27"/>
      <c r="Q28" s="27"/>
      <c r="R28" s="27"/>
      <c r="S28" s="27"/>
      <c r="T28" s="27"/>
      <c r="U28" s="27"/>
    </row>
    <row r="29" spans="2:21">
      <c r="B29" s="27"/>
      <c r="C29" s="27"/>
      <c r="D29" s="27"/>
      <c r="E29" s="27"/>
      <c r="F29" s="27"/>
      <c r="G29" s="27"/>
      <c r="H29" s="27"/>
      <c r="I29" s="27"/>
      <c r="J29" s="27"/>
      <c r="K29" s="27"/>
      <c r="L29" s="27"/>
      <c r="M29" s="27"/>
      <c r="N29" s="27"/>
      <c r="O29" s="27"/>
      <c r="P29" s="27"/>
      <c r="Q29" s="27"/>
      <c r="R29" s="27"/>
      <c r="S29" s="27"/>
      <c r="T29" s="27"/>
      <c r="U29" s="27"/>
    </row>
    <row r="30" spans="2:21">
      <c r="B30" s="27"/>
      <c r="C30" s="27"/>
      <c r="D30" s="27"/>
      <c r="E30" s="27"/>
      <c r="F30" s="27"/>
      <c r="G30" s="27"/>
      <c r="H30" s="27"/>
      <c r="I30" s="27"/>
      <c r="J30" s="27"/>
      <c r="K30" s="27"/>
      <c r="L30" s="27"/>
      <c r="M30" s="27"/>
      <c r="N30" s="27"/>
      <c r="O30" s="27"/>
      <c r="P30" s="27"/>
      <c r="Q30" s="27"/>
      <c r="R30" s="27"/>
      <c r="S30" s="27"/>
      <c r="T30" s="27"/>
      <c r="U30" s="27"/>
    </row>
    <row r="31" spans="2:21">
      <c r="B31" s="27"/>
      <c r="C31" s="27"/>
      <c r="D31" s="27"/>
      <c r="E31" s="27"/>
      <c r="F31" s="27"/>
      <c r="G31" s="27"/>
      <c r="H31" s="27"/>
      <c r="I31" s="27"/>
      <c r="J31" s="27"/>
      <c r="K31" s="27"/>
      <c r="L31" s="27"/>
      <c r="M31" s="27"/>
      <c r="N31" s="27"/>
      <c r="O31" s="27"/>
      <c r="P31" s="27"/>
      <c r="Q31" s="27"/>
      <c r="R31" s="27"/>
      <c r="S31" s="27"/>
      <c r="T31" s="27"/>
      <c r="U31" s="27"/>
    </row>
    <row r="32" spans="2:21">
      <c r="B32" s="27"/>
      <c r="C32" s="27"/>
      <c r="D32" s="27"/>
      <c r="E32" s="27"/>
      <c r="F32" s="27"/>
      <c r="G32" s="27"/>
      <c r="H32" s="27"/>
      <c r="I32" s="27"/>
      <c r="J32" s="27"/>
      <c r="K32" s="27"/>
      <c r="L32" s="27"/>
      <c r="M32" s="27"/>
      <c r="N32" s="27"/>
      <c r="O32" s="27"/>
      <c r="P32" s="27"/>
      <c r="Q32" s="27"/>
      <c r="R32" s="27"/>
      <c r="S32" s="27"/>
      <c r="T32" s="27"/>
      <c r="U32" s="27"/>
    </row>
    <row r="33" spans="2:21">
      <c r="B33" s="27"/>
      <c r="C33" s="27"/>
      <c r="D33" s="27"/>
      <c r="E33" s="27"/>
      <c r="F33" s="27"/>
      <c r="G33" s="27"/>
      <c r="H33" s="27"/>
      <c r="I33" s="27"/>
      <c r="J33" s="27"/>
      <c r="K33" s="27"/>
      <c r="L33" s="27"/>
      <c r="M33" s="27"/>
      <c r="N33" s="27"/>
      <c r="O33" s="27"/>
      <c r="P33" s="27"/>
      <c r="Q33" s="27"/>
      <c r="R33" s="27"/>
      <c r="S33" s="27"/>
      <c r="T33" s="27"/>
      <c r="U33" s="27"/>
    </row>
    <row r="34" spans="2:21">
      <c r="B34" s="27"/>
      <c r="C34" s="27"/>
      <c r="D34" s="27"/>
      <c r="E34" s="27"/>
      <c r="F34" s="27"/>
      <c r="G34" s="27"/>
      <c r="H34" s="27"/>
      <c r="I34" s="27"/>
      <c r="J34" s="27"/>
      <c r="K34" s="27"/>
      <c r="L34" s="27"/>
      <c r="M34" s="27"/>
      <c r="N34" s="27"/>
      <c r="O34" s="27"/>
      <c r="P34" s="27"/>
      <c r="Q34" s="27"/>
      <c r="R34" s="27"/>
      <c r="S34" s="27"/>
      <c r="T34" s="27"/>
      <c r="U34" s="27"/>
    </row>
    <row r="35" spans="2:21">
      <c r="B35" s="27"/>
      <c r="C35" s="27"/>
      <c r="D35" s="27"/>
      <c r="E35" s="27"/>
      <c r="F35" s="27"/>
      <c r="G35" s="27"/>
      <c r="H35" s="27"/>
      <c r="I35" s="27"/>
      <c r="J35" s="27"/>
      <c r="K35" s="27"/>
      <c r="L35" s="27"/>
      <c r="M35" s="27"/>
      <c r="N35" s="27"/>
      <c r="O35" s="27"/>
      <c r="P35" s="27"/>
      <c r="Q35" s="27"/>
      <c r="R35" s="27"/>
      <c r="S35" s="27"/>
      <c r="T35" s="27"/>
      <c r="U35" s="27"/>
    </row>
    <row r="36" spans="2:21">
      <c r="B36" s="27"/>
      <c r="C36" s="27"/>
      <c r="D36" s="27"/>
      <c r="E36" s="27"/>
      <c r="F36" s="27"/>
      <c r="G36" s="27"/>
      <c r="H36" s="27"/>
      <c r="I36" s="27"/>
      <c r="J36" s="27"/>
      <c r="K36" s="27"/>
      <c r="L36" s="27"/>
      <c r="M36" s="27"/>
      <c r="N36" s="27"/>
      <c r="O36" s="27"/>
      <c r="P36" s="27"/>
      <c r="Q36" s="27"/>
      <c r="R36" s="27"/>
      <c r="S36" s="27"/>
      <c r="T36" s="27"/>
      <c r="U36" s="27"/>
    </row>
    <row r="37" spans="2:21">
      <c r="B37" s="27"/>
      <c r="C37" s="27"/>
      <c r="D37" s="27"/>
      <c r="E37" s="27"/>
      <c r="F37" s="27"/>
      <c r="G37" s="27"/>
      <c r="H37" s="27"/>
      <c r="I37" s="27"/>
      <c r="J37" s="27"/>
      <c r="K37" s="27"/>
      <c r="L37" s="27"/>
      <c r="M37" s="27"/>
      <c r="N37" s="27"/>
      <c r="O37" s="27"/>
      <c r="P37" s="27"/>
      <c r="Q37" s="27"/>
      <c r="R37" s="27"/>
      <c r="S37" s="27"/>
      <c r="T37" s="27"/>
      <c r="U37" s="27"/>
    </row>
    <row r="38" spans="2:21">
      <c r="B38" s="27"/>
      <c r="C38" s="27"/>
      <c r="D38" s="27"/>
      <c r="E38" s="27"/>
      <c r="F38" s="27"/>
      <c r="G38" s="27"/>
      <c r="H38" s="27"/>
      <c r="I38" s="27"/>
      <c r="J38" s="27"/>
      <c r="K38" s="27"/>
      <c r="L38" s="27"/>
      <c r="M38" s="27"/>
      <c r="N38" s="27"/>
      <c r="O38" s="27"/>
      <c r="P38" s="27"/>
      <c r="Q38" s="27"/>
      <c r="R38" s="27"/>
      <c r="S38" s="27"/>
      <c r="T38" s="27"/>
      <c r="U38" s="27"/>
    </row>
    <row r="39" spans="2:21">
      <c r="B39" s="27"/>
      <c r="C39" s="27"/>
      <c r="D39" s="27"/>
      <c r="E39" s="27"/>
      <c r="F39" s="27"/>
      <c r="G39" s="27"/>
      <c r="H39" s="27"/>
      <c r="I39" s="27"/>
      <c r="J39" s="27"/>
      <c r="K39" s="27"/>
      <c r="L39" s="27"/>
      <c r="M39" s="27"/>
      <c r="N39" s="27"/>
      <c r="O39" s="27"/>
      <c r="P39" s="27"/>
      <c r="Q39" s="27"/>
      <c r="R39" s="27"/>
      <c r="S39" s="27"/>
      <c r="T39" s="27"/>
      <c r="U39" s="27"/>
    </row>
    <row r="40" spans="2:21">
      <c r="B40" s="27"/>
      <c r="C40" s="27"/>
      <c r="D40" s="27"/>
      <c r="E40" s="27"/>
      <c r="F40" s="27"/>
      <c r="G40" s="27"/>
      <c r="H40" s="27"/>
      <c r="I40" s="27"/>
      <c r="J40" s="27"/>
      <c r="K40" s="27"/>
      <c r="L40" s="27"/>
      <c r="M40" s="27"/>
      <c r="N40" s="27"/>
      <c r="O40" s="27"/>
      <c r="P40" s="27"/>
      <c r="Q40" s="27"/>
      <c r="R40" s="27"/>
      <c r="S40" s="27"/>
      <c r="T40" s="27"/>
      <c r="U40" s="27"/>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sheetPr>
    <tabColor theme="1"/>
  </sheetPr>
  <dimension ref="A1:AN98"/>
  <sheetViews>
    <sheetView zoomScale="70" zoomScaleNormal="70" workbookViewId="0">
      <selection activeCell="B1" sqref="B1:AC43"/>
    </sheetView>
  </sheetViews>
  <sheetFormatPr baseColWidth="10" defaultRowHeight="15" customHeight="1"/>
  <cols>
    <col min="1" max="1" width="3.7109375" style="20" bestFit="1" customWidth="1"/>
    <col min="2" max="2" width="7.5703125" style="20" bestFit="1" customWidth="1"/>
    <col min="3" max="15" width="3.7109375" style="20" bestFit="1" customWidth="1"/>
    <col min="16" max="16" width="4.28515625" customWidth="1"/>
    <col min="17" max="30" width="3.7109375" style="20" bestFit="1" customWidth="1"/>
    <col min="31" max="16384" width="11.42578125" style="20"/>
  </cols>
  <sheetData>
    <row r="1" spans="1:40" ht="19.5" thickBot="1">
      <c r="B1" s="74"/>
      <c r="C1" s="75"/>
      <c r="D1" s="75"/>
      <c r="E1" s="75"/>
      <c r="F1" s="75"/>
      <c r="G1" s="75"/>
      <c r="H1" s="75"/>
      <c r="I1" s="76" t="s">
        <v>150</v>
      </c>
      <c r="J1" s="75"/>
      <c r="K1" s="75"/>
      <c r="L1" s="75"/>
      <c r="M1" s="75"/>
      <c r="N1" s="77"/>
      <c r="O1" s="74"/>
      <c r="P1" s="74"/>
      <c r="Q1" s="75"/>
      <c r="R1" s="75"/>
      <c r="S1" s="75"/>
      <c r="T1" s="75"/>
      <c r="U1" s="75"/>
      <c r="V1" s="75"/>
      <c r="W1" s="76" t="s">
        <v>151</v>
      </c>
      <c r="X1" s="75"/>
      <c r="Y1" s="75"/>
      <c r="Z1" s="75"/>
      <c r="AA1" s="75"/>
      <c r="AB1" s="74"/>
      <c r="AC1" s="74"/>
      <c r="AD1" s="74"/>
    </row>
    <row r="2" spans="1:40" ht="39.75">
      <c r="A2" s="195" t="s">
        <v>19</v>
      </c>
      <c r="B2" s="71"/>
      <c r="C2" s="30" t="s">
        <v>0</v>
      </c>
      <c r="D2" s="31" t="s">
        <v>1</v>
      </c>
      <c r="E2" s="31" t="s">
        <v>2</v>
      </c>
      <c r="F2" s="31" t="s">
        <v>3</v>
      </c>
      <c r="G2" s="31" t="s">
        <v>5</v>
      </c>
      <c r="H2" s="31" t="s">
        <v>4</v>
      </c>
      <c r="I2" s="31" t="s">
        <v>6</v>
      </c>
      <c r="J2" s="31" t="s">
        <v>7</v>
      </c>
      <c r="K2" s="31" t="s">
        <v>8</v>
      </c>
      <c r="L2" s="31" t="s">
        <v>9</v>
      </c>
      <c r="M2" s="31" t="s">
        <v>10</v>
      </c>
      <c r="N2" s="31" t="s">
        <v>12</v>
      </c>
      <c r="O2" s="31" t="s">
        <v>13</v>
      </c>
      <c r="P2" s="30"/>
      <c r="Q2" s="31" t="s">
        <v>0</v>
      </c>
      <c r="R2" s="31" t="s">
        <v>1</v>
      </c>
      <c r="S2" s="31" t="s">
        <v>2</v>
      </c>
      <c r="T2" s="31" t="s">
        <v>3</v>
      </c>
      <c r="U2" s="31" t="s">
        <v>5</v>
      </c>
      <c r="V2" s="31" t="s">
        <v>4</v>
      </c>
      <c r="W2" s="31" t="s">
        <v>6</v>
      </c>
      <c r="X2" s="31" t="s">
        <v>7</v>
      </c>
      <c r="Y2" s="31" t="s">
        <v>8</v>
      </c>
      <c r="Z2" s="31" t="s">
        <v>9</v>
      </c>
      <c r="AA2" s="31" t="s">
        <v>10</v>
      </c>
      <c r="AB2" s="31" t="s">
        <v>12</v>
      </c>
      <c r="AC2" s="31" t="s">
        <v>13</v>
      </c>
      <c r="AD2" s="195" t="s">
        <v>15</v>
      </c>
      <c r="AF2" s="196" t="s">
        <v>162</v>
      </c>
      <c r="AG2" s="197"/>
      <c r="AH2" s="197"/>
      <c r="AI2" s="197"/>
      <c r="AJ2" s="197"/>
      <c r="AK2" s="197"/>
      <c r="AL2" s="197"/>
      <c r="AM2" s="197"/>
      <c r="AN2" s="198"/>
    </row>
    <row r="3" spans="1:40" ht="15" customHeight="1">
      <c r="A3" s="195"/>
      <c r="B3" s="32" t="s">
        <v>1</v>
      </c>
      <c r="C3" s="33" t="s">
        <v>93</v>
      </c>
      <c r="D3" s="34"/>
      <c r="E3" s="34"/>
      <c r="F3" s="34"/>
      <c r="G3" s="34"/>
      <c r="H3" s="34"/>
      <c r="I3" s="34"/>
      <c r="J3" s="34"/>
      <c r="K3" s="34"/>
      <c r="L3" s="34"/>
      <c r="M3" s="34"/>
      <c r="N3" s="34"/>
      <c r="O3" s="35"/>
      <c r="P3" s="69"/>
      <c r="Q3" s="33" t="s">
        <v>94</v>
      </c>
      <c r="R3" s="34"/>
      <c r="S3" s="34"/>
      <c r="T3" s="34"/>
      <c r="U3" s="34"/>
      <c r="V3" s="34"/>
      <c r="W3" s="34"/>
      <c r="X3" s="34"/>
      <c r="Y3" s="34"/>
      <c r="Z3" s="34"/>
      <c r="AA3" s="34"/>
      <c r="AB3" s="34"/>
      <c r="AC3" s="35"/>
      <c r="AD3" s="195"/>
      <c r="AF3" s="199"/>
      <c r="AG3" s="200"/>
      <c r="AH3" s="200"/>
      <c r="AI3" s="200"/>
      <c r="AJ3" s="200"/>
      <c r="AK3" s="200"/>
      <c r="AL3" s="200"/>
      <c r="AM3" s="200"/>
      <c r="AN3" s="201"/>
    </row>
    <row r="4" spans="1:40" ht="15" customHeight="1">
      <c r="A4" s="195"/>
      <c r="B4" s="32" t="s">
        <v>2</v>
      </c>
      <c r="C4" s="36" t="s">
        <v>94</v>
      </c>
      <c r="D4" s="37" t="s">
        <v>94</v>
      </c>
      <c r="E4" s="38"/>
      <c r="F4" s="38"/>
      <c r="G4" s="38"/>
      <c r="H4" s="38"/>
      <c r="I4" s="38"/>
      <c r="J4" s="38"/>
      <c r="K4" s="38"/>
      <c r="L4" s="38"/>
      <c r="M4" s="38"/>
      <c r="N4" s="38"/>
      <c r="O4" s="72" t="s">
        <v>53</v>
      </c>
      <c r="P4" s="69"/>
      <c r="Q4" s="36" t="s">
        <v>94</v>
      </c>
      <c r="R4" s="37" t="s">
        <v>94</v>
      </c>
      <c r="S4" s="38"/>
      <c r="T4" s="38"/>
      <c r="U4" s="38"/>
      <c r="V4" s="38"/>
      <c r="W4" s="38"/>
      <c r="X4" s="38"/>
      <c r="Y4" s="38"/>
      <c r="Z4" s="38"/>
      <c r="AA4" s="38"/>
      <c r="AB4" s="38"/>
      <c r="AC4" s="72" t="s">
        <v>56</v>
      </c>
      <c r="AD4" s="195"/>
      <c r="AF4" s="199"/>
      <c r="AG4" s="200"/>
      <c r="AH4" s="200"/>
      <c r="AI4" s="200"/>
      <c r="AJ4" s="200"/>
      <c r="AK4" s="200"/>
      <c r="AL4" s="200"/>
      <c r="AM4" s="200"/>
      <c r="AN4" s="201"/>
    </row>
    <row r="5" spans="1:40" ht="15" customHeight="1">
      <c r="A5" s="195"/>
      <c r="B5" s="32" t="s">
        <v>3</v>
      </c>
      <c r="C5" s="36" t="s">
        <v>93</v>
      </c>
      <c r="D5" s="37" t="s">
        <v>93</v>
      </c>
      <c r="E5" s="37" t="s">
        <v>93</v>
      </c>
      <c r="F5" s="38"/>
      <c r="G5" s="38"/>
      <c r="H5" s="38"/>
      <c r="I5" s="38"/>
      <c r="J5" s="38"/>
      <c r="K5" s="38"/>
      <c r="L5" s="38"/>
      <c r="M5" s="38"/>
      <c r="N5" s="38"/>
      <c r="O5" s="39"/>
      <c r="P5" s="69"/>
      <c r="Q5" s="36" t="s">
        <v>94</v>
      </c>
      <c r="R5" s="37" t="s">
        <v>94</v>
      </c>
      <c r="S5" s="37" t="s">
        <v>94</v>
      </c>
      <c r="T5" s="38"/>
      <c r="U5" s="38"/>
      <c r="V5" s="38"/>
      <c r="W5" s="38"/>
      <c r="X5" s="38"/>
      <c r="Y5" s="38"/>
      <c r="Z5" s="38"/>
      <c r="AA5" s="38"/>
      <c r="AB5" s="38"/>
      <c r="AC5" s="39"/>
      <c r="AD5" s="195"/>
      <c r="AF5" s="199"/>
      <c r="AG5" s="200"/>
      <c r="AH5" s="200"/>
      <c r="AI5" s="200"/>
      <c r="AJ5" s="200"/>
      <c r="AK5" s="200"/>
      <c r="AL5" s="200"/>
      <c r="AM5" s="200"/>
      <c r="AN5" s="201"/>
    </row>
    <row r="6" spans="1:40" ht="15" customHeight="1">
      <c r="A6" s="195"/>
      <c r="B6" s="32" t="s">
        <v>5</v>
      </c>
      <c r="C6" s="36" t="s">
        <v>93</v>
      </c>
      <c r="D6" s="37" t="s">
        <v>93</v>
      </c>
      <c r="E6" s="37" t="s">
        <v>93</v>
      </c>
      <c r="F6" s="37" t="s">
        <v>93</v>
      </c>
      <c r="G6" s="38"/>
      <c r="H6" s="38"/>
      <c r="I6" s="38"/>
      <c r="J6" s="38"/>
      <c r="K6" s="38"/>
      <c r="L6" s="38"/>
      <c r="M6" s="38"/>
      <c r="N6" s="38"/>
      <c r="O6" s="39"/>
      <c r="P6" s="69"/>
      <c r="Q6" s="36" t="s">
        <v>94</v>
      </c>
      <c r="R6" s="37" t="s">
        <v>94</v>
      </c>
      <c r="S6" s="37" t="s">
        <v>93</v>
      </c>
      <c r="T6" s="37" t="s">
        <v>94</v>
      </c>
      <c r="U6" s="38"/>
      <c r="V6" s="38"/>
      <c r="W6" s="38"/>
      <c r="X6" s="38"/>
      <c r="Y6" s="38"/>
      <c r="Z6" s="38"/>
      <c r="AA6" s="38"/>
      <c r="AB6" s="38"/>
      <c r="AC6" s="39"/>
      <c r="AD6" s="195"/>
      <c r="AF6" s="199"/>
      <c r="AG6" s="200"/>
      <c r="AH6" s="200"/>
      <c r="AI6" s="200"/>
      <c r="AJ6" s="200"/>
      <c r="AK6" s="200"/>
      <c r="AL6" s="200"/>
      <c r="AM6" s="200"/>
      <c r="AN6" s="201"/>
    </row>
    <row r="7" spans="1:40" ht="15" customHeight="1">
      <c r="A7" s="195"/>
      <c r="B7" s="32" t="s">
        <v>4</v>
      </c>
      <c r="C7" s="36" t="s">
        <v>93</v>
      </c>
      <c r="D7" s="37" t="s">
        <v>93</v>
      </c>
      <c r="E7" s="37" t="s">
        <v>93</v>
      </c>
      <c r="F7" s="37" t="s">
        <v>94</v>
      </c>
      <c r="G7" s="37" t="s">
        <v>93</v>
      </c>
      <c r="H7" s="38"/>
      <c r="I7" s="38"/>
      <c r="J7" s="38"/>
      <c r="K7" s="38"/>
      <c r="L7" s="38"/>
      <c r="M7" s="38"/>
      <c r="N7" s="38"/>
      <c r="O7" s="39"/>
      <c r="P7" s="69"/>
      <c r="Q7" s="36" t="s">
        <v>94</v>
      </c>
      <c r="R7" s="37" t="s">
        <v>94</v>
      </c>
      <c r="S7" s="37" t="s">
        <v>94</v>
      </c>
      <c r="T7" s="37" t="s">
        <v>93</v>
      </c>
      <c r="U7" s="37" t="s">
        <v>93</v>
      </c>
      <c r="V7" s="38"/>
      <c r="W7" s="38"/>
      <c r="X7" s="38"/>
      <c r="Y7" s="38"/>
      <c r="Z7" s="38"/>
      <c r="AA7" s="38"/>
      <c r="AB7" s="38"/>
      <c r="AC7" s="39"/>
      <c r="AD7" s="195"/>
      <c r="AF7" s="199"/>
      <c r="AG7" s="200"/>
      <c r="AH7" s="200"/>
      <c r="AI7" s="200"/>
      <c r="AJ7" s="200"/>
      <c r="AK7" s="200"/>
      <c r="AL7" s="200"/>
      <c r="AM7" s="200"/>
      <c r="AN7" s="201"/>
    </row>
    <row r="8" spans="1:40" ht="15" customHeight="1">
      <c r="A8" s="195"/>
      <c r="B8" s="32" t="s">
        <v>6</v>
      </c>
      <c r="C8" s="36" t="s">
        <v>93</v>
      </c>
      <c r="D8" s="37" t="s">
        <v>93</v>
      </c>
      <c r="E8" s="37" t="s">
        <v>93</v>
      </c>
      <c r="F8" s="37" t="s">
        <v>93</v>
      </c>
      <c r="G8" s="37" t="s">
        <v>93</v>
      </c>
      <c r="H8" s="37" t="s">
        <v>93</v>
      </c>
      <c r="I8" s="38"/>
      <c r="J8" s="38"/>
      <c r="K8" s="38"/>
      <c r="L8" s="38"/>
      <c r="M8" s="38"/>
      <c r="N8" s="38"/>
      <c r="O8" s="39"/>
      <c r="P8" s="69"/>
      <c r="Q8" s="36" t="s">
        <v>94</v>
      </c>
      <c r="R8" s="37" t="s">
        <v>94</v>
      </c>
      <c r="S8" s="37" t="s">
        <v>94</v>
      </c>
      <c r="T8" s="37" t="s">
        <v>94</v>
      </c>
      <c r="U8" s="37" t="s">
        <v>93</v>
      </c>
      <c r="V8" s="37" t="s">
        <v>93</v>
      </c>
      <c r="W8" s="38"/>
      <c r="X8" s="38"/>
      <c r="Y8" s="38"/>
      <c r="Z8" s="38"/>
      <c r="AA8" s="38"/>
      <c r="AB8" s="38"/>
      <c r="AC8" s="39"/>
      <c r="AD8" s="195"/>
      <c r="AF8" s="199"/>
      <c r="AG8" s="200"/>
      <c r="AH8" s="200"/>
      <c r="AI8" s="200"/>
      <c r="AJ8" s="200"/>
      <c r="AK8" s="200"/>
      <c r="AL8" s="200"/>
      <c r="AM8" s="200"/>
      <c r="AN8" s="201"/>
    </row>
    <row r="9" spans="1:40" ht="15" customHeight="1">
      <c r="A9" s="195"/>
      <c r="B9" s="32" t="s">
        <v>7</v>
      </c>
      <c r="C9" s="40"/>
      <c r="D9" s="38"/>
      <c r="E9" s="38"/>
      <c r="F9" s="38"/>
      <c r="G9" s="38"/>
      <c r="H9" s="38"/>
      <c r="I9" s="38"/>
      <c r="J9" s="38"/>
      <c r="K9" s="38"/>
      <c r="L9" s="38"/>
      <c r="M9" s="38"/>
      <c r="N9" s="38"/>
      <c r="O9" s="39"/>
      <c r="P9" s="69"/>
      <c r="Q9" s="36" t="s">
        <v>94</v>
      </c>
      <c r="R9" s="37" t="s">
        <v>94</v>
      </c>
      <c r="S9" s="37" t="s">
        <v>94</v>
      </c>
      <c r="T9" s="37" t="s">
        <v>94</v>
      </c>
      <c r="U9" s="37" t="s">
        <v>93</v>
      </c>
      <c r="V9" s="37" t="s">
        <v>93</v>
      </c>
      <c r="W9" s="37" t="s">
        <v>94</v>
      </c>
      <c r="X9" s="38"/>
      <c r="Y9" s="38"/>
      <c r="Z9" s="38"/>
      <c r="AA9" s="38"/>
      <c r="AB9" s="38"/>
      <c r="AC9" s="39"/>
      <c r="AD9" s="195"/>
      <c r="AF9" s="199"/>
      <c r="AG9" s="200"/>
      <c r="AH9" s="200"/>
      <c r="AI9" s="200"/>
      <c r="AJ9" s="200"/>
      <c r="AK9" s="200"/>
      <c r="AL9" s="200"/>
      <c r="AM9" s="200"/>
      <c r="AN9" s="201"/>
    </row>
    <row r="10" spans="1:40" ht="15" customHeight="1">
      <c r="A10" s="195"/>
      <c r="B10" s="32" t="s">
        <v>8</v>
      </c>
      <c r="C10" s="36" t="s">
        <v>93</v>
      </c>
      <c r="D10" s="37" t="s">
        <v>93</v>
      </c>
      <c r="E10" s="37" t="s">
        <v>93</v>
      </c>
      <c r="F10" s="37" t="s">
        <v>93</v>
      </c>
      <c r="G10" s="37" t="s">
        <v>93</v>
      </c>
      <c r="H10" s="37" t="s">
        <v>93</v>
      </c>
      <c r="I10" s="37" t="s">
        <v>93</v>
      </c>
      <c r="J10" s="38"/>
      <c r="K10" s="38"/>
      <c r="L10" s="38"/>
      <c r="M10" s="38"/>
      <c r="N10" s="38"/>
      <c r="O10" s="39"/>
      <c r="P10" s="69"/>
      <c r="Q10" s="36" t="s">
        <v>94</v>
      </c>
      <c r="R10" s="37" t="s">
        <v>94</v>
      </c>
      <c r="S10" s="37" t="s">
        <v>94</v>
      </c>
      <c r="T10" s="37" t="s">
        <v>94</v>
      </c>
      <c r="U10" s="37" t="s">
        <v>93</v>
      </c>
      <c r="V10" s="37" t="s">
        <v>93</v>
      </c>
      <c r="W10" s="37" t="s">
        <v>94</v>
      </c>
      <c r="X10" s="37" t="s">
        <v>94</v>
      </c>
      <c r="Y10" s="38"/>
      <c r="Z10" s="38"/>
      <c r="AA10" s="38"/>
      <c r="AB10" s="38"/>
      <c r="AC10" s="39"/>
      <c r="AD10" s="195"/>
      <c r="AF10" s="199"/>
      <c r="AG10" s="200"/>
      <c r="AH10" s="200"/>
      <c r="AI10" s="200"/>
      <c r="AJ10" s="200"/>
      <c r="AK10" s="200"/>
      <c r="AL10" s="200"/>
      <c r="AM10" s="200"/>
      <c r="AN10" s="201"/>
    </row>
    <row r="11" spans="1:40" ht="15" customHeight="1">
      <c r="A11" s="195"/>
      <c r="B11" s="32" t="s">
        <v>9</v>
      </c>
      <c r="C11" s="36" t="s">
        <v>93</v>
      </c>
      <c r="D11" s="37" t="s">
        <v>93</v>
      </c>
      <c r="E11" s="37" t="s">
        <v>93</v>
      </c>
      <c r="F11" s="37" t="s">
        <v>93</v>
      </c>
      <c r="G11" s="37" t="s">
        <v>93</v>
      </c>
      <c r="H11" s="37" t="s">
        <v>93</v>
      </c>
      <c r="I11" s="37" t="s">
        <v>93</v>
      </c>
      <c r="J11" s="38"/>
      <c r="K11" s="37" t="s">
        <v>93</v>
      </c>
      <c r="L11" s="38"/>
      <c r="M11" s="38"/>
      <c r="N11" s="38"/>
      <c r="O11" s="39"/>
      <c r="P11" s="69"/>
      <c r="Q11" s="36" t="s">
        <v>93</v>
      </c>
      <c r="R11" s="37" t="s">
        <v>94</v>
      </c>
      <c r="S11" s="37" t="s">
        <v>94</v>
      </c>
      <c r="T11" s="37" t="s">
        <v>93</v>
      </c>
      <c r="U11" s="37" t="s">
        <v>94</v>
      </c>
      <c r="V11" s="37" t="s">
        <v>93</v>
      </c>
      <c r="W11" s="37" t="s">
        <v>94</v>
      </c>
      <c r="X11" s="37" t="s">
        <v>93</v>
      </c>
      <c r="Y11" s="37" t="s">
        <v>93</v>
      </c>
      <c r="Z11" s="38"/>
      <c r="AA11" s="38"/>
      <c r="AB11" s="38"/>
      <c r="AC11" s="39"/>
      <c r="AD11" s="195"/>
      <c r="AF11" s="199"/>
      <c r="AG11" s="200"/>
      <c r="AH11" s="200"/>
      <c r="AI11" s="200"/>
      <c r="AJ11" s="200"/>
      <c r="AK11" s="200"/>
      <c r="AL11" s="200"/>
      <c r="AM11" s="200"/>
      <c r="AN11" s="201"/>
    </row>
    <row r="12" spans="1:40" ht="15" customHeight="1">
      <c r="A12" s="195"/>
      <c r="B12" s="32" t="s">
        <v>10</v>
      </c>
      <c r="C12" s="36" t="s">
        <v>93</v>
      </c>
      <c r="D12" s="37" t="s">
        <v>93</v>
      </c>
      <c r="E12" s="37" t="s">
        <v>93</v>
      </c>
      <c r="F12" s="37" t="s">
        <v>93</v>
      </c>
      <c r="G12" s="37" t="s">
        <v>94</v>
      </c>
      <c r="H12" s="37" t="s">
        <v>93</v>
      </c>
      <c r="I12" s="37" t="s">
        <v>94</v>
      </c>
      <c r="J12" s="38"/>
      <c r="K12" s="37" t="s">
        <v>93</v>
      </c>
      <c r="L12" s="37" t="s">
        <v>93</v>
      </c>
      <c r="M12" s="38"/>
      <c r="N12" s="38"/>
      <c r="O12" s="39"/>
      <c r="P12" s="69"/>
      <c r="Q12" s="36" t="s">
        <v>93</v>
      </c>
      <c r="R12" s="37" t="s">
        <v>93</v>
      </c>
      <c r="S12" s="37" t="s">
        <v>93</v>
      </c>
      <c r="T12" s="37" t="s">
        <v>93</v>
      </c>
      <c r="U12" s="37" t="s">
        <v>93</v>
      </c>
      <c r="V12" s="37" t="s">
        <v>93</v>
      </c>
      <c r="W12" s="37" t="s">
        <v>93</v>
      </c>
      <c r="X12" s="37" t="s">
        <v>93</v>
      </c>
      <c r="Y12" s="37" t="s">
        <v>93</v>
      </c>
      <c r="Z12" s="37" t="s">
        <v>94</v>
      </c>
      <c r="AA12" s="38"/>
      <c r="AB12" s="38"/>
      <c r="AC12" s="39"/>
      <c r="AD12" s="195"/>
      <c r="AF12" s="199"/>
      <c r="AG12" s="200"/>
      <c r="AH12" s="200"/>
      <c r="AI12" s="200"/>
      <c r="AJ12" s="200"/>
      <c r="AK12" s="200"/>
      <c r="AL12" s="200"/>
      <c r="AM12" s="200"/>
      <c r="AN12" s="201"/>
    </row>
    <row r="13" spans="1:40" ht="15" customHeight="1">
      <c r="A13" s="195"/>
      <c r="B13" s="32" t="s">
        <v>12</v>
      </c>
      <c r="C13" s="36" t="s">
        <v>93</v>
      </c>
      <c r="D13" s="37" t="s">
        <v>93</v>
      </c>
      <c r="E13" s="37" t="s">
        <v>93</v>
      </c>
      <c r="F13" s="37" t="s">
        <v>93</v>
      </c>
      <c r="G13" s="37" t="s">
        <v>93</v>
      </c>
      <c r="H13" s="37" t="s">
        <v>93</v>
      </c>
      <c r="I13" s="37" t="s">
        <v>93</v>
      </c>
      <c r="J13" s="38"/>
      <c r="K13" s="37" t="s">
        <v>94</v>
      </c>
      <c r="L13" s="37" t="s">
        <v>93</v>
      </c>
      <c r="M13" s="37" t="s">
        <v>93</v>
      </c>
      <c r="N13" s="38"/>
      <c r="O13" s="39"/>
      <c r="P13" s="69"/>
      <c r="Q13" s="36" t="s">
        <v>93</v>
      </c>
      <c r="R13" s="37" t="s">
        <v>93</v>
      </c>
      <c r="S13" s="37" t="s">
        <v>93</v>
      </c>
      <c r="T13" s="37" t="s">
        <v>93</v>
      </c>
      <c r="U13" s="37" t="s">
        <v>93</v>
      </c>
      <c r="V13" s="37" t="s">
        <v>93</v>
      </c>
      <c r="W13" s="37" t="s">
        <v>93</v>
      </c>
      <c r="X13" s="37" t="s">
        <v>93</v>
      </c>
      <c r="Y13" s="37" t="s">
        <v>93</v>
      </c>
      <c r="Z13" s="37" t="s">
        <v>93</v>
      </c>
      <c r="AA13" s="37" t="s">
        <v>94</v>
      </c>
      <c r="AB13" s="38"/>
      <c r="AC13" s="39"/>
      <c r="AD13" s="195"/>
      <c r="AF13" s="199"/>
      <c r="AG13" s="200"/>
      <c r="AH13" s="200"/>
      <c r="AI13" s="200"/>
      <c r="AJ13" s="200"/>
      <c r="AK13" s="200"/>
      <c r="AL13" s="200"/>
      <c r="AM13" s="200"/>
      <c r="AN13" s="201"/>
    </row>
    <row r="14" spans="1:40" ht="15" customHeight="1" thickBot="1">
      <c r="A14" s="195"/>
      <c r="B14" s="32" t="s">
        <v>13</v>
      </c>
      <c r="C14" s="36" t="s">
        <v>93</v>
      </c>
      <c r="D14" s="37" t="s">
        <v>93</v>
      </c>
      <c r="E14" s="37" t="s">
        <v>93</v>
      </c>
      <c r="F14" s="37" t="s">
        <v>93</v>
      </c>
      <c r="G14" s="37" t="s">
        <v>93</v>
      </c>
      <c r="H14" s="37" t="s">
        <v>93</v>
      </c>
      <c r="I14" s="37" t="s">
        <v>93</v>
      </c>
      <c r="J14" s="38"/>
      <c r="K14" s="37" t="s">
        <v>93</v>
      </c>
      <c r="L14" s="37" t="s">
        <v>93</v>
      </c>
      <c r="M14" s="37" t="s">
        <v>94</v>
      </c>
      <c r="N14" s="37" t="s">
        <v>93</v>
      </c>
      <c r="O14" s="39"/>
      <c r="P14" s="69"/>
      <c r="Q14" s="36" t="s">
        <v>93</v>
      </c>
      <c r="R14" s="37" t="s">
        <v>94</v>
      </c>
      <c r="S14" s="37" t="s">
        <v>94</v>
      </c>
      <c r="T14" s="37" t="s">
        <v>93</v>
      </c>
      <c r="U14" s="37" t="s">
        <v>93</v>
      </c>
      <c r="V14" s="37" t="s">
        <v>93</v>
      </c>
      <c r="W14" s="37" t="s">
        <v>94</v>
      </c>
      <c r="X14" s="37" t="s">
        <v>93</v>
      </c>
      <c r="Y14" s="37" t="s">
        <v>93</v>
      </c>
      <c r="Z14" s="37" t="s">
        <v>94</v>
      </c>
      <c r="AA14" s="37" t="s">
        <v>93</v>
      </c>
      <c r="AB14" s="37" t="s">
        <v>93</v>
      </c>
      <c r="AC14" s="39"/>
      <c r="AD14" s="195"/>
      <c r="AF14" s="202"/>
      <c r="AG14" s="203"/>
      <c r="AH14" s="203"/>
      <c r="AI14" s="203"/>
      <c r="AJ14" s="203"/>
      <c r="AK14" s="203"/>
      <c r="AL14" s="203"/>
      <c r="AM14" s="203"/>
      <c r="AN14" s="204"/>
    </row>
    <row r="15" spans="1:40" ht="15" customHeight="1">
      <c r="A15" s="195"/>
      <c r="B15" s="32" t="s">
        <v>11</v>
      </c>
      <c r="C15" s="41" t="s">
        <v>93</v>
      </c>
      <c r="D15" s="42" t="s">
        <v>93</v>
      </c>
      <c r="E15" s="42" t="s">
        <v>93</v>
      </c>
      <c r="F15" s="42" t="s">
        <v>93</v>
      </c>
      <c r="G15" s="42" t="s">
        <v>93</v>
      </c>
      <c r="H15" s="42" t="s">
        <v>93</v>
      </c>
      <c r="I15" s="42" t="s">
        <v>93</v>
      </c>
      <c r="J15" s="43"/>
      <c r="K15" s="42" t="s">
        <v>93</v>
      </c>
      <c r="L15" s="42" t="s">
        <v>93</v>
      </c>
      <c r="M15" s="42" t="s">
        <v>93</v>
      </c>
      <c r="N15" s="42" t="s">
        <v>93</v>
      </c>
      <c r="O15" s="44" t="s">
        <v>93</v>
      </c>
      <c r="P15" s="69"/>
      <c r="Q15" s="41" t="s">
        <v>93</v>
      </c>
      <c r="R15" s="42" t="s">
        <v>94</v>
      </c>
      <c r="S15" s="42" t="s">
        <v>94</v>
      </c>
      <c r="T15" s="42" t="s">
        <v>93</v>
      </c>
      <c r="U15" s="42" t="s">
        <v>94</v>
      </c>
      <c r="V15" s="42" t="s">
        <v>93</v>
      </c>
      <c r="W15" s="42" t="s">
        <v>94</v>
      </c>
      <c r="X15" s="42" t="s">
        <v>93</v>
      </c>
      <c r="Y15" s="42" t="s">
        <v>93</v>
      </c>
      <c r="Z15" s="42" t="s">
        <v>94</v>
      </c>
      <c r="AA15" s="42" t="s">
        <v>94</v>
      </c>
      <c r="AB15" s="42" t="s">
        <v>93</v>
      </c>
      <c r="AC15" s="44" t="s">
        <v>94</v>
      </c>
      <c r="AD15" s="195"/>
    </row>
    <row r="16" spans="1:40" ht="15" customHeight="1">
      <c r="A16" s="21"/>
      <c r="B16" s="70"/>
      <c r="C16" s="69"/>
      <c r="D16" s="69"/>
      <c r="E16" s="69"/>
      <c r="F16" s="69"/>
      <c r="G16" s="69"/>
      <c r="H16" s="69"/>
      <c r="I16" s="69"/>
      <c r="J16" s="69"/>
      <c r="K16" s="69"/>
      <c r="L16" s="69"/>
      <c r="M16" s="69"/>
      <c r="N16" s="69"/>
      <c r="O16" s="69"/>
      <c r="P16" s="69"/>
      <c r="Q16" s="69"/>
      <c r="R16" s="69"/>
      <c r="S16" s="69"/>
      <c r="T16" s="69"/>
      <c r="U16" s="69"/>
      <c r="V16" s="69"/>
      <c r="W16" s="69"/>
      <c r="X16" s="69"/>
      <c r="Y16" s="69"/>
      <c r="Z16" s="69"/>
      <c r="AA16" s="69"/>
      <c r="AB16" s="69"/>
      <c r="AC16" s="69"/>
      <c r="AD16" s="21"/>
    </row>
    <row r="17" spans="1:30" ht="15" customHeight="1">
      <c r="A17" s="195" t="s">
        <v>17</v>
      </c>
      <c r="B17" s="32" t="s">
        <v>1</v>
      </c>
      <c r="C17" s="33" t="s">
        <v>94</v>
      </c>
      <c r="D17" s="34"/>
      <c r="E17" s="34"/>
      <c r="F17" s="34"/>
      <c r="G17" s="34"/>
      <c r="H17" s="34"/>
      <c r="I17" s="34"/>
      <c r="J17" s="34"/>
      <c r="K17" s="34"/>
      <c r="L17" s="34"/>
      <c r="M17" s="34"/>
      <c r="N17" s="34"/>
      <c r="O17" s="35"/>
      <c r="P17" s="69"/>
      <c r="Q17" s="33" t="s">
        <v>93</v>
      </c>
      <c r="R17" s="34"/>
      <c r="S17" s="34"/>
      <c r="T17" s="34"/>
      <c r="U17" s="34"/>
      <c r="V17" s="34"/>
      <c r="W17" s="34"/>
      <c r="X17" s="34"/>
      <c r="Y17" s="34"/>
      <c r="Z17" s="34"/>
      <c r="AA17" s="34"/>
      <c r="AB17" s="34"/>
      <c r="AC17" s="35"/>
      <c r="AD17" s="195" t="s">
        <v>18</v>
      </c>
    </row>
    <row r="18" spans="1:30" ht="15" customHeight="1">
      <c r="A18" s="195"/>
      <c r="B18" s="32" t="s">
        <v>2</v>
      </c>
      <c r="C18" s="36" t="s">
        <v>94</v>
      </c>
      <c r="D18" s="37" t="s">
        <v>94</v>
      </c>
      <c r="E18" s="38"/>
      <c r="F18" s="38"/>
      <c r="G18" s="38"/>
      <c r="H18" s="38"/>
      <c r="I18" s="38"/>
      <c r="J18" s="38"/>
      <c r="K18" s="38"/>
      <c r="L18" s="38"/>
      <c r="M18" s="38"/>
      <c r="N18" s="38"/>
      <c r="O18" s="72" t="s">
        <v>54</v>
      </c>
      <c r="P18" s="69"/>
      <c r="Q18" s="36" t="s">
        <v>93</v>
      </c>
      <c r="R18" s="37" t="s">
        <v>93</v>
      </c>
      <c r="S18" s="38"/>
      <c r="T18" s="38"/>
      <c r="U18" s="38"/>
      <c r="V18" s="38"/>
      <c r="W18" s="38"/>
      <c r="X18" s="38"/>
      <c r="Y18" s="38"/>
      <c r="Z18" s="38"/>
      <c r="AA18" s="38"/>
      <c r="AB18" s="38"/>
      <c r="AC18" s="72" t="s">
        <v>58</v>
      </c>
      <c r="AD18" s="195"/>
    </row>
    <row r="19" spans="1:30" ht="15" customHeight="1">
      <c r="A19" s="195"/>
      <c r="B19" s="32" t="s">
        <v>3</v>
      </c>
      <c r="C19" s="36" t="s">
        <v>94</v>
      </c>
      <c r="D19" s="37" t="s">
        <v>94</v>
      </c>
      <c r="E19" s="37" t="s">
        <v>94</v>
      </c>
      <c r="F19" s="38"/>
      <c r="G19" s="38"/>
      <c r="H19" s="38"/>
      <c r="I19" s="38"/>
      <c r="J19" s="38"/>
      <c r="K19" s="38"/>
      <c r="L19" s="38"/>
      <c r="M19" s="38"/>
      <c r="N19" s="38"/>
      <c r="O19" s="39"/>
      <c r="P19" s="69"/>
      <c r="Q19" s="36" t="s">
        <v>93</v>
      </c>
      <c r="R19" s="37" t="s">
        <v>93</v>
      </c>
      <c r="S19" s="37" t="s">
        <v>93</v>
      </c>
      <c r="T19" s="38"/>
      <c r="U19" s="38"/>
      <c r="V19" s="38"/>
      <c r="W19" s="38"/>
      <c r="X19" s="38"/>
      <c r="Y19" s="38"/>
      <c r="Z19" s="38"/>
      <c r="AA19" s="38"/>
      <c r="AB19" s="38"/>
      <c r="AC19" s="39"/>
      <c r="AD19" s="195"/>
    </row>
    <row r="20" spans="1:30" ht="15" customHeight="1">
      <c r="A20" s="195"/>
      <c r="B20" s="32" t="s">
        <v>5</v>
      </c>
      <c r="C20" s="40"/>
      <c r="D20" s="38"/>
      <c r="E20" s="38"/>
      <c r="F20" s="38"/>
      <c r="G20" s="38"/>
      <c r="H20" s="38"/>
      <c r="I20" s="38"/>
      <c r="J20" s="38"/>
      <c r="K20" s="38"/>
      <c r="L20" s="38"/>
      <c r="M20" s="38"/>
      <c r="N20" s="38"/>
      <c r="O20" s="39"/>
      <c r="P20" s="69"/>
      <c r="Q20" s="36" t="s">
        <v>94</v>
      </c>
      <c r="R20" s="37" t="s">
        <v>93</v>
      </c>
      <c r="S20" s="37" t="s">
        <v>93</v>
      </c>
      <c r="T20" s="38" t="s">
        <v>93</v>
      </c>
      <c r="U20" s="38"/>
      <c r="V20" s="38"/>
      <c r="W20" s="38"/>
      <c r="X20" s="38"/>
      <c r="Y20" s="38"/>
      <c r="Z20" s="38"/>
      <c r="AA20" s="38"/>
      <c r="AB20" s="38"/>
      <c r="AC20" s="39"/>
      <c r="AD20" s="195"/>
    </row>
    <row r="21" spans="1:30" ht="15" customHeight="1">
      <c r="A21" s="195"/>
      <c r="B21" s="32" t="s">
        <v>4</v>
      </c>
      <c r="C21" s="36" t="s">
        <v>93</v>
      </c>
      <c r="D21" s="37" t="s">
        <v>94</v>
      </c>
      <c r="E21" s="37" t="s">
        <v>93</v>
      </c>
      <c r="F21" s="37" t="s">
        <v>94</v>
      </c>
      <c r="G21" s="38"/>
      <c r="H21" s="38"/>
      <c r="I21" s="38"/>
      <c r="J21" s="38"/>
      <c r="K21" s="38"/>
      <c r="L21" s="38"/>
      <c r="M21" s="38"/>
      <c r="N21" s="38"/>
      <c r="O21" s="39"/>
      <c r="P21" s="69"/>
      <c r="Q21" s="36" t="s">
        <v>94</v>
      </c>
      <c r="R21" s="37" t="s">
        <v>93</v>
      </c>
      <c r="S21" s="37" t="s">
        <v>94</v>
      </c>
      <c r="T21" s="37" t="s">
        <v>93</v>
      </c>
      <c r="U21" s="37" t="s">
        <v>93</v>
      </c>
      <c r="V21" s="38"/>
      <c r="W21" s="38"/>
      <c r="X21" s="38"/>
      <c r="Y21" s="38"/>
      <c r="Z21" s="38"/>
      <c r="AA21" s="38"/>
      <c r="AB21" s="38"/>
      <c r="AC21" s="39"/>
      <c r="AD21" s="195"/>
    </row>
    <row r="22" spans="1:30" ht="15" customHeight="1">
      <c r="A22" s="195"/>
      <c r="B22" s="32" t="s">
        <v>6</v>
      </c>
      <c r="C22" s="36" t="s">
        <v>94</v>
      </c>
      <c r="D22" s="37" t="s">
        <v>94</v>
      </c>
      <c r="E22" s="37" t="s">
        <v>94</v>
      </c>
      <c r="F22" s="37" t="s">
        <v>94</v>
      </c>
      <c r="G22" s="38"/>
      <c r="H22" s="37" t="s">
        <v>93</v>
      </c>
      <c r="I22" s="38"/>
      <c r="J22" s="38"/>
      <c r="K22" s="38"/>
      <c r="L22" s="38"/>
      <c r="M22" s="38"/>
      <c r="N22" s="38"/>
      <c r="O22" s="39"/>
      <c r="P22" s="69"/>
      <c r="Q22" s="36" t="s">
        <v>94</v>
      </c>
      <c r="R22" s="37" t="s">
        <v>93</v>
      </c>
      <c r="S22" s="37" t="s">
        <v>93</v>
      </c>
      <c r="T22" s="37" t="s">
        <v>94</v>
      </c>
      <c r="U22" s="37" t="s">
        <v>93</v>
      </c>
      <c r="V22" s="37" t="s">
        <v>93</v>
      </c>
      <c r="W22" s="38"/>
      <c r="X22" s="38"/>
      <c r="Y22" s="38"/>
      <c r="Z22" s="38"/>
      <c r="AA22" s="38"/>
      <c r="AB22" s="38"/>
      <c r="AC22" s="39"/>
      <c r="AD22" s="195"/>
    </row>
    <row r="23" spans="1:30" ht="15" customHeight="1">
      <c r="A23" s="195"/>
      <c r="B23" s="32" t="s">
        <v>7</v>
      </c>
      <c r="C23" s="36" t="s">
        <v>94</v>
      </c>
      <c r="D23" s="37" t="s">
        <v>94</v>
      </c>
      <c r="E23" s="37" t="s">
        <v>93</v>
      </c>
      <c r="F23" s="37" t="s">
        <v>94</v>
      </c>
      <c r="G23" s="38"/>
      <c r="H23" s="37" t="s">
        <v>94</v>
      </c>
      <c r="I23" s="37" t="s">
        <v>94</v>
      </c>
      <c r="J23" s="38"/>
      <c r="K23" s="38"/>
      <c r="L23" s="38"/>
      <c r="M23" s="38"/>
      <c r="N23" s="38"/>
      <c r="O23" s="39"/>
      <c r="P23" s="69"/>
      <c r="Q23" s="36" t="s">
        <v>94</v>
      </c>
      <c r="R23" s="37" t="s">
        <v>94</v>
      </c>
      <c r="S23" s="37" t="s">
        <v>93</v>
      </c>
      <c r="T23" s="37" t="s">
        <v>94</v>
      </c>
      <c r="U23" s="37" t="s">
        <v>93</v>
      </c>
      <c r="V23" s="37" t="s">
        <v>93</v>
      </c>
      <c r="W23" s="37" t="s">
        <v>94</v>
      </c>
      <c r="X23" s="38"/>
      <c r="Y23" s="38"/>
      <c r="Z23" s="38"/>
      <c r="AA23" s="38"/>
      <c r="AB23" s="38"/>
      <c r="AC23" s="39"/>
      <c r="AD23" s="195"/>
    </row>
    <row r="24" spans="1:30" ht="15" customHeight="1">
      <c r="A24" s="195"/>
      <c r="B24" s="32" t="s">
        <v>8</v>
      </c>
      <c r="C24" s="36" t="s">
        <v>93</v>
      </c>
      <c r="D24" s="37" t="s">
        <v>93</v>
      </c>
      <c r="E24" s="37" t="s">
        <v>94</v>
      </c>
      <c r="F24" s="37" t="s">
        <v>94</v>
      </c>
      <c r="G24" s="38"/>
      <c r="H24" s="37" t="s">
        <v>93</v>
      </c>
      <c r="I24" s="37" t="s">
        <v>93</v>
      </c>
      <c r="J24" s="37" t="s">
        <v>94</v>
      </c>
      <c r="K24" s="38"/>
      <c r="L24" s="38"/>
      <c r="M24" s="38"/>
      <c r="N24" s="38"/>
      <c r="O24" s="39"/>
      <c r="P24" s="69"/>
      <c r="Q24" s="36" t="s">
        <v>94</v>
      </c>
      <c r="R24" s="37" t="s">
        <v>94</v>
      </c>
      <c r="S24" s="37" t="s">
        <v>93</v>
      </c>
      <c r="T24" s="37" t="s">
        <v>94</v>
      </c>
      <c r="U24" s="37" t="s">
        <v>93</v>
      </c>
      <c r="V24" s="37" t="s">
        <v>93</v>
      </c>
      <c r="W24" s="37" t="s">
        <v>94</v>
      </c>
      <c r="X24" s="37" t="s">
        <v>94</v>
      </c>
      <c r="Y24" s="38"/>
      <c r="Z24" s="38"/>
      <c r="AA24" s="38"/>
      <c r="AB24" s="38"/>
      <c r="AC24" s="39"/>
      <c r="AD24" s="195"/>
    </row>
    <row r="25" spans="1:30" ht="15" customHeight="1">
      <c r="A25" s="195"/>
      <c r="B25" s="32" t="s">
        <v>9</v>
      </c>
      <c r="C25" s="36" t="s">
        <v>94</v>
      </c>
      <c r="D25" s="37" t="s">
        <v>94</v>
      </c>
      <c r="E25" s="37" t="s">
        <v>93</v>
      </c>
      <c r="F25" s="37" t="s">
        <v>94</v>
      </c>
      <c r="G25" s="38"/>
      <c r="H25" s="37" t="s">
        <v>94</v>
      </c>
      <c r="I25" s="37" t="s">
        <v>93</v>
      </c>
      <c r="J25" s="37" t="s">
        <v>94</v>
      </c>
      <c r="K25" s="37" t="s">
        <v>93</v>
      </c>
      <c r="L25" s="38"/>
      <c r="M25" s="38"/>
      <c r="N25" s="38"/>
      <c r="O25" s="39"/>
      <c r="P25" s="69"/>
      <c r="Q25" s="36" t="s">
        <v>94</v>
      </c>
      <c r="R25" s="37" t="s">
        <v>93</v>
      </c>
      <c r="S25" s="37" t="s">
        <v>93</v>
      </c>
      <c r="T25" s="37" t="s">
        <v>94</v>
      </c>
      <c r="U25" s="37" t="s">
        <v>93</v>
      </c>
      <c r="V25" s="37" t="s">
        <v>93</v>
      </c>
      <c r="W25" s="37" t="s">
        <v>93</v>
      </c>
      <c r="X25" s="37" t="s">
        <v>94</v>
      </c>
      <c r="Y25" s="37" t="s">
        <v>94</v>
      </c>
      <c r="Z25" s="38"/>
      <c r="AA25" s="38"/>
      <c r="AB25" s="38"/>
      <c r="AC25" s="39"/>
      <c r="AD25" s="195"/>
    </row>
    <row r="26" spans="1:30" ht="15" customHeight="1">
      <c r="A26" s="195"/>
      <c r="B26" s="32" t="s">
        <v>10</v>
      </c>
      <c r="C26" s="40"/>
      <c r="D26" s="38"/>
      <c r="E26" s="38"/>
      <c r="F26" s="38"/>
      <c r="G26" s="38"/>
      <c r="H26" s="38"/>
      <c r="I26" s="38"/>
      <c r="J26" s="38"/>
      <c r="K26" s="38"/>
      <c r="L26" s="38"/>
      <c r="M26" s="38"/>
      <c r="N26" s="38"/>
      <c r="O26" s="39"/>
      <c r="P26" s="69"/>
      <c r="Q26" s="36" t="s">
        <v>94</v>
      </c>
      <c r="R26" s="37" t="s">
        <v>94</v>
      </c>
      <c r="S26" s="37" t="s">
        <v>93</v>
      </c>
      <c r="T26" s="37" t="s">
        <v>94</v>
      </c>
      <c r="U26" s="37" t="s">
        <v>93</v>
      </c>
      <c r="V26" s="37" t="s">
        <v>93</v>
      </c>
      <c r="W26" s="37" t="s">
        <v>94</v>
      </c>
      <c r="X26" s="37" t="s">
        <v>94</v>
      </c>
      <c r="Y26" s="37" t="s">
        <v>94</v>
      </c>
      <c r="Z26" s="37" t="s">
        <v>94</v>
      </c>
      <c r="AA26" s="38"/>
      <c r="AB26" s="38"/>
      <c r="AC26" s="39"/>
      <c r="AD26" s="195"/>
    </row>
    <row r="27" spans="1:30" ht="15" customHeight="1">
      <c r="A27" s="195"/>
      <c r="B27" s="32" t="s">
        <v>12</v>
      </c>
      <c r="C27" s="40"/>
      <c r="D27" s="38"/>
      <c r="E27" s="38"/>
      <c r="F27" s="38"/>
      <c r="G27" s="38"/>
      <c r="H27" s="38"/>
      <c r="I27" s="38"/>
      <c r="J27" s="38"/>
      <c r="K27" s="38"/>
      <c r="L27" s="38"/>
      <c r="M27" s="38"/>
      <c r="N27" s="38"/>
      <c r="O27" s="39"/>
      <c r="P27" s="69"/>
      <c r="Q27" s="36" t="s">
        <v>94</v>
      </c>
      <c r="R27" s="37" t="s">
        <v>94</v>
      </c>
      <c r="S27" s="37" t="s">
        <v>93</v>
      </c>
      <c r="T27" s="37" t="s">
        <v>94</v>
      </c>
      <c r="U27" s="37" t="s">
        <v>93</v>
      </c>
      <c r="V27" s="37" t="s">
        <v>93</v>
      </c>
      <c r="W27" s="37" t="s">
        <v>94</v>
      </c>
      <c r="X27" s="37" t="s">
        <v>94</v>
      </c>
      <c r="Y27" s="37" t="s">
        <v>94</v>
      </c>
      <c r="Z27" s="37" t="s">
        <v>94</v>
      </c>
      <c r="AA27" s="37" t="s">
        <v>94</v>
      </c>
      <c r="AB27" s="38"/>
      <c r="AC27" s="39"/>
      <c r="AD27" s="195"/>
    </row>
    <row r="28" spans="1:30" ht="15" customHeight="1">
      <c r="A28" s="195"/>
      <c r="B28" s="32" t="s">
        <v>13</v>
      </c>
      <c r="C28" s="36" t="s">
        <v>94</v>
      </c>
      <c r="D28" s="37" t="s">
        <v>94</v>
      </c>
      <c r="E28" s="37" t="s">
        <v>93</v>
      </c>
      <c r="F28" s="37" t="s">
        <v>94</v>
      </c>
      <c r="G28" s="38"/>
      <c r="H28" s="37" t="s">
        <v>93</v>
      </c>
      <c r="I28" s="37" t="s">
        <v>93</v>
      </c>
      <c r="J28" s="37" t="s">
        <v>94</v>
      </c>
      <c r="K28" s="37" t="s">
        <v>93</v>
      </c>
      <c r="L28" s="37" t="s">
        <v>94</v>
      </c>
      <c r="M28" s="38"/>
      <c r="N28" s="38"/>
      <c r="O28" s="39"/>
      <c r="P28" s="69"/>
      <c r="Q28" s="40"/>
      <c r="R28" s="38"/>
      <c r="S28" s="38"/>
      <c r="T28" s="38"/>
      <c r="U28" s="38"/>
      <c r="V28" s="38"/>
      <c r="W28" s="38"/>
      <c r="X28" s="38"/>
      <c r="Y28" s="38"/>
      <c r="Z28" s="38"/>
      <c r="AA28" s="38"/>
      <c r="AB28" s="38"/>
      <c r="AC28" s="39"/>
      <c r="AD28" s="195"/>
    </row>
    <row r="29" spans="1:30" ht="15" customHeight="1">
      <c r="A29" s="195"/>
      <c r="B29" s="32" t="s">
        <v>11</v>
      </c>
      <c r="C29" s="41" t="s">
        <v>93</v>
      </c>
      <c r="D29" s="42" t="s">
        <v>94</v>
      </c>
      <c r="E29" s="42" t="s">
        <v>94</v>
      </c>
      <c r="F29" s="42" t="s">
        <v>94</v>
      </c>
      <c r="G29" s="43"/>
      <c r="H29" s="42" t="s">
        <v>94</v>
      </c>
      <c r="I29" s="42" t="s">
        <v>93</v>
      </c>
      <c r="J29" s="42" t="s">
        <v>93</v>
      </c>
      <c r="K29" s="42" t="s">
        <v>93</v>
      </c>
      <c r="L29" s="42" t="s">
        <v>93</v>
      </c>
      <c r="M29" s="43"/>
      <c r="N29" s="43"/>
      <c r="O29" s="44" t="s">
        <v>93</v>
      </c>
      <c r="P29" s="69"/>
      <c r="Q29" s="41" t="s">
        <v>94</v>
      </c>
      <c r="R29" s="42" t="s">
        <v>94</v>
      </c>
      <c r="S29" s="42" t="s">
        <v>93</v>
      </c>
      <c r="T29" s="42" t="s">
        <v>94</v>
      </c>
      <c r="U29" s="42" t="s">
        <v>93</v>
      </c>
      <c r="V29" s="42" t="s">
        <v>93</v>
      </c>
      <c r="W29" s="42" t="s">
        <v>94</v>
      </c>
      <c r="X29" s="42" t="s">
        <v>94</v>
      </c>
      <c r="Y29" s="42" t="s">
        <v>94</v>
      </c>
      <c r="Z29" s="42" t="s">
        <v>94</v>
      </c>
      <c r="AA29" s="42" t="s">
        <v>94</v>
      </c>
      <c r="AB29" s="42" t="s">
        <v>94</v>
      </c>
      <c r="AC29" s="45"/>
      <c r="AD29" s="195"/>
    </row>
    <row r="30" spans="1:30" ht="15" customHeight="1">
      <c r="A30" s="21"/>
      <c r="B30" s="70"/>
      <c r="C30" s="69"/>
      <c r="D30" s="69"/>
      <c r="E30" s="69"/>
      <c r="F30" s="69"/>
      <c r="G30" s="69"/>
      <c r="H30" s="69"/>
      <c r="I30" s="69"/>
      <c r="J30" s="69"/>
      <c r="K30" s="69"/>
      <c r="L30" s="69"/>
      <c r="M30" s="69"/>
      <c r="N30" s="69"/>
      <c r="O30" s="69"/>
      <c r="P30" s="69"/>
      <c r="Q30" s="69"/>
      <c r="R30" s="69"/>
      <c r="S30" s="69"/>
      <c r="T30" s="69"/>
      <c r="U30" s="69"/>
      <c r="V30" s="69"/>
      <c r="W30" s="69"/>
      <c r="X30" s="69"/>
      <c r="Y30" s="69"/>
      <c r="Z30" s="69"/>
      <c r="AA30" s="69"/>
      <c r="AB30" s="69"/>
      <c r="AC30" s="69"/>
      <c r="AD30" s="21"/>
    </row>
    <row r="31" spans="1:30" ht="15" customHeight="1">
      <c r="A31" s="195" t="s">
        <v>16</v>
      </c>
      <c r="B31" s="32" t="s">
        <v>1</v>
      </c>
      <c r="C31" s="33" t="s">
        <v>93</v>
      </c>
      <c r="D31" s="34"/>
      <c r="E31" s="34"/>
      <c r="F31" s="34"/>
      <c r="G31" s="34"/>
      <c r="H31" s="34"/>
      <c r="I31" s="34"/>
      <c r="J31" s="34"/>
      <c r="K31" s="34"/>
      <c r="L31" s="34"/>
      <c r="M31" s="34"/>
      <c r="N31" s="34"/>
      <c r="O31" s="35"/>
      <c r="P31" s="69"/>
      <c r="Q31" s="33" t="s">
        <v>93</v>
      </c>
      <c r="R31" s="34"/>
      <c r="S31" s="34"/>
      <c r="T31" s="34"/>
      <c r="U31" s="34"/>
      <c r="V31" s="34"/>
      <c r="W31" s="34"/>
      <c r="X31" s="34"/>
      <c r="Y31" s="34"/>
      <c r="Z31" s="34"/>
      <c r="AA31" s="34"/>
      <c r="AB31" s="34"/>
      <c r="AC31" s="35"/>
      <c r="AD31" s="195" t="s">
        <v>14</v>
      </c>
    </row>
    <row r="32" spans="1:30" ht="15" customHeight="1">
      <c r="A32" s="195"/>
      <c r="B32" s="32" t="s">
        <v>2</v>
      </c>
      <c r="C32" s="36" t="s">
        <v>93</v>
      </c>
      <c r="D32" s="37" t="s">
        <v>93</v>
      </c>
      <c r="E32" s="38"/>
      <c r="F32" s="38"/>
      <c r="G32" s="38"/>
      <c r="H32" s="38"/>
      <c r="I32" s="38"/>
      <c r="J32" s="38"/>
      <c r="K32" s="38"/>
      <c r="L32" s="38"/>
      <c r="M32" s="38"/>
      <c r="N32" s="38"/>
      <c r="O32" s="72" t="s">
        <v>55</v>
      </c>
      <c r="P32" s="69"/>
      <c r="Q32" s="36" t="s">
        <v>93</v>
      </c>
      <c r="R32" s="37" t="s">
        <v>94</v>
      </c>
      <c r="S32" s="38"/>
      <c r="T32" s="38"/>
      <c r="U32" s="38"/>
      <c r="V32" s="38"/>
      <c r="W32" s="38"/>
      <c r="X32" s="38"/>
      <c r="Y32" s="38"/>
      <c r="Z32" s="38"/>
      <c r="AA32" s="38"/>
      <c r="AB32" s="38"/>
      <c r="AC32" s="72" t="s">
        <v>57</v>
      </c>
      <c r="AD32" s="195"/>
    </row>
    <row r="33" spans="1:30" ht="15" customHeight="1">
      <c r="A33" s="195"/>
      <c r="B33" s="32" t="s">
        <v>3</v>
      </c>
      <c r="C33" s="36" t="s">
        <v>93</v>
      </c>
      <c r="D33" s="37" t="s">
        <v>93</v>
      </c>
      <c r="E33" s="37" t="s">
        <v>93</v>
      </c>
      <c r="F33" s="38"/>
      <c r="G33" s="38"/>
      <c r="H33" s="38"/>
      <c r="I33" s="38"/>
      <c r="J33" s="38"/>
      <c r="K33" s="38"/>
      <c r="L33" s="38"/>
      <c r="M33" s="38"/>
      <c r="N33" s="38"/>
      <c r="O33" s="39"/>
      <c r="P33" s="69"/>
      <c r="Q33" s="36" t="s">
        <v>93</v>
      </c>
      <c r="R33" s="37" t="s">
        <v>94</v>
      </c>
      <c r="S33" s="37" t="s">
        <v>94</v>
      </c>
      <c r="T33" s="38"/>
      <c r="U33" s="38"/>
      <c r="V33" s="38"/>
      <c r="W33" s="38"/>
      <c r="X33" s="38"/>
      <c r="Y33" s="38"/>
      <c r="Z33" s="38"/>
      <c r="AA33" s="38"/>
      <c r="AB33" s="38"/>
      <c r="AC33" s="39"/>
      <c r="AD33" s="195"/>
    </row>
    <row r="34" spans="1:30" ht="15" customHeight="1">
      <c r="A34" s="195"/>
      <c r="B34" s="32" t="s">
        <v>5</v>
      </c>
      <c r="C34" s="36" t="s">
        <v>93</v>
      </c>
      <c r="D34" s="37" t="s">
        <v>93</v>
      </c>
      <c r="E34" s="37" t="s">
        <v>93</v>
      </c>
      <c r="F34" s="37" t="s">
        <v>93</v>
      </c>
      <c r="G34" s="38"/>
      <c r="H34" s="38"/>
      <c r="I34" s="38"/>
      <c r="J34" s="38"/>
      <c r="K34" s="38"/>
      <c r="L34" s="38"/>
      <c r="M34" s="38"/>
      <c r="N34" s="38"/>
      <c r="O34" s="39"/>
      <c r="P34" s="69"/>
      <c r="Q34" s="36" t="s">
        <v>93</v>
      </c>
      <c r="R34" s="37" t="s">
        <v>94</v>
      </c>
      <c r="S34" s="37" t="s">
        <v>94</v>
      </c>
      <c r="T34" s="37" t="s">
        <v>93</v>
      </c>
      <c r="U34" s="38"/>
      <c r="V34" s="38"/>
      <c r="W34" s="38"/>
      <c r="X34" s="38"/>
      <c r="Y34" s="38"/>
      <c r="Z34" s="38"/>
      <c r="AA34" s="38"/>
      <c r="AB34" s="38"/>
      <c r="AC34" s="39"/>
      <c r="AD34" s="195"/>
    </row>
    <row r="35" spans="1:30" ht="15" customHeight="1">
      <c r="A35" s="195"/>
      <c r="B35" s="32" t="s">
        <v>4</v>
      </c>
      <c r="C35" s="36" t="s">
        <v>93</v>
      </c>
      <c r="D35" s="37" t="s">
        <v>93</v>
      </c>
      <c r="E35" s="37" t="s">
        <v>93</v>
      </c>
      <c r="F35" s="37" t="s">
        <v>94</v>
      </c>
      <c r="G35" s="37" t="s">
        <v>93</v>
      </c>
      <c r="H35" s="38"/>
      <c r="I35" s="38"/>
      <c r="J35" s="38"/>
      <c r="K35" s="38"/>
      <c r="L35" s="38"/>
      <c r="M35" s="38"/>
      <c r="N35" s="38"/>
      <c r="O35" s="39"/>
      <c r="P35" s="69"/>
      <c r="Q35" s="36" t="s">
        <v>93</v>
      </c>
      <c r="R35" s="37" t="s">
        <v>94</v>
      </c>
      <c r="S35" s="37" t="s">
        <v>94</v>
      </c>
      <c r="T35" s="37" t="s">
        <v>93</v>
      </c>
      <c r="U35" s="37" t="s">
        <v>94</v>
      </c>
      <c r="V35" s="38"/>
      <c r="W35" s="38"/>
      <c r="X35" s="38"/>
      <c r="Y35" s="38"/>
      <c r="Z35" s="38"/>
      <c r="AA35" s="38"/>
      <c r="AB35" s="38"/>
      <c r="AC35" s="39"/>
      <c r="AD35" s="195"/>
    </row>
    <row r="36" spans="1:30" ht="15" customHeight="1">
      <c r="A36" s="195"/>
      <c r="B36" s="32" t="s">
        <v>6</v>
      </c>
      <c r="C36" s="36" t="s">
        <v>93</v>
      </c>
      <c r="D36" s="37" t="s">
        <v>93</v>
      </c>
      <c r="E36" s="37" t="s">
        <v>93</v>
      </c>
      <c r="F36" s="37" t="s">
        <v>93</v>
      </c>
      <c r="G36" s="37" t="s">
        <v>93</v>
      </c>
      <c r="H36" s="37" t="s">
        <v>93</v>
      </c>
      <c r="I36" s="38"/>
      <c r="J36" s="38"/>
      <c r="K36" s="38"/>
      <c r="L36" s="38"/>
      <c r="M36" s="38"/>
      <c r="N36" s="38"/>
      <c r="O36" s="39"/>
      <c r="P36" s="69"/>
      <c r="Q36" s="36" t="s">
        <v>94</v>
      </c>
      <c r="R36" s="37" t="s">
        <v>94</v>
      </c>
      <c r="S36" s="37" t="s">
        <v>94</v>
      </c>
      <c r="T36" s="37" t="s">
        <v>94</v>
      </c>
      <c r="U36" s="37" t="s">
        <v>93</v>
      </c>
      <c r="V36" s="37" t="s">
        <v>94</v>
      </c>
      <c r="W36" s="38"/>
      <c r="X36" s="38"/>
      <c r="Y36" s="38"/>
      <c r="Z36" s="38"/>
      <c r="AA36" s="38"/>
      <c r="AB36" s="38"/>
      <c r="AC36" s="39"/>
      <c r="AD36" s="195"/>
    </row>
    <row r="37" spans="1:30" ht="15" customHeight="1">
      <c r="A37" s="195"/>
      <c r="B37" s="32" t="s">
        <v>7</v>
      </c>
      <c r="C37" s="36" t="s">
        <v>93</v>
      </c>
      <c r="D37" s="37" t="s">
        <v>93</v>
      </c>
      <c r="E37" s="37" t="s">
        <v>93</v>
      </c>
      <c r="F37" s="37" t="s">
        <v>93</v>
      </c>
      <c r="G37" s="37" t="s">
        <v>93</v>
      </c>
      <c r="H37" s="37" t="s">
        <v>93</v>
      </c>
      <c r="I37" s="37" t="s">
        <v>93</v>
      </c>
      <c r="J37" s="38"/>
      <c r="K37" s="38"/>
      <c r="L37" s="38"/>
      <c r="M37" s="38"/>
      <c r="N37" s="38"/>
      <c r="O37" s="39"/>
      <c r="P37" s="69"/>
      <c r="Q37" s="36" t="s">
        <v>94</v>
      </c>
      <c r="R37" s="37" t="s">
        <v>94</v>
      </c>
      <c r="S37" s="37" t="s">
        <v>94</v>
      </c>
      <c r="T37" s="37" t="s">
        <v>94</v>
      </c>
      <c r="U37" s="37" t="s">
        <v>94</v>
      </c>
      <c r="V37" s="37" t="s">
        <v>94</v>
      </c>
      <c r="W37" s="37" t="s">
        <v>94</v>
      </c>
      <c r="X37" s="38"/>
      <c r="Y37" s="38"/>
      <c r="Z37" s="38"/>
      <c r="AA37" s="38"/>
      <c r="AB37" s="38"/>
      <c r="AC37" s="39"/>
      <c r="AD37" s="195"/>
    </row>
    <row r="38" spans="1:30" ht="15" customHeight="1">
      <c r="A38" s="195"/>
      <c r="B38" s="32" t="s">
        <v>8</v>
      </c>
      <c r="C38" s="36" t="s">
        <v>93</v>
      </c>
      <c r="D38" s="37" t="s">
        <v>94</v>
      </c>
      <c r="E38" s="37" t="s">
        <v>93</v>
      </c>
      <c r="F38" s="37" t="s">
        <v>93</v>
      </c>
      <c r="G38" s="37" t="s">
        <v>93</v>
      </c>
      <c r="H38" s="37" t="s">
        <v>93</v>
      </c>
      <c r="I38" s="37" t="s">
        <v>93</v>
      </c>
      <c r="J38" s="37" t="s">
        <v>93</v>
      </c>
      <c r="K38" s="38"/>
      <c r="L38" s="38"/>
      <c r="M38" s="38"/>
      <c r="N38" s="38"/>
      <c r="O38" s="39"/>
      <c r="P38" s="69"/>
      <c r="Q38" s="36" t="s">
        <v>94</v>
      </c>
      <c r="R38" s="37" t="s">
        <v>93</v>
      </c>
      <c r="S38" s="37" t="s">
        <v>94</v>
      </c>
      <c r="T38" s="37" t="s">
        <v>93</v>
      </c>
      <c r="U38" s="37" t="s">
        <v>94</v>
      </c>
      <c r="V38" s="37" t="s">
        <v>94</v>
      </c>
      <c r="W38" s="37" t="s">
        <v>94</v>
      </c>
      <c r="X38" s="37" t="s">
        <v>94</v>
      </c>
      <c r="Y38" s="38"/>
      <c r="Z38" s="38"/>
      <c r="AA38" s="38"/>
      <c r="AB38" s="38"/>
      <c r="AC38" s="39"/>
      <c r="AD38" s="195"/>
    </row>
    <row r="39" spans="1:30" ht="15" customHeight="1">
      <c r="A39" s="195"/>
      <c r="B39" s="32" t="s">
        <v>9</v>
      </c>
      <c r="C39" s="36" t="s">
        <v>93</v>
      </c>
      <c r="D39" s="37" t="s">
        <v>93</v>
      </c>
      <c r="E39" s="37" t="s">
        <v>93</v>
      </c>
      <c r="F39" s="37" t="s">
        <v>93</v>
      </c>
      <c r="G39" s="37" t="s">
        <v>93</v>
      </c>
      <c r="H39" s="37" t="s">
        <v>93</v>
      </c>
      <c r="I39" s="37" t="s">
        <v>93</v>
      </c>
      <c r="J39" s="37" t="s">
        <v>93</v>
      </c>
      <c r="K39" s="37" t="s">
        <v>93</v>
      </c>
      <c r="L39" s="38"/>
      <c r="M39" s="38"/>
      <c r="N39" s="38"/>
      <c r="O39" s="39"/>
      <c r="P39" s="69"/>
      <c r="Q39" s="36" t="s">
        <v>94</v>
      </c>
      <c r="R39" s="37" t="s">
        <v>94</v>
      </c>
      <c r="S39" s="37" t="s">
        <v>94</v>
      </c>
      <c r="T39" s="37" t="s">
        <v>93</v>
      </c>
      <c r="U39" s="37" t="s">
        <v>94</v>
      </c>
      <c r="V39" s="37" t="s">
        <v>94</v>
      </c>
      <c r="W39" s="37" t="s">
        <v>94</v>
      </c>
      <c r="X39" s="37" t="s">
        <v>94</v>
      </c>
      <c r="Y39" s="37" t="s">
        <v>94</v>
      </c>
      <c r="Z39" s="38"/>
      <c r="AA39" s="38"/>
      <c r="AB39" s="38"/>
      <c r="AC39" s="39"/>
      <c r="AD39" s="195"/>
    </row>
    <row r="40" spans="1:30" ht="15" customHeight="1">
      <c r="A40" s="195"/>
      <c r="B40" s="32" t="s">
        <v>10</v>
      </c>
      <c r="C40" s="36" t="s">
        <v>94</v>
      </c>
      <c r="D40" s="37" t="s">
        <v>93</v>
      </c>
      <c r="E40" s="37" t="s">
        <v>93</v>
      </c>
      <c r="F40" s="37" t="s">
        <v>94</v>
      </c>
      <c r="G40" s="37" t="s">
        <v>93</v>
      </c>
      <c r="H40" s="37" t="s">
        <v>94</v>
      </c>
      <c r="I40" s="37" t="s">
        <v>93</v>
      </c>
      <c r="J40" s="37" t="s">
        <v>93</v>
      </c>
      <c r="K40" s="37" t="s">
        <v>93</v>
      </c>
      <c r="L40" s="37" t="s">
        <v>94</v>
      </c>
      <c r="M40" s="38"/>
      <c r="N40" s="38"/>
      <c r="O40" s="39"/>
      <c r="P40" s="69"/>
      <c r="Q40" s="36" t="s">
        <v>93</v>
      </c>
      <c r="R40" s="37" t="s">
        <v>94</v>
      </c>
      <c r="S40" s="37" t="s">
        <v>94</v>
      </c>
      <c r="T40" s="37" t="s">
        <v>94</v>
      </c>
      <c r="U40" s="37" t="s">
        <v>93</v>
      </c>
      <c r="V40" s="37" t="s">
        <v>93</v>
      </c>
      <c r="W40" s="37" t="s">
        <v>94</v>
      </c>
      <c r="X40" s="37" t="s">
        <v>94</v>
      </c>
      <c r="Y40" s="37" t="s">
        <v>94</v>
      </c>
      <c r="Z40" s="37" t="s">
        <v>93</v>
      </c>
      <c r="AA40" s="38"/>
      <c r="AB40" s="38"/>
      <c r="AC40" s="39"/>
      <c r="AD40" s="195"/>
    </row>
    <row r="41" spans="1:30" ht="15" customHeight="1">
      <c r="A41" s="195"/>
      <c r="B41" s="32" t="s">
        <v>12</v>
      </c>
      <c r="C41" s="36" t="s">
        <v>93</v>
      </c>
      <c r="D41" s="37" t="s">
        <v>93</v>
      </c>
      <c r="E41" s="37" t="s">
        <v>93</v>
      </c>
      <c r="F41" s="37" t="s">
        <v>93</v>
      </c>
      <c r="G41" s="37" t="s">
        <v>93</v>
      </c>
      <c r="H41" s="37" t="s">
        <v>93</v>
      </c>
      <c r="I41" s="37" t="s">
        <v>93</v>
      </c>
      <c r="J41" s="37" t="s">
        <v>93</v>
      </c>
      <c r="K41" s="37" t="s">
        <v>93</v>
      </c>
      <c r="L41" s="37" t="s">
        <v>93</v>
      </c>
      <c r="M41" s="37" t="s">
        <v>93</v>
      </c>
      <c r="N41" s="38"/>
      <c r="O41" s="39"/>
      <c r="P41" s="69"/>
      <c r="Q41" s="36" t="s">
        <v>93</v>
      </c>
      <c r="R41" s="37" t="s">
        <v>93</v>
      </c>
      <c r="S41" s="37" t="s">
        <v>93</v>
      </c>
      <c r="T41" s="37" t="s">
        <v>94</v>
      </c>
      <c r="U41" s="37" t="s">
        <v>93</v>
      </c>
      <c r="V41" s="37" t="s">
        <v>93</v>
      </c>
      <c r="W41" s="37" t="s">
        <v>93</v>
      </c>
      <c r="X41" s="37" t="s">
        <v>94</v>
      </c>
      <c r="Y41" s="37" t="s">
        <v>93</v>
      </c>
      <c r="Z41" s="37" t="s">
        <v>93</v>
      </c>
      <c r="AA41" s="37" t="s">
        <v>94</v>
      </c>
      <c r="AB41" s="38"/>
      <c r="AC41" s="39"/>
      <c r="AD41" s="195"/>
    </row>
    <row r="42" spans="1:30" ht="15" customHeight="1">
      <c r="A42" s="195"/>
      <c r="B42" s="32" t="s">
        <v>13</v>
      </c>
      <c r="C42" s="36" t="s">
        <v>93</v>
      </c>
      <c r="D42" s="37" t="s">
        <v>93</v>
      </c>
      <c r="E42" s="37" t="s">
        <v>93</v>
      </c>
      <c r="F42" s="37" t="s">
        <v>93</v>
      </c>
      <c r="G42" s="37" t="s">
        <v>93</v>
      </c>
      <c r="H42" s="37" t="s">
        <v>94</v>
      </c>
      <c r="I42" s="37" t="s">
        <v>93</v>
      </c>
      <c r="J42" s="37" t="s">
        <v>93</v>
      </c>
      <c r="K42" s="37" t="s">
        <v>93</v>
      </c>
      <c r="L42" s="37" t="s">
        <v>93</v>
      </c>
      <c r="M42" s="37" t="s">
        <v>94</v>
      </c>
      <c r="N42" s="37" t="s">
        <v>93</v>
      </c>
      <c r="O42" s="39"/>
      <c r="P42" s="69"/>
      <c r="Q42" s="36" t="s">
        <v>93</v>
      </c>
      <c r="R42" s="37" t="s">
        <v>93</v>
      </c>
      <c r="S42" s="37" t="s">
        <v>93</v>
      </c>
      <c r="T42" s="37" t="s">
        <v>94</v>
      </c>
      <c r="U42" s="37" t="s">
        <v>93</v>
      </c>
      <c r="V42" s="37" t="s">
        <v>93</v>
      </c>
      <c r="W42" s="37" t="s">
        <v>93</v>
      </c>
      <c r="X42" s="37" t="s">
        <v>94</v>
      </c>
      <c r="Y42" s="37" t="s">
        <v>93</v>
      </c>
      <c r="Z42" s="37" t="s">
        <v>93</v>
      </c>
      <c r="AA42" s="37" t="s">
        <v>94</v>
      </c>
      <c r="AB42" s="37" t="s">
        <v>94</v>
      </c>
      <c r="AC42" s="39"/>
      <c r="AD42" s="195"/>
    </row>
    <row r="43" spans="1:30" ht="15" customHeight="1">
      <c r="A43" s="195"/>
      <c r="B43" s="32" t="s">
        <v>11</v>
      </c>
      <c r="C43" s="41" t="s">
        <v>93</v>
      </c>
      <c r="D43" s="42" t="s">
        <v>93</v>
      </c>
      <c r="E43" s="42" t="s">
        <v>93</v>
      </c>
      <c r="F43" s="42" t="s">
        <v>93</v>
      </c>
      <c r="G43" s="42" t="s">
        <v>93</v>
      </c>
      <c r="H43" s="42" t="s">
        <v>93</v>
      </c>
      <c r="I43" s="42" t="s">
        <v>93</v>
      </c>
      <c r="J43" s="42" t="s">
        <v>93</v>
      </c>
      <c r="K43" s="42" t="s">
        <v>93</v>
      </c>
      <c r="L43" s="42" t="s">
        <v>94</v>
      </c>
      <c r="M43" s="42" t="s">
        <v>94</v>
      </c>
      <c r="N43" s="42" t="s">
        <v>93</v>
      </c>
      <c r="O43" s="44" t="s">
        <v>93</v>
      </c>
      <c r="P43" s="69"/>
      <c r="Q43" s="41" t="s">
        <v>93</v>
      </c>
      <c r="R43" s="42" t="s">
        <v>94</v>
      </c>
      <c r="S43" s="42" t="s">
        <v>94</v>
      </c>
      <c r="T43" s="42" t="s">
        <v>94</v>
      </c>
      <c r="U43" s="42" t="s">
        <v>93</v>
      </c>
      <c r="V43" s="42" t="s">
        <v>93</v>
      </c>
      <c r="W43" s="42" t="s">
        <v>94</v>
      </c>
      <c r="X43" s="42" t="s">
        <v>94</v>
      </c>
      <c r="Y43" s="42" t="s">
        <v>93</v>
      </c>
      <c r="Z43" s="42" t="s">
        <v>93</v>
      </c>
      <c r="AA43" s="42" t="s">
        <v>94</v>
      </c>
      <c r="AB43" s="42" t="s">
        <v>94</v>
      </c>
      <c r="AC43" s="44" t="s">
        <v>93</v>
      </c>
      <c r="AD43" s="195"/>
    </row>
    <row r="44" spans="1:30" ht="15" customHeight="1">
      <c r="P44" s="20"/>
    </row>
    <row r="45" spans="1:30" ht="15" customHeight="1">
      <c r="P45" s="20"/>
    </row>
    <row r="46" spans="1:30" ht="15" customHeight="1">
      <c r="P46" s="20"/>
    </row>
    <row r="47" spans="1:30" ht="15" customHeight="1">
      <c r="P47" s="20"/>
    </row>
    <row r="48" spans="1:30" ht="15" customHeight="1">
      <c r="P48" s="20"/>
    </row>
    <row r="49" spans="16:16" ht="15" customHeight="1">
      <c r="P49" s="20"/>
    </row>
    <row r="50" spans="16:16" ht="15" customHeight="1">
      <c r="P50" s="20"/>
    </row>
    <row r="51" spans="16:16" ht="15" customHeight="1">
      <c r="P51" s="20"/>
    </row>
    <row r="52" spans="16:16" ht="15" customHeight="1">
      <c r="P52" s="20"/>
    </row>
    <row r="53" spans="16:16" ht="15" customHeight="1">
      <c r="P53" s="20"/>
    </row>
    <row r="54" spans="16:16" ht="15" customHeight="1">
      <c r="P54" s="20"/>
    </row>
    <row r="55" spans="16:16" ht="15" customHeight="1">
      <c r="P55" s="20"/>
    </row>
    <row r="56" spans="16:16" ht="15" customHeight="1">
      <c r="P56" s="20"/>
    </row>
    <row r="57" spans="16:16" ht="15" customHeight="1">
      <c r="P57" s="20"/>
    </row>
    <row r="58" spans="16:16" ht="15" customHeight="1">
      <c r="P58" s="20"/>
    </row>
    <row r="59" spans="16:16" ht="15" customHeight="1">
      <c r="P59" s="20"/>
    </row>
    <row r="60" spans="16:16" ht="15" customHeight="1">
      <c r="P60" s="20"/>
    </row>
    <row r="61" spans="16:16" ht="15" customHeight="1">
      <c r="P61" s="20"/>
    </row>
    <row r="62" spans="16:16" ht="15" customHeight="1">
      <c r="P62" s="20"/>
    </row>
    <row r="63" spans="16:16" ht="15" customHeight="1">
      <c r="P63" s="20"/>
    </row>
    <row r="64" spans="16:16" ht="15" customHeight="1">
      <c r="P64" s="20"/>
    </row>
    <row r="65" spans="16:16" ht="15" customHeight="1">
      <c r="P65" s="20"/>
    </row>
    <row r="66" spans="16:16" ht="15" customHeight="1">
      <c r="P66" s="20"/>
    </row>
    <row r="67" spans="16:16" ht="15" customHeight="1">
      <c r="P67" s="20"/>
    </row>
    <row r="68" spans="16:16" ht="15" customHeight="1">
      <c r="P68" s="20"/>
    </row>
    <row r="69" spans="16:16" ht="15" customHeight="1">
      <c r="P69" s="20"/>
    </row>
    <row r="70" spans="16:16" ht="15" customHeight="1">
      <c r="P70" s="20"/>
    </row>
    <row r="71" spans="16:16" ht="15" customHeight="1">
      <c r="P71" s="20"/>
    </row>
    <row r="72" spans="16:16" ht="15" customHeight="1">
      <c r="P72" s="20"/>
    </row>
    <row r="73" spans="16:16" ht="15" customHeight="1">
      <c r="P73" s="20"/>
    </row>
    <row r="74" spans="16:16" ht="15" customHeight="1">
      <c r="P74" s="20"/>
    </row>
    <row r="75" spans="16:16" ht="15" customHeight="1">
      <c r="P75" s="20"/>
    </row>
    <row r="76" spans="16:16" ht="15" customHeight="1">
      <c r="P76" s="20"/>
    </row>
    <row r="77" spans="16:16" ht="15" customHeight="1">
      <c r="P77" s="20"/>
    </row>
    <row r="78" spans="16:16" ht="15" customHeight="1">
      <c r="P78" s="20"/>
    </row>
    <row r="79" spans="16:16" ht="15" customHeight="1">
      <c r="P79" s="20"/>
    </row>
    <row r="80" spans="16:16" ht="15" customHeight="1">
      <c r="P80" s="20"/>
    </row>
    <row r="81" spans="16:16" ht="15" customHeight="1">
      <c r="P81" s="20"/>
    </row>
    <row r="82" spans="16:16" ht="15" customHeight="1">
      <c r="P82" s="20"/>
    </row>
    <row r="83" spans="16:16" ht="15" customHeight="1">
      <c r="P83" s="20"/>
    </row>
    <row r="84" spans="16:16" ht="15" customHeight="1">
      <c r="P84" s="20"/>
    </row>
    <row r="85" spans="16:16" ht="15" customHeight="1">
      <c r="P85" s="20"/>
    </row>
    <row r="86" spans="16:16" ht="15" customHeight="1">
      <c r="P86" s="20"/>
    </row>
    <row r="87" spans="16:16" ht="15" customHeight="1">
      <c r="P87" s="20"/>
    </row>
    <row r="88" spans="16:16" ht="15" customHeight="1">
      <c r="P88" s="20"/>
    </row>
    <row r="89" spans="16:16" ht="15" customHeight="1">
      <c r="P89" s="20"/>
    </row>
    <row r="90" spans="16:16" ht="15" customHeight="1">
      <c r="P90" s="20"/>
    </row>
    <row r="91" spans="16:16" ht="15" customHeight="1">
      <c r="P91" s="20"/>
    </row>
    <row r="92" spans="16:16" ht="15" customHeight="1">
      <c r="P92" s="20"/>
    </row>
    <row r="93" spans="16:16" ht="15" customHeight="1">
      <c r="P93" s="20"/>
    </row>
    <row r="94" spans="16:16" ht="15" customHeight="1">
      <c r="P94" s="20"/>
    </row>
    <row r="95" spans="16:16" ht="15" customHeight="1">
      <c r="P95" s="20"/>
    </row>
    <row r="96" spans="16:16" ht="15" customHeight="1">
      <c r="P96" s="20"/>
    </row>
    <row r="97" spans="16:16" ht="15" customHeight="1">
      <c r="P97" s="20"/>
    </row>
    <row r="98" spans="16:16" ht="15" customHeight="1">
      <c r="P98" s="20"/>
    </row>
  </sheetData>
  <mergeCells count="7">
    <mergeCell ref="A31:A43"/>
    <mergeCell ref="AD31:AD43"/>
    <mergeCell ref="AF2:AN14"/>
    <mergeCell ref="A2:A15"/>
    <mergeCell ref="AD2:AD15"/>
    <mergeCell ref="AD17:AD29"/>
    <mergeCell ref="A17:A29"/>
  </mergeCells>
  <conditionalFormatting sqref="C31:O43 Q31:AC43 C17:O29 Q17:AC29 C3:O15 Q3:AC15">
    <cfRule type="cellIs" dxfId="0" priority="6" operator="equal">
      <formula>1</formula>
    </cfRule>
  </conditionalFormatting>
  <pageMargins left="0.7" right="0.7" top="0.75" bottom="0.75" header="0.3" footer="0.3"/>
  <pageSetup orientation="portrait" verticalDpi="300" r:id="rId1"/>
  <drawing r:id="rId2"/>
</worksheet>
</file>

<file path=xl/worksheets/sheet12.xml><?xml version="1.0" encoding="utf-8"?>
<worksheet xmlns="http://schemas.openxmlformats.org/spreadsheetml/2006/main" xmlns:r="http://schemas.openxmlformats.org/officeDocument/2006/relationships">
  <sheetPr>
    <tabColor theme="1"/>
  </sheetPr>
  <dimension ref="A1:X92"/>
  <sheetViews>
    <sheetView zoomScale="50" zoomScaleNormal="50" workbookViewId="0">
      <selection activeCell="AA30" sqref="AA30"/>
    </sheetView>
  </sheetViews>
  <sheetFormatPr baseColWidth="10" defaultRowHeight="15"/>
  <cols>
    <col min="1" max="1" width="11.42578125" style="20"/>
    <col min="2" max="2" width="18.7109375" style="47" bestFit="1" customWidth="1"/>
    <col min="3" max="3" width="17" style="48" bestFit="1" customWidth="1"/>
    <col min="4" max="4" width="7.7109375" style="48" bestFit="1" customWidth="1"/>
    <col min="5" max="5" width="12.28515625" style="48" bestFit="1" customWidth="1"/>
    <col min="6" max="6" width="15.5703125" style="48" bestFit="1" customWidth="1"/>
    <col min="7" max="7" width="7.7109375" style="48" bestFit="1" customWidth="1"/>
    <col min="8" max="8" width="13.28515625" style="48" bestFit="1" customWidth="1"/>
    <col min="9" max="9" width="15.5703125" style="48" bestFit="1" customWidth="1"/>
    <col min="10" max="13" width="11.42578125" style="20"/>
    <col min="14" max="14" width="21.28515625" style="20" bestFit="1" customWidth="1"/>
    <col min="15" max="16" width="11.42578125" style="20"/>
    <col min="17" max="18" width="11.5703125" style="20" bestFit="1" customWidth="1"/>
    <col min="19" max="16384" width="11.42578125" style="20"/>
  </cols>
  <sheetData>
    <row r="1" spans="1:11">
      <c r="A1" s="205" t="s">
        <v>161</v>
      </c>
      <c r="B1" s="206"/>
      <c r="C1" s="206"/>
      <c r="D1" s="206"/>
      <c r="E1" s="206"/>
      <c r="F1" s="206"/>
      <c r="G1" s="206"/>
      <c r="H1" s="206"/>
      <c r="I1" s="206"/>
      <c r="J1" s="206"/>
      <c r="K1" s="207"/>
    </row>
    <row r="2" spans="1:11">
      <c r="A2" s="208"/>
      <c r="B2" s="209"/>
      <c r="C2" s="209"/>
      <c r="D2" s="209"/>
      <c r="E2" s="209"/>
      <c r="F2" s="209"/>
      <c r="G2" s="209"/>
      <c r="H2" s="209"/>
      <c r="I2" s="209"/>
      <c r="J2" s="209"/>
      <c r="K2" s="210"/>
    </row>
    <row r="3" spans="1:11">
      <c r="A3" s="208"/>
      <c r="B3" s="209"/>
      <c r="C3" s="209"/>
      <c r="D3" s="209"/>
      <c r="E3" s="209"/>
      <c r="F3" s="209"/>
      <c r="G3" s="209"/>
      <c r="H3" s="209"/>
      <c r="I3" s="209"/>
      <c r="J3" s="209"/>
      <c r="K3" s="210"/>
    </row>
    <row r="4" spans="1:11" ht="15.75" thickBot="1">
      <c r="A4" s="211"/>
      <c r="B4" s="212"/>
      <c r="C4" s="212"/>
      <c r="D4" s="212"/>
      <c r="E4" s="212"/>
      <c r="F4" s="212"/>
      <c r="G4" s="212"/>
      <c r="H4" s="212"/>
      <c r="I4" s="212"/>
      <c r="J4" s="212"/>
      <c r="K4" s="213"/>
    </row>
    <row r="5" spans="1:11">
      <c r="C5" s="84"/>
      <c r="D5" s="84"/>
      <c r="E5" s="84"/>
      <c r="F5" s="84"/>
      <c r="G5" s="84"/>
      <c r="H5" s="84"/>
      <c r="I5" s="84"/>
    </row>
    <row r="6" spans="1:11">
      <c r="D6" s="214" t="s">
        <v>136</v>
      </c>
      <c r="E6" s="214"/>
      <c r="F6" s="214"/>
      <c r="G6" s="214" t="s">
        <v>137</v>
      </c>
      <c r="H6" s="214"/>
      <c r="I6" s="214"/>
    </row>
    <row r="7" spans="1:11">
      <c r="B7" s="49" t="s">
        <v>88</v>
      </c>
      <c r="C7" s="50" t="s">
        <v>134</v>
      </c>
      <c r="D7" s="50" t="s">
        <v>135</v>
      </c>
      <c r="E7" s="50" t="s">
        <v>139</v>
      </c>
      <c r="F7" s="50" t="s">
        <v>138</v>
      </c>
      <c r="G7" s="50" t="s">
        <v>135</v>
      </c>
      <c r="H7" s="50" t="s">
        <v>139</v>
      </c>
      <c r="I7" s="50" t="s">
        <v>138</v>
      </c>
    </row>
    <row r="8" spans="1:11">
      <c r="B8" s="51" t="s">
        <v>19</v>
      </c>
      <c r="C8" s="52">
        <v>5</v>
      </c>
      <c r="D8" s="53">
        <v>1845</v>
      </c>
      <c r="E8" s="54">
        <f t="shared" ref="E8:E13" si="0">D8/$D$13*100</f>
        <v>64.263322884012538</v>
      </c>
      <c r="F8" s="55">
        <f>D8*C8</f>
        <v>9225</v>
      </c>
      <c r="G8" s="53">
        <v>997</v>
      </c>
      <c r="H8" s="54">
        <f>-1*G8/$G$13*100</f>
        <v>-49.429846306395639</v>
      </c>
      <c r="I8" s="55">
        <f>G8*C8</f>
        <v>4985</v>
      </c>
    </row>
    <row r="9" spans="1:11">
      <c r="B9" s="56"/>
      <c r="C9" s="52">
        <v>10</v>
      </c>
      <c r="D9" s="53">
        <v>464</v>
      </c>
      <c r="E9" s="54">
        <f t="shared" si="0"/>
        <v>16.161616161616163</v>
      </c>
      <c r="F9" s="55">
        <f t="shared" ref="F9:F21" si="1">D9*C9</f>
        <v>4640</v>
      </c>
      <c r="G9" s="53">
        <v>453</v>
      </c>
      <c r="H9" s="54">
        <f t="shared" ref="H9:H13" si="2">-1*G9/$G$13*100</f>
        <v>-22.459097669806642</v>
      </c>
      <c r="I9" s="55">
        <f t="shared" ref="I9:I12" si="3">G9*C9</f>
        <v>4530</v>
      </c>
    </row>
    <row r="10" spans="1:11">
      <c r="B10" s="56"/>
      <c r="C10" s="52">
        <v>15</v>
      </c>
      <c r="D10" s="53">
        <v>532</v>
      </c>
      <c r="E10" s="54">
        <f t="shared" si="0"/>
        <v>18.530128874956461</v>
      </c>
      <c r="F10" s="55">
        <f t="shared" si="1"/>
        <v>7980</v>
      </c>
      <c r="G10" s="53">
        <v>553</v>
      </c>
      <c r="H10" s="54">
        <f t="shared" si="2"/>
        <v>-27.416955875061973</v>
      </c>
      <c r="I10" s="55">
        <f t="shared" si="3"/>
        <v>8295</v>
      </c>
    </row>
    <row r="11" spans="1:11">
      <c r="B11" s="56"/>
      <c r="C11" s="52">
        <v>20</v>
      </c>
      <c r="D11" s="53">
        <v>30</v>
      </c>
      <c r="E11" s="54">
        <f t="shared" si="0"/>
        <v>1.044932079414838</v>
      </c>
      <c r="F11" s="55">
        <f t="shared" si="1"/>
        <v>600</v>
      </c>
      <c r="G11" s="53">
        <v>13</v>
      </c>
      <c r="H11" s="54">
        <f t="shared" si="2"/>
        <v>-0.64452156668319294</v>
      </c>
      <c r="I11" s="55">
        <f t="shared" si="3"/>
        <v>260</v>
      </c>
    </row>
    <row r="12" spans="1:11">
      <c r="C12" s="52">
        <v>25</v>
      </c>
      <c r="D12" s="53">
        <v>0</v>
      </c>
      <c r="E12" s="54">
        <f t="shared" si="0"/>
        <v>0</v>
      </c>
      <c r="F12" s="55">
        <f t="shared" si="1"/>
        <v>0</v>
      </c>
      <c r="G12" s="53">
        <v>1</v>
      </c>
      <c r="H12" s="54">
        <f t="shared" si="2"/>
        <v>-4.9578582052553291E-2</v>
      </c>
      <c r="I12" s="55">
        <f t="shared" si="3"/>
        <v>25</v>
      </c>
    </row>
    <row r="13" spans="1:11">
      <c r="B13" s="51" t="s">
        <v>128</v>
      </c>
      <c r="C13" s="57"/>
      <c r="D13" s="58">
        <v>2871</v>
      </c>
      <c r="E13" s="59">
        <f t="shared" si="0"/>
        <v>100</v>
      </c>
      <c r="F13" s="62">
        <f>SUM(F8:F12)/D13</f>
        <v>7.8178335074886798</v>
      </c>
      <c r="G13" s="58">
        <v>2017</v>
      </c>
      <c r="H13" s="59">
        <f t="shared" si="2"/>
        <v>-100</v>
      </c>
      <c r="I13" s="59">
        <f>SUM(I8:I12)/G13</f>
        <v>8.9712444224095194</v>
      </c>
    </row>
    <row r="14" spans="1:11">
      <c r="B14" s="51" t="s">
        <v>17</v>
      </c>
      <c r="C14" s="52">
        <v>5</v>
      </c>
      <c r="D14" s="53">
        <v>0</v>
      </c>
      <c r="E14" s="54">
        <f t="shared" ref="E14:E22" si="4">D14/$D$22*100</f>
        <v>0</v>
      </c>
      <c r="F14" s="55">
        <f t="shared" si="1"/>
        <v>0</v>
      </c>
      <c r="G14" s="53">
        <v>1</v>
      </c>
      <c r="H14" s="54">
        <f t="shared" ref="H14:H22" si="5">-1*G14/$G$22*100</f>
        <v>-0.88495575221238942</v>
      </c>
      <c r="I14" s="55">
        <f>G14*C14</f>
        <v>5</v>
      </c>
    </row>
    <row r="15" spans="1:11">
      <c r="C15" s="52">
        <v>10</v>
      </c>
      <c r="D15" s="53">
        <v>11</v>
      </c>
      <c r="E15" s="54">
        <f t="shared" si="4"/>
        <v>9.0909090909090917</v>
      </c>
      <c r="F15" s="55">
        <f t="shared" si="1"/>
        <v>110</v>
      </c>
      <c r="G15" s="53">
        <v>14</v>
      </c>
      <c r="H15" s="54">
        <f t="shared" si="5"/>
        <v>-12.389380530973451</v>
      </c>
      <c r="I15" s="55">
        <f t="shared" ref="I15:I21" si="6">G15*C15</f>
        <v>140</v>
      </c>
    </row>
    <row r="16" spans="1:11">
      <c r="B16" s="56"/>
      <c r="C16" s="52">
        <v>15</v>
      </c>
      <c r="D16" s="53">
        <v>18</v>
      </c>
      <c r="E16" s="54">
        <f t="shared" si="4"/>
        <v>14.87603305785124</v>
      </c>
      <c r="F16" s="55">
        <f t="shared" si="1"/>
        <v>270</v>
      </c>
      <c r="G16" s="53">
        <v>16</v>
      </c>
      <c r="H16" s="54">
        <f t="shared" si="5"/>
        <v>-14.159292035398231</v>
      </c>
      <c r="I16" s="55">
        <f t="shared" si="6"/>
        <v>240</v>
      </c>
    </row>
    <row r="17" spans="2:9">
      <c r="B17" s="56"/>
      <c r="C17" s="52">
        <v>20</v>
      </c>
      <c r="D17" s="53">
        <v>72</v>
      </c>
      <c r="E17" s="54">
        <f t="shared" si="4"/>
        <v>59.504132231404959</v>
      </c>
      <c r="F17" s="55">
        <f t="shared" si="1"/>
        <v>1440</v>
      </c>
      <c r="G17" s="53">
        <v>47</v>
      </c>
      <c r="H17" s="54">
        <f t="shared" si="5"/>
        <v>-41.592920353982301</v>
      </c>
      <c r="I17" s="55">
        <f t="shared" si="6"/>
        <v>940</v>
      </c>
    </row>
    <row r="18" spans="2:9">
      <c r="B18" s="56"/>
      <c r="C18" s="52">
        <v>25</v>
      </c>
      <c r="D18" s="53">
        <v>11</v>
      </c>
      <c r="E18" s="54">
        <f t="shared" si="4"/>
        <v>9.0909090909090917</v>
      </c>
      <c r="F18" s="55">
        <f t="shared" si="1"/>
        <v>275</v>
      </c>
      <c r="G18" s="53">
        <v>26</v>
      </c>
      <c r="H18" s="54">
        <f t="shared" si="5"/>
        <v>-23.008849557522122</v>
      </c>
      <c r="I18" s="55">
        <f t="shared" si="6"/>
        <v>650</v>
      </c>
    </row>
    <row r="19" spans="2:9">
      <c r="B19" s="56"/>
      <c r="C19" s="52">
        <v>30</v>
      </c>
      <c r="D19" s="53">
        <v>7</v>
      </c>
      <c r="E19" s="54">
        <f t="shared" si="4"/>
        <v>5.785123966942149</v>
      </c>
      <c r="F19" s="55">
        <f t="shared" si="1"/>
        <v>210</v>
      </c>
      <c r="G19" s="53">
        <v>9</v>
      </c>
      <c r="H19" s="54">
        <f t="shared" si="5"/>
        <v>-7.9646017699115044</v>
      </c>
      <c r="I19" s="55">
        <f t="shared" si="6"/>
        <v>270</v>
      </c>
    </row>
    <row r="20" spans="2:9">
      <c r="B20" s="56"/>
      <c r="C20" s="52">
        <v>35</v>
      </c>
      <c r="D20" s="53">
        <v>2</v>
      </c>
      <c r="E20" s="54">
        <f t="shared" si="4"/>
        <v>1.6528925619834711</v>
      </c>
      <c r="F20" s="55">
        <f t="shared" si="1"/>
        <v>70</v>
      </c>
      <c r="G20" s="53">
        <v>0</v>
      </c>
      <c r="H20" s="54">
        <f t="shared" si="5"/>
        <v>0</v>
      </c>
      <c r="I20" s="55">
        <f t="shared" si="6"/>
        <v>0</v>
      </c>
    </row>
    <row r="21" spans="2:9">
      <c r="B21" s="20"/>
      <c r="C21" s="52">
        <v>40</v>
      </c>
      <c r="D21" s="60">
        <v>0</v>
      </c>
      <c r="E21" s="60">
        <f t="shared" si="4"/>
        <v>0</v>
      </c>
      <c r="F21" s="60">
        <f t="shared" si="1"/>
        <v>0</v>
      </c>
      <c r="G21" s="60">
        <v>0</v>
      </c>
      <c r="H21" s="60">
        <f t="shared" si="5"/>
        <v>0</v>
      </c>
      <c r="I21" s="60">
        <f t="shared" si="6"/>
        <v>0</v>
      </c>
    </row>
    <row r="22" spans="2:9">
      <c r="B22" s="51" t="s">
        <v>129</v>
      </c>
      <c r="C22" s="57"/>
      <c r="D22" s="58">
        <v>121</v>
      </c>
      <c r="E22" s="59">
        <f t="shared" si="4"/>
        <v>100</v>
      </c>
      <c r="F22" s="59">
        <f>SUM(F16:F20)/D22</f>
        <v>18.719008264462811</v>
      </c>
      <c r="G22" s="58">
        <v>113</v>
      </c>
      <c r="H22" s="59">
        <f t="shared" si="5"/>
        <v>-100</v>
      </c>
      <c r="I22" s="59">
        <f>SUM(I14:I20)/G22</f>
        <v>19.86725663716814</v>
      </c>
    </row>
    <row r="23" spans="2:9">
      <c r="B23" s="51" t="s">
        <v>16</v>
      </c>
      <c r="C23" s="52">
        <v>5</v>
      </c>
      <c r="D23" s="53">
        <v>2189</v>
      </c>
      <c r="E23" s="54">
        <f t="shared" ref="E23:E28" si="7">D23/$D$28*100</f>
        <v>50.333409979305586</v>
      </c>
      <c r="F23" s="55">
        <f>D23*C23</f>
        <v>10945</v>
      </c>
      <c r="G23" s="53">
        <v>3801</v>
      </c>
      <c r="H23" s="54">
        <f t="shared" ref="H23:H28" si="8">-1*G23/$G$28*100</f>
        <v>-79.319699499165282</v>
      </c>
      <c r="I23" s="55">
        <f>G23*C23</f>
        <v>19005</v>
      </c>
    </row>
    <row r="24" spans="2:9">
      <c r="B24" s="56"/>
      <c r="C24" s="52">
        <v>10</v>
      </c>
      <c r="D24" s="53">
        <v>847</v>
      </c>
      <c r="E24" s="54">
        <f t="shared" si="7"/>
        <v>19.47574154978156</v>
      </c>
      <c r="F24" s="55">
        <f>D24*C24</f>
        <v>8470</v>
      </c>
      <c r="G24" s="53">
        <v>346</v>
      </c>
      <c r="H24" s="54">
        <f t="shared" si="8"/>
        <v>-7.2203672787979967</v>
      </c>
      <c r="I24" s="55">
        <f t="shared" ref="I24:I27" si="9">G24*C24</f>
        <v>3460</v>
      </c>
    </row>
    <row r="25" spans="2:9">
      <c r="B25" s="56"/>
      <c r="C25" s="52">
        <v>15</v>
      </c>
      <c r="D25" s="53">
        <v>1169</v>
      </c>
      <c r="E25" s="54">
        <f t="shared" si="7"/>
        <v>26.879742469533223</v>
      </c>
      <c r="F25" s="55">
        <f>D25*C25</f>
        <v>17535</v>
      </c>
      <c r="G25" s="53">
        <v>540</v>
      </c>
      <c r="H25" s="54">
        <f t="shared" si="8"/>
        <v>-11.268781302170282</v>
      </c>
      <c r="I25" s="55">
        <f t="shared" si="9"/>
        <v>8100</v>
      </c>
    </row>
    <row r="26" spans="2:9">
      <c r="B26" s="56"/>
      <c r="C26" s="52">
        <v>20</v>
      </c>
      <c r="D26" s="53">
        <v>144</v>
      </c>
      <c r="E26" s="54">
        <f t="shared" si="7"/>
        <v>3.3111060013796276</v>
      </c>
      <c r="F26" s="55">
        <f>D26*C26</f>
        <v>2880</v>
      </c>
      <c r="G26" s="53">
        <v>105</v>
      </c>
      <c r="H26" s="54">
        <f t="shared" si="8"/>
        <v>-2.191151919866444</v>
      </c>
      <c r="I26" s="55">
        <f t="shared" si="9"/>
        <v>2100</v>
      </c>
    </row>
    <row r="27" spans="2:9">
      <c r="B27" s="20"/>
      <c r="C27" s="52">
        <v>25</v>
      </c>
      <c r="D27" s="60">
        <v>0</v>
      </c>
      <c r="E27" s="60">
        <f t="shared" si="7"/>
        <v>0</v>
      </c>
      <c r="F27" s="60">
        <f>D27*C27</f>
        <v>0</v>
      </c>
      <c r="G27" s="60">
        <v>0</v>
      </c>
      <c r="H27" s="60">
        <f t="shared" si="8"/>
        <v>0</v>
      </c>
      <c r="I27" s="60">
        <f t="shared" si="9"/>
        <v>0</v>
      </c>
    </row>
    <row r="28" spans="2:9">
      <c r="B28" s="51" t="s">
        <v>130</v>
      </c>
      <c r="C28" s="57"/>
      <c r="D28" s="58">
        <v>4349</v>
      </c>
      <c r="E28" s="59">
        <f t="shared" si="7"/>
        <v>100</v>
      </c>
      <c r="F28" s="59">
        <f>SUM(F23:F27)/D28</f>
        <v>9.1584272246493441</v>
      </c>
      <c r="G28" s="58">
        <v>4792</v>
      </c>
      <c r="H28" s="59">
        <f t="shared" si="8"/>
        <v>-100</v>
      </c>
      <c r="I28" s="59">
        <f>SUM(I23:I27)/G28</f>
        <v>6.8165692821368946</v>
      </c>
    </row>
    <row r="29" spans="2:9">
      <c r="B29" s="51" t="s">
        <v>15</v>
      </c>
      <c r="C29" s="52">
        <v>5</v>
      </c>
      <c r="D29" s="53">
        <v>1</v>
      </c>
      <c r="E29" s="54">
        <f t="shared" ref="E29:E44" si="10">D29/$D$44*100</f>
        <v>0.84745762711864403</v>
      </c>
      <c r="F29" s="55">
        <f t="shared" ref="F29:F43" si="11">D29*C29</f>
        <v>5</v>
      </c>
      <c r="G29" s="53">
        <v>0</v>
      </c>
      <c r="H29" s="54">
        <f t="shared" ref="H29:H44" si="12">-1*G29/$G$44*100</f>
        <v>0</v>
      </c>
      <c r="I29" s="55">
        <f>G29*C29</f>
        <v>0</v>
      </c>
    </row>
    <row r="30" spans="2:9">
      <c r="B30" s="56"/>
      <c r="C30" s="52">
        <v>10</v>
      </c>
      <c r="D30" s="53">
        <v>10</v>
      </c>
      <c r="E30" s="54">
        <f t="shared" si="10"/>
        <v>8.4745762711864394</v>
      </c>
      <c r="F30" s="55">
        <f t="shared" si="11"/>
        <v>100</v>
      </c>
      <c r="G30" s="53">
        <v>3</v>
      </c>
      <c r="H30" s="54">
        <f t="shared" si="12"/>
        <v>-2.3622047244094486</v>
      </c>
      <c r="I30" s="55">
        <f t="shared" ref="I30:I43" si="13">G30*C30</f>
        <v>30</v>
      </c>
    </row>
    <row r="31" spans="2:9">
      <c r="B31" s="56"/>
      <c r="C31" s="52">
        <v>15</v>
      </c>
      <c r="D31" s="53">
        <v>33</v>
      </c>
      <c r="E31" s="54">
        <f t="shared" si="10"/>
        <v>27.966101694915253</v>
      </c>
      <c r="F31" s="55">
        <f t="shared" si="11"/>
        <v>495</v>
      </c>
      <c r="G31" s="53">
        <v>42</v>
      </c>
      <c r="H31" s="54">
        <f t="shared" si="12"/>
        <v>-33.070866141732289</v>
      </c>
      <c r="I31" s="55">
        <f t="shared" si="13"/>
        <v>630</v>
      </c>
    </row>
    <row r="32" spans="2:9">
      <c r="B32" s="56"/>
      <c r="C32" s="52">
        <v>20</v>
      </c>
      <c r="D32" s="53">
        <v>39</v>
      </c>
      <c r="E32" s="54">
        <f t="shared" si="10"/>
        <v>33.050847457627121</v>
      </c>
      <c r="F32" s="55">
        <f t="shared" si="11"/>
        <v>780</v>
      </c>
      <c r="G32" s="53">
        <v>16</v>
      </c>
      <c r="H32" s="54">
        <f t="shared" si="12"/>
        <v>-12.598425196850393</v>
      </c>
      <c r="I32" s="55">
        <f t="shared" si="13"/>
        <v>320</v>
      </c>
    </row>
    <row r="33" spans="2:9">
      <c r="B33" s="56"/>
      <c r="C33" s="52">
        <v>25</v>
      </c>
      <c r="D33" s="53">
        <v>11</v>
      </c>
      <c r="E33" s="54">
        <f t="shared" si="10"/>
        <v>9.3220338983050848</v>
      </c>
      <c r="F33" s="55">
        <f t="shared" si="11"/>
        <v>275</v>
      </c>
      <c r="G33" s="53">
        <v>8</v>
      </c>
      <c r="H33" s="54">
        <f t="shared" si="12"/>
        <v>-6.2992125984251963</v>
      </c>
      <c r="I33" s="55">
        <f t="shared" si="13"/>
        <v>200</v>
      </c>
    </row>
    <row r="34" spans="2:9">
      <c r="B34" s="56"/>
      <c r="C34" s="52">
        <v>30</v>
      </c>
      <c r="D34" s="53">
        <v>5</v>
      </c>
      <c r="E34" s="54">
        <f t="shared" si="10"/>
        <v>4.2372881355932197</v>
      </c>
      <c r="F34" s="55">
        <f t="shared" si="11"/>
        <v>150</v>
      </c>
      <c r="G34" s="53">
        <v>16</v>
      </c>
      <c r="H34" s="54">
        <f t="shared" si="12"/>
        <v>-12.598425196850393</v>
      </c>
      <c r="I34" s="55">
        <f t="shared" si="13"/>
        <v>480</v>
      </c>
    </row>
    <row r="35" spans="2:9">
      <c r="B35" s="56"/>
      <c r="C35" s="52">
        <v>35</v>
      </c>
      <c r="D35" s="53">
        <v>3</v>
      </c>
      <c r="E35" s="54">
        <f t="shared" si="10"/>
        <v>2.5423728813559325</v>
      </c>
      <c r="F35" s="55">
        <f t="shared" si="11"/>
        <v>105</v>
      </c>
      <c r="G35" s="53">
        <v>11</v>
      </c>
      <c r="H35" s="54">
        <f t="shared" si="12"/>
        <v>-8.6614173228346463</v>
      </c>
      <c r="I35" s="55">
        <f t="shared" si="13"/>
        <v>385</v>
      </c>
    </row>
    <row r="36" spans="2:9">
      <c r="B36" s="56"/>
      <c r="C36" s="52">
        <v>40</v>
      </c>
      <c r="D36" s="53">
        <v>6</v>
      </c>
      <c r="E36" s="54">
        <f t="shared" si="10"/>
        <v>5.0847457627118651</v>
      </c>
      <c r="F36" s="55">
        <f t="shared" si="11"/>
        <v>240</v>
      </c>
      <c r="G36" s="53">
        <v>17</v>
      </c>
      <c r="H36" s="54">
        <f t="shared" si="12"/>
        <v>-13.385826771653544</v>
      </c>
      <c r="I36" s="55">
        <f t="shared" si="13"/>
        <v>680</v>
      </c>
    </row>
    <row r="37" spans="2:9">
      <c r="B37" s="56"/>
      <c r="C37" s="52">
        <v>45</v>
      </c>
      <c r="D37" s="53">
        <v>1</v>
      </c>
      <c r="E37" s="54">
        <f t="shared" si="10"/>
        <v>0.84745762711864403</v>
      </c>
      <c r="F37" s="55">
        <f t="shared" si="11"/>
        <v>45</v>
      </c>
      <c r="G37" s="53">
        <v>5</v>
      </c>
      <c r="H37" s="54">
        <f t="shared" si="12"/>
        <v>-3.9370078740157481</v>
      </c>
      <c r="I37" s="55">
        <f t="shared" si="13"/>
        <v>225</v>
      </c>
    </row>
    <row r="38" spans="2:9">
      <c r="B38" s="56"/>
      <c r="C38" s="52">
        <v>50</v>
      </c>
      <c r="D38" s="53">
        <v>7</v>
      </c>
      <c r="E38" s="54">
        <f t="shared" si="10"/>
        <v>5.9322033898305087</v>
      </c>
      <c r="F38" s="55">
        <f t="shared" si="11"/>
        <v>350</v>
      </c>
      <c r="G38" s="53">
        <v>4</v>
      </c>
      <c r="H38" s="54">
        <f t="shared" si="12"/>
        <v>-3.1496062992125982</v>
      </c>
      <c r="I38" s="55">
        <f t="shared" si="13"/>
        <v>200</v>
      </c>
    </row>
    <row r="39" spans="2:9">
      <c r="B39" s="56"/>
      <c r="C39" s="52">
        <v>55</v>
      </c>
      <c r="D39" s="53">
        <v>2</v>
      </c>
      <c r="E39" s="54">
        <f t="shared" si="10"/>
        <v>1.6949152542372881</v>
      </c>
      <c r="F39" s="55">
        <f t="shared" si="11"/>
        <v>110</v>
      </c>
      <c r="G39" s="53">
        <v>3</v>
      </c>
      <c r="H39" s="54">
        <f t="shared" si="12"/>
        <v>-2.3622047244094486</v>
      </c>
      <c r="I39" s="55">
        <f t="shared" si="13"/>
        <v>165</v>
      </c>
    </row>
    <row r="40" spans="2:9">
      <c r="C40" s="52">
        <v>60</v>
      </c>
      <c r="D40" s="53">
        <v>0</v>
      </c>
      <c r="E40" s="54">
        <f t="shared" si="10"/>
        <v>0</v>
      </c>
      <c r="F40" s="55">
        <f t="shared" si="11"/>
        <v>0</v>
      </c>
      <c r="G40" s="53">
        <v>2</v>
      </c>
      <c r="H40" s="54">
        <f t="shared" si="12"/>
        <v>-1.5748031496062991</v>
      </c>
      <c r="I40" s="55">
        <f t="shared" si="13"/>
        <v>120</v>
      </c>
    </row>
    <row r="41" spans="2:9">
      <c r="B41" s="20"/>
      <c r="C41" s="52">
        <v>65</v>
      </c>
      <c r="D41" s="60">
        <v>0</v>
      </c>
      <c r="E41" s="60">
        <f t="shared" si="10"/>
        <v>0</v>
      </c>
      <c r="F41" s="60">
        <f t="shared" si="11"/>
        <v>0</v>
      </c>
      <c r="G41" s="60">
        <v>0</v>
      </c>
      <c r="H41" s="60">
        <f t="shared" si="12"/>
        <v>0</v>
      </c>
      <c r="I41" s="60">
        <f t="shared" si="13"/>
        <v>0</v>
      </c>
    </row>
    <row r="42" spans="2:9">
      <c r="B42" s="20"/>
      <c r="C42" s="52">
        <v>70</v>
      </c>
      <c r="D42" s="60">
        <v>0</v>
      </c>
      <c r="E42" s="60">
        <f t="shared" si="10"/>
        <v>0</v>
      </c>
      <c r="F42" s="60">
        <f t="shared" si="11"/>
        <v>0</v>
      </c>
      <c r="G42" s="60">
        <v>0</v>
      </c>
      <c r="H42" s="60">
        <f t="shared" si="12"/>
        <v>0</v>
      </c>
      <c r="I42" s="60">
        <f t="shared" si="13"/>
        <v>0</v>
      </c>
    </row>
    <row r="43" spans="2:9">
      <c r="B43" s="20"/>
      <c r="C43" s="52">
        <v>75</v>
      </c>
      <c r="D43" s="60">
        <v>0</v>
      </c>
      <c r="E43" s="60">
        <f t="shared" si="10"/>
        <v>0</v>
      </c>
      <c r="F43" s="60">
        <f t="shared" si="11"/>
        <v>0</v>
      </c>
      <c r="G43" s="60">
        <v>0</v>
      </c>
      <c r="H43" s="60">
        <f t="shared" si="12"/>
        <v>0</v>
      </c>
      <c r="I43" s="60">
        <f t="shared" si="13"/>
        <v>0</v>
      </c>
    </row>
    <row r="44" spans="2:9">
      <c r="B44" s="51" t="s">
        <v>131</v>
      </c>
      <c r="C44" s="57"/>
      <c r="D44" s="58">
        <v>118</v>
      </c>
      <c r="E44" s="59">
        <f t="shared" si="10"/>
        <v>100</v>
      </c>
      <c r="F44" s="59">
        <f>SUM(F29:F40)/D44</f>
        <v>22.5</v>
      </c>
      <c r="G44" s="58">
        <v>127</v>
      </c>
      <c r="H44" s="59">
        <f t="shared" si="12"/>
        <v>-100</v>
      </c>
      <c r="I44" s="59">
        <f>SUM(I29:I40)/G44</f>
        <v>27.047244094488189</v>
      </c>
    </row>
    <row r="45" spans="2:9">
      <c r="B45" s="51" t="s">
        <v>18</v>
      </c>
      <c r="C45" s="52">
        <v>5</v>
      </c>
      <c r="D45" s="53">
        <v>22</v>
      </c>
      <c r="E45" s="54">
        <f t="shared" ref="E45:E55" si="14">D45/$D$55*100</f>
        <v>23.157894736842106</v>
      </c>
      <c r="F45" s="55">
        <f t="shared" ref="F45:F54" si="15">D45*C45</f>
        <v>110</v>
      </c>
      <c r="G45" s="53">
        <v>0</v>
      </c>
      <c r="H45" s="54">
        <f t="shared" ref="H45:H55" si="16">-1*G45/$G$55*100</f>
        <v>0</v>
      </c>
      <c r="I45" s="55">
        <f>G45*C45</f>
        <v>0</v>
      </c>
    </row>
    <row r="46" spans="2:9">
      <c r="C46" s="52">
        <v>10</v>
      </c>
      <c r="D46" s="53">
        <v>0</v>
      </c>
      <c r="E46" s="54">
        <f t="shared" si="14"/>
        <v>0</v>
      </c>
      <c r="F46" s="55">
        <f t="shared" si="15"/>
        <v>0</v>
      </c>
      <c r="G46" s="53">
        <v>6</v>
      </c>
      <c r="H46" s="54">
        <f t="shared" si="16"/>
        <v>-5.5045871559633035</v>
      </c>
      <c r="I46" s="55">
        <f t="shared" ref="I46:I54" si="17">G46*C46</f>
        <v>60</v>
      </c>
    </row>
    <row r="47" spans="2:9">
      <c r="B47" s="56"/>
      <c r="C47" s="52">
        <v>15</v>
      </c>
      <c r="D47" s="53">
        <v>13</v>
      </c>
      <c r="E47" s="54">
        <f t="shared" si="14"/>
        <v>13.684210526315791</v>
      </c>
      <c r="F47" s="55">
        <f t="shared" si="15"/>
        <v>195</v>
      </c>
      <c r="G47" s="53">
        <v>2</v>
      </c>
      <c r="H47" s="54">
        <f t="shared" si="16"/>
        <v>-1.834862385321101</v>
      </c>
      <c r="I47" s="55">
        <f t="shared" si="17"/>
        <v>30</v>
      </c>
    </row>
    <row r="48" spans="2:9">
      <c r="B48" s="56"/>
      <c r="C48" s="52">
        <v>20</v>
      </c>
      <c r="D48" s="53">
        <v>30</v>
      </c>
      <c r="E48" s="54">
        <f t="shared" si="14"/>
        <v>31.578947368421051</v>
      </c>
      <c r="F48" s="55">
        <f t="shared" si="15"/>
        <v>600</v>
      </c>
      <c r="G48" s="53">
        <v>56</v>
      </c>
      <c r="H48" s="54">
        <f t="shared" si="16"/>
        <v>-51.37614678899083</v>
      </c>
      <c r="I48" s="55">
        <f t="shared" si="17"/>
        <v>1120</v>
      </c>
    </row>
    <row r="49" spans="2:24">
      <c r="B49" s="56"/>
      <c r="C49" s="52">
        <v>25</v>
      </c>
      <c r="D49" s="53">
        <v>13</v>
      </c>
      <c r="E49" s="54">
        <f t="shared" si="14"/>
        <v>13.684210526315791</v>
      </c>
      <c r="F49" s="55">
        <f t="shared" si="15"/>
        <v>325</v>
      </c>
      <c r="G49" s="53">
        <v>24</v>
      </c>
      <c r="H49" s="54">
        <f t="shared" si="16"/>
        <v>-22.018348623853214</v>
      </c>
      <c r="I49" s="55">
        <f t="shared" si="17"/>
        <v>600</v>
      </c>
    </row>
    <row r="50" spans="2:24">
      <c r="B50" s="56"/>
      <c r="C50" s="52">
        <v>30</v>
      </c>
      <c r="D50" s="53">
        <v>16</v>
      </c>
      <c r="E50" s="54">
        <f t="shared" si="14"/>
        <v>16.842105263157894</v>
      </c>
      <c r="F50" s="55">
        <f t="shared" si="15"/>
        <v>480</v>
      </c>
      <c r="G50" s="53">
        <v>13</v>
      </c>
      <c r="H50" s="54">
        <f t="shared" si="16"/>
        <v>-11.926605504587156</v>
      </c>
      <c r="I50" s="55">
        <f t="shared" si="17"/>
        <v>390</v>
      </c>
    </row>
    <row r="51" spans="2:24">
      <c r="B51" s="56"/>
      <c r="C51" s="52">
        <v>35</v>
      </c>
      <c r="D51" s="53">
        <v>0</v>
      </c>
      <c r="E51" s="54">
        <f t="shared" si="14"/>
        <v>0</v>
      </c>
      <c r="F51" s="55">
        <f t="shared" si="15"/>
        <v>0</v>
      </c>
      <c r="G51" s="53">
        <v>6</v>
      </c>
      <c r="H51" s="54">
        <f t="shared" si="16"/>
        <v>-5.5045871559633035</v>
      </c>
      <c r="I51" s="55">
        <f t="shared" si="17"/>
        <v>210</v>
      </c>
    </row>
    <row r="52" spans="2:24">
      <c r="C52" s="52">
        <v>40</v>
      </c>
      <c r="D52" s="53">
        <v>0</v>
      </c>
      <c r="E52" s="54">
        <f t="shared" si="14"/>
        <v>0</v>
      </c>
      <c r="F52" s="55">
        <f t="shared" si="15"/>
        <v>0</v>
      </c>
      <c r="G52" s="53">
        <v>2</v>
      </c>
      <c r="H52" s="54">
        <f t="shared" si="16"/>
        <v>-1.834862385321101</v>
      </c>
      <c r="I52" s="55">
        <f t="shared" si="17"/>
        <v>80</v>
      </c>
    </row>
    <row r="53" spans="2:24">
      <c r="C53" s="52">
        <v>45</v>
      </c>
      <c r="D53" s="53">
        <v>0</v>
      </c>
      <c r="E53" s="54">
        <f t="shared" si="14"/>
        <v>0</v>
      </c>
      <c r="F53" s="55">
        <f t="shared" si="15"/>
        <v>0</v>
      </c>
      <c r="G53" s="60">
        <v>0</v>
      </c>
      <c r="H53" s="54">
        <f t="shared" si="16"/>
        <v>0</v>
      </c>
      <c r="I53" s="55">
        <f t="shared" si="17"/>
        <v>0</v>
      </c>
    </row>
    <row r="54" spans="2:24">
      <c r="C54" s="52">
        <v>50</v>
      </c>
      <c r="D54" s="53">
        <v>1</v>
      </c>
      <c r="E54" s="54">
        <f t="shared" si="14"/>
        <v>1.0526315789473684</v>
      </c>
      <c r="F54" s="55">
        <f t="shared" si="15"/>
        <v>50</v>
      </c>
      <c r="G54" s="60">
        <v>0</v>
      </c>
      <c r="H54" s="54">
        <f t="shared" si="16"/>
        <v>0</v>
      </c>
      <c r="I54" s="55">
        <f t="shared" si="17"/>
        <v>0</v>
      </c>
    </row>
    <row r="55" spans="2:24">
      <c r="B55" s="51" t="s">
        <v>132</v>
      </c>
      <c r="C55" s="57"/>
      <c r="D55" s="58">
        <v>95</v>
      </c>
      <c r="E55" s="59">
        <f t="shared" si="14"/>
        <v>100</v>
      </c>
      <c r="F55" s="59">
        <f>SUM(F45:F54)/D55</f>
        <v>18.526315789473685</v>
      </c>
      <c r="G55" s="58">
        <v>109</v>
      </c>
      <c r="H55" s="59">
        <f t="shared" si="16"/>
        <v>-100</v>
      </c>
      <c r="I55" s="59">
        <f>SUM(I45:I54)/G55</f>
        <v>22.844036697247706</v>
      </c>
    </row>
    <row r="56" spans="2:24">
      <c r="B56" s="51" t="s">
        <v>14</v>
      </c>
      <c r="C56" s="52">
        <v>5</v>
      </c>
      <c r="D56" s="53">
        <v>16</v>
      </c>
      <c r="E56" s="54">
        <f t="shared" ref="E56:E76" si="18">D56/$D$76*100</f>
        <v>7.2727272727272725</v>
      </c>
      <c r="F56" s="55">
        <f t="shared" ref="F56:F75" si="19">D56*C56</f>
        <v>80</v>
      </c>
      <c r="G56" s="53">
        <v>4</v>
      </c>
      <c r="H56" s="54">
        <f t="shared" ref="H56:H76" si="20">-1*G56/$G$76*100</f>
        <v>-2.0942408376963351</v>
      </c>
      <c r="I56" s="55">
        <f>G56*C56</f>
        <v>20</v>
      </c>
    </row>
    <row r="57" spans="2:24">
      <c r="B57" s="56"/>
      <c r="C57" s="52">
        <v>10</v>
      </c>
      <c r="D57" s="53">
        <v>42</v>
      </c>
      <c r="E57" s="54">
        <f t="shared" si="18"/>
        <v>19.090909090909093</v>
      </c>
      <c r="F57" s="55">
        <f t="shared" si="19"/>
        <v>420</v>
      </c>
      <c r="G57" s="53">
        <v>19</v>
      </c>
      <c r="H57" s="54">
        <f t="shared" si="20"/>
        <v>-9.9476439790575917</v>
      </c>
      <c r="I57" s="55">
        <f t="shared" ref="I57:I75" si="21">G57*C57</f>
        <v>190</v>
      </c>
    </row>
    <row r="58" spans="2:24">
      <c r="B58" s="56"/>
      <c r="C58" s="52">
        <v>15</v>
      </c>
      <c r="D58" s="53">
        <v>23</v>
      </c>
      <c r="E58" s="54">
        <f t="shared" si="18"/>
        <v>10.454545454545453</v>
      </c>
      <c r="F58" s="55">
        <f t="shared" si="19"/>
        <v>345</v>
      </c>
      <c r="G58" s="53">
        <v>22</v>
      </c>
      <c r="H58" s="54">
        <f t="shared" si="20"/>
        <v>-11.518324607329843</v>
      </c>
      <c r="I58" s="55">
        <f t="shared" si="21"/>
        <v>330</v>
      </c>
    </row>
    <row r="59" spans="2:24">
      <c r="B59" s="56"/>
      <c r="C59" s="52">
        <v>20</v>
      </c>
      <c r="D59" s="53">
        <v>52</v>
      </c>
      <c r="E59" s="54">
        <f t="shared" si="18"/>
        <v>23.636363636363637</v>
      </c>
      <c r="F59" s="55">
        <f t="shared" si="19"/>
        <v>1040</v>
      </c>
      <c r="G59" s="53">
        <v>28</v>
      </c>
      <c r="H59" s="54">
        <f t="shared" si="20"/>
        <v>-14.659685863874344</v>
      </c>
      <c r="I59" s="55">
        <f t="shared" si="21"/>
        <v>560</v>
      </c>
    </row>
    <row r="60" spans="2:24">
      <c r="B60" s="56"/>
      <c r="C60" s="52">
        <v>25</v>
      </c>
      <c r="D60" s="53">
        <v>33</v>
      </c>
      <c r="E60" s="54">
        <f t="shared" si="18"/>
        <v>15</v>
      </c>
      <c r="F60" s="55">
        <f t="shared" si="19"/>
        <v>825</v>
      </c>
      <c r="G60" s="53">
        <v>11</v>
      </c>
      <c r="H60" s="54">
        <f t="shared" si="20"/>
        <v>-5.7591623036649215</v>
      </c>
      <c r="I60" s="55">
        <f t="shared" si="21"/>
        <v>275</v>
      </c>
    </row>
    <row r="61" spans="2:24">
      <c r="B61" s="56"/>
      <c r="C61" s="52">
        <v>30</v>
      </c>
      <c r="D61" s="53">
        <v>27</v>
      </c>
      <c r="E61" s="54">
        <f t="shared" si="18"/>
        <v>12.272727272727273</v>
      </c>
      <c r="F61" s="55">
        <f t="shared" si="19"/>
        <v>810</v>
      </c>
      <c r="G61" s="53">
        <v>31</v>
      </c>
      <c r="H61" s="54">
        <f t="shared" si="20"/>
        <v>-16.230366492146597</v>
      </c>
      <c r="I61" s="55">
        <f t="shared" si="21"/>
        <v>930</v>
      </c>
    </row>
    <row r="62" spans="2:24">
      <c r="B62" s="56"/>
      <c r="C62" s="52">
        <v>35</v>
      </c>
      <c r="D62" s="53">
        <v>13</v>
      </c>
      <c r="E62" s="54">
        <f t="shared" si="18"/>
        <v>5.9090909090909092</v>
      </c>
      <c r="F62" s="55">
        <f t="shared" si="19"/>
        <v>455</v>
      </c>
      <c r="G62" s="53">
        <v>11</v>
      </c>
      <c r="H62" s="54">
        <f t="shared" si="20"/>
        <v>-5.7591623036649215</v>
      </c>
      <c r="I62" s="55">
        <f t="shared" si="21"/>
        <v>385</v>
      </c>
      <c r="M62" s="215" t="s">
        <v>140</v>
      </c>
      <c r="N62" s="215"/>
      <c r="O62" s="215" t="s">
        <v>17</v>
      </c>
      <c r="P62" s="215"/>
      <c r="Q62" s="215" t="s">
        <v>16</v>
      </c>
      <c r="R62" s="215"/>
      <c r="S62" s="215" t="s">
        <v>15</v>
      </c>
      <c r="T62" s="215"/>
      <c r="U62" s="215" t="s">
        <v>18</v>
      </c>
      <c r="V62" s="215"/>
      <c r="W62" s="215" t="s">
        <v>14</v>
      </c>
      <c r="X62" s="215"/>
    </row>
    <row r="63" spans="2:24">
      <c r="B63" s="56"/>
      <c r="C63" s="52">
        <v>40</v>
      </c>
      <c r="D63" s="53">
        <v>7</v>
      </c>
      <c r="E63" s="54">
        <f t="shared" si="18"/>
        <v>3.1818181818181817</v>
      </c>
      <c r="F63" s="55">
        <f t="shared" si="19"/>
        <v>280</v>
      </c>
      <c r="G63" s="53">
        <v>27</v>
      </c>
      <c r="H63" s="54">
        <f t="shared" si="20"/>
        <v>-14.136125654450263</v>
      </c>
      <c r="I63" s="55">
        <f t="shared" si="21"/>
        <v>1080</v>
      </c>
      <c r="L63" s="20" t="s">
        <v>29</v>
      </c>
      <c r="M63" s="20" t="s">
        <v>97</v>
      </c>
      <c r="N63" s="20" t="s">
        <v>141</v>
      </c>
      <c r="O63" s="20" t="s">
        <v>97</v>
      </c>
      <c r="P63" s="20" t="s">
        <v>141</v>
      </c>
      <c r="Q63" s="20" t="s">
        <v>97</v>
      </c>
      <c r="R63" s="20" t="s">
        <v>141</v>
      </c>
      <c r="S63" s="20" t="s">
        <v>97</v>
      </c>
      <c r="T63" s="20" t="s">
        <v>141</v>
      </c>
      <c r="U63" s="20" t="s">
        <v>97</v>
      </c>
      <c r="V63" s="20" t="s">
        <v>141</v>
      </c>
      <c r="W63" s="20" t="s">
        <v>97</v>
      </c>
      <c r="X63" s="20" t="s">
        <v>141</v>
      </c>
    </row>
    <row r="64" spans="2:24">
      <c r="C64" s="52">
        <v>45</v>
      </c>
      <c r="D64" s="60">
        <v>0</v>
      </c>
      <c r="E64" s="54">
        <f t="shared" si="18"/>
        <v>0</v>
      </c>
      <c r="F64" s="55">
        <f t="shared" si="19"/>
        <v>0</v>
      </c>
      <c r="G64" s="53">
        <v>7</v>
      </c>
      <c r="H64" s="54">
        <f t="shared" si="20"/>
        <v>-3.664921465968586</v>
      </c>
      <c r="I64" s="55">
        <f t="shared" si="21"/>
        <v>315</v>
      </c>
      <c r="L64" s="52">
        <v>5</v>
      </c>
      <c r="M64" s="53">
        <v>1845</v>
      </c>
      <c r="N64" s="53">
        <v>997</v>
      </c>
      <c r="O64" s="53">
        <v>0</v>
      </c>
      <c r="P64" s="53">
        <v>1</v>
      </c>
      <c r="Q64" s="53">
        <v>2189</v>
      </c>
      <c r="R64" s="53">
        <v>3801</v>
      </c>
      <c r="S64" s="53">
        <v>1</v>
      </c>
      <c r="T64" s="53">
        <v>0</v>
      </c>
      <c r="U64" s="53">
        <v>22</v>
      </c>
      <c r="V64" s="53">
        <v>0</v>
      </c>
      <c r="W64" s="53">
        <v>16</v>
      </c>
      <c r="X64" s="53">
        <v>4</v>
      </c>
    </row>
    <row r="65" spans="2:24">
      <c r="B65" s="56"/>
      <c r="C65" s="52">
        <v>50</v>
      </c>
      <c r="D65" s="53">
        <v>5</v>
      </c>
      <c r="E65" s="54">
        <f t="shared" si="18"/>
        <v>2.2727272727272729</v>
      </c>
      <c r="F65" s="55">
        <f t="shared" si="19"/>
        <v>250</v>
      </c>
      <c r="G65" s="53">
        <v>13</v>
      </c>
      <c r="H65" s="54">
        <f t="shared" si="20"/>
        <v>-6.8062827225130889</v>
      </c>
      <c r="I65" s="55">
        <f t="shared" si="21"/>
        <v>650</v>
      </c>
      <c r="L65" s="52">
        <v>10</v>
      </c>
      <c r="M65" s="53">
        <v>464</v>
      </c>
      <c r="N65" s="53">
        <v>453</v>
      </c>
      <c r="O65" s="53">
        <v>11</v>
      </c>
      <c r="P65" s="53">
        <v>14</v>
      </c>
      <c r="Q65" s="53">
        <v>847</v>
      </c>
      <c r="R65" s="53">
        <v>346</v>
      </c>
      <c r="S65" s="53">
        <v>10</v>
      </c>
      <c r="T65" s="53">
        <v>3</v>
      </c>
      <c r="U65" s="53">
        <v>0</v>
      </c>
      <c r="V65" s="53">
        <v>6</v>
      </c>
      <c r="W65" s="53">
        <v>42</v>
      </c>
      <c r="X65" s="53">
        <v>19</v>
      </c>
    </row>
    <row r="66" spans="2:24">
      <c r="B66" s="56"/>
      <c r="C66" s="52">
        <v>55</v>
      </c>
      <c r="D66" s="53">
        <v>1</v>
      </c>
      <c r="E66" s="54">
        <f t="shared" si="18"/>
        <v>0.45454545454545453</v>
      </c>
      <c r="F66" s="55">
        <f t="shared" si="19"/>
        <v>55</v>
      </c>
      <c r="G66" s="53">
        <v>14</v>
      </c>
      <c r="H66" s="54">
        <f t="shared" si="20"/>
        <v>-7.3298429319371721</v>
      </c>
      <c r="I66" s="55">
        <f t="shared" si="21"/>
        <v>770</v>
      </c>
      <c r="L66" s="52">
        <v>15</v>
      </c>
      <c r="M66" s="53">
        <v>532</v>
      </c>
      <c r="N66" s="53">
        <v>553</v>
      </c>
      <c r="O66" s="53">
        <v>18</v>
      </c>
      <c r="P66" s="53">
        <v>16</v>
      </c>
      <c r="Q66" s="53">
        <v>1169</v>
      </c>
      <c r="R66" s="53">
        <v>540</v>
      </c>
      <c r="S66" s="53">
        <v>33</v>
      </c>
      <c r="T66" s="53">
        <v>42</v>
      </c>
      <c r="U66" s="53">
        <v>13</v>
      </c>
      <c r="V66" s="53">
        <v>2</v>
      </c>
      <c r="W66" s="53">
        <v>23</v>
      </c>
      <c r="X66" s="53">
        <v>22</v>
      </c>
    </row>
    <row r="67" spans="2:24">
      <c r="C67" s="52">
        <v>60</v>
      </c>
      <c r="D67" s="60">
        <v>0</v>
      </c>
      <c r="E67" s="54">
        <f t="shared" si="18"/>
        <v>0</v>
      </c>
      <c r="F67" s="55">
        <f t="shared" si="19"/>
        <v>0</v>
      </c>
      <c r="G67" s="53">
        <v>2</v>
      </c>
      <c r="H67" s="54">
        <f t="shared" si="20"/>
        <v>-1.0471204188481675</v>
      </c>
      <c r="I67" s="55">
        <f t="shared" si="21"/>
        <v>120</v>
      </c>
      <c r="L67" s="52">
        <v>20</v>
      </c>
      <c r="M67" s="53">
        <v>30</v>
      </c>
      <c r="N67" s="53">
        <v>13</v>
      </c>
      <c r="O67" s="53">
        <v>72</v>
      </c>
      <c r="P67" s="53">
        <v>47</v>
      </c>
      <c r="Q67" s="53">
        <v>144</v>
      </c>
      <c r="R67" s="53">
        <v>105</v>
      </c>
      <c r="S67" s="53">
        <v>39</v>
      </c>
      <c r="T67" s="53">
        <v>16</v>
      </c>
      <c r="U67" s="53">
        <v>30</v>
      </c>
      <c r="V67" s="53">
        <v>56</v>
      </c>
      <c r="W67" s="53">
        <v>52</v>
      </c>
      <c r="X67" s="53">
        <v>28</v>
      </c>
    </row>
    <row r="68" spans="2:24">
      <c r="C68" s="52">
        <v>65</v>
      </c>
      <c r="D68" s="60">
        <v>0</v>
      </c>
      <c r="E68" s="54">
        <f t="shared" si="18"/>
        <v>0</v>
      </c>
      <c r="F68" s="55">
        <f t="shared" si="19"/>
        <v>0</v>
      </c>
      <c r="G68" s="60"/>
      <c r="H68" s="54">
        <f t="shared" si="20"/>
        <v>0</v>
      </c>
      <c r="I68" s="55">
        <f t="shared" si="21"/>
        <v>0</v>
      </c>
      <c r="L68" s="52">
        <v>25</v>
      </c>
      <c r="M68" s="53">
        <v>0</v>
      </c>
      <c r="N68" s="53">
        <v>1</v>
      </c>
      <c r="O68" s="53">
        <v>11</v>
      </c>
      <c r="P68" s="53">
        <v>26</v>
      </c>
      <c r="Q68" s="60">
        <v>0</v>
      </c>
      <c r="R68" s="60">
        <v>0</v>
      </c>
      <c r="S68" s="53">
        <v>11</v>
      </c>
      <c r="T68" s="53">
        <v>8</v>
      </c>
      <c r="U68" s="53">
        <v>13</v>
      </c>
      <c r="V68" s="53">
        <v>24</v>
      </c>
      <c r="W68" s="53">
        <v>33</v>
      </c>
      <c r="X68" s="53">
        <v>11</v>
      </c>
    </row>
    <row r="69" spans="2:24">
      <c r="C69" s="52">
        <v>70</v>
      </c>
      <c r="D69" s="60">
        <v>0</v>
      </c>
      <c r="E69" s="54">
        <f t="shared" si="18"/>
        <v>0</v>
      </c>
      <c r="F69" s="55">
        <f t="shared" si="19"/>
        <v>0</v>
      </c>
      <c r="G69" s="60"/>
      <c r="H69" s="54">
        <f t="shared" si="20"/>
        <v>0</v>
      </c>
      <c r="I69" s="55">
        <f t="shared" si="21"/>
        <v>0</v>
      </c>
      <c r="L69" s="52">
        <v>30</v>
      </c>
      <c r="M69" s="20" t="s">
        <v>92</v>
      </c>
      <c r="N69" s="20" t="s">
        <v>92</v>
      </c>
      <c r="O69" s="53">
        <v>7</v>
      </c>
      <c r="P69" s="53">
        <v>9</v>
      </c>
      <c r="Q69" s="20" t="s">
        <v>92</v>
      </c>
      <c r="R69" s="20" t="s">
        <v>92</v>
      </c>
      <c r="S69" s="53">
        <v>5</v>
      </c>
      <c r="T69" s="53">
        <v>16</v>
      </c>
      <c r="U69" s="53">
        <v>16</v>
      </c>
      <c r="V69" s="53">
        <v>13</v>
      </c>
      <c r="W69" s="53">
        <v>27</v>
      </c>
      <c r="X69" s="53">
        <v>31</v>
      </c>
    </row>
    <row r="70" spans="2:24">
      <c r="C70" s="52">
        <v>75</v>
      </c>
      <c r="D70" s="60">
        <v>0</v>
      </c>
      <c r="E70" s="54">
        <f t="shared" si="18"/>
        <v>0</v>
      </c>
      <c r="F70" s="55">
        <f t="shared" si="19"/>
        <v>0</v>
      </c>
      <c r="G70" s="60"/>
      <c r="H70" s="54">
        <f t="shared" si="20"/>
        <v>0</v>
      </c>
      <c r="I70" s="55">
        <f t="shared" si="21"/>
        <v>0</v>
      </c>
      <c r="L70" s="52">
        <v>35</v>
      </c>
      <c r="M70" s="20" t="s">
        <v>92</v>
      </c>
      <c r="N70" s="20" t="s">
        <v>92</v>
      </c>
      <c r="O70" s="53">
        <v>2</v>
      </c>
      <c r="P70" s="53">
        <v>0</v>
      </c>
      <c r="Q70" s="20" t="s">
        <v>92</v>
      </c>
      <c r="R70" s="20" t="s">
        <v>92</v>
      </c>
      <c r="S70" s="53">
        <v>3</v>
      </c>
      <c r="T70" s="53">
        <v>11</v>
      </c>
      <c r="U70" s="53">
        <v>0</v>
      </c>
      <c r="V70" s="53">
        <v>6</v>
      </c>
      <c r="W70" s="53">
        <v>13</v>
      </c>
      <c r="X70" s="53">
        <v>11</v>
      </c>
    </row>
    <row r="71" spans="2:24">
      <c r="C71" s="52">
        <v>80</v>
      </c>
      <c r="D71" s="60">
        <v>0</v>
      </c>
      <c r="E71" s="54">
        <f t="shared" si="18"/>
        <v>0</v>
      </c>
      <c r="F71" s="55">
        <f t="shared" si="19"/>
        <v>0</v>
      </c>
      <c r="G71" s="53">
        <v>1</v>
      </c>
      <c r="H71" s="54">
        <f t="shared" si="20"/>
        <v>-0.52356020942408377</v>
      </c>
      <c r="I71" s="55">
        <f t="shared" si="21"/>
        <v>80</v>
      </c>
      <c r="L71" s="52">
        <v>40</v>
      </c>
      <c r="M71" s="20" t="s">
        <v>92</v>
      </c>
      <c r="N71" s="20" t="s">
        <v>92</v>
      </c>
      <c r="O71" s="60">
        <v>0</v>
      </c>
      <c r="P71" s="60">
        <v>0</v>
      </c>
      <c r="Q71" s="20" t="s">
        <v>92</v>
      </c>
      <c r="R71" s="20" t="s">
        <v>92</v>
      </c>
      <c r="S71" s="53">
        <v>6</v>
      </c>
      <c r="T71" s="53">
        <v>17</v>
      </c>
      <c r="U71" s="53">
        <v>0</v>
      </c>
      <c r="V71" s="53">
        <v>2</v>
      </c>
      <c r="W71" s="53">
        <v>7</v>
      </c>
      <c r="X71" s="53">
        <v>27</v>
      </c>
    </row>
    <row r="72" spans="2:24">
      <c r="C72" s="52">
        <v>85</v>
      </c>
      <c r="D72" s="60">
        <v>0</v>
      </c>
      <c r="E72" s="54">
        <f t="shared" si="18"/>
        <v>0</v>
      </c>
      <c r="F72" s="55">
        <f t="shared" si="19"/>
        <v>0</v>
      </c>
      <c r="G72" s="60"/>
      <c r="H72" s="54">
        <f t="shared" si="20"/>
        <v>0</v>
      </c>
      <c r="I72" s="55">
        <f t="shared" si="21"/>
        <v>0</v>
      </c>
      <c r="L72" s="60">
        <v>45</v>
      </c>
      <c r="M72" s="20" t="s">
        <v>92</v>
      </c>
      <c r="N72" s="20" t="s">
        <v>92</v>
      </c>
      <c r="O72" s="20" t="s">
        <v>92</v>
      </c>
      <c r="P72" s="20" t="s">
        <v>92</v>
      </c>
      <c r="Q72" s="20" t="s">
        <v>92</v>
      </c>
      <c r="R72" s="20" t="s">
        <v>92</v>
      </c>
      <c r="S72" s="53">
        <v>1</v>
      </c>
      <c r="T72" s="53">
        <v>5</v>
      </c>
      <c r="U72" s="53">
        <v>0</v>
      </c>
      <c r="V72" s="60">
        <v>0</v>
      </c>
      <c r="W72" s="60">
        <v>0</v>
      </c>
      <c r="X72" s="53">
        <v>7</v>
      </c>
    </row>
    <row r="73" spans="2:24">
      <c r="C73" s="52">
        <v>90</v>
      </c>
      <c r="D73" s="60">
        <v>0</v>
      </c>
      <c r="E73" s="54">
        <f t="shared" si="18"/>
        <v>0</v>
      </c>
      <c r="F73" s="55">
        <f t="shared" si="19"/>
        <v>0</v>
      </c>
      <c r="G73" s="53"/>
      <c r="H73" s="54">
        <f t="shared" si="20"/>
        <v>0</v>
      </c>
      <c r="I73" s="55">
        <f t="shared" si="21"/>
        <v>0</v>
      </c>
      <c r="L73" s="52">
        <v>50</v>
      </c>
      <c r="M73" s="20" t="s">
        <v>92</v>
      </c>
      <c r="N73" s="20" t="s">
        <v>92</v>
      </c>
      <c r="O73" s="20" t="s">
        <v>92</v>
      </c>
      <c r="P73" s="20" t="s">
        <v>92</v>
      </c>
      <c r="Q73" s="20" t="s">
        <v>92</v>
      </c>
      <c r="R73" s="20" t="s">
        <v>92</v>
      </c>
      <c r="S73" s="53">
        <v>7</v>
      </c>
      <c r="T73" s="53">
        <v>4</v>
      </c>
      <c r="U73" s="53">
        <v>1</v>
      </c>
      <c r="V73" s="60">
        <v>0</v>
      </c>
      <c r="W73" s="53">
        <v>5</v>
      </c>
      <c r="X73" s="53">
        <v>13</v>
      </c>
    </row>
    <row r="74" spans="2:24">
      <c r="C74" s="52">
        <v>95</v>
      </c>
      <c r="D74" s="60">
        <v>0</v>
      </c>
      <c r="E74" s="54">
        <f t="shared" si="18"/>
        <v>0</v>
      </c>
      <c r="F74" s="55">
        <f t="shared" si="19"/>
        <v>0</v>
      </c>
      <c r="G74" s="60">
        <v>1</v>
      </c>
      <c r="H74" s="54">
        <f t="shared" si="20"/>
        <v>-0.52356020942408377</v>
      </c>
      <c r="I74" s="55">
        <f t="shared" si="21"/>
        <v>95</v>
      </c>
      <c r="L74" s="52">
        <v>55</v>
      </c>
      <c r="M74" s="20" t="s">
        <v>92</v>
      </c>
      <c r="N74" s="20" t="s">
        <v>92</v>
      </c>
      <c r="O74" s="20" t="s">
        <v>92</v>
      </c>
      <c r="P74" s="20" t="s">
        <v>92</v>
      </c>
      <c r="Q74" s="20" t="s">
        <v>92</v>
      </c>
      <c r="R74" s="20" t="s">
        <v>92</v>
      </c>
      <c r="S74" s="53">
        <v>2</v>
      </c>
      <c r="T74" s="53">
        <v>3</v>
      </c>
      <c r="U74" s="20" t="s">
        <v>92</v>
      </c>
      <c r="V74" s="20" t="s">
        <v>92</v>
      </c>
      <c r="W74" s="53">
        <v>1</v>
      </c>
      <c r="X74" s="53">
        <v>14</v>
      </c>
    </row>
    <row r="75" spans="2:24">
      <c r="B75" s="56"/>
      <c r="C75" s="52">
        <v>100</v>
      </c>
      <c r="D75" s="53">
        <v>1</v>
      </c>
      <c r="E75" s="54">
        <f t="shared" si="18"/>
        <v>0.45454545454545453</v>
      </c>
      <c r="F75" s="55">
        <f t="shared" si="19"/>
        <v>100</v>
      </c>
      <c r="G75" s="60"/>
      <c r="H75" s="54">
        <f t="shared" si="20"/>
        <v>0</v>
      </c>
      <c r="I75" s="55">
        <f t="shared" si="21"/>
        <v>0</v>
      </c>
      <c r="L75" s="60">
        <v>60</v>
      </c>
      <c r="M75" s="20" t="s">
        <v>92</v>
      </c>
      <c r="N75" s="20" t="s">
        <v>92</v>
      </c>
      <c r="O75" s="20" t="s">
        <v>92</v>
      </c>
      <c r="P75" s="20" t="s">
        <v>92</v>
      </c>
      <c r="Q75" s="20" t="s">
        <v>92</v>
      </c>
      <c r="R75" s="20" t="s">
        <v>92</v>
      </c>
      <c r="S75" s="53">
        <v>0</v>
      </c>
      <c r="T75" s="53">
        <v>2</v>
      </c>
      <c r="U75" s="20" t="s">
        <v>92</v>
      </c>
      <c r="V75" s="20" t="s">
        <v>92</v>
      </c>
      <c r="W75" s="60">
        <v>0</v>
      </c>
      <c r="X75" s="53">
        <v>2</v>
      </c>
    </row>
    <row r="76" spans="2:24">
      <c r="B76" s="61" t="s">
        <v>133</v>
      </c>
      <c r="C76" s="57"/>
      <c r="D76" s="58">
        <v>220</v>
      </c>
      <c r="E76" s="59">
        <f t="shared" si="18"/>
        <v>100</v>
      </c>
      <c r="F76" s="59">
        <f>SUM(F56:F75)/D76</f>
        <v>21.181818181818183</v>
      </c>
      <c r="G76" s="58">
        <v>191</v>
      </c>
      <c r="H76" s="59">
        <f t="shared" si="20"/>
        <v>-100</v>
      </c>
      <c r="I76" s="59">
        <f>SUM(I56:I75)/G76</f>
        <v>30.366492146596858</v>
      </c>
      <c r="L76" s="60">
        <v>65</v>
      </c>
      <c r="M76" s="20" t="s">
        <v>92</v>
      </c>
      <c r="N76" s="20" t="s">
        <v>92</v>
      </c>
      <c r="O76" s="20" t="s">
        <v>92</v>
      </c>
      <c r="P76" s="20" t="s">
        <v>92</v>
      </c>
      <c r="Q76" s="20" t="s">
        <v>92</v>
      </c>
      <c r="R76" s="20" t="s">
        <v>92</v>
      </c>
      <c r="S76" s="60">
        <v>0</v>
      </c>
      <c r="T76" s="60">
        <v>0</v>
      </c>
      <c r="U76" s="20" t="s">
        <v>92</v>
      </c>
      <c r="V76" s="20" t="s">
        <v>92</v>
      </c>
      <c r="W76" s="60">
        <v>0</v>
      </c>
      <c r="X76" s="60">
        <v>0</v>
      </c>
    </row>
    <row r="77" spans="2:24">
      <c r="L77" s="60">
        <v>70</v>
      </c>
      <c r="M77" s="20" t="s">
        <v>92</v>
      </c>
      <c r="N77" s="20" t="s">
        <v>92</v>
      </c>
      <c r="O77" s="20" t="s">
        <v>92</v>
      </c>
      <c r="P77" s="20" t="s">
        <v>92</v>
      </c>
      <c r="Q77" s="20" t="s">
        <v>92</v>
      </c>
      <c r="R77" s="20" t="s">
        <v>92</v>
      </c>
      <c r="S77" s="60">
        <v>0</v>
      </c>
      <c r="T77" s="60">
        <v>0</v>
      </c>
      <c r="U77" s="20" t="s">
        <v>92</v>
      </c>
      <c r="V77" s="20" t="s">
        <v>92</v>
      </c>
      <c r="W77" s="60">
        <v>0</v>
      </c>
      <c r="X77" s="60">
        <v>0</v>
      </c>
    </row>
    <row r="78" spans="2:24">
      <c r="L78" s="60">
        <v>75</v>
      </c>
      <c r="M78" s="20" t="s">
        <v>92</v>
      </c>
      <c r="N78" s="20" t="s">
        <v>92</v>
      </c>
      <c r="O78" s="20" t="s">
        <v>92</v>
      </c>
      <c r="P78" s="20" t="s">
        <v>92</v>
      </c>
      <c r="Q78" s="20" t="s">
        <v>92</v>
      </c>
      <c r="R78" s="20" t="s">
        <v>92</v>
      </c>
      <c r="S78" s="60">
        <v>0</v>
      </c>
      <c r="T78" s="60">
        <v>0</v>
      </c>
      <c r="U78" s="20" t="s">
        <v>92</v>
      </c>
      <c r="V78" s="20" t="s">
        <v>92</v>
      </c>
      <c r="W78" s="60">
        <v>0</v>
      </c>
      <c r="X78" s="60">
        <v>0</v>
      </c>
    </row>
    <row r="79" spans="2:24">
      <c r="L79" s="60">
        <v>80</v>
      </c>
      <c r="M79" s="20" t="s">
        <v>92</v>
      </c>
      <c r="N79" s="20" t="s">
        <v>92</v>
      </c>
      <c r="O79" s="20" t="s">
        <v>92</v>
      </c>
      <c r="P79" s="20" t="s">
        <v>92</v>
      </c>
      <c r="Q79" s="20" t="s">
        <v>92</v>
      </c>
      <c r="R79" s="20" t="s">
        <v>92</v>
      </c>
      <c r="S79" s="20" t="s">
        <v>92</v>
      </c>
      <c r="T79" s="20" t="s">
        <v>92</v>
      </c>
      <c r="U79" s="20" t="s">
        <v>92</v>
      </c>
      <c r="V79" s="20" t="s">
        <v>92</v>
      </c>
      <c r="W79" s="60">
        <v>0</v>
      </c>
      <c r="X79" s="53">
        <v>1</v>
      </c>
    </row>
    <row r="80" spans="2:24">
      <c r="L80" s="60">
        <v>85</v>
      </c>
      <c r="M80" s="20" t="s">
        <v>92</v>
      </c>
      <c r="N80" s="20" t="s">
        <v>92</v>
      </c>
      <c r="O80" s="20" t="s">
        <v>92</v>
      </c>
      <c r="P80" s="20" t="s">
        <v>92</v>
      </c>
      <c r="Q80" s="20" t="s">
        <v>92</v>
      </c>
      <c r="R80" s="20" t="s">
        <v>92</v>
      </c>
      <c r="S80" s="20" t="s">
        <v>92</v>
      </c>
      <c r="T80" s="20" t="s">
        <v>92</v>
      </c>
      <c r="U80" s="20" t="s">
        <v>92</v>
      </c>
      <c r="V80" s="20" t="s">
        <v>92</v>
      </c>
      <c r="W80" s="60">
        <v>0</v>
      </c>
      <c r="X80" s="60">
        <v>0</v>
      </c>
    </row>
    <row r="81" spans="12:24">
      <c r="L81" s="60">
        <v>90</v>
      </c>
      <c r="M81" s="20" t="s">
        <v>92</v>
      </c>
      <c r="N81" s="20" t="s">
        <v>92</v>
      </c>
      <c r="O81" s="20" t="s">
        <v>92</v>
      </c>
      <c r="P81" s="20" t="s">
        <v>92</v>
      </c>
      <c r="Q81" s="20" t="s">
        <v>92</v>
      </c>
      <c r="R81" s="20" t="s">
        <v>92</v>
      </c>
      <c r="S81" s="20" t="s">
        <v>92</v>
      </c>
      <c r="T81" s="20" t="s">
        <v>92</v>
      </c>
      <c r="U81" s="20" t="s">
        <v>92</v>
      </c>
      <c r="V81" s="20" t="s">
        <v>92</v>
      </c>
      <c r="W81" s="60">
        <v>0</v>
      </c>
      <c r="X81" s="53">
        <v>0</v>
      </c>
    </row>
    <row r="82" spans="12:24">
      <c r="L82" s="60">
        <v>95</v>
      </c>
      <c r="M82" s="20" t="s">
        <v>92</v>
      </c>
      <c r="N82" s="20" t="s">
        <v>92</v>
      </c>
      <c r="O82" s="20" t="s">
        <v>92</v>
      </c>
      <c r="P82" s="20" t="s">
        <v>92</v>
      </c>
      <c r="Q82" s="20" t="s">
        <v>92</v>
      </c>
      <c r="R82" s="20" t="s">
        <v>92</v>
      </c>
      <c r="S82" s="20" t="s">
        <v>92</v>
      </c>
      <c r="T82" s="20" t="s">
        <v>92</v>
      </c>
      <c r="U82" s="20" t="s">
        <v>92</v>
      </c>
      <c r="V82" s="20" t="s">
        <v>92</v>
      </c>
      <c r="W82" s="60">
        <v>0</v>
      </c>
      <c r="X82" s="60">
        <v>1</v>
      </c>
    </row>
    <row r="83" spans="12:24">
      <c r="L83" s="52">
        <v>100</v>
      </c>
      <c r="M83" s="20" t="s">
        <v>92</v>
      </c>
      <c r="N83" s="20" t="s">
        <v>92</v>
      </c>
      <c r="O83" s="20" t="s">
        <v>92</v>
      </c>
      <c r="P83" s="20" t="s">
        <v>92</v>
      </c>
      <c r="Q83" s="20" t="s">
        <v>92</v>
      </c>
      <c r="R83" s="20" t="s">
        <v>92</v>
      </c>
      <c r="S83" s="20" t="s">
        <v>92</v>
      </c>
      <c r="T83" s="20" t="s">
        <v>92</v>
      </c>
      <c r="U83" s="20" t="s">
        <v>92</v>
      </c>
      <c r="V83" s="20" t="s">
        <v>92</v>
      </c>
      <c r="W83" s="53">
        <v>1</v>
      </c>
      <c r="X83" s="60">
        <v>0</v>
      </c>
    </row>
    <row r="86" spans="12:24" ht="15.75" thickBot="1">
      <c r="M86" s="20" t="s">
        <v>143</v>
      </c>
      <c r="N86" s="20" t="s">
        <v>144</v>
      </c>
      <c r="O86" s="20" t="s">
        <v>145</v>
      </c>
      <c r="P86" s="20" t="s">
        <v>95</v>
      </c>
      <c r="Q86" s="20" t="s">
        <v>95</v>
      </c>
      <c r="R86" s="20" t="s">
        <v>142</v>
      </c>
      <c r="S86" s="20" t="s">
        <v>142</v>
      </c>
    </row>
    <row r="87" spans="12:24" ht="16.5" thickBot="1">
      <c r="L87" s="66" t="s">
        <v>146</v>
      </c>
      <c r="M87" s="63">
        <v>0.148334765776169</v>
      </c>
      <c r="N87" s="65">
        <v>0</v>
      </c>
      <c r="O87" s="20">
        <v>1184.6986497544999</v>
      </c>
      <c r="P87" s="20">
        <v>2871</v>
      </c>
      <c r="Q87" s="20">
        <v>2017</v>
      </c>
      <c r="R87" s="20">
        <v>7.8</v>
      </c>
      <c r="S87" s="20">
        <v>9</v>
      </c>
    </row>
    <row r="88" spans="12:24" ht="15.75">
      <c r="L88" s="67" t="s">
        <v>54</v>
      </c>
      <c r="M88" s="63">
        <v>0.14444525707598899</v>
      </c>
      <c r="N88" s="65">
        <v>0.16007058057295001</v>
      </c>
      <c r="O88" s="20">
        <v>58.431623931624003</v>
      </c>
      <c r="P88" s="20">
        <v>121</v>
      </c>
      <c r="Q88" s="20">
        <v>113</v>
      </c>
      <c r="R88" s="20">
        <v>19.599999999999998</v>
      </c>
      <c r="S88" s="20">
        <v>19.900000000000002</v>
      </c>
    </row>
    <row r="89" spans="12:24" ht="15.75">
      <c r="L89" s="67" t="s">
        <v>55</v>
      </c>
      <c r="M89" s="63">
        <v>0.28986289519859698</v>
      </c>
      <c r="N89" s="65">
        <v>0</v>
      </c>
      <c r="O89" s="20">
        <v>2279.8827261787501</v>
      </c>
      <c r="P89" s="20">
        <v>4349</v>
      </c>
      <c r="Q89" s="20">
        <v>4792</v>
      </c>
      <c r="R89" s="20">
        <v>9.1999999999999993</v>
      </c>
      <c r="S89" s="20">
        <v>6.8</v>
      </c>
    </row>
    <row r="90" spans="12:24" ht="15.75">
      <c r="L90" s="67" t="s">
        <v>56</v>
      </c>
      <c r="M90" s="63">
        <v>0.25330308287735198</v>
      </c>
      <c r="N90" s="65">
        <v>5.9464008310100005E-4</v>
      </c>
      <c r="O90" s="20">
        <v>61.167346938775999</v>
      </c>
      <c r="P90" s="20">
        <v>118</v>
      </c>
      <c r="Q90" s="20">
        <v>127</v>
      </c>
      <c r="R90" s="20">
        <v>22.5</v>
      </c>
      <c r="S90" s="20">
        <v>27</v>
      </c>
    </row>
    <row r="91" spans="12:24" ht="15.75">
      <c r="L91" s="67" t="s">
        <v>58</v>
      </c>
      <c r="M91" s="63">
        <v>0.295026557218735</v>
      </c>
      <c r="N91" s="65">
        <v>2.0709339368300001E-4</v>
      </c>
      <c r="O91" s="20">
        <v>50.759803921569002</v>
      </c>
      <c r="P91" s="20">
        <v>95</v>
      </c>
      <c r="Q91" s="20">
        <v>109</v>
      </c>
      <c r="R91" s="20">
        <v>18.5</v>
      </c>
      <c r="S91" s="20">
        <v>22.8</v>
      </c>
    </row>
    <row r="92" spans="12:24" ht="16.5" thickBot="1">
      <c r="L92" s="68" t="s">
        <v>57</v>
      </c>
      <c r="M92" s="63">
        <v>0.31475487862922402</v>
      </c>
      <c r="N92" s="65">
        <v>1.8793789999999999E-9</v>
      </c>
      <c r="O92" s="20">
        <v>102.238442822384</v>
      </c>
      <c r="P92" s="20">
        <v>220</v>
      </c>
      <c r="Q92" s="20">
        <v>191</v>
      </c>
      <c r="R92" s="20">
        <v>21.2</v>
      </c>
      <c r="S92" s="20">
        <v>30.4</v>
      </c>
    </row>
  </sheetData>
  <mergeCells count="9">
    <mergeCell ref="A1:K4"/>
    <mergeCell ref="D6:F6"/>
    <mergeCell ref="G6:I6"/>
    <mergeCell ref="W62:X62"/>
    <mergeCell ref="U62:V62"/>
    <mergeCell ref="S62:T62"/>
    <mergeCell ref="Q62:R62"/>
    <mergeCell ref="O62:P62"/>
    <mergeCell ref="M62:N62"/>
  </mergeCells>
  <pageMargins left="0.7" right="0.7" top="0.75" bottom="0.75" header="0.3" footer="0.3"/>
  <pageSetup orientation="portrait" verticalDpi="300" r:id="rId1"/>
  <drawing r:id="rId2"/>
  <legacyDrawing r:id="rId3"/>
</worksheet>
</file>

<file path=xl/worksheets/sheet13.xml><?xml version="1.0" encoding="utf-8"?>
<worksheet xmlns="http://schemas.openxmlformats.org/spreadsheetml/2006/main" xmlns:r="http://schemas.openxmlformats.org/officeDocument/2006/relationships">
  <dimension ref="A1:AF30"/>
  <sheetViews>
    <sheetView tabSelected="1" topLeftCell="G2" zoomScale="80" zoomScaleNormal="80" workbookViewId="0">
      <selection activeCell="R7" sqref="R7"/>
    </sheetView>
  </sheetViews>
  <sheetFormatPr baseColWidth="10" defaultRowHeight="15"/>
  <cols>
    <col min="1" max="1" width="21.85546875" bestFit="1" customWidth="1"/>
    <col min="2" max="3" width="8.140625" bestFit="1" customWidth="1"/>
    <col min="4" max="4" width="8.85546875" bestFit="1" customWidth="1"/>
    <col min="5" max="5" width="8.140625" bestFit="1" customWidth="1"/>
    <col min="6" max="6" width="8.85546875" bestFit="1" customWidth="1"/>
    <col min="7" max="13" width="7.85546875" bestFit="1" customWidth="1"/>
    <col min="14" max="16" width="7.140625" bestFit="1" customWidth="1"/>
    <col min="17" max="18" width="7.85546875" bestFit="1" customWidth="1"/>
    <col min="19" max="19" width="7.140625" bestFit="1" customWidth="1"/>
    <col min="20" max="21" width="11.42578125" customWidth="1"/>
  </cols>
  <sheetData>
    <row r="1" spans="1:32">
      <c r="A1" s="23" t="s">
        <v>98</v>
      </c>
      <c r="B1" s="23">
        <v>5</v>
      </c>
      <c r="C1" s="23">
        <v>10</v>
      </c>
      <c r="D1" s="23">
        <v>15</v>
      </c>
      <c r="E1" s="23">
        <v>20</v>
      </c>
      <c r="F1" s="23">
        <v>25</v>
      </c>
      <c r="G1" s="23">
        <v>30</v>
      </c>
      <c r="H1" s="23">
        <v>35</v>
      </c>
      <c r="I1" s="23">
        <v>40</v>
      </c>
      <c r="J1" s="23">
        <v>45</v>
      </c>
      <c r="K1" s="23">
        <v>50</v>
      </c>
      <c r="L1" s="23">
        <v>55</v>
      </c>
      <c r="M1" s="23">
        <v>60</v>
      </c>
      <c r="N1" s="157">
        <v>65</v>
      </c>
      <c r="O1" s="157">
        <v>70</v>
      </c>
      <c r="P1" s="157">
        <v>75</v>
      </c>
      <c r="Q1" s="23">
        <v>80</v>
      </c>
      <c r="R1" s="23">
        <v>95</v>
      </c>
      <c r="S1" s="23">
        <v>100</v>
      </c>
    </row>
    <row r="2" spans="1:32">
      <c r="A2" s="142" t="s">
        <v>56</v>
      </c>
      <c r="B2" s="143"/>
      <c r="C2" s="143"/>
      <c r="D2" s="143"/>
      <c r="E2" s="143"/>
      <c r="F2" s="143"/>
      <c r="G2" s="143"/>
      <c r="H2" s="143"/>
      <c r="I2" s="143"/>
      <c r="J2" s="143"/>
      <c r="K2" s="143"/>
      <c r="L2" s="143"/>
      <c r="M2" s="143"/>
      <c r="Q2" s="143"/>
      <c r="R2" s="143"/>
      <c r="S2" s="143"/>
      <c r="T2" s="27" t="s">
        <v>149</v>
      </c>
      <c r="U2" s="27" t="s">
        <v>148</v>
      </c>
      <c r="AD2" s="168"/>
      <c r="AE2" s="27"/>
      <c r="AF2" s="20"/>
    </row>
    <row r="3" spans="1:32">
      <c r="A3" s="16" t="s">
        <v>2182</v>
      </c>
      <c r="B3" s="24">
        <v>1</v>
      </c>
      <c r="C3" s="24">
        <v>13</v>
      </c>
      <c r="D3" s="24">
        <v>40</v>
      </c>
      <c r="E3" s="24">
        <v>43</v>
      </c>
      <c r="F3" s="24">
        <v>12</v>
      </c>
      <c r="G3" s="24">
        <v>6</v>
      </c>
      <c r="H3" s="24">
        <v>4</v>
      </c>
      <c r="I3" s="24">
        <v>9</v>
      </c>
      <c r="J3" s="24">
        <v>1</v>
      </c>
      <c r="K3" s="24">
        <v>7</v>
      </c>
      <c r="L3" s="24">
        <v>2</v>
      </c>
      <c r="M3" s="24"/>
      <c r="Q3" s="24"/>
      <c r="R3" s="24"/>
      <c r="S3" s="24"/>
      <c r="T3">
        <f>SUM(B3:S3)</f>
        <v>138</v>
      </c>
      <c r="U3" s="24">
        <v>22.318840579710145</v>
      </c>
      <c r="AD3" s="168"/>
      <c r="AE3" s="27"/>
      <c r="AF3" s="20"/>
    </row>
    <row r="4" spans="1:32">
      <c r="A4" s="16" t="s">
        <v>2181</v>
      </c>
      <c r="B4" s="24">
        <v>0</v>
      </c>
      <c r="C4" s="24">
        <v>0</v>
      </c>
      <c r="D4" s="24">
        <v>-35</v>
      </c>
      <c r="E4" s="24">
        <v>-12</v>
      </c>
      <c r="F4" s="24">
        <v>-7</v>
      </c>
      <c r="G4" s="24">
        <v>-15</v>
      </c>
      <c r="H4" s="24">
        <v>-10</v>
      </c>
      <c r="I4" s="24">
        <v>-14</v>
      </c>
      <c r="J4" s="24">
        <v>-5</v>
      </c>
      <c r="K4" s="24">
        <v>-4</v>
      </c>
      <c r="L4" s="24">
        <v>-3</v>
      </c>
      <c r="M4" s="24">
        <v>-2</v>
      </c>
      <c r="Q4" s="24"/>
      <c r="R4" s="24"/>
      <c r="S4" s="24"/>
      <c r="T4">
        <f>ABS(SUM(B4:S4))</f>
        <v>107</v>
      </c>
      <c r="U4" s="24">
        <v>28.130841121495326</v>
      </c>
      <c r="AD4" s="168"/>
      <c r="AE4" s="27"/>
      <c r="AF4" s="20"/>
    </row>
    <row r="5" spans="1:32">
      <c r="A5" s="27" t="s">
        <v>149</v>
      </c>
      <c r="B5">
        <f>B3-B4</f>
        <v>1</v>
      </c>
      <c r="C5" s="27">
        <f t="shared" ref="C5:E5" si="0">C3-C4</f>
        <v>13</v>
      </c>
      <c r="D5" s="27">
        <f t="shared" si="0"/>
        <v>75</v>
      </c>
      <c r="E5" s="27">
        <f t="shared" si="0"/>
        <v>55</v>
      </c>
      <c r="F5" s="27">
        <f t="shared" ref="F5" si="1">F3-F4</f>
        <v>19</v>
      </c>
      <c r="G5" s="27">
        <f t="shared" ref="G5:H5" si="2">G3-G4</f>
        <v>21</v>
      </c>
      <c r="H5" s="27">
        <f t="shared" si="2"/>
        <v>14</v>
      </c>
      <c r="I5" s="27">
        <f t="shared" ref="I5" si="3">I3-I4</f>
        <v>23</v>
      </c>
      <c r="J5" s="27">
        <f t="shared" ref="J5:K5" si="4">J3-J4</f>
        <v>6</v>
      </c>
      <c r="K5" s="27">
        <f t="shared" si="4"/>
        <v>11</v>
      </c>
      <c r="L5" s="27">
        <f t="shared" ref="L5" si="5">L3-L4</f>
        <v>5</v>
      </c>
      <c r="M5" s="27">
        <f t="shared" ref="M5" si="6">M3-M4</f>
        <v>2</v>
      </c>
      <c r="Q5" s="27"/>
      <c r="R5" s="27"/>
      <c r="T5">
        <f>SUM(B5:S5)</f>
        <v>245</v>
      </c>
      <c r="U5" s="143"/>
      <c r="AD5" s="168"/>
      <c r="AE5" s="27"/>
      <c r="AF5" s="20"/>
    </row>
    <row r="6" spans="1:32">
      <c r="A6" s="27" t="s">
        <v>2227</v>
      </c>
      <c r="B6" s="12">
        <f>B3/$T$3*100</f>
        <v>0.72463768115942029</v>
      </c>
      <c r="C6" s="12">
        <f t="shared" ref="C6:M6" si="7">C3/$T$3*100</f>
        <v>9.4202898550724647</v>
      </c>
      <c r="D6" s="12">
        <f t="shared" si="7"/>
        <v>28.985507246376812</v>
      </c>
      <c r="E6" s="12">
        <f t="shared" si="7"/>
        <v>31.159420289855071</v>
      </c>
      <c r="F6" s="12">
        <f t="shared" si="7"/>
        <v>8.695652173913043</v>
      </c>
      <c r="G6" s="12">
        <f t="shared" si="7"/>
        <v>4.3478260869565215</v>
      </c>
      <c r="H6" s="12">
        <f t="shared" si="7"/>
        <v>2.8985507246376812</v>
      </c>
      <c r="I6" s="12">
        <f t="shared" si="7"/>
        <v>6.5217391304347823</v>
      </c>
      <c r="J6" s="12">
        <f t="shared" si="7"/>
        <v>0.72463768115942029</v>
      </c>
      <c r="K6" s="12">
        <f t="shared" si="7"/>
        <v>5.0724637681159424</v>
      </c>
      <c r="L6" s="12">
        <f t="shared" si="7"/>
        <v>1.4492753623188406</v>
      </c>
      <c r="M6" s="12">
        <f t="shared" si="7"/>
        <v>0</v>
      </c>
      <c r="Q6" s="27"/>
      <c r="R6" s="27"/>
      <c r="AD6" s="168"/>
      <c r="AE6" s="27"/>
      <c r="AF6" s="20"/>
    </row>
    <row r="7" spans="1:32">
      <c r="A7" s="27" t="s">
        <v>2228</v>
      </c>
      <c r="B7" s="12">
        <f>B4/$T$4*100</f>
        <v>0</v>
      </c>
      <c r="C7" s="12">
        <f t="shared" ref="C7:M7" si="8">C4/$T$4*100</f>
        <v>0</v>
      </c>
      <c r="D7" s="12">
        <f t="shared" si="8"/>
        <v>-32.710280373831772</v>
      </c>
      <c r="E7" s="12">
        <f t="shared" si="8"/>
        <v>-11.214953271028037</v>
      </c>
      <c r="F7" s="12">
        <f t="shared" si="8"/>
        <v>-6.5420560747663545</v>
      </c>
      <c r="G7" s="12">
        <f t="shared" si="8"/>
        <v>-14.018691588785046</v>
      </c>
      <c r="H7" s="12">
        <f t="shared" si="8"/>
        <v>-9.3457943925233646</v>
      </c>
      <c r="I7" s="12">
        <f t="shared" si="8"/>
        <v>-13.084112149532709</v>
      </c>
      <c r="J7" s="12">
        <f t="shared" si="8"/>
        <v>-4.6728971962616823</v>
      </c>
      <c r="K7" s="12">
        <f t="shared" si="8"/>
        <v>-3.7383177570093453</v>
      </c>
      <c r="L7" s="12">
        <f t="shared" si="8"/>
        <v>-2.8037383177570092</v>
      </c>
      <c r="M7" s="12">
        <f t="shared" si="8"/>
        <v>-1.8691588785046727</v>
      </c>
      <c r="Q7" s="27"/>
      <c r="R7" s="27"/>
      <c r="AD7" s="168"/>
      <c r="AE7" s="27"/>
      <c r="AF7" s="20"/>
    </row>
    <row r="8" spans="1:32">
      <c r="AD8" s="168"/>
      <c r="AE8" s="27"/>
      <c r="AF8" s="20"/>
    </row>
    <row r="9" spans="1:32">
      <c r="AD9" s="168"/>
      <c r="AE9" s="27"/>
      <c r="AF9" s="20"/>
    </row>
    <row r="10" spans="1:32">
      <c r="A10" s="142" t="s">
        <v>58</v>
      </c>
      <c r="B10" s="143"/>
      <c r="C10" s="143"/>
      <c r="D10" s="143"/>
      <c r="E10" s="143"/>
      <c r="F10" s="143"/>
      <c r="G10" s="143"/>
      <c r="H10" s="143"/>
      <c r="I10" s="143"/>
      <c r="J10" s="143"/>
      <c r="K10" s="143"/>
      <c r="L10" s="143"/>
      <c r="M10" s="143"/>
      <c r="Q10" s="143"/>
      <c r="R10" s="143"/>
      <c r="S10" s="143"/>
      <c r="AD10" s="168"/>
      <c r="AE10" s="27"/>
      <c r="AF10" s="20"/>
    </row>
    <row r="11" spans="1:32">
      <c r="A11" s="16" t="s">
        <v>2182</v>
      </c>
      <c r="B11" s="24">
        <v>22</v>
      </c>
      <c r="C11" s="24"/>
      <c r="D11" s="24">
        <v>13</v>
      </c>
      <c r="E11" s="24">
        <v>66</v>
      </c>
      <c r="F11" s="24">
        <v>15</v>
      </c>
      <c r="G11" s="24">
        <v>19</v>
      </c>
      <c r="H11" s="24"/>
      <c r="I11" s="24"/>
      <c r="J11" s="24"/>
      <c r="K11" s="24">
        <v>0</v>
      </c>
      <c r="L11" s="24"/>
      <c r="M11" s="24"/>
      <c r="Q11" s="24"/>
      <c r="R11" s="24"/>
      <c r="S11" s="24"/>
      <c r="T11">
        <f>SUM(B11:S11)</f>
        <v>135</v>
      </c>
      <c r="U11" s="24">
        <v>19.264705882352942</v>
      </c>
      <c r="AD11" s="168"/>
      <c r="AE11" s="27"/>
      <c r="AF11" s="20"/>
    </row>
    <row r="12" spans="1:32">
      <c r="A12" s="16" t="s">
        <v>2181</v>
      </c>
      <c r="B12" s="24">
        <v>0</v>
      </c>
      <c r="C12" s="24">
        <v>-6</v>
      </c>
      <c r="D12" s="24">
        <v>-2</v>
      </c>
      <c r="E12" s="24">
        <v>-20</v>
      </c>
      <c r="F12" s="24">
        <v>-22</v>
      </c>
      <c r="G12" s="24">
        <v>-10</v>
      </c>
      <c r="H12" s="24">
        <v>-6</v>
      </c>
      <c r="I12" s="24">
        <v>-2</v>
      </c>
      <c r="J12" s="24">
        <v>0</v>
      </c>
      <c r="K12" s="24">
        <v>0</v>
      </c>
      <c r="L12" s="24"/>
      <c r="M12" s="24"/>
      <c r="Q12" s="24"/>
      <c r="R12" s="24"/>
      <c r="S12" s="24"/>
      <c r="T12" s="27">
        <f>ABS(SUM(B12:S12))</f>
        <v>68</v>
      </c>
      <c r="U12" s="24">
        <v>23.970588235294116</v>
      </c>
      <c r="AD12" s="168"/>
      <c r="AE12" s="27"/>
      <c r="AF12" s="20"/>
    </row>
    <row r="13" spans="1:32">
      <c r="A13" s="27" t="s">
        <v>149</v>
      </c>
      <c r="B13" s="27">
        <f>B11-B12</f>
        <v>22</v>
      </c>
      <c r="C13" s="27">
        <f t="shared" ref="C13" si="9">C11-C12</f>
        <v>6</v>
      </c>
      <c r="D13" s="27">
        <f t="shared" ref="D13" si="10">D11-D12</f>
        <v>15</v>
      </c>
      <c r="E13" s="27">
        <f t="shared" ref="E13" si="11">E11-E12</f>
        <v>86</v>
      </c>
      <c r="F13" s="27">
        <f t="shared" ref="F13" si="12">F11-F12</f>
        <v>37</v>
      </c>
      <c r="G13" s="27">
        <f t="shared" ref="G13" si="13">G11-G12</f>
        <v>29</v>
      </c>
      <c r="H13" s="27">
        <f t="shared" ref="H13" si="14">H11-H12</f>
        <v>6</v>
      </c>
      <c r="I13" s="27">
        <f t="shared" ref="I13" si="15">I11-I12</f>
        <v>2</v>
      </c>
      <c r="J13" s="27">
        <f t="shared" ref="J13" si="16">J11-J12</f>
        <v>0</v>
      </c>
      <c r="K13" s="27">
        <f t="shared" ref="K13" si="17">K11-K12</f>
        <v>0</v>
      </c>
      <c r="L13" s="27"/>
      <c r="M13" s="27"/>
      <c r="Q13" s="27"/>
      <c r="R13" s="27"/>
      <c r="S13" s="27"/>
      <c r="T13">
        <f>SUM(B13:S13)</f>
        <v>203</v>
      </c>
      <c r="U13" s="143"/>
      <c r="AD13" s="20"/>
      <c r="AE13" s="20"/>
      <c r="AF13" s="20"/>
    </row>
    <row r="14" spans="1:32">
      <c r="A14" s="27" t="s">
        <v>2227</v>
      </c>
      <c r="B14" s="12">
        <f>B11/$T$11*100</f>
        <v>16.296296296296298</v>
      </c>
      <c r="C14" s="12">
        <f t="shared" ref="C14:K14" si="18">C11/$T$11*100</f>
        <v>0</v>
      </c>
      <c r="D14" s="12">
        <f t="shared" si="18"/>
        <v>9.6296296296296298</v>
      </c>
      <c r="E14" s="12">
        <f t="shared" si="18"/>
        <v>48.888888888888886</v>
      </c>
      <c r="F14" s="12">
        <f t="shared" si="18"/>
        <v>11.111111111111111</v>
      </c>
      <c r="G14" s="12">
        <f t="shared" si="18"/>
        <v>14.074074074074074</v>
      </c>
      <c r="H14" s="12">
        <f t="shared" si="18"/>
        <v>0</v>
      </c>
      <c r="I14" s="12">
        <f t="shared" si="18"/>
        <v>0</v>
      </c>
      <c r="J14" s="12">
        <f t="shared" si="18"/>
        <v>0</v>
      </c>
      <c r="K14" s="12">
        <f t="shared" si="18"/>
        <v>0</v>
      </c>
      <c r="L14" s="12"/>
      <c r="M14" s="12"/>
      <c r="S14" s="27"/>
    </row>
    <row r="15" spans="1:32">
      <c r="A15" s="27" t="s">
        <v>2228</v>
      </c>
      <c r="B15" s="12">
        <f>B12/$T$12*100</f>
        <v>0</v>
      </c>
      <c r="C15" s="12">
        <f t="shared" ref="C15:K15" si="19">C12/$T$12*100</f>
        <v>-8.8235294117647065</v>
      </c>
      <c r="D15" s="12">
        <f t="shared" si="19"/>
        <v>-2.9411764705882351</v>
      </c>
      <c r="E15" s="12">
        <f t="shared" si="19"/>
        <v>-29.411764705882355</v>
      </c>
      <c r="F15" s="12">
        <f t="shared" si="19"/>
        <v>-32.352941176470587</v>
      </c>
      <c r="G15" s="12">
        <f t="shared" si="19"/>
        <v>-14.705882352941178</v>
      </c>
      <c r="H15" s="12">
        <f t="shared" si="19"/>
        <v>-8.8235294117647065</v>
      </c>
      <c r="I15" s="12">
        <f t="shared" si="19"/>
        <v>-2.9411764705882351</v>
      </c>
      <c r="J15" s="12">
        <f t="shared" si="19"/>
        <v>0</v>
      </c>
      <c r="K15" s="12">
        <f t="shared" si="19"/>
        <v>0</v>
      </c>
      <c r="L15" s="12"/>
      <c r="M15" s="12"/>
      <c r="S15" s="27"/>
    </row>
    <row r="16" spans="1:32">
      <c r="S16" s="27"/>
    </row>
    <row r="18" spans="1:21">
      <c r="A18" s="142" t="s">
        <v>57</v>
      </c>
      <c r="B18" s="143"/>
      <c r="C18" s="143"/>
      <c r="D18" s="143"/>
      <c r="E18" s="143"/>
      <c r="F18" s="143"/>
      <c r="G18" s="143"/>
      <c r="H18" s="143"/>
      <c r="I18" s="143"/>
      <c r="J18" s="143"/>
      <c r="K18" s="143"/>
      <c r="L18" s="143"/>
      <c r="M18" s="143"/>
      <c r="Q18" s="143"/>
      <c r="R18" s="143"/>
      <c r="S18" s="143"/>
    </row>
    <row r="19" spans="1:21">
      <c r="A19" s="16" t="s">
        <v>2182</v>
      </c>
      <c r="B19" s="24">
        <v>19</v>
      </c>
      <c r="C19" s="24">
        <v>48</v>
      </c>
      <c r="D19" s="24">
        <v>25</v>
      </c>
      <c r="E19" s="24">
        <v>68</v>
      </c>
      <c r="F19" s="24">
        <v>35</v>
      </c>
      <c r="G19" s="24">
        <v>33</v>
      </c>
      <c r="H19" s="24">
        <v>13</v>
      </c>
      <c r="I19" s="24">
        <v>7</v>
      </c>
      <c r="J19" s="24"/>
      <c r="K19" s="24">
        <v>5</v>
      </c>
      <c r="L19" s="24">
        <v>9</v>
      </c>
      <c r="M19" s="24"/>
      <c r="N19" s="24">
        <v>0</v>
      </c>
      <c r="O19" s="24">
        <v>0</v>
      </c>
      <c r="P19" s="24">
        <v>0</v>
      </c>
      <c r="Q19" s="24"/>
      <c r="R19" s="24"/>
      <c r="S19" s="24">
        <v>0</v>
      </c>
      <c r="T19">
        <f>SUM(B19:S19)</f>
        <v>262</v>
      </c>
      <c r="U19" s="24">
        <v>21.882129277566541</v>
      </c>
    </row>
    <row r="20" spans="1:21">
      <c r="A20" s="16" t="s">
        <v>2181</v>
      </c>
      <c r="B20" s="24">
        <v>-1</v>
      </c>
      <c r="C20" s="24">
        <v>-13</v>
      </c>
      <c r="D20" s="24">
        <v>-20</v>
      </c>
      <c r="E20" s="24">
        <v>-12</v>
      </c>
      <c r="F20" s="24">
        <v>-9</v>
      </c>
      <c r="G20" s="24">
        <v>-25</v>
      </c>
      <c r="H20" s="24">
        <v>-11</v>
      </c>
      <c r="I20" s="24">
        <v>-27</v>
      </c>
      <c r="J20" s="24">
        <v>-7</v>
      </c>
      <c r="K20" s="24">
        <v>-13</v>
      </c>
      <c r="L20" s="24">
        <v>-6</v>
      </c>
      <c r="M20" s="24">
        <v>-2</v>
      </c>
      <c r="N20" s="24">
        <v>0</v>
      </c>
      <c r="O20">
        <v>0</v>
      </c>
      <c r="P20">
        <v>0</v>
      </c>
      <c r="Q20" s="24">
        <v>-1</v>
      </c>
      <c r="R20" s="24">
        <v>-1</v>
      </c>
      <c r="S20" s="24">
        <v>0</v>
      </c>
      <c r="T20">
        <f>ABS(SUM(B20:S20))</f>
        <v>148</v>
      </c>
      <c r="U20" s="24">
        <v>31.79054054054054</v>
      </c>
    </row>
    <row r="21" spans="1:21">
      <c r="A21" s="27" t="s">
        <v>149</v>
      </c>
      <c r="B21" s="27">
        <f>B19-B20</f>
        <v>20</v>
      </c>
      <c r="C21" s="27">
        <f t="shared" ref="C21" si="20">C19-C20</f>
        <v>61</v>
      </c>
      <c r="D21" s="27">
        <f t="shared" ref="D21" si="21">D19-D20</f>
        <v>45</v>
      </c>
      <c r="E21" s="27">
        <f t="shared" ref="E21" si="22">E19-E20</f>
        <v>80</v>
      </c>
      <c r="F21" s="27">
        <f t="shared" ref="F21" si="23">F19-F20</f>
        <v>44</v>
      </c>
      <c r="G21" s="27">
        <f t="shared" ref="G21" si="24">G19-G20</f>
        <v>58</v>
      </c>
      <c r="H21" s="27">
        <f t="shared" ref="H21" si="25">H19-H20</f>
        <v>24</v>
      </c>
      <c r="I21" s="27">
        <f t="shared" ref="I21" si="26">I19-I20</f>
        <v>34</v>
      </c>
      <c r="J21" s="27">
        <f t="shared" ref="J21" si="27">J19-J20</f>
        <v>7</v>
      </c>
      <c r="K21" s="27">
        <f t="shared" ref="K21" si="28">K19-K20</f>
        <v>18</v>
      </c>
      <c r="L21" s="27">
        <f t="shared" ref="L21" si="29">L19-L20</f>
        <v>15</v>
      </c>
      <c r="M21" s="27">
        <f t="shared" ref="M21" si="30">M19-M20</f>
        <v>2</v>
      </c>
      <c r="N21" s="27">
        <f t="shared" ref="N21" si="31">N19-N20</f>
        <v>0</v>
      </c>
      <c r="O21" s="27">
        <f t="shared" ref="O21" si="32">O19-O20</f>
        <v>0</v>
      </c>
      <c r="P21" s="27">
        <f t="shared" ref="P21" si="33">P19-P20</f>
        <v>0</v>
      </c>
      <c r="Q21" s="27">
        <f t="shared" ref="Q21" si="34">Q19-Q20</f>
        <v>1</v>
      </c>
      <c r="R21" s="27">
        <f t="shared" ref="R21" si="35">R19-R20</f>
        <v>1</v>
      </c>
      <c r="S21" s="27">
        <f t="shared" ref="S21" si="36">S19-S20</f>
        <v>0</v>
      </c>
      <c r="T21" s="27">
        <f>SUM(B21:S21)</f>
        <v>410</v>
      </c>
    </row>
    <row r="22" spans="1:21">
      <c r="A22" s="27" t="s">
        <v>2227</v>
      </c>
      <c r="B22" s="12">
        <f>B19/$T$19*100</f>
        <v>7.2519083969465647</v>
      </c>
      <c r="C22" s="12">
        <f t="shared" ref="C22:S22" si="37">C19/$T$19*100</f>
        <v>18.320610687022899</v>
      </c>
      <c r="D22" s="12">
        <f t="shared" si="37"/>
        <v>9.5419847328244281</v>
      </c>
      <c r="E22" s="12">
        <f t="shared" si="37"/>
        <v>25.954198473282442</v>
      </c>
      <c r="F22" s="12">
        <f t="shared" si="37"/>
        <v>13.358778625954198</v>
      </c>
      <c r="G22" s="12">
        <f t="shared" si="37"/>
        <v>12.595419847328243</v>
      </c>
      <c r="H22" s="12">
        <f t="shared" si="37"/>
        <v>4.9618320610687023</v>
      </c>
      <c r="I22" s="12">
        <f t="shared" si="37"/>
        <v>2.6717557251908395</v>
      </c>
      <c r="J22" s="12">
        <f t="shared" si="37"/>
        <v>0</v>
      </c>
      <c r="K22" s="12">
        <f t="shared" si="37"/>
        <v>1.9083969465648856</v>
      </c>
      <c r="L22" s="12">
        <f t="shared" si="37"/>
        <v>3.4351145038167941</v>
      </c>
      <c r="M22" s="12">
        <f t="shared" si="37"/>
        <v>0</v>
      </c>
      <c r="N22" s="12">
        <f t="shared" si="37"/>
        <v>0</v>
      </c>
      <c r="O22" s="12">
        <f t="shared" si="37"/>
        <v>0</v>
      </c>
      <c r="P22" s="12">
        <f t="shared" si="37"/>
        <v>0</v>
      </c>
      <c r="Q22" s="12">
        <f t="shared" si="37"/>
        <v>0</v>
      </c>
      <c r="R22" s="12">
        <f t="shared" si="37"/>
        <v>0</v>
      </c>
      <c r="S22" s="12">
        <f t="shared" si="37"/>
        <v>0</v>
      </c>
      <c r="T22" s="27"/>
    </row>
    <row r="23" spans="1:21">
      <c r="A23" s="27" t="s">
        <v>2228</v>
      </c>
      <c r="B23" s="12">
        <f>B20/$T$20*100</f>
        <v>-0.67567567567567566</v>
      </c>
      <c r="C23" s="12">
        <f t="shared" ref="C23:S23" si="38">C20/$T$20*100</f>
        <v>-8.7837837837837842</v>
      </c>
      <c r="D23" s="12">
        <f t="shared" si="38"/>
        <v>-13.513513513513514</v>
      </c>
      <c r="E23" s="12">
        <f t="shared" si="38"/>
        <v>-8.1081081081081088</v>
      </c>
      <c r="F23" s="12">
        <f t="shared" si="38"/>
        <v>-6.0810810810810816</v>
      </c>
      <c r="G23" s="12">
        <f t="shared" si="38"/>
        <v>-16.891891891891891</v>
      </c>
      <c r="H23" s="12">
        <f t="shared" si="38"/>
        <v>-7.4324324324324325</v>
      </c>
      <c r="I23" s="12">
        <f t="shared" si="38"/>
        <v>-18.243243243243242</v>
      </c>
      <c r="J23" s="12">
        <f t="shared" si="38"/>
        <v>-4.7297297297297298</v>
      </c>
      <c r="K23" s="12">
        <f t="shared" si="38"/>
        <v>-8.7837837837837842</v>
      </c>
      <c r="L23" s="12">
        <f t="shared" si="38"/>
        <v>-4.0540540540540544</v>
      </c>
      <c r="M23" s="12">
        <f t="shared" si="38"/>
        <v>-1.3513513513513513</v>
      </c>
      <c r="N23" s="12">
        <f t="shared" si="38"/>
        <v>0</v>
      </c>
      <c r="O23" s="12">
        <f t="shared" si="38"/>
        <v>0</v>
      </c>
      <c r="P23" s="12">
        <f t="shared" si="38"/>
        <v>0</v>
      </c>
      <c r="Q23" s="12">
        <f t="shared" si="38"/>
        <v>-0.67567567567567566</v>
      </c>
      <c r="R23" s="12">
        <f t="shared" si="38"/>
        <v>-0.67567567567567566</v>
      </c>
      <c r="S23" s="12">
        <f t="shared" si="38"/>
        <v>0</v>
      </c>
      <c r="T23" s="27"/>
    </row>
    <row r="24" spans="1:21">
      <c r="T24" s="27"/>
    </row>
    <row r="26" spans="1:21">
      <c r="B26" s="27"/>
      <c r="C26" s="27"/>
      <c r="D26" s="27"/>
    </row>
    <row r="27" spans="1:21">
      <c r="A27" s="27"/>
      <c r="B27" s="27"/>
      <c r="C27" s="27"/>
      <c r="D27" s="27"/>
      <c r="L27" s="27"/>
    </row>
    <row r="28" spans="1:21">
      <c r="A28" s="27"/>
      <c r="B28" s="27"/>
      <c r="C28" s="27"/>
      <c r="D28" s="27"/>
      <c r="L28" s="27"/>
    </row>
    <row r="29" spans="1:21">
      <c r="A29" s="27"/>
      <c r="B29" s="27"/>
      <c r="C29" s="27"/>
      <c r="D29" s="27"/>
      <c r="L29" s="27"/>
    </row>
    <row r="30" spans="1:21">
      <c r="L30" s="27"/>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sheetPr>
    <tabColor theme="9" tint="-0.249977111117893"/>
  </sheetPr>
  <dimension ref="A1:AD24"/>
  <sheetViews>
    <sheetView topLeftCell="A5" zoomScaleNormal="100" workbookViewId="0">
      <selection activeCell="A8" sqref="A8"/>
    </sheetView>
  </sheetViews>
  <sheetFormatPr baseColWidth="10" defaultRowHeight="15"/>
  <cols>
    <col min="1" max="1" width="21.85546875" customWidth="1"/>
    <col min="2" max="2" width="20.85546875" customWidth="1"/>
    <col min="3" max="3" width="4.5703125" customWidth="1"/>
    <col min="4" max="4" width="11" customWidth="1"/>
    <col min="5" max="5" width="12.5703125" customWidth="1"/>
    <col min="6" max="7" width="7.140625" customWidth="1"/>
    <col min="8" max="16" width="6.140625" customWidth="1"/>
    <col min="17" max="17" width="12.5703125" customWidth="1"/>
    <col min="18" max="18" width="12.5703125" bestFit="1" customWidth="1"/>
    <col min="19" max="19" width="11" bestFit="1" customWidth="1"/>
    <col min="20" max="20" width="3" customWidth="1"/>
    <col min="21" max="21" width="8" bestFit="1" customWidth="1"/>
    <col min="22" max="22" width="3" customWidth="1"/>
    <col min="23" max="23" width="12.5703125" customWidth="1"/>
    <col min="24" max="24" width="3" customWidth="1"/>
    <col min="25" max="25" width="6.5703125" customWidth="1"/>
    <col min="26" max="28" width="3" customWidth="1"/>
    <col min="29" max="29" width="12" bestFit="1" customWidth="1"/>
    <col min="30" max="30" width="6.28515625" customWidth="1"/>
    <col min="31" max="32" width="3" customWidth="1"/>
    <col min="33" max="33" width="5.42578125" customWidth="1"/>
    <col min="34" max="39" width="3" customWidth="1"/>
    <col min="40" max="40" width="6.42578125" customWidth="1"/>
    <col min="41" max="46" width="3" customWidth="1"/>
    <col min="47" max="47" width="7.140625" customWidth="1"/>
    <col min="48" max="48" width="3" customWidth="1"/>
    <col min="49" max="49" width="6" customWidth="1"/>
    <col min="50" max="52" width="3" customWidth="1"/>
    <col min="53" max="53" width="6.42578125" customWidth="1"/>
    <col min="54" max="56" width="3" customWidth="1"/>
    <col min="57" max="57" width="6.140625" customWidth="1"/>
    <col min="58" max="63" width="3" customWidth="1"/>
    <col min="64" max="64" width="6.28515625" customWidth="1"/>
    <col min="65" max="69" width="3" customWidth="1"/>
    <col min="70" max="70" width="6" customWidth="1"/>
    <col min="71" max="73" width="3" customWidth="1"/>
    <col min="74" max="74" width="12.5703125" customWidth="1"/>
    <col min="75" max="76" width="3" customWidth="1"/>
    <col min="77" max="77" width="11.85546875" customWidth="1"/>
    <col min="78" max="84" width="3" customWidth="1"/>
    <col min="85" max="85" width="11.85546875" customWidth="1"/>
    <col min="86" max="93" width="3" customWidth="1"/>
    <col min="94" max="94" width="11.85546875" customWidth="1"/>
    <col min="95" max="104" width="3" customWidth="1"/>
    <col min="105" max="105" width="11.85546875" customWidth="1"/>
    <col min="106" max="116" width="3" customWidth="1"/>
    <col min="117" max="117" width="12.5703125" customWidth="1"/>
    <col min="118" max="120" width="3" customWidth="1"/>
    <col min="121" max="121" width="12.5703125" customWidth="1"/>
    <col min="122" max="122" width="9.5703125" customWidth="1"/>
    <col min="123" max="123" width="9.28515625" customWidth="1"/>
    <col min="124" max="124" width="4" customWidth="1"/>
    <col min="125" max="126" width="3" customWidth="1"/>
    <col min="127" max="127" width="12.28515625" customWidth="1"/>
    <col min="128" max="128" width="9.28515625" customWidth="1"/>
    <col min="129" max="130" width="3" customWidth="1"/>
    <col min="131" max="131" width="12.28515625" customWidth="1"/>
    <col min="132" max="132" width="9" customWidth="1"/>
    <col min="133" max="133" width="3" customWidth="1"/>
    <col min="134" max="134" width="4" customWidth="1"/>
    <col min="135" max="135" width="3" customWidth="1"/>
    <col min="136" max="136" width="12" customWidth="1"/>
    <col min="137" max="137" width="8.42578125" customWidth="1"/>
    <col min="138" max="145" width="3" customWidth="1"/>
    <col min="146" max="146" width="11.42578125" customWidth="1"/>
    <col min="147" max="147" width="8.85546875" customWidth="1"/>
    <col min="148" max="148" width="3" customWidth="1"/>
    <col min="149" max="149" width="11.85546875" customWidth="1"/>
    <col min="150" max="150" width="9.5703125" customWidth="1"/>
    <col min="151" max="158" width="3" customWidth="1"/>
    <col min="159" max="159" width="12.5703125" customWidth="1"/>
    <col min="160" max="160" width="10.28515625" customWidth="1"/>
    <col min="161" max="161" width="9.28515625" customWidth="1"/>
    <col min="162" max="163" width="4" customWidth="1"/>
    <col min="164" max="164" width="12.28515625" customWidth="1"/>
    <col min="165" max="165" width="9.28515625" customWidth="1"/>
    <col min="166" max="169" width="3" customWidth="1"/>
    <col min="170" max="170" width="12.28515625" customWidth="1"/>
    <col min="171" max="171" width="9" customWidth="1"/>
    <col min="172" max="174" width="3" customWidth="1"/>
    <col min="175" max="175" width="12" bestFit="1" customWidth="1"/>
    <col min="176" max="176" width="8.42578125" customWidth="1"/>
    <col min="177" max="182" width="3" customWidth="1"/>
    <col min="184" max="184" width="8.85546875" customWidth="1"/>
    <col min="185" max="187" width="3" customWidth="1"/>
    <col min="188" max="188" width="11.85546875" bestFit="1" customWidth="1"/>
    <col min="189" max="189" width="9.5703125" customWidth="1"/>
    <col min="190" max="196" width="3" customWidth="1"/>
    <col min="197" max="197" width="4" customWidth="1"/>
    <col min="198" max="198" width="12.5703125" bestFit="1" customWidth="1"/>
    <col min="199" max="199" width="10.42578125" customWidth="1"/>
    <col min="200" max="200" width="12.5703125" bestFit="1" customWidth="1"/>
  </cols>
  <sheetData>
    <row r="1" spans="1:30" ht="15" customHeight="1">
      <c r="A1" s="216" t="s">
        <v>159</v>
      </c>
      <c r="B1" s="217"/>
      <c r="C1" s="217"/>
      <c r="D1" s="217"/>
      <c r="E1" s="217"/>
      <c r="F1" s="217"/>
      <c r="G1" s="217"/>
      <c r="H1" s="218"/>
    </row>
    <row r="2" spans="1:30">
      <c r="A2" s="219"/>
      <c r="B2" s="220"/>
      <c r="C2" s="220"/>
      <c r="D2" s="220"/>
      <c r="E2" s="220"/>
      <c r="F2" s="220"/>
      <c r="G2" s="220"/>
      <c r="H2" s="221"/>
    </row>
    <row r="3" spans="1:30" s="27" customFormat="1" ht="15.75" thickBot="1">
      <c r="A3" s="222"/>
      <c r="B3" s="223"/>
      <c r="C3" s="223"/>
      <c r="D3" s="223"/>
      <c r="E3" s="223"/>
      <c r="F3" s="223"/>
      <c r="G3" s="223"/>
      <c r="H3" s="224"/>
    </row>
    <row r="8" spans="1:30">
      <c r="A8" s="25" t="s">
        <v>2237</v>
      </c>
      <c r="B8" s="25" t="s">
        <v>2236</v>
      </c>
    </row>
    <row r="9" spans="1:30">
      <c r="A9" s="25" t="s">
        <v>98</v>
      </c>
      <c r="B9" s="27" t="s">
        <v>2190</v>
      </c>
      <c r="C9" s="27" t="s">
        <v>2193</v>
      </c>
      <c r="D9" s="27" t="s">
        <v>2156</v>
      </c>
      <c r="E9" s="27" t="s">
        <v>99</v>
      </c>
    </row>
    <row r="10" spans="1:30">
      <c r="A10" s="26" t="s">
        <v>56</v>
      </c>
      <c r="B10" s="24">
        <v>118</v>
      </c>
      <c r="C10" s="24">
        <v>127</v>
      </c>
      <c r="D10" s="24"/>
      <c r="E10" s="24">
        <v>245</v>
      </c>
      <c r="S10" s="24">
        <v>291.94753799999995</v>
      </c>
      <c r="T10" s="24">
        <v>29.705882352941178</v>
      </c>
      <c r="U10" s="24">
        <v>38</v>
      </c>
      <c r="V10" s="24"/>
      <c r="W10" s="24"/>
      <c r="X10" s="24"/>
      <c r="Y10" s="24"/>
      <c r="Z10" s="24"/>
      <c r="AA10" s="24"/>
      <c r="AB10" s="24"/>
      <c r="AD10" s="24"/>
    </row>
    <row r="11" spans="1:30">
      <c r="A11" s="26" t="s">
        <v>58</v>
      </c>
      <c r="B11" s="24">
        <v>95</v>
      </c>
      <c r="C11" s="24">
        <v>109</v>
      </c>
      <c r="D11" s="24"/>
      <c r="E11" s="24">
        <v>204</v>
      </c>
      <c r="S11" s="24">
        <v>37.375587000000003</v>
      </c>
      <c r="T11" s="24">
        <v>18.333333333333332</v>
      </c>
      <c r="U11" s="24">
        <v>23209</v>
      </c>
      <c r="V11" s="24"/>
      <c r="W11" s="24"/>
      <c r="X11" s="24"/>
      <c r="Y11" s="24"/>
      <c r="Z11" s="24"/>
      <c r="AA11" s="24"/>
      <c r="AB11" s="24"/>
      <c r="AC11" s="27"/>
      <c r="AD11" s="24"/>
    </row>
    <row r="12" spans="1:30">
      <c r="A12" s="26" t="s">
        <v>57</v>
      </c>
      <c r="B12" s="24">
        <v>220</v>
      </c>
      <c r="C12" s="24">
        <v>191</v>
      </c>
      <c r="D12" s="24"/>
      <c r="E12" s="24">
        <v>411</v>
      </c>
      <c r="S12" s="24">
        <v>122.45098200000001</v>
      </c>
      <c r="T12" s="24">
        <v>20</v>
      </c>
      <c r="U12" s="24">
        <v>7106</v>
      </c>
      <c r="V12" s="24"/>
      <c r="W12" s="24"/>
      <c r="X12" s="24"/>
      <c r="Y12" s="24"/>
      <c r="Z12" s="24"/>
      <c r="AA12" s="24"/>
      <c r="AB12" s="24"/>
      <c r="AC12" s="27"/>
      <c r="AD12" s="24"/>
    </row>
    <row r="13" spans="1:30">
      <c r="A13" s="26" t="s">
        <v>2156</v>
      </c>
      <c r="B13" s="24"/>
      <c r="C13" s="24"/>
      <c r="D13" s="24"/>
      <c r="E13" s="24"/>
      <c r="S13" s="24">
        <v>279.42485099999999</v>
      </c>
      <c r="T13" s="24">
        <v>33.333333333333336</v>
      </c>
      <c r="U13" s="24">
        <v>255</v>
      </c>
      <c r="V13" s="24"/>
      <c r="W13" s="24"/>
      <c r="X13" s="24"/>
      <c r="Y13" s="24"/>
      <c r="Z13" s="24"/>
      <c r="AA13" s="24"/>
      <c r="AB13" s="24"/>
      <c r="AC13" s="27"/>
      <c r="AD13" s="24"/>
    </row>
    <row r="14" spans="1:30">
      <c r="A14" s="26" t="s">
        <v>99</v>
      </c>
      <c r="B14" s="24">
        <v>433</v>
      </c>
      <c r="C14" s="24">
        <v>427</v>
      </c>
      <c r="D14" s="24"/>
      <c r="E14" s="24">
        <v>860</v>
      </c>
      <c r="S14" s="24">
        <v>0</v>
      </c>
      <c r="T14" s="24">
        <v>18.214285714285715</v>
      </c>
      <c r="U14" s="24">
        <v>1618706</v>
      </c>
      <c r="V14" s="24"/>
      <c r="W14" s="24"/>
      <c r="X14" s="24"/>
      <c r="Y14" s="24"/>
      <c r="Z14" s="24"/>
      <c r="AA14" s="24"/>
      <c r="AB14" s="24"/>
      <c r="AC14" s="27"/>
      <c r="AD14" s="24"/>
    </row>
    <row r="15" spans="1:30">
      <c r="S15" s="24">
        <v>285.86651399999994</v>
      </c>
      <c r="T15" s="24">
        <v>41.666666666666664</v>
      </c>
      <c r="U15" s="24">
        <v>255</v>
      </c>
      <c r="V15" s="24"/>
      <c r="W15" s="24"/>
      <c r="X15" s="24"/>
      <c r="Y15" s="24"/>
      <c r="Z15" s="24"/>
      <c r="AA15" s="24"/>
      <c r="AB15" s="24"/>
      <c r="AC15" s="27"/>
      <c r="AD15" s="24"/>
    </row>
    <row r="16" spans="1:30">
      <c r="S16" s="24">
        <v>286.09384200000017</v>
      </c>
      <c r="T16" s="24">
        <v>27.5</v>
      </c>
      <c r="U16" s="24">
        <v>255</v>
      </c>
      <c r="V16" s="24"/>
      <c r="W16" s="24"/>
      <c r="X16" s="24"/>
      <c r="Y16" s="24"/>
      <c r="Z16" s="24"/>
      <c r="AA16" s="24"/>
      <c r="AB16" s="24"/>
      <c r="AC16" s="27"/>
      <c r="AD16" s="24"/>
    </row>
    <row r="17" spans="19:30">
      <c r="S17" s="24">
        <v>208.29649499999982</v>
      </c>
      <c r="T17" s="24">
        <v>20.75</v>
      </c>
      <c r="U17" s="24">
        <v>47050</v>
      </c>
      <c r="V17" s="143"/>
      <c r="W17" s="143"/>
      <c r="X17" s="143"/>
      <c r="Y17" s="143"/>
      <c r="Z17" s="143"/>
      <c r="AA17" s="143"/>
      <c r="AB17" s="143"/>
      <c r="AC17" s="27"/>
      <c r="AD17" s="143"/>
    </row>
    <row r="18" spans="19:30">
      <c r="S18" s="24">
        <v>211.093029</v>
      </c>
      <c r="T18" s="24">
        <v>30.8</v>
      </c>
      <c r="U18" s="24">
        <v>47050</v>
      </c>
      <c r="V18" s="24"/>
      <c r="W18" s="24"/>
      <c r="X18" s="24"/>
      <c r="Y18" s="24"/>
      <c r="Z18" s="24"/>
      <c r="AA18" s="24"/>
      <c r="AB18" s="24"/>
      <c r="AC18" s="27"/>
      <c r="AD18" s="24"/>
    </row>
    <row r="19" spans="19:30">
      <c r="S19" s="24">
        <v>62.685696</v>
      </c>
      <c r="T19" s="24">
        <v>14.285714285714286</v>
      </c>
      <c r="U19" s="24">
        <v>322842</v>
      </c>
      <c r="V19" s="24"/>
      <c r="W19" s="24"/>
      <c r="X19" s="24"/>
      <c r="Y19" s="24"/>
      <c r="Z19" s="24"/>
      <c r="AA19" s="24"/>
      <c r="AB19" s="24"/>
      <c r="AC19" s="27"/>
      <c r="AD19" s="24"/>
    </row>
    <row r="20" spans="19:30">
      <c r="S20" s="24">
        <v>61.497663000000017</v>
      </c>
      <c r="T20" s="24">
        <v>23.571428571428573</v>
      </c>
      <c r="U20" s="24">
        <v>322842</v>
      </c>
      <c r="V20" s="24"/>
      <c r="W20" s="24"/>
      <c r="X20" s="24"/>
      <c r="Y20" s="24"/>
      <c r="Z20" s="24"/>
      <c r="AA20" s="24"/>
      <c r="AB20" s="24"/>
      <c r="AC20" s="27"/>
      <c r="AD20" s="24"/>
    </row>
    <row r="21" spans="19:30">
      <c r="S21" s="24">
        <v>86.725965000000002</v>
      </c>
      <c r="T21" s="24">
        <v>21.923076923076923</v>
      </c>
      <c r="U21" s="24">
        <v>11203</v>
      </c>
      <c r="V21" s="24"/>
      <c r="W21" s="24"/>
      <c r="X21" s="24"/>
      <c r="Y21" s="24"/>
      <c r="Z21" s="24"/>
      <c r="AA21" s="24"/>
      <c r="AB21" s="24"/>
      <c r="AC21" s="27"/>
      <c r="AD21" s="24"/>
    </row>
    <row r="22" spans="19:30">
      <c r="S22" s="24">
        <v>51.323847000000001</v>
      </c>
      <c r="T22" s="24">
        <v>18.636363636363637</v>
      </c>
      <c r="U22" s="24">
        <v>322842</v>
      </c>
      <c r="V22" s="24"/>
      <c r="W22" s="24"/>
      <c r="X22" s="24"/>
      <c r="Y22" s="24"/>
      <c r="Z22" s="24"/>
      <c r="AA22" s="24"/>
      <c r="AB22" s="24"/>
      <c r="AC22" s="27"/>
      <c r="AD22" s="24"/>
    </row>
    <row r="23" spans="19:30">
      <c r="S23" s="24">
        <v>42.847775999999982</v>
      </c>
      <c r="T23" s="24">
        <v>21.25</v>
      </c>
      <c r="U23" s="24">
        <v>322842</v>
      </c>
      <c r="V23" s="24"/>
      <c r="W23" s="24"/>
      <c r="X23" s="24"/>
      <c r="Y23" s="24"/>
      <c r="Z23" s="24"/>
      <c r="AA23" s="24"/>
      <c r="AB23" s="24"/>
      <c r="AC23" s="27"/>
      <c r="AD23" s="24"/>
    </row>
    <row r="24" spans="19:30">
      <c r="S24" s="24"/>
      <c r="T24" s="24"/>
      <c r="U24" s="24"/>
      <c r="V24" s="24"/>
      <c r="W24" s="24"/>
      <c r="X24" s="24"/>
      <c r="Y24" s="24"/>
      <c r="Z24" s="24"/>
      <c r="AA24" s="24"/>
      <c r="AB24" s="24"/>
      <c r="AC24" s="27"/>
      <c r="AD24" s="24"/>
    </row>
  </sheetData>
  <mergeCells count="1">
    <mergeCell ref="A1:H3"/>
  </mergeCell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sheetPr>
    <tabColor theme="9" tint="-0.249977111117893"/>
  </sheetPr>
  <dimension ref="A1:I55"/>
  <sheetViews>
    <sheetView zoomScale="60" zoomScaleNormal="60" workbookViewId="0">
      <selection activeCell="X13" sqref="X13"/>
    </sheetView>
  </sheetViews>
  <sheetFormatPr baseColWidth="10" defaultRowHeight="15"/>
  <cols>
    <col min="1" max="1" width="5.42578125" bestFit="1" customWidth="1"/>
    <col min="2" max="2" width="11" bestFit="1" customWidth="1"/>
    <col min="3" max="7" width="12.85546875" customWidth="1"/>
    <col min="8" max="8" width="14.7109375" customWidth="1"/>
  </cols>
  <sheetData>
    <row r="1" spans="1:9" s="27" customFormat="1">
      <c r="B1" s="225" t="s">
        <v>156</v>
      </c>
      <c r="C1" s="226"/>
      <c r="D1" s="226"/>
      <c r="E1" s="226"/>
      <c r="F1" s="226"/>
      <c r="G1" s="226"/>
      <c r="H1" s="227"/>
    </row>
    <row r="2" spans="1:9" s="27" customFormat="1">
      <c r="B2" s="228"/>
      <c r="C2" s="229"/>
      <c r="D2" s="229"/>
      <c r="E2" s="229"/>
      <c r="F2" s="229"/>
      <c r="G2" s="229"/>
      <c r="H2" s="230"/>
    </row>
    <row r="3" spans="1:9" s="27" customFormat="1" ht="15.75" thickBot="1">
      <c r="B3" s="231"/>
      <c r="C3" s="232"/>
      <c r="D3" s="232"/>
      <c r="E3" s="232"/>
      <c r="F3" s="232"/>
      <c r="G3" s="232"/>
      <c r="H3" s="233"/>
    </row>
    <row r="4" spans="1:9" ht="30">
      <c r="B4" t="s">
        <v>52</v>
      </c>
      <c r="C4" s="14" t="s">
        <v>53</v>
      </c>
      <c r="D4" s="14" t="s">
        <v>54</v>
      </c>
      <c r="E4" s="14" t="s">
        <v>55</v>
      </c>
      <c r="F4" s="14" t="s">
        <v>56</v>
      </c>
      <c r="G4" s="14" t="s">
        <v>58</v>
      </c>
      <c r="H4" s="14" t="s">
        <v>57</v>
      </c>
    </row>
    <row r="5" spans="1:9">
      <c r="A5" t="s">
        <v>0</v>
      </c>
      <c r="B5">
        <v>0</v>
      </c>
      <c r="C5" s="12">
        <v>9.5426829268292686</v>
      </c>
      <c r="D5" s="12">
        <v>17.5</v>
      </c>
      <c r="E5" s="12">
        <v>9.3353174603174605</v>
      </c>
      <c r="F5" s="12">
        <v>18.214285714285715</v>
      </c>
      <c r="G5" s="12">
        <v>17.222222222222221</v>
      </c>
      <c r="H5" s="12">
        <v>15.681818181818182</v>
      </c>
      <c r="I5" s="12"/>
    </row>
    <row r="6" spans="1:9">
      <c r="A6" t="s">
        <v>1</v>
      </c>
      <c r="B6">
        <v>37.375587000000017</v>
      </c>
      <c r="C6" s="12">
        <v>8.8207547169811313</v>
      </c>
      <c r="D6" s="12">
        <v>19.333333333333332</v>
      </c>
      <c r="E6" s="12">
        <v>6.3064133016627082</v>
      </c>
      <c r="F6" s="12">
        <v>18.333333333333332</v>
      </c>
      <c r="G6" s="12">
        <v>23.684210526315791</v>
      </c>
      <c r="H6" s="12">
        <v>27.083333333333332</v>
      </c>
      <c r="I6" s="12"/>
    </row>
    <row r="7" spans="1:9">
      <c r="A7" t="s">
        <v>2</v>
      </c>
      <c r="B7">
        <v>42.847775999999769</v>
      </c>
      <c r="C7" s="12">
        <v>9.3283582089552244</v>
      </c>
      <c r="D7" s="12">
        <v>22.894736842105264</v>
      </c>
      <c r="E7" s="12">
        <v>5.3432282003710574</v>
      </c>
      <c r="F7" s="12">
        <v>21.25</v>
      </c>
      <c r="G7" s="12">
        <v>20.975609756097562</v>
      </c>
      <c r="H7" s="12">
        <v>25.465116279069768</v>
      </c>
      <c r="I7" s="12"/>
    </row>
    <row r="8" spans="1:9">
      <c r="A8" t="s">
        <v>3</v>
      </c>
      <c r="B8">
        <v>51.32384699999961</v>
      </c>
      <c r="C8" s="12">
        <v>8.2621951219512191</v>
      </c>
      <c r="D8" s="12">
        <v>20.399999999999999</v>
      </c>
      <c r="E8" s="12">
        <v>10.966057441253264</v>
      </c>
      <c r="F8" s="12">
        <v>18.636363636363637</v>
      </c>
      <c r="G8" s="12">
        <v>28</v>
      </c>
      <c r="H8" s="12">
        <v>30.882352941176471</v>
      </c>
      <c r="I8" s="12"/>
    </row>
    <row r="9" spans="1:9">
      <c r="A9" t="s">
        <v>4</v>
      </c>
      <c r="B9">
        <v>61.497662999999655</v>
      </c>
      <c r="C9" s="12">
        <v>7.8078078078078077</v>
      </c>
      <c r="D9" s="12">
        <v>19.270833333333332</v>
      </c>
      <c r="E9" s="12">
        <v>10.474452554744525</v>
      </c>
      <c r="F9" s="12">
        <v>14.285714285714286</v>
      </c>
      <c r="G9" s="12">
        <v>20</v>
      </c>
      <c r="H9" s="12">
        <v>21.05263157894737</v>
      </c>
      <c r="I9" s="12"/>
    </row>
    <row r="10" spans="1:9">
      <c r="A10" t="s">
        <v>5</v>
      </c>
      <c r="B10">
        <v>62.685695999999993</v>
      </c>
      <c r="C10" s="12">
        <v>6.6122448979591839</v>
      </c>
      <c r="D10" s="12">
        <v>20.3125</v>
      </c>
      <c r="E10" s="12">
        <v>9.3162146566647426</v>
      </c>
      <c r="F10" s="12">
        <v>23.571428571428573</v>
      </c>
      <c r="G10" s="12">
        <v>13.513513513513514</v>
      </c>
      <c r="H10" s="12">
        <v>20.3125</v>
      </c>
      <c r="I10" s="12"/>
    </row>
    <row r="11" spans="1:9">
      <c r="A11" t="s">
        <v>6</v>
      </c>
      <c r="B11">
        <v>86.725964999999931</v>
      </c>
      <c r="C11" s="12">
        <v>5.129032258064516</v>
      </c>
      <c r="D11" s="12">
        <v>19.782608695652176</v>
      </c>
      <c r="E11" s="12">
        <v>8.9598997493734327</v>
      </c>
      <c r="F11" s="12">
        <v>21.923076923076923</v>
      </c>
      <c r="G11" s="12">
        <v>19.615384615384617</v>
      </c>
      <c r="H11" s="12">
        <v>23.333333333333332</v>
      </c>
      <c r="I11" s="12"/>
    </row>
    <row r="12" spans="1:9">
      <c r="A12" t="s">
        <v>7</v>
      </c>
      <c r="B12">
        <v>122.45098199999973</v>
      </c>
      <c r="C12" s="12"/>
      <c r="D12" s="12">
        <v>19</v>
      </c>
      <c r="E12" s="12">
        <v>7.2089552238805972</v>
      </c>
      <c r="F12" s="12">
        <v>20</v>
      </c>
      <c r="G12" s="12">
        <v>26.666666666666668</v>
      </c>
      <c r="H12" s="12">
        <v>10</v>
      </c>
      <c r="I12" s="12"/>
    </row>
    <row r="13" spans="1:9">
      <c r="A13" t="s">
        <v>8</v>
      </c>
      <c r="B13">
        <v>208.29649499999962</v>
      </c>
      <c r="C13" s="12">
        <v>7.5</v>
      </c>
      <c r="D13" s="12">
        <v>30</v>
      </c>
      <c r="E13" s="12">
        <v>6.8469015795868771</v>
      </c>
      <c r="F13" s="12">
        <v>20.75</v>
      </c>
      <c r="G13" s="12">
        <v>37.5</v>
      </c>
      <c r="H13" s="12">
        <v>20.483870967741936</v>
      </c>
      <c r="I13" s="12"/>
    </row>
    <row r="14" spans="1:9">
      <c r="A14" t="s">
        <v>9</v>
      </c>
      <c r="B14">
        <v>211.09302899999992</v>
      </c>
      <c r="C14" s="12">
        <v>9.8018867924528301</v>
      </c>
      <c r="D14" s="12">
        <v>17.75</v>
      </c>
      <c r="E14" s="12">
        <v>12.265625</v>
      </c>
      <c r="F14" s="12">
        <v>30.8</v>
      </c>
      <c r="G14" s="12">
        <v>21.923076923076923</v>
      </c>
      <c r="H14" s="12">
        <v>21.836734693877553</v>
      </c>
      <c r="I14" s="12"/>
    </row>
    <row r="15" spans="1:9">
      <c r="A15" t="s">
        <v>10</v>
      </c>
      <c r="B15">
        <v>279.42485099999982</v>
      </c>
      <c r="C15" s="12">
        <v>5.6349206349206353</v>
      </c>
      <c r="D15" s="12"/>
      <c r="E15" s="12">
        <v>10.416666666666666</v>
      </c>
      <c r="F15" s="12">
        <v>33.333333333333336</v>
      </c>
      <c r="G15" s="12">
        <v>30</v>
      </c>
      <c r="H15" s="12">
        <v>30.625</v>
      </c>
      <c r="I15" s="12"/>
    </row>
    <row r="16" spans="1:9">
      <c r="A16" t="s">
        <v>12</v>
      </c>
      <c r="B16">
        <v>285.8665139999996</v>
      </c>
      <c r="C16" s="12">
        <v>6.9559585492227978</v>
      </c>
      <c r="D16" s="12"/>
      <c r="E16" s="12">
        <v>6.9589977220956722</v>
      </c>
      <c r="F16" s="12">
        <v>41.666666666666664</v>
      </c>
      <c r="G16" s="12">
        <v>28.333333333333332</v>
      </c>
      <c r="H16" s="12">
        <v>32</v>
      </c>
      <c r="I16" s="12"/>
    </row>
    <row r="17" spans="1:9">
      <c r="A17" t="s">
        <v>13</v>
      </c>
      <c r="B17">
        <v>286.09384199999982</v>
      </c>
      <c r="C17" s="12">
        <v>6.0683760683760681</v>
      </c>
      <c r="D17" s="12">
        <v>16.25</v>
      </c>
      <c r="E17" s="12">
        <v>10</v>
      </c>
      <c r="F17" s="12">
        <v>27.5</v>
      </c>
      <c r="G17" s="12"/>
      <c r="H17" s="12">
        <v>35.882352941176471</v>
      </c>
      <c r="I17" s="12"/>
    </row>
    <row r="18" spans="1:9">
      <c r="A18" t="s">
        <v>11</v>
      </c>
      <c r="B18">
        <v>291.94753799999978</v>
      </c>
      <c r="C18" s="12">
        <v>11.897018970189702</v>
      </c>
      <c r="D18" s="12">
        <v>21.666666666666668</v>
      </c>
      <c r="E18" s="12">
        <v>11.605633802816902</v>
      </c>
      <c r="F18" s="12">
        <v>29.705882352941178</v>
      </c>
      <c r="G18" s="12">
        <v>27</v>
      </c>
      <c r="H18" s="12">
        <v>32</v>
      </c>
      <c r="I18" s="12"/>
    </row>
    <row r="19" spans="1:9">
      <c r="A19" s="27" t="s">
        <v>157</v>
      </c>
      <c r="C19">
        <f>PEARSON($B$5:$B$18,C5:C18)</f>
        <v>-9.5464249442498567E-2</v>
      </c>
      <c r="D19" s="27">
        <f t="shared" ref="D19:H19" si="0">PEARSON($B$5:$B$18,D5:D18)</f>
        <v>0.11877326699346037</v>
      </c>
      <c r="E19" s="27">
        <f t="shared" si="0"/>
        <v>0.2719039716276096</v>
      </c>
      <c r="F19" s="27">
        <f t="shared" si="0"/>
        <v>0.81110983717811669</v>
      </c>
      <c r="G19" s="27">
        <f t="shared" si="0"/>
        <v>0.61688850366890491</v>
      </c>
      <c r="H19" s="27">
        <f t="shared" si="0"/>
        <v>0.53524722076554676</v>
      </c>
    </row>
    <row r="20" spans="1:9">
      <c r="A20" s="27" t="s">
        <v>95</v>
      </c>
      <c r="C20">
        <f>COUNT(C5:C18)</f>
        <v>13</v>
      </c>
      <c r="D20" s="27">
        <f t="shared" ref="D20:H20" si="1">COUNT(D5:D18)</f>
        <v>12</v>
      </c>
      <c r="E20" s="27">
        <f t="shared" si="1"/>
        <v>14</v>
      </c>
      <c r="F20" s="27">
        <f t="shared" si="1"/>
        <v>14</v>
      </c>
      <c r="G20" s="27">
        <f t="shared" si="1"/>
        <v>13</v>
      </c>
      <c r="H20" s="27">
        <f t="shared" si="1"/>
        <v>14</v>
      </c>
    </row>
    <row r="21" spans="1:9">
      <c r="A21" s="27" t="s">
        <v>158</v>
      </c>
      <c r="C21" s="27">
        <f>TDIST((ABS(C19)*SQRT(C20-2)/SQRT(1-(C19*C19))), C20, 2)</f>
        <v>0.75548224448717805</v>
      </c>
      <c r="D21" s="27">
        <f t="shared" ref="D21:H21" si="2">TDIST((ABS(D19)*SQRT(D20-2)/SQRT(1-(D19*D19))), D20, 2)</f>
        <v>0.71183558712064021</v>
      </c>
      <c r="E21" s="27">
        <f t="shared" si="2"/>
        <v>0.34430081935890933</v>
      </c>
      <c r="F21" s="27">
        <f t="shared" si="2"/>
        <v>2.805057458980855E-4</v>
      </c>
      <c r="G21" s="27">
        <f t="shared" si="2"/>
        <v>2.2024227579462489E-2</v>
      </c>
      <c r="H21" s="27">
        <f t="shared" si="2"/>
        <v>4.5520368259901481E-2</v>
      </c>
    </row>
    <row r="25" spans="1:9">
      <c r="B25" t="s">
        <v>52</v>
      </c>
      <c r="C25" s="185" t="s">
        <v>59</v>
      </c>
      <c r="D25" s="185"/>
      <c r="E25" s="185"/>
      <c r="F25" s="185"/>
      <c r="G25" s="185"/>
      <c r="H25" s="185"/>
    </row>
    <row r="26" spans="1:9">
      <c r="A26" t="s">
        <v>0</v>
      </c>
      <c r="B26">
        <v>0</v>
      </c>
      <c r="C26">
        <v>2.8679541237444859</v>
      </c>
      <c r="D26">
        <v>8.0178372573727312</v>
      </c>
      <c r="E26">
        <v>4.9229074311208567</v>
      </c>
      <c r="F26">
        <v>6.0786963611081495</v>
      </c>
      <c r="G26">
        <v>10.034662148993581</v>
      </c>
      <c r="H26">
        <v>6.0347119995695682</v>
      </c>
    </row>
    <row r="27" spans="1:9">
      <c r="A27" t="s">
        <v>1</v>
      </c>
      <c r="B27">
        <v>37.375587000000017</v>
      </c>
      <c r="C27">
        <v>3.8761718223533506</v>
      </c>
      <c r="D27">
        <v>5.3004941368930973</v>
      </c>
      <c r="E27">
        <v>3.3008025846660618</v>
      </c>
      <c r="F27">
        <v>5.7735026918962573</v>
      </c>
      <c r="G27">
        <v>4.6037896443708117</v>
      </c>
      <c r="H27">
        <v>13.981094896064244</v>
      </c>
    </row>
    <row r="28" spans="1:9">
      <c r="A28" t="s">
        <v>2</v>
      </c>
      <c r="B28">
        <v>42.847775999999769</v>
      </c>
      <c r="C28">
        <v>3.3390632076729481</v>
      </c>
      <c r="D28">
        <v>5.0869630411922726</v>
      </c>
      <c r="E28">
        <v>1.9855640413458269</v>
      </c>
      <c r="F28">
        <v>10.243740065343117</v>
      </c>
      <c r="G28">
        <v>2.7882593573594336</v>
      </c>
      <c r="H28">
        <v>15.804382811662904</v>
      </c>
    </row>
    <row r="29" spans="1:9">
      <c r="A29" t="s">
        <v>3</v>
      </c>
      <c r="B29">
        <v>51.32384699999961</v>
      </c>
      <c r="C29">
        <v>4.587075474585804</v>
      </c>
      <c r="D29">
        <v>5.9371710435189602</v>
      </c>
      <c r="E29">
        <v>4.9055366590131699</v>
      </c>
      <c r="F29">
        <v>4.5226701686664548</v>
      </c>
      <c r="G29">
        <v>4.4721359549995796</v>
      </c>
      <c r="H29">
        <v>15.128129233902223</v>
      </c>
    </row>
    <row r="30" spans="1:9">
      <c r="A30" s="27" t="s">
        <v>4</v>
      </c>
      <c r="B30" s="27">
        <v>61.497662999999655</v>
      </c>
      <c r="C30" s="27">
        <v>4.5255964459799705</v>
      </c>
      <c r="D30" s="27">
        <v>2.060154748714881</v>
      </c>
      <c r="E30" s="27">
        <v>5.1313591541425776</v>
      </c>
      <c r="F30" s="27">
        <v>7.3192505471139988</v>
      </c>
      <c r="G30" s="27">
        <v>3.1622776601683795</v>
      </c>
      <c r="H30" s="27">
        <v>6.8927983115205187</v>
      </c>
    </row>
    <row r="31" spans="1:9">
      <c r="A31" s="27" t="s">
        <v>5</v>
      </c>
      <c r="B31" s="27">
        <v>62.685695999999993</v>
      </c>
      <c r="C31" s="27">
        <v>3.7819328928135652</v>
      </c>
      <c r="D31" s="27">
        <v>4.2695628191498329</v>
      </c>
      <c r="E31" s="27">
        <v>4.25546207683532</v>
      </c>
      <c r="F31" s="27">
        <v>7.4402380914284496</v>
      </c>
      <c r="G31" s="27">
        <v>9.3441057524148494</v>
      </c>
      <c r="H31" s="27">
        <v>8.7930966324211841</v>
      </c>
    </row>
    <row r="32" spans="1:9">
      <c r="A32" s="27" t="s">
        <v>6</v>
      </c>
      <c r="B32" s="27">
        <v>86.725964999999931</v>
      </c>
      <c r="C32" s="27">
        <v>0.97840101078938957</v>
      </c>
      <c r="D32" s="27">
        <v>6.8221332423432326</v>
      </c>
      <c r="E32" s="27">
        <v>5.2675546174877104</v>
      </c>
      <c r="F32" s="27">
        <v>8.3012201759895756</v>
      </c>
      <c r="G32" s="27">
        <v>10.500305245868342</v>
      </c>
      <c r="H32" s="27">
        <v>11.180339887498949</v>
      </c>
    </row>
    <row r="33" spans="1:8">
      <c r="A33" s="27" t="s">
        <v>7</v>
      </c>
      <c r="B33" s="27">
        <v>122.45098199999973</v>
      </c>
      <c r="C33" s="27"/>
      <c r="D33" s="27">
        <v>6.6008657440845262</v>
      </c>
      <c r="E33" s="27">
        <v>3.1505978590176533</v>
      </c>
      <c r="F33" s="27">
        <v>5.6879645899452109</v>
      </c>
      <c r="G33" s="27">
        <v>2.8867513459481291</v>
      </c>
      <c r="H33" s="27">
        <v>0</v>
      </c>
    </row>
    <row r="34" spans="1:8">
      <c r="A34" s="27" t="s">
        <v>8</v>
      </c>
      <c r="B34" s="27">
        <v>208.29649499999962</v>
      </c>
      <c r="C34" s="27">
        <v>3.5932300037431104</v>
      </c>
      <c r="D34" s="27">
        <v>7.0710678118654755</v>
      </c>
      <c r="E34" s="27">
        <v>3.9603739161845644</v>
      </c>
      <c r="F34" s="27">
        <v>10.833826418758742</v>
      </c>
      <c r="G34" s="27">
        <v>17.677669529663689</v>
      </c>
      <c r="H34" s="27">
        <v>11.441572079710417</v>
      </c>
    </row>
    <row r="35" spans="1:8">
      <c r="A35" s="27" t="s">
        <v>9</v>
      </c>
      <c r="B35" s="27">
        <v>211.09302899999992</v>
      </c>
      <c r="C35" s="27">
        <v>4.3595923642724683</v>
      </c>
      <c r="D35" s="27">
        <v>4.9934167186722753</v>
      </c>
      <c r="E35" s="27">
        <v>4.6895500766342009</v>
      </c>
      <c r="F35" s="27">
        <v>14.554495296413863</v>
      </c>
      <c r="G35" s="27">
        <v>6.1768799691953022</v>
      </c>
      <c r="H35" s="27">
        <v>14.814614038699968</v>
      </c>
    </row>
    <row r="36" spans="1:8">
      <c r="A36" s="27" t="s">
        <v>10</v>
      </c>
      <c r="B36" s="27">
        <v>279.42485099999982</v>
      </c>
      <c r="C36" s="27">
        <v>3.0443050337902866</v>
      </c>
      <c r="D36" s="27"/>
      <c r="E36" s="27">
        <v>5.0897737770405156</v>
      </c>
      <c r="F36" s="27">
        <v>10.897247358851684</v>
      </c>
      <c r="G36" s="27">
        <v>5</v>
      </c>
      <c r="H36" s="27">
        <v>16.995272451899254</v>
      </c>
    </row>
    <row r="37" spans="1:8">
      <c r="A37" s="27" t="s">
        <v>12</v>
      </c>
      <c r="B37" s="27">
        <v>285.8665139999996</v>
      </c>
      <c r="C37" s="27">
        <v>2.8595936934788257</v>
      </c>
      <c r="D37" s="27"/>
      <c r="E37" s="27">
        <v>3.5323882897658878</v>
      </c>
      <c r="F37" s="27">
        <v>11.286317042372696</v>
      </c>
      <c r="G37" s="27">
        <v>9.8319208025017506</v>
      </c>
      <c r="H37" s="27">
        <v>15.612494995995995</v>
      </c>
    </row>
    <row r="38" spans="1:8">
      <c r="A38" s="27" t="s">
        <v>13</v>
      </c>
      <c r="B38" s="27">
        <v>286.09384199999982</v>
      </c>
      <c r="C38" s="27">
        <v>2.346494036088536</v>
      </c>
      <c r="D38" s="27">
        <v>4.5523273400016295</v>
      </c>
      <c r="E38" s="27">
        <v>5.6340694519336214</v>
      </c>
      <c r="F38" s="27">
        <v>11.21634751658949</v>
      </c>
      <c r="G38" s="27"/>
      <c r="H38" s="27">
        <v>11.649286774431358</v>
      </c>
    </row>
    <row r="39" spans="1:8">
      <c r="A39" s="27" t="s">
        <v>11</v>
      </c>
      <c r="B39" s="27">
        <v>291.94753799999978</v>
      </c>
      <c r="C39" s="27">
        <v>2.6258699635370104</v>
      </c>
      <c r="D39" s="27">
        <v>2.6429706993546218</v>
      </c>
      <c r="E39" s="27">
        <v>4.3222239845446033</v>
      </c>
      <c r="F39" s="27">
        <v>13.2235637164358</v>
      </c>
      <c r="G39" s="27">
        <v>4.4721359549995796</v>
      </c>
      <c r="H39" s="27">
        <v>17.566540163997384</v>
      </c>
    </row>
    <row r="40" spans="1:8">
      <c r="A40" s="27"/>
      <c r="B40" s="27"/>
      <c r="C40" s="27"/>
      <c r="D40" s="27"/>
      <c r="E40" s="27"/>
      <c r="F40" s="27"/>
      <c r="G40" s="27"/>
      <c r="H40" s="27"/>
    </row>
    <row r="41" spans="1:8">
      <c r="A41" s="27"/>
      <c r="B41" s="27" t="s">
        <v>52</v>
      </c>
      <c r="C41" s="185" t="s">
        <v>153</v>
      </c>
      <c r="D41" s="185"/>
      <c r="E41" s="185"/>
      <c r="F41" s="185"/>
      <c r="G41" s="185"/>
      <c r="H41" s="185"/>
    </row>
    <row r="42" spans="1:8">
      <c r="A42" s="27" t="s">
        <v>0</v>
      </c>
      <c r="B42" s="27">
        <v>0</v>
      </c>
      <c r="C42" s="27">
        <v>25</v>
      </c>
      <c r="D42" s="27">
        <v>42</v>
      </c>
      <c r="E42" s="27">
        <v>20</v>
      </c>
      <c r="F42" s="27">
        <v>76</v>
      </c>
      <c r="G42" s="27">
        <v>46</v>
      </c>
      <c r="H42" s="27">
        <v>95</v>
      </c>
    </row>
    <row r="43" spans="1:8">
      <c r="A43" s="27" t="s">
        <v>1</v>
      </c>
      <c r="B43" s="27">
        <v>37.375587000000017</v>
      </c>
      <c r="C43" s="27">
        <v>25</v>
      </c>
      <c r="D43" s="27">
        <v>42</v>
      </c>
      <c r="E43" s="27">
        <v>20</v>
      </c>
      <c r="F43" s="27">
        <v>76</v>
      </c>
      <c r="G43" s="27">
        <v>46</v>
      </c>
      <c r="H43" s="27">
        <v>95</v>
      </c>
    </row>
    <row r="44" spans="1:8">
      <c r="A44" s="27" t="s">
        <v>2</v>
      </c>
      <c r="B44" s="27">
        <v>42.847775999999769</v>
      </c>
      <c r="C44" s="27">
        <v>25</v>
      </c>
      <c r="D44" s="27">
        <v>42</v>
      </c>
      <c r="E44" s="27">
        <v>20</v>
      </c>
      <c r="F44" s="27">
        <v>76</v>
      </c>
      <c r="G44" s="27">
        <v>46</v>
      </c>
      <c r="H44" s="27">
        <v>95</v>
      </c>
    </row>
    <row r="45" spans="1:8">
      <c r="A45" s="27" t="s">
        <v>3</v>
      </c>
      <c r="B45" s="27">
        <v>51.32384699999961</v>
      </c>
      <c r="C45" s="27">
        <v>25</v>
      </c>
      <c r="D45" s="27">
        <v>42</v>
      </c>
      <c r="E45" s="27">
        <v>20</v>
      </c>
      <c r="F45" s="27">
        <v>76</v>
      </c>
      <c r="G45" s="27">
        <v>46</v>
      </c>
      <c r="H45" s="27">
        <v>95</v>
      </c>
    </row>
    <row r="46" spans="1:8">
      <c r="A46" s="27" t="s">
        <v>4</v>
      </c>
      <c r="B46" s="27">
        <v>61.497662999999655</v>
      </c>
      <c r="C46" s="27">
        <v>25</v>
      </c>
      <c r="D46" s="27">
        <v>42</v>
      </c>
      <c r="E46" s="27">
        <v>20</v>
      </c>
      <c r="F46" s="27">
        <v>76</v>
      </c>
      <c r="G46" s="27">
        <v>46</v>
      </c>
      <c r="H46" s="27">
        <v>95</v>
      </c>
    </row>
    <row r="47" spans="1:8">
      <c r="A47" s="27" t="s">
        <v>5</v>
      </c>
      <c r="B47" s="27">
        <v>62.685695999999993</v>
      </c>
      <c r="C47" s="27">
        <v>25</v>
      </c>
      <c r="D47" s="27">
        <v>42</v>
      </c>
      <c r="E47" s="27">
        <v>20</v>
      </c>
      <c r="F47" s="27">
        <v>76</v>
      </c>
      <c r="G47" s="27">
        <v>46</v>
      </c>
      <c r="H47" s="27">
        <v>95</v>
      </c>
    </row>
    <row r="48" spans="1:8">
      <c r="A48" s="27" t="s">
        <v>6</v>
      </c>
      <c r="B48" s="27">
        <v>86.725964999999931</v>
      </c>
      <c r="C48" s="27">
        <v>25</v>
      </c>
      <c r="D48" s="27">
        <v>42</v>
      </c>
      <c r="E48" s="27">
        <v>20</v>
      </c>
      <c r="F48" s="27">
        <v>76</v>
      </c>
      <c r="G48" s="27">
        <v>46</v>
      </c>
      <c r="H48" s="27">
        <v>95</v>
      </c>
    </row>
    <row r="49" spans="1:8">
      <c r="A49" s="27" t="s">
        <v>7</v>
      </c>
      <c r="B49" s="27">
        <v>122.45098199999973</v>
      </c>
      <c r="C49" s="27">
        <v>25</v>
      </c>
      <c r="D49" s="27">
        <v>42</v>
      </c>
      <c r="E49" s="27">
        <v>20</v>
      </c>
      <c r="F49" s="27">
        <v>76</v>
      </c>
      <c r="G49" s="27">
        <v>46</v>
      </c>
      <c r="H49" s="27">
        <v>95</v>
      </c>
    </row>
    <row r="50" spans="1:8">
      <c r="A50" s="27" t="s">
        <v>8</v>
      </c>
      <c r="B50" s="27">
        <v>208.29649499999962</v>
      </c>
      <c r="C50" s="27">
        <v>25</v>
      </c>
      <c r="D50" s="27">
        <v>42</v>
      </c>
      <c r="E50" s="27">
        <v>20</v>
      </c>
      <c r="F50" s="27">
        <v>76</v>
      </c>
      <c r="G50" s="27">
        <v>46</v>
      </c>
      <c r="H50" s="27">
        <v>95</v>
      </c>
    </row>
    <row r="51" spans="1:8">
      <c r="A51" s="27" t="s">
        <v>9</v>
      </c>
      <c r="B51" s="27">
        <v>211.09302899999992</v>
      </c>
      <c r="C51" s="27">
        <v>25</v>
      </c>
      <c r="D51" s="27">
        <v>42</v>
      </c>
      <c r="E51" s="27">
        <v>20</v>
      </c>
      <c r="F51" s="27">
        <v>76</v>
      </c>
      <c r="G51" s="27">
        <v>46</v>
      </c>
      <c r="H51" s="27">
        <v>95</v>
      </c>
    </row>
    <row r="52" spans="1:8">
      <c r="A52" s="27" t="s">
        <v>10</v>
      </c>
      <c r="B52" s="27">
        <v>279.42485099999982</v>
      </c>
      <c r="C52" s="27">
        <v>25</v>
      </c>
      <c r="D52" s="27">
        <v>42</v>
      </c>
      <c r="E52" s="27">
        <v>20</v>
      </c>
      <c r="F52" s="27">
        <v>76</v>
      </c>
      <c r="G52" s="27">
        <v>46</v>
      </c>
      <c r="H52" s="27">
        <v>95</v>
      </c>
    </row>
    <row r="53" spans="1:8">
      <c r="A53" s="27" t="s">
        <v>12</v>
      </c>
      <c r="B53" s="27">
        <v>285.8665139999996</v>
      </c>
      <c r="C53" s="27">
        <v>25</v>
      </c>
      <c r="D53" s="27">
        <v>42</v>
      </c>
      <c r="E53" s="27">
        <v>20</v>
      </c>
      <c r="F53" s="27">
        <v>76</v>
      </c>
      <c r="G53" s="27">
        <v>46</v>
      </c>
      <c r="H53" s="27">
        <v>95</v>
      </c>
    </row>
    <row r="54" spans="1:8">
      <c r="A54" s="27" t="s">
        <v>13</v>
      </c>
      <c r="B54" s="27">
        <v>286.09384199999982</v>
      </c>
      <c r="C54" s="27">
        <v>25</v>
      </c>
      <c r="D54" s="27">
        <v>42</v>
      </c>
      <c r="E54" s="27">
        <v>20</v>
      </c>
      <c r="F54" s="27">
        <v>76</v>
      </c>
      <c r="G54" s="27">
        <v>46</v>
      </c>
      <c r="H54" s="27">
        <v>95</v>
      </c>
    </row>
    <row r="55" spans="1:8">
      <c r="A55" s="27" t="s">
        <v>11</v>
      </c>
      <c r="B55" s="27">
        <v>291.94753799999978</v>
      </c>
      <c r="C55" s="27">
        <v>25</v>
      </c>
      <c r="D55" s="27">
        <v>42</v>
      </c>
      <c r="E55" s="27">
        <v>20</v>
      </c>
      <c r="F55" s="27">
        <v>76</v>
      </c>
      <c r="G55" s="27">
        <v>46</v>
      </c>
      <c r="H55" s="27">
        <v>95</v>
      </c>
    </row>
  </sheetData>
  <mergeCells count="3">
    <mergeCell ref="C25:H25"/>
    <mergeCell ref="B1:H3"/>
    <mergeCell ref="C41:H41"/>
  </mergeCells>
  <pageMargins left="0.7" right="0.7" top="0.75" bottom="0.75" header="0.3" footer="0.3"/>
  <pageSetup orientation="portrait" verticalDpi="300" r:id="rId1"/>
  <drawing r:id="rId2"/>
</worksheet>
</file>

<file path=xl/worksheets/sheet16.xml><?xml version="1.0" encoding="utf-8"?>
<worksheet xmlns="http://schemas.openxmlformats.org/spreadsheetml/2006/main" xmlns:r="http://schemas.openxmlformats.org/officeDocument/2006/relationships">
  <sheetPr>
    <tabColor theme="9" tint="-0.249977111117893"/>
  </sheetPr>
  <dimension ref="A1:O85"/>
  <sheetViews>
    <sheetView zoomScale="70" zoomScaleNormal="70" workbookViewId="0">
      <selection activeCell="K37" sqref="K37"/>
    </sheetView>
  </sheetViews>
  <sheetFormatPr baseColWidth="10" defaultRowHeight="15"/>
  <cols>
    <col min="1" max="1" width="21.85546875" style="16" bestFit="1" customWidth="1"/>
    <col min="6" max="6" width="24.28515625" customWidth="1"/>
    <col min="7" max="7" width="7.85546875" bestFit="1" customWidth="1"/>
    <col min="8" max="8" width="8.140625" bestFit="1" customWidth="1"/>
    <col min="9" max="9" width="25.85546875" bestFit="1" customWidth="1"/>
    <col min="10" max="10" width="11" bestFit="1" customWidth="1"/>
    <col min="11" max="11" width="12" bestFit="1" customWidth="1"/>
    <col min="12" max="12" width="6.28515625" bestFit="1" customWidth="1"/>
  </cols>
  <sheetData>
    <row r="1" spans="1:15" s="27" customFormat="1">
      <c r="A1" s="225" t="s">
        <v>160</v>
      </c>
      <c r="B1" s="226"/>
      <c r="C1" s="226"/>
      <c r="D1" s="226"/>
      <c r="E1" s="226"/>
      <c r="F1" s="226"/>
      <c r="G1" s="226"/>
      <c r="H1" s="226"/>
      <c r="I1" s="226"/>
      <c r="J1" s="226"/>
      <c r="K1" s="226"/>
      <c r="L1" s="226"/>
      <c r="M1" s="226"/>
      <c r="N1" s="227"/>
    </row>
    <row r="2" spans="1:15" s="27" customFormat="1">
      <c r="A2" s="228"/>
      <c r="B2" s="229"/>
      <c r="C2" s="229"/>
      <c r="D2" s="229"/>
      <c r="E2" s="229"/>
      <c r="F2" s="229"/>
      <c r="G2" s="229"/>
      <c r="H2" s="229"/>
      <c r="I2" s="229"/>
      <c r="J2" s="229"/>
      <c r="K2" s="229"/>
      <c r="L2" s="229"/>
      <c r="M2" s="229"/>
      <c r="N2" s="230"/>
    </row>
    <row r="3" spans="1:15" s="27" customFormat="1">
      <c r="A3" s="228"/>
      <c r="B3" s="229"/>
      <c r="C3" s="229"/>
      <c r="D3" s="229"/>
      <c r="E3" s="229"/>
      <c r="F3" s="229"/>
      <c r="G3" s="229"/>
      <c r="H3" s="229"/>
      <c r="I3" s="229"/>
      <c r="J3" s="229"/>
      <c r="K3" s="229"/>
      <c r="L3" s="229"/>
      <c r="M3" s="229"/>
      <c r="N3" s="230"/>
    </row>
    <row r="4" spans="1:15" s="27" customFormat="1" ht="15.75" thickBot="1">
      <c r="A4" s="231"/>
      <c r="B4" s="232"/>
      <c r="C4" s="232"/>
      <c r="D4" s="232"/>
      <c r="E4" s="232"/>
      <c r="F4" s="232"/>
      <c r="G4" s="232"/>
      <c r="H4" s="232"/>
      <c r="I4" s="232"/>
      <c r="J4" s="232"/>
      <c r="K4" s="232"/>
      <c r="L4" s="232"/>
      <c r="M4" s="232"/>
      <c r="N4" s="233"/>
    </row>
    <row r="5" spans="1:15">
      <c r="C5" t="s">
        <v>52</v>
      </c>
      <c r="E5" s="14"/>
      <c r="F5" s="13" t="s">
        <v>88</v>
      </c>
      <c r="G5" s="13" t="s">
        <v>91</v>
      </c>
      <c r="H5" s="13" t="s">
        <v>90</v>
      </c>
      <c r="I5" s="17" t="s">
        <v>86</v>
      </c>
      <c r="J5" s="17" t="s">
        <v>87</v>
      </c>
      <c r="K5" s="13" t="s">
        <v>87</v>
      </c>
      <c r="L5" t="s">
        <v>20</v>
      </c>
      <c r="M5" s="27" t="s">
        <v>125</v>
      </c>
      <c r="N5" s="27" t="s">
        <v>126</v>
      </c>
      <c r="O5" s="27" t="s">
        <v>127</v>
      </c>
    </row>
    <row r="6" spans="1:15">
      <c r="A6" s="15" t="s">
        <v>53</v>
      </c>
      <c r="B6">
        <v>1</v>
      </c>
      <c r="C6">
        <v>0</v>
      </c>
      <c r="D6" s="12">
        <v>9.5426829268292686</v>
      </c>
      <c r="F6" s="18" t="s">
        <v>53</v>
      </c>
      <c r="G6" s="19">
        <v>-1.6024699999999999E-3</v>
      </c>
      <c r="H6" s="19">
        <v>8.1857100000000003</v>
      </c>
      <c r="I6" t="s">
        <v>85</v>
      </c>
      <c r="J6" s="22">
        <v>1.41687E-12</v>
      </c>
      <c r="K6" s="12">
        <v>2.7905699999999999E-2</v>
      </c>
      <c r="L6">
        <v>4888</v>
      </c>
      <c r="M6">
        <v>5.1289999999999996</v>
      </c>
      <c r="N6">
        <v>11.897</v>
      </c>
      <c r="O6">
        <v>2.3195999999999999</v>
      </c>
    </row>
    <row r="7" spans="1:15">
      <c r="A7" s="15" t="s">
        <v>53</v>
      </c>
      <c r="B7">
        <v>1</v>
      </c>
      <c r="C7">
        <v>37.375587000000017</v>
      </c>
      <c r="D7" s="12">
        <v>8.8207547169811313</v>
      </c>
      <c r="F7" s="18" t="s">
        <v>54</v>
      </c>
      <c r="G7" s="19">
        <v>4.1427499999999997E-3</v>
      </c>
      <c r="H7" s="19">
        <v>19.841899999999999</v>
      </c>
      <c r="I7" t="s">
        <v>84</v>
      </c>
      <c r="J7" s="22">
        <v>1.38351E-10</v>
      </c>
      <c r="K7" s="12">
        <v>3.585E-2</v>
      </c>
      <c r="L7">
        <v>234</v>
      </c>
      <c r="M7">
        <v>16.25</v>
      </c>
      <c r="N7">
        <v>30</v>
      </c>
      <c r="O7">
        <v>1.8462000000000001</v>
      </c>
    </row>
    <row r="8" spans="1:15">
      <c r="A8" s="15" t="s">
        <v>53</v>
      </c>
      <c r="B8">
        <v>1</v>
      </c>
      <c r="C8">
        <v>42.847775999999769</v>
      </c>
      <c r="D8" s="12">
        <v>9.3283582089552244</v>
      </c>
      <c r="F8" s="18" t="s">
        <v>55</v>
      </c>
      <c r="G8" s="19">
        <v>5.2822399999999997E-3</v>
      </c>
      <c r="H8" s="19">
        <v>8.2352799999999995</v>
      </c>
      <c r="I8" t="s">
        <v>83</v>
      </c>
      <c r="J8" s="22">
        <v>3.8063199999999999E-8</v>
      </c>
      <c r="K8" s="12">
        <v>3.7823500000000003E-2</v>
      </c>
      <c r="L8">
        <v>9141</v>
      </c>
      <c r="M8">
        <v>5.3432000000000004</v>
      </c>
      <c r="N8">
        <v>12.265599999999999</v>
      </c>
      <c r="O8">
        <v>2.2955999999999999</v>
      </c>
    </row>
    <row r="9" spans="1:15">
      <c r="A9" s="15" t="s">
        <v>53</v>
      </c>
      <c r="B9">
        <v>1</v>
      </c>
      <c r="C9">
        <v>51.32384699999961</v>
      </c>
      <c r="D9" s="12">
        <v>8.2621951219512191</v>
      </c>
      <c r="F9" s="18" t="s">
        <v>56</v>
      </c>
      <c r="G9" s="19">
        <v>5.4748900000000003E-2</v>
      </c>
      <c r="H9" s="19">
        <v>16.354299999999999</v>
      </c>
      <c r="I9" t="s">
        <v>49</v>
      </c>
      <c r="J9">
        <v>2.8019200000000001E-2</v>
      </c>
      <c r="K9" s="12">
        <v>9.4189400000000006E-2</v>
      </c>
      <c r="L9">
        <v>245</v>
      </c>
      <c r="M9">
        <v>14.2857</v>
      </c>
      <c r="N9">
        <v>41.666699999999999</v>
      </c>
      <c r="O9">
        <v>2.9167000000000001</v>
      </c>
    </row>
    <row r="10" spans="1:15">
      <c r="A10" s="15" t="s">
        <v>53</v>
      </c>
      <c r="B10">
        <v>1</v>
      </c>
      <c r="C10">
        <v>61.497662999999655</v>
      </c>
      <c r="D10" s="12">
        <v>7.8078078078078077</v>
      </c>
      <c r="F10" s="18" t="s">
        <v>58</v>
      </c>
      <c r="G10" s="19">
        <v>3.6425699999999998E-2</v>
      </c>
      <c r="H10" s="19">
        <v>19.307500000000001</v>
      </c>
      <c r="I10" t="s">
        <v>82</v>
      </c>
      <c r="J10">
        <v>1.40891E-3</v>
      </c>
      <c r="K10" s="12">
        <v>6.2801700000000002E-2</v>
      </c>
      <c r="L10">
        <v>204</v>
      </c>
      <c r="M10">
        <v>13.513500000000001</v>
      </c>
      <c r="N10">
        <v>37.5</v>
      </c>
      <c r="O10">
        <v>2.7749999999999999</v>
      </c>
    </row>
    <row r="11" spans="1:15">
      <c r="A11" s="15" t="s">
        <v>53</v>
      </c>
      <c r="B11">
        <v>1</v>
      </c>
      <c r="C11">
        <v>62.685695999999993</v>
      </c>
      <c r="D11" s="12">
        <v>6.6122448979591839</v>
      </c>
      <c r="F11" s="18" t="s">
        <v>89</v>
      </c>
      <c r="G11" s="19">
        <v>3.4910299999999998E-2</v>
      </c>
      <c r="H11" s="19">
        <v>19.703800000000001</v>
      </c>
      <c r="I11" t="s">
        <v>50</v>
      </c>
      <c r="J11">
        <v>5.98027E-2</v>
      </c>
      <c r="K11" s="12">
        <v>1.4371499999999999E-4</v>
      </c>
      <c r="L11">
        <v>411</v>
      </c>
      <c r="M11">
        <v>10</v>
      </c>
      <c r="N11">
        <v>35.882399999999997</v>
      </c>
      <c r="O11">
        <v>3.5882000000000001</v>
      </c>
    </row>
    <row r="12" spans="1:15">
      <c r="A12" s="15" t="s">
        <v>53</v>
      </c>
      <c r="B12">
        <v>1</v>
      </c>
      <c r="C12">
        <v>86.725964999999931</v>
      </c>
      <c r="D12" s="12">
        <v>5.129032258064516</v>
      </c>
    </row>
    <row r="13" spans="1:15">
      <c r="A13" s="15" t="s">
        <v>53</v>
      </c>
      <c r="B13">
        <v>1</v>
      </c>
      <c r="C13">
        <v>208.29649499999962</v>
      </c>
      <c r="D13" s="12">
        <v>7.5</v>
      </c>
      <c r="F13" t="s">
        <v>39</v>
      </c>
    </row>
    <row r="14" spans="1:15">
      <c r="A14" s="15" t="s">
        <v>53</v>
      </c>
      <c r="B14">
        <v>1</v>
      </c>
      <c r="C14">
        <v>211.09302899999992</v>
      </c>
      <c r="D14" s="12">
        <v>9.8018867924528301</v>
      </c>
      <c r="F14" t="s">
        <v>40</v>
      </c>
    </row>
    <row r="15" spans="1:15">
      <c r="A15" s="15" t="s">
        <v>53</v>
      </c>
      <c r="B15">
        <v>1</v>
      </c>
      <c r="C15">
        <v>279.42485099999982</v>
      </c>
      <c r="D15" s="12">
        <v>5.6349206349206353</v>
      </c>
      <c r="F15" t="s">
        <v>41</v>
      </c>
    </row>
    <row r="16" spans="1:15">
      <c r="A16" s="15" t="s">
        <v>53</v>
      </c>
      <c r="B16">
        <v>1</v>
      </c>
      <c r="C16">
        <v>285.8665139999996</v>
      </c>
      <c r="D16" s="12">
        <v>6.9559585492227978</v>
      </c>
      <c r="F16" t="s">
        <v>40</v>
      </c>
    </row>
    <row r="17" spans="1:6">
      <c r="A17" s="15" t="s">
        <v>53</v>
      </c>
      <c r="B17">
        <v>1</v>
      </c>
      <c r="C17">
        <v>286.09384199999982</v>
      </c>
      <c r="D17" s="12">
        <v>6.0683760683760681</v>
      </c>
      <c r="F17" t="s">
        <v>60</v>
      </c>
    </row>
    <row r="18" spans="1:6">
      <c r="A18" s="15" t="s">
        <v>53</v>
      </c>
      <c r="B18">
        <v>1</v>
      </c>
      <c r="C18">
        <v>291.94753799999978</v>
      </c>
      <c r="D18" s="12">
        <v>11.897018970189702</v>
      </c>
      <c r="F18" t="s">
        <v>61</v>
      </c>
    </row>
    <row r="19" spans="1:6">
      <c r="A19" s="15" t="s">
        <v>54</v>
      </c>
      <c r="B19">
        <v>2</v>
      </c>
      <c r="C19">
        <v>0</v>
      </c>
      <c r="D19" s="12">
        <v>17.5</v>
      </c>
      <c r="F19" t="s">
        <v>62</v>
      </c>
    </row>
    <row r="20" spans="1:6">
      <c r="A20" s="15" t="s">
        <v>54</v>
      </c>
      <c r="B20">
        <v>2</v>
      </c>
      <c r="C20">
        <v>37.375587000000017</v>
      </c>
      <c r="D20" s="12">
        <v>19.333333333333332</v>
      </c>
      <c r="F20" t="s">
        <v>63</v>
      </c>
    </row>
    <row r="21" spans="1:6">
      <c r="A21" s="15" t="s">
        <v>54</v>
      </c>
      <c r="B21">
        <v>2</v>
      </c>
      <c r="C21">
        <v>42.847775999999769</v>
      </c>
      <c r="D21" s="12">
        <v>22.894736842105264</v>
      </c>
      <c r="F21" t="s">
        <v>64</v>
      </c>
    </row>
    <row r="22" spans="1:6">
      <c r="A22" s="15" t="s">
        <v>54</v>
      </c>
      <c r="B22">
        <v>2</v>
      </c>
      <c r="C22">
        <v>51.32384699999961</v>
      </c>
      <c r="D22" s="12">
        <v>20.399999999999999</v>
      </c>
      <c r="F22" t="s">
        <v>65</v>
      </c>
    </row>
    <row r="23" spans="1:6">
      <c r="A23" s="15" t="s">
        <v>54</v>
      </c>
      <c r="B23">
        <v>2</v>
      </c>
      <c r="C23">
        <v>61.497662999999655</v>
      </c>
      <c r="D23" s="12">
        <v>19.270833333333332</v>
      </c>
      <c r="F23" t="s">
        <v>40</v>
      </c>
    </row>
    <row r="24" spans="1:6">
      <c r="A24" s="15" t="s">
        <v>54</v>
      </c>
      <c r="B24">
        <v>2</v>
      </c>
      <c r="C24">
        <v>62.685695999999993</v>
      </c>
      <c r="D24" s="12">
        <v>20.3125</v>
      </c>
      <c r="F24" t="s">
        <v>42</v>
      </c>
    </row>
    <row r="25" spans="1:6">
      <c r="A25" s="15" t="s">
        <v>54</v>
      </c>
      <c r="B25">
        <v>2</v>
      </c>
      <c r="C25">
        <v>86.725964999999931</v>
      </c>
      <c r="D25" s="12">
        <v>19.782608695652176</v>
      </c>
      <c r="F25" t="s">
        <v>43</v>
      </c>
    </row>
    <row r="26" spans="1:6">
      <c r="A26" s="15" t="s">
        <v>54</v>
      </c>
      <c r="B26">
        <v>2</v>
      </c>
      <c r="C26">
        <v>122.45098199999973</v>
      </c>
      <c r="D26" s="12">
        <v>19</v>
      </c>
      <c r="F26" t="s">
        <v>66</v>
      </c>
    </row>
    <row r="27" spans="1:6">
      <c r="A27" s="15" t="s">
        <v>54</v>
      </c>
      <c r="B27">
        <v>2</v>
      </c>
      <c r="C27">
        <v>208.29649499999962</v>
      </c>
      <c r="D27" s="12">
        <v>30</v>
      </c>
    </row>
    <row r="28" spans="1:6">
      <c r="A28" s="15" t="s">
        <v>54</v>
      </c>
      <c r="B28">
        <v>2</v>
      </c>
      <c r="C28">
        <v>211.09302899999992</v>
      </c>
      <c r="D28" s="12">
        <v>17.75</v>
      </c>
      <c r="F28" t="s">
        <v>44</v>
      </c>
    </row>
    <row r="29" spans="1:6">
      <c r="A29" s="15" t="s">
        <v>54</v>
      </c>
      <c r="B29">
        <v>2</v>
      </c>
      <c r="C29">
        <v>286.09384199999982</v>
      </c>
      <c r="D29" s="12">
        <v>16.25</v>
      </c>
      <c r="F29" t="s">
        <v>45</v>
      </c>
    </row>
    <row r="30" spans="1:6">
      <c r="A30" s="15" t="s">
        <v>54</v>
      </c>
      <c r="B30">
        <v>2</v>
      </c>
      <c r="C30">
        <v>291.94753799999978</v>
      </c>
      <c r="D30" s="12">
        <v>21.666666666666668</v>
      </c>
      <c r="F30" t="s">
        <v>46</v>
      </c>
    </row>
    <row r="31" spans="1:6">
      <c r="A31" s="15" t="s">
        <v>55</v>
      </c>
      <c r="B31">
        <v>3</v>
      </c>
      <c r="C31">
        <v>0</v>
      </c>
      <c r="D31" s="12">
        <v>9.3353174603174605</v>
      </c>
      <c r="F31" t="s">
        <v>45</v>
      </c>
    </row>
    <row r="32" spans="1:6">
      <c r="A32" s="15" t="s">
        <v>55</v>
      </c>
      <c r="B32">
        <v>3</v>
      </c>
      <c r="C32">
        <v>37.375587000000017</v>
      </c>
      <c r="D32" s="12">
        <v>6.3064133016627082</v>
      </c>
      <c r="F32" t="s">
        <v>67</v>
      </c>
    </row>
    <row r="33" spans="1:6">
      <c r="A33" s="15" t="s">
        <v>55</v>
      </c>
      <c r="B33">
        <v>3</v>
      </c>
      <c r="C33">
        <v>42.847775999999769</v>
      </c>
      <c r="D33" s="12">
        <v>5.3432282003710574</v>
      </c>
      <c r="F33" t="s">
        <v>68</v>
      </c>
    </row>
    <row r="34" spans="1:6">
      <c r="A34" s="15" t="s">
        <v>55</v>
      </c>
      <c r="B34">
        <v>3</v>
      </c>
      <c r="C34">
        <v>51.32384699999961</v>
      </c>
      <c r="D34" s="12">
        <v>10.966057441253264</v>
      </c>
      <c r="F34" t="s">
        <v>69</v>
      </c>
    </row>
    <row r="35" spans="1:6">
      <c r="A35" s="15" t="s">
        <v>55</v>
      </c>
      <c r="B35">
        <v>3</v>
      </c>
      <c r="C35">
        <v>61.497662999999655</v>
      </c>
      <c r="D35" s="12">
        <v>10.474452554744525</v>
      </c>
      <c r="F35" t="s">
        <v>70</v>
      </c>
    </row>
    <row r="36" spans="1:6">
      <c r="A36" s="15" t="s">
        <v>55</v>
      </c>
      <c r="B36">
        <v>3</v>
      </c>
      <c r="C36">
        <v>62.685695999999993</v>
      </c>
      <c r="D36" s="12">
        <v>9.3162146566647426</v>
      </c>
      <c r="F36" t="s">
        <v>71</v>
      </c>
    </row>
    <row r="37" spans="1:6">
      <c r="A37" s="15" t="s">
        <v>55</v>
      </c>
      <c r="B37">
        <v>3</v>
      </c>
      <c r="C37">
        <v>86.725964999999931</v>
      </c>
      <c r="D37" s="12">
        <v>8.9598997493734327</v>
      </c>
      <c r="F37" t="s">
        <v>72</v>
      </c>
    </row>
    <row r="38" spans="1:6">
      <c r="A38" s="15" t="s">
        <v>55</v>
      </c>
      <c r="B38">
        <v>3</v>
      </c>
      <c r="C38">
        <v>122.45098199999973</v>
      </c>
      <c r="D38" s="12">
        <v>7.2089552238805972</v>
      </c>
      <c r="F38" t="s">
        <v>73</v>
      </c>
    </row>
    <row r="39" spans="1:6">
      <c r="A39" s="15" t="s">
        <v>55</v>
      </c>
      <c r="B39">
        <v>3</v>
      </c>
      <c r="C39">
        <v>208.29649499999962</v>
      </c>
      <c r="D39" s="12">
        <v>6.8469015795868771</v>
      </c>
      <c r="F39" t="s">
        <v>74</v>
      </c>
    </row>
    <row r="40" spans="1:6">
      <c r="A40" s="15" t="s">
        <v>55</v>
      </c>
      <c r="B40">
        <v>3</v>
      </c>
      <c r="C40">
        <v>211.09302899999992</v>
      </c>
      <c r="D40" s="12">
        <v>12.265625</v>
      </c>
      <c r="F40" t="s">
        <v>75</v>
      </c>
    </row>
    <row r="41" spans="1:6">
      <c r="A41" s="15" t="s">
        <v>55</v>
      </c>
      <c r="B41">
        <v>3</v>
      </c>
      <c r="C41">
        <v>279.42485099999982</v>
      </c>
      <c r="D41" s="12">
        <v>10.416666666666666</v>
      </c>
      <c r="F41" t="s">
        <v>76</v>
      </c>
    </row>
    <row r="42" spans="1:6">
      <c r="A42" s="15" t="s">
        <v>55</v>
      </c>
      <c r="B42">
        <v>3</v>
      </c>
      <c r="C42">
        <v>285.8665139999996</v>
      </c>
      <c r="D42" s="12">
        <v>6.9589977220956722</v>
      </c>
      <c r="F42" t="s">
        <v>77</v>
      </c>
    </row>
    <row r="43" spans="1:6">
      <c r="A43" s="15" t="s">
        <v>55</v>
      </c>
      <c r="B43">
        <v>3</v>
      </c>
      <c r="C43">
        <v>286.09384199999982</v>
      </c>
      <c r="D43" s="12">
        <v>10</v>
      </c>
      <c r="F43" t="s">
        <v>78</v>
      </c>
    </row>
    <row r="44" spans="1:6">
      <c r="A44" s="15" t="s">
        <v>55</v>
      </c>
      <c r="B44">
        <v>3</v>
      </c>
      <c r="C44">
        <v>291.94753799999978</v>
      </c>
      <c r="D44" s="12">
        <v>11.605633802816902</v>
      </c>
      <c r="F44" t="s">
        <v>79</v>
      </c>
    </row>
    <row r="45" spans="1:6">
      <c r="A45" s="15" t="s">
        <v>56</v>
      </c>
      <c r="B45">
        <v>4</v>
      </c>
      <c r="C45">
        <v>0</v>
      </c>
      <c r="D45" s="12">
        <v>18.214285714285715</v>
      </c>
      <c r="F45" t="s">
        <v>80</v>
      </c>
    </row>
    <row r="46" spans="1:6">
      <c r="A46" s="15" t="s">
        <v>56</v>
      </c>
      <c r="B46">
        <v>4</v>
      </c>
      <c r="C46">
        <v>37.375587000000017</v>
      </c>
      <c r="D46" s="12">
        <v>18.333333333333332</v>
      </c>
      <c r="F46" t="s">
        <v>81</v>
      </c>
    </row>
    <row r="47" spans="1:6">
      <c r="A47" s="15" t="s">
        <v>56</v>
      </c>
      <c r="B47">
        <v>4</v>
      </c>
      <c r="C47">
        <v>42.847775999999769</v>
      </c>
      <c r="D47" s="12">
        <v>21.25</v>
      </c>
      <c r="F47" t="s">
        <v>45</v>
      </c>
    </row>
    <row r="48" spans="1:6">
      <c r="A48" s="15" t="s">
        <v>56</v>
      </c>
      <c r="B48">
        <v>4</v>
      </c>
      <c r="C48">
        <v>51.32384699999961</v>
      </c>
      <c r="D48" s="12">
        <v>18.636363636363637</v>
      </c>
      <c r="F48" t="s">
        <v>47</v>
      </c>
    </row>
    <row r="49" spans="1:6">
      <c r="A49" s="15" t="s">
        <v>56</v>
      </c>
      <c r="B49">
        <v>4</v>
      </c>
      <c r="C49">
        <v>61.497662999999655</v>
      </c>
      <c r="D49" s="12">
        <v>14.285714285714286</v>
      </c>
      <c r="F49" t="s">
        <v>48</v>
      </c>
    </row>
    <row r="50" spans="1:6">
      <c r="A50" s="15" t="s">
        <v>56</v>
      </c>
      <c r="B50">
        <v>4</v>
      </c>
      <c r="C50">
        <v>62.685695999999993</v>
      </c>
      <c r="D50" s="12">
        <v>23.571428571428573</v>
      </c>
    </row>
    <row r="51" spans="1:6">
      <c r="A51" s="15" t="s">
        <v>56</v>
      </c>
      <c r="B51">
        <v>4</v>
      </c>
      <c r="C51">
        <v>86.725964999999931</v>
      </c>
      <c r="D51" s="12">
        <v>21.923076923076923</v>
      </c>
    </row>
    <row r="52" spans="1:6">
      <c r="A52" s="15" t="s">
        <v>56</v>
      </c>
      <c r="B52">
        <v>4</v>
      </c>
      <c r="C52">
        <v>122.45098199999973</v>
      </c>
      <c r="D52" s="12">
        <v>20</v>
      </c>
    </row>
    <row r="53" spans="1:6">
      <c r="A53" s="15" t="s">
        <v>56</v>
      </c>
      <c r="B53">
        <v>4</v>
      </c>
      <c r="C53">
        <v>208.29649499999962</v>
      </c>
      <c r="D53" s="12">
        <v>20.75</v>
      </c>
    </row>
    <row r="54" spans="1:6">
      <c r="A54" s="15" t="s">
        <v>56</v>
      </c>
      <c r="B54">
        <v>4</v>
      </c>
      <c r="C54">
        <v>211.09302899999992</v>
      </c>
      <c r="D54" s="12">
        <v>30.8</v>
      </c>
    </row>
    <row r="55" spans="1:6">
      <c r="A55" s="15" t="s">
        <v>56</v>
      </c>
      <c r="B55">
        <v>4</v>
      </c>
      <c r="C55">
        <v>279.42485099999982</v>
      </c>
      <c r="D55" s="12">
        <v>33.333333333333336</v>
      </c>
    </row>
    <row r="56" spans="1:6">
      <c r="A56" s="15" t="s">
        <v>56</v>
      </c>
      <c r="B56">
        <v>4</v>
      </c>
      <c r="C56">
        <v>285.8665139999996</v>
      </c>
      <c r="D56" s="12">
        <v>41.666666666666664</v>
      </c>
    </row>
    <row r="57" spans="1:6">
      <c r="A57" s="15" t="s">
        <v>56</v>
      </c>
      <c r="B57">
        <v>4</v>
      </c>
      <c r="C57">
        <v>286.09384199999982</v>
      </c>
      <c r="D57" s="12">
        <v>27.5</v>
      </c>
    </row>
    <row r="58" spans="1:6">
      <c r="A58" s="15" t="s">
        <v>56</v>
      </c>
      <c r="B58">
        <v>4</v>
      </c>
      <c r="C58">
        <v>291.94753799999978</v>
      </c>
      <c r="D58" s="12">
        <v>29.705882352941178</v>
      </c>
    </row>
    <row r="59" spans="1:6">
      <c r="A59" s="15" t="s">
        <v>58</v>
      </c>
      <c r="B59">
        <v>5</v>
      </c>
      <c r="C59">
        <v>0</v>
      </c>
      <c r="D59" s="12">
        <v>17.222222222222221</v>
      </c>
    </row>
    <row r="60" spans="1:6">
      <c r="A60" s="15" t="s">
        <v>58</v>
      </c>
      <c r="B60">
        <v>5</v>
      </c>
      <c r="C60">
        <v>37.375587000000017</v>
      </c>
      <c r="D60" s="12">
        <v>23.684210526315791</v>
      </c>
    </row>
    <row r="61" spans="1:6">
      <c r="A61" s="15" t="s">
        <v>58</v>
      </c>
      <c r="B61">
        <v>5</v>
      </c>
      <c r="C61">
        <v>42.847775999999769</v>
      </c>
      <c r="D61" s="12">
        <v>20.975609756097562</v>
      </c>
    </row>
    <row r="62" spans="1:6">
      <c r="A62" s="15" t="s">
        <v>58</v>
      </c>
      <c r="B62">
        <v>5</v>
      </c>
      <c r="C62">
        <v>51.32384699999961</v>
      </c>
      <c r="D62" s="12">
        <v>28</v>
      </c>
    </row>
    <row r="63" spans="1:6">
      <c r="A63" s="15" t="s">
        <v>58</v>
      </c>
      <c r="B63">
        <v>5</v>
      </c>
      <c r="C63">
        <v>61.497662999999655</v>
      </c>
      <c r="D63" s="12">
        <v>20</v>
      </c>
    </row>
    <row r="64" spans="1:6">
      <c r="A64" s="15" t="s">
        <v>58</v>
      </c>
      <c r="B64">
        <v>5</v>
      </c>
      <c r="C64">
        <v>62.685695999999993</v>
      </c>
      <c r="D64" s="12">
        <v>13.513513513513514</v>
      </c>
    </row>
    <row r="65" spans="1:4">
      <c r="A65" s="15" t="s">
        <v>58</v>
      </c>
      <c r="B65">
        <v>5</v>
      </c>
      <c r="C65">
        <v>86.725964999999931</v>
      </c>
      <c r="D65" s="12">
        <v>19.615384615384617</v>
      </c>
    </row>
    <row r="66" spans="1:4">
      <c r="A66" s="15" t="s">
        <v>58</v>
      </c>
      <c r="B66">
        <v>5</v>
      </c>
      <c r="C66">
        <v>122.45098199999973</v>
      </c>
      <c r="D66" s="12">
        <v>26.666666666666668</v>
      </c>
    </row>
    <row r="67" spans="1:4">
      <c r="A67" s="15" t="s">
        <v>58</v>
      </c>
      <c r="B67">
        <v>5</v>
      </c>
      <c r="C67">
        <v>208.29649499999962</v>
      </c>
      <c r="D67" s="12">
        <v>37.5</v>
      </c>
    </row>
    <row r="68" spans="1:4">
      <c r="A68" s="15" t="s">
        <v>58</v>
      </c>
      <c r="B68">
        <v>5</v>
      </c>
      <c r="C68">
        <v>211.09302899999992</v>
      </c>
      <c r="D68" s="12">
        <v>21.923076923076923</v>
      </c>
    </row>
    <row r="69" spans="1:4">
      <c r="A69" s="15" t="s">
        <v>58</v>
      </c>
      <c r="B69">
        <v>5</v>
      </c>
      <c r="C69">
        <v>279.42485099999982</v>
      </c>
      <c r="D69" s="12">
        <v>30</v>
      </c>
    </row>
    <row r="70" spans="1:4">
      <c r="A70" s="15" t="s">
        <v>58</v>
      </c>
      <c r="B70">
        <v>5</v>
      </c>
      <c r="C70">
        <v>285.8665139999996</v>
      </c>
      <c r="D70" s="12">
        <v>28.333333333333332</v>
      </c>
    </row>
    <row r="71" spans="1:4">
      <c r="A71" s="15" t="s">
        <v>58</v>
      </c>
      <c r="B71">
        <v>5</v>
      </c>
      <c r="C71">
        <v>291.94753799999978</v>
      </c>
      <c r="D71" s="12">
        <v>27</v>
      </c>
    </row>
    <row r="72" spans="1:4">
      <c r="A72" s="15" t="s">
        <v>57</v>
      </c>
      <c r="B72">
        <v>6</v>
      </c>
      <c r="C72">
        <v>0</v>
      </c>
      <c r="D72" s="12">
        <v>15.681818181818182</v>
      </c>
    </row>
    <row r="73" spans="1:4">
      <c r="A73" s="15" t="s">
        <v>57</v>
      </c>
      <c r="B73">
        <v>6</v>
      </c>
      <c r="C73">
        <v>37.375587000000017</v>
      </c>
      <c r="D73" s="12">
        <v>27.083333333333332</v>
      </c>
    </row>
    <row r="74" spans="1:4">
      <c r="A74" s="15" t="s">
        <v>57</v>
      </c>
      <c r="B74">
        <v>6</v>
      </c>
      <c r="C74">
        <v>42.847775999999769</v>
      </c>
      <c r="D74" s="12">
        <v>25.465116279069768</v>
      </c>
    </row>
    <row r="75" spans="1:4">
      <c r="A75" s="15" t="s">
        <v>57</v>
      </c>
      <c r="B75">
        <v>6</v>
      </c>
      <c r="C75">
        <v>51.32384699999961</v>
      </c>
      <c r="D75" s="12">
        <v>30.882352941176471</v>
      </c>
    </row>
    <row r="76" spans="1:4">
      <c r="A76" s="15" t="s">
        <v>57</v>
      </c>
      <c r="B76">
        <v>6</v>
      </c>
      <c r="C76">
        <v>61.497662999999655</v>
      </c>
      <c r="D76" s="12">
        <v>21.05263157894737</v>
      </c>
    </row>
    <row r="77" spans="1:4">
      <c r="A77" s="15" t="s">
        <v>57</v>
      </c>
      <c r="B77">
        <v>6</v>
      </c>
      <c r="C77">
        <v>62.685695999999993</v>
      </c>
      <c r="D77" s="12">
        <v>20.3125</v>
      </c>
    </row>
    <row r="78" spans="1:4">
      <c r="A78" s="15" t="s">
        <v>57</v>
      </c>
      <c r="B78">
        <v>6</v>
      </c>
      <c r="C78">
        <v>86.725964999999931</v>
      </c>
      <c r="D78" s="12">
        <v>23.333333333333332</v>
      </c>
    </row>
    <row r="79" spans="1:4">
      <c r="A79" s="15" t="s">
        <v>57</v>
      </c>
      <c r="B79">
        <v>6</v>
      </c>
      <c r="C79">
        <v>122.45098199999973</v>
      </c>
      <c r="D79" s="12">
        <v>10</v>
      </c>
    </row>
    <row r="80" spans="1:4">
      <c r="A80" s="15" t="s">
        <v>57</v>
      </c>
      <c r="B80">
        <v>6</v>
      </c>
      <c r="C80">
        <v>208.29649499999962</v>
      </c>
      <c r="D80" s="12">
        <v>20.483870967741936</v>
      </c>
    </row>
    <row r="81" spans="1:4">
      <c r="A81" s="15" t="s">
        <v>57</v>
      </c>
      <c r="B81">
        <v>6</v>
      </c>
      <c r="C81">
        <v>211.09302899999992</v>
      </c>
      <c r="D81" s="12">
        <v>21.836734693877553</v>
      </c>
    </row>
    <row r="82" spans="1:4">
      <c r="A82" s="15" t="s">
        <v>57</v>
      </c>
      <c r="B82">
        <v>6</v>
      </c>
      <c r="C82">
        <v>279.42485099999982</v>
      </c>
      <c r="D82" s="12">
        <v>30.625</v>
      </c>
    </row>
    <row r="83" spans="1:4">
      <c r="A83" s="15" t="s">
        <v>57</v>
      </c>
      <c r="B83">
        <v>6</v>
      </c>
      <c r="C83">
        <v>285.8665139999996</v>
      </c>
      <c r="D83" s="12">
        <v>32</v>
      </c>
    </row>
    <row r="84" spans="1:4">
      <c r="A84" s="15" t="s">
        <v>57</v>
      </c>
      <c r="B84">
        <v>6</v>
      </c>
      <c r="C84">
        <v>286.09384199999982</v>
      </c>
      <c r="D84" s="12">
        <v>35.882352941176471</v>
      </c>
    </row>
    <row r="85" spans="1:4">
      <c r="A85" s="15" t="s">
        <v>57</v>
      </c>
      <c r="B85">
        <v>6</v>
      </c>
      <c r="C85">
        <v>291.94753799999978</v>
      </c>
      <c r="D85" s="12">
        <v>32</v>
      </c>
    </row>
  </sheetData>
  <mergeCells count="1">
    <mergeCell ref="A1:N4"/>
  </mergeCells>
  <pageMargins left="0.7" right="0.7" top="0.75" bottom="0.75" header="0.3" footer="0.3"/>
  <pageSetup orientation="portrait" horizontalDpi="0" verticalDpi="0" r:id="rId1"/>
  <drawing r:id="rId2"/>
</worksheet>
</file>

<file path=xl/worksheets/sheet17.xml><?xml version="1.0" encoding="utf-8"?>
<worksheet xmlns="http://schemas.openxmlformats.org/spreadsheetml/2006/main" xmlns:r="http://schemas.openxmlformats.org/officeDocument/2006/relationships">
  <dimension ref="A1"/>
  <sheetViews>
    <sheetView workbookViewId="0"/>
  </sheetViews>
  <sheetFormatPr baseColWidth="10" defaultRowHeight="15"/>
  <sheetData/>
  <pageMargins left="0.7" right="0.7" top="0.75" bottom="0.75" header="0.3" footer="0.3"/>
</worksheet>
</file>

<file path=xl/worksheets/sheet18.xml><?xml version="1.0" encoding="utf-8"?>
<worksheet xmlns="http://schemas.openxmlformats.org/spreadsheetml/2006/main" xmlns:r="http://schemas.openxmlformats.org/officeDocument/2006/relationships">
  <sheetPr filterMode="1">
    <tabColor rgb="FFFF0000"/>
  </sheetPr>
  <dimension ref="A1:J2459"/>
  <sheetViews>
    <sheetView workbookViewId="0">
      <selection activeCell="J2460" sqref="J2460"/>
    </sheetView>
  </sheetViews>
  <sheetFormatPr baseColWidth="10" defaultRowHeight="15"/>
  <cols>
    <col min="1" max="1" width="13.7109375" style="27" bestFit="1" customWidth="1"/>
    <col min="2" max="2" width="17.140625" style="27" bestFit="1" customWidth="1"/>
    <col min="3" max="3" width="13.28515625" style="27" bestFit="1" customWidth="1"/>
    <col min="4" max="4" width="22" style="27" customWidth="1"/>
    <col min="5" max="5" width="15.140625" style="27" bestFit="1" customWidth="1"/>
    <col min="6" max="6" width="14" style="27" bestFit="1" customWidth="1"/>
    <col min="7" max="7" width="10.42578125" style="27" bestFit="1" customWidth="1"/>
    <col min="8" max="8" width="12" style="27" bestFit="1" customWidth="1"/>
    <col min="9" max="9" width="10.28515625" style="27" bestFit="1" customWidth="1"/>
    <col min="10" max="10" width="11.5703125" style="27" bestFit="1" customWidth="1"/>
    <col min="11" max="16384" width="11.42578125" style="27"/>
  </cols>
  <sheetData>
    <row r="1" spans="1:10" s="93" customFormat="1" ht="15.75" thickBot="1">
      <c r="A1" s="93" t="s">
        <v>2133</v>
      </c>
      <c r="B1" s="93" t="s">
        <v>2132</v>
      </c>
      <c r="C1" s="93" t="s">
        <v>2131</v>
      </c>
      <c r="D1" s="93" t="s">
        <v>2130</v>
      </c>
      <c r="E1" s="93" t="s">
        <v>2129</v>
      </c>
      <c r="F1" s="93" t="s">
        <v>2128</v>
      </c>
      <c r="G1" s="94" t="s">
        <v>2127</v>
      </c>
      <c r="H1" s="93" t="s">
        <v>2126</v>
      </c>
      <c r="I1" s="93" t="s">
        <v>2125</v>
      </c>
      <c r="J1" s="93" t="s">
        <v>2124</v>
      </c>
    </row>
    <row r="2" spans="1:10" hidden="1">
      <c r="A2" s="91" t="s">
        <v>178</v>
      </c>
      <c r="B2" s="91" t="s">
        <v>1650</v>
      </c>
      <c r="C2" s="90">
        <v>254</v>
      </c>
      <c r="D2" s="91" t="s">
        <v>2123</v>
      </c>
      <c r="E2" s="91">
        <v>116.73777777777778</v>
      </c>
      <c r="F2" s="91">
        <v>32.550555555555555</v>
      </c>
      <c r="G2" s="90">
        <v>1</v>
      </c>
      <c r="H2" s="27">
        <v>32.425555559999999</v>
      </c>
      <c r="I2" s="27">
        <v>1</v>
      </c>
      <c r="J2" s="24">
        <v>0</v>
      </c>
    </row>
    <row r="3" spans="1:10" hidden="1">
      <c r="A3" s="91" t="s">
        <v>178</v>
      </c>
      <c r="B3" s="91" t="s">
        <v>1650</v>
      </c>
      <c r="C3" s="90">
        <v>178</v>
      </c>
      <c r="D3" s="91" t="s">
        <v>219</v>
      </c>
      <c r="E3" s="91">
        <v>116.73944444444444</v>
      </c>
      <c r="F3" s="91">
        <v>32.548055555555557</v>
      </c>
      <c r="G3" s="90">
        <v>10</v>
      </c>
      <c r="H3" s="27">
        <v>32.425555559999999</v>
      </c>
      <c r="I3" s="27">
        <v>1</v>
      </c>
      <c r="J3" s="24">
        <v>0</v>
      </c>
    </row>
    <row r="4" spans="1:10">
      <c r="A4" s="91" t="s">
        <v>178</v>
      </c>
      <c r="B4" s="91" t="s">
        <v>1650</v>
      </c>
      <c r="C4" s="90">
        <v>146</v>
      </c>
      <c r="D4" s="91" t="s">
        <v>871</v>
      </c>
      <c r="E4" s="91">
        <v>116.76722222222222</v>
      </c>
      <c r="F4" s="91">
        <v>32.547777777777775</v>
      </c>
      <c r="G4" s="90">
        <v>1</v>
      </c>
      <c r="H4" s="27">
        <v>32.425555559999999</v>
      </c>
      <c r="I4" s="27">
        <v>1</v>
      </c>
      <c r="J4" s="24">
        <v>1</v>
      </c>
    </row>
    <row r="5" spans="1:10">
      <c r="A5" s="91" t="s">
        <v>178</v>
      </c>
      <c r="B5" s="91" t="s">
        <v>1650</v>
      </c>
      <c r="C5" s="90">
        <v>1329</v>
      </c>
      <c r="D5" s="91" t="s">
        <v>2122</v>
      </c>
      <c r="E5" s="91">
        <v>116.76638888888888</v>
      </c>
      <c r="F5" s="91">
        <v>32.545555555555552</v>
      </c>
      <c r="G5" s="90">
        <v>4</v>
      </c>
      <c r="H5" s="27">
        <v>32.425555559999999</v>
      </c>
      <c r="I5" s="27">
        <v>1</v>
      </c>
      <c r="J5" s="24">
        <v>1</v>
      </c>
    </row>
    <row r="6" spans="1:10" hidden="1">
      <c r="A6" s="91" t="s">
        <v>178</v>
      </c>
      <c r="B6" s="91" t="s">
        <v>1650</v>
      </c>
      <c r="C6" s="90">
        <v>1194</v>
      </c>
      <c r="D6" s="91" t="s">
        <v>1321</v>
      </c>
      <c r="E6" s="91">
        <v>116.74361111111111</v>
      </c>
      <c r="F6" s="91">
        <v>32.545555555555552</v>
      </c>
      <c r="G6" s="90">
        <v>3</v>
      </c>
      <c r="H6" s="27">
        <v>32.425555559999999</v>
      </c>
      <c r="I6" s="27">
        <v>1</v>
      </c>
      <c r="J6" s="92">
        <v>0</v>
      </c>
    </row>
    <row r="7" spans="1:10">
      <c r="A7" s="91" t="s">
        <v>178</v>
      </c>
      <c r="B7" s="91" t="s">
        <v>1650</v>
      </c>
      <c r="C7" s="90">
        <v>562</v>
      </c>
      <c r="D7" s="91" t="s">
        <v>2121</v>
      </c>
      <c r="E7" s="91">
        <v>116.79277777777777</v>
      </c>
      <c r="F7" s="91">
        <v>32.544722222222219</v>
      </c>
      <c r="G7" s="90">
        <v>3</v>
      </c>
      <c r="H7" s="27">
        <v>32.425555559999999</v>
      </c>
      <c r="I7" s="27">
        <v>1</v>
      </c>
      <c r="J7" s="24">
        <v>1</v>
      </c>
    </row>
    <row r="8" spans="1:10">
      <c r="A8" s="91" t="s">
        <v>178</v>
      </c>
      <c r="B8" s="91" t="s">
        <v>1650</v>
      </c>
      <c r="C8" s="90">
        <v>262</v>
      </c>
      <c r="D8" s="91" t="s">
        <v>2120</v>
      </c>
      <c r="E8" s="91">
        <v>116.78138888888888</v>
      </c>
      <c r="F8" s="91">
        <v>32.542777777777779</v>
      </c>
      <c r="G8" s="90">
        <v>3</v>
      </c>
      <c r="H8" s="27">
        <v>32.425555559999999</v>
      </c>
      <c r="I8" s="27">
        <v>1</v>
      </c>
      <c r="J8" s="24">
        <v>1</v>
      </c>
    </row>
    <row r="9" spans="1:10" hidden="1">
      <c r="A9" s="91" t="s">
        <v>178</v>
      </c>
      <c r="B9" s="91" t="s">
        <v>1650</v>
      </c>
      <c r="C9" s="90">
        <v>1406</v>
      </c>
      <c r="D9" s="91" t="s">
        <v>2119</v>
      </c>
      <c r="E9" s="91">
        <v>116.75388888888889</v>
      </c>
      <c r="F9" s="91">
        <v>32.542777777777779</v>
      </c>
      <c r="G9" s="90">
        <v>108</v>
      </c>
      <c r="H9" s="27">
        <v>32.425555559999999</v>
      </c>
      <c r="I9" s="27">
        <v>1</v>
      </c>
      <c r="J9" s="24">
        <v>0</v>
      </c>
    </row>
    <row r="10" spans="1:10" hidden="1">
      <c r="A10" s="91" t="s">
        <v>178</v>
      </c>
      <c r="B10" s="91" t="s">
        <v>1650</v>
      </c>
      <c r="C10" s="90">
        <v>1440</v>
      </c>
      <c r="D10" s="91" t="s">
        <v>2034</v>
      </c>
      <c r="E10" s="91">
        <v>116.74250000000001</v>
      </c>
      <c r="F10" s="91">
        <v>32.541388888888889</v>
      </c>
      <c r="G10" s="90">
        <v>7</v>
      </c>
      <c r="H10" s="27">
        <v>32.425555559999999</v>
      </c>
      <c r="I10" s="27">
        <v>1</v>
      </c>
      <c r="J10" s="24">
        <v>0</v>
      </c>
    </row>
    <row r="11" spans="1:10" hidden="1">
      <c r="A11" s="91" t="s">
        <v>178</v>
      </c>
      <c r="B11" s="91" t="s">
        <v>1650</v>
      </c>
      <c r="C11" s="90">
        <v>253</v>
      </c>
      <c r="D11" s="91" t="s">
        <v>2118</v>
      </c>
      <c r="E11" s="91">
        <v>116.75749999999999</v>
      </c>
      <c r="F11" s="91">
        <v>32.541111111111107</v>
      </c>
      <c r="G11" s="90">
        <v>3</v>
      </c>
      <c r="H11" s="27">
        <v>32.425555559999999</v>
      </c>
      <c r="I11" s="27">
        <v>1</v>
      </c>
      <c r="J11" s="24">
        <v>0</v>
      </c>
    </row>
    <row r="12" spans="1:10" hidden="1">
      <c r="A12" s="91" t="s">
        <v>178</v>
      </c>
      <c r="B12" s="91" t="s">
        <v>1650</v>
      </c>
      <c r="C12" s="90">
        <v>1157</v>
      </c>
      <c r="D12" s="91" t="s">
        <v>2117</v>
      </c>
      <c r="E12" s="91">
        <v>116.755</v>
      </c>
      <c r="F12" s="91">
        <v>32.541111111111107</v>
      </c>
      <c r="G12" s="90">
        <v>3</v>
      </c>
      <c r="H12" s="27">
        <v>32.425555559999999</v>
      </c>
      <c r="I12" s="27">
        <v>1</v>
      </c>
      <c r="J12" s="24">
        <v>0</v>
      </c>
    </row>
    <row r="13" spans="1:10">
      <c r="A13" s="91" t="s">
        <v>178</v>
      </c>
      <c r="B13" s="91" t="s">
        <v>1650</v>
      </c>
      <c r="C13" s="90">
        <v>1435</v>
      </c>
      <c r="D13" s="91" t="s">
        <v>2116</v>
      </c>
      <c r="E13" s="91">
        <v>116.76027777777777</v>
      </c>
      <c r="F13" s="91">
        <v>32.540833333333332</v>
      </c>
      <c r="G13" s="90">
        <v>23</v>
      </c>
      <c r="H13" s="27">
        <v>32.425555559999999</v>
      </c>
      <c r="I13" s="27">
        <v>1</v>
      </c>
      <c r="J13" s="24">
        <v>1</v>
      </c>
    </row>
    <row r="14" spans="1:10">
      <c r="A14" s="91" t="s">
        <v>178</v>
      </c>
      <c r="B14" s="91" t="s">
        <v>1650</v>
      </c>
      <c r="C14" s="90">
        <v>263</v>
      </c>
      <c r="D14" s="91" t="s">
        <v>501</v>
      </c>
      <c r="E14" s="91">
        <v>116.78972222222222</v>
      </c>
      <c r="F14" s="91">
        <v>32.540277777777774</v>
      </c>
      <c r="G14" s="90">
        <v>7</v>
      </c>
      <c r="H14" s="27">
        <v>32.425555559999999</v>
      </c>
      <c r="I14" s="27">
        <v>1</v>
      </c>
      <c r="J14" s="24">
        <v>1</v>
      </c>
    </row>
    <row r="15" spans="1:10" hidden="1">
      <c r="A15" s="91" t="s">
        <v>178</v>
      </c>
      <c r="B15" s="91" t="s">
        <v>1650</v>
      </c>
      <c r="C15" s="90">
        <v>1398</v>
      </c>
      <c r="D15" s="91" t="s">
        <v>2115</v>
      </c>
      <c r="E15" s="91">
        <v>116.75555555555556</v>
      </c>
      <c r="F15" s="91">
        <v>32.540277777777774</v>
      </c>
      <c r="G15" s="90">
        <v>5</v>
      </c>
      <c r="H15" s="27">
        <v>32.425555559999999</v>
      </c>
      <c r="I15" s="27">
        <v>1</v>
      </c>
      <c r="J15" s="24">
        <v>0</v>
      </c>
    </row>
    <row r="16" spans="1:10">
      <c r="A16" s="91" t="s">
        <v>178</v>
      </c>
      <c r="B16" s="91" t="s">
        <v>1650</v>
      </c>
      <c r="C16" s="90">
        <v>1404</v>
      </c>
      <c r="D16" s="91" t="s">
        <v>2114</v>
      </c>
      <c r="E16" s="91">
        <v>116.76611111111112</v>
      </c>
      <c r="F16" s="91">
        <v>32.54</v>
      </c>
      <c r="G16" s="90">
        <v>11</v>
      </c>
      <c r="H16" s="27">
        <v>32.425555559999999</v>
      </c>
      <c r="I16" s="27">
        <v>1</v>
      </c>
      <c r="J16" s="24">
        <v>1</v>
      </c>
    </row>
    <row r="17" spans="1:10" hidden="1">
      <c r="A17" s="91" t="s">
        <v>178</v>
      </c>
      <c r="B17" s="91" t="s">
        <v>1650</v>
      </c>
      <c r="C17" s="90">
        <v>585</v>
      </c>
      <c r="D17" s="91" t="s">
        <v>2113</v>
      </c>
      <c r="E17" s="91">
        <v>116.73666666666666</v>
      </c>
      <c r="F17" s="91">
        <v>32.54</v>
      </c>
      <c r="G17" s="90">
        <v>7</v>
      </c>
      <c r="H17" s="27">
        <v>32.425555559999999</v>
      </c>
      <c r="I17" s="27">
        <v>1</v>
      </c>
      <c r="J17" s="24">
        <v>0</v>
      </c>
    </row>
    <row r="18" spans="1:10">
      <c r="A18" s="91" t="s">
        <v>178</v>
      </c>
      <c r="B18" s="91" t="s">
        <v>1650</v>
      </c>
      <c r="C18" s="90">
        <v>1618</v>
      </c>
      <c r="D18" s="91" t="s">
        <v>1994</v>
      </c>
      <c r="E18" s="91">
        <v>116.76166666666667</v>
      </c>
      <c r="F18" s="91">
        <v>32.539722222222217</v>
      </c>
      <c r="G18" s="90">
        <v>5</v>
      </c>
      <c r="H18" s="27">
        <v>32.425555559999999</v>
      </c>
      <c r="I18" s="27">
        <v>1</v>
      </c>
      <c r="J18" s="24">
        <v>1</v>
      </c>
    </row>
    <row r="19" spans="1:10" hidden="1">
      <c r="A19" s="91" t="s">
        <v>178</v>
      </c>
      <c r="B19" s="91" t="s">
        <v>1650</v>
      </c>
      <c r="C19" s="90">
        <v>1161</v>
      </c>
      <c r="D19" s="91" t="s">
        <v>2112</v>
      </c>
      <c r="E19" s="91">
        <v>116.75666666666666</v>
      </c>
      <c r="F19" s="91">
        <v>32.539722222222217</v>
      </c>
      <c r="G19" s="90">
        <v>5</v>
      </c>
      <c r="H19" s="27">
        <v>32.425555559999999</v>
      </c>
      <c r="I19" s="27">
        <v>1</v>
      </c>
      <c r="J19" s="24">
        <v>0</v>
      </c>
    </row>
    <row r="20" spans="1:10">
      <c r="A20" s="91" t="s">
        <v>178</v>
      </c>
      <c r="B20" s="91" t="s">
        <v>1650</v>
      </c>
      <c r="C20" s="90">
        <v>1943</v>
      </c>
      <c r="D20" s="91" t="s">
        <v>1748</v>
      </c>
      <c r="E20" s="91">
        <v>116.86666666666666</v>
      </c>
      <c r="F20" s="91">
        <v>32.539166666666667</v>
      </c>
      <c r="G20" s="90">
        <v>5</v>
      </c>
      <c r="H20" s="27">
        <v>32.425555559999999</v>
      </c>
      <c r="I20" s="27">
        <v>1</v>
      </c>
      <c r="J20" s="24">
        <v>1</v>
      </c>
    </row>
    <row r="21" spans="1:10" hidden="1">
      <c r="A21" s="91" t="s">
        <v>178</v>
      </c>
      <c r="B21" s="91" t="s">
        <v>1650</v>
      </c>
      <c r="C21" s="90">
        <v>974</v>
      </c>
      <c r="D21" s="91" t="s">
        <v>2103</v>
      </c>
      <c r="E21" s="91">
        <v>116.73055555555555</v>
      </c>
      <c r="F21" s="91">
        <v>32.539166666666667</v>
      </c>
      <c r="G21" s="90">
        <v>1</v>
      </c>
      <c r="H21" s="27">
        <v>32.425555559999999</v>
      </c>
      <c r="I21" s="27">
        <v>1</v>
      </c>
      <c r="J21" s="24">
        <v>0</v>
      </c>
    </row>
    <row r="22" spans="1:10">
      <c r="A22" s="91" t="s">
        <v>178</v>
      </c>
      <c r="B22" s="91" t="s">
        <v>1650</v>
      </c>
      <c r="C22" s="90">
        <v>276</v>
      </c>
      <c r="D22" s="91" t="s">
        <v>1760</v>
      </c>
      <c r="E22" s="91">
        <v>116.82805555555555</v>
      </c>
      <c r="F22" s="91">
        <v>32.538888888888884</v>
      </c>
      <c r="G22" s="90">
        <v>2</v>
      </c>
      <c r="H22" s="27">
        <v>32.425555559999999</v>
      </c>
      <c r="I22" s="27">
        <v>1</v>
      </c>
      <c r="J22" s="24">
        <v>1</v>
      </c>
    </row>
    <row r="23" spans="1:10" hidden="1">
      <c r="A23" s="91" t="s">
        <v>178</v>
      </c>
      <c r="B23" s="91" t="s">
        <v>1650</v>
      </c>
      <c r="C23" s="90">
        <v>1448</v>
      </c>
      <c r="D23" s="91" t="s">
        <v>946</v>
      </c>
      <c r="E23" s="91">
        <v>116.75638888888889</v>
      </c>
      <c r="F23" s="91">
        <v>32.538888888888884</v>
      </c>
      <c r="G23" s="90">
        <v>8</v>
      </c>
      <c r="H23" s="27">
        <v>32.425555559999999</v>
      </c>
      <c r="I23" s="27">
        <v>1</v>
      </c>
      <c r="J23" s="24">
        <v>0</v>
      </c>
    </row>
    <row r="24" spans="1:10">
      <c r="A24" s="91" t="s">
        <v>178</v>
      </c>
      <c r="B24" s="91" t="s">
        <v>1650</v>
      </c>
      <c r="C24" s="90">
        <v>1571</v>
      </c>
      <c r="D24" s="91" t="s">
        <v>2111</v>
      </c>
      <c r="E24" s="91">
        <v>116.88388888888889</v>
      </c>
      <c r="F24" s="91">
        <v>32.538611111111109</v>
      </c>
      <c r="G24" s="90">
        <v>10</v>
      </c>
      <c r="H24" s="27">
        <v>32.425555559999999</v>
      </c>
      <c r="I24" s="27">
        <v>1</v>
      </c>
      <c r="J24" s="24">
        <v>1</v>
      </c>
    </row>
    <row r="25" spans="1:10" hidden="1">
      <c r="A25" s="91" t="s">
        <v>178</v>
      </c>
      <c r="B25" s="91" t="s">
        <v>1650</v>
      </c>
      <c r="C25" s="90">
        <v>1286</v>
      </c>
      <c r="D25" s="91" t="s">
        <v>2110</v>
      </c>
      <c r="E25" s="91">
        <v>116.755</v>
      </c>
      <c r="F25" s="91">
        <v>32.538611111111109</v>
      </c>
      <c r="G25" s="90">
        <v>3</v>
      </c>
      <c r="H25" s="27">
        <v>32.425555559999999</v>
      </c>
      <c r="I25" s="27">
        <v>1</v>
      </c>
      <c r="J25" s="24">
        <v>0</v>
      </c>
    </row>
    <row r="26" spans="1:10" hidden="1">
      <c r="A26" s="91" t="s">
        <v>178</v>
      </c>
      <c r="B26" s="91" t="s">
        <v>1650</v>
      </c>
      <c r="C26" s="90">
        <v>1453</v>
      </c>
      <c r="D26" s="91" t="s">
        <v>2109</v>
      </c>
      <c r="E26" s="91">
        <v>116.74888888888889</v>
      </c>
      <c r="F26" s="91">
        <v>32.537500000000001</v>
      </c>
      <c r="G26" s="90">
        <v>1</v>
      </c>
      <c r="H26" s="27">
        <v>32.425555559999999</v>
      </c>
      <c r="I26" s="27">
        <v>1</v>
      </c>
      <c r="J26" s="24">
        <v>0</v>
      </c>
    </row>
    <row r="27" spans="1:10" hidden="1">
      <c r="A27" s="91" t="s">
        <v>178</v>
      </c>
      <c r="B27" s="91" t="s">
        <v>1650</v>
      </c>
      <c r="C27" s="90">
        <v>1428</v>
      </c>
      <c r="D27" s="91" t="s">
        <v>1587</v>
      </c>
      <c r="E27" s="91">
        <v>116.74</v>
      </c>
      <c r="F27" s="91">
        <v>32.536388888888887</v>
      </c>
      <c r="G27" s="90">
        <v>14</v>
      </c>
      <c r="H27" s="27">
        <v>32.425555559999999</v>
      </c>
      <c r="I27" s="27">
        <v>1</v>
      </c>
      <c r="J27" s="24">
        <v>0</v>
      </c>
    </row>
    <row r="28" spans="1:10">
      <c r="A28" s="91" t="s">
        <v>178</v>
      </c>
      <c r="B28" s="91" t="s">
        <v>1650</v>
      </c>
      <c r="C28" s="90">
        <v>1572</v>
      </c>
      <c r="D28" s="91" t="s">
        <v>2108</v>
      </c>
      <c r="E28" s="91">
        <v>116.89</v>
      </c>
      <c r="F28" s="91">
        <v>32.536111111111111</v>
      </c>
      <c r="G28" s="90">
        <v>8</v>
      </c>
      <c r="H28" s="27">
        <v>32.425555559999999</v>
      </c>
      <c r="I28" s="27">
        <v>1</v>
      </c>
      <c r="J28" s="24">
        <v>1</v>
      </c>
    </row>
    <row r="29" spans="1:10" hidden="1">
      <c r="A29" s="91" t="s">
        <v>178</v>
      </c>
      <c r="B29" s="91" t="s">
        <v>1650</v>
      </c>
      <c r="C29" s="90">
        <v>1494</v>
      </c>
      <c r="D29" s="91" t="s">
        <v>372</v>
      </c>
      <c r="E29" s="91">
        <v>116.75416666666666</v>
      </c>
      <c r="F29" s="91">
        <v>32.535555555555554</v>
      </c>
      <c r="G29" s="90">
        <v>11</v>
      </c>
      <c r="H29" s="27">
        <v>32.425555559999999</v>
      </c>
      <c r="I29" s="27">
        <v>1</v>
      </c>
      <c r="J29" s="24">
        <v>0</v>
      </c>
    </row>
    <row r="30" spans="1:10">
      <c r="A30" s="91" t="s">
        <v>178</v>
      </c>
      <c r="B30" s="91" t="s">
        <v>1650</v>
      </c>
      <c r="C30" s="90">
        <v>1</v>
      </c>
      <c r="D30" s="91" t="s">
        <v>1650</v>
      </c>
      <c r="E30" s="91">
        <v>117.0436111111111</v>
      </c>
      <c r="F30" s="91">
        <v>32.534722222222221</v>
      </c>
      <c r="G30" s="90">
        <v>1300983</v>
      </c>
      <c r="H30" s="27">
        <v>32.425555559999999</v>
      </c>
      <c r="I30" s="27">
        <v>1</v>
      </c>
      <c r="J30" s="24">
        <v>1</v>
      </c>
    </row>
    <row r="31" spans="1:10">
      <c r="A31" s="91" t="s">
        <v>178</v>
      </c>
      <c r="B31" s="91" t="s">
        <v>1650</v>
      </c>
      <c r="C31" s="90">
        <v>1294</v>
      </c>
      <c r="D31" s="91" t="s">
        <v>2107</v>
      </c>
      <c r="E31" s="91">
        <v>116.76027777777777</v>
      </c>
      <c r="F31" s="91">
        <v>32.534722222222221</v>
      </c>
      <c r="G31" s="90">
        <v>7</v>
      </c>
      <c r="H31" s="27">
        <v>32.425555559999999</v>
      </c>
      <c r="I31" s="27">
        <v>1</v>
      </c>
      <c r="J31" s="24">
        <v>1</v>
      </c>
    </row>
    <row r="32" spans="1:10" hidden="1">
      <c r="A32" s="91" t="s">
        <v>178</v>
      </c>
      <c r="B32" s="91" t="s">
        <v>1650</v>
      </c>
      <c r="C32" s="90">
        <v>1416</v>
      </c>
      <c r="D32" s="91" t="s">
        <v>2106</v>
      </c>
      <c r="E32" s="91">
        <v>116.74861111111112</v>
      </c>
      <c r="F32" s="91">
        <v>32.534722222222221</v>
      </c>
      <c r="G32" s="90">
        <v>1</v>
      </c>
      <c r="H32" s="27">
        <v>32.425555559999999</v>
      </c>
      <c r="I32" s="27">
        <v>1</v>
      </c>
      <c r="J32" s="24">
        <v>0</v>
      </c>
    </row>
    <row r="33" spans="1:10" hidden="1">
      <c r="A33" s="91" t="s">
        <v>178</v>
      </c>
      <c r="B33" s="91" t="s">
        <v>1650</v>
      </c>
      <c r="C33" s="90">
        <v>1449</v>
      </c>
      <c r="D33" s="91" t="s">
        <v>946</v>
      </c>
      <c r="E33" s="91">
        <v>116.73944444444444</v>
      </c>
      <c r="F33" s="91">
        <v>32.534722222222221</v>
      </c>
      <c r="G33" s="90">
        <v>11</v>
      </c>
      <c r="H33" s="27">
        <v>32.425555559999999</v>
      </c>
      <c r="I33" s="27">
        <v>1</v>
      </c>
      <c r="J33" s="24">
        <v>0</v>
      </c>
    </row>
    <row r="34" spans="1:10">
      <c r="A34" s="91" t="s">
        <v>178</v>
      </c>
      <c r="B34" s="91" t="s">
        <v>1650</v>
      </c>
      <c r="C34" s="90">
        <v>1945</v>
      </c>
      <c r="D34" s="91" t="s">
        <v>1087</v>
      </c>
      <c r="E34" s="91">
        <v>116.89111111111112</v>
      </c>
      <c r="F34" s="91">
        <v>32.533888888888889</v>
      </c>
      <c r="G34" s="90">
        <v>23</v>
      </c>
      <c r="H34" s="27">
        <v>32.425555559999999</v>
      </c>
      <c r="I34" s="27">
        <v>1</v>
      </c>
      <c r="J34" s="24">
        <v>1</v>
      </c>
    </row>
    <row r="35" spans="1:10">
      <c r="A35" s="91" t="s">
        <v>178</v>
      </c>
      <c r="B35" s="91" t="s">
        <v>1650</v>
      </c>
      <c r="C35" s="90">
        <v>1465</v>
      </c>
      <c r="D35" s="91" t="s">
        <v>2105</v>
      </c>
      <c r="E35" s="91">
        <v>116.76138888888889</v>
      </c>
      <c r="F35" s="91">
        <v>32.533333333333331</v>
      </c>
      <c r="G35" s="90">
        <v>18</v>
      </c>
      <c r="H35" s="27">
        <v>32.425555559999999</v>
      </c>
      <c r="I35" s="27">
        <v>1</v>
      </c>
      <c r="J35" s="24">
        <v>1</v>
      </c>
    </row>
    <row r="36" spans="1:10">
      <c r="A36" s="91" t="s">
        <v>178</v>
      </c>
      <c r="B36" s="91" t="s">
        <v>1650</v>
      </c>
      <c r="C36" s="90">
        <v>1268</v>
      </c>
      <c r="D36" s="91" t="s">
        <v>1751</v>
      </c>
      <c r="E36" s="91">
        <v>116.8863888888889</v>
      </c>
      <c r="F36" s="91">
        <v>32.531666666666666</v>
      </c>
      <c r="G36" s="90">
        <v>6</v>
      </c>
      <c r="H36" s="27">
        <v>32.425555559999999</v>
      </c>
      <c r="I36" s="27">
        <v>1</v>
      </c>
      <c r="J36" s="24">
        <v>1</v>
      </c>
    </row>
    <row r="37" spans="1:10" hidden="1">
      <c r="A37" s="91" t="s">
        <v>178</v>
      </c>
      <c r="B37" s="91" t="s">
        <v>1650</v>
      </c>
      <c r="C37" s="90">
        <v>249</v>
      </c>
      <c r="D37" s="91" t="s">
        <v>2104</v>
      </c>
      <c r="E37" s="91">
        <v>116.74611111111111</v>
      </c>
      <c r="F37" s="91">
        <v>32.531666666666666</v>
      </c>
      <c r="G37" s="90">
        <v>5</v>
      </c>
      <c r="H37" s="27">
        <v>32.425555559999999</v>
      </c>
      <c r="I37" s="27">
        <v>1</v>
      </c>
      <c r="J37" s="24">
        <v>0</v>
      </c>
    </row>
    <row r="38" spans="1:10" hidden="1">
      <c r="A38" s="91" t="s">
        <v>178</v>
      </c>
      <c r="B38" s="91" t="s">
        <v>1650</v>
      </c>
      <c r="C38" s="90">
        <v>1619</v>
      </c>
      <c r="D38" s="91" t="s">
        <v>2103</v>
      </c>
      <c r="E38" s="91">
        <v>116.75138888888888</v>
      </c>
      <c r="F38" s="91">
        <v>32.530833333333334</v>
      </c>
      <c r="G38" s="90">
        <v>12</v>
      </c>
      <c r="H38" s="27">
        <v>32.425555559999999</v>
      </c>
      <c r="I38" s="27">
        <v>1</v>
      </c>
      <c r="J38" s="24">
        <v>0</v>
      </c>
    </row>
    <row r="39" spans="1:10">
      <c r="A39" s="91" t="s">
        <v>178</v>
      </c>
      <c r="B39" s="91" t="s">
        <v>1650</v>
      </c>
      <c r="C39" s="90">
        <v>1944</v>
      </c>
      <c r="D39" s="91" t="s">
        <v>925</v>
      </c>
      <c r="E39" s="91">
        <v>116.89472222222223</v>
      </c>
      <c r="F39" s="91">
        <v>32.529722222222219</v>
      </c>
      <c r="G39" s="90">
        <v>19</v>
      </c>
      <c r="H39" s="27">
        <v>32.425555559999999</v>
      </c>
      <c r="I39" s="27">
        <v>1</v>
      </c>
      <c r="J39" s="24">
        <v>1</v>
      </c>
    </row>
    <row r="40" spans="1:10" hidden="1">
      <c r="A40" s="91" t="s">
        <v>178</v>
      </c>
      <c r="B40" s="91" t="s">
        <v>1650</v>
      </c>
      <c r="C40" s="90">
        <v>248</v>
      </c>
      <c r="D40" s="91" t="s">
        <v>1327</v>
      </c>
      <c r="E40" s="91">
        <v>116.74472222222222</v>
      </c>
      <c r="F40" s="91">
        <v>32.529444444444444</v>
      </c>
      <c r="G40" s="90">
        <v>1</v>
      </c>
      <c r="H40" s="27">
        <v>32.425555559999999</v>
      </c>
      <c r="I40" s="27">
        <v>1</v>
      </c>
      <c r="J40" s="24">
        <v>0</v>
      </c>
    </row>
    <row r="41" spans="1:10">
      <c r="A41" s="91" t="s">
        <v>178</v>
      </c>
      <c r="B41" s="91" t="s">
        <v>1650</v>
      </c>
      <c r="C41" s="90">
        <v>519</v>
      </c>
      <c r="D41" s="91" t="s">
        <v>2102</v>
      </c>
      <c r="E41" s="91">
        <v>116.76861111111111</v>
      </c>
      <c r="F41" s="91">
        <v>32.529166666666669</v>
      </c>
      <c r="G41" s="90">
        <v>37</v>
      </c>
      <c r="H41" s="27">
        <v>32.425555559999999</v>
      </c>
      <c r="I41" s="27">
        <v>1</v>
      </c>
      <c r="J41" s="24">
        <v>1</v>
      </c>
    </row>
    <row r="42" spans="1:10">
      <c r="A42" s="91" t="s">
        <v>178</v>
      </c>
      <c r="B42" s="91" t="s">
        <v>1650</v>
      </c>
      <c r="C42" s="90">
        <v>1545</v>
      </c>
      <c r="D42" s="91" t="s">
        <v>2101</v>
      </c>
      <c r="E42" s="91">
        <v>116.76722222222222</v>
      </c>
      <c r="F42" s="91">
        <v>32.529166666666669</v>
      </c>
      <c r="G42" s="90">
        <v>2</v>
      </c>
      <c r="H42" s="27">
        <v>32.425555559999999</v>
      </c>
      <c r="I42" s="27">
        <v>1</v>
      </c>
      <c r="J42" s="24">
        <v>1</v>
      </c>
    </row>
    <row r="43" spans="1:10">
      <c r="A43" s="91" t="s">
        <v>178</v>
      </c>
      <c r="B43" s="91" t="s">
        <v>1650</v>
      </c>
      <c r="C43" s="90">
        <v>1046</v>
      </c>
      <c r="D43" s="91" t="s">
        <v>219</v>
      </c>
      <c r="E43" s="91">
        <v>116.76555555555555</v>
      </c>
      <c r="F43" s="91">
        <v>32.529166666666669</v>
      </c>
      <c r="G43" s="90">
        <v>4</v>
      </c>
      <c r="H43" s="27">
        <v>32.425555559999999</v>
      </c>
      <c r="I43" s="27">
        <v>1</v>
      </c>
      <c r="J43" s="24">
        <v>1</v>
      </c>
    </row>
    <row r="44" spans="1:10" hidden="1">
      <c r="A44" s="91" t="s">
        <v>178</v>
      </c>
      <c r="B44" s="91" t="s">
        <v>1650</v>
      </c>
      <c r="C44" s="90">
        <v>1639</v>
      </c>
      <c r="D44" s="91" t="s">
        <v>871</v>
      </c>
      <c r="E44" s="91">
        <v>116.70611111111111</v>
      </c>
      <c r="F44" s="91">
        <v>32.529166666666669</v>
      </c>
      <c r="G44" s="90">
        <v>3</v>
      </c>
      <c r="H44" s="27">
        <v>32.425555559999999</v>
      </c>
      <c r="I44" s="27">
        <v>1</v>
      </c>
      <c r="J44" s="24">
        <v>0</v>
      </c>
    </row>
    <row r="45" spans="1:10" hidden="1">
      <c r="A45" s="91" t="s">
        <v>178</v>
      </c>
      <c r="B45" s="91" t="s">
        <v>1650</v>
      </c>
      <c r="C45" s="90">
        <v>1671</v>
      </c>
      <c r="D45" s="91" t="s">
        <v>2100</v>
      </c>
      <c r="E45" s="91">
        <v>116.71333333333334</v>
      </c>
      <c r="F45" s="91">
        <v>32.528888888888886</v>
      </c>
      <c r="G45" s="90">
        <v>2</v>
      </c>
      <c r="H45" s="27">
        <v>32.425555559999999</v>
      </c>
      <c r="I45" s="27">
        <v>1</v>
      </c>
      <c r="J45" s="24">
        <v>0</v>
      </c>
    </row>
    <row r="46" spans="1:10">
      <c r="A46" s="91" t="s">
        <v>178</v>
      </c>
      <c r="B46" s="91" t="s">
        <v>1650</v>
      </c>
      <c r="C46" s="90">
        <v>1051</v>
      </c>
      <c r="D46" s="91" t="s">
        <v>1382</v>
      </c>
      <c r="E46" s="91">
        <v>116.76722222222222</v>
      </c>
      <c r="F46" s="91">
        <v>32.528333333333329</v>
      </c>
      <c r="G46" s="90">
        <v>8</v>
      </c>
      <c r="H46" s="27">
        <v>32.425555559999999</v>
      </c>
      <c r="I46" s="27">
        <v>1</v>
      </c>
      <c r="J46" s="24">
        <v>1</v>
      </c>
    </row>
    <row r="47" spans="1:10" hidden="1">
      <c r="A47" s="91" t="s">
        <v>178</v>
      </c>
      <c r="B47" s="91" t="s">
        <v>1650</v>
      </c>
      <c r="C47" s="90">
        <v>994</v>
      </c>
      <c r="D47" s="91" t="s">
        <v>2099</v>
      </c>
      <c r="E47" s="91">
        <v>116.75722222222223</v>
      </c>
      <c r="F47" s="91">
        <v>32.527222222222221</v>
      </c>
      <c r="G47" s="90">
        <v>8</v>
      </c>
      <c r="H47" s="27">
        <v>32.425555559999999</v>
      </c>
      <c r="I47" s="27">
        <v>1</v>
      </c>
      <c r="J47" s="24">
        <v>0</v>
      </c>
    </row>
    <row r="48" spans="1:10" hidden="1">
      <c r="A48" s="91" t="s">
        <v>178</v>
      </c>
      <c r="B48" s="91" t="s">
        <v>1650</v>
      </c>
      <c r="C48" s="90">
        <v>1629</v>
      </c>
      <c r="D48" s="91" t="s">
        <v>2098</v>
      </c>
      <c r="E48" s="91">
        <v>116.70027777777779</v>
      </c>
      <c r="F48" s="91">
        <v>32.525555555555556</v>
      </c>
      <c r="G48" s="90">
        <v>7</v>
      </c>
      <c r="H48" s="27">
        <v>32.425555559999999</v>
      </c>
      <c r="I48" s="27">
        <v>1</v>
      </c>
      <c r="J48" s="24">
        <v>0</v>
      </c>
    </row>
    <row r="49" spans="1:10" hidden="1">
      <c r="A49" s="91" t="s">
        <v>178</v>
      </c>
      <c r="B49" s="91" t="s">
        <v>1650</v>
      </c>
      <c r="C49" s="90">
        <v>1936</v>
      </c>
      <c r="D49" s="91" t="s">
        <v>2097</v>
      </c>
      <c r="E49" s="91">
        <v>116.75472222222223</v>
      </c>
      <c r="F49" s="91">
        <v>32.524999999999999</v>
      </c>
      <c r="G49" s="90">
        <v>58</v>
      </c>
      <c r="H49" s="27">
        <v>32.425555559999999</v>
      </c>
      <c r="I49" s="27">
        <v>1</v>
      </c>
      <c r="J49" s="24">
        <v>0</v>
      </c>
    </row>
    <row r="50" spans="1:10">
      <c r="A50" s="91" t="s">
        <v>178</v>
      </c>
      <c r="B50" s="91" t="s">
        <v>1650</v>
      </c>
      <c r="C50" s="90">
        <v>270</v>
      </c>
      <c r="D50" s="91" t="s">
        <v>533</v>
      </c>
      <c r="E50" s="91">
        <v>116.76944444444445</v>
      </c>
      <c r="F50" s="91">
        <v>32.524444444444441</v>
      </c>
      <c r="G50" s="90">
        <v>17</v>
      </c>
      <c r="H50" s="27">
        <v>32.425555559999999</v>
      </c>
      <c r="I50" s="27">
        <v>1</v>
      </c>
      <c r="J50" s="24">
        <v>1</v>
      </c>
    </row>
    <row r="51" spans="1:10" hidden="1">
      <c r="A51" s="91" t="s">
        <v>178</v>
      </c>
      <c r="B51" s="91" t="s">
        <v>1650</v>
      </c>
      <c r="C51" s="90">
        <v>1457</v>
      </c>
      <c r="D51" s="91" t="s">
        <v>2096</v>
      </c>
      <c r="E51" s="91">
        <v>116.72861111111111</v>
      </c>
      <c r="F51" s="91">
        <v>32.524166666666666</v>
      </c>
      <c r="G51" s="90">
        <v>10</v>
      </c>
      <c r="H51" s="27">
        <v>32.425555559999999</v>
      </c>
      <c r="I51" s="27">
        <v>1</v>
      </c>
      <c r="J51" s="24">
        <v>0</v>
      </c>
    </row>
    <row r="52" spans="1:10" hidden="1">
      <c r="A52" s="91" t="s">
        <v>178</v>
      </c>
      <c r="B52" s="91" t="s">
        <v>1650</v>
      </c>
      <c r="C52" s="90">
        <v>1669</v>
      </c>
      <c r="D52" s="91" t="s">
        <v>1553</v>
      </c>
      <c r="E52" s="91">
        <v>116.70333333333333</v>
      </c>
      <c r="F52" s="91">
        <v>32.523611111111109</v>
      </c>
      <c r="G52" s="90">
        <v>2</v>
      </c>
      <c r="H52" s="27">
        <v>32.425555559999999</v>
      </c>
      <c r="I52" s="27">
        <v>1</v>
      </c>
      <c r="J52" s="24">
        <v>0</v>
      </c>
    </row>
    <row r="53" spans="1:10">
      <c r="A53" s="91" t="s">
        <v>178</v>
      </c>
      <c r="B53" s="91" t="s">
        <v>1650</v>
      </c>
      <c r="C53" s="90">
        <v>1472</v>
      </c>
      <c r="D53" s="91" t="s">
        <v>2095</v>
      </c>
      <c r="E53" s="91">
        <v>116.7825</v>
      </c>
      <c r="F53" s="91">
        <v>32.523055555555551</v>
      </c>
      <c r="G53" s="90">
        <v>15</v>
      </c>
      <c r="H53" s="27">
        <v>32.425555559999999</v>
      </c>
      <c r="I53" s="27">
        <v>1</v>
      </c>
      <c r="J53" s="24">
        <v>1</v>
      </c>
    </row>
    <row r="54" spans="1:10" hidden="1">
      <c r="A54" s="91" t="s">
        <v>178</v>
      </c>
      <c r="B54" s="91" t="s">
        <v>1650</v>
      </c>
      <c r="C54" s="90">
        <v>1354</v>
      </c>
      <c r="D54" s="91" t="s">
        <v>2094</v>
      </c>
      <c r="E54" s="91">
        <v>116.75749999999999</v>
      </c>
      <c r="F54" s="91">
        <v>32.523055555555551</v>
      </c>
      <c r="G54" s="90">
        <v>2</v>
      </c>
      <c r="H54" s="27">
        <v>32.425555559999999</v>
      </c>
      <c r="I54" s="27">
        <v>1</v>
      </c>
      <c r="J54" s="24">
        <v>0</v>
      </c>
    </row>
    <row r="55" spans="1:10" hidden="1">
      <c r="A55" s="91" t="s">
        <v>178</v>
      </c>
      <c r="B55" s="91" t="s">
        <v>1650</v>
      </c>
      <c r="C55" s="90">
        <v>1497</v>
      </c>
      <c r="D55" s="91" t="s">
        <v>1691</v>
      </c>
      <c r="E55" s="91">
        <v>116.75083333333333</v>
      </c>
      <c r="F55" s="91">
        <v>32.523055555555551</v>
      </c>
      <c r="G55" s="90">
        <v>14</v>
      </c>
      <c r="H55" s="27">
        <v>32.425555559999999</v>
      </c>
      <c r="I55" s="27">
        <v>1</v>
      </c>
      <c r="J55" s="24">
        <v>0</v>
      </c>
    </row>
    <row r="56" spans="1:10" hidden="1">
      <c r="A56" s="91" t="s">
        <v>178</v>
      </c>
      <c r="B56" s="91" t="s">
        <v>1650</v>
      </c>
      <c r="C56" s="90">
        <v>1644</v>
      </c>
      <c r="D56" s="91" t="s">
        <v>2093</v>
      </c>
      <c r="E56" s="91">
        <v>116.72</v>
      </c>
      <c r="F56" s="91">
        <v>32.523055555555551</v>
      </c>
      <c r="G56" s="90">
        <v>4</v>
      </c>
      <c r="H56" s="27">
        <v>32.425555559999999</v>
      </c>
      <c r="I56" s="27">
        <v>1</v>
      </c>
      <c r="J56" s="24">
        <v>0</v>
      </c>
    </row>
    <row r="57" spans="1:10">
      <c r="A57" s="91" t="s">
        <v>178</v>
      </c>
      <c r="B57" s="91" t="s">
        <v>1650</v>
      </c>
      <c r="C57" s="90">
        <v>1047</v>
      </c>
      <c r="D57" s="91" t="s">
        <v>372</v>
      </c>
      <c r="E57" s="91">
        <v>116.78055555555555</v>
      </c>
      <c r="F57" s="91">
        <v>32.521666666666668</v>
      </c>
      <c r="G57" s="90">
        <v>11</v>
      </c>
      <c r="H57" s="27">
        <v>32.425555559999999</v>
      </c>
      <c r="I57" s="27">
        <v>1</v>
      </c>
      <c r="J57" s="24">
        <v>1</v>
      </c>
    </row>
    <row r="58" spans="1:10">
      <c r="A58" s="91" t="s">
        <v>178</v>
      </c>
      <c r="B58" s="91" t="s">
        <v>1650</v>
      </c>
      <c r="C58" s="90">
        <v>972</v>
      </c>
      <c r="D58" s="91" t="s">
        <v>775</v>
      </c>
      <c r="E58" s="91">
        <v>116.76777777777778</v>
      </c>
      <c r="F58" s="91">
        <v>32.521111111111111</v>
      </c>
      <c r="G58" s="90">
        <v>4</v>
      </c>
      <c r="H58" s="27">
        <v>32.425555559999999</v>
      </c>
      <c r="I58" s="27">
        <v>1</v>
      </c>
      <c r="J58" s="24">
        <v>1</v>
      </c>
    </row>
    <row r="59" spans="1:10">
      <c r="A59" s="91" t="s">
        <v>178</v>
      </c>
      <c r="B59" s="91" t="s">
        <v>1650</v>
      </c>
      <c r="C59" s="90">
        <v>1534</v>
      </c>
      <c r="D59" s="91" t="s">
        <v>197</v>
      </c>
      <c r="E59" s="91">
        <v>116.76277777777777</v>
      </c>
      <c r="F59" s="91">
        <v>32.521111111111111</v>
      </c>
      <c r="G59" s="90">
        <v>3</v>
      </c>
      <c r="H59" s="27">
        <v>32.425555559999999</v>
      </c>
      <c r="I59" s="27">
        <v>1</v>
      </c>
      <c r="J59" s="24">
        <v>1</v>
      </c>
    </row>
    <row r="60" spans="1:10">
      <c r="A60" s="91" t="s">
        <v>178</v>
      </c>
      <c r="B60" s="91" t="s">
        <v>1650</v>
      </c>
      <c r="C60" s="90">
        <v>1288</v>
      </c>
      <c r="D60" s="91" t="s">
        <v>2092</v>
      </c>
      <c r="E60" s="91">
        <v>116.76444444444445</v>
      </c>
      <c r="F60" s="91">
        <v>32.519999999999996</v>
      </c>
      <c r="G60" s="90">
        <v>10</v>
      </c>
      <c r="H60" s="27">
        <v>32.425555559999999</v>
      </c>
      <c r="I60" s="27">
        <v>1</v>
      </c>
      <c r="J60" s="24">
        <v>1</v>
      </c>
    </row>
    <row r="61" spans="1:10" hidden="1">
      <c r="A61" s="91" t="s">
        <v>178</v>
      </c>
      <c r="B61" s="91" t="s">
        <v>1650</v>
      </c>
      <c r="C61" s="90">
        <v>247</v>
      </c>
      <c r="D61" s="91" t="s">
        <v>517</v>
      </c>
      <c r="E61" s="91">
        <v>116.74888888888889</v>
      </c>
      <c r="F61" s="91">
        <v>32.519999999999996</v>
      </c>
      <c r="G61" s="90">
        <v>113</v>
      </c>
      <c r="H61" s="27">
        <v>32.425555559999999</v>
      </c>
      <c r="I61" s="27">
        <v>1</v>
      </c>
      <c r="J61" s="24">
        <v>0</v>
      </c>
    </row>
    <row r="62" spans="1:10" hidden="1">
      <c r="A62" s="91" t="s">
        <v>178</v>
      </c>
      <c r="B62" s="91" t="s">
        <v>1650</v>
      </c>
      <c r="C62" s="90">
        <v>1387</v>
      </c>
      <c r="D62" s="91" t="s">
        <v>2091</v>
      </c>
      <c r="E62" s="91">
        <v>116.75444444444445</v>
      </c>
      <c r="F62" s="91">
        <v>32.519722222222221</v>
      </c>
      <c r="G62" s="90">
        <v>8</v>
      </c>
      <c r="H62" s="27">
        <v>32.425555559999999</v>
      </c>
      <c r="I62" s="27">
        <v>1</v>
      </c>
      <c r="J62" s="24">
        <v>0</v>
      </c>
    </row>
    <row r="63" spans="1:10" hidden="1">
      <c r="A63" s="91" t="s">
        <v>178</v>
      </c>
      <c r="B63" s="91" t="s">
        <v>1650</v>
      </c>
      <c r="C63" s="90">
        <v>1692</v>
      </c>
      <c r="D63" s="91" t="s">
        <v>729</v>
      </c>
      <c r="E63" s="91">
        <v>116.72500000000001</v>
      </c>
      <c r="F63" s="91">
        <v>32.518333333333331</v>
      </c>
      <c r="G63" s="90">
        <v>8</v>
      </c>
      <c r="H63" s="27">
        <v>32.425555559999999</v>
      </c>
      <c r="I63" s="27">
        <v>1</v>
      </c>
      <c r="J63" s="24">
        <v>0</v>
      </c>
    </row>
    <row r="64" spans="1:10">
      <c r="A64" s="91" t="s">
        <v>178</v>
      </c>
      <c r="B64" s="91" t="s">
        <v>1650</v>
      </c>
      <c r="C64" s="90">
        <v>234</v>
      </c>
      <c r="D64" s="91" t="s">
        <v>1368</v>
      </c>
      <c r="E64" s="91">
        <v>116.77333333333333</v>
      </c>
      <c r="F64" s="91">
        <v>32.518055555555556</v>
      </c>
      <c r="G64" s="90">
        <v>33</v>
      </c>
      <c r="H64" s="27">
        <v>32.425555559999999</v>
      </c>
      <c r="I64" s="27">
        <v>1</v>
      </c>
      <c r="J64" s="24">
        <v>1</v>
      </c>
    </row>
    <row r="65" spans="1:10" hidden="1">
      <c r="A65" s="91" t="s">
        <v>178</v>
      </c>
      <c r="B65" s="91" t="s">
        <v>1650</v>
      </c>
      <c r="C65" s="90">
        <v>268</v>
      </c>
      <c r="D65" s="91" t="s">
        <v>2090</v>
      </c>
      <c r="E65" s="91">
        <v>116.75666666666666</v>
      </c>
      <c r="F65" s="91">
        <v>32.518055555555556</v>
      </c>
      <c r="G65" s="90">
        <v>11</v>
      </c>
      <c r="H65" s="27">
        <v>32.425555559999999</v>
      </c>
      <c r="I65" s="27">
        <v>1</v>
      </c>
      <c r="J65" s="24">
        <v>0</v>
      </c>
    </row>
    <row r="66" spans="1:10" hidden="1">
      <c r="A66" s="91" t="s">
        <v>178</v>
      </c>
      <c r="B66" s="91" t="s">
        <v>1650</v>
      </c>
      <c r="C66" s="90">
        <v>181</v>
      </c>
      <c r="D66" s="91" t="s">
        <v>2089</v>
      </c>
      <c r="E66" s="91">
        <v>116.74277777777777</v>
      </c>
      <c r="F66" s="91">
        <v>32.517499999999998</v>
      </c>
      <c r="G66" s="90">
        <v>18</v>
      </c>
      <c r="H66" s="27">
        <v>32.425555559999999</v>
      </c>
      <c r="I66" s="27">
        <v>1</v>
      </c>
      <c r="J66" s="24">
        <v>0</v>
      </c>
    </row>
    <row r="67" spans="1:10" hidden="1">
      <c r="A67" s="91" t="s">
        <v>178</v>
      </c>
      <c r="B67" s="91" t="s">
        <v>1650</v>
      </c>
      <c r="C67" s="90">
        <v>1463</v>
      </c>
      <c r="D67" s="91" t="s">
        <v>2088</v>
      </c>
      <c r="E67" s="91">
        <v>116.75861111111111</v>
      </c>
      <c r="F67" s="91">
        <v>32.517222222222223</v>
      </c>
      <c r="G67" s="90">
        <v>11</v>
      </c>
      <c r="H67" s="27">
        <v>32.425555559999999</v>
      </c>
      <c r="I67" s="27">
        <v>1</v>
      </c>
      <c r="J67" s="24">
        <v>0</v>
      </c>
    </row>
    <row r="68" spans="1:10" hidden="1">
      <c r="A68" s="91" t="s">
        <v>178</v>
      </c>
      <c r="B68" s="91" t="s">
        <v>1650</v>
      </c>
      <c r="C68" s="90">
        <v>1648</v>
      </c>
      <c r="D68" s="91" t="s">
        <v>2087</v>
      </c>
      <c r="E68" s="91">
        <v>116.7</v>
      </c>
      <c r="F68" s="91">
        <v>32.515555555555558</v>
      </c>
      <c r="G68" s="90">
        <v>269</v>
      </c>
      <c r="H68" s="27">
        <v>32.425555559999999</v>
      </c>
      <c r="I68" s="27">
        <v>1</v>
      </c>
      <c r="J68" s="24">
        <v>0</v>
      </c>
    </row>
    <row r="69" spans="1:10">
      <c r="A69" s="91" t="s">
        <v>178</v>
      </c>
      <c r="B69" s="91" t="s">
        <v>1650</v>
      </c>
      <c r="C69" s="90">
        <v>1085</v>
      </c>
      <c r="D69" s="91" t="s">
        <v>2086</v>
      </c>
      <c r="E69" s="91">
        <v>116.77416666666666</v>
      </c>
      <c r="F69" s="91">
        <v>32.514166666666668</v>
      </c>
      <c r="G69" s="90">
        <v>8</v>
      </c>
      <c r="H69" s="27">
        <v>32.425555559999999</v>
      </c>
      <c r="I69" s="27">
        <v>1</v>
      </c>
      <c r="J69" s="24">
        <v>1</v>
      </c>
    </row>
    <row r="70" spans="1:10">
      <c r="A70" s="91" t="s">
        <v>178</v>
      </c>
      <c r="B70" s="91" t="s">
        <v>1650</v>
      </c>
      <c r="C70" s="90">
        <v>1041</v>
      </c>
      <c r="D70" s="91" t="s">
        <v>2085</v>
      </c>
      <c r="E70" s="91">
        <v>116.78</v>
      </c>
      <c r="F70" s="91">
        <v>32.513611111111111</v>
      </c>
      <c r="G70" s="90">
        <v>1</v>
      </c>
      <c r="H70" s="27">
        <v>32.425555559999999</v>
      </c>
      <c r="I70" s="27">
        <v>1</v>
      </c>
      <c r="J70" s="24">
        <v>1</v>
      </c>
    </row>
    <row r="71" spans="1:10">
      <c r="A71" s="91" t="s">
        <v>178</v>
      </c>
      <c r="B71" s="91" t="s">
        <v>1650</v>
      </c>
      <c r="C71" s="90">
        <v>1393</v>
      </c>
      <c r="D71" s="91" t="s">
        <v>2084</v>
      </c>
      <c r="E71" s="91">
        <v>116.765</v>
      </c>
      <c r="F71" s="91">
        <v>32.513333333333335</v>
      </c>
      <c r="G71" s="90">
        <v>1</v>
      </c>
      <c r="H71" s="27">
        <v>32.425555559999999</v>
      </c>
      <c r="I71" s="27">
        <v>1</v>
      </c>
      <c r="J71" s="24">
        <v>1</v>
      </c>
    </row>
    <row r="72" spans="1:10" hidden="1">
      <c r="A72" s="91" t="s">
        <v>178</v>
      </c>
      <c r="B72" s="91" t="s">
        <v>1650</v>
      </c>
      <c r="C72" s="90">
        <v>1421</v>
      </c>
      <c r="D72" s="91" t="s">
        <v>2083</v>
      </c>
      <c r="E72" s="91">
        <v>116.73944444444444</v>
      </c>
      <c r="F72" s="91">
        <v>32.512500000000003</v>
      </c>
      <c r="G72" s="90">
        <v>3595</v>
      </c>
      <c r="H72" s="27">
        <v>32.425555559999999</v>
      </c>
      <c r="I72" s="27">
        <v>1</v>
      </c>
      <c r="J72" s="24">
        <v>0</v>
      </c>
    </row>
    <row r="73" spans="1:10">
      <c r="A73" s="91" t="s">
        <v>178</v>
      </c>
      <c r="B73" s="91" t="s">
        <v>1650</v>
      </c>
      <c r="C73" s="90">
        <v>1017</v>
      </c>
      <c r="D73" s="91" t="s">
        <v>2082</v>
      </c>
      <c r="E73" s="91">
        <v>116.77444444444444</v>
      </c>
      <c r="F73" s="91">
        <v>32.511944444444445</v>
      </c>
      <c r="G73" s="90">
        <v>62</v>
      </c>
      <c r="H73" s="27">
        <v>32.425555559999999</v>
      </c>
      <c r="I73" s="27">
        <v>1</v>
      </c>
      <c r="J73" s="24">
        <v>1</v>
      </c>
    </row>
    <row r="74" spans="1:10">
      <c r="A74" s="91" t="s">
        <v>178</v>
      </c>
      <c r="B74" s="91" t="s">
        <v>1650</v>
      </c>
      <c r="C74" s="90">
        <v>1412</v>
      </c>
      <c r="D74" s="91" t="s">
        <v>2081</v>
      </c>
      <c r="E74" s="91">
        <v>116.77027777777778</v>
      </c>
      <c r="F74" s="91">
        <v>32.509722222222223</v>
      </c>
      <c r="G74" s="90">
        <v>10</v>
      </c>
      <c r="H74" s="27">
        <v>32.425555559999999</v>
      </c>
      <c r="I74" s="27">
        <v>1</v>
      </c>
      <c r="J74" s="24">
        <v>1</v>
      </c>
    </row>
    <row r="75" spans="1:10">
      <c r="A75" s="91" t="s">
        <v>178</v>
      </c>
      <c r="B75" s="91" t="s">
        <v>1650</v>
      </c>
      <c r="C75" s="90">
        <v>265</v>
      </c>
      <c r="D75" s="91" t="s">
        <v>2080</v>
      </c>
      <c r="E75" s="91">
        <v>116.80194444444444</v>
      </c>
      <c r="F75" s="91">
        <v>32.508055555555558</v>
      </c>
      <c r="G75" s="90">
        <v>6</v>
      </c>
      <c r="H75" s="27">
        <v>32.425555559999999</v>
      </c>
      <c r="I75" s="27">
        <v>1</v>
      </c>
      <c r="J75" s="24">
        <v>1</v>
      </c>
    </row>
    <row r="76" spans="1:10">
      <c r="A76" s="91" t="s">
        <v>178</v>
      </c>
      <c r="B76" s="91" t="s">
        <v>1650</v>
      </c>
      <c r="C76" s="90">
        <v>1615</v>
      </c>
      <c r="D76" s="91" t="s">
        <v>2079</v>
      </c>
      <c r="E76" s="91">
        <v>116.79194444444444</v>
      </c>
      <c r="F76" s="91">
        <v>32.5075</v>
      </c>
      <c r="G76" s="90">
        <v>8999</v>
      </c>
      <c r="H76" s="27">
        <v>32.425555559999999</v>
      </c>
      <c r="I76" s="27">
        <v>1</v>
      </c>
      <c r="J76" s="24">
        <v>1</v>
      </c>
    </row>
    <row r="77" spans="1:10" hidden="1">
      <c r="A77" s="91" t="s">
        <v>178</v>
      </c>
      <c r="B77" s="91" t="s">
        <v>1650</v>
      </c>
      <c r="C77" s="90">
        <v>1883</v>
      </c>
      <c r="D77" s="91" t="s">
        <v>2078</v>
      </c>
      <c r="E77" s="91">
        <v>116.73833333333333</v>
      </c>
      <c r="F77" s="91">
        <v>32.5075</v>
      </c>
      <c r="G77" s="90">
        <v>13906</v>
      </c>
      <c r="H77" s="27">
        <v>32.425555559999999</v>
      </c>
      <c r="I77" s="27">
        <v>1</v>
      </c>
      <c r="J77" s="24">
        <v>0</v>
      </c>
    </row>
    <row r="78" spans="1:10" hidden="1">
      <c r="A78" s="91" t="s">
        <v>178</v>
      </c>
      <c r="B78" s="91" t="s">
        <v>1650</v>
      </c>
      <c r="C78" s="90">
        <v>1668</v>
      </c>
      <c r="D78" s="91" t="s">
        <v>2077</v>
      </c>
      <c r="E78" s="91">
        <v>116.72833333333334</v>
      </c>
      <c r="F78" s="91">
        <v>32.50333333333333</v>
      </c>
      <c r="G78" s="90">
        <v>3</v>
      </c>
      <c r="H78" s="27">
        <v>32.425555559999999</v>
      </c>
      <c r="I78" s="27">
        <v>1</v>
      </c>
      <c r="J78" s="24">
        <v>0</v>
      </c>
    </row>
    <row r="79" spans="1:10">
      <c r="A79" s="91" t="s">
        <v>178</v>
      </c>
      <c r="B79" s="91" t="s">
        <v>1650</v>
      </c>
      <c r="C79" s="90">
        <v>1532</v>
      </c>
      <c r="D79" s="91" t="s">
        <v>2076</v>
      </c>
      <c r="E79" s="91">
        <v>116.79083333333332</v>
      </c>
      <c r="F79" s="91">
        <v>32.501944444444447</v>
      </c>
      <c r="G79" s="90">
        <v>917</v>
      </c>
      <c r="H79" s="27">
        <v>32.425555559999999</v>
      </c>
      <c r="I79" s="27">
        <v>1</v>
      </c>
      <c r="J79" s="24">
        <v>1</v>
      </c>
    </row>
    <row r="80" spans="1:10" hidden="1">
      <c r="A80" s="91" t="s">
        <v>178</v>
      </c>
      <c r="B80" s="91" t="s">
        <v>1650</v>
      </c>
      <c r="C80" s="90">
        <v>1844</v>
      </c>
      <c r="D80" s="91" t="s">
        <v>577</v>
      </c>
      <c r="E80" s="91">
        <v>116.72638888888889</v>
      </c>
      <c r="F80" s="91">
        <v>32.499444444444443</v>
      </c>
      <c r="G80" s="90">
        <v>3</v>
      </c>
      <c r="H80" s="27">
        <v>32.425555559999999</v>
      </c>
      <c r="I80" s="27">
        <v>1</v>
      </c>
      <c r="J80" s="24">
        <v>0</v>
      </c>
    </row>
    <row r="81" spans="1:10" hidden="1">
      <c r="A81" s="91" t="s">
        <v>178</v>
      </c>
      <c r="B81" s="91" t="s">
        <v>1650</v>
      </c>
      <c r="C81" s="90">
        <v>1667</v>
      </c>
      <c r="D81" s="91" t="s">
        <v>2075</v>
      </c>
      <c r="E81" s="91">
        <v>116.71555555555555</v>
      </c>
      <c r="F81" s="91">
        <v>32.49722222222222</v>
      </c>
      <c r="G81" s="90">
        <v>2</v>
      </c>
      <c r="H81" s="27">
        <v>32.425555559999999</v>
      </c>
      <c r="I81" s="27">
        <v>1</v>
      </c>
      <c r="J81" s="24">
        <v>0</v>
      </c>
    </row>
    <row r="82" spans="1:10">
      <c r="A82" s="91" t="s">
        <v>178</v>
      </c>
      <c r="B82" s="91" t="s">
        <v>1650</v>
      </c>
      <c r="C82" s="90">
        <v>314</v>
      </c>
      <c r="D82" s="91" t="s">
        <v>1751</v>
      </c>
      <c r="E82" s="91">
        <v>116.76166666666667</v>
      </c>
      <c r="F82" s="91">
        <v>32.496388888888887</v>
      </c>
      <c r="G82" s="90">
        <v>3</v>
      </c>
      <c r="H82" s="27">
        <v>32.425555559999999</v>
      </c>
      <c r="I82" s="27">
        <v>1</v>
      </c>
      <c r="J82" s="24">
        <v>1</v>
      </c>
    </row>
    <row r="83" spans="1:10" hidden="1">
      <c r="A83" s="91" t="s">
        <v>178</v>
      </c>
      <c r="B83" s="91" t="s">
        <v>1650</v>
      </c>
      <c r="C83" s="90">
        <v>1642</v>
      </c>
      <c r="D83" s="91" t="s">
        <v>2074</v>
      </c>
      <c r="E83" s="91">
        <v>116.72388888888889</v>
      </c>
      <c r="F83" s="91">
        <v>32.496388888888887</v>
      </c>
      <c r="G83" s="90">
        <v>15</v>
      </c>
      <c r="H83" s="27">
        <v>32.425555559999999</v>
      </c>
      <c r="I83" s="27">
        <v>1</v>
      </c>
      <c r="J83" s="24">
        <v>0</v>
      </c>
    </row>
    <row r="84" spans="1:10">
      <c r="A84" s="91" t="s">
        <v>178</v>
      </c>
      <c r="B84" s="91" t="s">
        <v>1650</v>
      </c>
      <c r="C84" s="90">
        <v>1937</v>
      </c>
      <c r="D84" s="91" t="s">
        <v>788</v>
      </c>
      <c r="E84" s="91">
        <v>116.79805555555555</v>
      </c>
      <c r="F84" s="91">
        <v>32.496111111111112</v>
      </c>
      <c r="G84" s="90">
        <v>10</v>
      </c>
      <c r="H84" s="27">
        <v>32.425555559999999</v>
      </c>
      <c r="I84" s="27">
        <v>1</v>
      </c>
      <c r="J84" s="24">
        <v>1</v>
      </c>
    </row>
    <row r="85" spans="1:10">
      <c r="A85" s="91" t="s">
        <v>178</v>
      </c>
      <c r="B85" s="91" t="s">
        <v>1650</v>
      </c>
      <c r="C85" s="90">
        <v>1614</v>
      </c>
      <c r="D85" s="91" t="s">
        <v>2073</v>
      </c>
      <c r="E85" s="91">
        <v>116.82222222222222</v>
      </c>
      <c r="F85" s="91">
        <v>32.49388888888889</v>
      </c>
      <c r="G85" s="90">
        <v>2408</v>
      </c>
      <c r="H85" s="27">
        <v>32.425555559999999</v>
      </c>
      <c r="I85" s="27">
        <v>1</v>
      </c>
      <c r="J85" s="24">
        <v>1</v>
      </c>
    </row>
    <row r="86" spans="1:10" hidden="1">
      <c r="A86" s="91" t="s">
        <v>178</v>
      </c>
      <c r="B86" s="91" t="s">
        <v>1650</v>
      </c>
      <c r="C86" s="90">
        <v>1723</v>
      </c>
      <c r="D86" s="91" t="s">
        <v>2072</v>
      </c>
      <c r="E86" s="91">
        <v>116.7075</v>
      </c>
      <c r="F86" s="91">
        <v>32.493611111111115</v>
      </c>
      <c r="G86" s="90">
        <v>29</v>
      </c>
      <c r="H86" s="27">
        <v>32.425555559999999</v>
      </c>
      <c r="I86" s="27">
        <v>1</v>
      </c>
      <c r="J86" s="24">
        <v>0</v>
      </c>
    </row>
    <row r="87" spans="1:10">
      <c r="A87" s="91" t="s">
        <v>178</v>
      </c>
      <c r="B87" s="91" t="s">
        <v>1650</v>
      </c>
      <c r="C87" s="90">
        <v>1471</v>
      </c>
      <c r="D87" s="91" t="s">
        <v>867</v>
      </c>
      <c r="E87" s="91">
        <v>116.79722222222222</v>
      </c>
      <c r="F87" s="91">
        <v>32.492777777777782</v>
      </c>
      <c r="G87" s="90">
        <v>3</v>
      </c>
      <c r="H87" s="27">
        <v>32.425555559999999</v>
      </c>
      <c r="I87" s="27">
        <v>1</v>
      </c>
      <c r="J87" s="24">
        <v>1</v>
      </c>
    </row>
    <row r="88" spans="1:10" hidden="1">
      <c r="A88" s="91" t="s">
        <v>178</v>
      </c>
      <c r="B88" s="91" t="s">
        <v>1650</v>
      </c>
      <c r="C88" s="90">
        <v>1666</v>
      </c>
      <c r="D88" s="91" t="s">
        <v>2071</v>
      </c>
      <c r="E88" s="91">
        <v>116.7175</v>
      </c>
      <c r="F88" s="91">
        <v>32.492777777777782</v>
      </c>
      <c r="G88" s="90">
        <v>5</v>
      </c>
      <c r="H88" s="27">
        <v>32.425555559999999</v>
      </c>
      <c r="I88" s="27">
        <v>1</v>
      </c>
      <c r="J88" s="24">
        <v>0</v>
      </c>
    </row>
    <row r="89" spans="1:10">
      <c r="A89" s="91" t="s">
        <v>178</v>
      </c>
      <c r="B89" s="91" t="s">
        <v>1650</v>
      </c>
      <c r="C89" s="90">
        <v>1785</v>
      </c>
      <c r="D89" s="91" t="s">
        <v>2070</v>
      </c>
      <c r="E89" s="91">
        <v>116.79972222222221</v>
      </c>
      <c r="F89" s="91">
        <v>32.4925</v>
      </c>
      <c r="G89" s="90">
        <v>3</v>
      </c>
      <c r="H89" s="27">
        <v>32.425555559999999</v>
      </c>
      <c r="I89" s="27">
        <v>1</v>
      </c>
      <c r="J89" s="24">
        <v>1</v>
      </c>
    </row>
    <row r="90" spans="1:10">
      <c r="A90" s="91" t="s">
        <v>178</v>
      </c>
      <c r="B90" s="91" t="s">
        <v>1650</v>
      </c>
      <c r="C90" s="90">
        <v>1786</v>
      </c>
      <c r="D90" s="91" t="s">
        <v>2069</v>
      </c>
      <c r="E90" s="91">
        <v>116.80194444444444</v>
      </c>
      <c r="F90" s="91">
        <v>32.49111111111111</v>
      </c>
      <c r="G90" s="90">
        <v>1</v>
      </c>
      <c r="H90" s="27">
        <v>32.425555559999999</v>
      </c>
      <c r="I90" s="27">
        <v>1</v>
      </c>
      <c r="J90" s="24">
        <v>1</v>
      </c>
    </row>
    <row r="91" spans="1:10">
      <c r="A91" s="91" t="s">
        <v>178</v>
      </c>
      <c r="B91" s="91" t="s">
        <v>1650</v>
      </c>
      <c r="C91" s="90">
        <v>1407</v>
      </c>
      <c r="D91" s="91" t="s">
        <v>2068</v>
      </c>
      <c r="E91" s="91">
        <v>116.8425</v>
      </c>
      <c r="F91" s="91">
        <v>32.490833333333335</v>
      </c>
      <c r="G91" s="90">
        <v>41</v>
      </c>
      <c r="H91" s="27">
        <v>32.425555559999999</v>
      </c>
      <c r="I91" s="27">
        <v>1</v>
      </c>
      <c r="J91" s="24">
        <v>1</v>
      </c>
    </row>
    <row r="92" spans="1:10">
      <c r="A92" s="91" t="s">
        <v>178</v>
      </c>
      <c r="B92" s="91" t="s">
        <v>1650</v>
      </c>
      <c r="C92" s="90">
        <v>1461</v>
      </c>
      <c r="D92" s="91" t="s">
        <v>2067</v>
      </c>
      <c r="E92" s="91">
        <v>116.80361111111111</v>
      </c>
      <c r="F92" s="91">
        <v>32.490555555555559</v>
      </c>
      <c r="G92" s="90">
        <v>2</v>
      </c>
      <c r="H92" s="27">
        <v>32.425555559999999</v>
      </c>
      <c r="I92" s="27">
        <v>1</v>
      </c>
      <c r="J92" s="24">
        <v>1</v>
      </c>
    </row>
    <row r="93" spans="1:10">
      <c r="A93" s="91" t="s">
        <v>178</v>
      </c>
      <c r="B93" s="91" t="s">
        <v>1650</v>
      </c>
      <c r="C93" s="90">
        <v>1361</v>
      </c>
      <c r="D93" s="91" t="s">
        <v>403</v>
      </c>
      <c r="E93" s="91">
        <v>116.79944444444445</v>
      </c>
      <c r="F93" s="91">
        <v>32.49</v>
      </c>
      <c r="G93" s="90">
        <v>3</v>
      </c>
      <c r="H93" s="27">
        <v>32.425555559999999</v>
      </c>
      <c r="I93" s="27">
        <v>1</v>
      </c>
      <c r="J93" s="24">
        <v>1</v>
      </c>
    </row>
    <row r="94" spans="1:10">
      <c r="A94" s="91" t="s">
        <v>178</v>
      </c>
      <c r="B94" s="91" t="s">
        <v>1650</v>
      </c>
      <c r="C94" s="90">
        <v>1942</v>
      </c>
      <c r="D94" s="91" t="s">
        <v>2066</v>
      </c>
      <c r="E94" s="91">
        <v>116.81472222222222</v>
      </c>
      <c r="F94" s="91">
        <v>32.48972222222222</v>
      </c>
      <c r="G94" s="90">
        <v>29</v>
      </c>
      <c r="H94" s="27">
        <v>32.425555559999999</v>
      </c>
      <c r="I94" s="27">
        <v>1</v>
      </c>
      <c r="J94" s="24">
        <v>1</v>
      </c>
    </row>
    <row r="95" spans="1:10">
      <c r="A95" s="91" t="s">
        <v>178</v>
      </c>
      <c r="B95" s="91" t="s">
        <v>1650</v>
      </c>
      <c r="C95" s="90">
        <v>1802</v>
      </c>
      <c r="D95" s="91" t="s">
        <v>403</v>
      </c>
      <c r="E95" s="91">
        <v>116.80888888888889</v>
      </c>
      <c r="F95" s="91">
        <v>32.48972222222222</v>
      </c>
      <c r="G95" s="90">
        <v>11</v>
      </c>
      <c r="H95" s="27">
        <v>32.425555559999999</v>
      </c>
      <c r="I95" s="27">
        <v>1</v>
      </c>
      <c r="J95" s="24">
        <v>1</v>
      </c>
    </row>
    <row r="96" spans="1:10">
      <c r="A96" s="91" t="s">
        <v>178</v>
      </c>
      <c r="B96" s="91" t="s">
        <v>1650</v>
      </c>
      <c r="C96" s="90">
        <v>1020</v>
      </c>
      <c r="D96" s="91" t="s">
        <v>2034</v>
      </c>
      <c r="E96" s="91">
        <v>116.80222222222221</v>
      </c>
      <c r="F96" s="91">
        <v>32.48972222222222</v>
      </c>
      <c r="G96" s="90">
        <v>11</v>
      </c>
      <c r="H96" s="27">
        <v>32.425555559999999</v>
      </c>
      <c r="I96" s="27">
        <v>1</v>
      </c>
      <c r="J96" s="24">
        <v>1</v>
      </c>
    </row>
    <row r="97" spans="1:10">
      <c r="A97" s="91" t="s">
        <v>178</v>
      </c>
      <c r="B97" s="91" t="s">
        <v>1650</v>
      </c>
      <c r="C97" s="90">
        <v>1787</v>
      </c>
      <c r="D97" s="91" t="s">
        <v>197</v>
      </c>
      <c r="E97" s="91">
        <v>116.80361111111111</v>
      </c>
      <c r="F97" s="91">
        <v>32.489444444444445</v>
      </c>
      <c r="G97" s="90">
        <v>5</v>
      </c>
      <c r="H97" s="27">
        <v>32.425555559999999</v>
      </c>
      <c r="I97" s="27">
        <v>1</v>
      </c>
      <c r="J97" s="24">
        <v>1</v>
      </c>
    </row>
    <row r="98" spans="1:10">
      <c r="A98" s="91" t="s">
        <v>178</v>
      </c>
      <c r="B98" s="91" t="s">
        <v>1650</v>
      </c>
      <c r="C98" s="90">
        <v>1469</v>
      </c>
      <c r="D98" s="91" t="s">
        <v>2065</v>
      </c>
      <c r="E98" s="91">
        <v>116.81444444444445</v>
      </c>
      <c r="F98" s="91">
        <v>32.489166666666669</v>
      </c>
      <c r="G98" s="90">
        <v>22</v>
      </c>
      <c r="H98" s="27">
        <v>32.425555559999999</v>
      </c>
      <c r="I98" s="27">
        <v>1</v>
      </c>
      <c r="J98" s="24">
        <v>1</v>
      </c>
    </row>
    <row r="99" spans="1:10">
      <c r="A99" s="91" t="s">
        <v>178</v>
      </c>
      <c r="B99" s="91" t="s">
        <v>1650</v>
      </c>
      <c r="C99" s="90">
        <v>1274</v>
      </c>
      <c r="D99" s="91" t="s">
        <v>1804</v>
      </c>
      <c r="E99" s="91">
        <v>116.80333333333333</v>
      </c>
      <c r="F99" s="91">
        <v>32.488888888888887</v>
      </c>
      <c r="G99" s="90">
        <v>10</v>
      </c>
      <c r="H99" s="27">
        <v>32.425555559999999</v>
      </c>
      <c r="I99" s="27">
        <v>1</v>
      </c>
      <c r="J99" s="24">
        <v>1</v>
      </c>
    </row>
    <row r="100" spans="1:10">
      <c r="A100" s="91" t="s">
        <v>178</v>
      </c>
      <c r="B100" s="91" t="s">
        <v>1650</v>
      </c>
      <c r="C100" s="90">
        <v>1757</v>
      </c>
      <c r="D100" s="91" t="s">
        <v>2064</v>
      </c>
      <c r="E100" s="91">
        <v>116.79416666666667</v>
      </c>
      <c r="F100" s="91">
        <v>32.488888888888887</v>
      </c>
      <c r="G100" s="90">
        <v>922</v>
      </c>
      <c r="H100" s="27">
        <v>32.425555559999999</v>
      </c>
      <c r="I100" s="27">
        <v>1</v>
      </c>
      <c r="J100" s="24">
        <v>1</v>
      </c>
    </row>
    <row r="101" spans="1:10">
      <c r="A101" s="91" t="s">
        <v>178</v>
      </c>
      <c r="B101" s="91" t="s">
        <v>1650</v>
      </c>
      <c r="C101" s="90">
        <v>1055</v>
      </c>
      <c r="D101" s="91" t="s">
        <v>2063</v>
      </c>
      <c r="E101" s="91">
        <v>116.80444444444444</v>
      </c>
      <c r="F101" s="91">
        <v>32.488055555555555</v>
      </c>
      <c r="G101" s="90">
        <v>10</v>
      </c>
      <c r="H101" s="27">
        <v>32.425555559999999</v>
      </c>
      <c r="I101" s="27">
        <v>1</v>
      </c>
      <c r="J101" s="24">
        <v>1</v>
      </c>
    </row>
    <row r="102" spans="1:10">
      <c r="A102" s="91" t="s">
        <v>178</v>
      </c>
      <c r="B102" s="91" t="s">
        <v>1650</v>
      </c>
      <c r="C102" s="90">
        <v>1053</v>
      </c>
      <c r="D102" s="91" t="s">
        <v>2062</v>
      </c>
      <c r="E102" s="91">
        <v>116.82666666666667</v>
      </c>
      <c r="F102" s="91">
        <v>32.487500000000004</v>
      </c>
      <c r="G102" s="90">
        <v>20421</v>
      </c>
      <c r="H102" s="27">
        <v>32.425555559999999</v>
      </c>
      <c r="I102" s="27">
        <v>1</v>
      </c>
      <c r="J102" s="24">
        <v>1</v>
      </c>
    </row>
    <row r="103" spans="1:10">
      <c r="A103" s="91" t="s">
        <v>178</v>
      </c>
      <c r="B103" s="91" t="s">
        <v>1650</v>
      </c>
      <c r="C103" s="90">
        <v>1797</v>
      </c>
      <c r="D103" s="91" t="s">
        <v>2061</v>
      </c>
      <c r="E103" s="91">
        <v>116.80388888888889</v>
      </c>
      <c r="F103" s="91">
        <v>32.487500000000004</v>
      </c>
      <c r="G103" s="90">
        <v>6</v>
      </c>
      <c r="H103" s="27">
        <v>32.425555559999999</v>
      </c>
      <c r="I103" s="27">
        <v>1</v>
      </c>
      <c r="J103" s="24">
        <v>1</v>
      </c>
    </row>
    <row r="104" spans="1:10">
      <c r="A104" s="91" t="s">
        <v>178</v>
      </c>
      <c r="B104" s="91" t="s">
        <v>1650</v>
      </c>
      <c r="C104" s="90">
        <v>1935</v>
      </c>
      <c r="D104" s="91" t="s">
        <v>2060</v>
      </c>
      <c r="E104" s="91">
        <v>116.79111111111111</v>
      </c>
      <c r="F104" s="91">
        <v>32.486944444444447</v>
      </c>
      <c r="G104" s="90">
        <v>155</v>
      </c>
      <c r="H104" s="27">
        <v>32.425555559999999</v>
      </c>
      <c r="I104" s="27">
        <v>1</v>
      </c>
      <c r="J104" s="24">
        <v>1</v>
      </c>
    </row>
    <row r="105" spans="1:10">
      <c r="A105" s="91" t="s">
        <v>178</v>
      </c>
      <c r="B105" s="91" t="s">
        <v>1650</v>
      </c>
      <c r="C105" s="90">
        <v>1616</v>
      </c>
      <c r="D105" s="91" t="s">
        <v>332</v>
      </c>
      <c r="E105" s="91">
        <v>116.80972222222222</v>
      </c>
      <c r="F105" s="91">
        <v>32.486666666666665</v>
      </c>
      <c r="G105" s="90">
        <v>3352</v>
      </c>
      <c r="H105" s="27">
        <v>32.425555559999999</v>
      </c>
      <c r="I105" s="27">
        <v>1</v>
      </c>
      <c r="J105" s="24">
        <v>1</v>
      </c>
    </row>
    <row r="106" spans="1:10">
      <c r="A106" s="91" t="s">
        <v>178</v>
      </c>
      <c r="B106" s="91" t="s">
        <v>1650</v>
      </c>
      <c r="C106" s="90">
        <v>1029</v>
      </c>
      <c r="D106" s="91" t="s">
        <v>1618</v>
      </c>
      <c r="E106" s="91">
        <v>116.78888888888889</v>
      </c>
      <c r="F106" s="91">
        <v>32.486666666666665</v>
      </c>
      <c r="G106" s="90">
        <v>11</v>
      </c>
      <c r="H106" s="27">
        <v>32.425555559999999</v>
      </c>
      <c r="I106" s="27">
        <v>1</v>
      </c>
      <c r="J106" s="24">
        <v>1</v>
      </c>
    </row>
    <row r="107" spans="1:10">
      <c r="A107" s="91" t="s">
        <v>178</v>
      </c>
      <c r="B107" s="91" t="s">
        <v>1650</v>
      </c>
      <c r="C107" s="90">
        <v>1875</v>
      </c>
      <c r="D107" s="91" t="s">
        <v>687</v>
      </c>
      <c r="E107" s="91">
        <v>117.11861111111111</v>
      </c>
      <c r="F107" s="91">
        <v>32.486388888888889</v>
      </c>
      <c r="G107" s="90">
        <v>12</v>
      </c>
      <c r="H107" s="27">
        <v>32.425555559999999</v>
      </c>
      <c r="I107" s="27">
        <v>1</v>
      </c>
      <c r="J107" s="24">
        <v>1</v>
      </c>
    </row>
    <row r="108" spans="1:10">
      <c r="A108" s="91" t="s">
        <v>178</v>
      </c>
      <c r="B108" s="91" t="s">
        <v>1650</v>
      </c>
      <c r="C108" s="90">
        <v>1901</v>
      </c>
      <c r="D108" s="91" t="s">
        <v>2059</v>
      </c>
      <c r="E108" s="91">
        <v>117.10111111111111</v>
      </c>
      <c r="F108" s="91">
        <v>32.486111111111114</v>
      </c>
      <c r="G108" s="90">
        <v>372</v>
      </c>
      <c r="H108" s="27">
        <v>32.425555559999999</v>
      </c>
      <c r="I108" s="27">
        <v>1</v>
      </c>
      <c r="J108" s="24">
        <v>1</v>
      </c>
    </row>
    <row r="109" spans="1:10">
      <c r="A109" s="91" t="s">
        <v>178</v>
      </c>
      <c r="B109" s="91" t="s">
        <v>1650</v>
      </c>
      <c r="C109" s="90">
        <v>1941</v>
      </c>
      <c r="D109" s="91" t="s">
        <v>192</v>
      </c>
      <c r="E109" s="91">
        <v>116.83194444444445</v>
      </c>
      <c r="F109" s="91">
        <v>32.486111111111114</v>
      </c>
      <c r="G109" s="90">
        <v>26</v>
      </c>
      <c r="H109" s="27">
        <v>32.425555559999999</v>
      </c>
      <c r="I109" s="27">
        <v>1</v>
      </c>
      <c r="J109" s="24">
        <v>1</v>
      </c>
    </row>
    <row r="110" spans="1:10">
      <c r="A110" s="91" t="s">
        <v>178</v>
      </c>
      <c r="B110" s="91" t="s">
        <v>1650</v>
      </c>
      <c r="C110" s="90">
        <v>1798</v>
      </c>
      <c r="D110" s="91" t="s">
        <v>2058</v>
      </c>
      <c r="E110" s="91">
        <v>116.81666666666666</v>
      </c>
      <c r="F110" s="91">
        <v>32.485555555555557</v>
      </c>
      <c r="G110" s="90">
        <v>5</v>
      </c>
      <c r="H110" s="27">
        <v>32.425555559999999</v>
      </c>
      <c r="I110" s="27">
        <v>1</v>
      </c>
      <c r="J110" s="24">
        <v>1</v>
      </c>
    </row>
    <row r="111" spans="1:10" hidden="1">
      <c r="A111" s="91" t="s">
        <v>178</v>
      </c>
      <c r="B111" s="91" t="s">
        <v>1650</v>
      </c>
      <c r="C111" s="90">
        <v>1626</v>
      </c>
      <c r="D111" s="91" t="s">
        <v>2057</v>
      </c>
      <c r="E111" s="91">
        <v>116.72</v>
      </c>
      <c r="F111" s="91">
        <v>32.485555555555557</v>
      </c>
      <c r="G111" s="90">
        <v>197</v>
      </c>
      <c r="H111" s="27">
        <v>32.425555559999999</v>
      </c>
      <c r="I111" s="27">
        <v>1</v>
      </c>
      <c r="J111" s="24">
        <v>0</v>
      </c>
    </row>
    <row r="112" spans="1:10">
      <c r="A112" s="91" t="s">
        <v>178</v>
      </c>
      <c r="B112" s="91" t="s">
        <v>1650</v>
      </c>
      <c r="C112" s="90">
        <v>1940</v>
      </c>
      <c r="D112" s="91" t="s">
        <v>2056</v>
      </c>
      <c r="E112" s="91">
        <v>116.83722222222222</v>
      </c>
      <c r="F112" s="91">
        <v>32.484999999999999</v>
      </c>
      <c r="G112" s="90">
        <v>8</v>
      </c>
      <c r="H112" s="27">
        <v>32.425555559999999</v>
      </c>
      <c r="I112" s="27">
        <v>1</v>
      </c>
      <c r="J112" s="24">
        <v>1</v>
      </c>
    </row>
    <row r="113" spans="1:10">
      <c r="A113" s="91" t="s">
        <v>178</v>
      </c>
      <c r="B113" s="91" t="s">
        <v>1650</v>
      </c>
      <c r="C113" s="90">
        <v>184</v>
      </c>
      <c r="D113" s="91" t="s">
        <v>1829</v>
      </c>
      <c r="E113" s="91">
        <v>116.81277777777777</v>
      </c>
      <c r="F113" s="91">
        <v>32.484444444444442</v>
      </c>
      <c r="G113" s="90">
        <v>17</v>
      </c>
      <c r="H113" s="27">
        <v>32.425555559999999</v>
      </c>
      <c r="I113" s="27">
        <v>1</v>
      </c>
      <c r="J113" s="24">
        <v>1</v>
      </c>
    </row>
    <row r="114" spans="1:10">
      <c r="A114" s="91" t="s">
        <v>178</v>
      </c>
      <c r="B114" s="91" t="s">
        <v>1650</v>
      </c>
      <c r="C114" s="90">
        <v>1763</v>
      </c>
      <c r="D114" s="91" t="s">
        <v>2055</v>
      </c>
      <c r="E114" s="91">
        <v>116.77805555555555</v>
      </c>
      <c r="F114" s="91">
        <v>32.483611111111109</v>
      </c>
      <c r="G114" s="90">
        <v>494</v>
      </c>
      <c r="H114" s="27">
        <v>32.425555559999999</v>
      </c>
      <c r="I114" s="27">
        <v>1</v>
      </c>
      <c r="J114" s="24">
        <v>1</v>
      </c>
    </row>
    <row r="115" spans="1:10">
      <c r="A115" s="91" t="s">
        <v>178</v>
      </c>
      <c r="B115" s="91" t="s">
        <v>1650</v>
      </c>
      <c r="C115" s="90">
        <v>1756</v>
      </c>
      <c r="D115" s="91" t="s">
        <v>2054</v>
      </c>
      <c r="E115" s="91">
        <v>116.80166666666666</v>
      </c>
      <c r="F115" s="91">
        <v>32.483055555555559</v>
      </c>
      <c r="G115" s="90">
        <v>1086</v>
      </c>
      <c r="H115" s="27">
        <v>32.425555559999999</v>
      </c>
      <c r="I115" s="27">
        <v>1</v>
      </c>
      <c r="J115" s="24">
        <v>1</v>
      </c>
    </row>
    <row r="116" spans="1:10">
      <c r="A116" s="91" t="s">
        <v>178</v>
      </c>
      <c r="B116" s="91" t="s">
        <v>1650</v>
      </c>
      <c r="C116" s="90">
        <v>1788</v>
      </c>
      <c r="D116" s="91" t="s">
        <v>2053</v>
      </c>
      <c r="E116" s="91">
        <v>116.78833333333333</v>
      </c>
      <c r="F116" s="91">
        <v>32.482777777777777</v>
      </c>
      <c r="G116" s="90">
        <v>376</v>
      </c>
      <c r="H116" s="27">
        <v>32.425555559999999</v>
      </c>
      <c r="I116" s="27">
        <v>1</v>
      </c>
      <c r="J116" s="24">
        <v>1</v>
      </c>
    </row>
    <row r="117" spans="1:10">
      <c r="A117" s="91" t="s">
        <v>178</v>
      </c>
      <c r="B117" s="91" t="s">
        <v>1650</v>
      </c>
      <c r="C117" s="90">
        <v>1530</v>
      </c>
      <c r="D117" s="91" t="s">
        <v>197</v>
      </c>
      <c r="E117" s="91">
        <v>116.7936111111111</v>
      </c>
      <c r="F117" s="91">
        <v>32.482222222222227</v>
      </c>
      <c r="G117" s="90">
        <v>46</v>
      </c>
      <c r="H117" s="27">
        <v>32.425555559999999</v>
      </c>
      <c r="I117" s="27">
        <v>1</v>
      </c>
      <c r="J117" s="24">
        <v>1</v>
      </c>
    </row>
    <row r="118" spans="1:10">
      <c r="A118" s="91" t="s">
        <v>178</v>
      </c>
      <c r="B118" s="91" t="s">
        <v>1650</v>
      </c>
      <c r="C118" s="90">
        <v>1195</v>
      </c>
      <c r="D118" s="91" t="s">
        <v>2052</v>
      </c>
      <c r="E118" s="91">
        <v>117.09027777777777</v>
      </c>
      <c r="F118" s="91">
        <v>32.481666666666669</v>
      </c>
      <c r="G118" s="90">
        <v>3</v>
      </c>
      <c r="H118" s="27">
        <v>32.425555559999999</v>
      </c>
      <c r="I118" s="27">
        <v>1</v>
      </c>
      <c r="J118" s="24">
        <v>1</v>
      </c>
    </row>
    <row r="119" spans="1:10" hidden="1">
      <c r="A119" s="91" t="s">
        <v>178</v>
      </c>
      <c r="B119" s="91" t="s">
        <v>1650</v>
      </c>
      <c r="C119" s="90">
        <v>1888</v>
      </c>
      <c r="D119" s="91" t="s">
        <v>1965</v>
      </c>
      <c r="E119" s="91">
        <v>116.74194444444444</v>
      </c>
      <c r="F119" s="91">
        <v>32.480833333333337</v>
      </c>
      <c r="G119" s="90">
        <v>2</v>
      </c>
      <c r="H119" s="27">
        <v>32.425555559999999</v>
      </c>
      <c r="I119" s="27">
        <v>1</v>
      </c>
      <c r="J119" s="24">
        <v>0</v>
      </c>
    </row>
    <row r="120" spans="1:10" hidden="1">
      <c r="A120" s="91" t="s">
        <v>178</v>
      </c>
      <c r="B120" s="91" t="s">
        <v>1650</v>
      </c>
      <c r="C120" s="90">
        <v>1690</v>
      </c>
      <c r="D120" s="91" t="s">
        <v>2051</v>
      </c>
      <c r="E120" s="91">
        <v>116.72527777777778</v>
      </c>
      <c r="F120" s="91">
        <v>32.480555555555554</v>
      </c>
      <c r="G120" s="90">
        <v>4</v>
      </c>
      <c r="H120" s="27">
        <v>32.425555559999999</v>
      </c>
      <c r="I120" s="27">
        <v>1</v>
      </c>
      <c r="J120" s="24">
        <v>0</v>
      </c>
    </row>
    <row r="121" spans="1:10" hidden="1">
      <c r="A121" s="91" t="s">
        <v>178</v>
      </c>
      <c r="B121" s="91" t="s">
        <v>1650</v>
      </c>
      <c r="C121" s="90">
        <v>1886</v>
      </c>
      <c r="D121" s="91" t="s">
        <v>197</v>
      </c>
      <c r="E121" s="91">
        <v>116.72444444444444</v>
      </c>
      <c r="F121" s="91">
        <v>32.480555555555554</v>
      </c>
      <c r="G121" s="90">
        <v>16</v>
      </c>
      <c r="H121" s="27">
        <v>32.425555559999999</v>
      </c>
      <c r="I121" s="27">
        <v>1</v>
      </c>
      <c r="J121" s="24">
        <v>0</v>
      </c>
    </row>
    <row r="122" spans="1:10">
      <c r="A122" s="91" t="s">
        <v>178</v>
      </c>
      <c r="B122" s="91" t="s">
        <v>1650</v>
      </c>
      <c r="C122" s="90">
        <v>1759</v>
      </c>
      <c r="D122" s="91" t="s">
        <v>2050</v>
      </c>
      <c r="E122" s="91">
        <v>116.80083333333333</v>
      </c>
      <c r="F122" s="91">
        <v>32.479722222222222</v>
      </c>
      <c r="G122" s="90">
        <v>104</v>
      </c>
      <c r="H122" s="27">
        <v>32.425555559999999</v>
      </c>
      <c r="I122" s="27">
        <v>1</v>
      </c>
      <c r="J122" s="24">
        <v>1</v>
      </c>
    </row>
    <row r="123" spans="1:10" hidden="1">
      <c r="A123" s="91" t="s">
        <v>178</v>
      </c>
      <c r="B123" s="91" t="s">
        <v>1650</v>
      </c>
      <c r="C123" s="90">
        <v>1414</v>
      </c>
      <c r="D123" s="91" t="s">
        <v>1965</v>
      </c>
      <c r="E123" s="91">
        <v>116.74138888888889</v>
      </c>
      <c r="F123" s="91">
        <v>32.479166666666671</v>
      </c>
      <c r="G123" s="90">
        <v>30</v>
      </c>
      <c r="H123" s="27">
        <v>32.425555559999999</v>
      </c>
      <c r="I123" s="27">
        <v>1</v>
      </c>
      <c r="J123" s="24">
        <v>0</v>
      </c>
    </row>
    <row r="124" spans="1:10">
      <c r="A124" s="91" t="s">
        <v>178</v>
      </c>
      <c r="B124" s="91" t="s">
        <v>1650</v>
      </c>
      <c r="C124" s="90">
        <v>164</v>
      </c>
      <c r="D124" s="91" t="s">
        <v>2049</v>
      </c>
      <c r="E124" s="91">
        <v>116.82527777777777</v>
      </c>
      <c r="F124" s="91">
        <v>32.478888888888889</v>
      </c>
      <c r="G124" s="90">
        <v>466</v>
      </c>
      <c r="H124" s="27">
        <v>32.425555559999999</v>
      </c>
      <c r="I124" s="27">
        <v>1</v>
      </c>
      <c r="J124" s="24">
        <v>1</v>
      </c>
    </row>
    <row r="125" spans="1:10">
      <c r="A125" s="91" t="s">
        <v>178</v>
      </c>
      <c r="B125" s="91" t="s">
        <v>1650</v>
      </c>
      <c r="C125" s="90">
        <v>1620</v>
      </c>
      <c r="D125" s="91" t="s">
        <v>2048</v>
      </c>
      <c r="E125" s="91">
        <v>117.03944444444444</v>
      </c>
      <c r="F125" s="91">
        <v>32.477499999999999</v>
      </c>
      <c r="G125" s="90">
        <v>8</v>
      </c>
      <c r="H125" s="27">
        <v>32.425555559999999</v>
      </c>
      <c r="I125" s="27">
        <v>1</v>
      </c>
      <c r="J125" s="24">
        <v>1</v>
      </c>
    </row>
    <row r="126" spans="1:10" hidden="1">
      <c r="A126" s="91" t="s">
        <v>178</v>
      </c>
      <c r="B126" s="91" t="s">
        <v>1650</v>
      </c>
      <c r="C126" s="90">
        <v>1837</v>
      </c>
      <c r="D126" s="91" t="s">
        <v>1326</v>
      </c>
      <c r="E126" s="91">
        <v>116.70805555555556</v>
      </c>
      <c r="F126" s="91">
        <v>32.477499999999999</v>
      </c>
      <c r="G126" s="90">
        <v>1</v>
      </c>
      <c r="H126" s="27">
        <v>32.425555559999999</v>
      </c>
      <c r="I126" s="27">
        <v>1</v>
      </c>
      <c r="J126" s="24">
        <v>0</v>
      </c>
    </row>
    <row r="127" spans="1:10">
      <c r="A127" s="91" t="s">
        <v>178</v>
      </c>
      <c r="B127" s="91" t="s">
        <v>1650</v>
      </c>
      <c r="C127" s="90">
        <v>1897</v>
      </c>
      <c r="D127" s="91" t="s">
        <v>2047</v>
      </c>
      <c r="E127" s="91">
        <v>116.79583333333333</v>
      </c>
      <c r="F127" s="91">
        <v>32.476944444444449</v>
      </c>
      <c r="G127" s="90">
        <v>779</v>
      </c>
      <c r="H127" s="27">
        <v>32.425555559999999</v>
      </c>
      <c r="I127" s="27">
        <v>1</v>
      </c>
      <c r="J127" s="24">
        <v>1</v>
      </c>
    </row>
    <row r="128" spans="1:10" hidden="1">
      <c r="A128" s="91" t="s">
        <v>178</v>
      </c>
      <c r="B128" s="91" t="s">
        <v>1650</v>
      </c>
      <c r="C128" s="90">
        <v>1891</v>
      </c>
      <c r="D128" s="91" t="s">
        <v>899</v>
      </c>
      <c r="E128" s="91">
        <v>116.70472222222223</v>
      </c>
      <c r="F128" s="91">
        <v>32.476666666666667</v>
      </c>
      <c r="G128" s="90">
        <v>2</v>
      </c>
      <c r="H128" s="27">
        <v>32.425555559999999</v>
      </c>
      <c r="I128" s="27">
        <v>1</v>
      </c>
      <c r="J128" s="24">
        <v>0</v>
      </c>
    </row>
    <row r="129" spans="1:10">
      <c r="A129" s="91" t="s">
        <v>178</v>
      </c>
      <c r="B129" s="91" t="s">
        <v>1650</v>
      </c>
      <c r="C129" s="90">
        <v>1851</v>
      </c>
      <c r="D129" s="91" t="s">
        <v>2046</v>
      </c>
      <c r="E129" s="91">
        <v>116.76805555555555</v>
      </c>
      <c r="F129" s="91">
        <v>32.476388888888891</v>
      </c>
      <c r="G129" s="90">
        <v>263</v>
      </c>
      <c r="H129" s="27">
        <v>32.425555559999999</v>
      </c>
      <c r="I129" s="27">
        <v>1</v>
      </c>
      <c r="J129" s="24">
        <v>1</v>
      </c>
    </row>
    <row r="130" spans="1:10">
      <c r="A130" s="91" t="s">
        <v>178</v>
      </c>
      <c r="B130" s="91" t="s">
        <v>1650</v>
      </c>
      <c r="C130" s="90">
        <v>1755</v>
      </c>
      <c r="D130" s="91" t="s">
        <v>2045</v>
      </c>
      <c r="E130" s="91">
        <v>116.82138888888889</v>
      </c>
      <c r="F130" s="91">
        <v>32.476111111111116</v>
      </c>
      <c r="G130" s="90">
        <v>646</v>
      </c>
      <c r="H130" s="27">
        <v>32.425555559999999</v>
      </c>
      <c r="I130" s="27">
        <v>1</v>
      </c>
      <c r="J130" s="24">
        <v>1</v>
      </c>
    </row>
    <row r="131" spans="1:10" hidden="1">
      <c r="A131" s="91" t="s">
        <v>178</v>
      </c>
      <c r="B131" s="91" t="s">
        <v>1650</v>
      </c>
      <c r="C131" s="90">
        <v>1630</v>
      </c>
      <c r="D131" s="91" t="s">
        <v>1326</v>
      </c>
      <c r="E131" s="91">
        <v>116.7</v>
      </c>
      <c r="F131" s="91">
        <v>32.476111111111116</v>
      </c>
      <c r="G131" s="90">
        <v>3</v>
      </c>
      <c r="H131" s="27">
        <v>32.425555559999999</v>
      </c>
      <c r="I131" s="27">
        <v>1</v>
      </c>
      <c r="J131" s="24">
        <v>0</v>
      </c>
    </row>
    <row r="132" spans="1:10">
      <c r="A132" s="91" t="s">
        <v>178</v>
      </c>
      <c r="B132" s="91" t="s">
        <v>1650</v>
      </c>
      <c r="C132" s="90">
        <v>1427</v>
      </c>
      <c r="D132" s="91" t="s">
        <v>362</v>
      </c>
      <c r="E132" s="91">
        <v>117.095</v>
      </c>
      <c r="F132" s="91">
        <v>32.475555555555559</v>
      </c>
      <c r="G132" s="90">
        <v>11</v>
      </c>
      <c r="H132" s="27">
        <v>32.425555559999999</v>
      </c>
      <c r="I132" s="27">
        <v>1</v>
      </c>
      <c r="J132" s="24">
        <v>1</v>
      </c>
    </row>
    <row r="133" spans="1:10">
      <c r="A133" s="91" t="s">
        <v>178</v>
      </c>
      <c r="B133" s="91" t="s">
        <v>1650</v>
      </c>
      <c r="C133" s="90">
        <v>720</v>
      </c>
      <c r="D133" s="91" t="s">
        <v>2044</v>
      </c>
      <c r="E133" s="91">
        <v>116.78916666666666</v>
      </c>
      <c r="F133" s="91">
        <v>32.475555555555559</v>
      </c>
      <c r="G133" s="90">
        <v>1241</v>
      </c>
      <c r="H133" s="27">
        <v>32.425555559999999</v>
      </c>
      <c r="I133" s="27">
        <v>1</v>
      </c>
      <c r="J133" s="24">
        <v>1</v>
      </c>
    </row>
    <row r="134" spans="1:10">
      <c r="A134" s="91" t="s">
        <v>178</v>
      </c>
      <c r="B134" s="91" t="s">
        <v>1650</v>
      </c>
      <c r="C134" s="90">
        <v>1800</v>
      </c>
      <c r="D134" s="91" t="s">
        <v>517</v>
      </c>
      <c r="E134" s="91">
        <v>116.77722222222222</v>
      </c>
      <c r="F134" s="91">
        <v>32.475555555555559</v>
      </c>
      <c r="G134" s="90">
        <v>210</v>
      </c>
      <c r="H134" s="27">
        <v>32.425555559999999</v>
      </c>
      <c r="I134" s="27">
        <v>1</v>
      </c>
      <c r="J134" s="24">
        <v>1</v>
      </c>
    </row>
    <row r="135" spans="1:10" hidden="1">
      <c r="A135" s="91" t="s">
        <v>178</v>
      </c>
      <c r="B135" s="91" t="s">
        <v>1650</v>
      </c>
      <c r="C135" s="90">
        <v>1850</v>
      </c>
      <c r="D135" s="91" t="s">
        <v>197</v>
      </c>
      <c r="E135" s="91">
        <v>116.75305555555556</v>
      </c>
      <c r="F135" s="91">
        <v>32.475555555555559</v>
      </c>
      <c r="G135" s="90">
        <v>2</v>
      </c>
      <c r="H135" s="27">
        <v>32.425555559999999</v>
      </c>
      <c r="I135" s="27">
        <v>1</v>
      </c>
      <c r="J135" s="24">
        <v>0</v>
      </c>
    </row>
    <row r="136" spans="1:10">
      <c r="A136" s="91" t="s">
        <v>178</v>
      </c>
      <c r="B136" s="91" t="s">
        <v>1650</v>
      </c>
      <c r="C136" s="90">
        <v>1926</v>
      </c>
      <c r="D136" s="91" t="s">
        <v>2043</v>
      </c>
      <c r="E136" s="91">
        <v>117.08805555555556</v>
      </c>
      <c r="F136" s="91">
        <v>32.475277777777777</v>
      </c>
      <c r="G136" s="90">
        <v>480</v>
      </c>
      <c r="H136" s="27">
        <v>32.425555559999999</v>
      </c>
      <c r="I136" s="27">
        <v>1</v>
      </c>
      <c r="J136" s="24">
        <v>1</v>
      </c>
    </row>
    <row r="137" spans="1:10" hidden="1">
      <c r="A137" s="91" t="s">
        <v>178</v>
      </c>
      <c r="B137" s="91" t="s">
        <v>1650</v>
      </c>
      <c r="C137" s="90">
        <v>1836</v>
      </c>
      <c r="D137" s="91" t="s">
        <v>2042</v>
      </c>
      <c r="E137" s="91">
        <v>116.70833333333334</v>
      </c>
      <c r="F137" s="91">
        <v>32.475277777777777</v>
      </c>
      <c r="G137" s="90">
        <v>3</v>
      </c>
      <c r="H137" s="27">
        <v>32.425555559999999</v>
      </c>
      <c r="I137" s="27">
        <v>1</v>
      </c>
      <c r="J137" s="24">
        <v>0</v>
      </c>
    </row>
    <row r="138" spans="1:10">
      <c r="A138" s="91" t="s">
        <v>178</v>
      </c>
      <c r="B138" s="91" t="s">
        <v>1650</v>
      </c>
      <c r="C138" s="90">
        <v>1840</v>
      </c>
      <c r="D138" s="91" t="s">
        <v>387</v>
      </c>
      <c r="E138" s="91">
        <v>116.77194444444444</v>
      </c>
      <c r="F138" s="91">
        <v>32.475000000000001</v>
      </c>
      <c r="G138" s="90">
        <v>13</v>
      </c>
      <c r="H138" s="27">
        <v>32.425555559999999</v>
      </c>
      <c r="I138" s="27">
        <v>1</v>
      </c>
      <c r="J138" s="24">
        <v>1</v>
      </c>
    </row>
    <row r="139" spans="1:10">
      <c r="A139" s="91" t="s">
        <v>178</v>
      </c>
      <c r="B139" s="91" t="s">
        <v>1650</v>
      </c>
      <c r="C139" s="90">
        <v>1324</v>
      </c>
      <c r="D139" s="91" t="s">
        <v>2041</v>
      </c>
      <c r="E139" s="91">
        <v>117.10277777777777</v>
      </c>
      <c r="F139" s="91">
        <v>32.474722222222226</v>
      </c>
      <c r="G139" s="90">
        <v>5</v>
      </c>
      <c r="H139" s="27">
        <v>32.425555559999999</v>
      </c>
      <c r="I139" s="27">
        <v>1</v>
      </c>
      <c r="J139" s="24">
        <v>1</v>
      </c>
    </row>
    <row r="140" spans="1:10" hidden="1">
      <c r="A140" s="91" t="s">
        <v>178</v>
      </c>
      <c r="B140" s="91" t="s">
        <v>1650</v>
      </c>
      <c r="C140" s="90">
        <v>1843</v>
      </c>
      <c r="D140" s="91" t="s">
        <v>197</v>
      </c>
      <c r="E140" s="91">
        <v>116.71000000000001</v>
      </c>
      <c r="F140" s="91">
        <v>32.473888888888894</v>
      </c>
      <c r="G140" s="90">
        <v>24</v>
      </c>
      <c r="H140" s="27">
        <v>32.425555559999999</v>
      </c>
      <c r="I140" s="27">
        <v>1</v>
      </c>
      <c r="J140" s="24">
        <v>0</v>
      </c>
    </row>
    <row r="141" spans="1:10" hidden="1">
      <c r="A141" s="91" t="s">
        <v>178</v>
      </c>
      <c r="B141" s="91" t="s">
        <v>1650</v>
      </c>
      <c r="C141" s="90">
        <v>1526</v>
      </c>
      <c r="D141" s="91" t="s">
        <v>197</v>
      </c>
      <c r="E141" s="91">
        <v>116.755</v>
      </c>
      <c r="F141" s="91">
        <v>32.473611111111111</v>
      </c>
      <c r="G141" s="90">
        <v>6</v>
      </c>
      <c r="H141" s="27">
        <v>32.425555559999999</v>
      </c>
      <c r="I141" s="27">
        <v>1</v>
      </c>
      <c r="J141" s="24">
        <v>0</v>
      </c>
    </row>
    <row r="142" spans="1:10">
      <c r="A142" s="91" t="s">
        <v>178</v>
      </c>
      <c r="B142" s="91" t="s">
        <v>1650</v>
      </c>
      <c r="C142" s="90">
        <v>1887</v>
      </c>
      <c r="D142" s="91" t="s">
        <v>2040</v>
      </c>
      <c r="E142" s="91">
        <v>116.76861111111111</v>
      </c>
      <c r="F142" s="91">
        <v>32.473333333333336</v>
      </c>
      <c r="G142" s="90">
        <v>5</v>
      </c>
      <c r="H142" s="27">
        <v>32.425555559999999</v>
      </c>
      <c r="I142" s="27">
        <v>1</v>
      </c>
      <c r="J142" s="24">
        <v>1</v>
      </c>
    </row>
    <row r="143" spans="1:10">
      <c r="A143" s="91" t="s">
        <v>178</v>
      </c>
      <c r="B143" s="91" t="s">
        <v>1650</v>
      </c>
      <c r="C143" s="90">
        <v>723</v>
      </c>
      <c r="D143" s="91" t="s">
        <v>2039</v>
      </c>
      <c r="E143" s="91">
        <v>116.80277777777778</v>
      </c>
      <c r="F143" s="91">
        <v>32.473055555555554</v>
      </c>
      <c r="G143" s="90">
        <v>7279</v>
      </c>
      <c r="H143" s="27">
        <v>32.425555559999999</v>
      </c>
      <c r="I143" s="27">
        <v>1</v>
      </c>
      <c r="J143" s="24">
        <v>1</v>
      </c>
    </row>
    <row r="144" spans="1:10">
      <c r="A144" s="91" t="s">
        <v>178</v>
      </c>
      <c r="B144" s="91" t="s">
        <v>1650</v>
      </c>
      <c r="C144" s="90">
        <v>1345</v>
      </c>
      <c r="D144" s="91" t="s">
        <v>2038</v>
      </c>
      <c r="E144" s="91">
        <v>117.09083333333332</v>
      </c>
      <c r="F144" s="91">
        <v>32.472777777777779</v>
      </c>
      <c r="G144" s="90">
        <v>254</v>
      </c>
      <c r="H144" s="27">
        <v>32.425555559999999</v>
      </c>
      <c r="I144" s="27">
        <v>1</v>
      </c>
      <c r="J144" s="24">
        <v>1</v>
      </c>
    </row>
    <row r="145" spans="1:10" hidden="1">
      <c r="A145" s="91" t="s">
        <v>178</v>
      </c>
      <c r="B145" s="91" t="s">
        <v>1650</v>
      </c>
      <c r="C145" s="90">
        <v>1849</v>
      </c>
      <c r="D145" s="91" t="s">
        <v>2037</v>
      </c>
      <c r="E145" s="91">
        <v>116.74361111111111</v>
      </c>
      <c r="F145" s="91">
        <v>32.472777777777779</v>
      </c>
      <c r="G145" s="90">
        <v>26</v>
      </c>
      <c r="H145" s="27">
        <v>32.425555559999999</v>
      </c>
      <c r="I145" s="27">
        <v>1</v>
      </c>
      <c r="J145" s="24">
        <v>0</v>
      </c>
    </row>
    <row r="146" spans="1:10" hidden="1">
      <c r="A146" s="91" t="s">
        <v>178</v>
      </c>
      <c r="B146" s="91" t="s">
        <v>1650</v>
      </c>
      <c r="C146" s="90">
        <v>1718</v>
      </c>
      <c r="D146" s="91" t="s">
        <v>2036</v>
      </c>
      <c r="E146" s="91">
        <v>116.72861111111111</v>
      </c>
      <c r="F146" s="91">
        <v>32.472500000000004</v>
      </c>
      <c r="G146" s="90">
        <v>13</v>
      </c>
      <c r="H146" s="27">
        <v>32.425555559999999</v>
      </c>
      <c r="I146" s="27">
        <v>1</v>
      </c>
      <c r="J146" s="24">
        <v>0</v>
      </c>
    </row>
    <row r="147" spans="1:10" hidden="1">
      <c r="A147" s="91" t="s">
        <v>178</v>
      </c>
      <c r="B147" s="91" t="s">
        <v>1650</v>
      </c>
      <c r="C147" s="90">
        <v>1625</v>
      </c>
      <c r="D147" s="91" t="s">
        <v>2035</v>
      </c>
      <c r="E147" s="91">
        <v>116.72583333333334</v>
      </c>
      <c r="F147" s="91">
        <v>32.472500000000004</v>
      </c>
      <c r="G147" s="90">
        <v>63</v>
      </c>
      <c r="H147" s="27">
        <v>32.425555559999999</v>
      </c>
      <c r="I147" s="27">
        <v>1</v>
      </c>
      <c r="J147" s="24">
        <v>0</v>
      </c>
    </row>
    <row r="148" spans="1:10">
      <c r="A148" s="91" t="s">
        <v>178</v>
      </c>
      <c r="B148" s="91" t="s">
        <v>1650</v>
      </c>
      <c r="C148" s="90">
        <v>1382</v>
      </c>
      <c r="D148" s="91" t="s">
        <v>485</v>
      </c>
      <c r="E148" s="91">
        <v>116.77305555555556</v>
      </c>
      <c r="F148" s="91">
        <v>32.472222222222221</v>
      </c>
      <c r="G148" s="90">
        <v>37</v>
      </c>
      <c r="H148" s="27">
        <v>32.425555559999999</v>
      </c>
      <c r="I148" s="27">
        <v>1</v>
      </c>
      <c r="J148" s="24">
        <v>1</v>
      </c>
    </row>
    <row r="149" spans="1:10" hidden="1">
      <c r="A149" s="91" t="s">
        <v>178</v>
      </c>
      <c r="B149" s="91" t="s">
        <v>1650</v>
      </c>
      <c r="C149" s="90">
        <v>1439</v>
      </c>
      <c r="D149" s="91" t="s">
        <v>2034</v>
      </c>
      <c r="E149" s="91">
        <v>116.755</v>
      </c>
      <c r="F149" s="91">
        <v>32.472222222222221</v>
      </c>
      <c r="G149" s="90">
        <v>20</v>
      </c>
      <c r="H149" s="27">
        <v>32.425555559999999</v>
      </c>
      <c r="I149" s="27">
        <v>1</v>
      </c>
      <c r="J149" s="24">
        <v>0</v>
      </c>
    </row>
    <row r="150" spans="1:10" hidden="1">
      <c r="A150" s="91" t="s">
        <v>178</v>
      </c>
      <c r="B150" s="91" t="s">
        <v>1650</v>
      </c>
      <c r="C150" s="90">
        <v>1309</v>
      </c>
      <c r="D150" s="91" t="s">
        <v>2033</v>
      </c>
      <c r="E150" s="91">
        <v>116.74777777777778</v>
      </c>
      <c r="F150" s="91">
        <v>32.472222222222221</v>
      </c>
      <c r="G150" s="90">
        <v>30</v>
      </c>
      <c r="H150" s="27">
        <v>32.425555559999999</v>
      </c>
      <c r="I150" s="27">
        <v>1</v>
      </c>
      <c r="J150" s="24">
        <v>0</v>
      </c>
    </row>
    <row r="151" spans="1:10">
      <c r="A151" s="91" t="s">
        <v>178</v>
      </c>
      <c r="B151" s="91" t="s">
        <v>1650</v>
      </c>
      <c r="C151" s="90">
        <v>1962</v>
      </c>
      <c r="D151" s="91" t="s">
        <v>2032</v>
      </c>
      <c r="E151" s="91">
        <v>117.09722222222221</v>
      </c>
      <c r="F151" s="91">
        <v>32.471944444444446</v>
      </c>
      <c r="G151" s="90">
        <v>1</v>
      </c>
      <c r="H151" s="27">
        <v>32.425555559999999</v>
      </c>
      <c r="I151" s="27">
        <v>1</v>
      </c>
      <c r="J151" s="24">
        <v>1</v>
      </c>
    </row>
    <row r="152" spans="1:10">
      <c r="A152" s="91" t="s">
        <v>178</v>
      </c>
      <c r="B152" s="91" t="s">
        <v>1650</v>
      </c>
      <c r="C152" s="90">
        <v>1963</v>
      </c>
      <c r="D152" s="91" t="s">
        <v>197</v>
      </c>
      <c r="E152" s="91">
        <v>117.10055555555554</v>
      </c>
      <c r="F152" s="91">
        <v>32.471666666666671</v>
      </c>
      <c r="G152" s="90">
        <v>7</v>
      </c>
      <c r="H152" s="27">
        <v>32.425555559999999</v>
      </c>
      <c r="I152" s="27">
        <v>1</v>
      </c>
      <c r="J152" s="24">
        <v>1</v>
      </c>
    </row>
    <row r="153" spans="1:10" hidden="1">
      <c r="A153" s="91" t="s">
        <v>178</v>
      </c>
      <c r="B153" s="91" t="s">
        <v>1650</v>
      </c>
      <c r="C153" s="90">
        <v>1116</v>
      </c>
      <c r="D153" s="91" t="s">
        <v>2031</v>
      </c>
      <c r="E153" s="91">
        <v>116.74972222222222</v>
      </c>
      <c r="F153" s="91">
        <v>32.471666666666671</v>
      </c>
      <c r="G153" s="90">
        <v>13</v>
      </c>
      <c r="H153" s="27">
        <v>32.425555559999999</v>
      </c>
      <c r="I153" s="27">
        <v>1</v>
      </c>
      <c r="J153" s="24">
        <v>0</v>
      </c>
    </row>
    <row r="154" spans="1:10">
      <c r="A154" s="91" t="s">
        <v>178</v>
      </c>
      <c r="B154" s="91" t="s">
        <v>1650</v>
      </c>
      <c r="C154" s="90">
        <v>1839</v>
      </c>
      <c r="D154" s="91" t="s">
        <v>197</v>
      </c>
      <c r="E154" s="91">
        <v>116.77166666666666</v>
      </c>
      <c r="F154" s="91">
        <v>32.471111111111114</v>
      </c>
      <c r="G154" s="90">
        <v>15</v>
      </c>
      <c r="H154" s="27">
        <v>32.425555559999999</v>
      </c>
      <c r="I154" s="27">
        <v>1</v>
      </c>
      <c r="J154" s="24">
        <v>1</v>
      </c>
    </row>
    <row r="155" spans="1:10">
      <c r="A155" s="91" t="s">
        <v>178</v>
      </c>
      <c r="B155" s="91" t="s">
        <v>1650</v>
      </c>
      <c r="C155" s="90">
        <v>1927</v>
      </c>
      <c r="D155" s="91" t="s">
        <v>2030</v>
      </c>
      <c r="E155" s="91">
        <v>117.09555555555555</v>
      </c>
      <c r="F155" s="91">
        <v>32.470833333333339</v>
      </c>
      <c r="G155" s="90">
        <v>68</v>
      </c>
      <c r="H155" s="27">
        <v>32.425555559999999</v>
      </c>
      <c r="I155" s="27">
        <v>1</v>
      </c>
      <c r="J155" s="24">
        <v>1</v>
      </c>
    </row>
    <row r="156" spans="1:10">
      <c r="A156" s="91" t="s">
        <v>178</v>
      </c>
      <c r="B156" s="91" t="s">
        <v>1650</v>
      </c>
      <c r="C156" s="90">
        <v>182</v>
      </c>
      <c r="D156" s="91" t="s">
        <v>1040</v>
      </c>
      <c r="E156" s="91">
        <v>117.07111111111111</v>
      </c>
      <c r="F156" s="91">
        <v>32.470833333333339</v>
      </c>
      <c r="G156" s="90">
        <v>4</v>
      </c>
      <c r="H156" s="27">
        <v>32.425555559999999</v>
      </c>
      <c r="I156" s="27">
        <v>1</v>
      </c>
      <c r="J156" s="24">
        <v>1</v>
      </c>
    </row>
    <row r="157" spans="1:10">
      <c r="A157" s="91" t="s">
        <v>178</v>
      </c>
      <c r="B157" s="91" t="s">
        <v>1650</v>
      </c>
      <c r="C157" s="90">
        <v>1200</v>
      </c>
      <c r="D157" s="91" t="s">
        <v>2029</v>
      </c>
      <c r="E157" s="91">
        <v>117.02888888888889</v>
      </c>
      <c r="F157" s="91">
        <v>32.470833333333339</v>
      </c>
      <c r="G157" s="90">
        <v>14</v>
      </c>
      <c r="H157" s="27">
        <v>32.425555559999999</v>
      </c>
      <c r="I157" s="27">
        <v>1</v>
      </c>
      <c r="J157" s="24">
        <v>1</v>
      </c>
    </row>
    <row r="158" spans="1:10">
      <c r="A158" s="91" t="s">
        <v>178</v>
      </c>
      <c r="B158" s="91" t="s">
        <v>1650</v>
      </c>
      <c r="C158" s="90">
        <v>1801</v>
      </c>
      <c r="D158" s="91" t="s">
        <v>1447</v>
      </c>
      <c r="E158" s="91">
        <v>116.7775</v>
      </c>
      <c r="F158" s="91">
        <v>32.470555555555556</v>
      </c>
      <c r="G158" s="90">
        <v>698</v>
      </c>
      <c r="H158" s="27">
        <v>32.425555559999999</v>
      </c>
      <c r="I158" s="27">
        <v>1</v>
      </c>
      <c r="J158" s="24">
        <v>1</v>
      </c>
    </row>
    <row r="159" spans="1:10">
      <c r="A159" s="91" t="s">
        <v>178</v>
      </c>
      <c r="B159" s="91" t="s">
        <v>1650</v>
      </c>
      <c r="C159" s="90">
        <v>1841</v>
      </c>
      <c r="D159" s="91" t="s">
        <v>197</v>
      </c>
      <c r="E159" s="91">
        <v>116.76</v>
      </c>
      <c r="F159" s="91">
        <v>32.470555555555556</v>
      </c>
      <c r="G159" s="90">
        <v>2</v>
      </c>
      <c r="H159" s="27">
        <v>32.425555559999999</v>
      </c>
      <c r="I159" s="27">
        <v>1</v>
      </c>
      <c r="J159" s="24">
        <v>1</v>
      </c>
    </row>
    <row r="160" spans="1:10">
      <c r="A160" s="91" t="s">
        <v>178</v>
      </c>
      <c r="B160" s="91" t="s">
        <v>1650</v>
      </c>
      <c r="C160" s="90">
        <v>1593</v>
      </c>
      <c r="D160" s="91" t="s">
        <v>2028</v>
      </c>
      <c r="E160" s="91">
        <v>117.09388888888888</v>
      </c>
      <c r="F160" s="91">
        <v>32.470277777777781</v>
      </c>
      <c r="G160" s="90">
        <v>15</v>
      </c>
      <c r="H160" s="27">
        <v>32.425555559999999</v>
      </c>
      <c r="I160" s="27">
        <v>1</v>
      </c>
      <c r="J160" s="24">
        <v>1</v>
      </c>
    </row>
    <row r="161" spans="1:10">
      <c r="A161" s="91" t="s">
        <v>178</v>
      </c>
      <c r="B161" s="91" t="s">
        <v>1650</v>
      </c>
      <c r="C161" s="90">
        <v>302</v>
      </c>
      <c r="D161" s="91" t="s">
        <v>2027</v>
      </c>
      <c r="E161" s="91">
        <v>116.76361111111112</v>
      </c>
      <c r="F161" s="91">
        <v>32.470277777777781</v>
      </c>
      <c r="G161" s="90">
        <v>200</v>
      </c>
      <c r="H161" s="27">
        <v>32.425555559999999</v>
      </c>
      <c r="I161" s="27">
        <v>1</v>
      </c>
      <c r="J161" s="24">
        <v>1</v>
      </c>
    </row>
    <row r="162" spans="1:10">
      <c r="A162" s="91" t="s">
        <v>178</v>
      </c>
      <c r="B162" s="91" t="s">
        <v>1650</v>
      </c>
      <c r="C162" s="90">
        <v>298</v>
      </c>
      <c r="D162" s="91" t="s">
        <v>845</v>
      </c>
      <c r="E162" s="91">
        <v>116.7936111111111</v>
      </c>
      <c r="F162" s="91">
        <v>32.469722222222224</v>
      </c>
      <c r="G162" s="90">
        <v>20</v>
      </c>
      <c r="H162" s="27">
        <v>32.425555559999999</v>
      </c>
      <c r="I162" s="27">
        <v>1</v>
      </c>
      <c r="J162" s="24">
        <v>1</v>
      </c>
    </row>
    <row r="163" spans="1:10" hidden="1">
      <c r="A163" s="91" t="s">
        <v>178</v>
      </c>
      <c r="B163" s="91" t="s">
        <v>1650</v>
      </c>
      <c r="C163" s="90">
        <v>1125</v>
      </c>
      <c r="D163" s="91" t="s">
        <v>2026</v>
      </c>
      <c r="E163" s="91">
        <v>116.74416666666667</v>
      </c>
      <c r="F163" s="91">
        <v>32.469722222222224</v>
      </c>
      <c r="G163" s="90">
        <v>12</v>
      </c>
      <c r="H163" s="27">
        <v>32.425555559999999</v>
      </c>
      <c r="I163" s="27">
        <v>1</v>
      </c>
      <c r="J163" s="24">
        <v>0</v>
      </c>
    </row>
    <row r="164" spans="1:10">
      <c r="A164" s="91" t="s">
        <v>178</v>
      </c>
      <c r="B164" s="91" t="s">
        <v>1650</v>
      </c>
      <c r="C164" s="90">
        <v>1951</v>
      </c>
      <c r="D164" s="91" t="s">
        <v>2025</v>
      </c>
      <c r="E164" s="91">
        <v>116.83777777777777</v>
      </c>
      <c r="F164" s="91">
        <v>32.469444444444449</v>
      </c>
      <c r="G164" s="90">
        <v>9</v>
      </c>
      <c r="H164" s="27">
        <v>32.425555559999999</v>
      </c>
      <c r="I164" s="27">
        <v>1</v>
      </c>
      <c r="J164" s="24">
        <v>1</v>
      </c>
    </row>
    <row r="165" spans="1:10">
      <c r="A165" s="91" t="s">
        <v>178</v>
      </c>
      <c r="B165" s="91" t="s">
        <v>1650</v>
      </c>
      <c r="C165" s="90">
        <v>1838</v>
      </c>
      <c r="D165" s="91" t="s">
        <v>2024</v>
      </c>
      <c r="E165" s="91">
        <v>116.77</v>
      </c>
      <c r="F165" s="91">
        <v>32.469444444444449</v>
      </c>
      <c r="G165" s="90">
        <v>28</v>
      </c>
      <c r="H165" s="27">
        <v>32.425555559999999</v>
      </c>
      <c r="I165" s="27">
        <v>1</v>
      </c>
      <c r="J165" s="24">
        <v>1</v>
      </c>
    </row>
    <row r="166" spans="1:10" hidden="1">
      <c r="A166" s="91" t="s">
        <v>178</v>
      </c>
      <c r="B166" s="91" t="s">
        <v>1650</v>
      </c>
      <c r="C166" s="90">
        <v>1464</v>
      </c>
      <c r="D166" s="91" t="s">
        <v>2023</v>
      </c>
      <c r="E166" s="91">
        <v>116.75083333333333</v>
      </c>
      <c r="F166" s="91">
        <v>32.469166666666666</v>
      </c>
      <c r="G166" s="90">
        <v>6</v>
      </c>
      <c r="H166" s="27">
        <v>32.425555559999999</v>
      </c>
      <c r="I166" s="27">
        <v>1</v>
      </c>
      <c r="J166" s="24">
        <v>0</v>
      </c>
    </row>
    <row r="167" spans="1:10" hidden="1">
      <c r="A167" s="91" t="s">
        <v>178</v>
      </c>
      <c r="B167" s="91" t="s">
        <v>1650</v>
      </c>
      <c r="C167" s="90">
        <v>1641</v>
      </c>
      <c r="D167" s="91" t="s">
        <v>2022</v>
      </c>
      <c r="E167" s="91">
        <v>116.6875</v>
      </c>
      <c r="F167" s="91">
        <v>32.468888888888891</v>
      </c>
      <c r="G167" s="90">
        <v>10</v>
      </c>
      <c r="H167" s="27">
        <v>32.425555559999999</v>
      </c>
      <c r="I167" s="27">
        <v>1</v>
      </c>
      <c r="J167" s="24">
        <v>0</v>
      </c>
    </row>
    <row r="168" spans="1:10">
      <c r="A168" s="91" t="s">
        <v>178</v>
      </c>
      <c r="B168" s="91" t="s">
        <v>1650</v>
      </c>
      <c r="C168" s="90">
        <v>1429</v>
      </c>
      <c r="D168" s="91" t="s">
        <v>1587</v>
      </c>
      <c r="E168" s="91">
        <v>116.79083333333332</v>
      </c>
      <c r="F168" s="91">
        <v>32.468611111111116</v>
      </c>
      <c r="G168" s="90">
        <v>5</v>
      </c>
      <c r="H168" s="27">
        <v>32.425555559999999</v>
      </c>
      <c r="I168" s="27">
        <v>1</v>
      </c>
      <c r="J168" s="24">
        <v>1</v>
      </c>
    </row>
    <row r="169" spans="1:10">
      <c r="A169" s="91" t="s">
        <v>178</v>
      </c>
      <c r="B169" s="91" t="s">
        <v>1650</v>
      </c>
      <c r="C169" s="90">
        <v>1302</v>
      </c>
      <c r="D169" s="91" t="s">
        <v>2021</v>
      </c>
      <c r="E169" s="91">
        <v>116.78805555555556</v>
      </c>
      <c r="F169" s="91">
        <v>32.468611111111116</v>
      </c>
      <c r="G169" s="90">
        <v>2</v>
      </c>
      <c r="H169" s="27">
        <v>32.425555559999999</v>
      </c>
      <c r="I169" s="27">
        <v>1</v>
      </c>
      <c r="J169" s="24">
        <v>1</v>
      </c>
    </row>
    <row r="170" spans="1:10" hidden="1">
      <c r="A170" s="91" t="s">
        <v>178</v>
      </c>
      <c r="B170" s="91" t="s">
        <v>1650</v>
      </c>
      <c r="C170" s="90">
        <v>1444</v>
      </c>
      <c r="D170" s="91" t="s">
        <v>2020</v>
      </c>
      <c r="E170" s="91">
        <v>116.755</v>
      </c>
      <c r="F170" s="91">
        <v>32.468611111111116</v>
      </c>
      <c r="G170" s="90">
        <v>4</v>
      </c>
      <c r="H170" s="27">
        <v>32.425555559999999</v>
      </c>
      <c r="I170" s="27">
        <v>1</v>
      </c>
      <c r="J170" s="24">
        <v>0</v>
      </c>
    </row>
    <row r="171" spans="1:10" hidden="1">
      <c r="A171" s="91" t="s">
        <v>178</v>
      </c>
      <c r="B171" s="91" t="s">
        <v>1650</v>
      </c>
      <c r="C171" s="90">
        <v>1127</v>
      </c>
      <c r="D171" s="91" t="s">
        <v>2019</v>
      </c>
      <c r="E171" s="91">
        <v>116.7475</v>
      </c>
      <c r="F171" s="91">
        <v>32.468611111111116</v>
      </c>
      <c r="G171" s="90">
        <v>15</v>
      </c>
      <c r="H171" s="27">
        <v>32.425555559999999</v>
      </c>
      <c r="I171" s="27">
        <v>1</v>
      </c>
      <c r="J171" s="24">
        <v>0</v>
      </c>
    </row>
    <row r="172" spans="1:10" hidden="1">
      <c r="A172" s="91" t="s">
        <v>178</v>
      </c>
      <c r="B172" s="91" t="s">
        <v>1650</v>
      </c>
      <c r="C172" s="90">
        <v>1480</v>
      </c>
      <c r="D172" s="91" t="s">
        <v>2018</v>
      </c>
      <c r="E172" s="91">
        <v>116.75333333333333</v>
      </c>
      <c r="F172" s="91">
        <v>32.468333333333334</v>
      </c>
      <c r="G172" s="90">
        <v>8</v>
      </c>
      <c r="H172" s="27">
        <v>32.425555559999999</v>
      </c>
      <c r="I172" s="27">
        <v>1</v>
      </c>
      <c r="J172" s="24">
        <v>0</v>
      </c>
    </row>
    <row r="173" spans="1:10">
      <c r="A173" s="91" t="s">
        <v>178</v>
      </c>
      <c r="B173" s="91" t="s">
        <v>1650</v>
      </c>
      <c r="C173" s="90">
        <v>577</v>
      </c>
      <c r="D173" s="91" t="s">
        <v>2017</v>
      </c>
      <c r="E173" s="91">
        <v>117.08777777777777</v>
      </c>
      <c r="F173" s="91">
        <v>32.468055555555559</v>
      </c>
      <c r="G173" s="90">
        <v>5</v>
      </c>
      <c r="H173" s="27">
        <v>32.425555559999999</v>
      </c>
      <c r="I173" s="27">
        <v>1</v>
      </c>
      <c r="J173" s="24">
        <v>1</v>
      </c>
    </row>
    <row r="174" spans="1:10">
      <c r="A174" s="91" t="s">
        <v>178</v>
      </c>
      <c r="B174" s="91" t="s">
        <v>1650</v>
      </c>
      <c r="C174" s="90">
        <v>1117</v>
      </c>
      <c r="D174" s="91" t="s">
        <v>2016</v>
      </c>
      <c r="E174" s="91">
        <v>116.8</v>
      </c>
      <c r="F174" s="91">
        <v>32.468055555555559</v>
      </c>
      <c r="G174" s="90">
        <v>13</v>
      </c>
      <c r="H174" s="27">
        <v>32.425555559999999</v>
      </c>
      <c r="I174" s="27">
        <v>1</v>
      </c>
      <c r="J174" s="24">
        <v>1</v>
      </c>
    </row>
    <row r="175" spans="1:10" hidden="1">
      <c r="A175" s="91" t="s">
        <v>178</v>
      </c>
      <c r="B175" s="91" t="s">
        <v>1650</v>
      </c>
      <c r="C175" s="90">
        <v>1126</v>
      </c>
      <c r="D175" s="91" t="s">
        <v>2015</v>
      </c>
      <c r="E175" s="91">
        <v>116.74250000000001</v>
      </c>
      <c r="F175" s="91">
        <v>32.468055555555559</v>
      </c>
      <c r="G175" s="90">
        <v>17</v>
      </c>
      <c r="H175" s="27">
        <v>32.425555559999999</v>
      </c>
      <c r="I175" s="27">
        <v>1</v>
      </c>
      <c r="J175" s="24">
        <v>0</v>
      </c>
    </row>
    <row r="176" spans="1:10">
      <c r="A176" s="91" t="s">
        <v>178</v>
      </c>
      <c r="B176" s="91" t="s">
        <v>1650</v>
      </c>
      <c r="C176" s="90">
        <v>1855</v>
      </c>
      <c r="D176" s="91" t="s">
        <v>2014</v>
      </c>
      <c r="E176" s="91">
        <v>117.0825</v>
      </c>
      <c r="F176" s="91">
        <v>32.467500000000001</v>
      </c>
      <c r="G176" s="90">
        <v>17</v>
      </c>
      <c r="H176" s="27">
        <v>32.425555559999999</v>
      </c>
      <c r="I176" s="27">
        <v>1</v>
      </c>
      <c r="J176" s="24">
        <v>1</v>
      </c>
    </row>
    <row r="177" spans="1:10">
      <c r="A177" s="91" t="s">
        <v>178</v>
      </c>
      <c r="B177" s="91" t="s">
        <v>1650</v>
      </c>
      <c r="C177" s="90">
        <v>1305</v>
      </c>
      <c r="D177" s="91" t="s">
        <v>2013</v>
      </c>
      <c r="E177" s="91">
        <v>116.78611111111111</v>
      </c>
      <c r="F177" s="91">
        <v>32.467500000000001</v>
      </c>
      <c r="G177" s="90">
        <v>30</v>
      </c>
      <c r="H177" s="27">
        <v>32.425555559999999</v>
      </c>
      <c r="I177" s="27">
        <v>1</v>
      </c>
      <c r="J177" s="24">
        <v>1</v>
      </c>
    </row>
    <row r="178" spans="1:10">
      <c r="A178" s="91" t="s">
        <v>178</v>
      </c>
      <c r="B178" s="91" t="s">
        <v>1650</v>
      </c>
      <c r="C178" s="90">
        <v>1967</v>
      </c>
      <c r="D178" s="91" t="s">
        <v>2012</v>
      </c>
      <c r="E178" s="91">
        <v>117.08861111111111</v>
      </c>
      <c r="F178" s="91">
        <v>32.467222222222226</v>
      </c>
      <c r="G178" s="90">
        <v>2</v>
      </c>
      <c r="H178" s="27">
        <v>32.425555559999999</v>
      </c>
      <c r="I178" s="27">
        <v>1</v>
      </c>
      <c r="J178" s="24">
        <v>1</v>
      </c>
    </row>
    <row r="179" spans="1:10">
      <c r="A179" s="91" t="s">
        <v>178</v>
      </c>
      <c r="B179" s="91" t="s">
        <v>1650</v>
      </c>
      <c r="C179" s="90">
        <v>1301</v>
      </c>
      <c r="D179" s="91" t="s">
        <v>2011</v>
      </c>
      <c r="E179" s="91">
        <v>116.76111111111111</v>
      </c>
      <c r="F179" s="91">
        <v>32.467222222222226</v>
      </c>
      <c r="G179" s="90">
        <v>36</v>
      </c>
      <c r="H179" s="27">
        <v>32.425555559999999</v>
      </c>
      <c r="I179" s="27">
        <v>1</v>
      </c>
      <c r="J179" s="24">
        <v>1</v>
      </c>
    </row>
    <row r="180" spans="1:10">
      <c r="A180" s="91" t="s">
        <v>178</v>
      </c>
      <c r="B180" s="91" t="s">
        <v>1650</v>
      </c>
      <c r="C180" s="90">
        <v>1282</v>
      </c>
      <c r="D180" s="91" t="s">
        <v>2010</v>
      </c>
      <c r="E180" s="91">
        <v>117.02305555555556</v>
      </c>
      <c r="F180" s="91">
        <v>32.466944444444444</v>
      </c>
      <c r="G180" s="90">
        <v>7</v>
      </c>
      <c r="H180" s="27">
        <v>32.425555559999999</v>
      </c>
      <c r="I180" s="27">
        <v>1</v>
      </c>
      <c r="J180" s="24">
        <v>1</v>
      </c>
    </row>
    <row r="181" spans="1:10" hidden="1">
      <c r="A181" s="91" t="s">
        <v>178</v>
      </c>
      <c r="B181" s="91" t="s">
        <v>1650</v>
      </c>
      <c r="C181" s="90">
        <v>1503</v>
      </c>
      <c r="D181" s="91" t="s">
        <v>1386</v>
      </c>
      <c r="E181" s="91">
        <v>116.75444444444445</v>
      </c>
      <c r="F181" s="91">
        <v>32.466944444444444</v>
      </c>
      <c r="G181" s="90">
        <v>2</v>
      </c>
      <c r="H181" s="27">
        <v>32.425555559999999</v>
      </c>
      <c r="I181" s="27">
        <v>1</v>
      </c>
      <c r="J181" s="24">
        <v>0</v>
      </c>
    </row>
    <row r="182" spans="1:10">
      <c r="A182" s="91" t="s">
        <v>178</v>
      </c>
      <c r="B182" s="91" t="s">
        <v>1650</v>
      </c>
      <c r="C182" s="90">
        <v>1947</v>
      </c>
      <c r="D182" s="91" t="s">
        <v>2009</v>
      </c>
      <c r="E182" s="91">
        <v>116.82333333333332</v>
      </c>
      <c r="F182" s="91">
        <v>32.466666666666669</v>
      </c>
      <c r="G182" s="90">
        <v>13</v>
      </c>
      <c r="H182" s="27">
        <v>32.425555559999999</v>
      </c>
      <c r="I182" s="27">
        <v>1</v>
      </c>
      <c r="J182" s="24">
        <v>1</v>
      </c>
    </row>
    <row r="183" spans="1:10">
      <c r="A183" s="91" t="s">
        <v>178</v>
      </c>
      <c r="B183" s="91" t="s">
        <v>1650</v>
      </c>
      <c r="C183" s="90">
        <v>1437</v>
      </c>
      <c r="D183" s="91" t="s">
        <v>2008</v>
      </c>
      <c r="E183" s="91">
        <v>116.77694444444444</v>
      </c>
      <c r="F183" s="91">
        <v>32.466666666666669</v>
      </c>
      <c r="G183" s="90">
        <v>4</v>
      </c>
      <c r="H183" s="27">
        <v>32.425555559999999</v>
      </c>
      <c r="I183" s="27">
        <v>1</v>
      </c>
      <c r="J183" s="24">
        <v>1</v>
      </c>
    </row>
    <row r="184" spans="1:10">
      <c r="A184" s="91" t="s">
        <v>178</v>
      </c>
      <c r="B184" s="91" t="s">
        <v>1650</v>
      </c>
      <c r="C184" s="90">
        <v>531</v>
      </c>
      <c r="D184" s="91" t="s">
        <v>2007</v>
      </c>
      <c r="E184" s="91">
        <v>117.08944444444444</v>
      </c>
      <c r="F184" s="91">
        <v>32.466388888888893</v>
      </c>
      <c r="G184" s="90">
        <v>2</v>
      </c>
      <c r="H184" s="27">
        <v>32.425555559999999</v>
      </c>
      <c r="I184" s="27">
        <v>1</v>
      </c>
      <c r="J184" s="24">
        <v>1</v>
      </c>
    </row>
    <row r="185" spans="1:10">
      <c r="A185" s="91" t="s">
        <v>178</v>
      </c>
      <c r="B185" s="91" t="s">
        <v>1650</v>
      </c>
      <c r="C185" s="90">
        <v>1968</v>
      </c>
      <c r="D185" s="91" t="s">
        <v>2006</v>
      </c>
      <c r="E185" s="91">
        <v>117.08777777777777</v>
      </c>
      <c r="F185" s="91">
        <v>32.466388888888893</v>
      </c>
      <c r="G185" s="90">
        <v>3</v>
      </c>
      <c r="H185" s="27">
        <v>32.425555559999999</v>
      </c>
      <c r="I185" s="27">
        <v>1</v>
      </c>
      <c r="J185" s="24">
        <v>1</v>
      </c>
    </row>
    <row r="186" spans="1:10" hidden="1">
      <c r="A186" s="91" t="s">
        <v>178</v>
      </c>
      <c r="B186" s="91" t="s">
        <v>1650</v>
      </c>
      <c r="C186" s="90">
        <v>1128</v>
      </c>
      <c r="D186" s="91" t="s">
        <v>2005</v>
      </c>
      <c r="E186" s="91">
        <v>116.73194444444445</v>
      </c>
      <c r="F186" s="91">
        <v>32.466388888888893</v>
      </c>
      <c r="G186" s="90">
        <v>30</v>
      </c>
      <c r="H186" s="27">
        <v>32.425555559999999</v>
      </c>
      <c r="I186" s="27">
        <v>1</v>
      </c>
      <c r="J186" s="24">
        <v>0</v>
      </c>
    </row>
    <row r="187" spans="1:10">
      <c r="A187" s="91" t="s">
        <v>178</v>
      </c>
      <c r="B187" s="91" t="s">
        <v>1650</v>
      </c>
      <c r="C187" s="90">
        <v>1118</v>
      </c>
      <c r="D187" s="91" t="s">
        <v>2004</v>
      </c>
      <c r="E187" s="91">
        <v>116.79666666666667</v>
      </c>
      <c r="F187" s="91">
        <v>32.466111111111111</v>
      </c>
      <c r="G187" s="90">
        <v>35</v>
      </c>
      <c r="H187" s="27">
        <v>32.425555559999999</v>
      </c>
      <c r="I187" s="27">
        <v>1</v>
      </c>
      <c r="J187" s="24">
        <v>1</v>
      </c>
    </row>
    <row r="188" spans="1:10">
      <c r="A188" s="91" t="s">
        <v>178</v>
      </c>
      <c r="B188" s="91" t="s">
        <v>1650</v>
      </c>
      <c r="C188" s="90">
        <v>1308</v>
      </c>
      <c r="D188" s="91" t="s">
        <v>2003</v>
      </c>
      <c r="E188" s="91">
        <v>116.79472222222222</v>
      </c>
      <c r="F188" s="91">
        <v>32.466111111111111</v>
      </c>
      <c r="G188" s="90">
        <v>36</v>
      </c>
      <c r="H188" s="27">
        <v>32.425555559999999</v>
      </c>
      <c r="I188" s="27">
        <v>1</v>
      </c>
      <c r="J188" s="24">
        <v>1</v>
      </c>
    </row>
    <row r="189" spans="1:10">
      <c r="A189" s="91" t="s">
        <v>178</v>
      </c>
      <c r="B189" s="91" t="s">
        <v>1650</v>
      </c>
      <c r="C189" s="90">
        <v>597</v>
      </c>
      <c r="D189" s="91" t="s">
        <v>2002</v>
      </c>
      <c r="E189" s="91">
        <v>117.11722222222221</v>
      </c>
      <c r="F189" s="91">
        <v>32.465833333333336</v>
      </c>
      <c r="G189" s="90">
        <v>41</v>
      </c>
      <c r="H189" s="27">
        <v>32.425555559999999</v>
      </c>
      <c r="I189" s="27">
        <v>1</v>
      </c>
      <c r="J189" s="24">
        <v>1</v>
      </c>
    </row>
    <row r="190" spans="1:10">
      <c r="A190" s="91" t="s">
        <v>178</v>
      </c>
      <c r="B190" s="91" t="s">
        <v>1650</v>
      </c>
      <c r="C190" s="90">
        <v>1812</v>
      </c>
      <c r="D190" s="91" t="s">
        <v>2001</v>
      </c>
      <c r="E190" s="91">
        <v>117.11527777777778</v>
      </c>
      <c r="F190" s="91">
        <v>32.465833333333336</v>
      </c>
      <c r="G190" s="90">
        <v>5</v>
      </c>
      <c r="H190" s="27">
        <v>32.425555559999999</v>
      </c>
      <c r="I190" s="27">
        <v>1</v>
      </c>
      <c r="J190" s="24">
        <v>1</v>
      </c>
    </row>
    <row r="191" spans="1:10">
      <c r="A191" s="91" t="s">
        <v>178</v>
      </c>
      <c r="B191" s="91" t="s">
        <v>1650</v>
      </c>
      <c r="C191" s="90">
        <v>1622</v>
      </c>
      <c r="D191" s="91" t="s">
        <v>1825</v>
      </c>
      <c r="E191" s="91">
        <v>117.03694444444444</v>
      </c>
      <c r="F191" s="91">
        <v>32.465833333333336</v>
      </c>
      <c r="G191" s="90">
        <v>1145</v>
      </c>
      <c r="H191" s="27">
        <v>32.425555559999999</v>
      </c>
      <c r="I191" s="27">
        <v>1</v>
      </c>
      <c r="J191" s="24">
        <v>1</v>
      </c>
    </row>
    <row r="192" spans="1:10">
      <c r="A192" s="91" t="s">
        <v>178</v>
      </c>
      <c r="B192" s="91" t="s">
        <v>1650</v>
      </c>
      <c r="C192" s="90">
        <v>1462</v>
      </c>
      <c r="D192" s="91" t="s">
        <v>2000</v>
      </c>
      <c r="E192" s="91">
        <v>116.78916666666666</v>
      </c>
      <c r="F192" s="91">
        <v>32.465833333333336</v>
      </c>
      <c r="G192" s="90">
        <v>6</v>
      </c>
      <c r="H192" s="27">
        <v>32.425555559999999</v>
      </c>
      <c r="I192" s="27">
        <v>1</v>
      </c>
      <c r="J192" s="24">
        <v>1</v>
      </c>
    </row>
    <row r="193" spans="1:10" hidden="1">
      <c r="A193" s="91" t="s">
        <v>178</v>
      </c>
      <c r="B193" s="91" t="s">
        <v>1650</v>
      </c>
      <c r="C193" s="90">
        <v>1356</v>
      </c>
      <c r="D193" s="91" t="s">
        <v>1999</v>
      </c>
      <c r="E193" s="91">
        <v>116.75083333333333</v>
      </c>
      <c r="F193" s="91">
        <v>32.465833333333336</v>
      </c>
      <c r="G193" s="90">
        <v>10</v>
      </c>
      <c r="H193" s="27">
        <v>32.425555559999999</v>
      </c>
      <c r="I193" s="27">
        <v>1</v>
      </c>
      <c r="J193" s="24">
        <v>0</v>
      </c>
    </row>
    <row r="194" spans="1:10" hidden="1">
      <c r="A194" s="91" t="s">
        <v>178</v>
      </c>
      <c r="B194" s="91" t="s">
        <v>1650</v>
      </c>
      <c r="C194" s="90">
        <v>1279</v>
      </c>
      <c r="D194" s="91" t="s">
        <v>1998</v>
      </c>
      <c r="E194" s="91">
        <v>116.74555555555555</v>
      </c>
      <c r="F194" s="91">
        <v>32.465833333333336</v>
      </c>
      <c r="G194" s="90">
        <v>28</v>
      </c>
      <c r="H194" s="27">
        <v>32.425555559999999</v>
      </c>
      <c r="I194" s="27">
        <v>1</v>
      </c>
      <c r="J194" s="24">
        <v>0</v>
      </c>
    </row>
    <row r="195" spans="1:10">
      <c r="A195" s="91" t="s">
        <v>178</v>
      </c>
      <c r="B195" s="91" t="s">
        <v>1650</v>
      </c>
      <c r="C195" s="90">
        <v>731</v>
      </c>
      <c r="D195" s="91" t="s">
        <v>1445</v>
      </c>
      <c r="E195" s="91">
        <v>116.84444444444443</v>
      </c>
      <c r="F195" s="91">
        <v>32.465555555555561</v>
      </c>
      <c r="G195" s="90">
        <v>10</v>
      </c>
      <c r="H195" s="27">
        <v>32.425555559999999</v>
      </c>
      <c r="I195" s="27">
        <v>1</v>
      </c>
      <c r="J195" s="24">
        <v>1</v>
      </c>
    </row>
    <row r="196" spans="1:10">
      <c r="A196" s="91" t="s">
        <v>178</v>
      </c>
      <c r="B196" s="91" t="s">
        <v>1650</v>
      </c>
      <c r="C196" s="90">
        <v>1114</v>
      </c>
      <c r="D196" s="91" t="s">
        <v>1997</v>
      </c>
      <c r="E196" s="91">
        <v>116.78194444444445</v>
      </c>
      <c r="F196" s="91">
        <v>32.465555555555561</v>
      </c>
      <c r="G196" s="90">
        <v>821</v>
      </c>
      <c r="H196" s="27">
        <v>32.425555559999999</v>
      </c>
      <c r="I196" s="27">
        <v>1</v>
      </c>
      <c r="J196" s="24">
        <v>1</v>
      </c>
    </row>
    <row r="197" spans="1:10" hidden="1">
      <c r="A197" s="91" t="s">
        <v>178</v>
      </c>
      <c r="B197" s="91" t="s">
        <v>1650</v>
      </c>
      <c r="C197" s="90">
        <v>1304</v>
      </c>
      <c r="D197" s="91" t="s">
        <v>1996</v>
      </c>
      <c r="E197" s="91">
        <v>116.7363888888889</v>
      </c>
      <c r="F197" s="91">
        <v>32.465555555555561</v>
      </c>
      <c r="G197" s="90">
        <v>25</v>
      </c>
      <c r="H197" s="27">
        <v>32.425555559999999</v>
      </c>
      <c r="I197" s="27">
        <v>1</v>
      </c>
      <c r="J197" s="24">
        <v>0</v>
      </c>
    </row>
    <row r="198" spans="1:10" hidden="1">
      <c r="A198" s="91" t="s">
        <v>178</v>
      </c>
      <c r="B198" s="91" t="s">
        <v>1650</v>
      </c>
      <c r="C198" s="90">
        <v>1650</v>
      </c>
      <c r="D198" s="91" t="s">
        <v>192</v>
      </c>
      <c r="E198" s="91">
        <v>116.68527777777778</v>
      </c>
      <c r="F198" s="91">
        <v>32.465555555555561</v>
      </c>
      <c r="G198" s="90">
        <v>2</v>
      </c>
      <c r="H198" s="27">
        <v>32.425555559999999</v>
      </c>
      <c r="I198" s="27">
        <v>1</v>
      </c>
      <c r="J198" s="24">
        <v>0</v>
      </c>
    </row>
    <row r="199" spans="1:10">
      <c r="A199" s="91" t="s">
        <v>178</v>
      </c>
      <c r="B199" s="91" t="s">
        <v>1650</v>
      </c>
      <c r="C199" s="90">
        <v>1794</v>
      </c>
      <c r="D199" s="91" t="s">
        <v>822</v>
      </c>
      <c r="E199" s="91">
        <v>116.80166666666666</v>
      </c>
      <c r="F199" s="91">
        <v>32.465277777777779</v>
      </c>
      <c r="G199" s="90">
        <v>20</v>
      </c>
      <c r="H199" s="27">
        <v>32.425555559999999</v>
      </c>
      <c r="I199" s="27">
        <v>1</v>
      </c>
      <c r="J199" s="24">
        <v>1</v>
      </c>
    </row>
    <row r="200" spans="1:10">
      <c r="A200" s="91" t="s">
        <v>178</v>
      </c>
      <c r="B200" s="91" t="s">
        <v>1650</v>
      </c>
      <c r="C200" s="90">
        <v>1315</v>
      </c>
      <c r="D200" s="91" t="s">
        <v>1995</v>
      </c>
      <c r="E200" s="91">
        <v>117.11444444444444</v>
      </c>
      <c r="F200" s="91">
        <v>32.465000000000003</v>
      </c>
      <c r="G200" s="90">
        <v>4</v>
      </c>
      <c r="H200" s="27">
        <v>32.425555559999999</v>
      </c>
      <c r="I200" s="27">
        <v>1</v>
      </c>
      <c r="J200" s="24">
        <v>1</v>
      </c>
    </row>
    <row r="201" spans="1:10">
      <c r="A201" s="91" t="s">
        <v>178</v>
      </c>
      <c r="B201" s="91" t="s">
        <v>1650</v>
      </c>
      <c r="C201" s="90">
        <v>1110</v>
      </c>
      <c r="D201" s="91" t="s">
        <v>1994</v>
      </c>
      <c r="E201" s="91">
        <v>116.80083333333333</v>
      </c>
      <c r="F201" s="91">
        <v>32.465000000000003</v>
      </c>
      <c r="G201" s="90">
        <v>9</v>
      </c>
      <c r="H201" s="27">
        <v>32.425555559999999</v>
      </c>
      <c r="I201" s="27">
        <v>1</v>
      </c>
      <c r="J201" s="24">
        <v>1</v>
      </c>
    </row>
    <row r="202" spans="1:10" hidden="1">
      <c r="A202" s="91" t="s">
        <v>178</v>
      </c>
      <c r="B202" s="91" t="s">
        <v>1650</v>
      </c>
      <c r="C202" s="90">
        <v>1847</v>
      </c>
      <c r="D202" s="91" t="s">
        <v>197</v>
      </c>
      <c r="E202" s="91">
        <v>116.73722222222223</v>
      </c>
      <c r="F202" s="91">
        <v>32.465000000000003</v>
      </c>
      <c r="G202" s="90">
        <v>21</v>
      </c>
      <c r="H202" s="27">
        <v>32.425555559999999</v>
      </c>
      <c r="I202" s="27">
        <v>1</v>
      </c>
      <c r="J202" s="24">
        <v>0</v>
      </c>
    </row>
    <row r="203" spans="1:10" hidden="1">
      <c r="A203" s="91" t="s">
        <v>178</v>
      </c>
      <c r="B203" s="91" t="s">
        <v>1650</v>
      </c>
      <c r="C203" s="90">
        <v>1307</v>
      </c>
      <c r="D203" s="91" t="s">
        <v>1993</v>
      </c>
      <c r="E203" s="91">
        <v>116.74</v>
      </c>
      <c r="F203" s="91">
        <v>32.464444444444446</v>
      </c>
      <c r="G203" s="90">
        <v>33</v>
      </c>
      <c r="H203" s="27">
        <v>32.425555559999999</v>
      </c>
      <c r="I203" s="27">
        <v>1</v>
      </c>
      <c r="J203" s="24">
        <v>0</v>
      </c>
    </row>
    <row r="204" spans="1:10" hidden="1">
      <c r="A204" s="91" t="s">
        <v>178</v>
      </c>
      <c r="B204" s="91" t="s">
        <v>1650</v>
      </c>
      <c r="C204" s="90">
        <v>1845</v>
      </c>
      <c r="D204" s="91" t="s">
        <v>197</v>
      </c>
      <c r="E204" s="91">
        <v>116.74638888888889</v>
      </c>
      <c r="F204" s="91">
        <v>32.464166666666671</v>
      </c>
      <c r="G204" s="90">
        <v>5</v>
      </c>
      <c r="H204" s="27">
        <v>32.425555559999999</v>
      </c>
      <c r="I204" s="27">
        <v>1</v>
      </c>
      <c r="J204" s="24">
        <v>0</v>
      </c>
    </row>
    <row r="205" spans="1:10">
      <c r="A205" s="91" t="s">
        <v>178</v>
      </c>
      <c r="B205" s="91" t="s">
        <v>1650</v>
      </c>
      <c r="C205" s="90">
        <v>1799</v>
      </c>
      <c r="D205" s="91" t="s">
        <v>1992</v>
      </c>
      <c r="E205" s="91">
        <v>116.81694444444445</v>
      </c>
      <c r="F205" s="91">
        <v>32.463888888888889</v>
      </c>
      <c r="G205" s="90">
        <v>12</v>
      </c>
      <c r="H205" s="27">
        <v>32.425555559999999</v>
      </c>
      <c r="I205" s="27">
        <v>1</v>
      </c>
      <c r="J205" s="24">
        <v>1</v>
      </c>
    </row>
    <row r="206" spans="1:10">
      <c r="A206" s="91" t="s">
        <v>178</v>
      </c>
      <c r="B206" s="91" t="s">
        <v>1650</v>
      </c>
      <c r="C206" s="90">
        <v>1795</v>
      </c>
      <c r="D206" s="91" t="s">
        <v>1991</v>
      </c>
      <c r="E206" s="91">
        <v>116.80388888888889</v>
      </c>
      <c r="F206" s="91">
        <v>32.463888888888889</v>
      </c>
      <c r="G206" s="90">
        <v>5</v>
      </c>
      <c r="H206" s="27">
        <v>32.425555559999999</v>
      </c>
      <c r="I206" s="27">
        <v>1</v>
      </c>
      <c r="J206" s="24">
        <v>1</v>
      </c>
    </row>
    <row r="207" spans="1:10">
      <c r="A207" s="91" t="s">
        <v>178</v>
      </c>
      <c r="B207" s="91" t="s">
        <v>1650</v>
      </c>
      <c r="C207" s="90">
        <v>1109</v>
      </c>
      <c r="D207" s="91" t="s">
        <v>1990</v>
      </c>
      <c r="E207" s="91">
        <v>116.80138888888888</v>
      </c>
      <c r="F207" s="91">
        <v>32.463888888888889</v>
      </c>
      <c r="G207" s="90">
        <v>6</v>
      </c>
      <c r="H207" s="27">
        <v>32.425555559999999</v>
      </c>
      <c r="I207" s="27">
        <v>1</v>
      </c>
      <c r="J207" s="24">
        <v>1</v>
      </c>
    </row>
    <row r="208" spans="1:10" hidden="1">
      <c r="A208" s="91" t="s">
        <v>178</v>
      </c>
      <c r="B208" s="91" t="s">
        <v>1650</v>
      </c>
      <c r="C208" s="90">
        <v>583</v>
      </c>
      <c r="D208" s="91" t="s">
        <v>1989</v>
      </c>
      <c r="E208" s="91">
        <v>116.75916666666667</v>
      </c>
      <c r="F208" s="91">
        <v>32.463888888888889</v>
      </c>
      <c r="G208" s="90">
        <v>4</v>
      </c>
      <c r="H208" s="27">
        <v>32.425555559999999</v>
      </c>
      <c r="I208" s="27">
        <v>1</v>
      </c>
      <c r="J208" s="24">
        <v>0</v>
      </c>
    </row>
    <row r="209" spans="1:10">
      <c r="A209" s="91" t="s">
        <v>178</v>
      </c>
      <c r="B209" s="91" t="s">
        <v>1650</v>
      </c>
      <c r="C209" s="90">
        <v>1349</v>
      </c>
      <c r="D209" s="91" t="s">
        <v>1988</v>
      </c>
      <c r="E209" s="91">
        <v>117.04805555555555</v>
      </c>
      <c r="F209" s="91">
        <v>32.463611111111113</v>
      </c>
      <c r="G209" s="90">
        <v>656</v>
      </c>
      <c r="H209" s="27">
        <v>32.425555559999999</v>
      </c>
      <c r="I209" s="27">
        <v>1</v>
      </c>
      <c r="J209" s="24">
        <v>1</v>
      </c>
    </row>
    <row r="210" spans="1:10">
      <c r="A210" s="91" t="s">
        <v>178</v>
      </c>
      <c r="B210" s="91" t="s">
        <v>1650</v>
      </c>
      <c r="C210" s="90">
        <v>1303</v>
      </c>
      <c r="D210" s="91" t="s">
        <v>1987</v>
      </c>
      <c r="E210" s="91">
        <v>116.76027777777777</v>
      </c>
      <c r="F210" s="91">
        <v>32.463611111111113</v>
      </c>
      <c r="G210" s="90">
        <v>17</v>
      </c>
      <c r="H210" s="27">
        <v>32.425555559999999</v>
      </c>
      <c r="I210" s="27">
        <v>1</v>
      </c>
      <c r="J210" s="24">
        <v>1</v>
      </c>
    </row>
    <row r="211" spans="1:10" hidden="1">
      <c r="A211" s="91" t="s">
        <v>178</v>
      </c>
      <c r="B211" s="91" t="s">
        <v>1650</v>
      </c>
      <c r="C211" s="90">
        <v>1306</v>
      </c>
      <c r="D211" s="91" t="s">
        <v>1986</v>
      </c>
      <c r="E211" s="91">
        <v>116.75305555555556</v>
      </c>
      <c r="F211" s="91">
        <v>32.463333333333338</v>
      </c>
      <c r="G211" s="90">
        <v>24</v>
      </c>
      <c r="H211" s="27">
        <v>32.425555559999999</v>
      </c>
      <c r="I211" s="27">
        <v>1</v>
      </c>
      <c r="J211" s="24">
        <v>0</v>
      </c>
    </row>
    <row r="212" spans="1:10">
      <c r="A212" s="91" t="s">
        <v>178</v>
      </c>
      <c r="B212" s="91" t="s">
        <v>1650</v>
      </c>
      <c r="C212" s="90">
        <v>1112</v>
      </c>
      <c r="D212" s="91" t="s">
        <v>1985</v>
      </c>
      <c r="E212" s="91">
        <v>116.77527777777777</v>
      </c>
      <c r="F212" s="91">
        <v>32.463055555555556</v>
      </c>
      <c r="G212" s="90">
        <v>7</v>
      </c>
      <c r="H212" s="27">
        <v>32.425555559999999</v>
      </c>
      <c r="I212" s="27">
        <v>1</v>
      </c>
      <c r="J212" s="24">
        <v>1</v>
      </c>
    </row>
    <row r="213" spans="1:10">
      <c r="A213" s="91" t="s">
        <v>178</v>
      </c>
      <c r="B213" s="91" t="s">
        <v>1650</v>
      </c>
      <c r="C213" s="90">
        <v>679</v>
      </c>
      <c r="D213" s="91" t="s">
        <v>1984</v>
      </c>
      <c r="E213" s="91">
        <v>117.10499999999999</v>
      </c>
      <c r="F213" s="91">
        <v>32.462777777777781</v>
      </c>
      <c r="G213" s="90">
        <v>1173</v>
      </c>
      <c r="H213" s="27">
        <v>32.425555559999999</v>
      </c>
      <c r="I213" s="27">
        <v>1</v>
      </c>
      <c r="J213" s="24">
        <v>1</v>
      </c>
    </row>
    <row r="214" spans="1:10">
      <c r="A214" s="91" t="s">
        <v>178</v>
      </c>
      <c r="B214" s="91" t="s">
        <v>1650</v>
      </c>
      <c r="C214" s="90">
        <v>1458</v>
      </c>
      <c r="D214" s="91" t="s">
        <v>1983</v>
      </c>
      <c r="E214" s="91">
        <v>117.09777777777778</v>
      </c>
      <c r="F214" s="91">
        <v>32.462500000000006</v>
      </c>
      <c r="G214" s="90">
        <v>3</v>
      </c>
      <c r="H214" s="27">
        <v>32.425555559999999</v>
      </c>
      <c r="I214" s="27">
        <v>1</v>
      </c>
      <c r="J214" s="24">
        <v>1</v>
      </c>
    </row>
    <row r="215" spans="1:10">
      <c r="A215" s="91" t="s">
        <v>178</v>
      </c>
      <c r="B215" s="91" t="s">
        <v>1650</v>
      </c>
      <c r="C215" s="90">
        <v>1538</v>
      </c>
      <c r="D215" s="91" t="s">
        <v>1982</v>
      </c>
      <c r="E215" s="91">
        <v>116.80638888888889</v>
      </c>
      <c r="F215" s="91">
        <v>32.462500000000006</v>
      </c>
      <c r="G215" s="90">
        <v>447</v>
      </c>
      <c r="H215" s="27">
        <v>32.425555559999999</v>
      </c>
      <c r="I215" s="27">
        <v>1</v>
      </c>
      <c r="J215" s="24">
        <v>1</v>
      </c>
    </row>
    <row r="216" spans="1:10">
      <c r="A216" s="91" t="s">
        <v>178</v>
      </c>
      <c r="B216" s="91" t="s">
        <v>1650</v>
      </c>
      <c r="C216" s="90">
        <v>1796</v>
      </c>
      <c r="D216" s="91" t="s">
        <v>1981</v>
      </c>
      <c r="E216" s="91">
        <v>116.80361111111111</v>
      </c>
      <c r="F216" s="91">
        <v>32.462500000000006</v>
      </c>
      <c r="G216" s="90">
        <v>13</v>
      </c>
      <c r="H216" s="27">
        <v>32.425555559999999</v>
      </c>
      <c r="I216" s="27">
        <v>1</v>
      </c>
      <c r="J216" s="24">
        <v>1</v>
      </c>
    </row>
    <row r="217" spans="1:10" hidden="1">
      <c r="A217" s="91" t="s">
        <v>178</v>
      </c>
      <c r="B217" s="91" t="s">
        <v>1650</v>
      </c>
      <c r="C217" s="90">
        <v>1842</v>
      </c>
      <c r="D217" s="91" t="s">
        <v>1980</v>
      </c>
      <c r="E217" s="91">
        <v>116.74833333333333</v>
      </c>
      <c r="F217" s="91">
        <v>32.462500000000006</v>
      </c>
      <c r="G217" s="90">
        <v>6</v>
      </c>
      <c r="H217" s="27">
        <v>32.425555559999999</v>
      </c>
      <c r="I217" s="27">
        <v>1</v>
      </c>
      <c r="J217" s="24">
        <v>0</v>
      </c>
    </row>
    <row r="218" spans="1:10">
      <c r="A218" s="91" t="s">
        <v>178</v>
      </c>
      <c r="B218" s="91" t="s">
        <v>1650</v>
      </c>
      <c r="C218" s="90">
        <v>1854</v>
      </c>
      <c r="D218" s="91" t="s">
        <v>1979</v>
      </c>
      <c r="E218" s="91">
        <v>117.10027777777778</v>
      </c>
      <c r="F218" s="91">
        <v>32.462222222222223</v>
      </c>
      <c r="G218" s="90">
        <v>5</v>
      </c>
      <c r="H218" s="27">
        <v>32.425555559999999</v>
      </c>
      <c r="I218" s="27">
        <v>1</v>
      </c>
      <c r="J218" s="24">
        <v>1</v>
      </c>
    </row>
    <row r="219" spans="1:10">
      <c r="A219" s="91" t="s">
        <v>178</v>
      </c>
      <c r="B219" s="91" t="s">
        <v>1650</v>
      </c>
      <c r="C219" s="90">
        <v>221</v>
      </c>
      <c r="D219" s="91" t="s">
        <v>1275</v>
      </c>
      <c r="E219" s="91">
        <v>116.7675</v>
      </c>
      <c r="F219" s="91">
        <v>32.462222222222223</v>
      </c>
      <c r="G219" s="90">
        <v>49</v>
      </c>
      <c r="H219" s="27">
        <v>32.425555559999999</v>
      </c>
      <c r="I219" s="27">
        <v>1</v>
      </c>
      <c r="J219" s="24">
        <v>1</v>
      </c>
    </row>
    <row r="220" spans="1:10">
      <c r="A220" s="91" t="s">
        <v>178</v>
      </c>
      <c r="B220" s="91" t="s">
        <v>1650</v>
      </c>
      <c r="C220" s="90">
        <v>1605</v>
      </c>
      <c r="D220" s="91" t="s">
        <v>197</v>
      </c>
      <c r="E220" s="91">
        <v>117.09138888888889</v>
      </c>
      <c r="F220" s="91">
        <v>32.461388888888891</v>
      </c>
      <c r="G220" s="90">
        <v>1</v>
      </c>
      <c r="H220" s="27">
        <v>32.425555559999999</v>
      </c>
      <c r="I220" s="27">
        <v>1</v>
      </c>
      <c r="J220" s="24">
        <v>1</v>
      </c>
    </row>
    <row r="221" spans="1:10">
      <c r="A221" s="91" t="s">
        <v>178</v>
      </c>
      <c r="B221" s="91" t="s">
        <v>1650</v>
      </c>
      <c r="C221" s="90">
        <v>1424</v>
      </c>
      <c r="D221" s="91" t="s">
        <v>1978</v>
      </c>
      <c r="E221" s="91">
        <v>117.10027777777778</v>
      </c>
      <c r="F221" s="91">
        <v>32.460833333333333</v>
      </c>
      <c r="G221" s="90">
        <v>6</v>
      </c>
      <c r="H221" s="27">
        <v>32.425555559999999</v>
      </c>
      <c r="I221" s="27">
        <v>1</v>
      </c>
      <c r="J221" s="24">
        <v>1</v>
      </c>
    </row>
    <row r="222" spans="1:10">
      <c r="A222" s="91" t="s">
        <v>178</v>
      </c>
      <c r="B222" s="91" t="s">
        <v>1650</v>
      </c>
      <c r="C222" s="90">
        <v>1790</v>
      </c>
      <c r="D222" s="91" t="s">
        <v>700</v>
      </c>
      <c r="E222" s="91">
        <v>116.81444444444445</v>
      </c>
      <c r="F222" s="91">
        <v>32.460833333333333</v>
      </c>
      <c r="G222" s="90">
        <v>86</v>
      </c>
      <c r="H222" s="27">
        <v>32.425555559999999</v>
      </c>
      <c r="I222" s="27">
        <v>1</v>
      </c>
      <c r="J222" s="24">
        <v>1</v>
      </c>
    </row>
    <row r="223" spans="1:10">
      <c r="A223" s="91" t="s">
        <v>178</v>
      </c>
      <c r="B223" s="91" t="s">
        <v>1650</v>
      </c>
      <c r="C223" s="90">
        <v>511</v>
      </c>
      <c r="D223" s="91" t="s">
        <v>1977</v>
      </c>
      <c r="E223" s="91">
        <v>116.76027777777777</v>
      </c>
      <c r="F223" s="91">
        <v>32.460833333333333</v>
      </c>
      <c r="G223" s="90">
        <v>21</v>
      </c>
      <c r="H223" s="27">
        <v>32.425555559999999</v>
      </c>
      <c r="I223" s="27">
        <v>1</v>
      </c>
      <c r="J223" s="24">
        <v>1</v>
      </c>
    </row>
    <row r="224" spans="1:10">
      <c r="A224" s="91" t="s">
        <v>178</v>
      </c>
      <c r="B224" s="91" t="s">
        <v>1650</v>
      </c>
      <c r="C224" s="90">
        <v>1793</v>
      </c>
      <c r="D224" s="91" t="s">
        <v>197</v>
      </c>
      <c r="E224" s="91">
        <v>116.80416666666666</v>
      </c>
      <c r="F224" s="91">
        <v>32.460555555555558</v>
      </c>
      <c r="G224" s="90">
        <v>2</v>
      </c>
      <c r="H224" s="27">
        <v>32.425555559999999</v>
      </c>
      <c r="I224" s="27">
        <v>1</v>
      </c>
      <c r="J224" s="24">
        <v>1</v>
      </c>
    </row>
    <row r="225" spans="1:10">
      <c r="A225" s="91" t="s">
        <v>178</v>
      </c>
      <c r="B225" s="91" t="s">
        <v>1650</v>
      </c>
      <c r="C225" s="90">
        <v>672</v>
      </c>
      <c r="D225" s="91" t="s">
        <v>1976</v>
      </c>
      <c r="E225" s="91">
        <v>117.05527777777777</v>
      </c>
      <c r="F225" s="91">
        <v>32.460277777777783</v>
      </c>
      <c r="G225" s="90">
        <v>9</v>
      </c>
      <c r="H225" s="27">
        <v>32.425555559999999</v>
      </c>
      <c r="I225" s="27">
        <v>1</v>
      </c>
      <c r="J225" s="24">
        <v>1</v>
      </c>
    </row>
    <row r="226" spans="1:10">
      <c r="A226" s="91" t="s">
        <v>178</v>
      </c>
      <c r="B226" s="91" t="s">
        <v>1650</v>
      </c>
      <c r="C226" s="90">
        <v>1115</v>
      </c>
      <c r="D226" s="91" t="s">
        <v>1975</v>
      </c>
      <c r="E226" s="91">
        <v>116.81</v>
      </c>
      <c r="F226" s="91">
        <v>32.460277777777783</v>
      </c>
      <c r="G226" s="90">
        <v>211</v>
      </c>
      <c r="H226" s="27">
        <v>32.425555559999999</v>
      </c>
      <c r="I226" s="27">
        <v>1</v>
      </c>
      <c r="J226" s="24">
        <v>1</v>
      </c>
    </row>
    <row r="227" spans="1:10">
      <c r="A227" s="91" t="s">
        <v>178</v>
      </c>
      <c r="B227" s="91" t="s">
        <v>1650</v>
      </c>
      <c r="C227" s="90">
        <v>1402</v>
      </c>
      <c r="D227" s="91" t="s">
        <v>1646</v>
      </c>
      <c r="E227" s="91">
        <v>116.79916666666666</v>
      </c>
      <c r="F227" s="91">
        <v>32.460277777777783</v>
      </c>
      <c r="G227" s="90">
        <v>12</v>
      </c>
      <c r="H227" s="27">
        <v>32.425555559999999</v>
      </c>
      <c r="I227" s="27">
        <v>1</v>
      </c>
      <c r="J227" s="24">
        <v>1</v>
      </c>
    </row>
    <row r="228" spans="1:10" hidden="1">
      <c r="A228" s="91" t="s">
        <v>178</v>
      </c>
      <c r="B228" s="91" t="s">
        <v>1650</v>
      </c>
      <c r="C228" s="90">
        <v>1392</v>
      </c>
      <c r="D228" s="91" t="s">
        <v>1974</v>
      </c>
      <c r="E228" s="91">
        <v>116.75444444444445</v>
      </c>
      <c r="F228" s="91">
        <v>32.459722222222226</v>
      </c>
      <c r="G228" s="90">
        <v>2</v>
      </c>
      <c r="H228" s="27">
        <v>32.425555559999999</v>
      </c>
      <c r="I228" s="27">
        <v>1</v>
      </c>
      <c r="J228" s="24">
        <v>0</v>
      </c>
    </row>
    <row r="229" spans="1:10">
      <c r="A229" s="91" t="s">
        <v>178</v>
      </c>
      <c r="B229" s="91" t="s">
        <v>1650</v>
      </c>
      <c r="C229" s="90">
        <v>1792</v>
      </c>
      <c r="D229" s="91" t="s">
        <v>1973</v>
      </c>
      <c r="E229" s="91">
        <v>116.80805555555555</v>
      </c>
      <c r="F229" s="91">
        <v>32.459444444444451</v>
      </c>
      <c r="G229" s="90">
        <v>8</v>
      </c>
      <c r="H229" s="27">
        <v>32.425555559999999</v>
      </c>
      <c r="I229" s="27">
        <v>1</v>
      </c>
      <c r="J229" s="24">
        <v>1</v>
      </c>
    </row>
    <row r="230" spans="1:10">
      <c r="A230" s="91" t="s">
        <v>178</v>
      </c>
      <c r="B230" s="91" t="s">
        <v>1650</v>
      </c>
      <c r="C230" s="90">
        <v>1885</v>
      </c>
      <c r="D230" s="91" t="s">
        <v>197</v>
      </c>
      <c r="E230" s="91">
        <v>116.765</v>
      </c>
      <c r="F230" s="91">
        <v>32.459444444444451</v>
      </c>
      <c r="G230" s="90">
        <v>5</v>
      </c>
      <c r="H230" s="27">
        <v>32.425555559999999</v>
      </c>
      <c r="I230" s="27">
        <v>1</v>
      </c>
      <c r="J230" s="24">
        <v>1</v>
      </c>
    </row>
    <row r="231" spans="1:10">
      <c r="A231" s="91" t="s">
        <v>178</v>
      </c>
      <c r="B231" s="91" t="s">
        <v>1650</v>
      </c>
      <c r="C231" s="90">
        <v>1815</v>
      </c>
      <c r="D231" s="91" t="s">
        <v>197</v>
      </c>
      <c r="E231" s="91">
        <v>117.10416666666666</v>
      </c>
      <c r="F231" s="91">
        <v>32.459166666666668</v>
      </c>
      <c r="G231" s="90">
        <v>46</v>
      </c>
      <c r="H231" s="27">
        <v>32.425555559999999</v>
      </c>
      <c r="I231" s="27">
        <v>1</v>
      </c>
      <c r="J231" s="24">
        <v>1</v>
      </c>
    </row>
    <row r="232" spans="1:10">
      <c r="A232" s="91" t="s">
        <v>178</v>
      </c>
      <c r="B232" s="91" t="s">
        <v>1650</v>
      </c>
      <c r="C232" s="90">
        <v>1004</v>
      </c>
      <c r="D232" s="91" t="s">
        <v>1972</v>
      </c>
      <c r="E232" s="91">
        <v>117.06444444444445</v>
      </c>
      <c r="F232" s="91">
        <v>32.459166666666668</v>
      </c>
      <c r="G232" s="90">
        <v>490</v>
      </c>
      <c r="H232" s="27">
        <v>32.425555559999999</v>
      </c>
      <c r="I232" s="27">
        <v>1</v>
      </c>
      <c r="J232" s="24">
        <v>1</v>
      </c>
    </row>
    <row r="233" spans="1:10">
      <c r="A233" s="91" t="s">
        <v>178</v>
      </c>
      <c r="B233" s="91" t="s">
        <v>1650</v>
      </c>
      <c r="C233" s="90">
        <v>1477</v>
      </c>
      <c r="D233" s="91" t="s">
        <v>1971</v>
      </c>
      <c r="E233" s="91">
        <v>117.02166666666666</v>
      </c>
      <c r="F233" s="91">
        <v>32.459166666666668</v>
      </c>
      <c r="G233" s="90">
        <v>8</v>
      </c>
      <c r="H233" s="27">
        <v>32.425555559999999</v>
      </c>
      <c r="I233" s="27">
        <v>1</v>
      </c>
      <c r="J233" s="24">
        <v>1</v>
      </c>
    </row>
    <row r="234" spans="1:10" hidden="1">
      <c r="A234" s="91" t="s">
        <v>178</v>
      </c>
      <c r="B234" s="91" t="s">
        <v>1650</v>
      </c>
      <c r="C234" s="90">
        <v>1415</v>
      </c>
      <c r="D234" s="91" t="s">
        <v>208</v>
      </c>
      <c r="E234" s="91">
        <v>116.7475</v>
      </c>
      <c r="F234" s="91">
        <v>32.459166666666668</v>
      </c>
      <c r="G234" s="90">
        <v>14</v>
      </c>
      <c r="H234" s="27">
        <v>32.425555559999999</v>
      </c>
      <c r="I234" s="27">
        <v>1</v>
      </c>
      <c r="J234" s="24">
        <v>0</v>
      </c>
    </row>
    <row r="235" spans="1:10">
      <c r="A235" s="91" t="s">
        <v>178</v>
      </c>
      <c r="B235" s="91" t="s">
        <v>1650</v>
      </c>
      <c r="C235" s="90">
        <v>1600</v>
      </c>
      <c r="D235" s="91" t="s">
        <v>1970</v>
      </c>
      <c r="E235" s="91">
        <v>117.10083333333333</v>
      </c>
      <c r="F235" s="91">
        <v>32.458333333333336</v>
      </c>
      <c r="G235" s="90">
        <v>4</v>
      </c>
      <c r="H235" s="27">
        <v>32.425555559999999</v>
      </c>
      <c r="I235" s="27">
        <v>1</v>
      </c>
      <c r="J235" s="24">
        <v>1</v>
      </c>
    </row>
    <row r="236" spans="1:10">
      <c r="A236" s="91" t="s">
        <v>178</v>
      </c>
      <c r="B236" s="91" t="s">
        <v>1650</v>
      </c>
      <c r="C236" s="90">
        <v>1312</v>
      </c>
      <c r="D236" s="91" t="s">
        <v>1969</v>
      </c>
      <c r="E236" s="91">
        <v>117.05249999999999</v>
      </c>
      <c r="F236" s="91">
        <v>32.458333333333336</v>
      </c>
      <c r="G236" s="90">
        <v>4</v>
      </c>
      <c r="H236" s="27">
        <v>32.425555559999999</v>
      </c>
      <c r="I236" s="27">
        <v>1</v>
      </c>
      <c r="J236" s="24">
        <v>1</v>
      </c>
    </row>
    <row r="237" spans="1:10">
      <c r="A237" s="91" t="s">
        <v>178</v>
      </c>
      <c r="B237" s="91" t="s">
        <v>1650</v>
      </c>
      <c r="C237" s="90">
        <v>1772</v>
      </c>
      <c r="D237" s="91" t="s">
        <v>1968</v>
      </c>
      <c r="E237" s="91">
        <v>117.04722222222222</v>
      </c>
      <c r="F237" s="91">
        <v>32.458333333333336</v>
      </c>
      <c r="G237" s="90">
        <v>256</v>
      </c>
      <c r="H237" s="27">
        <v>32.425555559999999</v>
      </c>
      <c r="I237" s="27">
        <v>1</v>
      </c>
      <c r="J237" s="24">
        <v>1</v>
      </c>
    </row>
    <row r="238" spans="1:10">
      <c r="A238" s="91" t="s">
        <v>178</v>
      </c>
      <c r="B238" s="91" t="s">
        <v>1650</v>
      </c>
      <c r="C238" s="90">
        <v>1791</v>
      </c>
      <c r="D238" s="91" t="s">
        <v>1848</v>
      </c>
      <c r="E238" s="91">
        <v>116.81</v>
      </c>
      <c r="F238" s="91">
        <v>32.457222222222228</v>
      </c>
      <c r="G238" s="90">
        <v>11</v>
      </c>
      <c r="H238" s="27">
        <v>32.425555559999999</v>
      </c>
      <c r="I238" s="27">
        <v>1</v>
      </c>
      <c r="J238" s="24">
        <v>1</v>
      </c>
    </row>
    <row r="239" spans="1:10">
      <c r="A239" s="91" t="s">
        <v>178</v>
      </c>
      <c r="B239" s="91" t="s">
        <v>1650</v>
      </c>
      <c r="C239" s="90">
        <v>1335</v>
      </c>
      <c r="D239" s="91" t="s">
        <v>1967</v>
      </c>
      <c r="E239" s="91">
        <v>117.10388888888889</v>
      </c>
      <c r="F239" s="91">
        <v>32.456111111111113</v>
      </c>
      <c r="G239" s="90">
        <v>11</v>
      </c>
      <c r="H239" s="27">
        <v>32.425555559999999</v>
      </c>
      <c r="I239" s="27">
        <v>1</v>
      </c>
      <c r="J239" s="24">
        <v>1</v>
      </c>
    </row>
    <row r="240" spans="1:10">
      <c r="A240" s="91" t="s">
        <v>178</v>
      </c>
      <c r="B240" s="91" t="s">
        <v>1650</v>
      </c>
      <c r="C240" s="90">
        <v>1313</v>
      </c>
      <c r="D240" s="91" t="s">
        <v>1966</v>
      </c>
      <c r="E240" s="91">
        <v>117.05166666666666</v>
      </c>
      <c r="F240" s="91">
        <v>32.456111111111113</v>
      </c>
      <c r="G240" s="90">
        <v>7</v>
      </c>
      <c r="H240" s="27">
        <v>32.425555559999999</v>
      </c>
      <c r="I240" s="27">
        <v>1</v>
      </c>
      <c r="J240" s="24">
        <v>1</v>
      </c>
    </row>
    <row r="241" spans="1:10">
      <c r="A241" s="91" t="s">
        <v>178</v>
      </c>
      <c r="B241" s="91" t="s">
        <v>1650</v>
      </c>
      <c r="C241" s="90">
        <v>1553</v>
      </c>
      <c r="D241" s="91" t="s">
        <v>307</v>
      </c>
      <c r="E241" s="91">
        <v>117.00472222222223</v>
      </c>
      <c r="F241" s="91">
        <v>32.456111111111113</v>
      </c>
      <c r="G241" s="90">
        <v>5</v>
      </c>
      <c r="H241" s="27">
        <v>32.425555559999999</v>
      </c>
      <c r="I241" s="27">
        <v>1</v>
      </c>
      <c r="J241" s="24">
        <v>1</v>
      </c>
    </row>
    <row r="242" spans="1:10">
      <c r="A242" s="91" t="s">
        <v>178</v>
      </c>
      <c r="B242" s="91" t="s">
        <v>1650</v>
      </c>
      <c r="C242" s="90">
        <v>1868</v>
      </c>
      <c r="D242" s="91" t="s">
        <v>970</v>
      </c>
      <c r="E242" s="91">
        <v>117.04222222222222</v>
      </c>
      <c r="F242" s="91">
        <v>32.455833333333338</v>
      </c>
      <c r="G242" s="90">
        <v>6</v>
      </c>
      <c r="H242" s="27">
        <v>32.425555559999999</v>
      </c>
      <c r="I242" s="27">
        <v>1</v>
      </c>
      <c r="J242" s="24">
        <v>1</v>
      </c>
    </row>
    <row r="243" spans="1:10" hidden="1">
      <c r="A243" s="91" t="s">
        <v>178</v>
      </c>
      <c r="B243" s="91" t="s">
        <v>1650</v>
      </c>
      <c r="C243" s="90">
        <v>1413</v>
      </c>
      <c r="D243" s="91" t="s">
        <v>1965</v>
      </c>
      <c r="E243" s="91">
        <v>116.75055555555555</v>
      </c>
      <c r="F243" s="91">
        <v>32.455833333333338</v>
      </c>
      <c r="G243" s="90">
        <v>8</v>
      </c>
      <c r="H243" s="27">
        <v>32.425555559999999</v>
      </c>
      <c r="I243" s="27">
        <v>1</v>
      </c>
      <c r="J243" s="24">
        <v>0</v>
      </c>
    </row>
    <row r="244" spans="1:10">
      <c r="A244" s="91" t="s">
        <v>178</v>
      </c>
      <c r="B244" s="91" t="s">
        <v>1650</v>
      </c>
      <c r="C244" s="90">
        <v>1202</v>
      </c>
      <c r="D244" s="91" t="s">
        <v>1964</v>
      </c>
      <c r="E244" s="91">
        <v>117.0436111111111</v>
      </c>
      <c r="F244" s="91">
        <v>32.455277777777781</v>
      </c>
      <c r="G244" s="90">
        <v>3</v>
      </c>
      <c r="H244" s="27">
        <v>32.425555559999999</v>
      </c>
      <c r="I244" s="27">
        <v>1</v>
      </c>
      <c r="J244" s="24">
        <v>1</v>
      </c>
    </row>
    <row r="245" spans="1:10">
      <c r="A245" s="91" t="s">
        <v>178</v>
      </c>
      <c r="B245" s="91" t="s">
        <v>1650</v>
      </c>
      <c r="C245" s="90">
        <v>1624</v>
      </c>
      <c r="D245" s="91" t="s">
        <v>700</v>
      </c>
      <c r="E245" s="91">
        <v>116.83277777777778</v>
      </c>
      <c r="F245" s="91">
        <v>32.455277777777781</v>
      </c>
      <c r="G245" s="90">
        <v>36400</v>
      </c>
      <c r="H245" s="27">
        <v>32.425555559999999</v>
      </c>
      <c r="I245" s="27">
        <v>1</v>
      </c>
      <c r="J245" s="24">
        <v>1</v>
      </c>
    </row>
    <row r="246" spans="1:10">
      <c r="A246" s="91" t="s">
        <v>178</v>
      </c>
      <c r="B246" s="91" t="s">
        <v>1650</v>
      </c>
      <c r="C246" s="90">
        <v>1814</v>
      </c>
      <c r="D246" s="91" t="s">
        <v>1963</v>
      </c>
      <c r="E246" s="91">
        <v>117.11027777777777</v>
      </c>
      <c r="F246" s="91">
        <v>32.455000000000005</v>
      </c>
      <c r="G246" s="90">
        <v>6</v>
      </c>
      <c r="H246" s="27">
        <v>32.425555559999999</v>
      </c>
      <c r="I246" s="27">
        <v>1</v>
      </c>
      <c r="J246" s="24">
        <v>1</v>
      </c>
    </row>
    <row r="247" spans="1:10">
      <c r="A247" s="91" t="s">
        <v>178</v>
      </c>
      <c r="B247" s="91" t="s">
        <v>1650</v>
      </c>
      <c r="C247" s="90">
        <v>1555</v>
      </c>
      <c r="D247" s="91" t="s">
        <v>1962</v>
      </c>
      <c r="E247" s="91">
        <v>117.00611111111111</v>
      </c>
      <c r="F247" s="91">
        <v>32.455000000000005</v>
      </c>
      <c r="G247" s="90">
        <v>3</v>
      </c>
      <c r="H247" s="27">
        <v>32.425555559999999</v>
      </c>
      <c r="I247" s="27">
        <v>1</v>
      </c>
      <c r="J247" s="24">
        <v>1</v>
      </c>
    </row>
    <row r="248" spans="1:10">
      <c r="A248" s="91" t="s">
        <v>178</v>
      </c>
      <c r="B248" s="91" t="s">
        <v>1650</v>
      </c>
      <c r="C248" s="90">
        <v>1198</v>
      </c>
      <c r="D248" s="91" t="s">
        <v>1848</v>
      </c>
      <c r="E248" s="91">
        <v>117.1086111111111</v>
      </c>
      <c r="F248" s="91">
        <v>32.453888888888891</v>
      </c>
      <c r="G248" s="90">
        <v>1</v>
      </c>
      <c r="H248" s="27">
        <v>32.425555559999999</v>
      </c>
      <c r="I248" s="27">
        <v>1</v>
      </c>
      <c r="J248" s="24">
        <v>1</v>
      </c>
    </row>
    <row r="249" spans="1:10">
      <c r="A249" s="91" t="s">
        <v>178</v>
      </c>
      <c r="B249" s="91" t="s">
        <v>1650</v>
      </c>
      <c r="C249" s="90">
        <v>1367</v>
      </c>
      <c r="D249" s="91" t="s">
        <v>1112</v>
      </c>
      <c r="E249" s="91">
        <v>117.065</v>
      </c>
      <c r="F249" s="91">
        <v>32.453611111111115</v>
      </c>
      <c r="G249" s="90">
        <v>649</v>
      </c>
      <c r="H249" s="27">
        <v>32.425555559999999</v>
      </c>
      <c r="I249" s="27">
        <v>1</v>
      </c>
      <c r="J249" s="24">
        <v>1</v>
      </c>
    </row>
    <row r="250" spans="1:10">
      <c r="A250" s="91" t="s">
        <v>178</v>
      </c>
      <c r="B250" s="91" t="s">
        <v>1650</v>
      </c>
      <c r="C250" s="90">
        <v>1938</v>
      </c>
      <c r="D250" s="91" t="s">
        <v>1961</v>
      </c>
      <c r="E250" s="91">
        <v>116.76166666666667</v>
      </c>
      <c r="F250" s="91">
        <v>32.453611111111115</v>
      </c>
      <c r="G250" s="90">
        <v>1</v>
      </c>
      <c r="H250" s="27">
        <v>32.425555559999999</v>
      </c>
      <c r="I250" s="27">
        <v>1</v>
      </c>
      <c r="J250" s="24">
        <v>1</v>
      </c>
    </row>
    <row r="251" spans="1:10">
      <c r="A251" s="91" t="s">
        <v>178</v>
      </c>
      <c r="B251" s="91" t="s">
        <v>1650</v>
      </c>
      <c r="C251" s="90">
        <v>745</v>
      </c>
      <c r="D251" s="91" t="s">
        <v>1960</v>
      </c>
      <c r="E251" s="91">
        <v>117.04555555555555</v>
      </c>
      <c r="F251" s="91">
        <v>32.453333333333333</v>
      </c>
      <c r="G251" s="90">
        <v>2</v>
      </c>
      <c r="H251" s="27">
        <v>32.425555559999999</v>
      </c>
      <c r="I251" s="27">
        <v>1</v>
      </c>
      <c r="J251" s="24">
        <v>1</v>
      </c>
    </row>
    <row r="252" spans="1:10">
      <c r="A252" s="91" t="s">
        <v>178</v>
      </c>
      <c r="B252" s="91" t="s">
        <v>1650</v>
      </c>
      <c r="C252" s="90">
        <v>1864</v>
      </c>
      <c r="D252" s="91" t="s">
        <v>963</v>
      </c>
      <c r="E252" s="91">
        <v>117.03444444444445</v>
      </c>
      <c r="F252" s="91">
        <v>32.452777777777783</v>
      </c>
      <c r="G252" s="90">
        <v>5</v>
      </c>
      <c r="H252" s="27">
        <v>32.425555559999999</v>
      </c>
      <c r="I252" s="27">
        <v>1</v>
      </c>
      <c r="J252" s="24">
        <v>1</v>
      </c>
    </row>
    <row r="253" spans="1:10">
      <c r="A253" s="91" t="s">
        <v>178</v>
      </c>
      <c r="B253" s="91" t="s">
        <v>1650</v>
      </c>
      <c r="C253" s="90">
        <v>498</v>
      </c>
      <c r="D253" s="91" t="s">
        <v>1959</v>
      </c>
      <c r="E253" s="91">
        <v>116.83111111111111</v>
      </c>
      <c r="F253" s="91">
        <v>32.452777777777783</v>
      </c>
      <c r="G253" s="90">
        <v>29</v>
      </c>
      <c r="H253" s="27">
        <v>32.425555559999999</v>
      </c>
      <c r="I253" s="27">
        <v>1</v>
      </c>
      <c r="J253" s="24">
        <v>1</v>
      </c>
    </row>
    <row r="254" spans="1:10">
      <c r="A254" s="91" t="s">
        <v>178</v>
      </c>
      <c r="B254" s="91" t="s">
        <v>1650</v>
      </c>
      <c r="C254" s="90">
        <v>300</v>
      </c>
      <c r="D254" s="91" t="s">
        <v>1958</v>
      </c>
      <c r="E254" s="91">
        <v>116.83083333333333</v>
      </c>
      <c r="F254" s="91">
        <v>32.452777777777783</v>
      </c>
      <c r="G254" s="90">
        <v>3</v>
      </c>
      <c r="H254" s="27">
        <v>32.425555559999999</v>
      </c>
      <c r="I254" s="27">
        <v>1</v>
      </c>
      <c r="J254" s="24">
        <v>1</v>
      </c>
    </row>
    <row r="255" spans="1:10">
      <c r="A255" s="91" t="s">
        <v>178</v>
      </c>
      <c r="B255" s="91" t="s">
        <v>1650</v>
      </c>
      <c r="C255" s="90">
        <v>1923</v>
      </c>
      <c r="D255" s="91" t="s">
        <v>1957</v>
      </c>
      <c r="E255" s="91">
        <v>117.03833333333333</v>
      </c>
      <c r="F255" s="91">
        <v>32.452500000000001</v>
      </c>
      <c r="G255" s="90">
        <v>4</v>
      </c>
      <c r="H255" s="27">
        <v>32.425555559999999</v>
      </c>
      <c r="I255" s="27">
        <v>1</v>
      </c>
      <c r="J255" s="24">
        <v>1</v>
      </c>
    </row>
    <row r="256" spans="1:10" hidden="1">
      <c r="A256" s="91" t="s">
        <v>178</v>
      </c>
      <c r="B256" s="91" t="s">
        <v>1650</v>
      </c>
      <c r="C256" s="90">
        <v>1687</v>
      </c>
      <c r="D256" s="91" t="s">
        <v>1789</v>
      </c>
      <c r="E256" s="91">
        <v>116.67750000000001</v>
      </c>
      <c r="F256" s="91">
        <v>32.45194444444445</v>
      </c>
      <c r="G256" s="90">
        <v>7</v>
      </c>
      <c r="H256" s="27">
        <v>32.425555559999999</v>
      </c>
      <c r="I256" s="27">
        <v>1</v>
      </c>
      <c r="J256" s="24">
        <v>0</v>
      </c>
    </row>
    <row r="257" spans="1:10">
      <c r="A257" s="91" t="s">
        <v>178</v>
      </c>
      <c r="B257" s="91" t="s">
        <v>1650</v>
      </c>
      <c r="C257" s="90">
        <v>219</v>
      </c>
      <c r="D257" s="91" t="s">
        <v>700</v>
      </c>
      <c r="E257" s="91">
        <v>116.82222222222222</v>
      </c>
      <c r="F257" s="91">
        <v>32.451388888888893</v>
      </c>
      <c r="G257" s="90">
        <v>24</v>
      </c>
      <c r="H257" s="27">
        <v>32.425555559999999</v>
      </c>
      <c r="I257" s="27">
        <v>1</v>
      </c>
      <c r="J257" s="24">
        <v>1</v>
      </c>
    </row>
    <row r="258" spans="1:10">
      <c r="A258" s="91" t="s">
        <v>178</v>
      </c>
      <c r="B258" s="91" t="s">
        <v>1650</v>
      </c>
      <c r="C258" s="90">
        <v>1225</v>
      </c>
      <c r="D258" s="91" t="s">
        <v>1956</v>
      </c>
      <c r="E258" s="91">
        <v>116.93972222222223</v>
      </c>
      <c r="F258" s="91">
        <v>32.450000000000003</v>
      </c>
      <c r="G258" s="90">
        <v>22</v>
      </c>
      <c r="H258" s="27">
        <v>32.425555559999999</v>
      </c>
      <c r="I258" s="27">
        <v>1</v>
      </c>
      <c r="J258" s="24">
        <v>1</v>
      </c>
    </row>
    <row r="259" spans="1:10">
      <c r="A259" s="91" t="s">
        <v>178</v>
      </c>
      <c r="B259" s="91" t="s">
        <v>1650</v>
      </c>
      <c r="C259" s="90">
        <v>446</v>
      </c>
      <c r="D259" s="91" t="s">
        <v>1949</v>
      </c>
      <c r="E259" s="91">
        <v>117.08305555555555</v>
      </c>
      <c r="F259" s="91">
        <v>32.449722222222221</v>
      </c>
      <c r="G259" s="90">
        <v>12</v>
      </c>
      <c r="H259" s="27">
        <v>32.425555559999999</v>
      </c>
      <c r="I259" s="27">
        <v>1</v>
      </c>
      <c r="J259" s="24">
        <v>1</v>
      </c>
    </row>
    <row r="260" spans="1:10">
      <c r="A260" s="91" t="s">
        <v>178</v>
      </c>
      <c r="B260" s="91" t="s">
        <v>1650</v>
      </c>
      <c r="C260" s="90">
        <v>1502</v>
      </c>
      <c r="D260" s="91" t="s">
        <v>1445</v>
      </c>
      <c r="E260" s="91">
        <v>116.93833333333333</v>
      </c>
      <c r="F260" s="91">
        <v>32.449722222222221</v>
      </c>
      <c r="G260" s="90">
        <v>15</v>
      </c>
      <c r="H260" s="27">
        <v>32.425555559999999</v>
      </c>
      <c r="I260" s="27">
        <v>1</v>
      </c>
      <c r="J260" s="24">
        <v>1</v>
      </c>
    </row>
    <row r="261" spans="1:10">
      <c r="A261" s="91" t="s">
        <v>178</v>
      </c>
      <c r="B261" s="91" t="s">
        <v>1650</v>
      </c>
      <c r="C261" s="90">
        <v>1554</v>
      </c>
      <c r="D261" s="91" t="s">
        <v>1955</v>
      </c>
      <c r="E261" s="91">
        <v>116.93444444444445</v>
      </c>
      <c r="F261" s="91">
        <v>32.449722222222221</v>
      </c>
      <c r="G261" s="90">
        <v>4</v>
      </c>
      <c r="H261" s="27">
        <v>32.425555559999999</v>
      </c>
      <c r="I261" s="27">
        <v>1</v>
      </c>
      <c r="J261" s="24">
        <v>1</v>
      </c>
    </row>
    <row r="262" spans="1:10">
      <c r="A262" s="91" t="s">
        <v>178</v>
      </c>
      <c r="B262" s="91" t="s">
        <v>1650</v>
      </c>
      <c r="C262" s="90">
        <v>1954</v>
      </c>
      <c r="D262" s="91" t="s">
        <v>1954</v>
      </c>
      <c r="E262" s="91">
        <v>116.84277777777777</v>
      </c>
      <c r="F262" s="91">
        <v>32.449444444444438</v>
      </c>
      <c r="G262" s="90">
        <v>10</v>
      </c>
      <c r="H262" s="27">
        <v>32.425555559999999</v>
      </c>
      <c r="I262" s="27">
        <v>1</v>
      </c>
      <c r="J262" s="24">
        <v>1</v>
      </c>
    </row>
    <row r="263" spans="1:10">
      <c r="A263" s="91" t="s">
        <v>178</v>
      </c>
      <c r="B263" s="91" t="s">
        <v>1650</v>
      </c>
      <c r="C263" s="90">
        <v>1330</v>
      </c>
      <c r="D263" s="91" t="s">
        <v>1953</v>
      </c>
      <c r="E263" s="91">
        <v>117.10444444444444</v>
      </c>
      <c r="F263" s="91">
        <v>32.448888888888888</v>
      </c>
      <c r="G263" s="90">
        <v>11</v>
      </c>
      <c r="H263" s="27">
        <v>32.425555559999999</v>
      </c>
      <c r="I263" s="27">
        <v>1</v>
      </c>
      <c r="J263" s="24">
        <v>1</v>
      </c>
    </row>
    <row r="264" spans="1:10">
      <c r="A264" s="91" t="s">
        <v>178</v>
      </c>
      <c r="B264" s="91" t="s">
        <v>1650</v>
      </c>
      <c r="C264" s="90">
        <v>1226</v>
      </c>
      <c r="D264" s="91" t="s">
        <v>1952</v>
      </c>
      <c r="E264" s="91">
        <v>116.93722222222223</v>
      </c>
      <c r="F264" s="91">
        <v>32.448611111111106</v>
      </c>
      <c r="G264" s="90">
        <v>3</v>
      </c>
      <c r="H264" s="27">
        <v>32.425555559999999</v>
      </c>
      <c r="I264" s="27">
        <v>1</v>
      </c>
      <c r="J264" s="24">
        <v>1</v>
      </c>
    </row>
    <row r="265" spans="1:10">
      <c r="A265" s="91" t="s">
        <v>178</v>
      </c>
      <c r="B265" s="91" t="s">
        <v>1650</v>
      </c>
      <c r="C265" s="90">
        <v>1955</v>
      </c>
      <c r="D265" s="91" t="s">
        <v>1951</v>
      </c>
      <c r="E265" s="91">
        <v>116.93333333333334</v>
      </c>
      <c r="F265" s="91">
        <v>32.448611111111106</v>
      </c>
      <c r="G265" s="90">
        <v>5</v>
      </c>
      <c r="H265" s="27">
        <v>32.425555559999999</v>
      </c>
      <c r="I265" s="27">
        <v>1</v>
      </c>
      <c r="J265" s="24">
        <v>1</v>
      </c>
    </row>
    <row r="266" spans="1:10">
      <c r="A266" s="91" t="s">
        <v>178</v>
      </c>
      <c r="B266" s="91" t="s">
        <v>1650</v>
      </c>
      <c r="C266" s="90">
        <v>1518</v>
      </c>
      <c r="D266" s="91" t="s">
        <v>1950</v>
      </c>
      <c r="E266" s="91">
        <v>116.825</v>
      </c>
      <c r="F266" s="91">
        <v>32.448333333333331</v>
      </c>
      <c r="G266" s="90">
        <v>20</v>
      </c>
      <c r="H266" s="27">
        <v>32.425555559999999</v>
      </c>
      <c r="I266" s="27">
        <v>1</v>
      </c>
      <c r="J266" s="24">
        <v>1</v>
      </c>
    </row>
    <row r="267" spans="1:10">
      <c r="A267" s="91" t="s">
        <v>178</v>
      </c>
      <c r="B267" s="91" t="s">
        <v>1650</v>
      </c>
      <c r="C267" s="90">
        <v>1969</v>
      </c>
      <c r="D267" s="91" t="s">
        <v>1099</v>
      </c>
      <c r="E267" s="91">
        <v>116.93361111111112</v>
      </c>
      <c r="F267" s="91">
        <v>32.447499999999998</v>
      </c>
      <c r="G267" s="90">
        <v>7</v>
      </c>
      <c r="H267" s="27">
        <v>32.425555559999999</v>
      </c>
      <c r="I267" s="27">
        <v>1</v>
      </c>
      <c r="J267" s="24">
        <v>1</v>
      </c>
    </row>
    <row r="268" spans="1:10">
      <c r="A268" s="91" t="s">
        <v>178</v>
      </c>
      <c r="B268" s="91" t="s">
        <v>1650</v>
      </c>
      <c r="C268" s="90">
        <v>678</v>
      </c>
      <c r="D268" s="91" t="s">
        <v>1949</v>
      </c>
      <c r="E268" s="91">
        <v>117.0975</v>
      </c>
      <c r="F268" s="91">
        <v>32.447222222222216</v>
      </c>
      <c r="G268" s="90">
        <v>397</v>
      </c>
      <c r="H268" s="27">
        <v>32.425555559999999</v>
      </c>
      <c r="I268" s="27">
        <v>1</v>
      </c>
      <c r="J268" s="24">
        <v>1</v>
      </c>
    </row>
    <row r="269" spans="1:10">
      <c r="A269" s="91" t="s">
        <v>178</v>
      </c>
      <c r="B269" s="91" t="s">
        <v>1650</v>
      </c>
      <c r="C269" s="90">
        <v>173</v>
      </c>
      <c r="D269" s="91" t="s">
        <v>1948</v>
      </c>
      <c r="E269" s="91">
        <v>116.87277777777777</v>
      </c>
      <c r="F269" s="91">
        <v>32.447222222222216</v>
      </c>
      <c r="G269" s="90">
        <v>30</v>
      </c>
      <c r="H269" s="27">
        <v>32.425555559999999</v>
      </c>
      <c r="I269" s="27">
        <v>1</v>
      </c>
      <c r="J269" s="24">
        <v>1</v>
      </c>
    </row>
    <row r="270" spans="1:10">
      <c r="A270" s="91" t="s">
        <v>178</v>
      </c>
      <c r="B270" s="91" t="s">
        <v>1650</v>
      </c>
      <c r="C270" s="90">
        <v>187</v>
      </c>
      <c r="D270" s="91" t="s">
        <v>687</v>
      </c>
      <c r="E270" s="91">
        <v>117.00305555555556</v>
      </c>
      <c r="F270" s="91">
        <v>32.445555555555551</v>
      </c>
      <c r="G270" s="90">
        <v>26860</v>
      </c>
      <c r="H270" s="27">
        <v>32.425555559999999</v>
      </c>
      <c r="I270" s="27">
        <v>1</v>
      </c>
      <c r="J270" s="24">
        <v>1</v>
      </c>
    </row>
    <row r="271" spans="1:10">
      <c r="A271" s="91" t="s">
        <v>178</v>
      </c>
      <c r="B271" s="91" t="s">
        <v>1650</v>
      </c>
      <c r="C271" s="90">
        <v>1229</v>
      </c>
      <c r="D271" s="91" t="s">
        <v>1947</v>
      </c>
      <c r="E271" s="91">
        <v>116.95416666666667</v>
      </c>
      <c r="F271" s="91">
        <v>32.444999999999993</v>
      </c>
      <c r="G271" s="90">
        <v>3</v>
      </c>
      <c r="H271" s="27">
        <v>32.425555559999999</v>
      </c>
      <c r="I271" s="27">
        <v>1</v>
      </c>
      <c r="J271" s="24">
        <v>1</v>
      </c>
    </row>
    <row r="272" spans="1:10">
      <c r="A272" s="91" t="s">
        <v>178</v>
      </c>
      <c r="B272" s="91" t="s">
        <v>1650</v>
      </c>
      <c r="C272" s="90">
        <v>1240</v>
      </c>
      <c r="D272" s="91" t="s">
        <v>1946</v>
      </c>
      <c r="E272" s="91">
        <v>116.94333333333334</v>
      </c>
      <c r="F272" s="91">
        <v>32.444999999999993</v>
      </c>
      <c r="G272" s="90">
        <v>5</v>
      </c>
      <c r="H272" s="27">
        <v>32.425555559999999</v>
      </c>
      <c r="I272" s="27">
        <v>1</v>
      </c>
      <c r="J272" s="24">
        <v>1</v>
      </c>
    </row>
    <row r="273" spans="1:10">
      <c r="A273" s="91" t="s">
        <v>178</v>
      </c>
      <c r="B273" s="91" t="s">
        <v>1650</v>
      </c>
      <c r="C273" s="90">
        <v>1443</v>
      </c>
      <c r="D273" s="91" t="s">
        <v>1945</v>
      </c>
      <c r="E273" s="91">
        <v>116.875</v>
      </c>
      <c r="F273" s="91">
        <v>32.444999999999993</v>
      </c>
      <c r="G273" s="90">
        <v>19</v>
      </c>
      <c r="H273" s="27">
        <v>32.425555559999999</v>
      </c>
      <c r="I273" s="27">
        <v>1</v>
      </c>
      <c r="J273" s="24">
        <v>1</v>
      </c>
    </row>
    <row r="274" spans="1:10">
      <c r="A274" s="91" t="s">
        <v>178</v>
      </c>
      <c r="B274" s="91" t="s">
        <v>1650</v>
      </c>
      <c r="C274" s="90">
        <v>1777</v>
      </c>
      <c r="D274" s="91" t="s">
        <v>1944</v>
      </c>
      <c r="E274" s="91">
        <v>117.02583333333334</v>
      </c>
      <c r="F274" s="91">
        <v>32.444722222222218</v>
      </c>
      <c r="G274" s="90">
        <v>326</v>
      </c>
      <c r="H274" s="27">
        <v>32.425555559999999</v>
      </c>
      <c r="I274" s="27">
        <v>1</v>
      </c>
      <c r="J274" s="24">
        <v>1</v>
      </c>
    </row>
    <row r="275" spans="1:10">
      <c r="A275" s="91" t="s">
        <v>178</v>
      </c>
      <c r="B275" s="91" t="s">
        <v>1650</v>
      </c>
      <c r="C275" s="90">
        <v>1608</v>
      </c>
      <c r="D275" s="91" t="s">
        <v>1943</v>
      </c>
      <c r="E275" s="91">
        <v>116.95166666666667</v>
      </c>
      <c r="F275" s="91">
        <v>32.444722222222218</v>
      </c>
      <c r="G275" s="90">
        <v>3</v>
      </c>
      <c r="H275" s="27">
        <v>32.425555559999999</v>
      </c>
      <c r="I275" s="27">
        <v>1</v>
      </c>
      <c r="J275" s="24">
        <v>1</v>
      </c>
    </row>
    <row r="276" spans="1:10">
      <c r="A276" s="91" t="s">
        <v>178</v>
      </c>
      <c r="B276" s="91" t="s">
        <v>1650</v>
      </c>
      <c r="C276" s="90">
        <v>1948</v>
      </c>
      <c r="D276" s="91" t="s">
        <v>1942</v>
      </c>
      <c r="E276" s="91">
        <v>116.82194444444444</v>
      </c>
      <c r="F276" s="91">
        <v>32.444444444444443</v>
      </c>
      <c r="G276" s="90">
        <v>51</v>
      </c>
      <c r="H276" s="27">
        <v>32.425555559999999</v>
      </c>
      <c r="I276" s="27">
        <v>1</v>
      </c>
      <c r="J276" s="24">
        <v>1</v>
      </c>
    </row>
    <row r="277" spans="1:10">
      <c r="A277" s="91" t="s">
        <v>178</v>
      </c>
      <c r="B277" s="91" t="s">
        <v>1650</v>
      </c>
      <c r="C277" s="90">
        <v>1949</v>
      </c>
      <c r="D277" s="91" t="s">
        <v>1772</v>
      </c>
      <c r="E277" s="91">
        <v>116.87444444444444</v>
      </c>
      <c r="F277" s="91">
        <v>32.443888888888885</v>
      </c>
      <c r="G277" s="90">
        <v>76</v>
      </c>
      <c r="H277" s="27">
        <v>32.425555559999999</v>
      </c>
      <c r="I277" s="27">
        <v>1</v>
      </c>
      <c r="J277" s="24">
        <v>1</v>
      </c>
    </row>
    <row r="278" spans="1:10">
      <c r="A278" s="91" t="s">
        <v>178</v>
      </c>
      <c r="B278" s="91" t="s">
        <v>1650</v>
      </c>
      <c r="C278" s="90">
        <v>1784</v>
      </c>
      <c r="D278" s="91" t="s">
        <v>1941</v>
      </c>
      <c r="E278" s="91">
        <v>116.84972222222221</v>
      </c>
      <c r="F278" s="91">
        <v>32.443888888888885</v>
      </c>
      <c r="G278" s="90">
        <v>6</v>
      </c>
      <c r="H278" s="27">
        <v>32.425555559999999</v>
      </c>
      <c r="I278" s="27">
        <v>1</v>
      </c>
      <c r="J278" s="24">
        <v>1</v>
      </c>
    </row>
    <row r="279" spans="1:10">
      <c r="A279" s="91" t="s">
        <v>178</v>
      </c>
      <c r="B279" s="91" t="s">
        <v>1650</v>
      </c>
      <c r="C279" s="90">
        <v>445</v>
      </c>
      <c r="D279" s="91" t="s">
        <v>1940</v>
      </c>
      <c r="E279" s="91">
        <v>117.08916666666666</v>
      </c>
      <c r="F279" s="91">
        <v>32.44361111111111</v>
      </c>
      <c r="G279" s="90">
        <v>1</v>
      </c>
      <c r="H279" s="27">
        <v>32.425555559999999</v>
      </c>
      <c r="I279" s="27">
        <v>1</v>
      </c>
      <c r="J279" s="24">
        <v>1</v>
      </c>
    </row>
    <row r="280" spans="1:10">
      <c r="A280" s="91" t="s">
        <v>178</v>
      </c>
      <c r="B280" s="91" t="s">
        <v>1650</v>
      </c>
      <c r="C280" s="90">
        <v>447</v>
      </c>
      <c r="D280" s="91" t="s">
        <v>1939</v>
      </c>
      <c r="E280" s="91">
        <v>117.06555555555555</v>
      </c>
      <c r="F280" s="91">
        <v>32.443333333333328</v>
      </c>
      <c r="G280" s="90">
        <v>3</v>
      </c>
      <c r="H280" s="27">
        <v>32.425555559999999</v>
      </c>
      <c r="I280" s="27">
        <v>1</v>
      </c>
      <c r="J280" s="24">
        <v>1</v>
      </c>
    </row>
    <row r="281" spans="1:10">
      <c r="A281" s="91" t="s">
        <v>178</v>
      </c>
      <c r="B281" s="91" t="s">
        <v>1650</v>
      </c>
      <c r="C281" s="90">
        <v>1956</v>
      </c>
      <c r="D281" s="91" t="s">
        <v>653</v>
      </c>
      <c r="E281" s="91">
        <v>116.93472222222222</v>
      </c>
      <c r="F281" s="91">
        <v>32.442777777777778</v>
      </c>
      <c r="G281" s="90">
        <v>13</v>
      </c>
      <c r="H281" s="27">
        <v>32.425555559999999</v>
      </c>
      <c r="I281" s="27">
        <v>1</v>
      </c>
      <c r="J281" s="24">
        <v>1</v>
      </c>
    </row>
    <row r="282" spans="1:10">
      <c r="A282" s="91" t="s">
        <v>178</v>
      </c>
      <c r="B282" s="91" t="s">
        <v>1650</v>
      </c>
      <c r="C282" s="90">
        <v>1599</v>
      </c>
      <c r="D282" s="91" t="s">
        <v>1938</v>
      </c>
      <c r="E282" s="91">
        <v>117.03416666666666</v>
      </c>
      <c r="F282" s="91">
        <v>32.442499999999995</v>
      </c>
      <c r="G282" s="90">
        <v>34234</v>
      </c>
      <c r="H282" s="27">
        <v>32.425555559999999</v>
      </c>
      <c r="I282" s="27">
        <v>1</v>
      </c>
      <c r="J282" s="24">
        <v>1</v>
      </c>
    </row>
    <row r="283" spans="1:10">
      <c r="A283" s="91" t="s">
        <v>178</v>
      </c>
      <c r="B283" s="91" t="s">
        <v>1650</v>
      </c>
      <c r="C283" s="90">
        <v>1946</v>
      </c>
      <c r="D283" s="91" t="s">
        <v>1937</v>
      </c>
      <c r="E283" s="91">
        <v>116.905</v>
      </c>
      <c r="F283" s="91">
        <v>32.442499999999995</v>
      </c>
      <c r="G283" s="90">
        <v>17</v>
      </c>
      <c r="H283" s="27">
        <v>32.425555559999999</v>
      </c>
      <c r="I283" s="27">
        <v>1</v>
      </c>
      <c r="J283" s="24">
        <v>1</v>
      </c>
    </row>
    <row r="284" spans="1:10">
      <c r="A284" s="91" t="s">
        <v>178</v>
      </c>
      <c r="B284" s="91" t="s">
        <v>1650</v>
      </c>
      <c r="C284" s="90">
        <v>1323</v>
      </c>
      <c r="D284" s="91" t="s">
        <v>1936</v>
      </c>
      <c r="E284" s="91">
        <v>116.84916666666666</v>
      </c>
      <c r="F284" s="91">
        <v>32.44222222222222</v>
      </c>
      <c r="G284" s="90">
        <v>8</v>
      </c>
      <c r="H284" s="27">
        <v>32.425555559999999</v>
      </c>
      <c r="I284" s="27">
        <v>1</v>
      </c>
      <c r="J284" s="24">
        <v>1</v>
      </c>
    </row>
    <row r="285" spans="1:10">
      <c r="A285" s="91" t="s">
        <v>178</v>
      </c>
      <c r="B285" s="91" t="s">
        <v>1650</v>
      </c>
      <c r="C285" s="90">
        <v>1958</v>
      </c>
      <c r="D285" s="91" t="s">
        <v>1935</v>
      </c>
      <c r="E285" s="91">
        <v>116.93472222222222</v>
      </c>
      <c r="F285" s="91">
        <v>32.441388888888888</v>
      </c>
      <c r="G285" s="90">
        <v>1</v>
      </c>
      <c r="H285" s="27">
        <v>32.425555559999999</v>
      </c>
      <c r="I285" s="27">
        <v>1</v>
      </c>
      <c r="J285" s="24">
        <v>1</v>
      </c>
    </row>
    <row r="286" spans="1:10">
      <c r="A286" s="91" t="s">
        <v>178</v>
      </c>
      <c r="B286" s="91" t="s">
        <v>1650</v>
      </c>
      <c r="C286" s="90">
        <v>1242</v>
      </c>
      <c r="D286" s="91" t="s">
        <v>1934</v>
      </c>
      <c r="E286" s="91">
        <v>116.93277777777779</v>
      </c>
      <c r="F286" s="91">
        <v>32.441388888888888</v>
      </c>
      <c r="G286" s="90">
        <v>4</v>
      </c>
      <c r="H286" s="27">
        <v>32.425555559999999</v>
      </c>
      <c r="I286" s="27">
        <v>1</v>
      </c>
      <c r="J286" s="24">
        <v>1</v>
      </c>
    </row>
    <row r="287" spans="1:10">
      <c r="A287" s="91" t="s">
        <v>178</v>
      </c>
      <c r="B287" s="91" t="s">
        <v>1650</v>
      </c>
      <c r="C287" s="90">
        <v>1253</v>
      </c>
      <c r="D287" s="91" t="s">
        <v>598</v>
      </c>
      <c r="E287" s="91">
        <v>116.87555555555555</v>
      </c>
      <c r="F287" s="91">
        <v>32.441388888888888</v>
      </c>
      <c r="G287" s="90">
        <v>16</v>
      </c>
      <c r="H287" s="27">
        <v>32.425555559999999</v>
      </c>
      <c r="I287" s="27">
        <v>1</v>
      </c>
      <c r="J287" s="24">
        <v>1</v>
      </c>
    </row>
    <row r="288" spans="1:10">
      <c r="A288" s="91" t="s">
        <v>178</v>
      </c>
      <c r="B288" s="91" t="s">
        <v>1650</v>
      </c>
      <c r="C288" s="90">
        <v>1519</v>
      </c>
      <c r="D288" s="91" t="s">
        <v>1933</v>
      </c>
      <c r="E288" s="91">
        <v>116.87277777777777</v>
      </c>
      <c r="F288" s="91">
        <v>32.441388888888888</v>
      </c>
      <c r="G288" s="90">
        <v>57</v>
      </c>
      <c r="H288" s="27">
        <v>32.425555559999999</v>
      </c>
      <c r="I288" s="27">
        <v>1</v>
      </c>
      <c r="J288" s="24">
        <v>1</v>
      </c>
    </row>
    <row r="289" spans="1:10">
      <c r="A289" s="91" t="s">
        <v>178</v>
      </c>
      <c r="B289" s="91" t="s">
        <v>1650</v>
      </c>
      <c r="C289" s="90">
        <v>1924</v>
      </c>
      <c r="D289" s="91" t="s">
        <v>1932</v>
      </c>
      <c r="E289" s="91">
        <v>117.05222222222221</v>
      </c>
      <c r="F289" s="91">
        <v>32.44083333333333</v>
      </c>
      <c r="G289" s="90">
        <v>127</v>
      </c>
      <c r="H289" s="27">
        <v>32.425555559999999</v>
      </c>
      <c r="I289" s="27">
        <v>1</v>
      </c>
      <c r="J289" s="24">
        <v>1</v>
      </c>
    </row>
    <row r="290" spans="1:10">
      <c r="A290" s="91" t="s">
        <v>178</v>
      </c>
      <c r="B290" s="91" t="s">
        <v>1650</v>
      </c>
      <c r="C290" s="90">
        <v>701</v>
      </c>
      <c r="D290" s="91" t="s">
        <v>1931</v>
      </c>
      <c r="E290" s="91">
        <v>116.94833333333334</v>
      </c>
      <c r="F290" s="91">
        <v>32.440555555555555</v>
      </c>
      <c r="G290" s="90">
        <v>16</v>
      </c>
      <c r="H290" s="27">
        <v>32.425555559999999</v>
      </c>
      <c r="I290" s="27">
        <v>1</v>
      </c>
      <c r="J290" s="24">
        <v>1</v>
      </c>
    </row>
    <row r="291" spans="1:10">
      <c r="A291" s="91" t="s">
        <v>178</v>
      </c>
      <c r="B291" s="91" t="s">
        <v>1650</v>
      </c>
      <c r="C291" s="90">
        <v>1957</v>
      </c>
      <c r="D291" s="91" t="s">
        <v>1798</v>
      </c>
      <c r="E291" s="91">
        <v>116.93527777777778</v>
      </c>
      <c r="F291" s="91">
        <v>32.440555555555555</v>
      </c>
      <c r="G291" s="90">
        <v>6</v>
      </c>
      <c r="H291" s="27">
        <v>32.425555559999999</v>
      </c>
      <c r="I291" s="27">
        <v>1</v>
      </c>
      <c r="J291" s="24">
        <v>1</v>
      </c>
    </row>
    <row r="292" spans="1:10">
      <c r="A292" s="91" t="s">
        <v>178</v>
      </c>
      <c r="B292" s="91" t="s">
        <v>1650</v>
      </c>
      <c r="C292" s="90">
        <v>1953</v>
      </c>
      <c r="D292" s="91" t="s">
        <v>1930</v>
      </c>
      <c r="E292" s="91">
        <v>116.89722222222223</v>
      </c>
      <c r="F292" s="91">
        <v>32.440555555555555</v>
      </c>
      <c r="G292" s="90">
        <v>1</v>
      </c>
      <c r="H292" s="27">
        <v>32.425555559999999</v>
      </c>
      <c r="I292" s="27">
        <v>1</v>
      </c>
      <c r="J292" s="24">
        <v>1</v>
      </c>
    </row>
    <row r="293" spans="1:10">
      <c r="A293" s="91" t="s">
        <v>178</v>
      </c>
      <c r="B293" s="91" t="s">
        <v>1650</v>
      </c>
      <c r="C293" s="90">
        <v>1769</v>
      </c>
      <c r="D293" s="91" t="s">
        <v>1929</v>
      </c>
      <c r="E293" s="91">
        <v>117.06944444444444</v>
      </c>
      <c r="F293" s="91">
        <v>32.44</v>
      </c>
      <c r="G293" s="90">
        <v>2</v>
      </c>
      <c r="H293" s="27">
        <v>32.425555559999999</v>
      </c>
      <c r="I293" s="27">
        <v>1</v>
      </c>
      <c r="J293" s="24">
        <v>1</v>
      </c>
    </row>
    <row r="294" spans="1:10">
      <c r="A294" s="91" t="s">
        <v>178</v>
      </c>
      <c r="B294" s="91" t="s">
        <v>1650</v>
      </c>
      <c r="C294" s="90">
        <v>669</v>
      </c>
      <c r="D294" s="91" t="s">
        <v>1928</v>
      </c>
      <c r="E294" s="91">
        <v>117.07166666666666</v>
      </c>
      <c r="F294" s="91">
        <v>32.43944444444444</v>
      </c>
      <c r="G294" s="90">
        <v>2</v>
      </c>
      <c r="H294" s="27">
        <v>32.425555559999999</v>
      </c>
      <c r="I294" s="27">
        <v>1</v>
      </c>
      <c r="J294" s="24">
        <v>1</v>
      </c>
    </row>
    <row r="295" spans="1:10">
      <c r="A295" s="91" t="s">
        <v>178</v>
      </c>
      <c r="B295" s="91" t="s">
        <v>1650</v>
      </c>
      <c r="C295" s="90">
        <v>218</v>
      </c>
      <c r="D295" s="91" t="s">
        <v>443</v>
      </c>
      <c r="E295" s="91">
        <v>116.95527777777778</v>
      </c>
      <c r="F295" s="91">
        <v>32.43944444444444</v>
      </c>
      <c r="G295" s="90">
        <v>5</v>
      </c>
      <c r="H295" s="27">
        <v>32.425555559999999</v>
      </c>
      <c r="I295" s="27">
        <v>1</v>
      </c>
      <c r="J295" s="24">
        <v>1</v>
      </c>
    </row>
    <row r="296" spans="1:10">
      <c r="A296" s="91" t="s">
        <v>178</v>
      </c>
      <c r="B296" s="91" t="s">
        <v>1650</v>
      </c>
      <c r="C296" s="90">
        <v>1333</v>
      </c>
      <c r="D296" s="91" t="s">
        <v>1927</v>
      </c>
      <c r="E296" s="91">
        <v>116.94666666666667</v>
      </c>
      <c r="F296" s="91">
        <v>32.43944444444444</v>
      </c>
      <c r="G296" s="90">
        <v>9</v>
      </c>
      <c r="H296" s="27">
        <v>32.425555559999999</v>
      </c>
      <c r="I296" s="27">
        <v>1</v>
      </c>
      <c r="J296" s="24">
        <v>1</v>
      </c>
    </row>
    <row r="297" spans="1:10">
      <c r="A297" s="91" t="s">
        <v>178</v>
      </c>
      <c r="B297" s="91" t="s">
        <v>1650</v>
      </c>
      <c r="C297" s="90">
        <v>160</v>
      </c>
      <c r="D297" s="91" t="s">
        <v>1709</v>
      </c>
      <c r="E297" s="91">
        <v>116.94722222222222</v>
      </c>
      <c r="F297" s="91">
        <v>32.438888888888883</v>
      </c>
      <c r="G297" s="90">
        <v>37</v>
      </c>
      <c r="H297" s="27">
        <v>32.425555559999999</v>
      </c>
      <c r="I297" s="27">
        <v>1</v>
      </c>
      <c r="J297" s="24">
        <v>1</v>
      </c>
    </row>
    <row r="298" spans="1:10">
      <c r="A298" s="91" t="s">
        <v>178</v>
      </c>
      <c r="B298" s="91" t="s">
        <v>1650</v>
      </c>
      <c r="C298" s="90">
        <v>1783</v>
      </c>
      <c r="D298" s="91" t="s">
        <v>1123</v>
      </c>
      <c r="E298" s="91">
        <v>116.86611111111111</v>
      </c>
      <c r="F298" s="91">
        <v>32.438611111111108</v>
      </c>
      <c r="G298" s="90">
        <v>73</v>
      </c>
      <c r="H298" s="27">
        <v>32.425555559999999</v>
      </c>
      <c r="I298" s="27">
        <v>1</v>
      </c>
      <c r="J298" s="24">
        <v>1</v>
      </c>
    </row>
    <row r="299" spans="1:10">
      <c r="A299" s="91" t="s">
        <v>178</v>
      </c>
      <c r="B299" s="91" t="s">
        <v>1650</v>
      </c>
      <c r="C299" s="90">
        <v>1581</v>
      </c>
      <c r="D299" s="91" t="s">
        <v>1926</v>
      </c>
      <c r="E299" s="91">
        <v>116.97555555555556</v>
      </c>
      <c r="F299" s="91">
        <v>32.438333333333333</v>
      </c>
      <c r="G299" s="90">
        <v>535</v>
      </c>
      <c r="H299" s="27">
        <v>32.425555559999999</v>
      </c>
      <c r="I299" s="27">
        <v>1</v>
      </c>
      <c r="J299" s="24">
        <v>1</v>
      </c>
    </row>
    <row r="300" spans="1:10">
      <c r="A300" s="91" t="s">
        <v>178</v>
      </c>
      <c r="B300" s="91" t="s">
        <v>1650</v>
      </c>
      <c r="C300" s="90">
        <v>1244</v>
      </c>
      <c r="D300" s="91" t="s">
        <v>848</v>
      </c>
      <c r="E300" s="91">
        <v>116.93527777777778</v>
      </c>
      <c r="F300" s="91">
        <v>32.438333333333333</v>
      </c>
      <c r="G300" s="90">
        <v>26</v>
      </c>
      <c r="H300" s="27">
        <v>32.425555559999999</v>
      </c>
      <c r="I300" s="27">
        <v>1</v>
      </c>
      <c r="J300" s="24">
        <v>1</v>
      </c>
    </row>
    <row r="301" spans="1:10">
      <c r="A301" s="91" t="s">
        <v>178</v>
      </c>
      <c r="B301" s="91" t="s">
        <v>1650</v>
      </c>
      <c r="C301" s="90">
        <v>1964</v>
      </c>
      <c r="D301" s="91" t="s">
        <v>1925</v>
      </c>
      <c r="E301" s="91">
        <v>117.08333333333333</v>
      </c>
      <c r="F301" s="91">
        <v>32.4375</v>
      </c>
      <c r="G301" s="90">
        <v>1</v>
      </c>
      <c r="H301" s="27">
        <v>32.425555559999999</v>
      </c>
      <c r="I301" s="27">
        <v>1</v>
      </c>
      <c r="J301" s="24">
        <v>1</v>
      </c>
    </row>
    <row r="302" spans="1:10">
      <c r="A302" s="91" t="s">
        <v>178</v>
      </c>
      <c r="B302" s="91" t="s">
        <v>1650</v>
      </c>
      <c r="C302" s="90">
        <v>1209</v>
      </c>
      <c r="D302" s="91" t="s">
        <v>555</v>
      </c>
      <c r="E302" s="91">
        <v>117.07555555555555</v>
      </c>
      <c r="F302" s="91">
        <v>32.4375</v>
      </c>
      <c r="G302" s="90">
        <v>11</v>
      </c>
      <c r="H302" s="27">
        <v>32.425555559999999</v>
      </c>
      <c r="I302" s="27">
        <v>1</v>
      </c>
      <c r="J302" s="24">
        <v>1</v>
      </c>
    </row>
    <row r="303" spans="1:10">
      <c r="A303" s="91" t="s">
        <v>178</v>
      </c>
      <c r="B303" s="91" t="s">
        <v>1650</v>
      </c>
      <c r="C303" s="90">
        <v>1856</v>
      </c>
      <c r="D303" s="91" t="s">
        <v>1924</v>
      </c>
      <c r="E303" s="91">
        <v>117.06583333333333</v>
      </c>
      <c r="F303" s="91">
        <v>32.4375</v>
      </c>
      <c r="G303" s="90">
        <v>5704</v>
      </c>
      <c r="H303" s="27">
        <v>32.425555559999999</v>
      </c>
      <c r="I303" s="27">
        <v>1</v>
      </c>
      <c r="J303" s="24">
        <v>1</v>
      </c>
    </row>
    <row r="304" spans="1:10">
      <c r="A304" s="91" t="s">
        <v>178</v>
      </c>
      <c r="B304" s="91" t="s">
        <v>1650</v>
      </c>
      <c r="C304" s="90">
        <v>726</v>
      </c>
      <c r="D304" s="91" t="s">
        <v>1923</v>
      </c>
      <c r="E304" s="91">
        <v>116.87222222222222</v>
      </c>
      <c r="F304" s="91">
        <v>32.4375</v>
      </c>
      <c r="G304" s="90">
        <v>22</v>
      </c>
      <c r="H304" s="27">
        <v>32.425555559999999</v>
      </c>
      <c r="I304" s="27">
        <v>1</v>
      </c>
      <c r="J304" s="24">
        <v>1</v>
      </c>
    </row>
    <row r="305" spans="1:10">
      <c r="A305" s="91" t="s">
        <v>178</v>
      </c>
      <c r="B305" s="91" t="s">
        <v>1650</v>
      </c>
      <c r="C305" s="90">
        <v>1481</v>
      </c>
      <c r="D305" s="91" t="s">
        <v>1315</v>
      </c>
      <c r="E305" s="91">
        <v>116.84944444444444</v>
      </c>
      <c r="F305" s="91">
        <v>32.4375</v>
      </c>
      <c r="G305" s="90">
        <v>16</v>
      </c>
      <c r="H305" s="27">
        <v>32.425555559999999</v>
      </c>
      <c r="I305" s="27">
        <v>1</v>
      </c>
      <c r="J305" s="24">
        <v>1</v>
      </c>
    </row>
    <row r="306" spans="1:10">
      <c r="A306" s="91" t="s">
        <v>178</v>
      </c>
      <c r="B306" s="91" t="s">
        <v>1650</v>
      </c>
      <c r="C306" s="90">
        <v>1965</v>
      </c>
      <c r="D306" s="91" t="s">
        <v>1922</v>
      </c>
      <c r="E306" s="91">
        <v>117.0775</v>
      </c>
      <c r="F306" s="91">
        <v>32.436944444444443</v>
      </c>
      <c r="G306" s="90">
        <v>1</v>
      </c>
      <c r="H306" s="27">
        <v>32.425555559999999</v>
      </c>
      <c r="I306" s="27">
        <v>1</v>
      </c>
      <c r="J306" s="24">
        <v>1</v>
      </c>
    </row>
    <row r="307" spans="1:10">
      <c r="A307" s="91" t="s">
        <v>178</v>
      </c>
      <c r="B307" s="91" t="s">
        <v>1650</v>
      </c>
      <c r="C307" s="90">
        <v>1525</v>
      </c>
      <c r="D307" s="91" t="s">
        <v>1921</v>
      </c>
      <c r="E307" s="91">
        <v>116.95972222222223</v>
      </c>
      <c r="F307" s="91">
        <v>32.436944444444443</v>
      </c>
      <c r="G307" s="90">
        <v>19</v>
      </c>
      <c r="H307" s="27">
        <v>32.425555559999999</v>
      </c>
      <c r="I307" s="27">
        <v>1</v>
      </c>
      <c r="J307" s="24">
        <v>1</v>
      </c>
    </row>
    <row r="308" spans="1:10">
      <c r="A308" s="91" t="s">
        <v>178</v>
      </c>
      <c r="B308" s="91" t="s">
        <v>1650</v>
      </c>
      <c r="C308" s="90">
        <v>504</v>
      </c>
      <c r="D308" s="91" t="s">
        <v>1920</v>
      </c>
      <c r="E308" s="91">
        <v>116.93583333333333</v>
      </c>
      <c r="F308" s="91">
        <v>32.43666666666666</v>
      </c>
      <c r="G308" s="90">
        <v>2</v>
      </c>
      <c r="H308" s="27">
        <v>32.425555559999999</v>
      </c>
      <c r="I308" s="27">
        <v>1</v>
      </c>
      <c r="J308" s="24">
        <v>1</v>
      </c>
    </row>
    <row r="309" spans="1:10">
      <c r="A309" s="91" t="s">
        <v>178</v>
      </c>
      <c r="B309" s="91" t="s">
        <v>1650</v>
      </c>
      <c r="C309" s="90">
        <v>1338</v>
      </c>
      <c r="D309" s="91" t="s">
        <v>1919</v>
      </c>
      <c r="E309" s="91">
        <v>116.87805555555555</v>
      </c>
      <c r="F309" s="91">
        <v>32.436388888888885</v>
      </c>
      <c r="G309" s="90">
        <v>2</v>
      </c>
      <c r="H309" s="27">
        <v>32.425555559999999</v>
      </c>
      <c r="I309" s="27">
        <v>1</v>
      </c>
      <c r="J309" s="24">
        <v>1</v>
      </c>
    </row>
    <row r="310" spans="1:10">
      <c r="A310" s="91" t="s">
        <v>178</v>
      </c>
      <c r="B310" s="91" t="s">
        <v>1650</v>
      </c>
      <c r="C310" s="90">
        <v>1773</v>
      </c>
      <c r="D310" s="91" t="s">
        <v>1918</v>
      </c>
      <c r="E310" s="91">
        <v>117.04333333333334</v>
      </c>
      <c r="F310" s="91">
        <v>32.435555555555553</v>
      </c>
      <c r="G310" s="90">
        <v>652</v>
      </c>
      <c r="H310" s="27">
        <v>32.425555559999999</v>
      </c>
      <c r="I310" s="27">
        <v>1</v>
      </c>
      <c r="J310" s="24">
        <v>1</v>
      </c>
    </row>
    <row r="311" spans="1:10">
      <c r="A311" s="91" t="s">
        <v>178</v>
      </c>
      <c r="B311" s="91" t="s">
        <v>1650</v>
      </c>
      <c r="C311" s="90">
        <v>1776</v>
      </c>
      <c r="D311" s="91" t="s">
        <v>1917</v>
      </c>
      <c r="E311" s="91">
        <v>117.03944444444444</v>
      </c>
      <c r="F311" s="91">
        <v>32.435555555555553</v>
      </c>
      <c r="G311" s="90">
        <v>267</v>
      </c>
      <c r="H311" s="27">
        <v>32.425555559999999</v>
      </c>
      <c r="I311" s="27">
        <v>1</v>
      </c>
      <c r="J311" s="24">
        <v>1</v>
      </c>
    </row>
    <row r="312" spans="1:10">
      <c r="A312" s="91" t="s">
        <v>178</v>
      </c>
      <c r="B312" s="91" t="s">
        <v>1650</v>
      </c>
      <c r="C312" s="90">
        <v>1245</v>
      </c>
      <c r="D312" s="91" t="s">
        <v>1916</v>
      </c>
      <c r="E312" s="91">
        <v>116.9375</v>
      </c>
      <c r="F312" s="91">
        <v>32.435277777777777</v>
      </c>
      <c r="G312" s="90">
        <v>11</v>
      </c>
      <c r="H312" s="27">
        <v>32.425555559999999</v>
      </c>
      <c r="I312" s="27">
        <v>1</v>
      </c>
      <c r="J312" s="24">
        <v>1</v>
      </c>
    </row>
    <row r="313" spans="1:10" hidden="1">
      <c r="A313" s="91" t="s">
        <v>178</v>
      </c>
      <c r="B313" s="91" t="s">
        <v>1650</v>
      </c>
      <c r="C313" s="90">
        <v>1645</v>
      </c>
      <c r="D313" s="91" t="s">
        <v>1915</v>
      </c>
      <c r="E313" s="91">
        <v>116.67083333333333</v>
      </c>
      <c r="F313" s="91">
        <v>32.434444444444438</v>
      </c>
      <c r="G313" s="90">
        <v>8</v>
      </c>
      <c r="H313" s="27">
        <v>32.425555559999999</v>
      </c>
      <c r="I313" s="27">
        <v>1</v>
      </c>
      <c r="J313" s="24">
        <v>0</v>
      </c>
    </row>
    <row r="314" spans="1:10">
      <c r="A314" s="91" t="s">
        <v>178</v>
      </c>
      <c r="B314" s="91" t="s">
        <v>1650</v>
      </c>
      <c r="C314" s="90">
        <v>1131</v>
      </c>
      <c r="D314" s="91" t="s">
        <v>1914</v>
      </c>
      <c r="E314" s="91">
        <v>117.065</v>
      </c>
      <c r="F314" s="91">
        <v>32.434166666666663</v>
      </c>
      <c r="G314" s="90">
        <v>4</v>
      </c>
      <c r="H314" s="27">
        <v>32.425555559999999</v>
      </c>
      <c r="I314" s="27">
        <v>1</v>
      </c>
      <c r="J314" s="24">
        <v>1</v>
      </c>
    </row>
    <row r="315" spans="1:10">
      <c r="A315" s="91" t="s">
        <v>178</v>
      </c>
      <c r="B315" s="91" t="s">
        <v>1650</v>
      </c>
      <c r="C315" s="90">
        <v>571</v>
      </c>
      <c r="D315" s="91" t="s">
        <v>589</v>
      </c>
      <c r="E315" s="91">
        <v>116.96861111111112</v>
      </c>
      <c r="F315" s="91">
        <v>32.434166666666663</v>
      </c>
      <c r="G315" s="90">
        <v>13</v>
      </c>
      <c r="H315" s="27">
        <v>32.425555559999999</v>
      </c>
      <c r="I315" s="27">
        <v>1</v>
      </c>
      <c r="J315" s="24">
        <v>1</v>
      </c>
    </row>
    <row r="316" spans="1:10">
      <c r="A316" s="91" t="s">
        <v>178</v>
      </c>
      <c r="B316" s="91" t="s">
        <v>1650</v>
      </c>
      <c r="C316" s="90">
        <v>1930</v>
      </c>
      <c r="D316" s="91" t="s">
        <v>1913</v>
      </c>
      <c r="E316" s="91">
        <v>116.93833333333333</v>
      </c>
      <c r="F316" s="91">
        <v>32.43333333333333</v>
      </c>
      <c r="G316" s="90">
        <v>74</v>
      </c>
      <c r="H316" s="27">
        <v>32.425555559999999</v>
      </c>
      <c r="I316" s="27">
        <v>1</v>
      </c>
      <c r="J316" s="24">
        <v>1</v>
      </c>
    </row>
    <row r="317" spans="1:10">
      <c r="A317" s="91" t="s">
        <v>178</v>
      </c>
      <c r="B317" s="91" t="s">
        <v>1650</v>
      </c>
      <c r="C317" s="90">
        <v>606</v>
      </c>
      <c r="D317" s="91" t="s">
        <v>1912</v>
      </c>
      <c r="E317" s="91">
        <v>117.09944444444444</v>
      </c>
      <c r="F317" s="91">
        <v>32.433055555555555</v>
      </c>
      <c r="G317" s="90">
        <v>400</v>
      </c>
      <c r="H317" s="27">
        <v>32.425555559999999</v>
      </c>
      <c r="I317" s="27">
        <v>1</v>
      </c>
      <c r="J317" s="24">
        <v>1</v>
      </c>
    </row>
    <row r="318" spans="1:10">
      <c r="A318" s="91" t="s">
        <v>178</v>
      </c>
      <c r="B318" s="91" t="s">
        <v>1650</v>
      </c>
      <c r="C318" s="90">
        <v>226</v>
      </c>
      <c r="D318" s="91" t="s">
        <v>389</v>
      </c>
      <c r="E318" s="91">
        <v>117.09638888888888</v>
      </c>
      <c r="F318" s="91">
        <v>32.433055555555555</v>
      </c>
      <c r="G318" s="90">
        <v>1</v>
      </c>
      <c r="H318" s="27">
        <v>32.425555559999999</v>
      </c>
      <c r="I318" s="27">
        <v>1</v>
      </c>
      <c r="J318" s="24">
        <v>1</v>
      </c>
    </row>
    <row r="319" spans="1:10">
      <c r="A319" s="91" t="s">
        <v>178</v>
      </c>
      <c r="B319" s="91" t="s">
        <v>1650</v>
      </c>
      <c r="C319" s="90">
        <v>1774</v>
      </c>
      <c r="D319" s="91" t="s">
        <v>1911</v>
      </c>
      <c r="E319" s="91">
        <v>117.04416666666667</v>
      </c>
      <c r="F319" s="91">
        <v>32.433055555555555</v>
      </c>
      <c r="G319" s="90">
        <v>747</v>
      </c>
      <c r="H319" s="27">
        <v>32.425555559999999</v>
      </c>
      <c r="I319" s="27">
        <v>1</v>
      </c>
      <c r="J319" s="24">
        <v>1</v>
      </c>
    </row>
    <row r="320" spans="1:10">
      <c r="A320" s="91" t="s">
        <v>178</v>
      </c>
      <c r="B320" s="91" t="s">
        <v>1650</v>
      </c>
      <c r="C320" s="90">
        <v>1252</v>
      </c>
      <c r="D320" s="91" t="s">
        <v>1910</v>
      </c>
      <c r="E320" s="91">
        <v>116.90944444444445</v>
      </c>
      <c r="F320" s="91">
        <v>32.433055555555555</v>
      </c>
      <c r="G320" s="90">
        <v>1</v>
      </c>
      <c r="H320" s="27">
        <v>32.425555559999999</v>
      </c>
      <c r="I320" s="27">
        <v>1</v>
      </c>
      <c r="J320" s="24">
        <v>1</v>
      </c>
    </row>
    <row r="321" spans="1:10">
      <c r="A321" s="91" t="s">
        <v>178</v>
      </c>
      <c r="B321" s="91" t="s">
        <v>1650</v>
      </c>
      <c r="C321" s="90">
        <v>659</v>
      </c>
      <c r="D321" s="91" t="s">
        <v>1909</v>
      </c>
      <c r="E321" s="91">
        <v>116.98083333333334</v>
      </c>
      <c r="F321" s="91">
        <v>32.432499999999997</v>
      </c>
      <c r="G321" s="90">
        <v>171</v>
      </c>
      <c r="H321" s="27">
        <v>32.425555559999999</v>
      </c>
      <c r="I321" s="27">
        <v>1</v>
      </c>
      <c r="J321" s="24">
        <v>1</v>
      </c>
    </row>
    <row r="322" spans="1:10">
      <c r="A322" s="91" t="s">
        <v>178</v>
      </c>
      <c r="B322" s="91" t="s">
        <v>1650</v>
      </c>
      <c r="C322" s="90">
        <v>1251</v>
      </c>
      <c r="D322" s="91" t="s">
        <v>1908</v>
      </c>
      <c r="E322" s="91">
        <v>116.91111111111111</v>
      </c>
      <c r="F322" s="91">
        <v>32.432499999999997</v>
      </c>
      <c r="G322" s="90">
        <v>3</v>
      </c>
      <c r="H322" s="27">
        <v>32.425555559999999</v>
      </c>
      <c r="I322" s="27">
        <v>1</v>
      </c>
      <c r="J322" s="24">
        <v>1</v>
      </c>
    </row>
    <row r="323" spans="1:10">
      <c r="A323" s="91" t="s">
        <v>178</v>
      </c>
      <c r="B323" s="91" t="s">
        <v>1650</v>
      </c>
      <c r="C323" s="90">
        <v>333</v>
      </c>
      <c r="D323" s="91" t="s">
        <v>1907</v>
      </c>
      <c r="E323" s="91">
        <v>116.90916666666668</v>
      </c>
      <c r="F323" s="91">
        <v>32.43194444444444</v>
      </c>
      <c r="G323" s="90">
        <v>13</v>
      </c>
      <c r="H323" s="27">
        <v>32.425555559999999</v>
      </c>
      <c r="I323" s="27">
        <v>1</v>
      </c>
      <c r="J323" s="24">
        <v>1</v>
      </c>
    </row>
    <row r="324" spans="1:10">
      <c r="A324" s="91" t="s">
        <v>178</v>
      </c>
      <c r="B324" s="91" t="s">
        <v>1650</v>
      </c>
      <c r="C324" s="90">
        <v>283</v>
      </c>
      <c r="D324" s="91" t="s">
        <v>268</v>
      </c>
      <c r="E324" s="91">
        <v>116.95361111111112</v>
      </c>
      <c r="F324" s="91">
        <v>32.431666666666665</v>
      </c>
      <c r="G324" s="90">
        <v>8571</v>
      </c>
      <c r="H324" s="27">
        <v>32.425555559999999</v>
      </c>
      <c r="I324" s="27">
        <v>1</v>
      </c>
      <c r="J324" s="24">
        <v>1</v>
      </c>
    </row>
    <row r="325" spans="1:10">
      <c r="A325" s="91" t="s">
        <v>178</v>
      </c>
      <c r="B325" s="91" t="s">
        <v>1650</v>
      </c>
      <c r="C325" s="90">
        <v>1928</v>
      </c>
      <c r="D325" s="91" t="s">
        <v>1906</v>
      </c>
      <c r="E325" s="91">
        <v>116.94555555555556</v>
      </c>
      <c r="F325" s="91">
        <v>32.43138888888889</v>
      </c>
      <c r="G325" s="90">
        <v>302</v>
      </c>
      <c r="H325" s="27">
        <v>32.425555559999999</v>
      </c>
      <c r="I325" s="27">
        <v>1</v>
      </c>
      <c r="J325" s="24">
        <v>1</v>
      </c>
    </row>
    <row r="326" spans="1:10">
      <c r="A326" s="91" t="s">
        <v>178</v>
      </c>
      <c r="B326" s="91" t="s">
        <v>1650</v>
      </c>
      <c r="C326" s="90">
        <v>1210</v>
      </c>
      <c r="D326" s="91" t="s">
        <v>1905</v>
      </c>
      <c r="E326" s="91">
        <v>117.0825</v>
      </c>
      <c r="F326" s="91">
        <v>32.431111111111107</v>
      </c>
      <c r="G326" s="90">
        <v>2</v>
      </c>
      <c r="H326" s="27">
        <v>32.425555559999999</v>
      </c>
      <c r="I326" s="27">
        <v>1</v>
      </c>
      <c r="J326" s="24">
        <v>1</v>
      </c>
    </row>
    <row r="327" spans="1:10">
      <c r="A327" s="91" t="s">
        <v>178</v>
      </c>
      <c r="B327" s="91" t="s">
        <v>1650</v>
      </c>
      <c r="C327" s="90">
        <v>1904</v>
      </c>
      <c r="D327" s="91" t="s">
        <v>1894</v>
      </c>
      <c r="E327" s="91">
        <v>116.88388888888889</v>
      </c>
      <c r="F327" s="91">
        <v>32.431111111111107</v>
      </c>
      <c r="G327" s="90">
        <v>69</v>
      </c>
      <c r="H327" s="27">
        <v>32.425555559999999</v>
      </c>
      <c r="I327" s="27">
        <v>1</v>
      </c>
      <c r="J327" s="24">
        <v>1</v>
      </c>
    </row>
    <row r="328" spans="1:10">
      <c r="A328" s="91" t="s">
        <v>178</v>
      </c>
      <c r="B328" s="91" t="s">
        <v>1650</v>
      </c>
      <c r="C328" s="90">
        <v>1212</v>
      </c>
      <c r="D328" s="91" t="s">
        <v>970</v>
      </c>
      <c r="E328" s="91">
        <v>117.07305555555556</v>
      </c>
      <c r="F328" s="91">
        <v>32.430833333333332</v>
      </c>
      <c r="G328" s="90">
        <v>5</v>
      </c>
      <c r="H328" s="27">
        <v>32.425555559999999</v>
      </c>
      <c r="I328" s="27">
        <v>1</v>
      </c>
      <c r="J328" s="24">
        <v>1</v>
      </c>
    </row>
    <row r="329" spans="1:10">
      <c r="A329" s="91" t="s">
        <v>178</v>
      </c>
      <c r="B329" s="91" t="s">
        <v>1650</v>
      </c>
      <c r="C329" s="90">
        <v>1468</v>
      </c>
      <c r="D329" s="91" t="s">
        <v>519</v>
      </c>
      <c r="E329" s="91">
        <v>116.8461111111111</v>
      </c>
      <c r="F329" s="91">
        <v>32.430833333333332</v>
      </c>
      <c r="G329" s="90">
        <v>1</v>
      </c>
      <c r="H329" s="27">
        <v>32.425555559999999</v>
      </c>
      <c r="I329" s="27">
        <v>1</v>
      </c>
      <c r="J329" s="24">
        <v>1</v>
      </c>
    </row>
    <row r="330" spans="1:10">
      <c r="A330" s="91" t="s">
        <v>178</v>
      </c>
      <c r="B330" s="91" t="s">
        <v>1650</v>
      </c>
      <c r="C330" s="90">
        <v>1133</v>
      </c>
      <c r="D330" s="91" t="s">
        <v>1904</v>
      </c>
      <c r="E330" s="91">
        <v>117.04777777777778</v>
      </c>
      <c r="F330" s="91">
        <v>32.43055555555555</v>
      </c>
      <c r="G330" s="90">
        <v>14</v>
      </c>
      <c r="H330" s="27">
        <v>32.425555559999999</v>
      </c>
      <c r="I330" s="27">
        <v>1</v>
      </c>
      <c r="J330" s="24">
        <v>1</v>
      </c>
    </row>
    <row r="331" spans="1:10">
      <c r="A331" s="91" t="s">
        <v>178</v>
      </c>
      <c r="B331" s="91" t="s">
        <v>1650</v>
      </c>
      <c r="C331" s="90">
        <v>538</v>
      </c>
      <c r="D331" s="91" t="s">
        <v>1903</v>
      </c>
      <c r="E331" s="91">
        <v>117.02500000000001</v>
      </c>
      <c r="F331" s="91">
        <v>32.43055555555555</v>
      </c>
      <c r="G331" s="90">
        <v>4</v>
      </c>
      <c r="H331" s="27">
        <v>32.425555559999999</v>
      </c>
      <c r="I331" s="27">
        <v>1</v>
      </c>
      <c r="J331" s="24">
        <v>1</v>
      </c>
    </row>
    <row r="332" spans="1:10">
      <c r="A332" s="91" t="s">
        <v>178</v>
      </c>
      <c r="B332" s="91" t="s">
        <v>1650</v>
      </c>
      <c r="C332" s="90">
        <v>1233</v>
      </c>
      <c r="D332" s="91" t="s">
        <v>1902</v>
      </c>
      <c r="E332" s="91">
        <v>116.97</v>
      </c>
      <c r="F332" s="91">
        <v>32.43055555555555</v>
      </c>
      <c r="G332" s="90">
        <v>37</v>
      </c>
      <c r="H332" s="27">
        <v>32.425555559999999</v>
      </c>
      <c r="I332" s="27">
        <v>1</v>
      </c>
      <c r="J332" s="24">
        <v>1</v>
      </c>
    </row>
    <row r="333" spans="1:10">
      <c r="A333" s="91" t="s">
        <v>178</v>
      </c>
      <c r="B333" s="91" t="s">
        <v>1650</v>
      </c>
      <c r="C333" s="90">
        <v>732</v>
      </c>
      <c r="D333" s="91" t="s">
        <v>1901</v>
      </c>
      <c r="E333" s="91">
        <v>116.88083333333333</v>
      </c>
      <c r="F333" s="91">
        <v>32.43055555555555</v>
      </c>
      <c r="G333" s="90">
        <v>11</v>
      </c>
      <c r="H333" s="27">
        <v>32.425555559999999</v>
      </c>
      <c r="I333" s="27">
        <v>1</v>
      </c>
      <c r="J333" s="24">
        <v>1</v>
      </c>
    </row>
    <row r="334" spans="1:10">
      <c r="A334" s="91" t="s">
        <v>178</v>
      </c>
      <c r="B334" s="91" t="s">
        <v>1650</v>
      </c>
      <c r="C334" s="90">
        <v>1262</v>
      </c>
      <c r="D334" s="91" t="s">
        <v>589</v>
      </c>
      <c r="E334" s="91">
        <v>116.87055555555555</v>
      </c>
      <c r="F334" s="91">
        <v>32.43055555555555</v>
      </c>
      <c r="G334" s="90">
        <v>6</v>
      </c>
      <c r="H334" s="27">
        <v>32.425555559999999</v>
      </c>
      <c r="I334" s="27">
        <v>1</v>
      </c>
      <c r="J334" s="24">
        <v>1</v>
      </c>
    </row>
    <row r="335" spans="1:10" hidden="1">
      <c r="A335" s="91" t="s">
        <v>178</v>
      </c>
      <c r="B335" s="91" t="s">
        <v>1650</v>
      </c>
      <c r="C335" s="90">
        <v>1527</v>
      </c>
      <c r="D335" s="91" t="s">
        <v>1900</v>
      </c>
      <c r="E335" s="91">
        <v>116.75027777777778</v>
      </c>
      <c r="F335" s="91">
        <v>32.43055555555555</v>
      </c>
      <c r="G335" s="90">
        <v>91</v>
      </c>
      <c r="H335" s="27">
        <v>32.425555559999999</v>
      </c>
      <c r="I335" s="27">
        <v>1</v>
      </c>
      <c r="J335" s="24">
        <v>0</v>
      </c>
    </row>
    <row r="336" spans="1:10">
      <c r="A336" s="91" t="s">
        <v>178</v>
      </c>
      <c r="B336" s="91" t="s">
        <v>1650</v>
      </c>
      <c r="C336" s="90">
        <v>671</v>
      </c>
      <c r="D336" s="91" t="s">
        <v>1899</v>
      </c>
      <c r="E336" s="91">
        <v>117.09555555555555</v>
      </c>
      <c r="F336" s="91">
        <v>32.430277777777775</v>
      </c>
      <c r="G336" s="90">
        <v>2</v>
      </c>
      <c r="H336" s="27">
        <v>32.425555559999999</v>
      </c>
      <c r="I336" s="27">
        <v>1</v>
      </c>
      <c r="J336" s="24">
        <v>1</v>
      </c>
    </row>
    <row r="337" spans="1:10">
      <c r="A337" s="91" t="s">
        <v>178</v>
      </c>
      <c r="B337" s="91" t="s">
        <v>1650</v>
      </c>
      <c r="C337" s="90">
        <v>1470</v>
      </c>
      <c r="D337" s="91" t="s">
        <v>1898</v>
      </c>
      <c r="E337" s="91">
        <v>116.87222222222222</v>
      </c>
      <c r="F337" s="91">
        <v>32.430277777777775</v>
      </c>
      <c r="G337" s="90">
        <v>3</v>
      </c>
      <c r="H337" s="27">
        <v>32.425555559999999</v>
      </c>
      <c r="I337" s="27">
        <v>1</v>
      </c>
      <c r="J337" s="24">
        <v>1</v>
      </c>
    </row>
    <row r="338" spans="1:10">
      <c r="A338" s="91" t="s">
        <v>178</v>
      </c>
      <c r="B338" s="91" t="s">
        <v>1650</v>
      </c>
      <c r="C338" s="90">
        <v>1473</v>
      </c>
      <c r="D338" s="91" t="s">
        <v>1897</v>
      </c>
      <c r="E338" s="91">
        <v>116.86805555555554</v>
      </c>
      <c r="F338" s="91">
        <v>32.430277777777775</v>
      </c>
      <c r="G338" s="90">
        <v>9</v>
      </c>
      <c r="H338" s="27">
        <v>32.425555559999999</v>
      </c>
      <c r="I338" s="27">
        <v>1</v>
      </c>
      <c r="J338" s="24">
        <v>1</v>
      </c>
    </row>
    <row r="339" spans="1:10">
      <c r="A339" s="91" t="s">
        <v>178</v>
      </c>
      <c r="B339" s="91" t="s">
        <v>1650</v>
      </c>
      <c r="C339" s="90">
        <v>1902</v>
      </c>
      <c r="D339" s="91" t="s">
        <v>1896</v>
      </c>
      <c r="E339" s="91">
        <v>117.03777777777778</v>
      </c>
      <c r="F339" s="91">
        <v>32.43</v>
      </c>
      <c r="G339" s="90">
        <v>538</v>
      </c>
      <c r="H339" s="27">
        <v>32.425555559999999</v>
      </c>
      <c r="I339" s="27">
        <v>1</v>
      </c>
      <c r="J339" s="24">
        <v>1</v>
      </c>
    </row>
    <row r="340" spans="1:10">
      <c r="A340" s="91" t="s">
        <v>178</v>
      </c>
      <c r="B340" s="91" t="s">
        <v>1650</v>
      </c>
      <c r="C340" s="90">
        <v>281</v>
      </c>
      <c r="D340" s="91" t="s">
        <v>842</v>
      </c>
      <c r="E340" s="91">
        <v>116.91250000000001</v>
      </c>
      <c r="F340" s="91">
        <v>32.43</v>
      </c>
      <c r="G340" s="90">
        <v>8</v>
      </c>
      <c r="H340" s="27">
        <v>32.425555559999999</v>
      </c>
      <c r="I340" s="27">
        <v>1</v>
      </c>
      <c r="J340" s="24">
        <v>1</v>
      </c>
    </row>
    <row r="341" spans="1:10">
      <c r="A341" s="91" t="s">
        <v>178</v>
      </c>
      <c r="B341" s="91" t="s">
        <v>1650</v>
      </c>
      <c r="C341" s="90">
        <v>1132</v>
      </c>
      <c r="D341" s="91" t="s">
        <v>909</v>
      </c>
      <c r="E341" s="91">
        <v>117.06527777777778</v>
      </c>
      <c r="F341" s="91">
        <v>32.429444444444442</v>
      </c>
      <c r="G341" s="90">
        <v>3</v>
      </c>
      <c r="H341" s="27">
        <v>32.425555559999999</v>
      </c>
      <c r="I341" s="27">
        <v>1</v>
      </c>
      <c r="J341" s="24">
        <v>1</v>
      </c>
    </row>
    <row r="342" spans="1:10">
      <c r="A342" s="91" t="s">
        <v>178</v>
      </c>
      <c r="B342" s="91" t="s">
        <v>1650</v>
      </c>
      <c r="C342" s="90">
        <v>575</v>
      </c>
      <c r="D342" s="91" t="s">
        <v>751</v>
      </c>
      <c r="E342" s="91">
        <v>116.84833333333333</v>
      </c>
      <c r="F342" s="91">
        <v>32.429444444444442</v>
      </c>
      <c r="G342" s="90">
        <v>64</v>
      </c>
      <c r="H342" s="27">
        <v>32.425555559999999</v>
      </c>
      <c r="I342" s="27">
        <v>1</v>
      </c>
      <c r="J342" s="24">
        <v>1</v>
      </c>
    </row>
    <row r="343" spans="1:10">
      <c r="A343" s="91" t="s">
        <v>178</v>
      </c>
      <c r="B343" s="91" t="s">
        <v>1650</v>
      </c>
      <c r="C343" s="90">
        <v>1238</v>
      </c>
      <c r="D343" s="91" t="s">
        <v>1895</v>
      </c>
      <c r="E343" s="91">
        <v>116.96222222222222</v>
      </c>
      <c r="F343" s="91">
        <v>32.428888888888885</v>
      </c>
      <c r="G343" s="90">
        <v>31</v>
      </c>
      <c r="H343" s="27">
        <v>32.425555559999999</v>
      </c>
      <c r="I343" s="27">
        <v>1</v>
      </c>
      <c r="J343" s="24">
        <v>1</v>
      </c>
    </row>
    <row r="344" spans="1:10">
      <c r="A344" s="91" t="s">
        <v>178</v>
      </c>
      <c r="B344" s="91" t="s">
        <v>1650</v>
      </c>
      <c r="C344" s="90">
        <v>1141</v>
      </c>
      <c r="D344" s="91" t="s">
        <v>1894</v>
      </c>
      <c r="E344" s="91">
        <v>116.88444444444445</v>
      </c>
      <c r="F344" s="91">
        <v>32.428888888888885</v>
      </c>
      <c r="G344" s="90">
        <v>23</v>
      </c>
      <c r="H344" s="27">
        <v>32.425555559999999</v>
      </c>
      <c r="I344" s="27">
        <v>1</v>
      </c>
      <c r="J344" s="24">
        <v>1</v>
      </c>
    </row>
    <row r="345" spans="1:10">
      <c r="A345" s="91" t="s">
        <v>178</v>
      </c>
      <c r="B345" s="91" t="s">
        <v>1650</v>
      </c>
      <c r="C345" s="90">
        <v>1058</v>
      </c>
      <c r="D345" s="91" t="s">
        <v>1893</v>
      </c>
      <c r="E345" s="91">
        <v>116.85833333333333</v>
      </c>
      <c r="F345" s="91">
        <v>32.428888888888885</v>
      </c>
      <c r="G345" s="90">
        <v>16</v>
      </c>
      <c r="H345" s="27">
        <v>32.425555559999999</v>
      </c>
      <c r="I345" s="27">
        <v>1</v>
      </c>
      <c r="J345" s="24">
        <v>1</v>
      </c>
    </row>
    <row r="346" spans="1:10">
      <c r="A346" s="91" t="s">
        <v>178</v>
      </c>
      <c r="B346" s="91" t="s">
        <v>1650</v>
      </c>
      <c r="C346" s="90">
        <v>1813</v>
      </c>
      <c r="D346" s="91" t="s">
        <v>1892</v>
      </c>
      <c r="E346" s="91">
        <v>117.09388888888888</v>
      </c>
      <c r="F346" s="91">
        <v>32.428055555555552</v>
      </c>
      <c r="G346" s="90">
        <v>584</v>
      </c>
      <c r="H346" s="27">
        <v>32.425555559999999</v>
      </c>
      <c r="I346" s="27">
        <v>1</v>
      </c>
      <c r="J346" s="24">
        <v>1</v>
      </c>
    </row>
    <row r="347" spans="1:10">
      <c r="A347" s="91" t="s">
        <v>178</v>
      </c>
      <c r="B347" s="91" t="s">
        <v>1650</v>
      </c>
      <c r="C347" s="90">
        <v>1374</v>
      </c>
      <c r="D347" s="91" t="s">
        <v>1891</v>
      </c>
      <c r="E347" s="91">
        <v>116.97305555555556</v>
      </c>
      <c r="F347" s="91">
        <v>32.428055555555552</v>
      </c>
      <c r="G347" s="90">
        <v>2</v>
      </c>
      <c r="H347" s="27">
        <v>32.425555559999999</v>
      </c>
      <c r="I347" s="27">
        <v>1</v>
      </c>
      <c r="J347" s="24">
        <v>1</v>
      </c>
    </row>
    <row r="348" spans="1:10">
      <c r="A348" s="91" t="s">
        <v>178</v>
      </c>
      <c r="B348" s="91" t="s">
        <v>1650</v>
      </c>
      <c r="C348" s="90">
        <v>1236</v>
      </c>
      <c r="D348" s="91" t="s">
        <v>1890</v>
      </c>
      <c r="E348" s="91">
        <v>116.97472222222223</v>
      </c>
      <c r="F348" s="91">
        <v>32.427777777777777</v>
      </c>
      <c r="G348" s="90">
        <v>13</v>
      </c>
      <c r="H348" s="27">
        <v>32.425555559999999</v>
      </c>
      <c r="I348" s="27">
        <v>1</v>
      </c>
      <c r="J348" s="24">
        <v>1</v>
      </c>
    </row>
    <row r="349" spans="1:10">
      <c r="A349" s="91" t="s">
        <v>178</v>
      </c>
      <c r="B349" s="91" t="s">
        <v>1650</v>
      </c>
      <c r="C349" s="90">
        <v>1950</v>
      </c>
      <c r="D349" s="91" t="s">
        <v>1889</v>
      </c>
      <c r="E349" s="91">
        <v>116.92833333333334</v>
      </c>
      <c r="F349" s="91">
        <v>32.427499999999995</v>
      </c>
      <c r="G349" s="90">
        <v>3</v>
      </c>
      <c r="H349" s="27">
        <v>32.425555559999999</v>
      </c>
      <c r="I349" s="27">
        <v>1</v>
      </c>
      <c r="J349" s="24">
        <v>1</v>
      </c>
    </row>
    <row r="350" spans="1:10">
      <c r="A350" s="91" t="s">
        <v>178</v>
      </c>
      <c r="B350" s="91" t="s">
        <v>1650</v>
      </c>
      <c r="C350" s="90">
        <v>1214</v>
      </c>
      <c r="D350" s="91" t="s">
        <v>1888</v>
      </c>
      <c r="E350" s="91">
        <v>117.08777777777777</v>
      </c>
      <c r="F350" s="91">
        <v>32.42722222222222</v>
      </c>
      <c r="G350" s="90">
        <v>1</v>
      </c>
      <c r="H350" s="27">
        <v>32.425555559999999</v>
      </c>
      <c r="I350" s="27">
        <v>1</v>
      </c>
      <c r="J350" s="24">
        <v>1</v>
      </c>
    </row>
    <row r="351" spans="1:10">
      <c r="A351" s="91" t="s">
        <v>178</v>
      </c>
      <c r="B351" s="91" t="s">
        <v>1650</v>
      </c>
      <c r="C351" s="90">
        <v>1932</v>
      </c>
      <c r="D351" s="91" t="s">
        <v>1887</v>
      </c>
      <c r="E351" s="91">
        <v>116.84888888888888</v>
      </c>
      <c r="F351" s="91">
        <v>32.42722222222222</v>
      </c>
      <c r="G351" s="90">
        <v>20</v>
      </c>
      <c r="H351" s="27">
        <v>32.425555559999999</v>
      </c>
      <c r="I351" s="27">
        <v>1</v>
      </c>
      <c r="J351" s="24">
        <v>1</v>
      </c>
    </row>
    <row r="352" spans="1:10">
      <c r="A352" s="91" t="s">
        <v>178</v>
      </c>
      <c r="B352" s="91" t="s">
        <v>1650</v>
      </c>
      <c r="C352" s="90">
        <v>735</v>
      </c>
      <c r="D352" s="91" t="s">
        <v>1519</v>
      </c>
      <c r="E352" s="91">
        <v>116.86277777777777</v>
      </c>
      <c r="F352" s="91">
        <v>32.426944444444445</v>
      </c>
      <c r="G352" s="90">
        <v>48</v>
      </c>
      <c r="H352" s="27">
        <v>32.425555559999999</v>
      </c>
      <c r="I352" s="27">
        <v>1</v>
      </c>
      <c r="J352" s="24">
        <v>1</v>
      </c>
    </row>
    <row r="353" spans="1:10">
      <c r="A353" s="91" t="s">
        <v>178</v>
      </c>
      <c r="B353" s="91" t="s">
        <v>1650</v>
      </c>
      <c r="C353" s="90">
        <v>277</v>
      </c>
      <c r="D353" s="91" t="s">
        <v>786</v>
      </c>
      <c r="E353" s="91">
        <v>116.97916666666667</v>
      </c>
      <c r="F353" s="91">
        <v>32.426666666666662</v>
      </c>
      <c r="G353" s="90">
        <v>2</v>
      </c>
      <c r="H353" s="27">
        <v>32.425555559999999</v>
      </c>
      <c r="I353" s="27">
        <v>1</v>
      </c>
      <c r="J353" s="24">
        <v>1</v>
      </c>
    </row>
    <row r="354" spans="1:10">
      <c r="A354" s="91" t="s">
        <v>178</v>
      </c>
      <c r="B354" s="91" t="s">
        <v>1650</v>
      </c>
      <c r="C354" s="90">
        <v>332</v>
      </c>
      <c r="D354" s="91" t="s">
        <v>1783</v>
      </c>
      <c r="E354" s="91">
        <v>116.89638888888889</v>
      </c>
      <c r="F354" s="91">
        <v>32.426666666666662</v>
      </c>
      <c r="G354" s="90">
        <v>2</v>
      </c>
      <c r="H354" s="27">
        <v>32.425555559999999</v>
      </c>
      <c r="I354" s="27">
        <v>1</v>
      </c>
      <c r="J354" s="24">
        <v>1</v>
      </c>
    </row>
    <row r="355" spans="1:10">
      <c r="A355" s="91" t="s">
        <v>178</v>
      </c>
      <c r="B355" s="91" t="s">
        <v>1650</v>
      </c>
      <c r="C355" s="90">
        <v>1351</v>
      </c>
      <c r="D355" s="91" t="s">
        <v>498</v>
      </c>
      <c r="E355" s="91">
        <v>117.05694444444444</v>
      </c>
      <c r="F355" s="91">
        <v>32.426388888888887</v>
      </c>
      <c r="G355" s="90">
        <v>1241</v>
      </c>
      <c r="H355" s="27">
        <v>32.425555559999999</v>
      </c>
      <c r="I355" s="27">
        <v>1</v>
      </c>
      <c r="J355" s="24">
        <v>1</v>
      </c>
    </row>
    <row r="356" spans="1:10">
      <c r="A356" s="91" t="s">
        <v>178</v>
      </c>
      <c r="B356" s="91" t="s">
        <v>1650</v>
      </c>
      <c r="C356" s="90">
        <v>537</v>
      </c>
      <c r="D356" s="91" t="s">
        <v>1860</v>
      </c>
      <c r="E356" s="91">
        <v>117.03</v>
      </c>
      <c r="F356" s="91">
        <v>32.426388888888887</v>
      </c>
      <c r="G356" s="90">
        <v>61</v>
      </c>
      <c r="H356" s="27">
        <v>32.425555559999999</v>
      </c>
      <c r="I356" s="27">
        <v>1</v>
      </c>
      <c r="J356" s="24">
        <v>1</v>
      </c>
    </row>
    <row r="357" spans="1:10">
      <c r="A357" s="91" t="s">
        <v>178</v>
      </c>
      <c r="B357" s="91" t="s">
        <v>1650</v>
      </c>
      <c r="C357" s="90">
        <v>1892</v>
      </c>
      <c r="D357" s="91" t="s">
        <v>1886</v>
      </c>
      <c r="E357" s="91">
        <v>116.98805555555556</v>
      </c>
      <c r="F357" s="91">
        <v>32.426388888888887</v>
      </c>
      <c r="G357" s="90">
        <v>684</v>
      </c>
      <c r="H357" s="27">
        <v>32.425555559999999</v>
      </c>
      <c r="I357" s="27">
        <v>1</v>
      </c>
      <c r="J357" s="24">
        <v>1</v>
      </c>
    </row>
    <row r="358" spans="1:10">
      <c r="A358" s="91" t="s">
        <v>178</v>
      </c>
      <c r="B358" s="91" t="s">
        <v>1650</v>
      </c>
      <c r="C358" s="90">
        <v>1134</v>
      </c>
      <c r="D358" s="91" t="s">
        <v>1885</v>
      </c>
      <c r="E358" s="91">
        <v>117.04722222222222</v>
      </c>
      <c r="F358" s="91">
        <v>32.426111111111112</v>
      </c>
      <c r="G358" s="90">
        <v>119</v>
      </c>
      <c r="H358" s="27">
        <v>32.425555559999999</v>
      </c>
      <c r="I358" s="27">
        <v>1</v>
      </c>
      <c r="J358" s="24">
        <v>1</v>
      </c>
    </row>
    <row r="359" spans="1:10">
      <c r="A359" s="91" t="s">
        <v>178</v>
      </c>
      <c r="B359" s="91" t="s">
        <v>1650</v>
      </c>
      <c r="C359" s="90">
        <v>1870</v>
      </c>
      <c r="D359" s="91" t="s">
        <v>851</v>
      </c>
      <c r="E359" s="91">
        <v>117.06305555555555</v>
      </c>
      <c r="F359" s="91">
        <v>32.425555555555555</v>
      </c>
      <c r="G359" s="90">
        <v>6</v>
      </c>
      <c r="H359" s="27">
        <v>32.425555559999999</v>
      </c>
      <c r="I359" s="27">
        <v>1</v>
      </c>
      <c r="J359" s="24">
        <v>1</v>
      </c>
    </row>
    <row r="360" spans="1:10">
      <c r="A360" s="91" t="s">
        <v>178</v>
      </c>
      <c r="B360" s="91" t="s">
        <v>1650</v>
      </c>
      <c r="C360" s="90">
        <v>1060</v>
      </c>
      <c r="D360" s="91" t="s">
        <v>1884</v>
      </c>
      <c r="E360" s="91">
        <v>116.88305555555554</v>
      </c>
      <c r="F360" s="91">
        <v>32.425555555555555</v>
      </c>
      <c r="G360" s="90">
        <v>595</v>
      </c>
      <c r="H360" s="27">
        <v>32.425555559999999</v>
      </c>
      <c r="I360" s="27">
        <v>1</v>
      </c>
      <c r="J360" s="24">
        <v>1</v>
      </c>
    </row>
    <row r="361" spans="1:10">
      <c r="A361" s="91" t="s">
        <v>178</v>
      </c>
      <c r="B361" s="91" t="s">
        <v>1650</v>
      </c>
      <c r="C361" s="90">
        <v>1224</v>
      </c>
      <c r="D361" s="91" t="s">
        <v>1883</v>
      </c>
      <c r="E361" s="91">
        <v>117.03472222222221</v>
      </c>
      <c r="F361" s="91">
        <v>32.425277777777772</v>
      </c>
      <c r="G361" s="90">
        <v>2</v>
      </c>
      <c r="H361" s="27">
        <v>32.425555559999999</v>
      </c>
      <c r="I361" s="27">
        <v>1</v>
      </c>
      <c r="J361" s="24">
        <v>1</v>
      </c>
    </row>
    <row r="362" spans="1:10">
      <c r="A362" s="91" t="s">
        <v>178</v>
      </c>
      <c r="B362" s="91" t="s">
        <v>1650</v>
      </c>
      <c r="C362" s="90">
        <v>1298</v>
      </c>
      <c r="D362" s="91" t="s">
        <v>1569</v>
      </c>
      <c r="E362" s="91">
        <v>117.09444444444443</v>
      </c>
      <c r="F362" s="91">
        <v>32.424999999999997</v>
      </c>
      <c r="G362" s="90">
        <v>52</v>
      </c>
      <c r="H362" s="27">
        <v>32.425555559999999</v>
      </c>
      <c r="I362" s="27">
        <v>1</v>
      </c>
      <c r="J362" s="24">
        <v>1</v>
      </c>
    </row>
    <row r="363" spans="1:10">
      <c r="A363" s="91" t="s">
        <v>178</v>
      </c>
      <c r="B363" s="91" t="s">
        <v>1650</v>
      </c>
      <c r="C363" s="90">
        <v>570</v>
      </c>
      <c r="D363" s="91" t="s">
        <v>1882</v>
      </c>
      <c r="E363" s="91">
        <v>117.0911111111111</v>
      </c>
      <c r="F363" s="91">
        <v>32.424999999999997</v>
      </c>
      <c r="G363" s="90">
        <v>8</v>
      </c>
      <c r="H363" s="27">
        <v>32.425555559999999</v>
      </c>
      <c r="I363" s="27">
        <v>1</v>
      </c>
      <c r="J363" s="24">
        <v>1</v>
      </c>
    </row>
    <row r="364" spans="1:10">
      <c r="A364" s="91" t="s">
        <v>178</v>
      </c>
      <c r="B364" s="91" t="s">
        <v>1650</v>
      </c>
      <c r="C364" s="90">
        <v>279</v>
      </c>
      <c r="D364" s="91" t="s">
        <v>1881</v>
      </c>
      <c r="E364" s="91">
        <v>116.9825</v>
      </c>
      <c r="F364" s="91">
        <v>32.42444444444444</v>
      </c>
      <c r="G364" s="90">
        <v>2</v>
      </c>
      <c r="H364" s="27">
        <v>32.425555559999999</v>
      </c>
      <c r="I364" s="27">
        <v>1</v>
      </c>
      <c r="J364" s="24">
        <v>1</v>
      </c>
    </row>
    <row r="365" spans="1:10">
      <c r="A365" s="91" t="s">
        <v>178</v>
      </c>
      <c r="B365" s="91" t="s">
        <v>1650</v>
      </c>
      <c r="C365" s="90">
        <v>1873</v>
      </c>
      <c r="D365" s="91" t="s">
        <v>1880</v>
      </c>
      <c r="E365" s="91">
        <v>117.04944444444445</v>
      </c>
      <c r="F365" s="91">
        <v>32.423888888888889</v>
      </c>
      <c r="G365" s="90">
        <v>7</v>
      </c>
      <c r="H365" s="27">
        <v>32.425555559999999</v>
      </c>
      <c r="I365" s="27">
        <v>1</v>
      </c>
      <c r="J365" s="24">
        <v>1</v>
      </c>
    </row>
    <row r="366" spans="1:10">
      <c r="A366" s="91" t="s">
        <v>178</v>
      </c>
      <c r="B366" s="91" t="s">
        <v>1650</v>
      </c>
      <c r="C366" s="90">
        <v>1781</v>
      </c>
      <c r="D366" s="91" t="s">
        <v>1879</v>
      </c>
      <c r="E366" s="91">
        <v>116.97166666666666</v>
      </c>
      <c r="F366" s="91">
        <v>32.423888888888889</v>
      </c>
      <c r="G366" s="90">
        <v>18226</v>
      </c>
      <c r="H366" s="27">
        <v>32.425555559999999</v>
      </c>
      <c r="I366" s="27">
        <v>1</v>
      </c>
      <c r="J366" s="24">
        <v>1</v>
      </c>
    </row>
    <row r="367" spans="1:10" hidden="1">
      <c r="A367" s="91" t="s">
        <v>178</v>
      </c>
      <c r="B367" s="91" t="s">
        <v>1650</v>
      </c>
      <c r="C367" s="90">
        <v>1829</v>
      </c>
      <c r="D367" s="91" t="s">
        <v>197</v>
      </c>
      <c r="E367" s="91">
        <v>116.67166666666667</v>
      </c>
      <c r="F367" s="91">
        <v>32.423611111111107</v>
      </c>
      <c r="G367" s="90">
        <v>6</v>
      </c>
      <c r="H367" s="27">
        <v>32.425555559999999</v>
      </c>
      <c r="I367" s="27">
        <v>1</v>
      </c>
      <c r="J367" s="24">
        <v>0</v>
      </c>
    </row>
    <row r="368" spans="1:10">
      <c r="A368" s="91" t="s">
        <v>178</v>
      </c>
      <c r="B368" s="91" t="s">
        <v>1650</v>
      </c>
      <c r="C368" s="90">
        <v>1223</v>
      </c>
      <c r="D368" s="91" t="s">
        <v>1878</v>
      </c>
      <c r="E368" s="91">
        <v>117.03694444444444</v>
      </c>
      <c r="F368" s="91">
        <v>32.423333333333332</v>
      </c>
      <c r="G368" s="90">
        <v>5</v>
      </c>
      <c r="H368" s="27">
        <v>32.425555559999999</v>
      </c>
      <c r="I368" s="27">
        <v>1</v>
      </c>
      <c r="J368" s="24">
        <v>1</v>
      </c>
    </row>
    <row r="369" spans="1:10">
      <c r="A369" s="91" t="s">
        <v>178</v>
      </c>
      <c r="B369" s="91" t="s">
        <v>1650</v>
      </c>
      <c r="C369" s="90">
        <v>1504</v>
      </c>
      <c r="D369" s="91" t="s">
        <v>1877</v>
      </c>
      <c r="E369" s="91">
        <v>117.03361111111111</v>
      </c>
      <c r="F369" s="91">
        <v>32.423333333333332</v>
      </c>
      <c r="G369" s="90">
        <v>1</v>
      </c>
      <c r="H369" s="27">
        <v>32.425555559999999</v>
      </c>
      <c r="I369" s="27">
        <v>1</v>
      </c>
      <c r="J369" s="24">
        <v>1</v>
      </c>
    </row>
    <row r="370" spans="1:10">
      <c r="A370" s="91" t="s">
        <v>178</v>
      </c>
      <c r="B370" s="91" t="s">
        <v>1650</v>
      </c>
      <c r="C370" s="90">
        <v>1289</v>
      </c>
      <c r="D370" s="91" t="s">
        <v>1876</v>
      </c>
      <c r="E370" s="91">
        <v>116.8625</v>
      </c>
      <c r="F370" s="91">
        <v>32.423333333333332</v>
      </c>
      <c r="G370" s="90">
        <v>7</v>
      </c>
      <c r="H370" s="27">
        <v>32.425555559999999</v>
      </c>
      <c r="I370" s="27">
        <v>1</v>
      </c>
      <c r="J370" s="24">
        <v>1</v>
      </c>
    </row>
    <row r="371" spans="1:10">
      <c r="A371" s="91" t="s">
        <v>178</v>
      </c>
      <c r="B371" s="91" t="s">
        <v>1650</v>
      </c>
      <c r="C371" s="90">
        <v>1765</v>
      </c>
      <c r="D371" s="91" t="s">
        <v>1875</v>
      </c>
      <c r="E371" s="91">
        <v>117.07249999999999</v>
      </c>
      <c r="F371" s="91">
        <v>32.42305555555555</v>
      </c>
      <c r="G371" s="90">
        <v>8</v>
      </c>
      <c r="H371" s="27">
        <v>32.425555559999999</v>
      </c>
      <c r="I371" s="27">
        <v>1</v>
      </c>
      <c r="J371" s="24">
        <v>1</v>
      </c>
    </row>
    <row r="372" spans="1:10">
      <c r="A372" s="91" t="s">
        <v>178</v>
      </c>
      <c r="B372" s="91" t="s">
        <v>1650</v>
      </c>
      <c r="C372" s="90">
        <v>1221</v>
      </c>
      <c r="D372" s="91" t="s">
        <v>1874</v>
      </c>
      <c r="E372" s="91">
        <v>117.07027777777778</v>
      </c>
      <c r="F372" s="91">
        <v>32.42305555555555</v>
      </c>
      <c r="G372" s="90">
        <v>22</v>
      </c>
      <c r="H372" s="27">
        <v>32.425555559999999</v>
      </c>
      <c r="I372" s="27">
        <v>1</v>
      </c>
      <c r="J372" s="24">
        <v>1</v>
      </c>
    </row>
    <row r="373" spans="1:10">
      <c r="A373" s="91" t="s">
        <v>178</v>
      </c>
      <c r="B373" s="91" t="s">
        <v>1650</v>
      </c>
      <c r="C373" s="90">
        <v>529</v>
      </c>
      <c r="D373" s="91" t="s">
        <v>1873</v>
      </c>
      <c r="E373" s="91">
        <v>117.08944444444444</v>
      </c>
      <c r="F373" s="91">
        <v>32.422777777777775</v>
      </c>
      <c r="G373" s="90">
        <v>312</v>
      </c>
      <c r="H373" s="27">
        <v>32.425555559999999</v>
      </c>
      <c r="I373" s="27">
        <v>1</v>
      </c>
      <c r="J373" s="24">
        <v>1</v>
      </c>
    </row>
    <row r="374" spans="1:10">
      <c r="A374" s="91" t="s">
        <v>178</v>
      </c>
      <c r="B374" s="91" t="s">
        <v>1650</v>
      </c>
      <c r="C374" s="90">
        <v>1426</v>
      </c>
      <c r="D374" s="91" t="s">
        <v>583</v>
      </c>
      <c r="E374" s="91">
        <v>117.03166666666667</v>
      </c>
      <c r="F374" s="91">
        <v>32.422777777777775</v>
      </c>
      <c r="G374" s="90">
        <v>10</v>
      </c>
      <c r="H374" s="27">
        <v>32.425555559999999</v>
      </c>
      <c r="I374" s="27">
        <v>1</v>
      </c>
      <c r="J374" s="24">
        <v>1</v>
      </c>
    </row>
    <row r="375" spans="1:10">
      <c r="A375" s="91" t="s">
        <v>178</v>
      </c>
      <c r="B375" s="91" t="s">
        <v>1650</v>
      </c>
      <c r="C375" s="90">
        <v>1861</v>
      </c>
      <c r="D375" s="91" t="s">
        <v>1872</v>
      </c>
      <c r="E375" s="91">
        <v>117.01027777777777</v>
      </c>
      <c r="F375" s="91">
        <v>32.422777777777775</v>
      </c>
      <c r="G375" s="90">
        <v>565</v>
      </c>
      <c r="H375" s="27">
        <v>32.425555559999999</v>
      </c>
      <c r="I375" s="27">
        <v>1</v>
      </c>
      <c r="J375" s="24">
        <v>1</v>
      </c>
    </row>
    <row r="376" spans="1:10">
      <c r="A376" s="91" t="s">
        <v>178</v>
      </c>
      <c r="B376" s="91" t="s">
        <v>1650</v>
      </c>
      <c r="C376" s="90">
        <v>725</v>
      </c>
      <c r="D376" s="91" t="s">
        <v>770</v>
      </c>
      <c r="E376" s="91">
        <v>116.94111111111111</v>
      </c>
      <c r="F376" s="91">
        <v>32.422777777777775</v>
      </c>
      <c r="G376" s="90">
        <v>1761</v>
      </c>
      <c r="H376" s="27">
        <v>32.425555559999999</v>
      </c>
      <c r="I376" s="27">
        <v>1</v>
      </c>
      <c r="J376" s="24">
        <v>1</v>
      </c>
    </row>
    <row r="377" spans="1:10" hidden="1">
      <c r="A377" s="91" t="s">
        <v>178</v>
      </c>
      <c r="B377" s="91" t="s">
        <v>1650</v>
      </c>
      <c r="C377" s="90">
        <v>1830</v>
      </c>
      <c r="D377" s="91" t="s">
        <v>197</v>
      </c>
      <c r="E377" s="91">
        <v>116.67111111111112</v>
      </c>
      <c r="F377" s="91">
        <v>32.422777777777775</v>
      </c>
      <c r="G377" s="90">
        <v>5</v>
      </c>
      <c r="H377" s="27">
        <v>32.425555559999999</v>
      </c>
      <c r="I377" s="27">
        <v>1</v>
      </c>
      <c r="J377" s="24">
        <v>0</v>
      </c>
    </row>
    <row r="378" spans="1:10">
      <c r="A378" s="91" t="s">
        <v>178</v>
      </c>
      <c r="B378" s="91" t="s">
        <v>1650</v>
      </c>
      <c r="C378" s="90">
        <v>1874</v>
      </c>
      <c r="D378" s="91" t="s">
        <v>1871</v>
      </c>
      <c r="E378" s="91">
        <v>117.04305555555555</v>
      </c>
      <c r="F378" s="91">
        <v>32.422499999999999</v>
      </c>
      <c r="G378" s="90">
        <v>301</v>
      </c>
      <c r="H378" s="27">
        <v>32.425555559999999</v>
      </c>
      <c r="I378" s="27">
        <v>1</v>
      </c>
      <c r="J378" s="24">
        <v>1</v>
      </c>
    </row>
    <row r="379" spans="1:10">
      <c r="A379" s="91" t="s">
        <v>178</v>
      </c>
      <c r="B379" s="91" t="s">
        <v>1650</v>
      </c>
      <c r="C379" s="90">
        <v>1767</v>
      </c>
      <c r="D379" s="91" t="s">
        <v>1870</v>
      </c>
      <c r="E379" s="91">
        <v>117.0936111111111</v>
      </c>
      <c r="F379" s="91">
        <v>32.422222222222217</v>
      </c>
      <c r="G379" s="90">
        <v>130</v>
      </c>
      <c r="H379" s="27">
        <v>32.425555559999999</v>
      </c>
      <c r="I379" s="27">
        <v>1</v>
      </c>
      <c r="J379" s="24">
        <v>1</v>
      </c>
    </row>
    <row r="380" spans="1:10">
      <c r="A380" s="91" t="s">
        <v>178</v>
      </c>
      <c r="B380" s="91" t="s">
        <v>1650</v>
      </c>
      <c r="C380" s="90">
        <v>1220</v>
      </c>
      <c r="D380" s="91" t="s">
        <v>870</v>
      </c>
      <c r="E380" s="91">
        <v>117.06638888888888</v>
      </c>
      <c r="F380" s="91">
        <v>32.422222222222217</v>
      </c>
      <c r="G380" s="90">
        <v>4</v>
      </c>
      <c r="H380" s="27">
        <v>32.425555559999999</v>
      </c>
      <c r="I380" s="27">
        <v>1</v>
      </c>
      <c r="J380" s="24">
        <v>1</v>
      </c>
    </row>
    <row r="381" spans="1:10" hidden="1">
      <c r="A381" s="91" t="s">
        <v>178</v>
      </c>
      <c r="B381" s="91" t="s">
        <v>1650</v>
      </c>
      <c r="C381" s="90">
        <v>1659</v>
      </c>
      <c r="D381" s="91" t="s">
        <v>729</v>
      </c>
      <c r="E381" s="91">
        <v>116.67055555555557</v>
      </c>
      <c r="F381" s="91">
        <v>32.422222222222217</v>
      </c>
      <c r="G381" s="90">
        <v>45</v>
      </c>
      <c r="H381" s="27">
        <v>32.425555559999999</v>
      </c>
      <c r="I381" s="27">
        <v>1</v>
      </c>
      <c r="J381" s="24">
        <v>0</v>
      </c>
    </row>
    <row r="382" spans="1:10">
      <c r="A382" s="91" t="s">
        <v>178</v>
      </c>
      <c r="B382" s="91" t="s">
        <v>1650</v>
      </c>
      <c r="C382" s="90">
        <v>1216</v>
      </c>
      <c r="D382" s="91" t="s">
        <v>1869</v>
      </c>
      <c r="E382" s="91">
        <v>117.08555555555554</v>
      </c>
      <c r="F382" s="91">
        <v>32.421388888888885</v>
      </c>
      <c r="G382" s="90">
        <v>4</v>
      </c>
      <c r="H382" s="27">
        <v>32.425555559999999</v>
      </c>
      <c r="I382" s="27">
        <v>1</v>
      </c>
      <c r="J382" s="24">
        <v>1</v>
      </c>
    </row>
    <row r="383" spans="1:10">
      <c r="A383" s="91" t="s">
        <v>178</v>
      </c>
      <c r="B383" s="91" t="s">
        <v>1650</v>
      </c>
      <c r="C383" s="90">
        <v>1341</v>
      </c>
      <c r="D383" s="91" t="s">
        <v>435</v>
      </c>
      <c r="E383" s="91">
        <v>117.06972222222223</v>
      </c>
      <c r="F383" s="91">
        <v>32.421388888888885</v>
      </c>
      <c r="G383" s="90">
        <v>5</v>
      </c>
      <c r="H383" s="27">
        <v>32.425555559999999</v>
      </c>
      <c r="I383" s="27">
        <v>1</v>
      </c>
      <c r="J383" s="24">
        <v>1</v>
      </c>
    </row>
    <row r="384" spans="1:10">
      <c r="A384" s="91" t="s">
        <v>178</v>
      </c>
      <c r="B384" s="91" t="s">
        <v>1650</v>
      </c>
      <c r="C384" s="90">
        <v>542</v>
      </c>
      <c r="D384" s="91" t="s">
        <v>1868</v>
      </c>
      <c r="E384" s="91">
        <v>117.01777777777778</v>
      </c>
      <c r="F384" s="91">
        <v>32.421388888888885</v>
      </c>
      <c r="G384" s="90">
        <v>61</v>
      </c>
      <c r="H384" s="27">
        <v>32.425555559999999</v>
      </c>
      <c r="I384" s="27">
        <v>1</v>
      </c>
      <c r="J384" s="24">
        <v>1</v>
      </c>
    </row>
    <row r="385" spans="1:10">
      <c r="A385" s="91" t="s">
        <v>178</v>
      </c>
      <c r="B385" s="91" t="s">
        <v>1650</v>
      </c>
      <c r="C385" s="90">
        <v>1310</v>
      </c>
      <c r="D385" s="91" t="s">
        <v>1867</v>
      </c>
      <c r="E385" s="91">
        <v>117.01527777777778</v>
      </c>
      <c r="F385" s="91">
        <v>32.421388888888885</v>
      </c>
      <c r="G385" s="90">
        <v>13</v>
      </c>
      <c r="H385" s="27">
        <v>32.425555559999999</v>
      </c>
      <c r="I385" s="27">
        <v>1</v>
      </c>
      <c r="J385" s="24">
        <v>1</v>
      </c>
    </row>
    <row r="386" spans="1:10">
      <c r="A386" s="91" t="s">
        <v>178</v>
      </c>
      <c r="B386" s="91" t="s">
        <v>1650</v>
      </c>
      <c r="C386" s="90">
        <v>1218</v>
      </c>
      <c r="D386" s="91" t="s">
        <v>1866</v>
      </c>
      <c r="E386" s="91">
        <v>117.07083333333333</v>
      </c>
      <c r="F386" s="91">
        <v>32.420555555555552</v>
      </c>
      <c r="G386" s="90">
        <v>2</v>
      </c>
      <c r="H386" s="27">
        <v>32.425555559999999</v>
      </c>
      <c r="I386" s="27">
        <v>1</v>
      </c>
      <c r="J386" s="24">
        <v>1</v>
      </c>
    </row>
    <row r="387" spans="1:10">
      <c r="A387" s="91" t="s">
        <v>178</v>
      </c>
      <c r="B387" s="91" t="s">
        <v>1650</v>
      </c>
      <c r="C387" s="90">
        <v>1961</v>
      </c>
      <c r="D387" s="91" t="s">
        <v>1865</v>
      </c>
      <c r="E387" s="91">
        <v>117.04888888888888</v>
      </c>
      <c r="F387" s="91">
        <v>32.420277777777777</v>
      </c>
      <c r="G387" s="90">
        <v>164</v>
      </c>
      <c r="H387" s="27">
        <v>32.425555559999999</v>
      </c>
      <c r="I387" s="27">
        <v>1</v>
      </c>
      <c r="J387" s="24">
        <v>1</v>
      </c>
    </row>
    <row r="388" spans="1:10">
      <c r="A388" s="91" t="s">
        <v>178</v>
      </c>
      <c r="B388" s="91" t="s">
        <v>1650</v>
      </c>
      <c r="C388" s="90">
        <v>1326</v>
      </c>
      <c r="D388" s="91" t="s">
        <v>1864</v>
      </c>
      <c r="E388" s="91">
        <v>117.01861111111111</v>
      </c>
      <c r="F388" s="91">
        <v>32.420277777777777</v>
      </c>
      <c r="G388" s="90">
        <v>6</v>
      </c>
      <c r="H388" s="27">
        <v>32.425555559999999</v>
      </c>
      <c r="I388" s="27">
        <v>1</v>
      </c>
      <c r="J388" s="24">
        <v>1</v>
      </c>
    </row>
    <row r="389" spans="1:10" hidden="1">
      <c r="A389" s="91" t="s">
        <v>178</v>
      </c>
      <c r="B389" s="91" t="s">
        <v>1650</v>
      </c>
      <c r="C389" s="90">
        <v>1419</v>
      </c>
      <c r="D389" s="91" t="s">
        <v>1863</v>
      </c>
      <c r="E389" s="91">
        <v>116.69361111111111</v>
      </c>
      <c r="F389" s="91">
        <v>32.419999999999995</v>
      </c>
      <c r="G389" s="90">
        <v>3</v>
      </c>
      <c r="H389" s="27">
        <v>32.425555559999999</v>
      </c>
      <c r="I389" s="27">
        <v>1</v>
      </c>
      <c r="J389" s="24">
        <v>0</v>
      </c>
    </row>
    <row r="390" spans="1:10">
      <c r="A390" s="91" t="s">
        <v>178</v>
      </c>
      <c r="B390" s="91" t="s">
        <v>1650</v>
      </c>
      <c r="C390" s="90">
        <v>1385</v>
      </c>
      <c r="D390" s="91" t="s">
        <v>1862</v>
      </c>
      <c r="E390" s="91">
        <v>117.09583333333333</v>
      </c>
      <c r="F390" s="91">
        <v>32.419722222222219</v>
      </c>
      <c r="G390" s="90">
        <v>12</v>
      </c>
      <c r="H390" s="27">
        <v>32.425555559999999</v>
      </c>
      <c r="I390" s="27">
        <v>1</v>
      </c>
      <c r="J390" s="24">
        <v>1</v>
      </c>
    </row>
    <row r="391" spans="1:10">
      <c r="A391" s="91" t="s">
        <v>178</v>
      </c>
      <c r="B391" s="91" t="s">
        <v>1650</v>
      </c>
      <c r="C391" s="90">
        <v>1442</v>
      </c>
      <c r="D391" s="91" t="s">
        <v>1861</v>
      </c>
      <c r="E391" s="91">
        <v>117.0825</v>
      </c>
      <c r="F391" s="91">
        <v>32.419444444444444</v>
      </c>
      <c r="G391" s="90">
        <v>8</v>
      </c>
      <c r="H391" s="27">
        <v>32.425555559999999</v>
      </c>
      <c r="I391" s="27">
        <v>1</v>
      </c>
      <c r="J391" s="24">
        <v>1</v>
      </c>
    </row>
    <row r="392" spans="1:10">
      <c r="A392" s="91" t="s">
        <v>178</v>
      </c>
      <c r="B392" s="91" t="s">
        <v>1650</v>
      </c>
      <c r="C392" s="90">
        <v>1348</v>
      </c>
      <c r="D392" s="91" t="s">
        <v>1860</v>
      </c>
      <c r="E392" s="91">
        <v>117.02777777777777</v>
      </c>
      <c r="F392" s="91">
        <v>32.419444444444444</v>
      </c>
      <c r="G392" s="90">
        <v>1591</v>
      </c>
      <c r="H392" s="27">
        <v>32.425555559999999</v>
      </c>
      <c r="I392" s="27">
        <v>1</v>
      </c>
      <c r="J392" s="24">
        <v>1</v>
      </c>
    </row>
    <row r="393" spans="1:10">
      <c r="A393" s="91" t="s">
        <v>178</v>
      </c>
      <c r="B393" s="91" t="s">
        <v>1650</v>
      </c>
      <c r="C393" s="90">
        <v>168</v>
      </c>
      <c r="D393" s="91" t="s">
        <v>1859</v>
      </c>
      <c r="E393" s="91">
        <v>116.92277777777778</v>
      </c>
      <c r="F393" s="91">
        <v>32.419444444444444</v>
      </c>
      <c r="G393" s="90">
        <v>12</v>
      </c>
      <c r="H393" s="27">
        <v>32.425555559999999</v>
      </c>
      <c r="I393" s="27">
        <v>1</v>
      </c>
      <c r="J393" s="24">
        <v>1</v>
      </c>
    </row>
    <row r="394" spans="1:10">
      <c r="A394" s="91" t="s">
        <v>178</v>
      </c>
      <c r="B394" s="91" t="s">
        <v>1650</v>
      </c>
      <c r="C394" s="90">
        <v>1601</v>
      </c>
      <c r="D394" s="91" t="s">
        <v>946</v>
      </c>
      <c r="E394" s="91">
        <v>116.86722222222221</v>
      </c>
      <c r="F394" s="91">
        <v>32.418888888888887</v>
      </c>
      <c r="G394" s="90">
        <v>10</v>
      </c>
      <c r="H394" s="27">
        <v>32.425555559999999</v>
      </c>
      <c r="I394" s="27">
        <v>1</v>
      </c>
      <c r="J394" s="24">
        <v>1</v>
      </c>
    </row>
    <row r="395" spans="1:10">
      <c r="A395" s="91" t="s">
        <v>178</v>
      </c>
      <c r="B395" s="91" t="s">
        <v>1650</v>
      </c>
      <c r="C395" s="90">
        <v>1438</v>
      </c>
      <c r="D395" s="91" t="s">
        <v>1858</v>
      </c>
      <c r="E395" s="91">
        <v>117.03833333333333</v>
      </c>
      <c r="F395" s="91">
        <v>32.418611111111112</v>
      </c>
      <c r="G395" s="90">
        <v>6</v>
      </c>
      <c r="H395" s="27">
        <v>32.425555559999999</v>
      </c>
      <c r="I395" s="27">
        <v>1</v>
      </c>
      <c r="J395" s="24">
        <v>1</v>
      </c>
    </row>
    <row r="396" spans="1:10">
      <c r="A396" s="91" t="s">
        <v>178</v>
      </c>
      <c r="B396" s="91" t="s">
        <v>1650</v>
      </c>
      <c r="C396" s="90">
        <v>1258</v>
      </c>
      <c r="D396" s="91" t="s">
        <v>1857</v>
      </c>
      <c r="E396" s="91">
        <v>116.91555555555556</v>
      </c>
      <c r="F396" s="91">
        <v>32.418333333333329</v>
      </c>
      <c r="G396" s="90">
        <v>1</v>
      </c>
      <c r="H396" s="27">
        <v>32.425555559999999</v>
      </c>
      <c r="I396" s="27">
        <v>1</v>
      </c>
      <c r="J396" s="24">
        <v>1</v>
      </c>
    </row>
    <row r="397" spans="1:10">
      <c r="A397" s="91" t="s">
        <v>178</v>
      </c>
      <c r="B397" s="91" t="s">
        <v>1650</v>
      </c>
      <c r="C397" s="90">
        <v>721</v>
      </c>
      <c r="D397" s="91" t="s">
        <v>498</v>
      </c>
      <c r="E397" s="91">
        <v>116.95055555555555</v>
      </c>
      <c r="F397" s="91">
        <v>32.417777777777772</v>
      </c>
      <c r="G397" s="90">
        <v>5</v>
      </c>
      <c r="H397" s="27">
        <v>32.425555559999999</v>
      </c>
      <c r="I397" s="27">
        <v>1</v>
      </c>
      <c r="J397" s="24">
        <v>1</v>
      </c>
    </row>
    <row r="398" spans="1:10">
      <c r="A398" s="91" t="s">
        <v>178</v>
      </c>
      <c r="B398" s="91" t="s">
        <v>1650</v>
      </c>
      <c r="C398" s="90">
        <v>1586</v>
      </c>
      <c r="D398" s="91" t="s">
        <v>1856</v>
      </c>
      <c r="E398" s="91">
        <v>117.26</v>
      </c>
      <c r="F398" s="91">
        <v>32.417499999999997</v>
      </c>
      <c r="G398" s="90">
        <v>4</v>
      </c>
      <c r="H398" s="27">
        <v>32.425555559999999</v>
      </c>
      <c r="I398" s="27">
        <v>1</v>
      </c>
      <c r="J398" s="24">
        <v>1</v>
      </c>
    </row>
    <row r="399" spans="1:10">
      <c r="A399" s="91" t="s">
        <v>178</v>
      </c>
      <c r="B399" s="91" t="s">
        <v>1650</v>
      </c>
      <c r="C399" s="90">
        <v>1766</v>
      </c>
      <c r="D399" s="91" t="s">
        <v>1855</v>
      </c>
      <c r="E399" s="91">
        <v>117.09555555555555</v>
      </c>
      <c r="F399" s="91">
        <v>32.417499999999997</v>
      </c>
      <c r="G399" s="90">
        <v>50</v>
      </c>
      <c r="H399" s="27">
        <v>32.425555559999999</v>
      </c>
      <c r="I399" s="27">
        <v>1</v>
      </c>
      <c r="J399" s="24">
        <v>1</v>
      </c>
    </row>
    <row r="400" spans="1:10">
      <c r="A400" s="91" t="s">
        <v>178</v>
      </c>
      <c r="B400" s="91" t="s">
        <v>1650</v>
      </c>
      <c r="C400" s="90">
        <v>331</v>
      </c>
      <c r="D400" s="91" t="s">
        <v>1854</v>
      </c>
      <c r="E400" s="91">
        <v>116.81638888888888</v>
      </c>
      <c r="F400" s="91">
        <v>32.417499999999997</v>
      </c>
      <c r="G400" s="90">
        <v>1</v>
      </c>
      <c r="H400" s="27">
        <v>32.425555559999999</v>
      </c>
      <c r="I400" s="27">
        <v>1</v>
      </c>
      <c r="J400" s="24">
        <v>1</v>
      </c>
    </row>
    <row r="401" spans="1:10">
      <c r="A401" s="91" t="s">
        <v>178</v>
      </c>
      <c r="B401" s="91" t="s">
        <v>1650</v>
      </c>
      <c r="C401" s="90">
        <v>717</v>
      </c>
      <c r="D401" s="91" t="s">
        <v>1853</v>
      </c>
      <c r="E401" s="91">
        <v>116.94722222222222</v>
      </c>
      <c r="F401" s="91">
        <v>32.416944444444439</v>
      </c>
      <c r="G401" s="90">
        <v>22</v>
      </c>
      <c r="H401" s="27">
        <v>32.425555559999999</v>
      </c>
      <c r="I401" s="27">
        <v>1</v>
      </c>
      <c r="J401" s="24">
        <v>1</v>
      </c>
    </row>
    <row r="402" spans="1:10">
      <c r="A402" s="91" t="s">
        <v>178</v>
      </c>
      <c r="B402" s="91" t="s">
        <v>1650</v>
      </c>
      <c r="C402" s="90">
        <v>1409</v>
      </c>
      <c r="D402" s="91" t="s">
        <v>1852</v>
      </c>
      <c r="E402" s="91">
        <v>116.94944444444445</v>
      </c>
      <c r="F402" s="91">
        <v>32.416666666666664</v>
      </c>
      <c r="G402" s="90">
        <v>5</v>
      </c>
      <c r="H402" s="27">
        <v>32.425555559999999</v>
      </c>
      <c r="I402" s="27">
        <v>1</v>
      </c>
      <c r="J402" s="24">
        <v>1</v>
      </c>
    </row>
    <row r="403" spans="1:10">
      <c r="A403" s="91" t="s">
        <v>178</v>
      </c>
      <c r="B403" s="91" t="s">
        <v>1650</v>
      </c>
      <c r="C403" s="90">
        <v>1778</v>
      </c>
      <c r="D403" s="91" t="s">
        <v>1851</v>
      </c>
      <c r="E403" s="91">
        <v>116.97972222222222</v>
      </c>
      <c r="F403" s="91">
        <v>32.416111111111107</v>
      </c>
      <c r="G403" s="90">
        <v>635</v>
      </c>
      <c r="H403" s="27">
        <v>32.425555559999999</v>
      </c>
      <c r="I403" s="27">
        <v>1</v>
      </c>
      <c r="J403" s="24">
        <v>1</v>
      </c>
    </row>
    <row r="404" spans="1:10">
      <c r="A404" s="91" t="s">
        <v>178</v>
      </c>
      <c r="B404" s="91" t="s">
        <v>1650</v>
      </c>
      <c r="C404" s="90">
        <v>1490</v>
      </c>
      <c r="D404" s="91" t="s">
        <v>498</v>
      </c>
      <c r="E404" s="91">
        <v>116.955</v>
      </c>
      <c r="F404" s="91">
        <v>32.416111111111107</v>
      </c>
      <c r="G404" s="90">
        <v>5</v>
      </c>
      <c r="H404" s="27">
        <v>32.425555559999999</v>
      </c>
      <c r="I404" s="27">
        <v>1</v>
      </c>
      <c r="J404" s="24">
        <v>1</v>
      </c>
    </row>
    <row r="405" spans="1:10">
      <c r="A405" s="91" t="s">
        <v>178</v>
      </c>
      <c r="B405" s="91" t="s">
        <v>1650</v>
      </c>
      <c r="C405" s="90">
        <v>1520</v>
      </c>
      <c r="D405" s="91" t="s">
        <v>235</v>
      </c>
      <c r="E405" s="91">
        <v>116.84972222222221</v>
      </c>
      <c r="F405" s="91">
        <v>32.415277777777774</v>
      </c>
      <c r="G405" s="90">
        <v>1</v>
      </c>
      <c r="H405" s="27">
        <v>32.425555559999999</v>
      </c>
      <c r="I405" s="27">
        <v>1</v>
      </c>
      <c r="J405" s="24">
        <v>1</v>
      </c>
    </row>
    <row r="406" spans="1:10">
      <c r="A406" s="91" t="s">
        <v>178</v>
      </c>
      <c r="B406" s="91" t="s">
        <v>1650</v>
      </c>
      <c r="C406" s="90">
        <v>661</v>
      </c>
      <c r="D406" s="91" t="s">
        <v>218</v>
      </c>
      <c r="E406" s="91">
        <v>116.95138888888889</v>
      </c>
      <c r="F406" s="91">
        <v>32.414999999999999</v>
      </c>
      <c r="G406" s="90">
        <v>4</v>
      </c>
      <c r="H406" s="27">
        <v>32.425555559999999</v>
      </c>
      <c r="I406" s="27">
        <v>1</v>
      </c>
      <c r="J406" s="24">
        <v>1</v>
      </c>
    </row>
    <row r="407" spans="1:10">
      <c r="A407" s="91" t="s">
        <v>178</v>
      </c>
      <c r="B407" s="91" t="s">
        <v>1650</v>
      </c>
      <c r="C407" s="90">
        <v>800</v>
      </c>
      <c r="D407" s="91" t="s">
        <v>909</v>
      </c>
      <c r="E407" s="91">
        <v>116.94805555555556</v>
      </c>
      <c r="F407" s="91">
        <v>32.414999999999999</v>
      </c>
      <c r="G407" s="90">
        <v>15</v>
      </c>
      <c r="H407" s="27">
        <v>32.425555559999999</v>
      </c>
      <c r="I407" s="27">
        <v>1</v>
      </c>
      <c r="J407" s="24">
        <v>1</v>
      </c>
    </row>
    <row r="408" spans="1:10">
      <c r="A408" s="91" t="s">
        <v>178</v>
      </c>
      <c r="B408" s="91" t="s">
        <v>1650</v>
      </c>
      <c r="C408" s="90">
        <v>1862</v>
      </c>
      <c r="D408" s="91" t="s">
        <v>1850</v>
      </c>
      <c r="E408" s="91">
        <v>117.01055555555556</v>
      </c>
      <c r="F408" s="91">
        <v>32.414722222222224</v>
      </c>
      <c r="G408" s="90">
        <v>327</v>
      </c>
      <c r="H408" s="27">
        <v>32.425555559999999</v>
      </c>
      <c r="I408" s="27">
        <v>1</v>
      </c>
      <c r="J408" s="24">
        <v>1</v>
      </c>
    </row>
    <row r="409" spans="1:10">
      <c r="A409" s="91" t="s">
        <v>178</v>
      </c>
      <c r="B409" s="91" t="s">
        <v>1650</v>
      </c>
      <c r="C409" s="90">
        <v>1300</v>
      </c>
      <c r="D409" s="91" t="s">
        <v>935</v>
      </c>
      <c r="E409" s="91">
        <v>116.95083333333334</v>
      </c>
      <c r="F409" s="91">
        <v>32.414722222222224</v>
      </c>
      <c r="G409" s="90">
        <v>1</v>
      </c>
      <c r="H409" s="27">
        <v>32.425555559999999</v>
      </c>
      <c r="I409" s="27">
        <v>1</v>
      </c>
      <c r="J409" s="24">
        <v>1</v>
      </c>
    </row>
    <row r="410" spans="1:10">
      <c r="A410" s="91" t="s">
        <v>178</v>
      </c>
      <c r="B410" s="91" t="s">
        <v>1650</v>
      </c>
      <c r="C410" s="90">
        <v>1919</v>
      </c>
      <c r="D410" s="91" t="s">
        <v>1849</v>
      </c>
      <c r="E410" s="91">
        <v>117.08999999999999</v>
      </c>
      <c r="F410" s="91">
        <v>32.414444444444442</v>
      </c>
      <c r="G410" s="90">
        <v>306</v>
      </c>
      <c r="H410" s="27">
        <v>32.425555559999999</v>
      </c>
      <c r="I410" s="27">
        <v>1</v>
      </c>
      <c r="J410" s="24">
        <v>1</v>
      </c>
    </row>
    <row r="411" spans="1:10">
      <c r="A411" s="91" t="s">
        <v>178</v>
      </c>
      <c r="B411" s="91" t="s">
        <v>1650</v>
      </c>
      <c r="C411" s="90">
        <v>1543</v>
      </c>
      <c r="D411" s="91" t="s">
        <v>1848</v>
      </c>
      <c r="E411" s="91">
        <v>116.94916666666667</v>
      </c>
      <c r="F411" s="91">
        <v>32.414444444444442</v>
      </c>
      <c r="G411" s="90">
        <v>3</v>
      </c>
      <c r="H411" s="27">
        <v>32.425555559999999</v>
      </c>
      <c r="I411" s="27">
        <v>1</v>
      </c>
      <c r="J411" s="24">
        <v>1</v>
      </c>
    </row>
    <row r="412" spans="1:10">
      <c r="A412" s="91" t="s">
        <v>178</v>
      </c>
      <c r="B412" s="91" t="s">
        <v>1497</v>
      </c>
      <c r="C412" s="90">
        <v>12</v>
      </c>
      <c r="D412" s="91" t="s">
        <v>1847</v>
      </c>
      <c r="E412" s="91">
        <v>117.09416666666667</v>
      </c>
      <c r="F412" s="91">
        <v>32.413611111111109</v>
      </c>
      <c r="G412" s="90">
        <v>21</v>
      </c>
      <c r="H412" s="27">
        <v>32.425555559999999</v>
      </c>
      <c r="I412" s="27">
        <v>1</v>
      </c>
      <c r="J412" s="24">
        <v>1</v>
      </c>
    </row>
    <row r="413" spans="1:10">
      <c r="A413" s="91" t="s">
        <v>178</v>
      </c>
      <c r="B413" s="91" t="s">
        <v>1650</v>
      </c>
      <c r="C413" s="90">
        <v>799</v>
      </c>
      <c r="D413" s="91" t="s">
        <v>1846</v>
      </c>
      <c r="E413" s="91">
        <v>116.95055555555555</v>
      </c>
      <c r="F413" s="91">
        <v>32.413611111111109</v>
      </c>
      <c r="G413" s="90">
        <v>6</v>
      </c>
      <c r="H413" s="27">
        <v>32.425555559999999</v>
      </c>
      <c r="I413" s="27">
        <v>1</v>
      </c>
      <c r="J413" s="24">
        <v>1</v>
      </c>
    </row>
    <row r="414" spans="1:10">
      <c r="A414" s="91" t="s">
        <v>178</v>
      </c>
      <c r="B414" s="91" t="s">
        <v>1650</v>
      </c>
      <c r="C414" s="90">
        <v>1539</v>
      </c>
      <c r="D414" s="91" t="s">
        <v>717</v>
      </c>
      <c r="E414" s="91">
        <v>116.95027777777779</v>
      </c>
      <c r="F414" s="91">
        <v>32.413333333333334</v>
      </c>
      <c r="G414" s="90">
        <v>9</v>
      </c>
      <c r="H414" s="27">
        <v>32.425555559999999</v>
      </c>
      <c r="I414" s="27">
        <v>1</v>
      </c>
      <c r="J414" s="24">
        <v>1</v>
      </c>
    </row>
    <row r="415" spans="1:10">
      <c r="A415" s="91" t="s">
        <v>178</v>
      </c>
      <c r="B415" s="91" t="s">
        <v>1650</v>
      </c>
      <c r="C415" s="90">
        <v>1541</v>
      </c>
      <c r="D415" s="91" t="s">
        <v>1845</v>
      </c>
      <c r="E415" s="91">
        <v>116.95166666666667</v>
      </c>
      <c r="F415" s="91">
        <v>32.413055555555552</v>
      </c>
      <c r="G415" s="90">
        <v>2</v>
      </c>
      <c r="H415" s="27">
        <v>32.425555559999999</v>
      </c>
      <c r="I415" s="27">
        <v>1</v>
      </c>
      <c r="J415" s="24">
        <v>1</v>
      </c>
    </row>
    <row r="416" spans="1:10">
      <c r="A416" s="91" t="s">
        <v>178</v>
      </c>
      <c r="B416" s="91" t="s">
        <v>1650</v>
      </c>
      <c r="C416" s="90">
        <v>797</v>
      </c>
      <c r="D416" s="91" t="s">
        <v>1844</v>
      </c>
      <c r="E416" s="91">
        <v>116.94888888888889</v>
      </c>
      <c r="F416" s="91">
        <v>32.412500000000001</v>
      </c>
      <c r="G416" s="90">
        <v>1</v>
      </c>
      <c r="H416" s="27">
        <v>32.425555559999999</v>
      </c>
      <c r="I416" s="27">
        <v>1</v>
      </c>
      <c r="J416" s="24">
        <v>1</v>
      </c>
    </row>
    <row r="417" spans="1:10">
      <c r="A417" s="91" t="s">
        <v>178</v>
      </c>
      <c r="B417" s="91" t="s">
        <v>1650</v>
      </c>
      <c r="C417" s="90">
        <v>742</v>
      </c>
      <c r="D417" s="91" t="s">
        <v>1841</v>
      </c>
      <c r="E417" s="91">
        <v>116.92083333333333</v>
      </c>
      <c r="F417" s="91">
        <v>32.412222222222219</v>
      </c>
      <c r="G417" s="90">
        <v>2096</v>
      </c>
      <c r="H417" s="27">
        <v>32.425555559999999</v>
      </c>
      <c r="I417" s="27">
        <v>1</v>
      </c>
      <c r="J417" s="24">
        <v>1</v>
      </c>
    </row>
    <row r="418" spans="1:10">
      <c r="A418" s="91" t="s">
        <v>178</v>
      </c>
      <c r="B418" s="91" t="s">
        <v>1650</v>
      </c>
      <c r="C418" s="90">
        <v>1804</v>
      </c>
      <c r="D418" s="91" t="s">
        <v>1843</v>
      </c>
      <c r="E418" s="91">
        <v>116.85361111111111</v>
      </c>
      <c r="F418" s="91">
        <v>32.412222222222219</v>
      </c>
      <c r="G418" s="90">
        <v>28</v>
      </c>
      <c r="H418" s="27">
        <v>32.425555559999999</v>
      </c>
      <c r="I418" s="27">
        <v>1</v>
      </c>
      <c r="J418" s="24">
        <v>1</v>
      </c>
    </row>
    <row r="419" spans="1:10">
      <c r="A419" s="91" t="s">
        <v>178</v>
      </c>
      <c r="B419" s="91" t="s">
        <v>1497</v>
      </c>
      <c r="C419" s="90">
        <v>209</v>
      </c>
      <c r="D419" s="91" t="s">
        <v>1842</v>
      </c>
      <c r="E419" s="91">
        <v>117.07</v>
      </c>
      <c r="F419" s="91">
        <v>32.411388888888887</v>
      </c>
      <c r="G419" s="90">
        <v>3</v>
      </c>
      <c r="H419" s="27">
        <v>32.425555559999999</v>
      </c>
      <c r="I419" s="27">
        <v>1</v>
      </c>
      <c r="J419" s="24">
        <v>1</v>
      </c>
    </row>
    <row r="420" spans="1:10">
      <c r="A420" s="91" t="s">
        <v>178</v>
      </c>
      <c r="B420" s="91" t="s">
        <v>1650</v>
      </c>
      <c r="C420" s="90">
        <v>667</v>
      </c>
      <c r="D420" s="91" t="s">
        <v>213</v>
      </c>
      <c r="E420" s="91">
        <v>116.95222222222222</v>
      </c>
      <c r="F420" s="91">
        <v>32.411388888888887</v>
      </c>
      <c r="G420" s="90">
        <v>7</v>
      </c>
      <c r="H420" s="27">
        <v>32.425555559999999</v>
      </c>
      <c r="I420" s="27">
        <v>1</v>
      </c>
      <c r="J420" s="24">
        <v>1</v>
      </c>
    </row>
    <row r="421" spans="1:10">
      <c r="A421" s="91" t="s">
        <v>178</v>
      </c>
      <c r="B421" s="91" t="s">
        <v>1650</v>
      </c>
      <c r="C421" s="90">
        <v>1880</v>
      </c>
      <c r="D421" s="91" t="s">
        <v>1841</v>
      </c>
      <c r="E421" s="91">
        <v>116.91722222222222</v>
      </c>
      <c r="F421" s="91">
        <v>32.411388888888887</v>
      </c>
      <c r="G421" s="90">
        <v>8</v>
      </c>
      <c r="H421" s="27">
        <v>32.425555559999999</v>
      </c>
      <c r="I421" s="27">
        <v>1</v>
      </c>
      <c r="J421" s="24">
        <v>1</v>
      </c>
    </row>
    <row r="422" spans="1:10">
      <c r="A422" s="91" t="s">
        <v>178</v>
      </c>
      <c r="B422" s="91" t="s">
        <v>1650</v>
      </c>
      <c r="C422" s="90">
        <v>568</v>
      </c>
      <c r="D422" s="91" t="s">
        <v>687</v>
      </c>
      <c r="E422" s="91">
        <v>116.78944444444444</v>
      </c>
      <c r="F422" s="91">
        <v>32.411388888888887</v>
      </c>
      <c r="G422" s="90">
        <v>3</v>
      </c>
      <c r="H422" s="27">
        <v>32.425555559999999</v>
      </c>
      <c r="I422" s="27">
        <v>1</v>
      </c>
      <c r="J422" s="24">
        <v>1</v>
      </c>
    </row>
    <row r="423" spans="1:10">
      <c r="A423" s="91" t="s">
        <v>178</v>
      </c>
      <c r="B423" s="91" t="s">
        <v>1497</v>
      </c>
      <c r="C423" s="90">
        <v>88</v>
      </c>
      <c r="D423" s="91" t="s">
        <v>1840</v>
      </c>
      <c r="E423" s="91">
        <v>117.0286111111111</v>
      </c>
      <c r="F423" s="91">
        <v>32.410833333333329</v>
      </c>
      <c r="G423" s="90">
        <v>5906</v>
      </c>
      <c r="H423" s="27">
        <v>32.425555559999999</v>
      </c>
      <c r="I423" s="27">
        <v>1</v>
      </c>
      <c r="J423" s="24">
        <v>1</v>
      </c>
    </row>
    <row r="424" spans="1:10">
      <c r="A424" s="91" t="s">
        <v>178</v>
      </c>
      <c r="B424" s="91" t="s">
        <v>1650</v>
      </c>
      <c r="C424" s="90">
        <v>1355</v>
      </c>
      <c r="D424" s="91" t="s">
        <v>653</v>
      </c>
      <c r="E424" s="91">
        <v>116.95194444444445</v>
      </c>
      <c r="F424" s="91">
        <v>32.410833333333329</v>
      </c>
      <c r="G424" s="90">
        <v>1</v>
      </c>
      <c r="H424" s="27">
        <v>32.425555559999999</v>
      </c>
      <c r="I424" s="27">
        <v>1</v>
      </c>
      <c r="J424" s="24">
        <v>1</v>
      </c>
    </row>
    <row r="425" spans="1:10">
      <c r="A425" s="91" t="s">
        <v>178</v>
      </c>
      <c r="B425" s="91" t="s">
        <v>1650</v>
      </c>
      <c r="C425" s="90">
        <v>1436</v>
      </c>
      <c r="D425" s="91" t="s">
        <v>1614</v>
      </c>
      <c r="E425" s="91">
        <v>116.95055555555555</v>
      </c>
      <c r="F425" s="91">
        <v>32.410833333333329</v>
      </c>
      <c r="G425" s="90">
        <v>9</v>
      </c>
      <c r="H425" s="27">
        <v>32.425555559999999</v>
      </c>
      <c r="I425" s="27">
        <v>1</v>
      </c>
      <c r="J425" s="24">
        <v>1</v>
      </c>
    </row>
    <row r="426" spans="1:10">
      <c r="A426" s="91" t="s">
        <v>178</v>
      </c>
      <c r="B426" s="91" t="s">
        <v>1497</v>
      </c>
      <c r="C426" s="90">
        <v>345</v>
      </c>
      <c r="D426" s="91" t="s">
        <v>1839</v>
      </c>
      <c r="E426" s="91">
        <v>117.09305555555555</v>
      </c>
      <c r="F426" s="91">
        <v>32.410277777777779</v>
      </c>
      <c r="G426" s="90">
        <v>20</v>
      </c>
      <c r="H426" s="27">
        <v>32.425555559999999</v>
      </c>
      <c r="I426" s="27">
        <v>1</v>
      </c>
      <c r="J426" s="24">
        <v>1</v>
      </c>
    </row>
    <row r="427" spans="1:10">
      <c r="A427" s="91" t="s">
        <v>178</v>
      </c>
      <c r="B427" s="91" t="s">
        <v>1650</v>
      </c>
      <c r="C427" s="90">
        <v>1738</v>
      </c>
      <c r="D427" s="91" t="s">
        <v>397</v>
      </c>
      <c r="E427" s="91">
        <v>116.95888888888889</v>
      </c>
      <c r="F427" s="91">
        <v>32.410277777777779</v>
      </c>
      <c r="G427" s="90">
        <v>418</v>
      </c>
      <c r="H427" s="27">
        <v>32.425555559999999</v>
      </c>
      <c r="I427" s="27">
        <v>1</v>
      </c>
      <c r="J427" s="24">
        <v>1</v>
      </c>
    </row>
    <row r="428" spans="1:10">
      <c r="A428" s="91" t="s">
        <v>178</v>
      </c>
      <c r="B428" s="91" t="s">
        <v>1650</v>
      </c>
      <c r="C428" s="90">
        <v>1744</v>
      </c>
      <c r="D428" s="91" t="s">
        <v>377</v>
      </c>
      <c r="E428" s="91">
        <v>116.95138888888889</v>
      </c>
      <c r="F428" s="91">
        <v>32.409444444444446</v>
      </c>
      <c r="G428" s="90">
        <v>4</v>
      </c>
      <c r="H428" s="27">
        <v>32.425555559999999</v>
      </c>
      <c r="I428" s="27">
        <v>1</v>
      </c>
      <c r="J428" s="24">
        <v>1</v>
      </c>
    </row>
    <row r="429" spans="1:10" hidden="1">
      <c r="A429" s="91" t="s">
        <v>178</v>
      </c>
      <c r="B429" s="91" t="s">
        <v>1650</v>
      </c>
      <c r="C429" s="90">
        <v>1689</v>
      </c>
      <c r="D429" s="91" t="s">
        <v>748</v>
      </c>
      <c r="E429" s="91">
        <v>116.67</v>
      </c>
      <c r="F429" s="91">
        <v>32.409444444444446</v>
      </c>
      <c r="G429" s="90">
        <v>3</v>
      </c>
      <c r="H429" s="27">
        <v>32.425555559999999</v>
      </c>
      <c r="I429" s="27">
        <v>1</v>
      </c>
      <c r="J429" s="24">
        <v>0</v>
      </c>
    </row>
    <row r="430" spans="1:10">
      <c r="A430" s="91" t="s">
        <v>178</v>
      </c>
      <c r="B430" s="91" t="s">
        <v>1497</v>
      </c>
      <c r="C430" s="90">
        <v>195</v>
      </c>
      <c r="D430" s="91" t="s">
        <v>1838</v>
      </c>
      <c r="E430" s="91">
        <v>117.0825</v>
      </c>
      <c r="F430" s="91">
        <v>32.409166666666664</v>
      </c>
      <c r="G430" s="90">
        <v>28</v>
      </c>
      <c r="H430" s="27">
        <v>32.425555559999999</v>
      </c>
      <c r="I430" s="27">
        <v>1</v>
      </c>
      <c r="J430" s="24">
        <v>1</v>
      </c>
    </row>
    <row r="431" spans="1:10" hidden="1">
      <c r="A431" s="91" t="s">
        <v>178</v>
      </c>
      <c r="B431" s="91" t="s">
        <v>1650</v>
      </c>
      <c r="C431" s="90">
        <v>1673</v>
      </c>
      <c r="D431" s="91" t="s">
        <v>1837</v>
      </c>
      <c r="E431" s="91">
        <v>116.68</v>
      </c>
      <c r="F431" s="91">
        <v>32.409166666666664</v>
      </c>
      <c r="G431" s="90">
        <v>5</v>
      </c>
      <c r="H431" s="27">
        <v>32.425555559999999</v>
      </c>
      <c r="I431" s="27">
        <v>1</v>
      </c>
      <c r="J431" s="24">
        <v>0</v>
      </c>
    </row>
    <row r="432" spans="1:10">
      <c r="A432" s="91" t="s">
        <v>178</v>
      </c>
      <c r="B432" s="91" t="s">
        <v>1650</v>
      </c>
      <c r="C432" s="90">
        <v>1749</v>
      </c>
      <c r="D432" s="91" t="s">
        <v>197</v>
      </c>
      <c r="E432" s="91">
        <v>116.9538888888889</v>
      </c>
      <c r="F432" s="91">
        <v>32.408888888888889</v>
      </c>
      <c r="G432" s="90">
        <v>3</v>
      </c>
      <c r="H432" s="27">
        <v>32.425555559999999</v>
      </c>
      <c r="I432" s="27">
        <v>1</v>
      </c>
      <c r="J432" s="24">
        <v>1</v>
      </c>
    </row>
    <row r="433" spans="1:10">
      <c r="A433" s="91" t="s">
        <v>178</v>
      </c>
      <c r="B433" s="91" t="s">
        <v>1650</v>
      </c>
      <c r="C433" s="90">
        <v>381</v>
      </c>
      <c r="D433" s="91" t="s">
        <v>846</v>
      </c>
      <c r="E433" s="91">
        <v>116.94361111111111</v>
      </c>
      <c r="F433" s="91">
        <v>32.408888888888889</v>
      </c>
      <c r="G433" s="90">
        <v>15486</v>
      </c>
      <c r="H433" s="27">
        <v>32.425555559999999</v>
      </c>
      <c r="I433" s="27">
        <v>1</v>
      </c>
      <c r="J433" s="24">
        <v>1</v>
      </c>
    </row>
    <row r="434" spans="1:10">
      <c r="A434" s="91" t="s">
        <v>178</v>
      </c>
      <c r="B434" s="91" t="s">
        <v>1650</v>
      </c>
      <c r="C434" s="90">
        <v>1903</v>
      </c>
      <c r="D434" s="91" t="s">
        <v>1836</v>
      </c>
      <c r="E434" s="91">
        <v>116.96611111111112</v>
      </c>
      <c r="F434" s="91">
        <v>32.408333333333331</v>
      </c>
      <c r="G434" s="90">
        <v>12303</v>
      </c>
      <c r="H434" s="27">
        <v>32.425555559999999</v>
      </c>
      <c r="I434" s="27">
        <v>1</v>
      </c>
      <c r="J434" s="24">
        <v>1</v>
      </c>
    </row>
    <row r="435" spans="1:10" hidden="1">
      <c r="A435" s="91" t="s">
        <v>178</v>
      </c>
      <c r="B435" s="91" t="s">
        <v>1650</v>
      </c>
      <c r="C435" s="90">
        <v>1828</v>
      </c>
      <c r="D435" s="91" t="s">
        <v>1835</v>
      </c>
      <c r="E435" s="91">
        <v>116.67777777777778</v>
      </c>
      <c r="F435" s="91">
        <v>32.408333333333331</v>
      </c>
      <c r="G435" s="90">
        <v>4</v>
      </c>
      <c r="H435" s="27">
        <v>32.425555559999999</v>
      </c>
      <c r="I435" s="27">
        <v>1</v>
      </c>
      <c r="J435" s="24">
        <v>0</v>
      </c>
    </row>
    <row r="436" spans="1:10">
      <c r="A436" s="91" t="s">
        <v>178</v>
      </c>
      <c r="B436" s="91" t="s">
        <v>1497</v>
      </c>
      <c r="C436" s="90">
        <v>225</v>
      </c>
      <c r="D436" s="91" t="s">
        <v>1834</v>
      </c>
      <c r="E436" s="91">
        <v>117.01444444444445</v>
      </c>
      <c r="F436" s="91">
        <v>32.407222222222224</v>
      </c>
      <c r="G436" s="90">
        <v>478</v>
      </c>
      <c r="H436" s="27">
        <v>32.425555559999999</v>
      </c>
      <c r="I436" s="27">
        <v>1</v>
      </c>
      <c r="J436" s="24">
        <v>1</v>
      </c>
    </row>
    <row r="437" spans="1:10">
      <c r="A437" s="91" t="s">
        <v>178</v>
      </c>
      <c r="B437" s="91" t="s">
        <v>1650</v>
      </c>
      <c r="C437" s="90">
        <v>1739</v>
      </c>
      <c r="D437" s="91" t="s">
        <v>1004</v>
      </c>
      <c r="E437" s="91">
        <v>116.94916666666667</v>
      </c>
      <c r="F437" s="91">
        <v>32.407222222222224</v>
      </c>
      <c r="G437" s="90">
        <v>12</v>
      </c>
      <c r="H437" s="27">
        <v>32.425555559999999</v>
      </c>
      <c r="I437" s="27">
        <v>1</v>
      </c>
      <c r="J437" s="24">
        <v>1</v>
      </c>
    </row>
    <row r="438" spans="1:10" hidden="1">
      <c r="A438" s="91" t="s">
        <v>178</v>
      </c>
      <c r="B438" s="91" t="s">
        <v>1650</v>
      </c>
      <c r="C438" s="90">
        <v>1831</v>
      </c>
      <c r="D438" s="91" t="s">
        <v>208</v>
      </c>
      <c r="E438" s="91">
        <v>116.6675</v>
      </c>
      <c r="F438" s="91">
        <v>32.407222222222224</v>
      </c>
      <c r="G438" s="90">
        <v>8</v>
      </c>
      <c r="H438" s="27">
        <v>32.425555559999999</v>
      </c>
      <c r="I438" s="27">
        <v>1</v>
      </c>
      <c r="J438" s="24">
        <v>0</v>
      </c>
    </row>
    <row r="439" spans="1:10" hidden="1">
      <c r="A439" s="91" t="s">
        <v>178</v>
      </c>
      <c r="B439" s="91" t="s">
        <v>1650</v>
      </c>
      <c r="C439" s="90">
        <v>1952</v>
      </c>
      <c r="D439" s="91" t="s">
        <v>1833</v>
      </c>
      <c r="E439" s="91">
        <v>116.74305555555556</v>
      </c>
      <c r="F439" s="91">
        <v>32.406388888888884</v>
      </c>
      <c r="G439" s="90">
        <v>95</v>
      </c>
      <c r="H439" s="27">
        <v>32.425555559999999</v>
      </c>
      <c r="I439" s="27">
        <v>1</v>
      </c>
      <c r="J439" s="24">
        <v>0</v>
      </c>
    </row>
    <row r="440" spans="1:10" hidden="1">
      <c r="A440" s="91" t="s">
        <v>178</v>
      </c>
      <c r="B440" s="91" t="s">
        <v>1650</v>
      </c>
      <c r="C440" s="90">
        <v>1643</v>
      </c>
      <c r="D440" s="91" t="s">
        <v>1832</v>
      </c>
      <c r="E440" s="91">
        <v>116.66444444444446</v>
      </c>
      <c r="F440" s="91">
        <v>32.405833333333334</v>
      </c>
      <c r="G440" s="90">
        <v>10</v>
      </c>
      <c r="H440" s="27">
        <v>32.425555559999999</v>
      </c>
      <c r="I440" s="27">
        <v>1</v>
      </c>
      <c r="J440" s="24">
        <v>0</v>
      </c>
    </row>
    <row r="441" spans="1:10">
      <c r="A441" s="91" t="s">
        <v>178</v>
      </c>
      <c r="B441" s="91" t="s">
        <v>1650</v>
      </c>
      <c r="C441" s="90">
        <v>326</v>
      </c>
      <c r="D441" s="91" t="s">
        <v>1831</v>
      </c>
      <c r="E441" s="91">
        <v>116.92833333333334</v>
      </c>
      <c r="F441" s="91">
        <v>32.405555555555551</v>
      </c>
      <c r="G441" s="90">
        <v>25</v>
      </c>
      <c r="H441" s="27">
        <v>32.425555559999999</v>
      </c>
      <c r="I441" s="27">
        <v>1</v>
      </c>
      <c r="J441" s="24">
        <v>1</v>
      </c>
    </row>
    <row r="442" spans="1:10">
      <c r="A442" s="91" t="s">
        <v>178</v>
      </c>
      <c r="B442" s="91" t="s">
        <v>1650</v>
      </c>
      <c r="C442" s="90">
        <v>1260</v>
      </c>
      <c r="D442" s="91" t="s">
        <v>1830</v>
      </c>
      <c r="E442" s="91">
        <v>116.92055555555557</v>
      </c>
      <c r="F442" s="91">
        <v>32.405555555555551</v>
      </c>
      <c r="G442" s="90">
        <v>83</v>
      </c>
      <c r="H442" s="27">
        <v>32.425555559999999</v>
      </c>
      <c r="I442" s="27">
        <v>1</v>
      </c>
      <c r="J442" s="24">
        <v>1</v>
      </c>
    </row>
    <row r="443" spans="1:10" hidden="1">
      <c r="A443" s="91" t="s">
        <v>178</v>
      </c>
      <c r="B443" s="91" t="s">
        <v>1650</v>
      </c>
      <c r="C443" s="90">
        <v>1918</v>
      </c>
      <c r="D443" s="91" t="s">
        <v>1829</v>
      </c>
      <c r="E443" s="91">
        <v>116.66194444444444</v>
      </c>
      <c r="F443" s="91">
        <v>32.405277777777776</v>
      </c>
      <c r="G443" s="90">
        <v>3</v>
      </c>
      <c r="H443" s="27">
        <v>32.425555559999999</v>
      </c>
      <c r="I443" s="27">
        <v>1</v>
      </c>
      <c r="J443" s="24">
        <v>0</v>
      </c>
    </row>
    <row r="444" spans="1:10" hidden="1">
      <c r="A444" s="91" t="s">
        <v>178</v>
      </c>
      <c r="B444" s="91" t="s">
        <v>1650</v>
      </c>
      <c r="C444" s="90">
        <v>1632</v>
      </c>
      <c r="D444" s="91" t="s">
        <v>909</v>
      </c>
      <c r="E444" s="91">
        <v>116.685</v>
      </c>
      <c r="F444" s="91">
        <v>32.405000000000001</v>
      </c>
      <c r="G444" s="90">
        <v>7</v>
      </c>
      <c r="H444" s="27">
        <v>32.425555559999999</v>
      </c>
      <c r="I444" s="27">
        <v>1</v>
      </c>
      <c r="J444" s="24">
        <v>0</v>
      </c>
    </row>
    <row r="445" spans="1:10">
      <c r="A445" s="91" t="s">
        <v>178</v>
      </c>
      <c r="B445" s="91" t="s">
        <v>1650</v>
      </c>
      <c r="C445" s="90">
        <v>1745</v>
      </c>
      <c r="D445" s="91" t="s">
        <v>501</v>
      </c>
      <c r="E445" s="91">
        <v>116.95805555555556</v>
      </c>
      <c r="F445" s="91">
        <v>32.404444444444444</v>
      </c>
      <c r="G445" s="90">
        <v>4</v>
      </c>
      <c r="H445" s="27">
        <v>32.425555559999999</v>
      </c>
      <c r="I445" s="27">
        <v>1</v>
      </c>
      <c r="J445" s="24">
        <v>1</v>
      </c>
    </row>
    <row r="446" spans="1:10">
      <c r="A446" s="91" t="s">
        <v>178</v>
      </c>
      <c r="B446" s="91" t="s">
        <v>1650</v>
      </c>
      <c r="C446" s="90">
        <v>1746</v>
      </c>
      <c r="D446" s="91" t="s">
        <v>197</v>
      </c>
      <c r="E446" s="91">
        <v>116.95333333333333</v>
      </c>
      <c r="F446" s="91">
        <v>32.404444444444444</v>
      </c>
      <c r="G446" s="90">
        <v>1</v>
      </c>
      <c r="H446" s="27">
        <v>32.425555559999999</v>
      </c>
      <c r="I446" s="27">
        <v>1</v>
      </c>
      <c r="J446" s="24">
        <v>1</v>
      </c>
    </row>
    <row r="447" spans="1:10">
      <c r="A447" s="91" t="s">
        <v>178</v>
      </c>
      <c r="B447" s="91" t="s">
        <v>1650</v>
      </c>
      <c r="C447" s="90">
        <v>743</v>
      </c>
      <c r="D447" s="91" t="s">
        <v>1828</v>
      </c>
      <c r="E447" s="91">
        <v>116.92277777777778</v>
      </c>
      <c r="F447" s="91">
        <v>32.404166666666669</v>
      </c>
      <c r="G447" s="90">
        <v>2</v>
      </c>
      <c r="H447" s="27">
        <v>32.425555559999999</v>
      </c>
      <c r="I447" s="27">
        <v>1</v>
      </c>
      <c r="J447" s="24">
        <v>1</v>
      </c>
    </row>
    <row r="448" spans="1:10">
      <c r="A448" s="91" t="s">
        <v>178</v>
      </c>
      <c r="B448" s="91" t="s">
        <v>1497</v>
      </c>
      <c r="C448" s="90">
        <v>321</v>
      </c>
      <c r="D448" s="91" t="s">
        <v>1827</v>
      </c>
      <c r="E448" s="91">
        <v>117.07361111111111</v>
      </c>
      <c r="F448" s="91">
        <v>32.403611111111111</v>
      </c>
      <c r="G448" s="90">
        <v>4</v>
      </c>
      <c r="H448" s="27">
        <v>32.425555559999999</v>
      </c>
      <c r="I448" s="27">
        <v>1</v>
      </c>
      <c r="J448" s="24">
        <v>1</v>
      </c>
    </row>
    <row r="449" spans="1:10">
      <c r="A449" s="91" t="s">
        <v>178</v>
      </c>
      <c r="B449" s="91" t="s">
        <v>1497</v>
      </c>
      <c r="C449" s="90">
        <v>103</v>
      </c>
      <c r="D449" s="91" t="s">
        <v>1826</v>
      </c>
      <c r="E449" s="91">
        <v>117.08499999999999</v>
      </c>
      <c r="F449" s="91">
        <v>32.403055555555554</v>
      </c>
      <c r="G449" s="90">
        <v>135</v>
      </c>
      <c r="H449" s="27">
        <v>32.425555559999999</v>
      </c>
      <c r="I449" s="27">
        <v>1</v>
      </c>
      <c r="J449" s="24">
        <v>1</v>
      </c>
    </row>
    <row r="450" spans="1:10">
      <c r="A450" s="91" t="s">
        <v>178</v>
      </c>
      <c r="B450" s="91" t="s">
        <v>1497</v>
      </c>
      <c r="C450" s="90">
        <v>213</v>
      </c>
      <c r="D450" s="91" t="s">
        <v>1825</v>
      </c>
      <c r="E450" s="91">
        <v>117.03055555555555</v>
      </c>
      <c r="F450" s="91">
        <v>32.403055555555554</v>
      </c>
      <c r="G450" s="90">
        <v>1361</v>
      </c>
      <c r="H450" s="27">
        <v>32.425555559999999</v>
      </c>
      <c r="I450" s="27">
        <v>1</v>
      </c>
      <c r="J450" s="24">
        <v>1</v>
      </c>
    </row>
    <row r="451" spans="1:10">
      <c r="A451" s="91" t="s">
        <v>178</v>
      </c>
      <c r="B451" s="91" t="s">
        <v>1497</v>
      </c>
      <c r="C451" s="90">
        <v>373</v>
      </c>
      <c r="D451" s="91" t="s">
        <v>1824</v>
      </c>
      <c r="E451" s="91">
        <v>117.08138888888888</v>
      </c>
      <c r="F451" s="91">
        <v>32.401944444444446</v>
      </c>
      <c r="G451" s="90">
        <v>12</v>
      </c>
      <c r="H451" s="27">
        <v>32.425555559999999</v>
      </c>
      <c r="I451" s="27">
        <v>1</v>
      </c>
      <c r="J451" s="24">
        <v>1</v>
      </c>
    </row>
    <row r="452" spans="1:10">
      <c r="A452" s="91" t="s">
        <v>178</v>
      </c>
      <c r="B452" s="91" t="s">
        <v>1650</v>
      </c>
      <c r="C452" s="90">
        <v>380</v>
      </c>
      <c r="D452" s="91" t="s">
        <v>884</v>
      </c>
      <c r="E452" s="91">
        <v>116.92638888888889</v>
      </c>
      <c r="F452" s="91">
        <v>32.401944444444446</v>
      </c>
      <c r="G452" s="90">
        <v>12</v>
      </c>
      <c r="H452" s="27">
        <v>32.425555559999999</v>
      </c>
      <c r="I452" s="27">
        <v>1</v>
      </c>
      <c r="J452" s="24">
        <v>1</v>
      </c>
    </row>
    <row r="453" spans="1:10">
      <c r="A453" s="91" t="s">
        <v>178</v>
      </c>
      <c r="B453" s="91" t="s">
        <v>1497</v>
      </c>
      <c r="C453" s="90">
        <v>224</v>
      </c>
      <c r="D453" s="91" t="s">
        <v>1823</v>
      </c>
      <c r="E453" s="91">
        <v>117.01944444444445</v>
      </c>
      <c r="F453" s="91">
        <v>32.400833333333331</v>
      </c>
      <c r="G453" s="90">
        <v>560</v>
      </c>
      <c r="H453" s="27">
        <v>32.425555559999999</v>
      </c>
      <c r="I453" s="27">
        <v>1</v>
      </c>
      <c r="J453" s="24">
        <v>1</v>
      </c>
    </row>
    <row r="454" spans="1:10">
      <c r="A454" s="91" t="s">
        <v>178</v>
      </c>
      <c r="B454" s="91" t="s">
        <v>1650</v>
      </c>
      <c r="C454" s="90">
        <v>1441</v>
      </c>
      <c r="D454" s="91" t="s">
        <v>1822</v>
      </c>
      <c r="E454" s="91">
        <v>116.92194444444445</v>
      </c>
      <c r="F454" s="91">
        <v>32.400555555555556</v>
      </c>
      <c r="G454" s="90">
        <v>6</v>
      </c>
      <c r="H454" s="27">
        <v>32.425555559999999</v>
      </c>
      <c r="I454" s="27">
        <v>1</v>
      </c>
      <c r="J454" s="24">
        <v>1</v>
      </c>
    </row>
    <row r="455" spans="1:10">
      <c r="A455" s="91" t="s">
        <v>178</v>
      </c>
      <c r="B455" s="91" t="s">
        <v>1650</v>
      </c>
      <c r="C455" s="90">
        <v>1145</v>
      </c>
      <c r="D455" s="91" t="s">
        <v>1821</v>
      </c>
      <c r="E455" s="91">
        <v>116.92111111111112</v>
      </c>
      <c r="F455" s="91">
        <v>32.399722222222223</v>
      </c>
      <c r="G455" s="90">
        <v>6</v>
      </c>
      <c r="H455" s="27">
        <v>32.425555559999999</v>
      </c>
      <c r="I455" s="27">
        <v>1</v>
      </c>
      <c r="J455" s="24">
        <v>1</v>
      </c>
    </row>
    <row r="456" spans="1:10">
      <c r="A456" s="91" t="s">
        <v>178</v>
      </c>
      <c r="B456" s="91" t="s">
        <v>1497</v>
      </c>
      <c r="C456" s="90">
        <v>354</v>
      </c>
      <c r="D456" s="91" t="s">
        <v>1820</v>
      </c>
      <c r="E456" s="91">
        <v>117.015</v>
      </c>
      <c r="F456" s="91">
        <v>32.396944444444443</v>
      </c>
      <c r="G456" s="90">
        <v>544</v>
      </c>
      <c r="H456" s="27">
        <v>32.425555559999999</v>
      </c>
      <c r="I456" s="27">
        <v>1</v>
      </c>
      <c r="J456" s="24">
        <v>1</v>
      </c>
    </row>
    <row r="457" spans="1:10" hidden="1">
      <c r="A457" s="91" t="s">
        <v>178</v>
      </c>
      <c r="B457" s="91" t="s">
        <v>1650</v>
      </c>
      <c r="C457" s="90">
        <v>1627</v>
      </c>
      <c r="D457" s="91" t="s">
        <v>1608</v>
      </c>
      <c r="E457" s="91">
        <v>116.71333333333334</v>
      </c>
      <c r="F457" s="91">
        <v>32.394999999999996</v>
      </c>
      <c r="G457" s="90">
        <v>7</v>
      </c>
      <c r="H457" s="27">
        <v>32.425555559999999</v>
      </c>
      <c r="I457" s="27">
        <v>1</v>
      </c>
      <c r="J457" s="24">
        <v>0</v>
      </c>
    </row>
    <row r="458" spans="1:10">
      <c r="A458" s="91" t="s">
        <v>178</v>
      </c>
      <c r="B458" s="91" t="s">
        <v>1650</v>
      </c>
      <c r="C458" s="90">
        <v>1741</v>
      </c>
      <c r="D458" s="91" t="s">
        <v>512</v>
      </c>
      <c r="E458" s="91">
        <v>116.96472222222222</v>
      </c>
      <c r="F458" s="91">
        <v>32.394166666666663</v>
      </c>
      <c r="G458" s="90">
        <v>1</v>
      </c>
      <c r="H458" s="27">
        <v>32.425555559999999</v>
      </c>
      <c r="I458" s="27">
        <v>1</v>
      </c>
      <c r="J458" s="24">
        <v>1</v>
      </c>
    </row>
    <row r="459" spans="1:10">
      <c r="A459" s="91" t="s">
        <v>178</v>
      </c>
      <c r="B459" s="91" t="s">
        <v>1497</v>
      </c>
      <c r="C459" s="90">
        <v>115</v>
      </c>
      <c r="D459" s="91" t="s">
        <v>1004</v>
      </c>
      <c r="E459" s="91">
        <v>117.00666666666666</v>
      </c>
      <c r="F459" s="91">
        <v>32.393611111111113</v>
      </c>
      <c r="G459" s="90">
        <v>2</v>
      </c>
      <c r="H459" s="27">
        <v>32.425555559999999</v>
      </c>
      <c r="I459" s="27">
        <v>1</v>
      </c>
      <c r="J459" s="24">
        <v>1</v>
      </c>
    </row>
    <row r="460" spans="1:10">
      <c r="A460" s="91" t="s">
        <v>178</v>
      </c>
      <c r="B460" s="91" t="s">
        <v>1650</v>
      </c>
      <c r="C460" s="90">
        <v>980</v>
      </c>
      <c r="D460" s="91" t="s">
        <v>1819</v>
      </c>
      <c r="E460" s="91">
        <v>116.92222222222223</v>
      </c>
      <c r="F460" s="91">
        <v>32.393333333333331</v>
      </c>
      <c r="G460" s="90">
        <v>4</v>
      </c>
      <c r="H460" s="27">
        <v>32.425555559999999</v>
      </c>
      <c r="I460" s="27">
        <v>1</v>
      </c>
      <c r="J460" s="24">
        <v>1</v>
      </c>
    </row>
    <row r="461" spans="1:10">
      <c r="A461" s="91" t="s">
        <v>178</v>
      </c>
      <c r="B461" s="91" t="s">
        <v>1497</v>
      </c>
      <c r="C461" s="90">
        <v>372</v>
      </c>
      <c r="D461" s="91" t="s">
        <v>1818</v>
      </c>
      <c r="E461" s="91">
        <v>117.08388888888888</v>
      </c>
      <c r="F461" s="91">
        <v>32.392777777777781</v>
      </c>
      <c r="G461" s="90">
        <v>3</v>
      </c>
      <c r="H461" s="27">
        <v>32.425555559999999</v>
      </c>
      <c r="I461" s="27">
        <v>1</v>
      </c>
      <c r="J461" s="24">
        <v>1</v>
      </c>
    </row>
    <row r="462" spans="1:10">
      <c r="A462" s="91" t="s">
        <v>178</v>
      </c>
      <c r="B462" s="91" t="s">
        <v>1650</v>
      </c>
      <c r="C462" s="90">
        <v>1881</v>
      </c>
      <c r="D462" s="91" t="s">
        <v>1817</v>
      </c>
      <c r="E462" s="91">
        <v>116.955</v>
      </c>
      <c r="F462" s="91">
        <v>32.392499999999998</v>
      </c>
      <c r="G462" s="90">
        <v>3135</v>
      </c>
      <c r="H462" s="27">
        <v>32.425555559999999</v>
      </c>
      <c r="I462" s="27">
        <v>1</v>
      </c>
      <c r="J462" s="24">
        <v>1</v>
      </c>
    </row>
    <row r="463" spans="1:10">
      <c r="A463" s="91" t="s">
        <v>178</v>
      </c>
      <c r="B463" s="91" t="s">
        <v>1497</v>
      </c>
      <c r="C463" s="90">
        <v>286</v>
      </c>
      <c r="D463" s="91" t="s">
        <v>1816</v>
      </c>
      <c r="E463" s="91">
        <v>117.01694444444445</v>
      </c>
      <c r="F463" s="91">
        <v>32.392222222222223</v>
      </c>
      <c r="G463" s="90">
        <v>141</v>
      </c>
      <c r="H463" s="27">
        <v>32.425555559999999</v>
      </c>
      <c r="I463" s="27">
        <v>1</v>
      </c>
      <c r="J463" s="24">
        <v>1</v>
      </c>
    </row>
    <row r="464" spans="1:10">
      <c r="A464" s="91" t="s">
        <v>178</v>
      </c>
      <c r="B464" s="91" t="s">
        <v>1497</v>
      </c>
      <c r="C464" s="90">
        <v>353</v>
      </c>
      <c r="D464" s="91" t="s">
        <v>1815</v>
      </c>
      <c r="E464" s="91">
        <v>117.01027777777777</v>
      </c>
      <c r="F464" s="91">
        <v>32.391944444444441</v>
      </c>
      <c r="G464" s="90">
        <v>10</v>
      </c>
      <c r="H464" s="27">
        <v>32.425555559999999</v>
      </c>
      <c r="I464" s="27">
        <v>1</v>
      </c>
      <c r="J464" s="24">
        <v>1</v>
      </c>
    </row>
    <row r="465" spans="1:10">
      <c r="A465" s="91" t="s">
        <v>178</v>
      </c>
      <c r="B465" s="91" t="s">
        <v>1650</v>
      </c>
      <c r="C465" s="90">
        <v>1432</v>
      </c>
      <c r="D465" s="91" t="s">
        <v>1814</v>
      </c>
      <c r="E465" s="91">
        <v>116.9238888888889</v>
      </c>
      <c r="F465" s="91">
        <v>32.391944444444441</v>
      </c>
      <c r="G465" s="90">
        <v>5</v>
      </c>
      <c r="H465" s="27">
        <v>32.425555559999999</v>
      </c>
      <c r="I465" s="27">
        <v>1</v>
      </c>
      <c r="J465" s="24">
        <v>1</v>
      </c>
    </row>
    <row r="466" spans="1:10" hidden="1">
      <c r="A466" s="91" t="s">
        <v>178</v>
      </c>
      <c r="B466" s="91" t="s">
        <v>1650</v>
      </c>
      <c r="C466" s="90">
        <v>1701</v>
      </c>
      <c r="D466" s="91" t="s">
        <v>1813</v>
      </c>
      <c r="E466" s="91">
        <v>116.67305555555556</v>
      </c>
      <c r="F466" s="91">
        <v>32.391388888888891</v>
      </c>
      <c r="G466" s="90">
        <v>2</v>
      </c>
      <c r="H466" s="27">
        <v>32.425555559999999</v>
      </c>
      <c r="I466" s="27">
        <v>1</v>
      </c>
      <c r="J466" s="24">
        <v>0</v>
      </c>
    </row>
    <row r="467" spans="1:10">
      <c r="A467" s="91" t="s">
        <v>178</v>
      </c>
      <c r="B467" s="91" t="s">
        <v>1650</v>
      </c>
      <c r="C467" s="90">
        <v>1388</v>
      </c>
      <c r="D467" s="91" t="s">
        <v>1812</v>
      </c>
      <c r="E467" s="91">
        <v>116.92638888888889</v>
      </c>
      <c r="F467" s="91">
        <v>32.391111111111108</v>
      </c>
      <c r="G467" s="90">
        <v>1</v>
      </c>
      <c r="H467" s="27">
        <v>32.425555559999999</v>
      </c>
      <c r="I467" s="27">
        <v>1</v>
      </c>
      <c r="J467" s="24">
        <v>1</v>
      </c>
    </row>
    <row r="468" spans="1:10">
      <c r="A468" s="91" t="s">
        <v>178</v>
      </c>
      <c r="B468" s="91" t="s">
        <v>1650</v>
      </c>
      <c r="C468" s="90">
        <v>1931</v>
      </c>
      <c r="D468" s="91" t="s">
        <v>1811</v>
      </c>
      <c r="E468" s="91">
        <v>116.96027777777778</v>
      </c>
      <c r="F468" s="91">
        <v>32.390555555555558</v>
      </c>
      <c r="G468" s="90">
        <v>40</v>
      </c>
      <c r="H468" s="27">
        <v>32.425555559999999</v>
      </c>
      <c r="I468" s="27">
        <v>1</v>
      </c>
      <c r="J468" s="24">
        <v>1</v>
      </c>
    </row>
    <row r="469" spans="1:10">
      <c r="A469" s="91" t="s">
        <v>178</v>
      </c>
      <c r="B469" s="91" t="s">
        <v>1497</v>
      </c>
      <c r="C469" s="90">
        <v>133</v>
      </c>
      <c r="D469" s="91" t="s">
        <v>1810</v>
      </c>
      <c r="E469" s="91">
        <v>117.0775</v>
      </c>
      <c r="F469" s="91">
        <v>32.39</v>
      </c>
      <c r="G469" s="90">
        <v>6</v>
      </c>
      <c r="H469" s="27">
        <v>32.425555559999999</v>
      </c>
      <c r="I469" s="27">
        <v>1</v>
      </c>
      <c r="J469" s="24">
        <v>1</v>
      </c>
    </row>
    <row r="470" spans="1:10" hidden="1">
      <c r="A470" s="91" t="s">
        <v>178</v>
      </c>
      <c r="B470" s="91" t="s">
        <v>1650</v>
      </c>
      <c r="C470" s="90">
        <v>1703</v>
      </c>
      <c r="D470" s="91" t="s">
        <v>1809</v>
      </c>
      <c r="E470" s="91">
        <v>116.68305555555555</v>
      </c>
      <c r="F470" s="91">
        <v>32.39</v>
      </c>
      <c r="G470" s="90">
        <v>2</v>
      </c>
      <c r="H470" s="27">
        <v>32.425555559999999</v>
      </c>
      <c r="I470" s="27">
        <v>1</v>
      </c>
      <c r="J470" s="24">
        <v>0</v>
      </c>
    </row>
    <row r="471" spans="1:10">
      <c r="A471" s="91" t="s">
        <v>178</v>
      </c>
      <c r="B471" s="91" t="s">
        <v>1650</v>
      </c>
      <c r="C471" s="90">
        <v>781</v>
      </c>
      <c r="D471" s="91" t="s">
        <v>895</v>
      </c>
      <c r="E471" s="91">
        <v>116.91944444444445</v>
      </c>
      <c r="F471" s="91">
        <v>32.389722222222218</v>
      </c>
      <c r="G471" s="90">
        <v>1</v>
      </c>
      <c r="H471" s="27">
        <v>32.425555559999999</v>
      </c>
      <c r="I471" s="27">
        <v>1</v>
      </c>
      <c r="J471" s="24">
        <v>1</v>
      </c>
    </row>
    <row r="472" spans="1:10">
      <c r="A472" s="91" t="s">
        <v>178</v>
      </c>
      <c r="B472" s="91" t="s">
        <v>1650</v>
      </c>
      <c r="C472" s="90">
        <v>1806</v>
      </c>
      <c r="D472" s="91" t="s">
        <v>899</v>
      </c>
      <c r="E472" s="91">
        <v>116.83</v>
      </c>
      <c r="F472" s="91">
        <v>32.389722222222218</v>
      </c>
      <c r="G472" s="90">
        <v>1</v>
      </c>
      <c r="H472" s="27">
        <v>32.425555559999999</v>
      </c>
      <c r="I472" s="27">
        <v>1</v>
      </c>
      <c r="J472" s="24">
        <v>1</v>
      </c>
    </row>
    <row r="473" spans="1:10">
      <c r="A473" s="91" t="s">
        <v>178</v>
      </c>
      <c r="B473" s="91" t="s">
        <v>1497</v>
      </c>
      <c r="C473" s="90">
        <v>141</v>
      </c>
      <c r="D473" s="91" t="s">
        <v>642</v>
      </c>
      <c r="E473" s="91">
        <v>117.08055555555555</v>
      </c>
      <c r="F473" s="91">
        <v>32.389166666666668</v>
      </c>
      <c r="G473" s="90">
        <v>3</v>
      </c>
      <c r="H473" s="27">
        <v>32.425555559999999</v>
      </c>
      <c r="I473" s="27">
        <v>1</v>
      </c>
      <c r="J473" s="24">
        <v>1</v>
      </c>
    </row>
    <row r="474" spans="1:10">
      <c r="A474" s="91" t="s">
        <v>178</v>
      </c>
      <c r="B474" s="91" t="s">
        <v>1650</v>
      </c>
      <c r="C474" s="90">
        <v>1009</v>
      </c>
      <c r="D474" s="91" t="s">
        <v>1808</v>
      </c>
      <c r="E474" s="91">
        <v>116.92222222222223</v>
      </c>
      <c r="F474" s="91">
        <v>32.389166666666668</v>
      </c>
      <c r="G474" s="90">
        <v>2</v>
      </c>
      <c r="H474" s="27">
        <v>32.425555559999999</v>
      </c>
      <c r="I474" s="27">
        <v>1</v>
      </c>
      <c r="J474" s="24">
        <v>1</v>
      </c>
    </row>
    <row r="475" spans="1:10" hidden="1">
      <c r="A475" s="91" t="s">
        <v>178</v>
      </c>
      <c r="B475" s="91" t="s">
        <v>1650</v>
      </c>
      <c r="C475" s="90">
        <v>1680</v>
      </c>
      <c r="D475" s="91" t="s">
        <v>197</v>
      </c>
      <c r="E475" s="91">
        <v>116.72638888888889</v>
      </c>
      <c r="F475" s="91">
        <v>32.388888888888886</v>
      </c>
      <c r="G475" s="90">
        <v>21</v>
      </c>
      <c r="H475" s="27">
        <v>32.425555559999999</v>
      </c>
      <c r="I475" s="27">
        <v>1</v>
      </c>
      <c r="J475" s="24">
        <v>0</v>
      </c>
    </row>
    <row r="476" spans="1:10" hidden="1">
      <c r="A476" s="91" t="s">
        <v>178</v>
      </c>
      <c r="B476" s="91" t="s">
        <v>1650</v>
      </c>
      <c r="C476" s="90">
        <v>1834</v>
      </c>
      <c r="D476" s="91" t="s">
        <v>1807</v>
      </c>
      <c r="E476" s="91">
        <v>116.68527777777778</v>
      </c>
      <c r="F476" s="91">
        <v>32.388055555555553</v>
      </c>
      <c r="G476" s="90">
        <v>6</v>
      </c>
      <c r="H476" s="27">
        <v>32.425555559999999</v>
      </c>
      <c r="I476" s="27">
        <v>1</v>
      </c>
      <c r="J476" s="24">
        <v>0</v>
      </c>
    </row>
    <row r="477" spans="1:10" hidden="1">
      <c r="A477" s="91" t="s">
        <v>178</v>
      </c>
      <c r="B477" s="91" t="s">
        <v>1650</v>
      </c>
      <c r="C477" s="90">
        <v>1697</v>
      </c>
      <c r="D477" s="91" t="s">
        <v>1806</v>
      </c>
      <c r="E477" s="91">
        <v>116.65111111111112</v>
      </c>
      <c r="F477" s="91">
        <v>32.388055555555553</v>
      </c>
      <c r="G477" s="90">
        <v>12</v>
      </c>
      <c r="H477" s="27">
        <v>32.425555559999999</v>
      </c>
      <c r="I477" s="27">
        <v>1</v>
      </c>
      <c r="J477" s="24">
        <v>0</v>
      </c>
    </row>
    <row r="478" spans="1:10" hidden="1">
      <c r="A478" s="91" t="s">
        <v>178</v>
      </c>
      <c r="B478" s="91" t="s">
        <v>1650</v>
      </c>
      <c r="C478" s="90">
        <v>1695</v>
      </c>
      <c r="D478" s="91" t="s">
        <v>1805</v>
      </c>
      <c r="E478" s="91">
        <v>116.69055555555556</v>
      </c>
      <c r="F478" s="91">
        <v>32.386944444444445</v>
      </c>
      <c r="G478" s="90">
        <v>2</v>
      </c>
      <c r="H478" s="27">
        <v>32.425555559999999</v>
      </c>
      <c r="I478" s="27">
        <v>1</v>
      </c>
      <c r="J478" s="24">
        <v>0</v>
      </c>
    </row>
    <row r="479" spans="1:10" hidden="1">
      <c r="A479" s="91" t="s">
        <v>178</v>
      </c>
      <c r="B479" s="91" t="s">
        <v>1650</v>
      </c>
      <c r="C479" s="90">
        <v>1683</v>
      </c>
      <c r="D479" s="91" t="s">
        <v>197</v>
      </c>
      <c r="E479" s="91">
        <v>116.68388888888889</v>
      </c>
      <c r="F479" s="91">
        <v>32.384999999999998</v>
      </c>
      <c r="G479" s="90">
        <v>4</v>
      </c>
      <c r="H479" s="27">
        <v>32.425555559999999</v>
      </c>
      <c r="I479" s="27">
        <v>1</v>
      </c>
      <c r="J479" s="24">
        <v>0</v>
      </c>
    </row>
    <row r="480" spans="1:10">
      <c r="A480" s="91" t="s">
        <v>178</v>
      </c>
      <c r="B480" s="91" t="s">
        <v>1497</v>
      </c>
      <c r="C480" s="90">
        <v>184</v>
      </c>
      <c r="D480" s="91" t="s">
        <v>197</v>
      </c>
      <c r="E480" s="91">
        <v>117.01527777777778</v>
      </c>
      <c r="F480" s="91">
        <v>32.384722222222223</v>
      </c>
      <c r="G480" s="90">
        <v>2</v>
      </c>
      <c r="H480" s="27">
        <v>32.425555559999999</v>
      </c>
      <c r="I480" s="27">
        <v>1</v>
      </c>
      <c r="J480" s="24">
        <v>1</v>
      </c>
    </row>
    <row r="481" spans="1:10" hidden="1">
      <c r="A481" s="91" t="s">
        <v>178</v>
      </c>
      <c r="B481" s="91" t="s">
        <v>1650</v>
      </c>
      <c r="C481" s="90">
        <v>1734</v>
      </c>
      <c r="D481" s="91" t="s">
        <v>1804</v>
      </c>
      <c r="E481" s="91">
        <v>116.65472222222223</v>
      </c>
      <c r="F481" s="91">
        <v>32.384722222222223</v>
      </c>
      <c r="G481" s="90">
        <v>3</v>
      </c>
      <c r="H481" s="27">
        <v>32.425555559999999</v>
      </c>
      <c r="I481" s="27">
        <v>1</v>
      </c>
      <c r="J481" s="24">
        <v>0</v>
      </c>
    </row>
    <row r="482" spans="1:10">
      <c r="A482" s="91" t="s">
        <v>178</v>
      </c>
      <c r="B482" s="91" t="s">
        <v>1650</v>
      </c>
      <c r="C482" s="90">
        <v>1007</v>
      </c>
      <c r="D482" s="91" t="s">
        <v>1803</v>
      </c>
      <c r="E482" s="91">
        <v>116.9225</v>
      </c>
      <c r="F482" s="91">
        <v>32.384444444444441</v>
      </c>
      <c r="G482" s="90">
        <v>5</v>
      </c>
      <c r="H482" s="27">
        <v>32.425555559999999</v>
      </c>
      <c r="I482" s="27">
        <v>1</v>
      </c>
      <c r="J482" s="24">
        <v>1</v>
      </c>
    </row>
    <row r="483" spans="1:10" hidden="1">
      <c r="A483" s="91" t="s">
        <v>178</v>
      </c>
      <c r="B483" s="91" t="s">
        <v>1650</v>
      </c>
      <c r="C483" s="90">
        <v>1702</v>
      </c>
      <c r="D483" s="91" t="s">
        <v>1802</v>
      </c>
      <c r="E483" s="91">
        <v>116.66527777777779</v>
      </c>
      <c r="F483" s="91">
        <v>32.38388888888889</v>
      </c>
      <c r="G483" s="90">
        <v>2</v>
      </c>
      <c r="H483" s="27">
        <v>32.425555559999999</v>
      </c>
      <c r="I483" s="27">
        <v>1</v>
      </c>
      <c r="J483" s="24">
        <v>0</v>
      </c>
    </row>
    <row r="484" spans="1:10">
      <c r="A484" s="91" t="s">
        <v>178</v>
      </c>
      <c r="B484" s="91" t="s">
        <v>1497</v>
      </c>
      <c r="C484" s="90">
        <v>119</v>
      </c>
      <c r="D484" s="91" t="s">
        <v>895</v>
      </c>
      <c r="E484" s="91">
        <v>117.01277777777777</v>
      </c>
      <c r="F484" s="91">
        <v>32.383333333333333</v>
      </c>
      <c r="G484" s="90">
        <v>8</v>
      </c>
      <c r="H484" s="27">
        <v>32.425555559999999</v>
      </c>
      <c r="I484" s="27">
        <v>1</v>
      </c>
      <c r="J484" s="24">
        <v>1</v>
      </c>
    </row>
    <row r="485" spans="1:10" hidden="1">
      <c r="A485" s="91" t="s">
        <v>178</v>
      </c>
      <c r="B485" s="91" t="s">
        <v>1650</v>
      </c>
      <c r="C485" s="90">
        <v>1685</v>
      </c>
      <c r="D485" s="91" t="s">
        <v>197</v>
      </c>
      <c r="E485" s="91">
        <v>116.6375</v>
      </c>
      <c r="F485" s="91">
        <v>32.383333333333333</v>
      </c>
      <c r="G485" s="90">
        <v>11</v>
      </c>
      <c r="H485" s="27">
        <v>32.425555559999999</v>
      </c>
      <c r="I485" s="27">
        <v>1</v>
      </c>
      <c r="J485" s="24">
        <v>0</v>
      </c>
    </row>
    <row r="486" spans="1:10">
      <c r="A486" s="91" t="s">
        <v>178</v>
      </c>
      <c r="B486" s="91" t="s">
        <v>1650</v>
      </c>
      <c r="C486" s="90">
        <v>572</v>
      </c>
      <c r="D486" s="91" t="s">
        <v>1801</v>
      </c>
      <c r="E486" s="91">
        <v>116.78638888888889</v>
      </c>
      <c r="F486" s="91">
        <v>32.383055555555558</v>
      </c>
      <c r="G486" s="90">
        <v>3</v>
      </c>
      <c r="H486" s="27">
        <v>32.425555559999999</v>
      </c>
      <c r="I486" s="27">
        <v>1</v>
      </c>
      <c r="J486" s="24">
        <v>1</v>
      </c>
    </row>
    <row r="487" spans="1:10">
      <c r="A487" s="91" t="s">
        <v>178</v>
      </c>
      <c r="B487" s="91" t="s">
        <v>1497</v>
      </c>
      <c r="C487" s="90">
        <v>203</v>
      </c>
      <c r="D487" s="91" t="s">
        <v>1800</v>
      </c>
      <c r="E487" s="91">
        <v>117.02111111111111</v>
      </c>
      <c r="F487" s="91">
        <v>32.381944444444443</v>
      </c>
      <c r="G487" s="90">
        <v>7</v>
      </c>
      <c r="H487" s="27">
        <v>32.425555559999999</v>
      </c>
      <c r="I487" s="27">
        <v>1</v>
      </c>
      <c r="J487" s="24">
        <v>1</v>
      </c>
    </row>
    <row r="488" spans="1:10" hidden="1">
      <c r="A488" s="91" t="s">
        <v>178</v>
      </c>
      <c r="B488" s="91" t="s">
        <v>1650</v>
      </c>
      <c r="C488" s="90">
        <v>1674</v>
      </c>
      <c r="D488" s="91" t="s">
        <v>946</v>
      </c>
      <c r="E488" s="91">
        <v>116.63055555555555</v>
      </c>
      <c r="F488" s="91">
        <v>32.37916666666667</v>
      </c>
      <c r="G488" s="90">
        <v>2</v>
      </c>
      <c r="H488" s="27">
        <v>32.425555559999999</v>
      </c>
      <c r="I488" s="27">
        <v>1</v>
      </c>
      <c r="J488" s="24">
        <v>0</v>
      </c>
    </row>
    <row r="489" spans="1:10" hidden="1">
      <c r="A489" s="91" t="s">
        <v>178</v>
      </c>
      <c r="B489" s="91" t="s">
        <v>177</v>
      </c>
      <c r="C489" s="90">
        <v>4835</v>
      </c>
      <c r="D489" s="91" t="s">
        <v>1799</v>
      </c>
      <c r="E489" s="91">
        <v>116.26111111111112</v>
      </c>
      <c r="F489" s="91">
        <v>32.37777777777778</v>
      </c>
      <c r="G489" s="90">
        <v>2</v>
      </c>
      <c r="H489" s="27">
        <v>32.425555559999999</v>
      </c>
      <c r="I489" s="27">
        <v>1</v>
      </c>
      <c r="J489" s="24">
        <v>0</v>
      </c>
    </row>
    <row r="490" spans="1:10">
      <c r="A490" s="91" t="s">
        <v>178</v>
      </c>
      <c r="B490" s="91" t="s">
        <v>1650</v>
      </c>
      <c r="C490" s="90">
        <v>1368</v>
      </c>
      <c r="D490" s="91" t="s">
        <v>1798</v>
      </c>
      <c r="E490" s="91">
        <v>116.88166666666666</v>
      </c>
      <c r="F490" s="91">
        <v>32.377499999999998</v>
      </c>
      <c r="G490" s="90">
        <v>1</v>
      </c>
      <c r="H490" s="27">
        <v>32.425555559999999</v>
      </c>
      <c r="I490" s="27">
        <v>1</v>
      </c>
      <c r="J490" s="24">
        <v>1</v>
      </c>
    </row>
    <row r="491" spans="1:10" hidden="1">
      <c r="A491" s="91" t="s">
        <v>178</v>
      </c>
      <c r="B491" s="91" t="s">
        <v>1650</v>
      </c>
      <c r="C491" s="90">
        <v>1654</v>
      </c>
      <c r="D491" s="91" t="s">
        <v>1797</v>
      </c>
      <c r="E491" s="91">
        <v>116.64527777777778</v>
      </c>
      <c r="F491" s="91">
        <v>32.376666666666665</v>
      </c>
      <c r="G491" s="90">
        <v>1</v>
      </c>
      <c r="H491" s="27">
        <v>32.425555559999999</v>
      </c>
      <c r="I491" s="27">
        <v>1</v>
      </c>
      <c r="J491" s="24">
        <v>0</v>
      </c>
    </row>
    <row r="492" spans="1:10" hidden="1">
      <c r="A492" s="91" t="s">
        <v>178</v>
      </c>
      <c r="B492" s="91" t="s">
        <v>1650</v>
      </c>
      <c r="C492" s="90">
        <v>1696</v>
      </c>
      <c r="D492" s="91" t="s">
        <v>1796</v>
      </c>
      <c r="E492" s="91">
        <v>116.62888888888888</v>
      </c>
      <c r="F492" s="91">
        <v>32.376666666666665</v>
      </c>
      <c r="G492" s="90">
        <v>2</v>
      </c>
      <c r="H492" s="27">
        <v>32.425555559999999</v>
      </c>
      <c r="I492" s="27">
        <v>1</v>
      </c>
      <c r="J492" s="24">
        <v>0</v>
      </c>
    </row>
    <row r="493" spans="1:10">
      <c r="A493" s="91" t="s">
        <v>178</v>
      </c>
      <c r="B493" s="91" t="s">
        <v>1650</v>
      </c>
      <c r="C493" s="90">
        <v>613</v>
      </c>
      <c r="D493" s="91" t="s">
        <v>761</v>
      </c>
      <c r="E493" s="91">
        <v>116.91333333333334</v>
      </c>
      <c r="F493" s="91">
        <v>32.37638888888889</v>
      </c>
      <c r="G493" s="90">
        <v>4</v>
      </c>
      <c r="H493" s="27">
        <v>32.425555559999999</v>
      </c>
      <c r="I493" s="27">
        <v>1</v>
      </c>
      <c r="J493" s="24">
        <v>1</v>
      </c>
    </row>
    <row r="494" spans="1:10" hidden="1">
      <c r="A494" s="91" t="s">
        <v>178</v>
      </c>
      <c r="B494" s="91" t="s">
        <v>1650</v>
      </c>
      <c r="C494" s="90">
        <v>1908</v>
      </c>
      <c r="D494" s="91" t="s">
        <v>1795</v>
      </c>
      <c r="E494" s="91">
        <v>116.62777777777777</v>
      </c>
      <c r="F494" s="91">
        <v>32.37638888888889</v>
      </c>
      <c r="G494" s="90">
        <v>20</v>
      </c>
      <c r="H494" s="27">
        <v>32.425555559999999</v>
      </c>
      <c r="I494" s="27">
        <v>1</v>
      </c>
      <c r="J494" s="24">
        <v>0</v>
      </c>
    </row>
    <row r="495" spans="1:10" hidden="1">
      <c r="A495" s="91" t="s">
        <v>178</v>
      </c>
      <c r="B495" s="91" t="s">
        <v>1650</v>
      </c>
      <c r="C495" s="90">
        <v>1660</v>
      </c>
      <c r="D495" s="91" t="s">
        <v>588</v>
      </c>
      <c r="E495" s="91">
        <v>116.62638888888888</v>
      </c>
      <c r="F495" s="91">
        <v>32.375833333333333</v>
      </c>
      <c r="G495" s="90">
        <v>8</v>
      </c>
      <c r="H495" s="27">
        <v>32.425555559999999</v>
      </c>
      <c r="I495" s="27">
        <v>1</v>
      </c>
      <c r="J495" s="24">
        <v>0</v>
      </c>
    </row>
    <row r="496" spans="1:10">
      <c r="A496" s="91" t="s">
        <v>178</v>
      </c>
      <c r="B496" s="91" t="s">
        <v>1497</v>
      </c>
      <c r="C496" s="90">
        <v>329</v>
      </c>
      <c r="D496" s="91" t="s">
        <v>1537</v>
      </c>
      <c r="E496" s="91">
        <v>117.02138888888889</v>
      </c>
      <c r="F496" s="91">
        <v>32.375277777777775</v>
      </c>
      <c r="G496" s="90">
        <v>5</v>
      </c>
      <c r="H496" s="27">
        <v>32.425555559999999</v>
      </c>
      <c r="I496" s="27">
        <v>1</v>
      </c>
      <c r="J496" s="24">
        <v>1</v>
      </c>
    </row>
    <row r="497" spans="1:10">
      <c r="A497" s="91" t="s">
        <v>178</v>
      </c>
      <c r="B497" s="91" t="s">
        <v>1650</v>
      </c>
      <c r="C497" s="90">
        <v>1647</v>
      </c>
      <c r="D497" s="91" t="s">
        <v>1794</v>
      </c>
      <c r="E497" s="91">
        <v>116.77805555555555</v>
      </c>
      <c r="F497" s="91">
        <v>32.375277777777775</v>
      </c>
      <c r="G497" s="90">
        <v>1</v>
      </c>
      <c r="H497" s="27">
        <v>32.425555559999999</v>
      </c>
      <c r="I497" s="27">
        <v>1</v>
      </c>
      <c r="J497" s="24">
        <v>1</v>
      </c>
    </row>
    <row r="498" spans="1:10" hidden="1">
      <c r="A498" s="91" t="s">
        <v>178</v>
      </c>
      <c r="B498" s="91" t="s">
        <v>1650</v>
      </c>
      <c r="C498" s="90">
        <v>1653</v>
      </c>
      <c r="D498" s="91" t="s">
        <v>1570</v>
      </c>
      <c r="E498" s="91">
        <v>116.64083333333333</v>
      </c>
      <c r="F498" s="91">
        <v>32.375277777777775</v>
      </c>
      <c r="G498" s="90">
        <v>1</v>
      </c>
      <c r="H498" s="27">
        <v>32.425555559999999</v>
      </c>
      <c r="I498" s="27">
        <v>1</v>
      </c>
      <c r="J498" s="24">
        <v>0</v>
      </c>
    </row>
    <row r="499" spans="1:10">
      <c r="A499" s="91" t="s">
        <v>178</v>
      </c>
      <c r="B499" s="91" t="s">
        <v>1497</v>
      </c>
      <c r="C499" s="90">
        <v>291</v>
      </c>
      <c r="D499" s="91" t="s">
        <v>895</v>
      </c>
      <c r="E499" s="91">
        <v>117.02333333333333</v>
      </c>
      <c r="F499" s="91">
        <v>32.373888888888892</v>
      </c>
      <c r="G499" s="90">
        <v>8</v>
      </c>
      <c r="H499" s="27">
        <v>32.425555559999999</v>
      </c>
      <c r="I499" s="27">
        <v>1</v>
      </c>
      <c r="J499" s="24">
        <v>1</v>
      </c>
    </row>
    <row r="500" spans="1:10" hidden="1">
      <c r="A500" s="91" t="s">
        <v>178</v>
      </c>
      <c r="B500" s="91" t="s">
        <v>1650</v>
      </c>
      <c r="C500" s="90">
        <v>1649</v>
      </c>
      <c r="D500" s="91" t="s">
        <v>1793</v>
      </c>
      <c r="E500" s="91">
        <v>116.64</v>
      </c>
      <c r="F500" s="91">
        <v>32.372500000000002</v>
      </c>
      <c r="G500" s="90">
        <v>2</v>
      </c>
      <c r="H500" s="27">
        <v>32.425555559999999</v>
      </c>
      <c r="I500" s="27">
        <v>1</v>
      </c>
      <c r="J500" s="24">
        <v>0</v>
      </c>
    </row>
    <row r="501" spans="1:10" hidden="1">
      <c r="A501" s="91" t="s">
        <v>178</v>
      </c>
      <c r="B501" s="91" t="s">
        <v>1650</v>
      </c>
      <c r="C501" s="90">
        <v>1905</v>
      </c>
      <c r="D501" s="91" t="s">
        <v>1792</v>
      </c>
      <c r="E501" s="91">
        <v>116.65444444444445</v>
      </c>
      <c r="F501" s="91">
        <v>32.371944444444445</v>
      </c>
      <c r="G501" s="90">
        <v>4</v>
      </c>
      <c r="H501" s="27">
        <v>32.425555559999999</v>
      </c>
      <c r="I501" s="27">
        <v>1</v>
      </c>
      <c r="J501" s="24">
        <v>0</v>
      </c>
    </row>
    <row r="502" spans="1:10" hidden="1">
      <c r="A502" s="91" t="s">
        <v>178</v>
      </c>
      <c r="B502" s="91" t="s">
        <v>1650</v>
      </c>
      <c r="C502" s="90">
        <v>1906</v>
      </c>
      <c r="D502" s="91" t="s">
        <v>1791</v>
      </c>
      <c r="E502" s="91">
        <v>116.6538888888889</v>
      </c>
      <c r="F502" s="91">
        <v>32.371944444444445</v>
      </c>
      <c r="G502" s="90">
        <v>3</v>
      </c>
      <c r="H502" s="27">
        <v>32.425555559999999</v>
      </c>
      <c r="I502" s="27">
        <v>1</v>
      </c>
      <c r="J502" s="24">
        <v>0</v>
      </c>
    </row>
    <row r="503" spans="1:10">
      <c r="A503" s="91" t="s">
        <v>178</v>
      </c>
      <c r="B503" s="91" t="s">
        <v>1650</v>
      </c>
      <c r="C503" s="90">
        <v>574</v>
      </c>
      <c r="D503" s="91" t="s">
        <v>1790</v>
      </c>
      <c r="E503" s="91">
        <v>116.87972222222221</v>
      </c>
      <c r="F503" s="91">
        <v>32.371111111111112</v>
      </c>
      <c r="G503" s="90">
        <v>1</v>
      </c>
      <c r="H503" s="27">
        <v>32.425555559999999</v>
      </c>
      <c r="I503" s="27">
        <v>1</v>
      </c>
      <c r="J503" s="24">
        <v>1</v>
      </c>
    </row>
    <row r="504" spans="1:10" hidden="1">
      <c r="A504" s="91" t="s">
        <v>178</v>
      </c>
      <c r="B504" s="91" t="s">
        <v>1650</v>
      </c>
      <c r="C504" s="90">
        <v>1637</v>
      </c>
      <c r="D504" s="91" t="s">
        <v>1789</v>
      </c>
      <c r="E504" s="91">
        <v>116.6413888888889</v>
      </c>
      <c r="F504" s="91">
        <v>32.371111111111112</v>
      </c>
      <c r="G504" s="90">
        <v>1</v>
      </c>
      <c r="H504" s="27">
        <v>32.425555559999999</v>
      </c>
      <c r="I504" s="27">
        <v>1</v>
      </c>
      <c r="J504" s="24">
        <v>0</v>
      </c>
    </row>
    <row r="505" spans="1:10" hidden="1">
      <c r="A505" s="91" t="s">
        <v>178</v>
      </c>
      <c r="B505" s="91" t="s">
        <v>1650</v>
      </c>
      <c r="C505" s="90">
        <v>1635</v>
      </c>
      <c r="D505" s="91" t="s">
        <v>946</v>
      </c>
      <c r="E505" s="91">
        <v>116.63472222222222</v>
      </c>
      <c r="F505" s="91">
        <v>32.369722222222222</v>
      </c>
      <c r="G505" s="90">
        <v>10</v>
      </c>
      <c r="H505" s="27">
        <v>32.425555559999999</v>
      </c>
      <c r="I505" s="27">
        <v>1</v>
      </c>
      <c r="J505" s="24">
        <v>0</v>
      </c>
    </row>
    <row r="506" spans="1:10" hidden="1">
      <c r="A506" s="91" t="s">
        <v>178</v>
      </c>
      <c r="B506" s="91" t="s">
        <v>1650</v>
      </c>
      <c r="C506" s="90">
        <v>1646</v>
      </c>
      <c r="D506" s="91" t="s">
        <v>1788</v>
      </c>
      <c r="E506" s="91">
        <v>116.62916666666666</v>
      </c>
      <c r="F506" s="91">
        <v>32.369722222222222</v>
      </c>
      <c r="G506" s="90">
        <v>8</v>
      </c>
      <c r="H506" s="27">
        <v>32.425555559999999</v>
      </c>
      <c r="I506" s="27">
        <v>1</v>
      </c>
      <c r="J506" s="24">
        <v>0</v>
      </c>
    </row>
    <row r="507" spans="1:10" hidden="1">
      <c r="A507" s="91" t="s">
        <v>178</v>
      </c>
      <c r="B507" s="91" t="s">
        <v>1650</v>
      </c>
      <c r="C507" s="90">
        <v>1628</v>
      </c>
      <c r="D507" s="91" t="s">
        <v>1787</v>
      </c>
      <c r="E507" s="91">
        <v>116.65555555555557</v>
      </c>
      <c r="F507" s="91">
        <v>32.368333333333332</v>
      </c>
      <c r="G507" s="90">
        <v>4</v>
      </c>
      <c r="H507" s="27">
        <v>32.425555559999999</v>
      </c>
      <c r="I507" s="27">
        <v>1</v>
      </c>
      <c r="J507" s="24">
        <v>0</v>
      </c>
    </row>
    <row r="508" spans="1:10">
      <c r="A508" s="91" t="s">
        <v>178</v>
      </c>
      <c r="B508" s="91" t="s">
        <v>1497</v>
      </c>
      <c r="C508" s="90">
        <v>134</v>
      </c>
      <c r="D508" s="91" t="s">
        <v>440</v>
      </c>
      <c r="E508" s="91">
        <v>117.01194444444444</v>
      </c>
      <c r="F508" s="91">
        <v>32.368055555555557</v>
      </c>
      <c r="G508" s="90">
        <v>7</v>
      </c>
      <c r="H508" s="27">
        <v>32.425555559999999</v>
      </c>
      <c r="I508" s="27">
        <v>1</v>
      </c>
      <c r="J508" s="24">
        <v>1</v>
      </c>
    </row>
    <row r="509" spans="1:10" hidden="1">
      <c r="A509" s="91" t="s">
        <v>178</v>
      </c>
      <c r="B509" s="91" t="s">
        <v>1650</v>
      </c>
      <c r="C509" s="90">
        <v>1909</v>
      </c>
      <c r="D509" s="91" t="s">
        <v>1786</v>
      </c>
      <c r="E509" s="91">
        <v>116.63555555555556</v>
      </c>
      <c r="F509" s="91">
        <v>32.36611111111111</v>
      </c>
      <c r="G509" s="90">
        <v>2</v>
      </c>
      <c r="H509" s="27">
        <v>32.425555559999999</v>
      </c>
      <c r="I509" s="27">
        <v>1</v>
      </c>
      <c r="J509" s="24">
        <v>0</v>
      </c>
    </row>
    <row r="510" spans="1:10">
      <c r="A510" s="91" t="s">
        <v>178</v>
      </c>
      <c r="B510" s="91" t="s">
        <v>1650</v>
      </c>
      <c r="C510" s="90">
        <v>1807</v>
      </c>
      <c r="D510" s="91" t="s">
        <v>1279</v>
      </c>
      <c r="E510" s="91">
        <v>116.87722222222222</v>
      </c>
      <c r="F510" s="91">
        <v>32.365555555555559</v>
      </c>
      <c r="G510" s="90">
        <v>1</v>
      </c>
      <c r="H510" s="27">
        <v>32.425555559999999</v>
      </c>
      <c r="I510" s="27">
        <v>1</v>
      </c>
      <c r="J510" s="24">
        <v>1</v>
      </c>
    </row>
    <row r="511" spans="1:10" hidden="1">
      <c r="A511" s="91" t="s">
        <v>178</v>
      </c>
      <c r="B511" s="91" t="s">
        <v>1650</v>
      </c>
      <c r="C511" s="90">
        <v>1700</v>
      </c>
      <c r="D511" s="91" t="s">
        <v>1785</v>
      </c>
      <c r="E511" s="91">
        <v>116.68055555555556</v>
      </c>
      <c r="F511" s="91">
        <v>32.365000000000002</v>
      </c>
      <c r="G511" s="90">
        <v>4</v>
      </c>
      <c r="H511" s="27">
        <v>32.425555559999999</v>
      </c>
      <c r="I511" s="27">
        <v>1</v>
      </c>
      <c r="J511" s="24">
        <v>0</v>
      </c>
    </row>
    <row r="512" spans="1:10" hidden="1">
      <c r="A512" s="91" t="s">
        <v>178</v>
      </c>
      <c r="B512" s="91" t="s">
        <v>1650</v>
      </c>
      <c r="C512" s="90">
        <v>1728</v>
      </c>
      <c r="D512" s="91" t="s">
        <v>638</v>
      </c>
      <c r="E512" s="91">
        <v>116.6286111111111</v>
      </c>
      <c r="F512" s="91">
        <v>32.364722222222227</v>
      </c>
      <c r="G512" s="90">
        <v>8</v>
      </c>
      <c r="H512" s="27">
        <v>32.425555559999999</v>
      </c>
      <c r="I512" s="27">
        <v>1</v>
      </c>
      <c r="J512" s="24">
        <v>0</v>
      </c>
    </row>
    <row r="513" spans="1:10" hidden="1">
      <c r="A513" s="91" t="s">
        <v>178</v>
      </c>
      <c r="B513" s="91" t="s">
        <v>1650</v>
      </c>
      <c r="C513" s="90">
        <v>1907</v>
      </c>
      <c r="D513" s="91" t="s">
        <v>1784</v>
      </c>
      <c r="E513" s="91">
        <v>116.66222222222223</v>
      </c>
      <c r="F513" s="91">
        <v>32.363888888888887</v>
      </c>
      <c r="G513" s="90">
        <v>8</v>
      </c>
      <c r="H513" s="27">
        <v>32.425555559999999</v>
      </c>
      <c r="I513" s="27">
        <v>1</v>
      </c>
      <c r="J513" s="24">
        <v>0</v>
      </c>
    </row>
    <row r="514" spans="1:10">
      <c r="A514" s="91" t="s">
        <v>178</v>
      </c>
      <c r="B514" s="91" t="s">
        <v>1650</v>
      </c>
      <c r="C514" s="90">
        <v>615</v>
      </c>
      <c r="D514" s="91" t="s">
        <v>1354</v>
      </c>
      <c r="E514" s="91">
        <v>116.80194444444444</v>
      </c>
      <c r="F514" s="91">
        <v>32.363055555555555</v>
      </c>
      <c r="G514" s="90">
        <v>4</v>
      </c>
      <c r="H514" s="27">
        <v>32.425555559999999</v>
      </c>
      <c r="I514" s="27">
        <v>1</v>
      </c>
      <c r="J514" s="24">
        <v>1</v>
      </c>
    </row>
    <row r="515" spans="1:10">
      <c r="A515" s="91" t="s">
        <v>178</v>
      </c>
      <c r="B515" s="91" t="s">
        <v>1497</v>
      </c>
      <c r="C515" s="90">
        <v>289</v>
      </c>
      <c r="D515" s="91" t="s">
        <v>1783</v>
      </c>
      <c r="E515" s="91">
        <v>117.02500000000001</v>
      </c>
      <c r="F515" s="91">
        <v>32.362777777777779</v>
      </c>
      <c r="G515" s="90">
        <v>2</v>
      </c>
      <c r="H515" s="27">
        <v>32.425555559999999</v>
      </c>
      <c r="I515" s="27">
        <v>1</v>
      </c>
      <c r="J515" s="24">
        <v>1</v>
      </c>
    </row>
    <row r="516" spans="1:10">
      <c r="A516" s="91" t="s">
        <v>178</v>
      </c>
      <c r="B516" s="91" t="s">
        <v>1497</v>
      </c>
      <c r="C516" s="90">
        <v>112</v>
      </c>
      <c r="D516" s="91" t="s">
        <v>1782</v>
      </c>
      <c r="E516" s="91">
        <v>117.03055555555555</v>
      </c>
      <c r="F516" s="91">
        <v>32.362222222222222</v>
      </c>
      <c r="G516" s="90">
        <v>1</v>
      </c>
      <c r="H516" s="27">
        <v>32.425555559999999</v>
      </c>
      <c r="I516" s="27">
        <v>1</v>
      </c>
      <c r="J516" s="24">
        <v>1</v>
      </c>
    </row>
    <row r="517" spans="1:10">
      <c r="A517" s="91" t="s">
        <v>178</v>
      </c>
      <c r="B517" s="91" t="s">
        <v>1497</v>
      </c>
      <c r="C517" s="90">
        <v>151</v>
      </c>
      <c r="D517" s="91" t="s">
        <v>1642</v>
      </c>
      <c r="E517" s="91">
        <v>117.03361111111111</v>
      </c>
      <c r="F517" s="91">
        <v>32.361666666666665</v>
      </c>
      <c r="G517" s="90">
        <v>8</v>
      </c>
      <c r="H517" s="27">
        <v>32.425555559999999</v>
      </c>
      <c r="I517" s="27">
        <v>1</v>
      </c>
      <c r="J517" s="24">
        <v>1</v>
      </c>
    </row>
    <row r="518" spans="1:10" hidden="1">
      <c r="A518" s="91" t="s">
        <v>178</v>
      </c>
      <c r="B518" s="91" t="s">
        <v>1650</v>
      </c>
      <c r="C518" s="90">
        <v>1636</v>
      </c>
      <c r="D518" s="91" t="s">
        <v>1781</v>
      </c>
      <c r="E518" s="91">
        <v>116.62916666666666</v>
      </c>
      <c r="F518" s="91">
        <v>32.361388888888889</v>
      </c>
      <c r="G518" s="90">
        <v>32</v>
      </c>
      <c r="H518" s="27">
        <v>32.425555559999999</v>
      </c>
      <c r="I518" s="27">
        <v>1</v>
      </c>
      <c r="J518" s="24">
        <v>0</v>
      </c>
    </row>
    <row r="519" spans="1:10">
      <c r="A519" s="91" t="s">
        <v>178</v>
      </c>
      <c r="B519" s="91" t="s">
        <v>1650</v>
      </c>
      <c r="C519" s="90">
        <v>1284</v>
      </c>
      <c r="D519" s="91" t="s">
        <v>1780</v>
      </c>
      <c r="E519" s="91">
        <v>116.86888888888888</v>
      </c>
      <c r="F519" s="91">
        <v>32.360833333333332</v>
      </c>
      <c r="G519" s="90">
        <v>1</v>
      </c>
      <c r="H519" s="27">
        <v>32.425555559999999</v>
      </c>
      <c r="I519" s="27">
        <v>1</v>
      </c>
      <c r="J519" s="24">
        <v>1</v>
      </c>
    </row>
    <row r="520" spans="1:10">
      <c r="A520" s="91" t="s">
        <v>178</v>
      </c>
      <c r="B520" s="91" t="s">
        <v>1497</v>
      </c>
      <c r="C520" s="90">
        <v>14</v>
      </c>
      <c r="D520" s="91" t="s">
        <v>1779</v>
      </c>
      <c r="E520" s="91">
        <v>117.03555555555555</v>
      </c>
      <c r="F520" s="91">
        <v>32.36</v>
      </c>
      <c r="G520" s="90">
        <v>8</v>
      </c>
      <c r="H520" s="27">
        <v>32.425555559999999</v>
      </c>
      <c r="I520" s="27">
        <v>1</v>
      </c>
      <c r="J520" s="24">
        <v>1</v>
      </c>
    </row>
    <row r="521" spans="1:10" hidden="1">
      <c r="A521" s="91" t="s">
        <v>178</v>
      </c>
      <c r="B521" s="91" t="s">
        <v>1650</v>
      </c>
      <c r="C521" s="90">
        <v>1910</v>
      </c>
      <c r="D521" s="91" t="s">
        <v>1778</v>
      </c>
      <c r="E521" s="91">
        <v>116.63722222222223</v>
      </c>
      <c r="F521" s="91">
        <v>32.36</v>
      </c>
      <c r="G521" s="90">
        <v>2</v>
      </c>
      <c r="H521" s="27">
        <v>32.425555559999999</v>
      </c>
      <c r="I521" s="27">
        <v>1</v>
      </c>
      <c r="J521" s="24">
        <v>0</v>
      </c>
    </row>
    <row r="522" spans="1:10">
      <c r="A522" s="91" t="s">
        <v>178</v>
      </c>
      <c r="B522" s="91" t="s">
        <v>1650</v>
      </c>
      <c r="C522" s="90">
        <v>534</v>
      </c>
      <c r="D522" s="91" t="s">
        <v>1777</v>
      </c>
      <c r="E522" s="91">
        <v>116.86694444444444</v>
      </c>
      <c r="F522" s="91">
        <v>32.357777777777777</v>
      </c>
      <c r="G522" s="90">
        <v>1</v>
      </c>
      <c r="H522" s="27">
        <v>32.425555559999999</v>
      </c>
      <c r="I522" s="27">
        <v>1</v>
      </c>
      <c r="J522" s="24">
        <v>1</v>
      </c>
    </row>
    <row r="523" spans="1:10">
      <c r="A523" s="91" t="s">
        <v>178</v>
      </c>
      <c r="B523" s="91" t="s">
        <v>1650</v>
      </c>
      <c r="C523" s="90">
        <v>999</v>
      </c>
      <c r="D523" s="91" t="s">
        <v>728</v>
      </c>
      <c r="E523" s="91">
        <v>116.94</v>
      </c>
      <c r="F523" s="91">
        <v>32.355555555555554</v>
      </c>
      <c r="G523" s="90">
        <v>3</v>
      </c>
      <c r="H523" s="27">
        <v>32.425555559999999</v>
      </c>
      <c r="I523" s="27">
        <v>1</v>
      </c>
      <c r="J523" s="24">
        <v>1</v>
      </c>
    </row>
    <row r="524" spans="1:10">
      <c r="A524" s="91" t="s">
        <v>178</v>
      </c>
      <c r="B524" s="91" t="s">
        <v>1650</v>
      </c>
      <c r="C524" s="90">
        <v>1498</v>
      </c>
      <c r="D524" s="91" t="s">
        <v>555</v>
      </c>
      <c r="E524" s="91">
        <v>116.94166666666668</v>
      </c>
      <c r="F524" s="91">
        <v>32.354166666666671</v>
      </c>
      <c r="G524" s="90">
        <v>1</v>
      </c>
      <c r="H524" s="27">
        <v>32.425555559999999</v>
      </c>
      <c r="I524" s="27">
        <v>1</v>
      </c>
      <c r="J524" s="24">
        <v>1</v>
      </c>
    </row>
    <row r="525" spans="1:10" hidden="1">
      <c r="A525" s="91" t="s">
        <v>178</v>
      </c>
      <c r="B525" s="91" t="s">
        <v>1650</v>
      </c>
      <c r="C525" s="90">
        <v>1657</v>
      </c>
      <c r="D525" s="91" t="s">
        <v>1776</v>
      </c>
      <c r="E525" s="91">
        <v>116.6236111111111</v>
      </c>
      <c r="F525" s="91">
        <v>32.353611111111114</v>
      </c>
      <c r="G525" s="90">
        <v>9</v>
      </c>
      <c r="H525" s="27">
        <v>32.425555559999999</v>
      </c>
      <c r="I525" s="27">
        <v>1</v>
      </c>
      <c r="J525" s="24">
        <v>0</v>
      </c>
    </row>
    <row r="526" spans="1:10" hidden="1">
      <c r="A526" s="91" t="s">
        <v>178</v>
      </c>
      <c r="B526" s="91" t="s">
        <v>1650</v>
      </c>
      <c r="C526" s="90">
        <v>1731</v>
      </c>
      <c r="D526" s="91" t="s">
        <v>1775</v>
      </c>
      <c r="E526" s="91">
        <v>116.6863888888889</v>
      </c>
      <c r="F526" s="91">
        <v>32.353333333333332</v>
      </c>
      <c r="G526" s="90">
        <v>3</v>
      </c>
      <c r="H526" s="27">
        <v>32.425555559999999</v>
      </c>
      <c r="I526" s="27">
        <v>1</v>
      </c>
      <c r="J526" s="24">
        <v>0</v>
      </c>
    </row>
    <row r="527" spans="1:10">
      <c r="A527" s="91" t="s">
        <v>178</v>
      </c>
      <c r="B527" s="91" t="s">
        <v>1497</v>
      </c>
      <c r="C527" s="90">
        <v>105</v>
      </c>
      <c r="D527" s="91" t="s">
        <v>786</v>
      </c>
      <c r="E527" s="91">
        <v>117.00611111111111</v>
      </c>
      <c r="F527" s="91">
        <v>32.352777777777781</v>
      </c>
      <c r="G527" s="90">
        <v>8</v>
      </c>
      <c r="H527" s="27">
        <v>32.425555559999999</v>
      </c>
      <c r="I527" s="27">
        <v>1</v>
      </c>
      <c r="J527" s="24">
        <v>1</v>
      </c>
    </row>
    <row r="528" spans="1:10">
      <c r="A528" s="91" t="s">
        <v>178</v>
      </c>
      <c r="B528" s="91" t="s">
        <v>1650</v>
      </c>
      <c r="C528" s="90">
        <v>619</v>
      </c>
      <c r="D528" s="91" t="s">
        <v>893</v>
      </c>
      <c r="E528" s="91">
        <v>116.82694444444444</v>
      </c>
      <c r="F528" s="91">
        <v>32.351944444444449</v>
      </c>
      <c r="G528" s="90">
        <v>2</v>
      </c>
      <c r="H528" s="27">
        <v>32.425555559999999</v>
      </c>
      <c r="I528" s="27">
        <v>1</v>
      </c>
      <c r="J528" s="24">
        <v>1</v>
      </c>
    </row>
    <row r="529" spans="1:10">
      <c r="A529" s="91" t="s">
        <v>178</v>
      </c>
      <c r="B529" s="91" t="s">
        <v>1497</v>
      </c>
      <c r="C529" s="90">
        <v>24</v>
      </c>
      <c r="D529" s="91" t="s">
        <v>1774</v>
      </c>
      <c r="E529" s="91">
        <v>116.97083333333333</v>
      </c>
      <c r="F529" s="91">
        <v>32.351388888888891</v>
      </c>
      <c r="G529" s="90">
        <v>18</v>
      </c>
      <c r="H529" s="27">
        <v>32.425555559999999</v>
      </c>
      <c r="I529" s="27">
        <v>1</v>
      </c>
      <c r="J529" s="24">
        <v>1</v>
      </c>
    </row>
    <row r="530" spans="1:10" hidden="1">
      <c r="A530" s="91" t="s">
        <v>178</v>
      </c>
      <c r="B530" s="91" t="s">
        <v>1650</v>
      </c>
      <c r="C530" s="90">
        <v>1652</v>
      </c>
      <c r="D530" s="91" t="s">
        <v>1773</v>
      </c>
      <c r="E530" s="91">
        <v>116.67916666666667</v>
      </c>
      <c r="F530" s="91">
        <v>32.350555555555559</v>
      </c>
      <c r="G530" s="90">
        <v>4</v>
      </c>
      <c r="H530" s="27">
        <v>32.425555559999999</v>
      </c>
      <c r="I530" s="27">
        <v>1</v>
      </c>
      <c r="J530" s="24">
        <v>0</v>
      </c>
    </row>
    <row r="531" spans="1:10" hidden="1">
      <c r="A531" s="91" t="s">
        <v>178</v>
      </c>
      <c r="B531" s="91" t="s">
        <v>1650</v>
      </c>
      <c r="C531" s="90">
        <v>399</v>
      </c>
      <c r="D531" s="91" t="s">
        <v>1772</v>
      </c>
      <c r="E531" s="91">
        <v>116.61805555555554</v>
      </c>
      <c r="F531" s="91">
        <v>32.350277777777777</v>
      </c>
      <c r="G531" s="90">
        <v>6</v>
      </c>
      <c r="H531" s="27">
        <v>32.425555559999999</v>
      </c>
      <c r="I531" s="27">
        <v>1</v>
      </c>
      <c r="J531" s="24">
        <v>0</v>
      </c>
    </row>
    <row r="532" spans="1:10" hidden="1">
      <c r="A532" s="91" t="s">
        <v>178</v>
      </c>
      <c r="B532" s="91" t="s">
        <v>1650</v>
      </c>
      <c r="C532" s="90">
        <v>398</v>
      </c>
      <c r="D532" s="91" t="s">
        <v>1040</v>
      </c>
      <c r="E532" s="91">
        <v>116.61138888888888</v>
      </c>
      <c r="F532" s="91">
        <v>32.350277777777777</v>
      </c>
      <c r="G532" s="90">
        <v>2</v>
      </c>
      <c r="H532" s="27">
        <v>32.425555559999999</v>
      </c>
      <c r="I532" s="27">
        <v>1</v>
      </c>
      <c r="J532" s="24">
        <v>0</v>
      </c>
    </row>
    <row r="533" spans="1:10">
      <c r="A533" s="91" t="s">
        <v>178</v>
      </c>
      <c r="B533" s="91" t="s">
        <v>1497</v>
      </c>
      <c r="C533" s="90">
        <v>106</v>
      </c>
      <c r="D533" s="91" t="s">
        <v>786</v>
      </c>
      <c r="E533" s="91">
        <v>117.00166666666667</v>
      </c>
      <c r="F533" s="91">
        <v>32.35</v>
      </c>
      <c r="G533" s="90">
        <v>4</v>
      </c>
      <c r="H533" s="27">
        <v>32.425555559999999</v>
      </c>
      <c r="I533" s="27">
        <v>1</v>
      </c>
      <c r="J533" s="24">
        <v>1</v>
      </c>
    </row>
    <row r="534" spans="1:10" hidden="1">
      <c r="A534" s="91" t="s">
        <v>178</v>
      </c>
      <c r="B534" s="91" t="s">
        <v>1650</v>
      </c>
      <c r="C534" s="90">
        <v>1656</v>
      </c>
      <c r="D534" s="91" t="s">
        <v>1771</v>
      </c>
      <c r="E534" s="91">
        <v>116.71388888888889</v>
      </c>
      <c r="F534" s="91">
        <v>32.349722222222226</v>
      </c>
      <c r="G534" s="90">
        <v>2</v>
      </c>
      <c r="H534" s="27">
        <v>32.425555559999999</v>
      </c>
      <c r="I534" s="27">
        <v>1</v>
      </c>
      <c r="J534" s="24">
        <v>0</v>
      </c>
    </row>
    <row r="535" spans="1:10">
      <c r="A535" s="91" t="s">
        <v>178</v>
      </c>
      <c r="B535" s="91" t="s">
        <v>1497</v>
      </c>
      <c r="C535" s="90">
        <v>122</v>
      </c>
      <c r="D535" s="91" t="s">
        <v>1763</v>
      </c>
      <c r="E535" s="91">
        <v>116.97</v>
      </c>
      <c r="F535" s="91">
        <v>32.348333333333336</v>
      </c>
      <c r="G535" s="90">
        <v>5</v>
      </c>
      <c r="H535" s="27">
        <v>32.425555559999999</v>
      </c>
      <c r="I535" s="27">
        <v>1</v>
      </c>
      <c r="J535" s="24">
        <v>1</v>
      </c>
    </row>
    <row r="536" spans="1:10">
      <c r="A536" s="91" t="s">
        <v>178</v>
      </c>
      <c r="B536" s="91" t="s">
        <v>1650</v>
      </c>
      <c r="C536" s="90">
        <v>1452</v>
      </c>
      <c r="D536" s="91" t="s">
        <v>1751</v>
      </c>
      <c r="E536" s="91">
        <v>116.83305555555555</v>
      </c>
      <c r="F536" s="91">
        <v>32.348333333333336</v>
      </c>
      <c r="G536" s="90">
        <v>1</v>
      </c>
      <c r="H536" s="27">
        <v>32.425555559999999</v>
      </c>
      <c r="I536" s="27">
        <v>1</v>
      </c>
      <c r="J536" s="24">
        <v>1</v>
      </c>
    </row>
    <row r="537" spans="1:10">
      <c r="A537" s="91" t="s">
        <v>178</v>
      </c>
      <c r="B537" s="91" t="s">
        <v>1497</v>
      </c>
      <c r="C537" s="90">
        <v>217</v>
      </c>
      <c r="D537" s="91" t="s">
        <v>1770</v>
      </c>
      <c r="E537" s="91">
        <v>116.99388888888889</v>
      </c>
      <c r="F537" s="91">
        <v>32.345833333333339</v>
      </c>
      <c r="G537" s="90">
        <v>350</v>
      </c>
      <c r="H537" s="27">
        <v>32.425555559999999</v>
      </c>
      <c r="I537" s="27">
        <v>1</v>
      </c>
      <c r="J537" s="24">
        <v>1</v>
      </c>
    </row>
    <row r="538" spans="1:10">
      <c r="A538" s="91" t="s">
        <v>178</v>
      </c>
      <c r="B538" s="91" t="s">
        <v>1650</v>
      </c>
      <c r="C538" s="90">
        <v>1808</v>
      </c>
      <c r="D538" s="91" t="s">
        <v>1769</v>
      </c>
      <c r="E538" s="91">
        <v>116.84861111111111</v>
      </c>
      <c r="F538" s="91">
        <v>32.344999999999999</v>
      </c>
      <c r="G538" s="90">
        <v>1</v>
      </c>
      <c r="H538" s="27">
        <v>32.425555559999999</v>
      </c>
      <c r="I538" s="27">
        <v>1</v>
      </c>
      <c r="J538" s="24">
        <v>1</v>
      </c>
    </row>
    <row r="539" spans="1:10">
      <c r="A539" s="91" t="s">
        <v>178</v>
      </c>
      <c r="B539" s="91" t="s">
        <v>1497</v>
      </c>
      <c r="C539" s="90">
        <v>120</v>
      </c>
      <c r="D539" s="91" t="s">
        <v>1763</v>
      </c>
      <c r="E539" s="91">
        <v>116.97166666666666</v>
      </c>
      <c r="F539" s="91">
        <v>32.344722222222224</v>
      </c>
      <c r="G539" s="90">
        <v>1</v>
      </c>
      <c r="H539" s="27">
        <v>32.425555559999999</v>
      </c>
      <c r="I539" s="27">
        <v>1</v>
      </c>
      <c r="J539" s="24">
        <v>1</v>
      </c>
    </row>
    <row r="540" spans="1:10">
      <c r="A540" s="91" t="s">
        <v>178</v>
      </c>
      <c r="B540" s="91" t="s">
        <v>1650</v>
      </c>
      <c r="C540" s="90">
        <v>1375</v>
      </c>
      <c r="D540" s="91" t="s">
        <v>1768</v>
      </c>
      <c r="E540" s="91">
        <v>116.85083333333333</v>
      </c>
      <c r="F540" s="91">
        <v>32.344444444444449</v>
      </c>
      <c r="G540" s="90">
        <v>4</v>
      </c>
      <c r="H540" s="27">
        <v>32.425555559999999</v>
      </c>
      <c r="I540" s="27">
        <v>1</v>
      </c>
      <c r="J540" s="24">
        <v>1</v>
      </c>
    </row>
    <row r="541" spans="1:10">
      <c r="A541" s="91" t="s">
        <v>178</v>
      </c>
      <c r="B541" s="91" t="s">
        <v>1497</v>
      </c>
      <c r="C541" s="90">
        <v>366</v>
      </c>
      <c r="D541" s="91" t="s">
        <v>1767</v>
      </c>
      <c r="E541" s="91">
        <v>116.98416666666667</v>
      </c>
      <c r="F541" s="91">
        <v>32.344166666666666</v>
      </c>
      <c r="G541" s="90">
        <v>22</v>
      </c>
      <c r="H541" s="27">
        <v>32.425555559999999</v>
      </c>
      <c r="I541" s="27">
        <v>1</v>
      </c>
      <c r="J541" s="24">
        <v>1</v>
      </c>
    </row>
    <row r="542" spans="1:10" hidden="1">
      <c r="A542" s="91" t="s">
        <v>178</v>
      </c>
      <c r="B542" s="91" t="s">
        <v>1650</v>
      </c>
      <c r="C542" s="90">
        <v>401</v>
      </c>
      <c r="D542" s="91" t="s">
        <v>1766</v>
      </c>
      <c r="E542" s="91">
        <v>116.61833333333333</v>
      </c>
      <c r="F542" s="91">
        <v>32.344166666666666</v>
      </c>
      <c r="G542" s="90">
        <v>4</v>
      </c>
      <c r="H542" s="27">
        <v>32.425555559999999</v>
      </c>
      <c r="I542" s="27">
        <v>1</v>
      </c>
      <c r="J542" s="24">
        <v>0</v>
      </c>
    </row>
    <row r="543" spans="1:10">
      <c r="A543" s="91" t="s">
        <v>178</v>
      </c>
      <c r="B543" s="91" t="s">
        <v>1497</v>
      </c>
      <c r="C543" s="90">
        <v>37</v>
      </c>
      <c r="D543" s="91" t="s">
        <v>1765</v>
      </c>
      <c r="E543" s="91">
        <v>117.01055555555556</v>
      </c>
      <c r="F543" s="91">
        <v>32.343888888888891</v>
      </c>
      <c r="G543" s="90">
        <v>2040</v>
      </c>
      <c r="H543" s="27">
        <v>32.425555559999999</v>
      </c>
      <c r="I543" s="27">
        <v>1</v>
      </c>
      <c r="J543" s="24">
        <v>1</v>
      </c>
    </row>
    <row r="544" spans="1:10">
      <c r="A544" s="91" t="s">
        <v>178</v>
      </c>
      <c r="B544" s="91" t="s">
        <v>1650</v>
      </c>
      <c r="C544" s="90">
        <v>1384</v>
      </c>
      <c r="D544" s="91" t="s">
        <v>341</v>
      </c>
      <c r="E544" s="91">
        <v>116.86388888888888</v>
      </c>
      <c r="F544" s="91">
        <v>32.343611111111116</v>
      </c>
      <c r="G544" s="90">
        <v>1</v>
      </c>
      <c r="H544" s="27">
        <v>32.425555559999999</v>
      </c>
      <c r="I544" s="27">
        <v>1</v>
      </c>
      <c r="J544" s="24">
        <v>1</v>
      </c>
    </row>
    <row r="545" spans="1:10">
      <c r="A545" s="91" t="s">
        <v>178</v>
      </c>
      <c r="B545" s="91" t="s">
        <v>1497</v>
      </c>
      <c r="C545" s="90">
        <v>1</v>
      </c>
      <c r="D545" s="91" t="s">
        <v>1497</v>
      </c>
      <c r="E545" s="91">
        <v>117.05611111111111</v>
      </c>
      <c r="F545" s="91">
        <v>32.342222222222226</v>
      </c>
      <c r="G545" s="90">
        <v>65278</v>
      </c>
      <c r="H545" s="27">
        <v>32.425555559999999</v>
      </c>
      <c r="I545" s="27">
        <v>1</v>
      </c>
      <c r="J545" s="24">
        <v>1</v>
      </c>
    </row>
    <row r="546" spans="1:10">
      <c r="A546" s="91" t="s">
        <v>178</v>
      </c>
      <c r="B546" s="91" t="s">
        <v>1650</v>
      </c>
      <c r="C546" s="90">
        <v>1278</v>
      </c>
      <c r="D546" s="91" t="s">
        <v>1764</v>
      </c>
      <c r="E546" s="91">
        <v>116.85833333333333</v>
      </c>
      <c r="F546" s="91">
        <v>32.341666666666669</v>
      </c>
      <c r="G546" s="90">
        <v>2</v>
      </c>
      <c r="H546" s="27">
        <v>32.425555559999999</v>
      </c>
      <c r="I546" s="27">
        <v>1</v>
      </c>
      <c r="J546" s="24">
        <v>1</v>
      </c>
    </row>
    <row r="547" spans="1:10">
      <c r="A547" s="91" t="s">
        <v>178</v>
      </c>
      <c r="B547" s="91" t="s">
        <v>1497</v>
      </c>
      <c r="C547" s="90">
        <v>121</v>
      </c>
      <c r="D547" s="91" t="s">
        <v>1763</v>
      </c>
      <c r="E547" s="91">
        <v>116.97333333333333</v>
      </c>
      <c r="F547" s="91">
        <v>32.341111111111111</v>
      </c>
      <c r="G547" s="90">
        <v>5</v>
      </c>
      <c r="H547" s="27">
        <v>32.425555559999999</v>
      </c>
      <c r="I547" s="27">
        <v>1</v>
      </c>
      <c r="J547" s="24">
        <v>1</v>
      </c>
    </row>
    <row r="548" spans="1:10">
      <c r="A548" s="91" t="s">
        <v>178</v>
      </c>
      <c r="B548" s="91" t="s">
        <v>1497</v>
      </c>
      <c r="C548" s="90">
        <v>159</v>
      </c>
      <c r="D548" s="91" t="s">
        <v>737</v>
      </c>
      <c r="E548" s="91">
        <v>116.97944444444444</v>
      </c>
      <c r="F548" s="91">
        <v>32.339722222222221</v>
      </c>
      <c r="G548" s="90">
        <v>7</v>
      </c>
      <c r="H548" s="27">
        <v>32.425555559999999</v>
      </c>
      <c r="I548" s="27">
        <v>1</v>
      </c>
      <c r="J548" s="24">
        <v>1</v>
      </c>
    </row>
    <row r="549" spans="1:10">
      <c r="A549" s="91" t="s">
        <v>178</v>
      </c>
      <c r="B549" s="91" t="s">
        <v>1497</v>
      </c>
      <c r="C549" s="90">
        <v>143</v>
      </c>
      <c r="D549" s="91" t="s">
        <v>1762</v>
      </c>
      <c r="E549" s="91">
        <v>116.97750000000001</v>
      </c>
      <c r="F549" s="91">
        <v>32.338888888888889</v>
      </c>
      <c r="G549" s="90">
        <v>2</v>
      </c>
      <c r="H549" s="27">
        <v>32.425555559999999</v>
      </c>
      <c r="I549" s="27">
        <v>1</v>
      </c>
      <c r="J549" s="24">
        <v>1</v>
      </c>
    </row>
    <row r="550" spans="1:10">
      <c r="A550" s="91" t="s">
        <v>178</v>
      </c>
      <c r="B550" s="91" t="s">
        <v>1497</v>
      </c>
      <c r="C550" s="90">
        <v>65</v>
      </c>
      <c r="D550" s="91" t="s">
        <v>1761</v>
      </c>
      <c r="E550" s="91">
        <v>117.03305555555555</v>
      </c>
      <c r="F550" s="91">
        <v>32.336666666666666</v>
      </c>
      <c r="G550" s="90">
        <v>4</v>
      </c>
      <c r="H550" s="27">
        <v>32.425555559999999</v>
      </c>
      <c r="I550" s="27">
        <v>1</v>
      </c>
      <c r="J550" s="24">
        <v>1</v>
      </c>
    </row>
    <row r="551" spans="1:10">
      <c r="A551" s="91" t="s">
        <v>178</v>
      </c>
      <c r="B551" s="91" t="s">
        <v>1497</v>
      </c>
      <c r="C551" s="90">
        <v>179</v>
      </c>
      <c r="D551" s="91" t="s">
        <v>197</v>
      </c>
      <c r="E551" s="91">
        <v>116.96638888888889</v>
      </c>
      <c r="F551" s="91">
        <v>32.336666666666666</v>
      </c>
      <c r="G551" s="90">
        <v>3</v>
      </c>
      <c r="H551" s="27">
        <v>32.425555559999999</v>
      </c>
      <c r="I551" s="27">
        <v>1</v>
      </c>
      <c r="J551" s="24">
        <v>1</v>
      </c>
    </row>
    <row r="552" spans="1:10">
      <c r="A552" s="91" t="s">
        <v>178</v>
      </c>
      <c r="B552" s="91" t="s">
        <v>1650</v>
      </c>
      <c r="C552" s="90">
        <v>1297</v>
      </c>
      <c r="D552" s="91" t="s">
        <v>1746</v>
      </c>
      <c r="E552" s="91">
        <v>116.85083333333333</v>
      </c>
      <c r="F552" s="91">
        <v>32.336666666666666</v>
      </c>
      <c r="G552" s="90">
        <v>3</v>
      </c>
      <c r="H552" s="27">
        <v>32.425555559999999</v>
      </c>
      <c r="I552" s="27">
        <v>1</v>
      </c>
      <c r="J552" s="24">
        <v>1</v>
      </c>
    </row>
    <row r="553" spans="1:10">
      <c r="A553" s="91" t="s">
        <v>178</v>
      </c>
      <c r="B553" s="91" t="s">
        <v>1497</v>
      </c>
      <c r="C553" s="90">
        <v>125</v>
      </c>
      <c r="D553" s="91" t="s">
        <v>1760</v>
      </c>
      <c r="E553" s="91">
        <v>116.98527777777778</v>
      </c>
      <c r="F553" s="91">
        <v>32.336111111111116</v>
      </c>
      <c r="G553" s="90">
        <v>11</v>
      </c>
      <c r="H553" s="27">
        <v>32.425555559999999</v>
      </c>
      <c r="I553" s="27">
        <v>1</v>
      </c>
      <c r="J553" s="24">
        <v>1</v>
      </c>
    </row>
    <row r="554" spans="1:10" hidden="1">
      <c r="A554" s="91" t="s">
        <v>178</v>
      </c>
      <c r="B554" s="91" t="s">
        <v>1650</v>
      </c>
      <c r="C554" s="90">
        <v>1492</v>
      </c>
      <c r="D554" s="91" t="s">
        <v>583</v>
      </c>
      <c r="E554" s="91">
        <v>116.61138888888888</v>
      </c>
      <c r="F554" s="91">
        <v>32.336111111111116</v>
      </c>
      <c r="G554" s="90">
        <v>6</v>
      </c>
      <c r="H554" s="27">
        <v>32.425555559999999</v>
      </c>
      <c r="I554" s="27">
        <v>1</v>
      </c>
      <c r="J554" s="24">
        <v>0</v>
      </c>
    </row>
    <row r="555" spans="1:10">
      <c r="A555" s="91" t="s">
        <v>178</v>
      </c>
      <c r="B555" s="91" t="s">
        <v>1497</v>
      </c>
      <c r="C555" s="90">
        <v>180</v>
      </c>
      <c r="D555" s="91" t="s">
        <v>197</v>
      </c>
      <c r="E555" s="91">
        <v>116.96916666666667</v>
      </c>
      <c r="F555" s="91">
        <v>32.335833333333333</v>
      </c>
      <c r="G555" s="90">
        <v>6</v>
      </c>
      <c r="H555" s="27">
        <v>32.425555559999999</v>
      </c>
      <c r="I555" s="27">
        <v>1</v>
      </c>
      <c r="J555" s="24">
        <v>1</v>
      </c>
    </row>
    <row r="556" spans="1:10">
      <c r="A556" s="91" t="s">
        <v>178</v>
      </c>
      <c r="B556" s="91" t="s">
        <v>1497</v>
      </c>
      <c r="C556" s="90">
        <v>91</v>
      </c>
      <c r="D556" s="91" t="s">
        <v>1759</v>
      </c>
      <c r="E556" s="91">
        <v>117.02527777777777</v>
      </c>
      <c r="F556" s="91">
        <v>32.335277777777783</v>
      </c>
      <c r="G556" s="90">
        <v>15</v>
      </c>
      <c r="H556" s="27">
        <v>32.425555559999999</v>
      </c>
      <c r="I556" s="27">
        <v>1</v>
      </c>
      <c r="J556" s="24">
        <v>1</v>
      </c>
    </row>
    <row r="557" spans="1:10">
      <c r="A557" s="91" t="s">
        <v>178</v>
      </c>
      <c r="B557" s="91" t="s">
        <v>1497</v>
      </c>
      <c r="C557" s="90">
        <v>370</v>
      </c>
      <c r="D557" s="91" t="s">
        <v>1758</v>
      </c>
      <c r="E557" s="91">
        <v>116.98916666666666</v>
      </c>
      <c r="F557" s="91">
        <v>32.335000000000001</v>
      </c>
      <c r="G557" s="90">
        <v>2</v>
      </c>
      <c r="H557" s="27">
        <v>32.425555559999999</v>
      </c>
      <c r="I557" s="27">
        <v>1</v>
      </c>
      <c r="J557" s="24">
        <v>1</v>
      </c>
    </row>
    <row r="558" spans="1:10">
      <c r="A558" s="91" t="s">
        <v>178</v>
      </c>
      <c r="B558" s="91" t="s">
        <v>1497</v>
      </c>
      <c r="C558" s="90">
        <v>124</v>
      </c>
      <c r="D558" s="91" t="s">
        <v>1140</v>
      </c>
      <c r="E558" s="91">
        <v>116.98833333333333</v>
      </c>
      <c r="F558" s="91">
        <v>32.334722222222226</v>
      </c>
      <c r="G558" s="90">
        <v>7</v>
      </c>
      <c r="H558" s="27">
        <v>32.425555559999999</v>
      </c>
      <c r="I558" s="27">
        <v>1</v>
      </c>
      <c r="J558" s="24">
        <v>1</v>
      </c>
    </row>
    <row r="559" spans="1:10">
      <c r="A559" s="91" t="s">
        <v>178</v>
      </c>
      <c r="B559" s="91" t="s">
        <v>1497</v>
      </c>
      <c r="C559" s="90">
        <v>178</v>
      </c>
      <c r="D559" s="91" t="s">
        <v>197</v>
      </c>
      <c r="E559" s="91">
        <v>116.96972222222223</v>
      </c>
      <c r="F559" s="91">
        <v>32.334722222222226</v>
      </c>
      <c r="G559" s="90">
        <v>8</v>
      </c>
      <c r="H559" s="27">
        <v>32.425555559999999</v>
      </c>
      <c r="I559" s="27">
        <v>1</v>
      </c>
      <c r="J559" s="24">
        <v>1</v>
      </c>
    </row>
    <row r="560" spans="1:10">
      <c r="A560" s="91" t="s">
        <v>178</v>
      </c>
      <c r="B560" s="91" t="s">
        <v>1497</v>
      </c>
      <c r="C560" s="90">
        <v>33</v>
      </c>
      <c r="D560" s="91" t="s">
        <v>1360</v>
      </c>
      <c r="E560" s="91">
        <v>117.03166666666667</v>
      </c>
      <c r="F560" s="91">
        <v>32.334444444444443</v>
      </c>
      <c r="G560" s="90">
        <v>1</v>
      </c>
      <c r="H560" s="27">
        <v>32.425555559999999</v>
      </c>
      <c r="I560" s="27">
        <v>1</v>
      </c>
      <c r="J560" s="24">
        <v>1</v>
      </c>
    </row>
    <row r="561" spans="1:10">
      <c r="A561" s="91" t="s">
        <v>178</v>
      </c>
      <c r="B561" s="91" t="s">
        <v>1497</v>
      </c>
      <c r="C561" s="90">
        <v>60</v>
      </c>
      <c r="D561" s="91" t="s">
        <v>1757</v>
      </c>
      <c r="E561" s="91">
        <v>117.00611111111111</v>
      </c>
      <c r="F561" s="91">
        <v>32.333888888888893</v>
      </c>
      <c r="G561" s="90">
        <v>52</v>
      </c>
      <c r="H561" s="27">
        <v>32.425555559999999</v>
      </c>
      <c r="I561" s="27">
        <v>1</v>
      </c>
      <c r="J561" s="24">
        <v>1</v>
      </c>
    </row>
    <row r="562" spans="1:10">
      <c r="A562" s="91" t="s">
        <v>178</v>
      </c>
      <c r="B562" s="91" t="s">
        <v>1497</v>
      </c>
      <c r="C562" s="90">
        <v>32</v>
      </c>
      <c r="D562" s="91" t="s">
        <v>337</v>
      </c>
      <c r="E562" s="91">
        <v>117.00277777777778</v>
      </c>
      <c r="F562" s="91">
        <v>32.333333333333336</v>
      </c>
      <c r="G562" s="90">
        <v>73</v>
      </c>
      <c r="H562" s="27">
        <v>32.425555559999999</v>
      </c>
      <c r="I562" s="27">
        <v>1</v>
      </c>
      <c r="J562" s="24">
        <v>1</v>
      </c>
    </row>
    <row r="563" spans="1:10">
      <c r="A563" s="91" t="s">
        <v>178</v>
      </c>
      <c r="B563" s="91" t="s">
        <v>1497</v>
      </c>
      <c r="C563" s="90">
        <v>369</v>
      </c>
      <c r="D563" s="91" t="s">
        <v>1756</v>
      </c>
      <c r="E563" s="91">
        <v>116.99861111111112</v>
      </c>
      <c r="F563" s="91">
        <v>32.333333333333336</v>
      </c>
      <c r="G563" s="90">
        <v>4</v>
      </c>
      <c r="H563" s="27">
        <v>32.425555559999999</v>
      </c>
      <c r="I563" s="27">
        <v>1</v>
      </c>
      <c r="J563" s="24">
        <v>1</v>
      </c>
    </row>
    <row r="564" spans="1:10">
      <c r="A564" s="91" t="s">
        <v>178</v>
      </c>
      <c r="B564" s="91" t="s">
        <v>1497</v>
      </c>
      <c r="C564" s="90">
        <v>371</v>
      </c>
      <c r="D564" s="91" t="s">
        <v>1755</v>
      </c>
      <c r="E564" s="91">
        <v>116.99138888888889</v>
      </c>
      <c r="F564" s="91">
        <v>32.333333333333336</v>
      </c>
      <c r="G564" s="90">
        <v>3</v>
      </c>
      <c r="H564" s="27">
        <v>32.425555559999999</v>
      </c>
      <c r="I564" s="27">
        <v>1</v>
      </c>
      <c r="J564" s="24">
        <v>1</v>
      </c>
    </row>
    <row r="565" spans="1:10">
      <c r="A565" s="91" t="s">
        <v>178</v>
      </c>
      <c r="B565" s="91" t="s">
        <v>1497</v>
      </c>
      <c r="C565" s="90">
        <v>136</v>
      </c>
      <c r="D565" s="91" t="s">
        <v>533</v>
      </c>
      <c r="E565" s="91">
        <v>116.99</v>
      </c>
      <c r="F565" s="91">
        <v>32.333055555555561</v>
      </c>
      <c r="G565" s="90">
        <v>4</v>
      </c>
      <c r="H565" s="27">
        <v>32.425555559999999</v>
      </c>
      <c r="I565" s="27">
        <v>1</v>
      </c>
      <c r="J565" s="24">
        <v>1</v>
      </c>
    </row>
    <row r="566" spans="1:10">
      <c r="A566" s="91" t="s">
        <v>178</v>
      </c>
      <c r="B566" s="91" t="s">
        <v>1497</v>
      </c>
      <c r="C566" s="90">
        <v>327</v>
      </c>
      <c r="D566" s="91" t="s">
        <v>1752</v>
      </c>
      <c r="E566" s="91">
        <v>117.00027777777778</v>
      </c>
      <c r="F566" s="91">
        <v>32.332222222222228</v>
      </c>
      <c r="G566" s="90">
        <v>13</v>
      </c>
      <c r="H566" s="27">
        <v>32.425555559999999</v>
      </c>
      <c r="I566" s="27">
        <v>1</v>
      </c>
      <c r="J566" s="24">
        <v>1</v>
      </c>
    </row>
    <row r="567" spans="1:10">
      <c r="A567" s="91" t="s">
        <v>178</v>
      </c>
      <c r="B567" s="91" t="s">
        <v>1497</v>
      </c>
      <c r="C567" s="90">
        <v>297</v>
      </c>
      <c r="D567" s="91" t="s">
        <v>1754</v>
      </c>
      <c r="E567" s="91">
        <v>117.03361111111111</v>
      </c>
      <c r="F567" s="91">
        <v>32.331944444444446</v>
      </c>
      <c r="G567" s="90">
        <v>27</v>
      </c>
      <c r="H567" s="27">
        <v>32.425555559999999</v>
      </c>
      <c r="I567" s="27">
        <v>1</v>
      </c>
      <c r="J567" s="24">
        <v>1</v>
      </c>
    </row>
    <row r="568" spans="1:10">
      <c r="A568" s="91" t="s">
        <v>178</v>
      </c>
      <c r="B568" s="91" t="s">
        <v>1497</v>
      </c>
      <c r="C568" s="90">
        <v>171</v>
      </c>
      <c r="D568" s="91" t="s">
        <v>1753</v>
      </c>
      <c r="E568" s="91">
        <v>116.99416666666667</v>
      </c>
      <c r="F568" s="91">
        <v>32.331944444444446</v>
      </c>
      <c r="G568" s="90">
        <v>13</v>
      </c>
      <c r="H568" s="27">
        <v>32.425555559999999</v>
      </c>
      <c r="I568" s="27">
        <v>1</v>
      </c>
      <c r="J568" s="24">
        <v>1</v>
      </c>
    </row>
    <row r="569" spans="1:10">
      <c r="A569" s="91" t="s">
        <v>178</v>
      </c>
      <c r="B569" s="91" t="s">
        <v>1650</v>
      </c>
      <c r="C569" s="90">
        <v>1360</v>
      </c>
      <c r="D569" s="91" t="s">
        <v>403</v>
      </c>
      <c r="E569" s="91">
        <v>116.85972222222222</v>
      </c>
      <c r="F569" s="91">
        <v>32.331944444444446</v>
      </c>
      <c r="G569" s="90">
        <v>1</v>
      </c>
      <c r="H569" s="27">
        <v>32.425555559999999</v>
      </c>
      <c r="I569" s="27">
        <v>1</v>
      </c>
      <c r="J569" s="24">
        <v>1</v>
      </c>
    </row>
    <row r="570" spans="1:10">
      <c r="A570" s="91" t="s">
        <v>178</v>
      </c>
      <c r="B570" s="91" t="s">
        <v>1497</v>
      </c>
      <c r="C570" s="90">
        <v>158</v>
      </c>
      <c r="D570" s="91" t="s">
        <v>1752</v>
      </c>
      <c r="E570" s="91">
        <v>116.99833333333333</v>
      </c>
      <c r="F570" s="91">
        <v>32.331666666666671</v>
      </c>
      <c r="G570" s="90">
        <v>4</v>
      </c>
      <c r="H570" s="27">
        <v>32.425555559999999</v>
      </c>
      <c r="I570" s="27">
        <v>1</v>
      </c>
      <c r="J570" s="24">
        <v>1</v>
      </c>
    </row>
    <row r="571" spans="1:10">
      <c r="A571" s="91" t="s">
        <v>178</v>
      </c>
      <c r="B571" s="91" t="s">
        <v>1497</v>
      </c>
      <c r="C571" s="90">
        <v>296</v>
      </c>
      <c r="D571" s="91" t="s">
        <v>1751</v>
      </c>
      <c r="E571" s="91">
        <v>117.02722222222222</v>
      </c>
      <c r="F571" s="91">
        <v>32.331111111111113</v>
      </c>
      <c r="G571" s="90">
        <v>2</v>
      </c>
      <c r="H571" s="27">
        <v>32.425555559999999</v>
      </c>
      <c r="I571" s="27">
        <v>1</v>
      </c>
      <c r="J571" s="24">
        <v>1</v>
      </c>
    </row>
    <row r="572" spans="1:10">
      <c r="A572" s="91" t="s">
        <v>178</v>
      </c>
      <c r="B572" s="91" t="s">
        <v>1497</v>
      </c>
      <c r="C572" s="90">
        <v>156</v>
      </c>
      <c r="D572" s="91" t="s">
        <v>1750</v>
      </c>
      <c r="E572" s="91">
        <v>117.01916666666666</v>
      </c>
      <c r="F572" s="91">
        <v>32.330833333333338</v>
      </c>
      <c r="G572" s="90">
        <v>2</v>
      </c>
      <c r="H572" s="27">
        <v>32.425555559999999</v>
      </c>
      <c r="I572" s="27">
        <v>1</v>
      </c>
      <c r="J572" s="24">
        <v>1</v>
      </c>
    </row>
    <row r="573" spans="1:10" hidden="1">
      <c r="A573" s="91" t="s">
        <v>178</v>
      </c>
      <c r="B573" s="91" t="s">
        <v>1650</v>
      </c>
      <c r="C573" s="90">
        <v>1479</v>
      </c>
      <c r="D573" s="91" t="s">
        <v>1748</v>
      </c>
      <c r="E573" s="91">
        <v>116.60499999999999</v>
      </c>
      <c r="F573" s="91">
        <v>32.330555555555556</v>
      </c>
      <c r="G573" s="90">
        <v>3</v>
      </c>
      <c r="H573" s="27">
        <v>32.425555559999999</v>
      </c>
      <c r="I573" s="27">
        <v>1</v>
      </c>
      <c r="J573" s="24">
        <v>0</v>
      </c>
    </row>
    <row r="574" spans="1:10">
      <c r="A574" s="91" t="s">
        <v>178</v>
      </c>
      <c r="B574" s="91" t="s">
        <v>1497</v>
      </c>
      <c r="C574" s="90">
        <v>137</v>
      </c>
      <c r="D574" s="91" t="s">
        <v>846</v>
      </c>
      <c r="E574" s="91">
        <v>117.00527777777778</v>
      </c>
      <c r="F574" s="91">
        <v>32.329166666666673</v>
      </c>
      <c r="G574" s="90">
        <v>1</v>
      </c>
      <c r="H574" s="27">
        <v>32.425555559999999</v>
      </c>
      <c r="I574" s="27">
        <v>1</v>
      </c>
      <c r="J574" s="24">
        <v>1</v>
      </c>
    </row>
    <row r="575" spans="1:10">
      <c r="A575" s="91" t="s">
        <v>178</v>
      </c>
      <c r="B575" s="91" t="s">
        <v>1650</v>
      </c>
      <c r="C575" s="90">
        <v>1287</v>
      </c>
      <c r="D575" s="91" t="s">
        <v>1749</v>
      </c>
      <c r="E575" s="91">
        <v>116.85499999999999</v>
      </c>
      <c r="F575" s="91">
        <v>32.328888888888891</v>
      </c>
      <c r="G575" s="90">
        <v>1</v>
      </c>
      <c r="H575" s="27">
        <v>32.425555559999999</v>
      </c>
      <c r="I575" s="27">
        <v>1</v>
      </c>
      <c r="J575" s="24">
        <v>1</v>
      </c>
    </row>
    <row r="576" spans="1:10">
      <c r="A576" s="91" t="s">
        <v>178</v>
      </c>
      <c r="B576" s="91" t="s">
        <v>1650</v>
      </c>
      <c r="C576" s="90">
        <v>1373</v>
      </c>
      <c r="D576" s="91" t="s">
        <v>991</v>
      </c>
      <c r="E576" s="91">
        <v>116.85444444444444</v>
      </c>
      <c r="F576" s="91">
        <v>32.328055555555558</v>
      </c>
      <c r="G576" s="90">
        <v>1</v>
      </c>
      <c r="H576" s="27">
        <v>32.425555559999999</v>
      </c>
      <c r="I576" s="27">
        <v>1</v>
      </c>
      <c r="J576" s="24">
        <v>1</v>
      </c>
    </row>
    <row r="577" spans="1:10" hidden="1">
      <c r="A577" s="91" t="s">
        <v>178</v>
      </c>
      <c r="B577" s="91" t="s">
        <v>1650</v>
      </c>
      <c r="C577" s="90">
        <v>404</v>
      </c>
      <c r="D577" s="91" t="s">
        <v>1748</v>
      </c>
      <c r="E577" s="91">
        <v>116.60166666666666</v>
      </c>
      <c r="F577" s="91">
        <v>32.327500000000001</v>
      </c>
      <c r="G577" s="90">
        <v>7</v>
      </c>
      <c r="H577" s="27">
        <v>32.425555559999999</v>
      </c>
      <c r="I577" s="27">
        <v>1</v>
      </c>
      <c r="J577" s="24">
        <v>0</v>
      </c>
    </row>
    <row r="578" spans="1:10">
      <c r="A578" s="91" t="s">
        <v>178</v>
      </c>
      <c r="B578" s="91" t="s">
        <v>1650</v>
      </c>
      <c r="C578" s="90">
        <v>1810</v>
      </c>
      <c r="D578" s="91" t="s">
        <v>813</v>
      </c>
      <c r="E578" s="91">
        <v>116.83333333333333</v>
      </c>
      <c r="F578" s="91">
        <v>32.327222222222225</v>
      </c>
      <c r="G578" s="90">
        <v>2</v>
      </c>
      <c r="H578" s="27">
        <v>32.425555559999999</v>
      </c>
      <c r="I578" s="27">
        <v>1</v>
      </c>
      <c r="J578" s="24">
        <v>1</v>
      </c>
    </row>
    <row r="579" spans="1:10">
      <c r="A579" s="91" t="s">
        <v>178</v>
      </c>
      <c r="B579" s="91" t="s">
        <v>1497</v>
      </c>
      <c r="C579" s="90">
        <v>365</v>
      </c>
      <c r="D579" s="91" t="s">
        <v>1747</v>
      </c>
      <c r="E579" s="91">
        <v>117.04666666666667</v>
      </c>
      <c r="F579" s="91">
        <v>32.325277777777778</v>
      </c>
      <c r="G579" s="90">
        <v>5</v>
      </c>
      <c r="H579" s="27">
        <v>32.425555559999999</v>
      </c>
      <c r="I579" s="27">
        <v>1</v>
      </c>
      <c r="J579" s="24">
        <v>1</v>
      </c>
    </row>
    <row r="580" spans="1:10">
      <c r="A580" s="91" t="s">
        <v>178</v>
      </c>
      <c r="B580" s="91" t="s">
        <v>1650</v>
      </c>
      <c r="C580" s="90">
        <v>1296</v>
      </c>
      <c r="D580" s="91" t="s">
        <v>1746</v>
      </c>
      <c r="E580" s="91">
        <v>116.85388888888889</v>
      </c>
      <c r="F580" s="91">
        <v>32.323888888888895</v>
      </c>
      <c r="G580" s="90">
        <v>1</v>
      </c>
      <c r="H580" s="27">
        <v>32.425555559999999</v>
      </c>
      <c r="I580" s="27">
        <v>1</v>
      </c>
      <c r="J580" s="24">
        <v>1</v>
      </c>
    </row>
    <row r="581" spans="1:10">
      <c r="A581" s="91" t="s">
        <v>178</v>
      </c>
      <c r="B581" s="91" t="s">
        <v>1497</v>
      </c>
      <c r="C581" s="90">
        <v>218</v>
      </c>
      <c r="D581" s="91" t="s">
        <v>1745</v>
      </c>
      <c r="E581" s="91">
        <v>117.00638888888889</v>
      </c>
      <c r="F581" s="91">
        <v>32.32</v>
      </c>
      <c r="G581" s="90">
        <v>783</v>
      </c>
      <c r="H581" s="27">
        <v>32.425555559999999</v>
      </c>
      <c r="I581" s="27">
        <v>1</v>
      </c>
      <c r="J581" s="24">
        <v>1</v>
      </c>
    </row>
    <row r="582" spans="1:10">
      <c r="A582" s="91" t="s">
        <v>178</v>
      </c>
      <c r="B582" s="91" t="s">
        <v>1650</v>
      </c>
      <c r="C582" s="90">
        <v>1809</v>
      </c>
      <c r="D582" s="91" t="s">
        <v>1744</v>
      </c>
      <c r="E582" s="91">
        <v>116.85333333333332</v>
      </c>
      <c r="F582" s="91">
        <v>32.319722222222225</v>
      </c>
      <c r="G582" s="90">
        <v>1</v>
      </c>
      <c r="H582" s="27">
        <v>32.425555559999999</v>
      </c>
      <c r="I582" s="27">
        <v>1</v>
      </c>
      <c r="J582" s="24">
        <v>1</v>
      </c>
    </row>
    <row r="583" spans="1:10">
      <c r="A583" s="91" t="s">
        <v>178</v>
      </c>
      <c r="B583" s="91" t="s">
        <v>1497</v>
      </c>
      <c r="C583" s="90">
        <v>220</v>
      </c>
      <c r="D583" s="91" t="s">
        <v>1743</v>
      </c>
      <c r="E583" s="91">
        <v>116.98722222222223</v>
      </c>
      <c r="F583" s="91">
        <v>32.317500000000003</v>
      </c>
      <c r="G583" s="90">
        <v>8</v>
      </c>
      <c r="H583" s="27">
        <v>32.425555559999999</v>
      </c>
      <c r="I583" s="27">
        <v>1</v>
      </c>
      <c r="J583" s="24">
        <v>1</v>
      </c>
    </row>
    <row r="584" spans="1:10">
      <c r="A584" s="91" t="s">
        <v>178</v>
      </c>
      <c r="B584" s="91" t="s">
        <v>1497</v>
      </c>
      <c r="C584" s="90">
        <v>360</v>
      </c>
      <c r="D584" s="91" t="s">
        <v>1742</v>
      </c>
      <c r="E584" s="91">
        <v>117.015</v>
      </c>
      <c r="F584" s="91">
        <v>32.31666666666667</v>
      </c>
      <c r="G584" s="90">
        <v>5</v>
      </c>
      <c r="H584" s="27">
        <v>32.425555559999999</v>
      </c>
      <c r="I584" s="27">
        <v>1</v>
      </c>
      <c r="J584" s="24">
        <v>1</v>
      </c>
    </row>
    <row r="585" spans="1:10">
      <c r="A585" s="91" t="s">
        <v>178</v>
      </c>
      <c r="B585" s="91" t="s">
        <v>1497</v>
      </c>
      <c r="C585" s="90">
        <v>269</v>
      </c>
      <c r="D585" s="91" t="s">
        <v>695</v>
      </c>
      <c r="E585" s="91">
        <v>116.97277777777778</v>
      </c>
      <c r="F585" s="91">
        <v>32.31666666666667</v>
      </c>
      <c r="G585" s="90">
        <v>16</v>
      </c>
      <c r="H585" s="27">
        <v>32.425555559999999</v>
      </c>
      <c r="I585" s="27">
        <v>1</v>
      </c>
      <c r="J585" s="24">
        <v>1</v>
      </c>
    </row>
    <row r="586" spans="1:10" hidden="1">
      <c r="A586" s="91" t="s">
        <v>178</v>
      </c>
      <c r="B586" s="91" t="s">
        <v>177</v>
      </c>
      <c r="C586" s="90">
        <v>4839</v>
      </c>
      <c r="D586" s="91" t="s">
        <v>1741</v>
      </c>
      <c r="E586" s="91">
        <v>116.58611111111111</v>
      </c>
      <c r="F586" s="91">
        <v>32.31388888888889</v>
      </c>
      <c r="G586" s="90">
        <v>1</v>
      </c>
      <c r="H586" s="27">
        <v>32.425555559999999</v>
      </c>
      <c r="I586" s="27">
        <v>1</v>
      </c>
      <c r="J586" s="24">
        <v>0</v>
      </c>
    </row>
    <row r="587" spans="1:10">
      <c r="A587" s="91" t="s">
        <v>178</v>
      </c>
      <c r="B587" s="91" t="s">
        <v>1497</v>
      </c>
      <c r="C587" s="90">
        <v>298</v>
      </c>
      <c r="D587" s="91" t="s">
        <v>1740</v>
      </c>
      <c r="E587" s="91">
        <v>117.03222222222222</v>
      </c>
      <c r="F587" s="91">
        <v>32.312222222222218</v>
      </c>
      <c r="G587" s="90">
        <v>4</v>
      </c>
      <c r="H587" s="27">
        <v>32.425555559999999</v>
      </c>
      <c r="I587" s="27">
        <v>1</v>
      </c>
      <c r="J587" s="24">
        <v>1</v>
      </c>
    </row>
    <row r="588" spans="1:10">
      <c r="A588" s="91" t="s">
        <v>178</v>
      </c>
      <c r="B588" s="91" t="s">
        <v>1650</v>
      </c>
      <c r="C588" s="90">
        <v>1166</v>
      </c>
      <c r="D588" s="91" t="s">
        <v>1739</v>
      </c>
      <c r="E588" s="91">
        <v>116.93861111111111</v>
      </c>
      <c r="F588" s="91">
        <v>32.31166666666666</v>
      </c>
      <c r="G588" s="90">
        <v>2</v>
      </c>
      <c r="H588" s="27">
        <v>32.425555559999999</v>
      </c>
      <c r="I588" s="27">
        <v>1</v>
      </c>
      <c r="J588" s="24">
        <v>1</v>
      </c>
    </row>
    <row r="589" spans="1:10">
      <c r="A589" s="91" t="s">
        <v>178</v>
      </c>
      <c r="B589" s="91" t="s">
        <v>1497</v>
      </c>
      <c r="C589" s="90">
        <v>138</v>
      </c>
      <c r="D589" s="91" t="s">
        <v>672</v>
      </c>
      <c r="E589" s="91">
        <v>117.02583333333334</v>
      </c>
      <c r="F589" s="91">
        <v>32.309444444444445</v>
      </c>
      <c r="G589" s="90">
        <v>5</v>
      </c>
      <c r="H589" s="27">
        <v>32.425555559999999</v>
      </c>
      <c r="I589" s="27">
        <v>1</v>
      </c>
      <c r="J589" s="24">
        <v>1</v>
      </c>
    </row>
    <row r="590" spans="1:10">
      <c r="A590" s="91" t="s">
        <v>178</v>
      </c>
      <c r="B590" s="91" t="s">
        <v>1497</v>
      </c>
      <c r="C590" s="90">
        <v>146</v>
      </c>
      <c r="D590" s="91" t="s">
        <v>1738</v>
      </c>
      <c r="E590" s="91">
        <v>117.03999999999999</v>
      </c>
      <c r="F590" s="91">
        <v>32.307777777777773</v>
      </c>
      <c r="G590" s="90">
        <v>42</v>
      </c>
      <c r="H590" s="27">
        <v>32.425555559999999</v>
      </c>
      <c r="I590" s="27">
        <v>1</v>
      </c>
      <c r="J590" s="24">
        <v>1</v>
      </c>
    </row>
    <row r="591" spans="1:10">
      <c r="A591" s="91" t="s">
        <v>178</v>
      </c>
      <c r="B591" s="91" t="s">
        <v>1497</v>
      </c>
      <c r="C591" s="90">
        <v>5</v>
      </c>
      <c r="D591" s="91" t="s">
        <v>1737</v>
      </c>
      <c r="E591" s="91">
        <v>117.03777777777778</v>
      </c>
      <c r="F591" s="91">
        <v>32.305833333333332</v>
      </c>
      <c r="G591" s="90">
        <v>5</v>
      </c>
      <c r="H591" s="27">
        <v>32.425555559999999</v>
      </c>
      <c r="I591" s="27">
        <v>1</v>
      </c>
      <c r="J591" s="24">
        <v>1</v>
      </c>
    </row>
    <row r="592" spans="1:10">
      <c r="A592" s="91" t="s">
        <v>178</v>
      </c>
      <c r="B592" s="91" t="s">
        <v>1497</v>
      </c>
      <c r="C592" s="90">
        <v>302</v>
      </c>
      <c r="D592" s="91" t="s">
        <v>1736</v>
      </c>
      <c r="E592" s="91">
        <v>117.03527777777778</v>
      </c>
      <c r="F592" s="91">
        <v>32.305833333333332</v>
      </c>
      <c r="G592" s="90">
        <v>12</v>
      </c>
      <c r="H592" s="27">
        <v>32.425555559999999</v>
      </c>
      <c r="I592" s="27">
        <v>1</v>
      </c>
      <c r="J592" s="24">
        <v>1</v>
      </c>
    </row>
    <row r="593" spans="1:10" hidden="1">
      <c r="A593" s="91" t="s">
        <v>178</v>
      </c>
      <c r="B593" s="91" t="s">
        <v>177</v>
      </c>
      <c r="C593" s="90">
        <v>4828</v>
      </c>
      <c r="D593" s="91" t="s">
        <v>1735</v>
      </c>
      <c r="E593" s="91">
        <v>116.05833333333334</v>
      </c>
      <c r="F593" s="91">
        <v>32.305555555555557</v>
      </c>
      <c r="G593" s="90">
        <v>4</v>
      </c>
      <c r="H593" s="27">
        <v>32.425555559999999</v>
      </c>
      <c r="I593" s="27">
        <v>1</v>
      </c>
      <c r="J593" s="24">
        <v>0</v>
      </c>
    </row>
    <row r="594" spans="1:10">
      <c r="A594" s="91" t="s">
        <v>178</v>
      </c>
      <c r="B594" s="91" t="s">
        <v>1497</v>
      </c>
      <c r="C594" s="90">
        <v>129</v>
      </c>
      <c r="D594" s="91" t="s">
        <v>946</v>
      </c>
      <c r="E594" s="91">
        <v>117.04027777777777</v>
      </c>
      <c r="F594" s="91">
        <v>32.30555555555555</v>
      </c>
      <c r="G594" s="90">
        <v>4</v>
      </c>
      <c r="H594" s="27">
        <v>32.425555559999999</v>
      </c>
      <c r="I594" s="27">
        <v>1</v>
      </c>
      <c r="J594" s="24">
        <v>1</v>
      </c>
    </row>
    <row r="595" spans="1:10">
      <c r="A595" s="91" t="s">
        <v>178</v>
      </c>
      <c r="B595" s="91" t="s">
        <v>1497</v>
      </c>
      <c r="C595" s="90">
        <v>288</v>
      </c>
      <c r="D595" s="91" t="s">
        <v>1734</v>
      </c>
      <c r="E595" s="91">
        <v>117.005</v>
      </c>
      <c r="F595" s="91">
        <v>32.30555555555555</v>
      </c>
      <c r="G595" s="90">
        <v>6</v>
      </c>
      <c r="H595" s="27">
        <v>32.425555559999999</v>
      </c>
      <c r="I595" s="27">
        <v>1</v>
      </c>
      <c r="J595" s="24">
        <v>1</v>
      </c>
    </row>
    <row r="596" spans="1:10">
      <c r="A596" s="91" t="s">
        <v>178</v>
      </c>
      <c r="B596" s="91" t="s">
        <v>1497</v>
      </c>
      <c r="C596" s="90">
        <v>299</v>
      </c>
      <c r="D596" s="91" t="s">
        <v>197</v>
      </c>
      <c r="E596" s="91">
        <v>117.00805555555556</v>
      </c>
      <c r="F596" s="91">
        <v>32.303888888888885</v>
      </c>
      <c r="G596" s="90">
        <v>3</v>
      </c>
      <c r="H596" s="27">
        <v>32.425555559999999</v>
      </c>
      <c r="I596" s="27">
        <v>1</v>
      </c>
      <c r="J596" s="24">
        <v>1</v>
      </c>
    </row>
    <row r="597" spans="1:10">
      <c r="A597" s="91" t="s">
        <v>178</v>
      </c>
      <c r="B597" s="91" t="s">
        <v>1497</v>
      </c>
      <c r="C597" s="90">
        <v>252</v>
      </c>
      <c r="D597" s="91" t="s">
        <v>197</v>
      </c>
      <c r="E597" s="91">
        <v>116.96027777777778</v>
      </c>
      <c r="F597" s="91">
        <v>32.303888888888885</v>
      </c>
      <c r="G597" s="90">
        <v>2</v>
      </c>
      <c r="H597" s="27">
        <v>32.425555559999999</v>
      </c>
      <c r="I597" s="27">
        <v>1</v>
      </c>
      <c r="J597" s="24">
        <v>1</v>
      </c>
    </row>
    <row r="598" spans="1:10">
      <c r="A598" s="91" t="s">
        <v>178</v>
      </c>
      <c r="B598" s="91" t="s">
        <v>1497</v>
      </c>
      <c r="C598" s="90">
        <v>127</v>
      </c>
      <c r="D598" s="91" t="s">
        <v>1733</v>
      </c>
      <c r="E598" s="91">
        <v>116.95416666666667</v>
      </c>
      <c r="F598" s="91">
        <v>32.30361111111111</v>
      </c>
      <c r="G598" s="90">
        <v>2</v>
      </c>
      <c r="H598" s="27">
        <v>32.425555559999999</v>
      </c>
      <c r="I598" s="27">
        <v>1</v>
      </c>
      <c r="J598" s="24">
        <v>1</v>
      </c>
    </row>
    <row r="599" spans="1:10" hidden="1">
      <c r="A599" s="91" t="s">
        <v>178</v>
      </c>
      <c r="B599" s="91" t="s">
        <v>1650</v>
      </c>
      <c r="C599" s="90">
        <v>406</v>
      </c>
      <c r="D599" s="91" t="s">
        <v>1732</v>
      </c>
      <c r="E599" s="91">
        <v>116.59472222222222</v>
      </c>
      <c r="F599" s="91">
        <v>32.302777777777777</v>
      </c>
      <c r="G599" s="90">
        <v>2</v>
      </c>
      <c r="H599" s="27">
        <v>32.425555559999999</v>
      </c>
      <c r="I599" s="27">
        <v>1</v>
      </c>
      <c r="J599" s="24">
        <v>0</v>
      </c>
    </row>
    <row r="600" spans="1:10">
      <c r="A600" s="91" t="s">
        <v>178</v>
      </c>
      <c r="B600" s="91" t="s">
        <v>1497</v>
      </c>
      <c r="C600" s="90">
        <v>28</v>
      </c>
      <c r="D600" s="91" t="s">
        <v>1731</v>
      </c>
      <c r="E600" s="91">
        <v>117.02305555555556</v>
      </c>
      <c r="F600" s="91">
        <v>32.302499999999995</v>
      </c>
      <c r="G600" s="90">
        <v>663</v>
      </c>
      <c r="H600" s="27">
        <v>32.425555559999999</v>
      </c>
      <c r="I600" s="27">
        <v>1</v>
      </c>
      <c r="J600" s="24">
        <v>1</v>
      </c>
    </row>
    <row r="601" spans="1:10">
      <c r="A601" s="91" t="s">
        <v>178</v>
      </c>
      <c r="B601" s="91" t="s">
        <v>1650</v>
      </c>
      <c r="C601" s="90">
        <v>1742</v>
      </c>
      <c r="D601" s="91" t="s">
        <v>1730</v>
      </c>
      <c r="E601" s="91">
        <v>116.82222222222222</v>
      </c>
      <c r="F601" s="91">
        <v>32.30222222222222</v>
      </c>
      <c r="G601" s="90">
        <v>3</v>
      </c>
      <c r="H601" s="27">
        <v>32.425555559999999</v>
      </c>
      <c r="I601" s="27">
        <v>1</v>
      </c>
      <c r="J601" s="24">
        <v>1</v>
      </c>
    </row>
    <row r="602" spans="1:10">
      <c r="A602" s="91" t="s">
        <v>178</v>
      </c>
      <c r="B602" s="91" t="s">
        <v>1497</v>
      </c>
      <c r="C602" s="90">
        <v>190</v>
      </c>
      <c r="D602" s="91" t="s">
        <v>197</v>
      </c>
      <c r="E602" s="91">
        <v>117.00611111111111</v>
      </c>
      <c r="F602" s="91">
        <v>32.301944444444445</v>
      </c>
      <c r="G602" s="90">
        <v>4</v>
      </c>
      <c r="H602" s="27">
        <v>32.425555559999999</v>
      </c>
      <c r="I602" s="27">
        <v>1</v>
      </c>
      <c r="J602" s="24">
        <v>1</v>
      </c>
    </row>
    <row r="603" spans="1:10">
      <c r="A603" s="91" t="s">
        <v>178</v>
      </c>
      <c r="B603" s="91" t="s">
        <v>1650</v>
      </c>
      <c r="C603" s="90">
        <v>1743</v>
      </c>
      <c r="D603" s="91" t="s">
        <v>1285</v>
      </c>
      <c r="E603" s="91">
        <v>116.82555555555555</v>
      </c>
      <c r="F603" s="91">
        <v>32.30083333333333</v>
      </c>
      <c r="G603" s="90">
        <v>2</v>
      </c>
      <c r="H603" s="27">
        <v>32.425555559999999</v>
      </c>
      <c r="I603" s="27">
        <v>1</v>
      </c>
      <c r="J603" s="24">
        <v>1</v>
      </c>
    </row>
    <row r="604" spans="1:10" hidden="1">
      <c r="A604" s="91" t="s">
        <v>178</v>
      </c>
      <c r="B604" s="91" t="s">
        <v>177</v>
      </c>
      <c r="C604" s="90">
        <v>523</v>
      </c>
      <c r="D604" s="91" t="s">
        <v>1729</v>
      </c>
      <c r="E604" s="91">
        <v>116.50555555555556</v>
      </c>
      <c r="F604" s="91">
        <v>32.299999999999997</v>
      </c>
      <c r="G604" s="90">
        <v>84</v>
      </c>
      <c r="H604" s="27">
        <v>32.175555559999999</v>
      </c>
      <c r="I604" s="27">
        <v>2</v>
      </c>
      <c r="J604" s="24">
        <v>0</v>
      </c>
    </row>
    <row r="605" spans="1:10">
      <c r="A605" s="91" t="s">
        <v>178</v>
      </c>
      <c r="B605" s="91" t="s">
        <v>1497</v>
      </c>
      <c r="C605" s="90">
        <v>148</v>
      </c>
      <c r="D605" s="91" t="s">
        <v>1728</v>
      </c>
      <c r="E605" s="91">
        <v>116.98333333333333</v>
      </c>
      <c r="F605" s="91">
        <v>32.299166666666665</v>
      </c>
      <c r="G605" s="90">
        <v>3</v>
      </c>
      <c r="H605" s="27">
        <v>32.175555559999999</v>
      </c>
      <c r="I605" s="27">
        <v>2</v>
      </c>
      <c r="J605" s="24">
        <v>1</v>
      </c>
    </row>
    <row r="606" spans="1:10">
      <c r="A606" s="91" t="s">
        <v>178</v>
      </c>
      <c r="B606" s="91" t="s">
        <v>1497</v>
      </c>
      <c r="C606" s="90">
        <v>188</v>
      </c>
      <c r="D606" s="91" t="s">
        <v>197</v>
      </c>
      <c r="E606" s="91">
        <v>116.96444444444445</v>
      </c>
      <c r="F606" s="91">
        <v>32.298611111111107</v>
      </c>
      <c r="G606" s="90">
        <v>3</v>
      </c>
      <c r="H606" s="27">
        <v>32.175555559999999</v>
      </c>
      <c r="I606" s="27">
        <v>2</v>
      </c>
      <c r="J606" s="24">
        <v>1</v>
      </c>
    </row>
    <row r="607" spans="1:10">
      <c r="A607" s="91" t="s">
        <v>178</v>
      </c>
      <c r="B607" s="91" t="s">
        <v>1497</v>
      </c>
      <c r="C607" s="90">
        <v>300</v>
      </c>
      <c r="D607" s="91" t="s">
        <v>1727</v>
      </c>
      <c r="E607" s="91">
        <v>117.00583333333333</v>
      </c>
      <c r="F607" s="91">
        <v>32.298333333333332</v>
      </c>
      <c r="G607" s="90">
        <v>7</v>
      </c>
      <c r="H607" s="27">
        <v>32.175555559999999</v>
      </c>
      <c r="I607" s="27">
        <v>2</v>
      </c>
      <c r="J607" s="24">
        <v>1</v>
      </c>
    </row>
    <row r="608" spans="1:10">
      <c r="A608" s="91" t="s">
        <v>178</v>
      </c>
      <c r="B608" s="91" t="s">
        <v>1650</v>
      </c>
      <c r="C608" s="90">
        <v>1712</v>
      </c>
      <c r="D608" s="91" t="s">
        <v>1726</v>
      </c>
      <c r="E608" s="91">
        <v>116.55194444444444</v>
      </c>
      <c r="F608" s="91">
        <v>32.295277777777777</v>
      </c>
      <c r="G608" s="90">
        <v>1</v>
      </c>
      <c r="H608" s="27">
        <v>32.175555559999999</v>
      </c>
      <c r="I608" s="27">
        <v>2</v>
      </c>
      <c r="J608" s="24">
        <v>1</v>
      </c>
    </row>
    <row r="609" spans="1:10">
      <c r="A609" s="91" t="s">
        <v>178</v>
      </c>
      <c r="B609" s="91" t="s">
        <v>1497</v>
      </c>
      <c r="C609" s="90">
        <v>236</v>
      </c>
      <c r="D609" s="91" t="s">
        <v>1725</v>
      </c>
      <c r="E609" s="91">
        <v>116.99861111111112</v>
      </c>
      <c r="F609" s="91">
        <v>32.294444444444444</v>
      </c>
      <c r="G609" s="90">
        <v>4</v>
      </c>
      <c r="H609" s="27">
        <v>32.175555559999999</v>
      </c>
      <c r="I609" s="27">
        <v>2</v>
      </c>
      <c r="J609" s="24">
        <v>1</v>
      </c>
    </row>
    <row r="610" spans="1:10">
      <c r="A610" s="91" t="s">
        <v>178</v>
      </c>
      <c r="B610" s="91" t="s">
        <v>1497</v>
      </c>
      <c r="C610" s="90">
        <v>237</v>
      </c>
      <c r="D610" s="91" t="s">
        <v>1724</v>
      </c>
      <c r="E610" s="91">
        <v>116.98888888888889</v>
      </c>
      <c r="F610" s="91">
        <v>32.293888888888887</v>
      </c>
      <c r="G610" s="90">
        <v>3</v>
      </c>
      <c r="H610" s="27">
        <v>32.175555559999999</v>
      </c>
      <c r="I610" s="27">
        <v>2</v>
      </c>
      <c r="J610" s="24">
        <v>1</v>
      </c>
    </row>
    <row r="611" spans="1:10">
      <c r="A611" s="91" t="s">
        <v>178</v>
      </c>
      <c r="B611" s="91" t="s">
        <v>1497</v>
      </c>
      <c r="C611" s="90">
        <v>212</v>
      </c>
      <c r="D611" s="91" t="s">
        <v>1723</v>
      </c>
      <c r="E611" s="91">
        <v>117.015</v>
      </c>
      <c r="F611" s="91">
        <v>32.292777777777779</v>
      </c>
      <c r="G611" s="90">
        <v>5</v>
      </c>
      <c r="H611" s="27">
        <v>32.175555559999999</v>
      </c>
      <c r="I611" s="27">
        <v>2</v>
      </c>
      <c r="J611" s="24">
        <v>1</v>
      </c>
    </row>
    <row r="612" spans="1:10">
      <c r="A612" s="91" t="s">
        <v>178</v>
      </c>
      <c r="B612" s="91" t="s">
        <v>1497</v>
      </c>
      <c r="C612" s="90">
        <v>235</v>
      </c>
      <c r="D612" s="91" t="s">
        <v>1722</v>
      </c>
      <c r="E612" s="91">
        <v>116.85472222222222</v>
      </c>
      <c r="F612" s="91">
        <v>32.292222222222222</v>
      </c>
      <c r="G612" s="90">
        <v>4</v>
      </c>
      <c r="H612" s="27">
        <v>32.175555559999999</v>
      </c>
      <c r="I612" s="27">
        <v>2</v>
      </c>
      <c r="J612" s="24">
        <v>1</v>
      </c>
    </row>
    <row r="613" spans="1:10">
      <c r="A613" s="91" t="s">
        <v>178</v>
      </c>
      <c r="B613" s="91" t="s">
        <v>1497</v>
      </c>
      <c r="C613" s="90">
        <v>234</v>
      </c>
      <c r="D613" s="91" t="s">
        <v>899</v>
      </c>
      <c r="E613" s="91">
        <v>116.85777777777777</v>
      </c>
      <c r="F613" s="91">
        <v>32.291388888888889</v>
      </c>
      <c r="G613" s="90">
        <v>1</v>
      </c>
      <c r="H613" s="27">
        <v>32.175555559999999</v>
      </c>
      <c r="I613" s="27">
        <v>2</v>
      </c>
      <c r="J613" s="24">
        <v>1</v>
      </c>
    </row>
    <row r="614" spans="1:10">
      <c r="A614" s="91" t="s">
        <v>178</v>
      </c>
      <c r="B614" s="91" t="s">
        <v>1497</v>
      </c>
      <c r="C614" s="90">
        <v>83</v>
      </c>
      <c r="D614" s="91" t="s">
        <v>1721</v>
      </c>
      <c r="E614" s="91">
        <v>117.03861111111111</v>
      </c>
      <c r="F614" s="91">
        <v>32.289444444444442</v>
      </c>
      <c r="G614" s="90">
        <v>10</v>
      </c>
      <c r="H614" s="27">
        <v>32.175555559999999</v>
      </c>
      <c r="I614" s="27">
        <v>2</v>
      </c>
      <c r="J614" s="24">
        <v>1</v>
      </c>
    </row>
    <row r="615" spans="1:10">
      <c r="A615" s="91" t="s">
        <v>178</v>
      </c>
      <c r="B615" s="91" t="s">
        <v>1497</v>
      </c>
      <c r="C615" s="90">
        <v>23</v>
      </c>
      <c r="D615" s="91" t="s">
        <v>1720</v>
      </c>
      <c r="E615" s="91">
        <v>116.995</v>
      </c>
      <c r="F615" s="91">
        <v>32.289444444444442</v>
      </c>
      <c r="G615" s="90">
        <v>33</v>
      </c>
      <c r="H615" s="27">
        <v>32.175555559999999</v>
      </c>
      <c r="I615" s="27">
        <v>2</v>
      </c>
      <c r="J615" s="24">
        <v>1</v>
      </c>
    </row>
    <row r="616" spans="1:10">
      <c r="A616" s="91" t="s">
        <v>178</v>
      </c>
      <c r="B616" s="91" t="s">
        <v>1497</v>
      </c>
      <c r="C616" s="90">
        <v>238</v>
      </c>
      <c r="D616" s="91" t="s">
        <v>1719</v>
      </c>
      <c r="E616" s="91">
        <v>116.98944444444444</v>
      </c>
      <c r="F616" s="91">
        <v>32.289444444444442</v>
      </c>
      <c r="G616" s="90">
        <v>5</v>
      </c>
      <c r="H616" s="27">
        <v>32.175555559999999</v>
      </c>
      <c r="I616" s="27">
        <v>2</v>
      </c>
      <c r="J616" s="24">
        <v>1</v>
      </c>
    </row>
    <row r="617" spans="1:10">
      <c r="A617" s="91" t="s">
        <v>178</v>
      </c>
      <c r="B617" s="91" t="s">
        <v>1650</v>
      </c>
      <c r="C617" s="90">
        <v>1725</v>
      </c>
      <c r="D617" s="91" t="s">
        <v>1718</v>
      </c>
      <c r="E617" s="91">
        <v>116.53749999999999</v>
      </c>
      <c r="F617" s="91">
        <v>32.289166666666667</v>
      </c>
      <c r="G617" s="90">
        <v>7</v>
      </c>
      <c r="H617" s="27">
        <v>32.175555559999999</v>
      </c>
      <c r="I617" s="27">
        <v>2</v>
      </c>
      <c r="J617" s="24">
        <v>1</v>
      </c>
    </row>
    <row r="618" spans="1:10" hidden="1">
      <c r="A618" s="91" t="s">
        <v>178</v>
      </c>
      <c r="B618" s="91" t="s">
        <v>177</v>
      </c>
      <c r="C618" s="90">
        <v>4830</v>
      </c>
      <c r="D618" s="91" t="s">
        <v>1717</v>
      </c>
      <c r="E618" s="91">
        <v>116.18055555555556</v>
      </c>
      <c r="F618" s="91">
        <v>32.288888888888884</v>
      </c>
      <c r="G618" s="90">
        <v>2</v>
      </c>
      <c r="H618" s="27">
        <v>32.175555559999999</v>
      </c>
      <c r="I618" s="27">
        <v>2</v>
      </c>
      <c r="J618" s="24">
        <v>0</v>
      </c>
    </row>
    <row r="619" spans="1:10">
      <c r="A619" s="91" t="s">
        <v>178</v>
      </c>
      <c r="B619" s="91" t="s">
        <v>1497</v>
      </c>
      <c r="C619" s="90">
        <v>233</v>
      </c>
      <c r="D619" s="91" t="s">
        <v>197</v>
      </c>
      <c r="E619" s="91">
        <v>116.86805555555554</v>
      </c>
      <c r="F619" s="91">
        <v>32.288611111111109</v>
      </c>
      <c r="G619" s="90">
        <v>7</v>
      </c>
      <c r="H619" s="27">
        <v>32.175555559999999</v>
      </c>
      <c r="I619" s="27">
        <v>2</v>
      </c>
      <c r="J619" s="24">
        <v>1</v>
      </c>
    </row>
    <row r="620" spans="1:10">
      <c r="A620" s="91" t="s">
        <v>178</v>
      </c>
      <c r="B620" s="91" t="s">
        <v>1497</v>
      </c>
      <c r="C620" s="90">
        <v>232</v>
      </c>
      <c r="D620" s="91" t="s">
        <v>197</v>
      </c>
      <c r="E620" s="91">
        <v>116.86611111111111</v>
      </c>
      <c r="F620" s="91">
        <v>32.287777777777777</v>
      </c>
      <c r="G620" s="90">
        <v>3</v>
      </c>
      <c r="H620" s="27">
        <v>32.175555559999999</v>
      </c>
      <c r="I620" s="27">
        <v>2</v>
      </c>
      <c r="J620" s="24">
        <v>1</v>
      </c>
    </row>
    <row r="621" spans="1:10">
      <c r="A621" s="91" t="s">
        <v>178</v>
      </c>
      <c r="B621" s="91" t="s">
        <v>1497</v>
      </c>
      <c r="C621" s="90">
        <v>102</v>
      </c>
      <c r="D621" s="91" t="s">
        <v>1716</v>
      </c>
      <c r="E621" s="91">
        <v>117.01777777777778</v>
      </c>
      <c r="F621" s="91">
        <v>32.287500000000001</v>
      </c>
      <c r="G621" s="90">
        <v>1</v>
      </c>
      <c r="H621" s="27">
        <v>32.175555559999999</v>
      </c>
      <c r="I621" s="27">
        <v>2</v>
      </c>
      <c r="J621" s="24">
        <v>1</v>
      </c>
    </row>
    <row r="622" spans="1:10">
      <c r="A622" s="91" t="s">
        <v>178</v>
      </c>
      <c r="B622" s="91" t="s">
        <v>1497</v>
      </c>
      <c r="C622" s="90">
        <v>114</v>
      </c>
      <c r="D622" s="91" t="s">
        <v>595</v>
      </c>
      <c r="E622" s="91">
        <v>116.85138888888888</v>
      </c>
      <c r="F622" s="91">
        <v>32.287222222222219</v>
      </c>
      <c r="G622" s="90">
        <v>1</v>
      </c>
      <c r="H622" s="27">
        <v>32.175555559999999</v>
      </c>
      <c r="I622" s="27">
        <v>2</v>
      </c>
      <c r="J622" s="24">
        <v>1</v>
      </c>
    </row>
    <row r="623" spans="1:10">
      <c r="A623" s="91" t="s">
        <v>178</v>
      </c>
      <c r="B623" s="91" t="s">
        <v>1650</v>
      </c>
      <c r="C623" s="90">
        <v>1726</v>
      </c>
      <c r="D623" s="91" t="s">
        <v>1715</v>
      </c>
      <c r="E623" s="91">
        <v>116.54916666666666</v>
      </c>
      <c r="F623" s="91">
        <v>32.286944444444444</v>
      </c>
      <c r="G623" s="90">
        <v>1</v>
      </c>
      <c r="H623" s="27">
        <v>32.175555559999999</v>
      </c>
      <c r="I623" s="27">
        <v>2</v>
      </c>
      <c r="J623" s="24">
        <v>1</v>
      </c>
    </row>
    <row r="624" spans="1:10">
      <c r="A624" s="91" t="s">
        <v>178</v>
      </c>
      <c r="B624" s="91" t="s">
        <v>1497</v>
      </c>
      <c r="C624" s="90">
        <v>322</v>
      </c>
      <c r="D624" s="91" t="s">
        <v>1714</v>
      </c>
      <c r="E624" s="91">
        <v>117.01111111111111</v>
      </c>
      <c r="F624" s="91">
        <v>32.286666666666662</v>
      </c>
      <c r="G624" s="90">
        <v>39</v>
      </c>
      <c r="H624" s="27">
        <v>32.175555559999999</v>
      </c>
      <c r="I624" s="27">
        <v>2</v>
      </c>
      <c r="J624" s="24">
        <v>1</v>
      </c>
    </row>
    <row r="625" spans="1:10">
      <c r="A625" s="91" t="s">
        <v>178</v>
      </c>
      <c r="B625" s="91" t="s">
        <v>1497</v>
      </c>
      <c r="C625" s="90">
        <v>246</v>
      </c>
      <c r="D625" s="91" t="s">
        <v>387</v>
      </c>
      <c r="E625" s="91">
        <v>116.99722222222222</v>
      </c>
      <c r="F625" s="91">
        <v>32.286111111111111</v>
      </c>
      <c r="G625" s="90">
        <v>29</v>
      </c>
      <c r="H625" s="27">
        <v>32.175555559999999</v>
      </c>
      <c r="I625" s="27">
        <v>2</v>
      </c>
      <c r="J625" s="24">
        <v>1</v>
      </c>
    </row>
    <row r="626" spans="1:10">
      <c r="A626" s="91" t="s">
        <v>178</v>
      </c>
      <c r="B626" s="91" t="s">
        <v>1650</v>
      </c>
      <c r="C626" s="90">
        <v>1638</v>
      </c>
      <c r="D626" s="91" t="s">
        <v>1713</v>
      </c>
      <c r="E626" s="91">
        <v>116.53111111111112</v>
      </c>
      <c r="F626" s="91">
        <v>32.286111111111111</v>
      </c>
      <c r="G626" s="90">
        <v>4</v>
      </c>
      <c r="H626" s="27">
        <v>32.175555559999999</v>
      </c>
      <c r="I626" s="27">
        <v>2</v>
      </c>
      <c r="J626" s="24">
        <v>1</v>
      </c>
    </row>
    <row r="627" spans="1:10">
      <c r="A627" s="91" t="s">
        <v>178</v>
      </c>
      <c r="B627" s="91" t="s">
        <v>1497</v>
      </c>
      <c r="C627" s="90">
        <v>57</v>
      </c>
      <c r="D627" s="91" t="s">
        <v>1712</v>
      </c>
      <c r="E627" s="91">
        <v>116.84972222222221</v>
      </c>
      <c r="F627" s="91">
        <v>32.285833333333329</v>
      </c>
      <c r="G627" s="90">
        <v>4</v>
      </c>
      <c r="H627" s="27">
        <v>32.175555559999999</v>
      </c>
      <c r="I627" s="27">
        <v>2</v>
      </c>
      <c r="J627" s="24">
        <v>1</v>
      </c>
    </row>
    <row r="628" spans="1:10">
      <c r="A628" s="91" t="s">
        <v>178</v>
      </c>
      <c r="B628" s="91" t="s">
        <v>1650</v>
      </c>
      <c r="C628" s="90">
        <v>1716</v>
      </c>
      <c r="D628" s="91" t="s">
        <v>1706</v>
      </c>
      <c r="E628" s="91">
        <v>116.5325</v>
      </c>
      <c r="F628" s="91">
        <v>32.285555555555554</v>
      </c>
      <c r="G628" s="90">
        <v>2</v>
      </c>
      <c r="H628" s="27">
        <v>32.175555559999999</v>
      </c>
      <c r="I628" s="27">
        <v>2</v>
      </c>
      <c r="J628" s="24">
        <v>1</v>
      </c>
    </row>
    <row r="629" spans="1:10">
      <c r="A629" s="91" t="s">
        <v>178</v>
      </c>
      <c r="B629" s="91" t="s">
        <v>1497</v>
      </c>
      <c r="C629" s="90">
        <v>6</v>
      </c>
      <c r="D629" s="91" t="s">
        <v>974</v>
      </c>
      <c r="E629" s="91">
        <v>117.03416666666666</v>
      </c>
      <c r="F629" s="91">
        <v>32.285277777777779</v>
      </c>
      <c r="G629" s="90">
        <v>2</v>
      </c>
      <c r="H629" s="27">
        <v>32.175555559999999</v>
      </c>
      <c r="I629" s="27">
        <v>2</v>
      </c>
      <c r="J629" s="24">
        <v>1</v>
      </c>
    </row>
    <row r="630" spans="1:10">
      <c r="A630" s="91" t="s">
        <v>178</v>
      </c>
      <c r="B630" s="91" t="s">
        <v>1497</v>
      </c>
      <c r="C630" s="90">
        <v>355</v>
      </c>
      <c r="D630" s="91" t="s">
        <v>1711</v>
      </c>
      <c r="E630" s="91">
        <v>116.99250000000001</v>
      </c>
      <c r="F630" s="91">
        <v>32.284999999999997</v>
      </c>
      <c r="G630" s="90">
        <v>89</v>
      </c>
      <c r="H630" s="27">
        <v>32.175555559999999</v>
      </c>
      <c r="I630" s="27">
        <v>2</v>
      </c>
      <c r="J630" s="24">
        <v>1</v>
      </c>
    </row>
    <row r="631" spans="1:10">
      <c r="A631" s="91" t="s">
        <v>178</v>
      </c>
      <c r="B631" s="91" t="s">
        <v>1497</v>
      </c>
      <c r="C631" s="90">
        <v>94</v>
      </c>
      <c r="D631" s="91" t="s">
        <v>1710</v>
      </c>
      <c r="E631" s="91">
        <v>116.86388888888888</v>
      </c>
      <c r="F631" s="91">
        <v>32.284166666666664</v>
      </c>
      <c r="G631" s="90">
        <v>6</v>
      </c>
      <c r="H631" s="27">
        <v>32.175555559999999</v>
      </c>
      <c r="I631" s="27">
        <v>2</v>
      </c>
      <c r="J631" s="24">
        <v>1</v>
      </c>
    </row>
    <row r="632" spans="1:10">
      <c r="A632" s="91" t="s">
        <v>178</v>
      </c>
      <c r="B632" s="91" t="s">
        <v>1497</v>
      </c>
      <c r="C632" s="90">
        <v>117</v>
      </c>
      <c r="D632" s="91" t="s">
        <v>1709</v>
      </c>
      <c r="E632" s="91">
        <v>117.01611111111112</v>
      </c>
      <c r="F632" s="91">
        <v>32.283888888888889</v>
      </c>
      <c r="G632" s="90">
        <v>6</v>
      </c>
      <c r="H632" s="27">
        <v>32.175555559999999</v>
      </c>
      <c r="I632" s="27">
        <v>2</v>
      </c>
      <c r="J632" s="24">
        <v>1</v>
      </c>
    </row>
    <row r="633" spans="1:10" hidden="1">
      <c r="A633" s="91" t="s">
        <v>178</v>
      </c>
      <c r="B633" s="91" t="s">
        <v>1650</v>
      </c>
      <c r="C633" s="90">
        <v>1710</v>
      </c>
      <c r="D633" s="91" t="s">
        <v>1708</v>
      </c>
      <c r="E633" s="91">
        <v>116.52694444444444</v>
      </c>
      <c r="F633" s="91">
        <v>32.282222222222224</v>
      </c>
      <c r="G633" s="90">
        <v>9</v>
      </c>
      <c r="H633" s="27">
        <v>32.175555559999999</v>
      </c>
      <c r="I633" s="27">
        <v>2</v>
      </c>
      <c r="J633" s="24">
        <v>0</v>
      </c>
    </row>
    <row r="634" spans="1:10">
      <c r="A634" s="91" t="s">
        <v>178</v>
      </c>
      <c r="B634" s="91" t="s">
        <v>1497</v>
      </c>
      <c r="C634" s="90">
        <v>305</v>
      </c>
      <c r="D634" s="91" t="s">
        <v>1707</v>
      </c>
      <c r="E634" s="91">
        <v>117.03527777777778</v>
      </c>
      <c r="F634" s="91">
        <v>32.281944444444441</v>
      </c>
      <c r="G634" s="90">
        <v>46</v>
      </c>
      <c r="H634" s="27">
        <v>32.175555559999999</v>
      </c>
      <c r="I634" s="27">
        <v>2</v>
      </c>
      <c r="J634" s="24">
        <v>1</v>
      </c>
    </row>
    <row r="635" spans="1:10">
      <c r="A635" s="91" t="s">
        <v>178</v>
      </c>
      <c r="B635" s="91" t="s">
        <v>1497</v>
      </c>
      <c r="C635" s="90">
        <v>116</v>
      </c>
      <c r="D635" s="91" t="s">
        <v>809</v>
      </c>
      <c r="E635" s="91">
        <v>117.01333333333334</v>
      </c>
      <c r="F635" s="91">
        <v>32.281944444444441</v>
      </c>
      <c r="G635" s="90">
        <v>35</v>
      </c>
      <c r="H635" s="27">
        <v>32.175555559999999</v>
      </c>
      <c r="I635" s="27">
        <v>2</v>
      </c>
      <c r="J635" s="24">
        <v>1</v>
      </c>
    </row>
    <row r="636" spans="1:10">
      <c r="A636" s="91" t="s">
        <v>178</v>
      </c>
      <c r="B636" s="91" t="s">
        <v>1650</v>
      </c>
      <c r="C636" s="90">
        <v>1663</v>
      </c>
      <c r="D636" s="91" t="s">
        <v>1706</v>
      </c>
      <c r="E636" s="91">
        <v>116.54055555555556</v>
      </c>
      <c r="F636" s="91">
        <v>32.281666666666666</v>
      </c>
      <c r="G636" s="90">
        <v>5</v>
      </c>
      <c r="H636" s="27">
        <v>32.175555559999999</v>
      </c>
      <c r="I636" s="27">
        <v>2</v>
      </c>
      <c r="J636" s="24">
        <v>1</v>
      </c>
    </row>
    <row r="637" spans="1:10" hidden="1">
      <c r="A637" s="91" t="s">
        <v>178</v>
      </c>
      <c r="B637" s="91" t="s">
        <v>1650</v>
      </c>
      <c r="C637" s="90">
        <v>1708</v>
      </c>
      <c r="D637" s="91" t="s">
        <v>1705</v>
      </c>
      <c r="E637" s="91">
        <v>116.52916666666667</v>
      </c>
      <c r="F637" s="91">
        <v>32.281388888888891</v>
      </c>
      <c r="G637" s="90">
        <v>1</v>
      </c>
      <c r="H637" s="27">
        <v>32.175555559999999</v>
      </c>
      <c r="I637" s="27">
        <v>2</v>
      </c>
      <c r="J637" s="24">
        <v>0</v>
      </c>
    </row>
    <row r="638" spans="1:10">
      <c r="A638" s="91" t="s">
        <v>178</v>
      </c>
      <c r="B638" s="91" t="s">
        <v>1497</v>
      </c>
      <c r="C638" s="90">
        <v>362</v>
      </c>
      <c r="D638" s="91" t="s">
        <v>1704</v>
      </c>
      <c r="E638" s="91">
        <v>116.98583333333333</v>
      </c>
      <c r="F638" s="91">
        <v>32.281111111111109</v>
      </c>
      <c r="G638" s="90">
        <v>4</v>
      </c>
      <c r="H638" s="27">
        <v>32.175555559999999</v>
      </c>
      <c r="I638" s="27">
        <v>2</v>
      </c>
      <c r="J638" s="24">
        <v>1</v>
      </c>
    </row>
    <row r="639" spans="1:10">
      <c r="A639" s="91" t="s">
        <v>178</v>
      </c>
      <c r="B639" s="91" t="s">
        <v>1497</v>
      </c>
      <c r="C639" s="90">
        <v>242</v>
      </c>
      <c r="D639" s="91" t="s">
        <v>1703</v>
      </c>
      <c r="E639" s="91">
        <v>117.00277777777778</v>
      </c>
      <c r="F639" s="91">
        <v>32.279722222222219</v>
      </c>
      <c r="G639" s="90">
        <v>25</v>
      </c>
      <c r="H639" s="27">
        <v>32.175555559999999</v>
      </c>
      <c r="I639" s="27">
        <v>2</v>
      </c>
      <c r="J639" s="24">
        <v>1</v>
      </c>
    </row>
    <row r="640" spans="1:10">
      <c r="A640" s="91" t="s">
        <v>178</v>
      </c>
      <c r="B640" s="91" t="s">
        <v>1497</v>
      </c>
      <c r="C640" s="90">
        <v>108</v>
      </c>
      <c r="D640" s="91" t="s">
        <v>1058</v>
      </c>
      <c r="E640" s="91">
        <v>116.96083333333334</v>
      </c>
      <c r="F640" s="91">
        <v>32.279166666666669</v>
      </c>
      <c r="G640" s="90">
        <v>2</v>
      </c>
      <c r="H640" s="27">
        <v>32.175555559999999</v>
      </c>
      <c r="I640" s="27">
        <v>2</v>
      </c>
      <c r="J640" s="24">
        <v>1</v>
      </c>
    </row>
    <row r="641" spans="1:10">
      <c r="A641" s="91" t="s">
        <v>178</v>
      </c>
      <c r="B641" s="91" t="s">
        <v>1497</v>
      </c>
      <c r="C641" s="90">
        <v>86</v>
      </c>
      <c r="D641" s="91" t="s">
        <v>1702</v>
      </c>
      <c r="E641" s="91">
        <v>117.03</v>
      </c>
      <c r="F641" s="91">
        <v>32.278055555555554</v>
      </c>
      <c r="G641" s="90">
        <v>7</v>
      </c>
      <c r="H641" s="27">
        <v>32.175555559999999</v>
      </c>
      <c r="I641" s="27">
        <v>2</v>
      </c>
      <c r="J641" s="24">
        <v>1</v>
      </c>
    </row>
    <row r="642" spans="1:10">
      <c r="A642" s="91" t="s">
        <v>178</v>
      </c>
      <c r="B642" s="91" t="s">
        <v>1497</v>
      </c>
      <c r="C642" s="90">
        <v>193</v>
      </c>
      <c r="D642" s="91" t="s">
        <v>1701</v>
      </c>
      <c r="E642" s="91">
        <v>117.02194444444444</v>
      </c>
      <c r="F642" s="91">
        <v>32.277222222222221</v>
      </c>
      <c r="G642" s="90">
        <v>141</v>
      </c>
      <c r="H642" s="27">
        <v>32.175555559999999</v>
      </c>
      <c r="I642" s="27">
        <v>2</v>
      </c>
      <c r="J642" s="24">
        <v>1</v>
      </c>
    </row>
    <row r="643" spans="1:10">
      <c r="A643" s="91" t="s">
        <v>178</v>
      </c>
      <c r="B643" s="91" t="s">
        <v>1497</v>
      </c>
      <c r="C643" s="90">
        <v>162</v>
      </c>
      <c r="D643" s="91" t="s">
        <v>1700</v>
      </c>
      <c r="E643" s="91">
        <v>117.01138888888889</v>
      </c>
      <c r="F643" s="91">
        <v>32.276666666666664</v>
      </c>
      <c r="G643" s="90">
        <v>110</v>
      </c>
      <c r="H643" s="27">
        <v>32.175555559999999</v>
      </c>
      <c r="I643" s="27">
        <v>2</v>
      </c>
      <c r="J643" s="24">
        <v>1</v>
      </c>
    </row>
    <row r="644" spans="1:10">
      <c r="A644" s="91" t="s">
        <v>178</v>
      </c>
      <c r="B644" s="91" t="s">
        <v>177</v>
      </c>
      <c r="C644" s="90">
        <v>4848</v>
      </c>
      <c r="D644" s="91" t="s">
        <v>1699</v>
      </c>
      <c r="E644" s="91">
        <v>116.77222222222223</v>
      </c>
      <c r="F644" s="91">
        <v>32.274999999999999</v>
      </c>
      <c r="G644" s="90">
        <v>73</v>
      </c>
      <c r="H644" s="27">
        <v>32.175555559999999</v>
      </c>
      <c r="I644" s="27">
        <v>2</v>
      </c>
      <c r="J644" s="24">
        <v>1</v>
      </c>
    </row>
    <row r="645" spans="1:10">
      <c r="A645" s="91" t="s">
        <v>178</v>
      </c>
      <c r="B645" s="91" t="s">
        <v>177</v>
      </c>
      <c r="C645" s="90">
        <v>4829</v>
      </c>
      <c r="D645" s="91" t="s">
        <v>1698</v>
      </c>
      <c r="E645" s="91">
        <v>116.55555555555556</v>
      </c>
      <c r="F645" s="91">
        <v>32.274999999999999</v>
      </c>
      <c r="G645" s="90">
        <v>5</v>
      </c>
      <c r="H645" s="27">
        <v>32.175555559999999</v>
      </c>
      <c r="I645" s="27">
        <v>2</v>
      </c>
      <c r="J645" s="24">
        <v>1</v>
      </c>
    </row>
    <row r="646" spans="1:10">
      <c r="A646" s="91" t="s">
        <v>178</v>
      </c>
      <c r="B646" s="91" t="s">
        <v>1497</v>
      </c>
      <c r="C646" s="90">
        <v>231</v>
      </c>
      <c r="D646" s="91" t="s">
        <v>1697</v>
      </c>
      <c r="E646" s="91">
        <v>116.8586111111111</v>
      </c>
      <c r="F646" s="91">
        <v>32.273888888888891</v>
      </c>
      <c r="G646" s="90">
        <v>1</v>
      </c>
      <c r="H646" s="27">
        <v>32.175555559999999</v>
      </c>
      <c r="I646" s="27">
        <v>2</v>
      </c>
      <c r="J646" s="24">
        <v>1</v>
      </c>
    </row>
    <row r="647" spans="1:10">
      <c r="A647" s="91" t="s">
        <v>178</v>
      </c>
      <c r="B647" s="91" t="s">
        <v>1497</v>
      </c>
      <c r="C647" s="90">
        <v>361</v>
      </c>
      <c r="D647" s="91" t="s">
        <v>1696</v>
      </c>
      <c r="E647" s="91">
        <v>117.00888888888889</v>
      </c>
      <c r="F647" s="91">
        <v>32.273611111111109</v>
      </c>
      <c r="G647" s="90">
        <v>4</v>
      </c>
      <c r="H647" s="27">
        <v>32.175555559999999</v>
      </c>
      <c r="I647" s="27">
        <v>2</v>
      </c>
      <c r="J647" s="24">
        <v>1</v>
      </c>
    </row>
    <row r="648" spans="1:10">
      <c r="A648" s="91" t="s">
        <v>178</v>
      </c>
      <c r="B648" s="91" t="s">
        <v>1497</v>
      </c>
      <c r="C648" s="90">
        <v>249</v>
      </c>
      <c r="D648" s="91" t="s">
        <v>700</v>
      </c>
      <c r="E648" s="91">
        <v>116.96527777777779</v>
      </c>
      <c r="F648" s="91">
        <v>32.273055555555551</v>
      </c>
      <c r="G648" s="90">
        <v>204</v>
      </c>
      <c r="H648" s="27">
        <v>32.175555559999999</v>
      </c>
      <c r="I648" s="27">
        <v>2</v>
      </c>
      <c r="J648" s="24">
        <v>1</v>
      </c>
    </row>
    <row r="649" spans="1:10" hidden="1">
      <c r="A649" s="91" t="s">
        <v>178</v>
      </c>
      <c r="B649" s="91" t="s">
        <v>177</v>
      </c>
      <c r="C649" s="90">
        <v>813</v>
      </c>
      <c r="D649" s="91" t="s">
        <v>1695</v>
      </c>
      <c r="E649" s="91">
        <v>116.08055555555556</v>
      </c>
      <c r="F649" s="91">
        <v>32.272222222222226</v>
      </c>
      <c r="G649" s="90">
        <v>8</v>
      </c>
      <c r="H649" s="27">
        <v>32.175555559999999</v>
      </c>
      <c r="I649" s="27">
        <v>2</v>
      </c>
      <c r="J649" s="24">
        <v>0</v>
      </c>
    </row>
    <row r="650" spans="1:10">
      <c r="A650" s="91" t="s">
        <v>178</v>
      </c>
      <c r="B650" s="91" t="s">
        <v>1497</v>
      </c>
      <c r="C650" s="90">
        <v>145</v>
      </c>
      <c r="D650" s="91" t="s">
        <v>1694</v>
      </c>
      <c r="E650" s="91">
        <v>116.95666666666666</v>
      </c>
      <c r="F650" s="91">
        <v>32.269999999999996</v>
      </c>
      <c r="G650" s="90">
        <v>3</v>
      </c>
      <c r="H650" s="27">
        <v>32.175555559999999</v>
      </c>
      <c r="I650" s="27">
        <v>2</v>
      </c>
      <c r="J650" s="24">
        <v>1</v>
      </c>
    </row>
    <row r="651" spans="1:10">
      <c r="A651" s="91" t="s">
        <v>178</v>
      </c>
      <c r="B651" s="91" t="s">
        <v>1497</v>
      </c>
      <c r="C651" s="90">
        <v>7</v>
      </c>
      <c r="D651" s="91" t="s">
        <v>1693</v>
      </c>
      <c r="E651" s="91">
        <v>117.02111111111111</v>
      </c>
      <c r="F651" s="91">
        <v>32.268888888888888</v>
      </c>
      <c r="G651" s="90">
        <v>24</v>
      </c>
      <c r="H651" s="27">
        <v>32.175555559999999</v>
      </c>
      <c r="I651" s="27">
        <v>2</v>
      </c>
      <c r="J651" s="24">
        <v>1</v>
      </c>
    </row>
    <row r="652" spans="1:10">
      <c r="A652" s="91" t="s">
        <v>178</v>
      </c>
      <c r="B652" s="91" t="s">
        <v>1497</v>
      </c>
      <c r="C652" s="90">
        <v>22</v>
      </c>
      <c r="D652" s="91" t="s">
        <v>1692</v>
      </c>
      <c r="E652" s="91">
        <v>116.95305555555557</v>
      </c>
      <c r="F652" s="91">
        <v>32.268055555555556</v>
      </c>
      <c r="G652" s="90">
        <v>10</v>
      </c>
      <c r="H652" s="27">
        <v>32.175555559999999</v>
      </c>
      <c r="I652" s="27">
        <v>2</v>
      </c>
      <c r="J652" s="24">
        <v>1</v>
      </c>
    </row>
    <row r="653" spans="1:10">
      <c r="A653" s="91" t="s">
        <v>178</v>
      </c>
      <c r="B653" s="91" t="s">
        <v>1497</v>
      </c>
      <c r="C653" s="90">
        <v>76</v>
      </c>
      <c r="D653" s="91" t="s">
        <v>184</v>
      </c>
      <c r="E653" s="91">
        <v>117.00861111111111</v>
      </c>
      <c r="F653" s="91">
        <v>32.267499999999998</v>
      </c>
      <c r="G653" s="90">
        <v>15</v>
      </c>
      <c r="H653" s="27">
        <v>32.175555559999999</v>
      </c>
      <c r="I653" s="27">
        <v>2</v>
      </c>
      <c r="J653" s="24">
        <v>1</v>
      </c>
    </row>
    <row r="654" spans="1:10">
      <c r="A654" s="91" t="s">
        <v>178</v>
      </c>
      <c r="B654" s="91" t="s">
        <v>177</v>
      </c>
      <c r="C654" s="90">
        <v>4950</v>
      </c>
      <c r="D654" s="91" t="s">
        <v>1691</v>
      </c>
      <c r="E654" s="91">
        <v>116.54444444444445</v>
      </c>
      <c r="F654" s="91">
        <v>32.266666666666666</v>
      </c>
      <c r="G654" s="90">
        <v>5</v>
      </c>
      <c r="H654" s="27">
        <v>32.175555559999999</v>
      </c>
      <c r="I654" s="27">
        <v>2</v>
      </c>
      <c r="J654" s="24">
        <v>1</v>
      </c>
    </row>
    <row r="655" spans="1:10">
      <c r="A655" s="91" t="s">
        <v>178</v>
      </c>
      <c r="B655" s="91" t="s">
        <v>1497</v>
      </c>
      <c r="C655" s="90">
        <v>144</v>
      </c>
      <c r="D655" s="91" t="s">
        <v>1123</v>
      </c>
      <c r="E655" s="91">
        <v>116.91916666666667</v>
      </c>
      <c r="F655" s="91">
        <v>32.265555555555558</v>
      </c>
      <c r="G655" s="90">
        <v>2</v>
      </c>
      <c r="H655" s="27">
        <v>32.175555559999999</v>
      </c>
      <c r="I655" s="27">
        <v>2</v>
      </c>
      <c r="J655" s="24">
        <v>1</v>
      </c>
    </row>
    <row r="656" spans="1:10">
      <c r="A656" s="91" t="s">
        <v>178</v>
      </c>
      <c r="B656" s="91" t="s">
        <v>1497</v>
      </c>
      <c r="C656" s="90">
        <v>226</v>
      </c>
      <c r="D656" s="91" t="s">
        <v>1690</v>
      </c>
      <c r="E656" s="91">
        <v>116.99611111111111</v>
      </c>
      <c r="F656" s="91">
        <v>32.265000000000001</v>
      </c>
      <c r="G656" s="90">
        <v>120</v>
      </c>
      <c r="H656" s="27">
        <v>32.175555559999999</v>
      </c>
      <c r="I656" s="27">
        <v>2</v>
      </c>
      <c r="J656" s="24">
        <v>1</v>
      </c>
    </row>
    <row r="657" spans="1:10">
      <c r="A657" s="91" t="s">
        <v>178</v>
      </c>
      <c r="B657" s="91" t="s">
        <v>1497</v>
      </c>
      <c r="C657" s="90">
        <v>100</v>
      </c>
      <c r="D657" s="91" t="s">
        <v>1689</v>
      </c>
      <c r="E657" s="91">
        <v>116.95666666666666</v>
      </c>
      <c r="F657" s="91">
        <v>32.265000000000001</v>
      </c>
      <c r="G657" s="90">
        <v>2</v>
      </c>
      <c r="H657" s="27">
        <v>32.175555559999999</v>
      </c>
      <c r="I657" s="27">
        <v>2</v>
      </c>
      <c r="J657" s="24">
        <v>1</v>
      </c>
    </row>
    <row r="658" spans="1:10">
      <c r="A658" s="91" t="s">
        <v>178</v>
      </c>
      <c r="B658" s="91" t="s">
        <v>1497</v>
      </c>
      <c r="C658" s="90">
        <v>149</v>
      </c>
      <c r="D658" s="91" t="s">
        <v>1688</v>
      </c>
      <c r="E658" s="91">
        <v>116.92555555555556</v>
      </c>
      <c r="F658" s="91">
        <v>32.265000000000001</v>
      </c>
      <c r="G658" s="90">
        <v>2</v>
      </c>
      <c r="H658" s="27">
        <v>32.175555559999999</v>
      </c>
      <c r="I658" s="27">
        <v>2</v>
      </c>
      <c r="J658" s="24">
        <v>1</v>
      </c>
    </row>
    <row r="659" spans="1:10">
      <c r="A659" s="91" t="s">
        <v>178</v>
      </c>
      <c r="B659" s="91" t="s">
        <v>1650</v>
      </c>
      <c r="C659" s="90">
        <v>1662</v>
      </c>
      <c r="D659" s="91" t="s">
        <v>1687</v>
      </c>
      <c r="E659" s="91">
        <v>116.53527777777778</v>
      </c>
      <c r="F659" s="91">
        <v>32.264444444444443</v>
      </c>
      <c r="G659" s="90">
        <v>2</v>
      </c>
      <c r="H659" s="27">
        <v>32.175555559999999</v>
      </c>
      <c r="I659" s="27">
        <v>2</v>
      </c>
      <c r="J659" s="24">
        <v>1</v>
      </c>
    </row>
    <row r="660" spans="1:10">
      <c r="A660" s="91" t="s">
        <v>178</v>
      </c>
      <c r="B660" s="91" t="s">
        <v>1497</v>
      </c>
      <c r="C660" s="90">
        <v>304</v>
      </c>
      <c r="D660" s="91" t="s">
        <v>184</v>
      </c>
      <c r="E660" s="91">
        <v>117.00111111111111</v>
      </c>
      <c r="F660" s="91">
        <v>32.264166666666668</v>
      </c>
      <c r="G660" s="90">
        <v>6</v>
      </c>
      <c r="H660" s="27">
        <v>32.175555559999999</v>
      </c>
      <c r="I660" s="27">
        <v>2</v>
      </c>
      <c r="J660" s="24">
        <v>1</v>
      </c>
    </row>
    <row r="661" spans="1:10">
      <c r="A661" s="91" t="s">
        <v>178</v>
      </c>
      <c r="B661" s="91" t="s">
        <v>177</v>
      </c>
      <c r="C661" s="90">
        <v>4893</v>
      </c>
      <c r="D661" s="91" t="s">
        <v>1686</v>
      </c>
      <c r="E661" s="91">
        <v>116.56666666666666</v>
      </c>
      <c r="F661" s="91">
        <v>32.263888888888893</v>
      </c>
      <c r="G661" s="90">
        <v>4</v>
      </c>
      <c r="H661" s="27">
        <v>32.175555559999999</v>
      </c>
      <c r="I661" s="27">
        <v>2</v>
      </c>
      <c r="J661" s="24">
        <v>1</v>
      </c>
    </row>
    <row r="662" spans="1:10">
      <c r="A662" s="91" t="s">
        <v>178</v>
      </c>
      <c r="B662" s="91" t="s">
        <v>1497</v>
      </c>
      <c r="C662" s="90">
        <v>185</v>
      </c>
      <c r="D662" s="91" t="s">
        <v>1685</v>
      </c>
      <c r="E662" s="91">
        <v>116.91333333333334</v>
      </c>
      <c r="F662" s="91">
        <v>32.263888888888886</v>
      </c>
      <c r="G662" s="90">
        <v>1</v>
      </c>
      <c r="H662" s="27">
        <v>32.175555559999999</v>
      </c>
      <c r="I662" s="27">
        <v>2</v>
      </c>
      <c r="J662" s="24">
        <v>1</v>
      </c>
    </row>
    <row r="663" spans="1:10">
      <c r="A663" s="91" t="s">
        <v>178</v>
      </c>
      <c r="B663" s="91" t="s">
        <v>1497</v>
      </c>
      <c r="C663" s="90">
        <v>29</v>
      </c>
      <c r="D663" s="91" t="s">
        <v>1684</v>
      </c>
      <c r="E663" s="91">
        <v>116.99861111111112</v>
      </c>
      <c r="F663" s="91">
        <v>32.263333333333335</v>
      </c>
      <c r="G663" s="90">
        <v>13</v>
      </c>
      <c r="H663" s="27">
        <v>32.175555559999999</v>
      </c>
      <c r="I663" s="27">
        <v>2</v>
      </c>
      <c r="J663" s="24">
        <v>1</v>
      </c>
    </row>
    <row r="664" spans="1:10">
      <c r="A664" s="91" t="s">
        <v>178</v>
      </c>
      <c r="B664" s="91" t="s">
        <v>1497</v>
      </c>
      <c r="C664" s="90">
        <v>87</v>
      </c>
      <c r="D664" s="91" t="s">
        <v>1683</v>
      </c>
      <c r="E664" s="91">
        <v>116.99055555555556</v>
      </c>
      <c r="F664" s="91">
        <v>32.263333333333335</v>
      </c>
      <c r="G664" s="90">
        <v>6</v>
      </c>
      <c r="H664" s="27">
        <v>32.175555559999999</v>
      </c>
      <c r="I664" s="27">
        <v>2</v>
      </c>
      <c r="J664" s="24">
        <v>1</v>
      </c>
    </row>
    <row r="665" spans="1:10">
      <c r="A665" s="91" t="s">
        <v>178</v>
      </c>
      <c r="B665" s="91" t="s">
        <v>1497</v>
      </c>
      <c r="C665" s="90">
        <v>49</v>
      </c>
      <c r="D665" s="91" t="s">
        <v>1682</v>
      </c>
      <c r="E665" s="91">
        <v>116.94694444444445</v>
      </c>
      <c r="F665" s="91">
        <v>32.262777777777778</v>
      </c>
      <c r="G665" s="90">
        <v>9</v>
      </c>
      <c r="H665" s="27">
        <v>32.175555559999999</v>
      </c>
      <c r="I665" s="27">
        <v>2</v>
      </c>
      <c r="J665" s="24">
        <v>1</v>
      </c>
    </row>
    <row r="666" spans="1:10">
      <c r="A666" s="91" t="s">
        <v>178</v>
      </c>
      <c r="B666" s="91" t="s">
        <v>1497</v>
      </c>
      <c r="C666" s="90">
        <v>78</v>
      </c>
      <c r="D666" s="91" t="s">
        <v>1681</v>
      </c>
      <c r="E666" s="91">
        <v>116.99444444444444</v>
      </c>
      <c r="F666" s="91">
        <v>32.262222222222221</v>
      </c>
      <c r="G666" s="90">
        <v>143</v>
      </c>
      <c r="H666" s="27">
        <v>32.175555559999999</v>
      </c>
      <c r="I666" s="27">
        <v>2</v>
      </c>
      <c r="J666" s="24">
        <v>1</v>
      </c>
    </row>
    <row r="667" spans="1:10">
      <c r="A667" s="91" t="s">
        <v>178</v>
      </c>
      <c r="B667" s="91" t="s">
        <v>1497</v>
      </c>
      <c r="C667" s="90">
        <v>45</v>
      </c>
      <c r="D667" s="91" t="s">
        <v>1680</v>
      </c>
      <c r="E667" s="91">
        <v>116.92583333333334</v>
      </c>
      <c r="F667" s="91">
        <v>32.262222222222221</v>
      </c>
      <c r="G667" s="90">
        <v>6</v>
      </c>
      <c r="H667" s="27">
        <v>32.175555559999999</v>
      </c>
      <c r="I667" s="27">
        <v>2</v>
      </c>
      <c r="J667" s="24">
        <v>1</v>
      </c>
    </row>
    <row r="668" spans="1:10">
      <c r="A668" s="91" t="s">
        <v>178</v>
      </c>
      <c r="B668" s="91" t="s">
        <v>1497</v>
      </c>
      <c r="C668" s="90">
        <v>247</v>
      </c>
      <c r="D668" s="91" t="s">
        <v>1258</v>
      </c>
      <c r="E668" s="91">
        <v>116.97944444444444</v>
      </c>
      <c r="F668" s="91">
        <v>32.261666666666663</v>
      </c>
      <c r="G668" s="90">
        <v>10</v>
      </c>
      <c r="H668" s="27">
        <v>32.175555559999999</v>
      </c>
      <c r="I668" s="27">
        <v>2</v>
      </c>
      <c r="J668" s="24">
        <v>1</v>
      </c>
    </row>
    <row r="669" spans="1:10">
      <c r="A669" s="91" t="s">
        <v>178</v>
      </c>
      <c r="B669" s="91" t="s">
        <v>1497</v>
      </c>
      <c r="C669" s="90">
        <v>20</v>
      </c>
      <c r="D669" s="91" t="s">
        <v>1679</v>
      </c>
      <c r="E669" s="91">
        <v>116.94694444444445</v>
      </c>
      <c r="F669" s="91">
        <v>32.260833333333331</v>
      </c>
      <c r="G669" s="90">
        <v>16</v>
      </c>
      <c r="H669" s="27">
        <v>32.175555559999999</v>
      </c>
      <c r="I669" s="27">
        <v>2</v>
      </c>
      <c r="J669" s="24">
        <v>1</v>
      </c>
    </row>
    <row r="670" spans="1:10">
      <c r="A670" s="91" t="s">
        <v>178</v>
      </c>
      <c r="B670" s="91" t="s">
        <v>1497</v>
      </c>
      <c r="C670" s="90">
        <v>11</v>
      </c>
      <c r="D670" s="91" t="s">
        <v>1678</v>
      </c>
      <c r="E670" s="91">
        <v>116.98777777777778</v>
      </c>
      <c r="F670" s="91">
        <v>32.26027777777778</v>
      </c>
      <c r="G670" s="90">
        <v>5</v>
      </c>
      <c r="H670" s="27">
        <v>32.175555559999999</v>
      </c>
      <c r="I670" s="27">
        <v>2</v>
      </c>
      <c r="J670" s="24">
        <v>1</v>
      </c>
    </row>
    <row r="671" spans="1:10">
      <c r="A671" s="91" t="s">
        <v>178</v>
      </c>
      <c r="B671" s="91" t="s">
        <v>1497</v>
      </c>
      <c r="C671" s="90">
        <v>9</v>
      </c>
      <c r="D671" s="91" t="s">
        <v>1677</v>
      </c>
      <c r="E671" s="91">
        <v>116.9863888888889</v>
      </c>
      <c r="F671" s="91">
        <v>32.26027777777778</v>
      </c>
      <c r="G671" s="90">
        <v>7</v>
      </c>
      <c r="H671" s="27">
        <v>32.175555559999999</v>
      </c>
      <c r="I671" s="27">
        <v>2</v>
      </c>
      <c r="J671" s="24">
        <v>1</v>
      </c>
    </row>
    <row r="672" spans="1:10">
      <c r="A672" s="91" t="s">
        <v>178</v>
      </c>
      <c r="B672" s="91" t="s">
        <v>1497</v>
      </c>
      <c r="C672" s="90">
        <v>196</v>
      </c>
      <c r="D672" s="91" t="s">
        <v>1676</v>
      </c>
      <c r="E672" s="91">
        <v>116.98111111111112</v>
      </c>
      <c r="F672" s="91">
        <v>32.259444444444448</v>
      </c>
      <c r="G672" s="90">
        <v>43</v>
      </c>
      <c r="H672" s="27">
        <v>32.175555559999999</v>
      </c>
      <c r="I672" s="27">
        <v>2</v>
      </c>
      <c r="J672" s="24">
        <v>1</v>
      </c>
    </row>
    <row r="673" spans="1:10">
      <c r="A673" s="91" t="s">
        <v>178</v>
      </c>
      <c r="B673" s="91" t="s">
        <v>177</v>
      </c>
      <c r="C673" s="90">
        <v>1101</v>
      </c>
      <c r="D673" s="91" t="s">
        <v>1675</v>
      </c>
      <c r="E673" s="91">
        <v>116.57777777777778</v>
      </c>
      <c r="F673" s="91">
        <v>32.258333333333333</v>
      </c>
      <c r="G673" s="90">
        <v>2</v>
      </c>
      <c r="H673" s="27">
        <v>32.175555559999999</v>
      </c>
      <c r="I673" s="27">
        <v>2</v>
      </c>
      <c r="J673" s="24">
        <v>1</v>
      </c>
    </row>
    <row r="674" spans="1:10">
      <c r="A674" s="91" t="s">
        <v>178</v>
      </c>
      <c r="B674" s="91" t="s">
        <v>1650</v>
      </c>
      <c r="C674" s="90">
        <v>1913</v>
      </c>
      <c r="D674" s="91" t="s">
        <v>421</v>
      </c>
      <c r="E674" s="91">
        <v>116.53972222222222</v>
      </c>
      <c r="F674" s="91">
        <v>32.258333333333333</v>
      </c>
      <c r="G674" s="90">
        <v>18</v>
      </c>
      <c r="H674" s="27">
        <v>32.175555559999999</v>
      </c>
      <c r="I674" s="27">
        <v>2</v>
      </c>
      <c r="J674" s="24">
        <v>1</v>
      </c>
    </row>
    <row r="675" spans="1:10">
      <c r="A675" s="91" t="s">
        <v>178</v>
      </c>
      <c r="B675" s="91" t="s">
        <v>1497</v>
      </c>
      <c r="C675" s="90">
        <v>363</v>
      </c>
      <c r="D675" s="91" t="s">
        <v>1674</v>
      </c>
      <c r="E675" s="91">
        <v>116.96583333333334</v>
      </c>
      <c r="F675" s="91">
        <v>32.257777777777775</v>
      </c>
      <c r="G675" s="90">
        <v>2</v>
      </c>
      <c r="H675" s="27">
        <v>32.175555559999999</v>
      </c>
      <c r="I675" s="27">
        <v>2</v>
      </c>
      <c r="J675" s="24">
        <v>1</v>
      </c>
    </row>
    <row r="676" spans="1:10">
      <c r="A676" s="91" t="s">
        <v>178</v>
      </c>
      <c r="B676" s="91" t="s">
        <v>1497</v>
      </c>
      <c r="C676" s="90">
        <v>266</v>
      </c>
      <c r="D676" s="91" t="s">
        <v>1673</v>
      </c>
      <c r="E676" s="91">
        <v>116.93</v>
      </c>
      <c r="F676" s="91">
        <v>32.257222222222225</v>
      </c>
      <c r="G676" s="90">
        <v>13</v>
      </c>
      <c r="H676" s="27">
        <v>32.175555559999999</v>
      </c>
      <c r="I676" s="27">
        <v>2</v>
      </c>
      <c r="J676" s="24">
        <v>1</v>
      </c>
    </row>
    <row r="677" spans="1:10">
      <c r="A677" s="91" t="s">
        <v>178</v>
      </c>
      <c r="B677" s="91" t="s">
        <v>1497</v>
      </c>
      <c r="C677" s="90">
        <v>160</v>
      </c>
      <c r="D677" s="91" t="s">
        <v>1672</v>
      </c>
      <c r="E677" s="91">
        <v>116.96888888888888</v>
      </c>
      <c r="F677" s="91">
        <v>32.256944444444443</v>
      </c>
      <c r="G677" s="90">
        <v>15</v>
      </c>
      <c r="H677" s="27">
        <v>32.175555559999999</v>
      </c>
      <c r="I677" s="27">
        <v>2</v>
      </c>
      <c r="J677" s="24">
        <v>1</v>
      </c>
    </row>
    <row r="678" spans="1:10">
      <c r="A678" s="91" t="s">
        <v>178</v>
      </c>
      <c r="B678" s="91" t="s">
        <v>1497</v>
      </c>
      <c r="C678" s="90">
        <v>255</v>
      </c>
      <c r="D678" s="91" t="s">
        <v>1671</v>
      </c>
      <c r="E678" s="91">
        <v>116.94805555555556</v>
      </c>
      <c r="F678" s="91">
        <v>32.256388888888885</v>
      </c>
      <c r="G678" s="90">
        <v>16</v>
      </c>
      <c r="H678" s="27">
        <v>32.175555559999999</v>
      </c>
      <c r="I678" s="27">
        <v>2</v>
      </c>
      <c r="J678" s="24">
        <v>1</v>
      </c>
    </row>
    <row r="679" spans="1:10">
      <c r="A679" s="91" t="s">
        <v>178</v>
      </c>
      <c r="B679" s="91" t="s">
        <v>1497</v>
      </c>
      <c r="C679" s="90">
        <v>167</v>
      </c>
      <c r="D679" s="91" t="s">
        <v>1670</v>
      </c>
      <c r="E679" s="91">
        <v>116.96861111111112</v>
      </c>
      <c r="F679" s="91">
        <v>32.255555555555553</v>
      </c>
      <c r="G679" s="90">
        <v>5</v>
      </c>
      <c r="H679" s="27">
        <v>32.175555559999999</v>
      </c>
      <c r="I679" s="27">
        <v>2</v>
      </c>
      <c r="J679" s="24">
        <v>1</v>
      </c>
    </row>
    <row r="680" spans="1:10">
      <c r="A680" s="91" t="s">
        <v>178</v>
      </c>
      <c r="B680" s="91" t="s">
        <v>1497</v>
      </c>
      <c r="C680" s="90">
        <v>56</v>
      </c>
      <c r="D680" s="91" t="s">
        <v>1669</v>
      </c>
      <c r="E680" s="91">
        <v>116.96472222222222</v>
      </c>
      <c r="F680" s="91">
        <v>32.254444444444445</v>
      </c>
      <c r="G680" s="90">
        <v>69</v>
      </c>
      <c r="H680" s="27">
        <v>32.175555559999999</v>
      </c>
      <c r="I680" s="27">
        <v>2</v>
      </c>
      <c r="J680" s="24">
        <v>1</v>
      </c>
    </row>
    <row r="681" spans="1:10">
      <c r="A681" s="91" t="s">
        <v>178</v>
      </c>
      <c r="B681" s="91" t="s">
        <v>1497</v>
      </c>
      <c r="C681" s="90">
        <v>61</v>
      </c>
      <c r="D681" s="91" t="s">
        <v>1668</v>
      </c>
      <c r="E681" s="91">
        <v>116.95722222222223</v>
      </c>
      <c r="F681" s="91">
        <v>32.253888888888888</v>
      </c>
      <c r="G681" s="90">
        <v>2</v>
      </c>
      <c r="H681" s="27">
        <v>32.175555559999999</v>
      </c>
      <c r="I681" s="27">
        <v>2</v>
      </c>
      <c r="J681" s="24">
        <v>1</v>
      </c>
    </row>
    <row r="682" spans="1:10">
      <c r="A682" s="91" t="s">
        <v>178</v>
      </c>
      <c r="B682" s="91" t="s">
        <v>1497</v>
      </c>
      <c r="C682" s="90">
        <v>35</v>
      </c>
      <c r="D682" s="91" t="s">
        <v>1667</v>
      </c>
      <c r="E682" s="91">
        <v>116.95972222222223</v>
      </c>
      <c r="F682" s="91">
        <v>32.253611111111113</v>
      </c>
      <c r="G682" s="90">
        <v>43</v>
      </c>
      <c r="H682" s="27">
        <v>32.175555559999999</v>
      </c>
      <c r="I682" s="27">
        <v>2</v>
      </c>
      <c r="J682" s="24">
        <v>1</v>
      </c>
    </row>
    <row r="683" spans="1:10">
      <c r="A683" s="91" t="s">
        <v>178</v>
      </c>
      <c r="B683" s="91" t="s">
        <v>1497</v>
      </c>
      <c r="C683" s="90">
        <v>230</v>
      </c>
      <c r="D683" s="91" t="s">
        <v>1666</v>
      </c>
      <c r="E683" s="91">
        <v>116.93972222222223</v>
      </c>
      <c r="F683" s="91">
        <v>32.25277777777778</v>
      </c>
      <c r="G683" s="90">
        <v>939</v>
      </c>
      <c r="H683" s="27">
        <v>32.175555559999999</v>
      </c>
      <c r="I683" s="27">
        <v>2</v>
      </c>
      <c r="J683" s="24">
        <v>1</v>
      </c>
    </row>
    <row r="684" spans="1:10">
      <c r="A684" s="91" t="s">
        <v>178</v>
      </c>
      <c r="B684" s="91" t="s">
        <v>1497</v>
      </c>
      <c r="C684" s="90">
        <v>263</v>
      </c>
      <c r="D684" s="91" t="s">
        <v>1665</v>
      </c>
      <c r="E684" s="91">
        <v>116.92194444444445</v>
      </c>
      <c r="F684" s="91">
        <v>32.25277777777778</v>
      </c>
      <c r="G684" s="90">
        <v>3</v>
      </c>
      <c r="H684" s="27">
        <v>32.175555559999999</v>
      </c>
      <c r="I684" s="27">
        <v>2</v>
      </c>
      <c r="J684" s="24">
        <v>1</v>
      </c>
    </row>
    <row r="685" spans="1:10">
      <c r="A685" s="91" t="s">
        <v>178</v>
      </c>
      <c r="B685" s="91" t="s">
        <v>1650</v>
      </c>
      <c r="C685" s="90">
        <v>1915</v>
      </c>
      <c r="D685" s="91" t="s">
        <v>1664</v>
      </c>
      <c r="E685" s="91">
        <v>116.56805555555555</v>
      </c>
      <c r="F685" s="91">
        <v>32.25138888888889</v>
      </c>
      <c r="G685" s="90">
        <v>6</v>
      </c>
      <c r="H685" s="27">
        <v>32.175555559999999</v>
      </c>
      <c r="I685" s="27">
        <v>2</v>
      </c>
      <c r="J685" s="24">
        <v>1</v>
      </c>
    </row>
    <row r="686" spans="1:10">
      <c r="A686" s="91" t="s">
        <v>178</v>
      </c>
      <c r="B686" s="91" t="s">
        <v>1497</v>
      </c>
      <c r="C686" s="90">
        <v>64</v>
      </c>
      <c r="D686" s="91" t="s">
        <v>1663</v>
      </c>
      <c r="E686" s="91">
        <v>116.93555555555555</v>
      </c>
      <c r="F686" s="91">
        <v>32.25</v>
      </c>
      <c r="G686" s="90">
        <v>636</v>
      </c>
      <c r="H686" s="27">
        <v>32.175555559999999</v>
      </c>
      <c r="I686" s="27">
        <v>2</v>
      </c>
      <c r="J686" s="24">
        <v>1</v>
      </c>
    </row>
    <row r="687" spans="1:10">
      <c r="A687" s="91" t="s">
        <v>178</v>
      </c>
      <c r="B687" s="91" t="s">
        <v>1497</v>
      </c>
      <c r="C687" s="90">
        <v>314</v>
      </c>
      <c r="D687" s="91" t="s">
        <v>1662</v>
      </c>
      <c r="E687" s="91">
        <v>116.94333333333334</v>
      </c>
      <c r="F687" s="91">
        <v>32.249444444444443</v>
      </c>
      <c r="G687" s="90">
        <v>28</v>
      </c>
      <c r="H687" s="27">
        <v>32.175555559999999</v>
      </c>
      <c r="I687" s="27">
        <v>2</v>
      </c>
      <c r="J687" s="24">
        <v>1</v>
      </c>
    </row>
    <row r="688" spans="1:10">
      <c r="A688" s="91" t="s">
        <v>178</v>
      </c>
      <c r="B688" s="91" t="s">
        <v>1497</v>
      </c>
      <c r="C688" s="90">
        <v>320</v>
      </c>
      <c r="D688" s="91" t="s">
        <v>1661</v>
      </c>
      <c r="E688" s="91">
        <v>116.92833333333334</v>
      </c>
      <c r="F688" s="91">
        <v>32.249444444444443</v>
      </c>
      <c r="G688" s="90">
        <v>40</v>
      </c>
      <c r="H688" s="27">
        <v>32.175555559999999</v>
      </c>
      <c r="I688" s="27">
        <v>2</v>
      </c>
      <c r="J688" s="24">
        <v>1</v>
      </c>
    </row>
    <row r="689" spans="1:10">
      <c r="A689" s="91" t="s">
        <v>178</v>
      </c>
      <c r="B689" s="91" t="s">
        <v>1497</v>
      </c>
      <c r="C689" s="90">
        <v>163</v>
      </c>
      <c r="D689" s="91" t="s">
        <v>1660</v>
      </c>
      <c r="E689" s="91">
        <v>116.94194444444445</v>
      </c>
      <c r="F689" s="91">
        <v>32.24861111111111</v>
      </c>
      <c r="G689" s="90">
        <v>2</v>
      </c>
      <c r="H689" s="27">
        <v>32.175555559999999</v>
      </c>
      <c r="I689" s="27">
        <v>2</v>
      </c>
      <c r="J689" s="24">
        <v>1</v>
      </c>
    </row>
    <row r="690" spans="1:10">
      <c r="A690" s="91" t="s">
        <v>178</v>
      </c>
      <c r="B690" s="91" t="s">
        <v>1650</v>
      </c>
      <c r="C690" s="90">
        <v>1916</v>
      </c>
      <c r="D690" s="91" t="s">
        <v>421</v>
      </c>
      <c r="E690" s="91">
        <v>116.56472222222222</v>
      </c>
      <c r="F690" s="91">
        <v>32.247777777777777</v>
      </c>
      <c r="G690" s="90">
        <v>1</v>
      </c>
      <c r="H690" s="27">
        <v>32.175555559999999</v>
      </c>
      <c r="I690" s="27">
        <v>2</v>
      </c>
      <c r="J690" s="24">
        <v>1</v>
      </c>
    </row>
    <row r="691" spans="1:10">
      <c r="A691" s="91" t="s">
        <v>178</v>
      </c>
      <c r="B691" s="91" t="s">
        <v>1497</v>
      </c>
      <c r="C691" s="90">
        <v>264</v>
      </c>
      <c r="D691" s="91" t="s">
        <v>1659</v>
      </c>
      <c r="E691" s="91">
        <v>116.91194444444444</v>
      </c>
      <c r="F691" s="91">
        <v>32.247500000000002</v>
      </c>
      <c r="G691" s="90">
        <v>4</v>
      </c>
      <c r="H691" s="27">
        <v>32.175555559999999</v>
      </c>
      <c r="I691" s="27">
        <v>2</v>
      </c>
      <c r="J691" s="24">
        <v>1</v>
      </c>
    </row>
    <row r="692" spans="1:10">
      <c r="A692" s="91" t="s">
        <v>178</v>
      </c>
      <c r="B692" s="91" t="s">
        <v>1497</v>
      </c>
      <c r="C692" s="90">
        <v>3</v>
      </c>
      <c r="D692" s="91" t="s">
        <v>1658</v>
      </c>
      <c r="E692" s="91">
        <v>116.93833333333333</v>
      </c>
      <c r="F692" s="91">
        <v>32.246944444444445</v>
      </c>
      <c r="G692" s="90">
        <v>5</v>
      </c>
      <c r="H692" s="27">
        <v>32.175555559999999</v>
      </c>
      <c r="I692" s="27">
        <v>2</v>
      </c>
      <c r="J692" s="24">
        <v>1</v>
      </c>
    </row>
    <row r="693" spans="1:10">
      <c r="A693" s="91" t="s">
        <v>178</v>
      </c>
      <c r="B693" s="91" t="s">
        <v>1497</v>
      </c>
      <c r="C693" s="90">
        <v>123</v>
      </c>
      <c r="D693" s="91" t="s">
        <v>1575</v>
      </c>
      <c r="E693" s="91">
        <v>116.89111111111112</v>
      </c>
      <c r="F693" s="91">
        <v>32.246111111111112</v>
      </c>
      <c r="G693" s="90">
        <v>3</v>
      </c>
      <c r="H693" s="27">
        <v>32.175555559999999</v>
      </c>
      <c r="I693" s="27">
        <v>2</v>
      </c>
      <c r="J693" s="24">
        <v>1</v>
      </c>
    </row>
    <row r="694" spans="1:10">
      <c r="A694" s="91" t="s">
        <v>178</v>
      </c>
      <c r="B694" s="91" t="s">
        <v>1497</v>
      </c>
      <c r="C694" s="90">
        <v>81</v>
      </c>
      <c r="D694" s="91" t="s">
        <v>1657</v>
      </c>
      <c r="E694" s="91">
        <v>116.93805555555556</v>
      </c>
      <c r="F694" s="91">
        <v>32.244722222222222</v>
      </c>
      <c r="G694" s="90">
        <v>48</v>
      </c>
      <c r="H694" s="27">
        <v>32.175555559999999</v>
      </c>
      <c r="I694" s="27">
        <v>2</v>
      </c>
      <c r="J694" s="24">
        <v>1</v>
      </c>
    </row>
    <row r="695" spans="1:10">
      <c r="A695" s="91" t="s">
        <v>178</v>
      </c>
      <c r="B695" s="91" t="s">
        <v>1497</v>
      </c>
      <c r="C695" s="90">
        <v>202</v>
      </c>
      <c r="D695" s="91" t="s">
        <v>1656</v>
      </c>
      <c r="E695" s="91">
        <v>116.92777777777778</v>
      </c>
      <c r="F695" s="91">
        <v>32.244166666666665</v>
      </c>
      <c r="G695" s="90">
        <v>185</v>
      </c>
      <c r="H695" s="27">
        <v>32.175555559999999</v>
      </c>
      <c r="I695" s="27">
        <v>2</v>
      </c>
      <c r="J695" s="24">
        <v>1</v>
      </c>
    </row>
    <row r="696" spans="1:10">
      <c r="A696" s="91" t="s">
        <v>178</v>
      </c>
      <c r="B696" s="91" t="s">
        <v>1497</v>
      </c>
      <c r="C696" s="90">
        <v>340</v>
      </c>
      <c r="D696" s="91" t="s">
        <v>1655</v>
      </c>
      <c r="E696" s="91">
        <v>116.91722222222222</v>
      </c>
      <c r="F696" s="91">
        <v>32.24388888888889</v>
      </c>
      <c r="G696" s="90">
        <v>39</v>
      </c>
      <c r="H696" s="27">
        <v>32.175555559999999</v>
      </c>
      <c r="I696" s="27">
        <v>2</v>
      </c>
      <c r="J696" s="24">
        <v>1</v>
      </c>
    </row>
    <row r="697" spans="1:10">
      <c r="A697" s="91" t="s">
        <v>178</v>
      </c>
      <c r="B697" s="91" t="s">
        <v>1497</v>
      </c>
      <c r="C697" s="90">
        <v>44</v>
      </c>
      <c r="D697" s="91" t="s">
        <v>1654</v>
      </c>
      <c r="E697" s="91">
        <v>116.89361111111111</v>
      </c>
      <c r="F697" s="91">
        <v>32.24388888888889</v>
      </c>
      <c r="G697" s="90">
        <v>3</v>
      </c>
      <c r="H697" s="27">
        <v>32.175555559999999</v>
      </c>
      <c r="I697" s="27">
        <v>2</v>
      </c>
      <c r="J697" s="24">
        <v>1</v>
      </c>
    </row>
    <row r="698" spans="1:10">
      <c r="A698" s="91" t="s">
        <v>178</v>
      </c>
      <c r="B698" s="91" t="s">
        <v>1650</v>
      </c>
      <c r="C698" s="90">
        <v>1691</v>
      </c>
      <c r="D698" s="91" t="s">
        <v>1653</v>
      </c>
      <c r="E698" s="91">
        <v>116.58416666666666</v>
      </c>
      <c r="F698" s="91">
        <v>32.243333333333332</v>
      </c>
      <c r="G698" s="90">
        <v>140</v>
      </c>
      <c r="H698" s="27">
        <v>32.175555559999999</v>
      </c>
      <c r="I698" s="27">
        <v>2</v>
      </c>
      <c r="J698" s="24">
        <v>1</v>
      </c>
    </row>
    <row r="699" spans="1:10">
      <c r="A699" s="91" t="s">
        <v>178</v>
      </c>
      <c r="B699" s="91" t="s">
        <v>1497</v>
      </c>
      <c r="C699" s="90">
        <v>90</v>
      </c>
      <c r="D699" s="91" t="s">
        <v>1652</v>
      </c>
      <c r="E699" s="91">
        <v>116.935</v>
      </c>
      <c r="F699" s="91">
        <v>32.242777777777782</v>
      </c>
      <c r="G699" s="90">
        <v>135</v>
      </c>
      <c r="H699" s="27">
        <v>32.175555559999999</v>
      </c>
      <c r="I699" s="27">
        <v>2</v>
      </c>
      <c r="J699" s="24">
        <v>1</v>
      </c>
    </row>
    <row r="700" spans="1:10">
      <c r="A700" s="91" t="s">
        <v>178</v>
      </c>
      <c r="B700" s="91" t="s">
        <v>1650</v>
      </c>
      <c r="C700" s="90">
        <v>1960</v>
      </c>
      <c r="D700" s="91" t="s">
        <v>882</v>
      </c>
      <c r="E700" s="91">
        <v>116.55722222222222</v>
      </c>
      <c r="F700" s="91">
        <v>32.242777777777782</v>
      </c>
      <c r="G700" s="90">
        <v>9</v>
      </c>
      <c r="H700" s="27">
        <v>32.175555559999999</v>
      </c>
      <c r="I700" s="27">
        <v>2</v>
      </c>
      <c r="J700" s="24">
        <v>1</v>
      </c>
    </row>
    <row r="701" spans="1:10">
      <c r="A701" s="91" t="s">
        <v>178</v>
      </c>
      <c r="B701" s="91" t="s">
        <v>177</v>
      </c>
      <c r="C701" s="90">
        <v>2141</v>
      </c>
      <c r="D701" s="91" t="s">
        <v>694</v>
      </c>
      <c r="E701" s="91">
        <v>116.91944444444444</v>
      </c>
      <c r="F701" s="91">
        <v>32.241666666666667</v>
      </c>
      <c r="G701" s="90">
        <v>262</v>
      </c>
      <c r="H701" s="27">
        <v>32.175555559999999</v>
      </c>
      <c r="I701" s="27">
        <v>2</v>
      </c>
      <c r="J701" s="24">
        <v>1</v>
      </c>
    </row>
    <row r="702" spans="1:10">
      <c r="A702" s="91" t="s">
        <v>178</v>
      </c>
      <c r="B702" s="91" t="s">
        <v>177</v>
      </c>
      <c r="C702" s="90">
        <v>3571</v>
      </c>
      <c r="D702" s="91" t="s">
        <v>1651</v>
      </c>
      <c r="E702" s="91">
        <v>116.67222222222223</v>
      </c>
      <c r="F702" s="91">
        <v>32.241666666666667</v>
      </c>
      <c r="G702" s="90">
        <v>1</v>
      </c>
      <c r="H702" s="27">
        <v>32.175555559999999</v>
      </c>
      <c r="I702" s="27">
        <v>2</v>
      </c>
      <c r="J702" s="24">
        <v>1</v>
      </c>
    </row>
    <row r="703" spans="1:10">
      <c r="A703" s="91" t="s">
        <v>178</v>
      </c>
      <c r="B703" s="91" t="s">
        <v>1650</v>
      </c>
      <c r="C703" s="90">
        <v>1655</v>
      </c>
      <c r="D703" s="91" t="s">
        <v>1649</v>
      </c>
      <c r="E703" s="91">
        <v>116.57388888888889</v>
      </c>
      <c r="F703" s="91">
        <v>32.239166666666669</v>
      </c>
      <c r="G703" s="90">
        <v>19</v>
      </c>
      <c r="H703" s="27">
        <v>32.175555559999999</v>
      </c>
      <c r="I703" s="27">
        <v>2</v>
      </c>
      <c r="J703" s="24">
        <v>1</v>
      </c>
    </row>
    <row r="704" spans="1:10">
      <c r="A704" s="91" t="s">
        <v>178</v>
      </c>
      <c r="B704" s="91" t="s">
        <v>1497</v>
      </c>
      <c r="C704" s="90">
        <v>42</v>
      </c>
      <c r="D704" s="91" t="s">
        <v>1648</v>
      </c>
      <c r="E704" s="91">
        <v>116.90972222222223</v>
      </c>
      <c r="F704" s="91">
        <v>32.238888888888887</v>
      </c>
      <c r="G704" s="90">
        <v>4</v>
      </c>
      <c r="H704" s="27">
        <v>32.175555559999999</v>
      </c>
      <c r="I704" s="27">
        <v>2</v>
      </c>
      <c r="J704" s="24">
        <v>1</v>
      </c>
    </row>
    <row r="705" spans="1:10">
      <c r="A705" s="91" t="s">
        <v>178</v>
      </c>
      <c r="B705" s="91" t="s">
        <v>177</v>
      </c>
      <c r="C705" s="90">
        <v>1086</v>
      </c>
      <c r="D705" s="91" t="s">
        <v>815</v>
      </c>
      <c r="E705" s="91">
        <v>116.54444444444444</v>
      </c>
      <c r="F705" s="91">
        <v>32.238888888888887</v>
      </c>
      <c r="G705" s="90">
        <v>2</v>
      </c>
      <c r="H705" s="27">
        <v>32.175555559999999</v>
      </c>
      <c r="I705" s="27">
        <v>2</v>
      </c>
      <c r="J705" s="24">
        <v>1</v>
      </c>
    </row>
    <row r="706" spans="1:10">
      <c r="A706" s="91" t="s">
        <v>178</v>
      </c>
      <c r="B706" s="91" t="s">
        <v>1497</v>
      </c>
      <c r="C706" s="90">
        <v>147</v>
      </c>
      <c r="D706" s="91" t="s">
        <v>1647</v>
      </c>
      <c r="E706" s="91">
        <v>116.90666666666667</v>
      </c>
      <c r="F706" s="91">
        <v>32.238333333333337</v>
      </c>
      <c r="G706" s="90">
        <v>22</v>
      </c>
      <c r="H706" s="27">
        <v>32.175555559999999</v>
      </c>
      <c r="I706" s="27">
        <v>2</v>
      </c>
      <c r="J706" s="24">
        <v>1</v>
      </c>
    </row>
    <row r="707" spans="1:10">
      <c r="A707" s="91" t="s">
        <v>178</v>
      </c>
      <c r="B707" s="91" t="s">
        <v>1497</v>
      </c>
      <c r="C707" s="90">
        <v>318</v>
      </c>
      <c r="D707" s="91" t="s">
        <v>197</v>
      </c>
      <c r="E707" s="91">
        <v>116.90083333333334</v>
      </c>
      <c r="F707" s="91">
        <v>32.237777777777779</v>
      </c>
      <c r="G707" s="90">
        <v>17</v>
      </c>
      <c r="H707" s="27">
        <v>32.175555559999999</v>
      </c>
      <c r="I707" s="27">
        <v>2</v>
      </c>
      <c r="J707" s="24">
        <v>1</v>
      </c>
    </row>
    <row r="708" spans="1:10">
      <c r="A708" s="91" t="s">
        <v>178</v>
      </c>
      <c r="B708" s="91" t="s">
        <v>1497</v>
      </c>
      <c r="C708" s="90">
        <v>99</v>
      </c>
      <c r="D708" s="91" t="s">
        <v>1646</v>
      </c>
      <c r="E708" s="91">
        <v>116.91083333333334</v>
      </c>
      <c r="F708" s="91">
        <v>32.237500000000004</v>
      </c>
      <c r="G708" s="90">
        <v>9</v>
      </c>
      <c r="H708" s="27">
        <v>32.175555559999999</v>
      </c>
      <c r="I708" s="27">
        <v>2</v>
      </c>
      <c r="J708" s="24">
        <v>1</v>
      </c>
    </row>
    <row r="709" spans="1:10">
      <c r="A709" s="91" t="s">
        <v>178</v>
      </c>
      <c r="B709" s="91" t="s">
        <v>1497</v>
      </c>
      <c r="C709" s="90">
        <v>316</v>
      </c>
      <c r="D709" s="91" t="s">
        <v>1645</v>
      </c>
      <c r="E709" s="91">
        <v>116.92861111111111</v>
      </c>
      <c r="F709" s="91">
        <v>32.236666666666665</v>
      </c>
      <c r="G709" s="90">
        <v>8</v>
      </c>
      <c r="H709" s="27">
        <v>32.175555559999999</v>
      </c>
      <c r="I709" s="27">
        <v>2</v>
      </c>
      <c r="J709" s="24">
        <v>1</v>
      </c>
    </row>
    <row r="710" spans="1:10">
      <c r="A710" s="91" t="s">
        <v>178</v>
      </c>
      <c r="B710" s="91" t="s">
        <v>1497</v>
      </c>
      <c r="C710" s="90">
        <v>41</v>
      </c>
      <c r="D710" s="91" t="s">
        <v>1099</v>
      </c>
      <c r="E710" s="91">
        <v>116.91916666666667</v>
      </c>
      <c r="F710" s="91">
        <v>32.236666666666665</v>
      </c>
      <c r="G710" s="90">
        <v>6</v>
      </c>
      <c r="H710" s="27">
        <v>32.175555559999999</v>
      </c>
      <c r="I710" s="27">
        <v>2</v>
      </c>
      <c r="J710" s="24">
        <v>1</v>
      </c>
    </row>
    <row r="711" spans="1:10">
      <c r="A711" s="91" t="s">
        <v>178</v>
      </c>
      <c r="B711" s="91" t="s">
        <v>177</v>
      </c>
      <c r="C711" s="90">
        <v>4148</v>
      </c>
      <c r="D711" s="91" t="s">
        <v>197</v>
      </c>
      <c r="E711" s="91">
        <v>116.95277777777777</v>
      </c>
      <c r="F711" s="91">
        <v>32.236111111111114</v>
      </c>
      <c r="G711" s="90">
        <v>24</v>
      </c>
      <c r="H711" s="27">
        <v>32.175555559999999</v>
      </c>
      <c r="I711" s="27">
        <v>2</v>
      </c>
      <c r="J711" s="24">
        <v>1</v>
      </c>
    </row>
    <row r="712" spans="1:10">
      <c r="A712" s="91" t="s">
        <v>178</v>
      </c>
      <c r="B712" s="91" t="s">
        <v>177</v>
      </c>
      <c r="C712" s="90">
        <v>2427</v>
      </c>
      <c r="D712" s="91" t="s">
        <v>1644</v>
      </c>
      <c r="E712" s="91">
        <v>116.63333333333334</v>
      </c>
      <c r="F712" s="91">
        <v>32.236111111111114</v>
      </c>
      <c r="G712" s="90">
        <v>6</v>
      </c>
      <c r="H712" s="27">
        <v>32.175555559999999</v>
      </c>
      <c r="I712" s="27">
        <v>2</v>
      </c>
      <c r="J712" s="24">
        <v>1</v>
      </c>
    </row>
    <row r="713" spans="1:10" hidden="1">
      <c r="A713" s="91" t="s">
        <v>178</v>
      </c>
      <c r="B713" s="91" t="s">
        <v>177</v>
      </c>
      <c r="C713" s="90">
        <v>664</v>
      </c>
      <c r="D713" s="91" t="s">
        <v>1643</v>
      </c>
      <c r="E713" s="91">
        <v>116.08333333333333</v>
      </c>
      <c r="F713" s="91">
        <v>32.236111111111114</v>
      </c>
      <c r="G713" s="90">
        <v>1</v>
      </c>
      <c r="H713" s="27">
        <v>32.175555559999999</v>
      </c>
      <c r="I713" s="27">
        <v>2</v>
      </c>
      <c r="J713" s="24">
        <v>0</v>
      </c>
    </row>
    <row r="714" spans="1:10">
      <c r="A714" s="91" t="s">
        <v>178</v>
      </c>
      <c r="B714" s="91" t="s">
        <v>1497</v>
      </c>
      <c r="C714" s="90">
        <v>312</v>
      </c>
      <c r="D714" s="91" t="s">
        <v>197</v>
      </c>
      <c r="E714" s="91">
        <v>116.92083333333333</v>
      </c>
      <c r="F714" s="91">
        <v>32.235277777777782</v>
      </c>
      <c r="G714" s="90">
        <v>8</v>
      </c>
      <c r="H714" s="27">
        <v>32.175555559999999</v>
      </c>
      <c r="I714" s="27">
        <v>2</v>
      </c>
      <c r="J714" s="24">
        <v>1</v>
      </c>
    </row>
    <row r="715" spans="1:10">
      <c r="A715" s="91" t="s">
        <v>178</v>
      </c>
      <c r="B715" s="91" t="s">
        <v>1497</v>
      </c>
      <c r="C715" s="90">
        <v>150</v>
      </c>
      <c r="D715" s="91" t="s">
        <v>1642</v>
      </c>
      <c r="E715" s="91">
        <v>116.92666666666668</v>
      </c>
      <c r="F715" s="91">
        <v>32.234444444444442</v>
      </c>
      <c r="G715" s="90">
        <v>30</v>
      </c>
      <c r="H715" s="27">
        <v>32.175555559999999</v>
      </c>
      <c r="I715" s="27">
        <v>2</v>
      </c>
      <c r="J715" s="24">
        <v>1</v>
      </c>
    </row>
    <row r="716" spans="1:10">
      <c r="A716" s="91" t="s">
        <v>178</v>
      </c>
      <c r="B716" s="91" t="s">
        <v>1497</v>
      </c>
      <c r="C716" s="90">
        <v>16</v>
      </c>
      <c r="D716" s="91" t="s">
        <v>1641</v>
      </c>
      <c r="E716" s="91">
        <v>116.87027777777777</v>
      </c>
      <c r="F716" s="91">
        <v>32.234444444444442</v>
      </c>
      <c r="G716" s="90">
        <v>1</v>
      </c>
      <c r="H716" s="27">
        <v>32.175555559999999</v>
      </c>
      <c r="I716" s="27">
        <v>2</v>
      </c>
      <c r="J716" s="24">
        <v>1</v>
      </c>
    </row>
    <row r="717" spans="1:10">
      <c r="A717" s="91" t="s">
        <v>178</v>
      </c>
      <c r="B717" s="91" t="s">
        <v>1497</v>
      </c>
      <c r="C717" s="90">
        <v>274</v>
      </c>
      <c r="D717" s="91" t="s">
        <v>1535</v>
      </c>
      <c r="E717" s="91">
        <v>116.87111111111111</v>
      </c>
      <c r="F717" s="91">
        <v>32.234166666666667</v>
      </c>
      <c r="G717" s="90">
        <v>1</v>
      </c>
      <c r="H717" s="27">
        <v>32.175555559999999</v>
      </c>
      <c r="I717" s="27">
        <v>2</v>
      </c>
      <c r="J717" s="24">
        <v>1</v>
      </c>
    </row>
    <row r="718" spans="1:10">
      <c r="A718" s="91" t="s">
        <v>178</v>
      </c>
      <c r="B718" s="91" t="s">
        <v>1497</v>
      </c>
      <c r="C718" s="90">
        <v>165</v>
      </c>
      <c r="D718" s="91" t="s">
        <v>1640</v>
      </c>
      <c r="E718" s="91">
        <v>116.86027777777777</v>
      </c>
      <c r="F718" s="91">
        <v>32.233888888888892</v>
      </c>
      <c r="G718" s="90">
        <v>1</v>
      </c>
      <c r="H718" s="27">
        <v>32.175555559999999</v>
      </c>
      <c r="I718" s="27">
        <v>2</v>
      </c>
      <c r="J718" s="24">
        <v>1</v>
      </c>
    </row>
    <row r="719" spans="1:10">
      <c r="A719" s="91" t="s">
        <v>178</v>
      </c>
      <c r="B719" s="91" t="s">
        <v>177</v>
      </c>
      <c r="C719" s="90">
        <v>4089</v>
      </c>
      <c r="D719" s="91" t="s">
        <v>1639</v>
      </c>
      <c r="E719" s="91">
        <v>116.57777777777778</v>
      </c>
      <c r="F719" s="91">
        <v>32.230555555555561</v>
      </c>
      <c r="G719" s="90">
        <v>2</v>
      </c>
      <c r="H719" s="27">
        <v>32.175555559999999</v>
      </c>
      <c r="I719" s="27">
        <v>2</v>
      </c>
      <c r="J719" s="24">
        <v>1</v>
      </c>
    </row>
    <row r="720" spans="1:10">
      <c r="A720" s="91" t="s">
        <v>178</v>
      </c>
      <c r="B720" s="91" t="s">
        <v>1497</v>
      </c>
      <c r="C720" s="90">
        <v>356</v>
      </c>
      <c r="D720" s="91" t="s">
        <v>1638</v>
      </c>
      <c r="E720" s="91">
        <v>116.90527777777778</v>
      </c>
      <c r="F720" s="91">
        <v>32.229166666666671</v>
      </c>
      <c r="G720" s="90">
        <v>7</v>
      </c>
      <c r="H720" s="27">
        <v>32.175555559999999</v>
      </c>
      <c r="I720" s="27">
        <v>2</v>
      </c>
      <c r="J720" s="24">
        <v>1</v>
      </c>
    </row>
    <row r="721" spans="1:10">
      <c r="A721" s="91" t="s">
        <v>178</v>
      </c>
      <c r="B721" s="91" t="s">
        <v>177</v>
      </c>
      <c r="C721" s="90">
        <v>1039</v>
      </c>
      <c r="D721" s="91" t="s">
        <v>1637</v>
      </c>
      <c r="E721" s="91">
        <v>116.625</v>
      </c>
      <c r="F721" s="91">
        <v>32.227777777777781</v>
      </c>
      <c r="G721" s="90">
        <v>4</v>
      </c>
      <c r="H721" s="27">
        <v>32.175555559999999</v>
      </c>
      <c r="I721" s="27">
        <v>2</v>
      </c>
      <c r="J721" s="24">
        <v>1</v>
      </c>
    </row>
    <row r="722" spans="1:10">
      <c r="A722" s="91" t="s">
        <v>178</v>
      </c>
      <c r="B722" s="91" t="s">
        <v>177</v>
      </c>
      <c r="C722" s="90">
        <v>114</v>
      </c>
      <c r="D722" s="91" t="s">
        <v>1636</v>
      </c>
      <c r="E722" s="91">
        <v>116.56944444444444</v>
      </c>
      <c r="F722" s="91">
        <v>32.227777777777781</v>
      </c>
      <c r="G722" s="90">
        <v>2664</v>
      </c>
      <c r="H722" s="27">
        <v>32.175555559999999</v>
      </c>
      <c r="I722" s="27">
        <v>2</v>
      </c>
      <c r="J722" s="24">
        <v>1</v>
      </c>
    </row>
    <row r="723" spans="1:10">
      <c r="A723" s="91" t="s">
        <v>178</v>
      </c>
      <c r="B723" s="91" t="s">
        <v>177</v>
      </c>
      <c r="C723" s="90">
        <v>729</v>
      </c>
      <c r="D723" s="91" t="s">
        <v>1032</v>
      </c>
      <c r="E723" s="91">
        <v>116.69999999999999</v>
      </c>
      <c r="F723" s="91">
        <v>32.225000000000001</v>
      </c>
      <c r="G723" s="90">
        <v>10</v>
      </c>
      <c r="H723" s="27">
        <v>32.175555559999999</v>
      </c>
      <c r="I723" s="27">
        <v>2</v>
      </c>
      <c r="J723" s="24">
        <v>1</v>
      </c>
    </row>
    <row r="724" spans="1:10">
      <c r="A724" s="91" t="s">
        <v>178</v>
      </c>
      <c r="B724" s="91" t="s">
        <v>177</v>
      </c>
      <c r="C724" s="90">
        <v>2458</v>
      </c>
      <c r="D724" s="91" t="s">
        <v>1635</v>
      </c>
      <c r="E724" s="91">
        <v>116.61111111111111</v>
      </c>
      <c r="F724" s="91">
        <v>32.225000000000001</v>
      </c>
      <c r="G724" s="90">
        <v>5</v>
      </c>
      <c r="H724" s="27">
        <v>32.175555559999999</v>
      </c>
      <c r="I724" s="27">
        <v>2</v>
      </c>
      <c r="J724" s="24">
        <v>1</v>
      </c>
    </row>
    <row r="725" spans="1:10">
      <c r="A725" s="91" t="s">
        <v>178</v>
      </c>
      <c r="B725" s="91" t="s">
        <v>177</v>
      </c>
      <c r="C725" s="90">
        <v>1404</v>
      </c>
      <c r="D725" s="91" t="s">
        <v>1634</v>
      </c>
      <c r="E725" s="91">
        <v>116.60555555555555</v>
      </c>
      <c r="F725" s="91">
        <v>32.225000000000001</v>
      </c>
      <c r="G725" s="90">
        <v>27</v>
      </c>
      <c r="H725" s="27">
        <v>32.175555559999999</v>
      </c>
      <c r="I725" s="27">
        <v>2</v>
      </c>
      <c r="J725" s="24">
        <v>1</v>
      </c>
    </row>
    <row r="726" spans="1:10">
      <c r="A726" s="91" t="s">
        <v>178</v>
      </c>
      <c r="B726" s="91" t="s">
        <v>177</v>
      </c>
      <c r="C726" s="90">
        <v>4033</v>
      </c>
      <c r="D726" s="91" t="s">
        <v>1633</v>
      </c>
      <c r="E726" s="91">
        <v>116.64999999999999</v>
      </c>
      <c r="F726" s="91">
        <v>32.219444444444449</v>
      </c>
      <c r="G726" s="90">
        <v>5</v>
      </c>
      <c r="H726" s="27">
        <v>32.175555559999999</v>
      </c>
      <c r="I726" s="27">
        <v>2</v>
      </c>
      <c r="J726" s="24">
        <v>1</v>
      </c>
    </row>
    <row r="727" spans="1:10">
      <c r="A727" s="91" t="s">
        <v>178</v>
      </c>
      <c r="B727" s="91" t="s">
        <v>177</v>
      </c>
      <c r="C727" s="90">
        <v>2457</v>
      </c>
      <c r="D727" s="91" t="s">
        <v>387</v>
      </c>
      <c r="E727" s="91">
        <v>116.59166666666667</v>
      </c>
      <c r="F727" s="91">
        <v>32.219444444444449</v>
      </c>
      <c r="G727" s="90">
        <v>2</v>
      </c>
      <c r="H727" s="27">
        <v>32.175555559999999</v>
      </c>
      <c r="I727" s="27">
        <v>2</v>
      </c>
      <c r="J727" s="24">
        <v>1</v>
      </c>
    </row>
    <row r="728" spans="1:10" hidden="1">
      <c r="A728" s="91" t="s">
        <v>178</v>
      </c>
      <c r="B728" s="91" t="s">
        <v>177</v>
      </c>
      <c r="C728" s="90">
        <v>4833</v>
      </c>
      <c r="D728" s="91" t="s">
        <v>1632</v>
      </c>
      <c r="E728" s="91">
        <v>116.20555555555556</v>
      </c>
      <c r="F728" s="91">
        <v>32.219444444444449</v>
      </c>
      <c r="G728" s="90">
        <v>1</v>
      </c>
      <c r="H728" s="27">
        <v>32.175555559999999</v>
      </c>
      <c r="I728" s="27">
        <v>2</v>
      </c>
      <c r="J728" s="24">
        <v>0</v>
      </c>
    </row>
    <row r="729" spans="1:10">
      <c r="A729" s="91" t="s">
        <v>178</v>
      </c>
      <c r="B729" s="91" t="s">
        <v>1497</v>
      </c>
      <c r="C729" s="90">
        <v>89</v>
      </c>
      <c r="D729" s="91" t="s">
        <v>1631</v>
      </c>
      <c r="E729" s="91">
        <v>116.91666666666667</v>
      </c>
      <c r="F729" s="91">
        <v>32.219166666666666</v>
      </c>
      <c r="G729" s="90">
        <v>4921</v>
      </c>
      <c r="H729" s="27">
        <v>32.175555559999999</v>
      </c>
      <c r="I729" s="27">
        <v>2</v>
      </c>
      <c r="J729" s="24">
        <v>1</v>
      </c>
    </row>
    <row r="730" spans="1:10">
      <c r="A730" s="91" t="s">
        <v>178</v>
      </c>
      <c r="B730" s="91" t="s">
        <v>177</v>
      </c>
      <c r="C730" s="90">
        <v>4551</v>
      </c>
      <c r="D730" s="91" t="s">
        <v>1630</v>
      </c>
      <c r="E730" s="91">
        <v>116.68055555555554</v>
      </c>
      <c r="F730" s="91">
        <v>32.216666666666669</v>
      </c>
      <c r="G730" s="90">
        <v>4</v>
      </c>
      <c r="H730" s="27">
        <v>32.175555559999999</v>
      </c>
      <c r="I730" s="27">
        <v>2</v>
      </c>
      <c r="J730" s="24">
        <v>1</v>
      </c>
    </row>
    <row r="731" spans="1:10">
      <c r="A731" s="91" t="s">
        <v>178</v>
      </c>
      <c r="B731" s="91" t="s">
        <v>177</v>
      </c>
      <c r="C731" s="90">
        <v>1267</v>
      </c>
      <c r="D731" s="91" t="s">
        <v>1629</v>
      </c>
      <c r="E731" s="91">
        <v>116.63611111111111</v>
      </c>
      <c r="F731" s="91">
        <v>32.216666666666669</v>
      </c>
      <c r="G731" s="90">
        <v>11</v>
      </c>
      <c r="H731" s="27">
        <v>32.175555559999999</v>
      </c>
      <c r="I731" s="27">
        <v>2</v>
      </c>
      <c r="J731" s="24">
        <v>1</v>
      </c>
    </row>
    <row r="732" spans="1:10">
      <c r="A732" s="91" t="s">
        <v>178</v>
      </c>
      <c r="B732" s="91" t="s">
        <v>1497</v>
      </c>
      <c r="C732" s="90">
        <v>227</v>
      </c>
      <c r="D732" s="91" t="s">
        <v>1628</v>
      </c>
      <c r="E732" s="91">
        <v>116.90472222222223</v>
      </c>
      <c r="F732" s="91">
        <v>32.215277777777779</v>
      </c>
      <c r="G732" s="90">
        <v>25</v>
      </c>
      <c r="H732" s="27">
        <v>32.175555559999999</v>
      </c>
      <c r="I732" s="27">
        <v>2</v>
      </c>
      <c r="J732" s="24">
        <v>1</v>
      </c>
    </row>
    <row r="733" spans="1:10">
      <c r="A733" s="91" t="s">
        <v>178</v>
      </c>
      <c r="B733" s="91" t="s">
        <v>177</v>
      </c>
      <c r="C733" s="90">
        <v>3991</v>
      </c>
      <c r="D733" s="91" t="s">
        <v>846</v>
      </c>
      <c r="E733" s="91">
        <v>116.67222222222222</v>
      </c>
      <c r="F733" s="91">
        <v>32.213888888888896</v>
      </c>
      <c r="G733" s="90">
        <v>7</v>
      </c>
      <c r="H733" s="27">
        <v>32.175555559999999</v>
      </c>
      <c r="I733" s="27">
        <v>2</v>
      </c>
      <c r="J733" s="24">
        <v>1</v>
      </c>
    </row>
    <row r="734" spans="1:10">
      <c r="A734" s="91" t="s">
        <v>178</v>
      </c>
      <c r="B734" s="91" t="s">
        <v>177</v>
      </c>
      <c r="C734" s="90">
        <v>3368</v>
      </c>
      <c r="D734" s="91" t="s">
        <v>1627</v>
      </c>
      <c r="E734" s="91">
        <v>116.64999999999999</v>
      </c>
      <c r="F734" s="91">
        <v>32.213888888888896</v>
      </c>
      <c r="G734" s="90">
        <v>784</v>
      </c>
      <c r="H734" s="27">
        <v>32.175555559999999</v>
      </c>
      <c r="I734" s="27">
        <v>2</v>
      </c>
      <c r="J734" s="24">
        <v>1</v>
      </c>
    </row>
    <row r="735" spans="1:10">
      <c r="A735" s="91" t="s">
        <v>178</v>
      </c>
      <c r="B735" s="91" t="s">
        <v>177</v>
      </c>
      <c r="C735" s="90">
        <v>769</v>
      </c>
      <c r="D735" s="91" t="s">
        <v>200</v>
      </c>
      <c r="E735" s="91">
        <v>116.53611111111111</v>
      </c>
      <c r="F735" s="91">
        <v>32.213888888888889</v>
      </c>
      <c r="G735" s="90">
        <v>17</v>
      </c>
      <c r="H735" s="27">
        <v>32.175555559999999</v>
      </c>
      <c r="I735" s="27">
        <v>2</v>
      </c>
      <c r="J735" s="24">
        <v>1</v>
      </c>
    </row>
    <row r="736" spans="1:10">
      <c r="A736" s="91" t="s">
        <v>178</v>
      </c>
      <c r="B736" s="91" t="s">
        <v>177</v>
      </c>
      <c r="C736" s="90">
        <v>990</v>
      </c>
      <c r="D736" s="91" t="s">
        <v>1626</v>
      </c>
      <c r="E736" s="91">
        <v>116.53611111111111</v>
      </c>
      <c r="F736" s="91">
        <v>32.211111111111116</v>
      </c>
      <c r="G736" s="90">
        <v>7</v>
      </c>
      <c r="H736" s="27">
        <v>32.175555559999999</v>
      </c>
      <c r="I736" s="27">
        <v>2</v>
      </c>
      <c r="J736" s="24">
        <v>1</v>
      </c>
    </row>
    <row r="737" spans="1:10">
      <c r="A737" s="91" t="s">
        <v>178</v>
      </c>
      <c r="B737" s="91" t="s">
        <v>177</v>
      </c>
      <c r="C737" s="90">
        <v>3864</v>
      </c>
      <c r="D737" s="91" t="s">
        <v>1268</v>
      </c>
      <c r="E737" s="91">
        <v>116.63055555555555</v>
      </c>
      <c r="F737" s="91">
        <v>32.211111111111109</v>
      </c>
      <c r="G737" s="90">
        <v>3</v>
      </c>
      <c r="H737" s="27">
        <v>32.175555559999999</v>
      </c>
      <c r="I737" s="27">
        <v>2</v>
      </c>
      <c r="J737" s="24">
        <v>1</v>
      </c>
    </row>
    <row r="738" spans="1:10">
      <c r="A738" s="91" t="s">
        <v>178</v>
      </c>
      <c r="B738" s="91" t="s">
        <v>1497</v>
      </c>
      <c r="C738" s="90">
        <v>337</v>
      </c>
      <c r="D738" s="91" t="s">
        <v>1625</v>
      </c>
      <c r="E738" s="91">
        <v>116.91000000000001</v>
      </c>
      <c r="F738" s="91">
        <v>32.209722222222226</v>
      </c>
      <c r="G738" s="90">
        <v>5</v>
      </c>
      <c r="H738" s="27">
        <v>32.175555559999999</v>
      </c>
      <c r="I738" s="27">
        <v>2</v>
      </c>
      <c r="J738" s="24">
        <v>1</v>
      </c>
    </row>
    <row r="739" spans="1:10">
      <c r="A739" s="91" t="s">
        <v>178</v>
      </c>
      <c r="B739" s="91" t="s">
        <v>177</v>
      </c>
      <c r="C739" s="90">
        <v>3478</v>
      </c>
      <c r="D739" s="91" t="s">
        <v>1624</v>
      </c>
      <c r="E739" s="91">
        <v>116.69444444444446</v>
      </c>
      <c r="F739" s="91">
        <v>32.208333333333329</v>
      </c>
      <c r="G739" s="90">
        <v>4</v>
      </c>
      <c r="H739" s="27">
        <v>32.175555559999999</v>
      </c>
      <c r="I739" s="27">
        <v>2</v>
      </c>
      <c r="J739" s="24">
        <v>1</v>
      </c>
    </row>
    <row r="740" spans="1:10">
      <c r="A740" s="91" t="s">
        <v>178</v>
      </c>
      <c r="B740" s="91" t="s">
        <v>177</v>
      </c>
      <c r="C740" s="90">
        <v>3947</v>
      </c>
      <c r="D740" s="91" t="s">
        <v>1623</v>
      </c>
      <c r="E740" s="91">
        <v>116.73333333333333</v>
      </c>
      <c r="F740" s="91">
        <v>32.205555555555556</v>
      </c>
      <c r="G740" s="90">
        <v>5</v>
      </c>
      <c r="H740" s="27">
        <v>32.175555559999999</v>
      </c>
      <c r="I740" s="27">
        <v>2</v>
      </c>
      <c r="J740" s="24">
        <v>1</v>
      </c>
    </row>
    <row r="741" spans="1:10">
      <c r="A741" s="91" t="s">
        <v>178</v>
      </c>
      <c r="B741" s="91" t="s">
        <v>177</v>
      </c>
      <c r="C741" s="90">
        <v>2479</v>
      </c>
      <c r="D741" s="91" t="s">
        <v>1622</v>
      </c>
      <c r="E741" s="91">
        <v>116.72777777777777</v>
      </c>
      <c r="F741" s="91">
        <v>32.205555555555556</v>
      </c>
      <c r="G741" s="90">
        <v>5</v>
      </c>
      <c r="H741" s="27">
        <v>32.175555559999999</v>
      </c>
      <c r="I741" s="27">
        <v>2</v>
      </c>
      <c r="J741" s="24">
        <v>1</v>
      </c>
    </row>
    <row r="742" spans="1:10">
      <c r="A742" s="91" t="s">
        <v>178</v>
      </c>
      <c r="B742" s="91" t="s">
        <v>1497</v>
      </c>
      <c r="C742" s="90">
        <v>36</v>
      </c>
      <c r="D742" s="91" t="s">
        <v>298</v>
      </c>
      <c r="E742" s="91">
        <v>116.90277777777779</v>
      </c>
      <c r="F742" s="91">
        <v>32.202777777777783</v>
      </c>
      <c r="G742" s="90">
        <v>567</v>
      </c>
      <c r="H742" s="27">
        <v>32.175555559999999</v>
      </c>
      <c r="I742" s="27">
        <v>2</v>
      </c>
      <c r="J742" s="24">
        <v>1</v>
      </c>
    </row>
    <row r="743" spans="1:10">
      <c r="A743" s="91" t="s">
        <v>178</v>
      </c>
      <c r="B743" s="91" t="s">
        <v>1497</v>
      </c>
      <c r="C743" s="90">
        <v>169</v>
      </c>
      <c r="D743" s="91" t="s">
        <v>1621</v>
      </c>
      <c r="E743" s="91">
        <v>116.73777777777778</v>
      </c>
      <c r="F743" s="91">
        <v>32.202222222222225</v>
      </c>
      <c r="G743" s="90">
        <v>4</v>
      </c>
      <c r="H743" s="27">
        <v>32.175555559999999</v>
      </c>
      <c r="I743" s="27">
        <v>2</v>
      </c>
      <c r="J743" s="24">
        <v>1</v>
      </c>
    </row>
    <row r="744" spans="1:10">
      <c r="A744" s="91" t="s">
        <v>178</v>
      </c>
      <c r="B744" s="91" t="s">
        <v>1497</v>
      </c>
      <c r="C744" s="90">
        <v>273</v>
      </c>
      <c r="D744" s="91" t="s">
        <v>1620</v>
      </c>
      <c r="E744" s="91">
        <v>116.88916666666667</v>
      </c>
      <c r="F744" s="91">
        <v>32.200277777777778</v>
      </c>
      <c r="G744" s="90">
        <v>1</v>
      </c>
      <c r="H744" s="27">
        <v>32.175555559999999</v>
      </c>
      <c r="I744" s="27">
        <v>2</v>
      </c>
      <c r="J744" s="24">
        <v>1</v>
      </c>
    </row>
    <row r="745" spans="1:10">
      <c r="A745" s="91" t="s">
        <v>178</v>
      </c>
      <c r="B745" s="91" t="s">
        <v>1497</v>
      </c>
      <c r="C745" s="90">
        <v>75</v>
      </c>
      <c r="D745" s="91" t="s">
        <v>1619</v>
      </c>
      <c r="E745" s="91">
        <v>116.91277777777778</v>
      </c>
      <c r="F745" s="91">
        <v>32.198888888888888</v>
      </c>
      <c r="G745" s="90">
        <v>24</v>
      </c>
      <c r="H745" s="27">
        <v>32.175555559999999</v>
      </c>
      <c r="I745" s="27">
        <v>2</v>
      </c>
      <c r="J745" s="24">
        <v>1</v>
      </c>
    </row>
    <row r="746" spans="1:10">
      <c r="A746" s="91" t="s">
        <v>178</v>
      </c>
      <c r="B746" s="91" t="s">
        <v>1497</v>
      </c>
      <c r="C746" s="90">
        <v>38</v>
      </c>
      <c r="D746" s="91" t="s">
        <v>635</v>
      </c>
      <c r="E746" s="91">
        <v>116.86749999999999</v>
      </c>
      <c r="F746" s="91">
        <v>32.197499999999998</v>
      </c>
      <c r="G746" s="90">
        <v>5</v>
      </c>
      <c r="H746" s="27">
        <v>32.175555559999999</v>
      </c>
      <c r="I746" s="27">
        <v>2</v>
      </c>
      <c r="J746" s="24">
        <v>1</v>
      </c>
    </row>
    <row r="747" spans="1:10">
      <c r="A747" s="91" t="s">
        <v>178</v>
      </c>
      <c r="B747" s="91" t="s">
        <v>177</v>
      </c>
      <c r="C747" s="90">
        <v>1700</v>
      </c>
      <c r="D747" s="91" t="s">
        <v>907</v>
      </c>
      <c r="E747" s="91">
        <v>116.79166666666667</v>
      </c>
      <c r="F747" s="91">
        <v>32.197222222222223</v>
      </c>
      <c r="G747" s="90">
        <v>2</v>
      </c>
      <c r="H747" s="27">
        <v>32.175555559999999</v>
      </c>
      <c r="I747" s="27">
        <v>2</v>
      </c>
      <c r="J747" s="24">
        <v>1</v>
      </c>
    </row>
    <row r="748" spans="1:10">
      <c r="A748" s="91" t="s">
        <v>178</v>
      </c>
      <c r="B748" s="91" t="s">
        <v>177</v>
      </c>
      <c r="C748" s="90">
        <v>3831</v>
      </c>
      <c r="D748" s="91" t="s">
        <v>774</v>
      </c>
      <c r="E748" s="91">
        <v>116.61666666666666</v>
      </c>
      <c r="F748" s="91">
        <v>32.197222222222223</v>
      </c>
      <c r="G748" s="90">
        <v>3</v>
      </c>
      <c r="H748" s="27">
        <v>32.175555559999999</v>
      </c>
      <c r="I748" s="27">
        <v>2</v>
      </c>
      <c r="J748" s="24">
        <v>1</v>
      </c>
    </row>
    <row r="749" spans="1:10">
      <c r="A749" s="91" t="s">
        <v>178</v>
      </c>
      <c r="B749" s="91" t="s">
        <v>1497</v>
      </c>
      <c r="C749" s="90">
        <v>281</v>
      </c>
      <c r="D749" s="91" t="s">
        <v>1618</v>
      </c>
      <c r="E749" s="91">
        <v>116.88861111111112</v>
      </c>
      <c r="F749" s="91">
        <v>32.196388888888883</v>
      </c>
      <c r="G749" s="90">
        <v>24</v>
      </c>
      <c r="H749" s="27">
        <v>32.175555559999999</v>
      </c>
      <c r="I749" s="27">
        <v>2</v>
      </c>
      <c r="J749" s="24">
        <v>1</v>
      </c>
    </row>
    <row r="750" spans="1:10">
      <c r="A750" s="91" t="s">
        <v>178</v>
      </c>
      <c r="B750" s="91" t="s">
        <v>1497</v>
      </c>
      <c r="C750" s="90">
        <v>101</v>
      </c>
      <c r="D750" s="91" t="s">
        <v>1617</v>
      </c>
      <c r="E750" s="91">
        <v>116.90666666666667</v>
      </c>
      <c r="F750" s="91">
        <v>32.195833333333333</v>
      </c>
      <c r="G750" s="90">
        <v>4</v>
      </c>
      <c r="H750" s="27">
        <v>32.175555559999999</v>
      </c>
      <c r="I750" s="27">
        <v>2</v>
      </c>
      <c r="J750" s="24">
        <v>1</v>
      </c>
    </row>
    <row r="751" spans="1:10">
      <c r="A751" s="91" t="s">
        <v>178</v>
      </c>
      <c r="B751" s="91" t="s">
        <v>1497</v>
      </c>
      <c r="C751" s="90">
        <v>272</v>
      </c>
      <c r="D751" s="91" t="s">
        <v>1616</v>
      </c>
      <c r="E751" s="91">
        <v>116.8875</v>
      </c>
      <c r="F751" s="91">
        <v>32.195555555555551</v>
      </c>
      <c r="G751" s="90">
        <v>32</v>
      </c>
      <c r="H751" s="27">
        <v>32.175555559999999</v>
      </c>
      <c r="I751" s="27">
        <v>2</v>
      </c>
      <c r="J751" s="24">
        <v>1</v>
      </c>
    </row>
    <row r="752" spans="1:10">
      <c r="A752" s="91" t="s">
        <v>178</v>
      </c>
      <c r="B752" s="91" t="s">
        <v>177</v>
      </c>
      <c r="C752" s="90">
        <v>1534</v>
      </c>
      <c r="D752" s="91" t="s">
        <v>1615</v>
      </c>
      <c r="E752" s="91">
        <v>116.74722222222222</v>
      </c>
      <c r="F752" s="91">
        <v>32.194444444444443</v>
      </c>
      <c r="G752" s="90">
        <v>3</v>
      </c>
      <c r="H752" s="27">
        <v>32.175555559999999</v>
      </c>
      <c r="I752" s="27">
        <v>2</v>
      </c>
      <c r="J752" s="24">
        <v>1</v>
      </c>
    </row>
    <row r="753" spans="1:10">
      <c r="A753" s="91" t="s">
        <v>178</v>
      </c>
      <c r="B753" s="91" t="s">
        <v>177</v>
      </c>
      <c r="C753" s="90">
        <v>2463</v>
      </c>
      <c r="D753" s="91" t="s">
        <v>1614</v>
      </c>
      <c r="E753" s="91">
        <v>116.65277777777777</v>
      </c>
      <c r="F753" s="91">
        <v>32.194444444444443</v>
      </c>
      <c r="G753" s="90">
        <v>5</v>
      </c>
      <c r="H753" s="27">
        <v>32.175555559999999</v>
      </c>
      <c r="I753" s="27">
        <v>2</v>
      </c>
      <c r="J753" s="24">
        <v>1</v>
      </c>
    </row>
    <row r="754" spans="1:10">
      <c r="A754" s="91" t="s">
        <v>178</v>
      </c>
      <c r="B754" s="91" t="s">
        <v>177</v>
      </c>
      <c r="C754" s="90">
        <v>357</v>
      </c>
      <c r="D754" s="91" t="s">
        <v>1613</v>
      </c>
      <c r="E754" s="91">
        <v>116.60555555555555</v>
      </c>
      <c r="F754" s="91">
        <v>32.194444444444443</v>
      </c>
      <c r="G754" s="90">
        <v>1</v>
      </c>
      <c r="H754" s="27">
        <v>32.175555559999999</v>
      </c>
      <c r="I754" s="27">
        <v>2</v>
      </c>
      <c r="J754" s="24">
        <v>1</v>
      </c>
    </row>
    <row r="755" spans="1:10">
      <c r="A755" s="91" t="s">
        <v>178</v>
      </c>
      <c r="B755" s="91" t="s">
        <v>177</v>
      </c>
      <c r="C755" s="90">
        <v>3450</v>
      </c>
      <c r="D755" s="91" t="s">
        <v>1612</v>
      </c>
      <c r="E755" s="91">
        <v>116.66111111111111</v>
      </c>
      <c r="F755" s="91">
        <v>32.19166666666667</v>
      </c>
      <c r="G755" s="90">
        <v>4</v>
      </c>
      <c r="H755" s="27">
        <v>32.175555559999999</v>
      </c>
      <c r="I755" s="27">
        <v>2</v>
      </c>
      <c r="J755" s="24">
        <v>1</v>
      </c>
    </row>
    <row r="756" spans="1:10">
      <c r="A756" s="91" t="s">
        <v>178</v>
      </c>
      <c r="B756" s="91" t="s">
        <v>177</v>
      </c>
      <c r="C756" s="90">
        <v>1015</v>
      </c>
      <c r="D756" s="91" t="s">
        <v>286</v>
      </c>
      <c r="E756" s="91">
        <v>116.65555555555555</v>
      </c>
      <c r="F756" s="91">
        <v>32.191666666666663</v>
      </c>
      <c r="G756" s="90">
        <v>42</v>
      </c>
      <c r="H756" s="27">
        <v>32.175555559999999</v>
      </c>
      <c r="I756" s="27">
        <v>2</v>
      </c>
      <c r="J756" s="24">
        <v>1</v>
      </c>
    </row>
    <row r="757" spans="1:10">
      <c r="A757" s="91" t="s">
        <v>178</v>
      </c>
      <c r="B757" s="91" t="s">
        <v>1497</v>
      </c>
      <c r="C757" s="90">
        <v>34</v>
      </c>
      <c r="D757" s="91" t="s">
        <v>1611</v>
      </c>
      <c r="E757" s="91">
        <v>116.90305555555557</v>
      </c>
      <c r="F757" s="91">
        <v>32.191388888888888</v>
      </c>
      <c r="G757" s="90">
        <v>270</v>
      </c>
      <c r="H757" s="27">
        <v>32.175555559999999</v>
      </c>
      <c r="I757" s="27">
        <v>2</v>
      </c>
      <c r="J757" s="24">
        <v>1</v>
      </c>
    </row>
    <row r="758" spans="1:10">
      <c r="A758" s="91" t="s">
        <v>178</v>
      </c>
      <c r="B758" s="91" t="s">
        <v>1497</v>
      </c>
      <c r="C758" s="90">
        <v>111</v>
      </c>
      <c r="D758" s="91" t="s">
        <v>298</v>
      </c>
      <c r="E758" s="91">
        <v>116.85749999999999</v>
      </c>
      <c r="F758" s="91">
        <v>32.190277777777773</v>
      </c>
      <c r="G758" s="90">
        <v>4</v>
      </c>
      <c r="H758" s="27">
        <v>32.175555559999999</v>
      </c>
      <c r="I758" s="27">
        <v>2</v>
      </c>
      <c r="J758" s="24">
        <v>1</v>
      </c>
    </row>
    <row r="759" spans="1:10" hidden="1">
      <c r="A759" s="91" t="s">
        <v>178</v>
      </c>
      <c r="B759" s="91" t="s">
        <v>177</v>
      </c>
      <c r="C759" s="90">
        <v>4951</v>
      </c>
      <c r="D759" s="91" t="s">
        <v>588</v>
      </c>
      <c r="E759" s="91">
        <v>116.52777777777777</v>
      </c>
      <c r="F759" s="91">
        <v>32.18888888888889</v>
      </c>
      <c r="G759" s="90">
        <v>2</v>
      </c>
      <c r="H759" s="27">
        <v>32.175555559999999</v>
      </c>
      <c r="I759" s="27">
        <v>2</v>
      </c>
      <c r="J759" s="24">
        <v>0</v>
      </c>
    </row>
    <row r="760" spans="1:10">
      <c r="A760" s="91" t="s">
        <v>178</v>
      </c>
      <c r="B760" s="91" t="s">
        <v>1497</v>
      </c>
      <c r="C760" s="90">
        <v>70</v>
      </c>
      <c r="D760" s="91" t="s">
        <v>1610</v>
      </c>
      <c r="E760" s="91">
        <v>116.91138888888889</v>
      </c>
      <c r="F760" s="91">
        <v>32.18666666666666</v>
      </c>
      <c r="G760" s="90">
        <v>21</v>
      </c>
      <c r="H760" s="27">
        <v>32.175555559999999</v>
      </c>
      <c r="I760" s="27">
        <v>2</v>
      </c>
      <c r="J760" s="24">
        <v>1</v>
      </c>
    </row>
    <row r="761" spans="1:10">
      <c r="A761" s="91" t="s">
        <v>178</v>
      </c>
      <c r="B761" s="91" t="s">
        <v>1497</v>
      </c>
      <c r="C761" s="90">
        <v>325</v>
      </c>
      <c r="D761" s="91" t="s">
        <v>1609</v>
      </c>
      <c r="E761" s="91">
        <v>116.9</v>
      </c>
      <c r="F761" s="91">
        <v>32.185555555555553</v>
      </c>
      <c r="G761" s="90">
        <v>1</v>
      </c>
      <c r="H761" s="27">
        <v>32.175555559999999</v>
      </c>
      <c r="I761" s="27">
        <v>2</v>
      </c>
      <c r="J761" s="24">
        <v>1</v>
      </c>
    </row>
    <row r="762" spans="1:10">
      <c r="A762" s="91" t="s">
        <v>178</v>
      </c>
      <c r="B762" s="91" t="s">
        <v>177</v>
      </c>
      <c r="C762" s="90">
        <v>3906</v>
      </c>
      <c r="D762" s="91" t="s">
        <v>1608</v>
      </c>
      <c r="E762" s="91">
        <v>116.62222222222222</v>
      </c>
      <c r="F762" s="91">
        <v>32.18333333333333</v>
      </c>
      <c r="G762" s="90">
        <v>6</v>
      </c>
      <c r="H762" s="27">
        <v>32.175555559999999</v>
      </c>
      <c r="I762" s="27">
        <v>2</v>
      </c>
      <c r="J762" s="24">
        <v>1</v>
      </c>
    </row>
    <row r="763" spans="1:10">
      <c r="A763" s="91" t="s">
        <v>178</v>
      </c>
      <c r="B763" s="91" t="s">
        <v>1497</v>
      </c>
      <c r="C763" s="90">
        <v>199</v>
      </c>
      <c r="D763" s="91" t="s">
        <v>1607</v>
      </c>
      <c r="E763" s="91">
        <v>116.73472222222222</v>
      </c>
      <c r="F763" s="91">
        <v>32.181111111111107</v>
      </c>
      <c r="G763" s="90">
        <v>4</v>
      </c>
      <c r="H763" s="27">
        <v>32.175555559999999</v>
      </c>
      <c r="I763" s="27">
        <v>2</v>
      </c>
      <c r="J763" s="24">
        <v>1</v>
      </c>
    </row>
    <row r="764" spans="1:10">
      <c r="A764" s="91" t="s">
        <v>178</v>
      </c>
      <c r="B764" s="91" t="s">
        <v>177</v>
      </c>
      <c r="C764" s="90">
        <v>1124</v>
      </c>
      <c r="D764" s="91" t="s">
        <v>1606</v>
      </c>
      <c r="E764" s="91">
        <v>116.75833333333334</v>
      </c>
      <c r="F764" s="91">
        <v>32.180555555555557</v>
      </c>
      <c r="G764" s="90">
        <v>8</v>
      </c>
      <c r="H764" s="27">
        <v>32.175555559999999</v>
      </c>
      <c r="I764" s="27">
        <v>2</v>
      </c>
      <c r="J764" s="24">
        <v>1</v>
      </c>
    </row>
    <row r="765" spans="1:10">
      <c r="A765" s="91" t="s">
        <v>178</v>
      </c>
      <c r="B765" s="91" t="s">
        <v>1497</v>
      </c>
      <c r="C765" s="90">
        <v>8</v>
      </c>
      <c r="D765" s="91" t="s">
        <v>1452</v>
      </c>
      <c r="E765" s="91">
        <v>116.90916666666668</v>
      </c>
      <c r="F765" s="91">
        <v>32.179722222222217</v>
      </c>
      <c r="G765" s="90">
        <v>232</v>
      </c>
      <c r="H765" s="27">
        <v>32.175555559999999</v>
      </c>
      <c r="I765" s="27">
        <v>2</v>
      </c>
      <c r="J765" s="24">
        <v>1</v>
      </c>
    </row>
    <row r="766" spans="1:10">
      <c r="A766" s="91" t="s">
        <v>178</v>
      </c>
      <c r="B766" s="91" t="s">
        <v>177</v>
      </c>
      <c r="C766" s="90">
        <v>151</v>
      </c>
      <c r="D766" s="91" t="s">
        <v>812</v>
      </c>
      <c r="E766" s="91">
        <v>116.87222222222222</v>
      </c>
      <c r="F766" s="91">
        <v>32.177777777777777</v>
      </c>
      <c r="G766" s="90">
        <v>920</v>
      </c>
      <c r="H766" s="27">
        <v>32.175555559999999</v>
      </c>
      <c r="I766" s="27">
        <v>2</v>
      </c>
      <c r="J766" s="24">
        <v>1</v>
      </c>
    </row>
    <row r="767" spans="1:10">
      <c r="A767" s="91" t="s">
        <v>178</v>
      </c>
      <c r="B767" s="91" t="s">
        <v>177</v>
      </c>
      <c r="C767" s="90">
        <v>3380</v>
      </c>
      <c r="D767" s="91" t="s">
        <v>1605</v>
      </c>
      <c r="E767" s="91">
        <v>116.65833333333333</v>
      </c>
      <c r="F767" s="91">
        <v>32.177777777777777</v>
      </c>
      <c r="G767" s="90">
        <v>1</v>
      </c>
      <c r="H767" s="27">
        <v>32.175555559999999</v>
      </c>
      <c r="I767" s="27">
        <v>2</v>
      </c>
      <c r="J767" s="24">
        <v>1</v>
      </c>
    </row>
    <row r="768" spans="1:10">
      <c r="A768" s="91" t="s">
        <v>178</v>
      </c>
      <c r="B768" s="91" t="s">
        <v>177</v>
      </c>
      <c r="C768" s="90">
        <v>3548</v>
      </c>
      <c r="D768" s="91" t="s">
        <v>1604</v>
      </c>
      <c r="E768" s="91">
        <v>116.75277777777777</v>
      </c>
      <c r="F768" s="91">
        <v>32.175000000000004</v>
      </c>
      <c r="G768" s="90">
        <v>10</v>
      </c>
      <c r="H768" s="27">
        <v>32.175555559999999</v>
      </c>
      <c r="I768" s="27">
        <v>2</v>
      </c>
      <c r="J768" s="24">
        <v>1</v>
      </c>
    </row>
    <row r="769" spans="1:10">
      <c r="A769" s="91" t="s">
        <v>178</v>
      </c>
      <c r="B769" s="91" t="s">
        <v>177</v>
      </c>
      <c r="C769" s="90">
        <v>3430</v>
      </c>
      <c r="D769" s="91" t="s">
        <v>342</v>
      </c>
      <c r="E769" s="91">
        <v>116.73055555555555</v>
      </c>
      <c r="F769" s="91">
        <v>32.175000000000004</v>
      </c>
      <c r="G769" s="90">
        <v>10</v>
      </c>
      <c r="H769" s="27">
        <v>32.175555559999999</v>
      </c>
      <c r="I769" s="27">
        <v>2</v>
      </c>
      <c r="J769" s="24">
        <v>1</v>
      </c>
    </row>
    <row r="770" spans="1:10" hidden="1">
      <c r="A770" s="91" t="s">
        <v>178</v>
      </c>
      <c r="B770" s="91" t="s">
        <v>177</v>
      </c>
      <c r="C770" s="90">
        <v>984</v>
      </c>
      <c r="D770" s="91" t="s">
        <v>1603</v>
      </c>
      <c r="E770" s="91">
        <v>116.49166666666667</v>
      </c>
      <c r="F770" s="91">
        <v>32.175000000000004</v>
      </c>
      <c r="G770" s="90">
        <v>3</v>
      </c>
      <c r="H770" s="27">
        <v>32.175555559999999</v>
      </c>
      <c r="I770" s="27">
        <v>2</v>
      </c>
      <c r="J770" s="24">
        <v>0</v>
      </c>
    </row>
    <row r="771" spans="1:10">
      <c r="A771" s="91" t="s">
        <v>178</v>
      </c>
      <c r="B771" s="91" t="s">
        <v>177</v>
      </c>
      <c r="C771" s="90">
        <v>2537</v>
      </c>
      <c r="D771" s="91" t="s">
        <v>1602</v>
      </c>
      <c r="E771" s="91">
        <v>116.75</v>
      </c>
      <c r="F771" s="91">
        <v>32.172222222222224</v>
      </c>
      <c r="G771" s="90">
        <v>5</v>
      </c>
      <c r="H771" s="27">
        <v>32.175555559999999</v>
      </c>
      <c r="I771" s="27">
        <v>2</v>
      </c>
      <c r="J771" s="24">
        <v>1</v>
      </c>
    </row>
    <row r="772" spans="1:10">
      <c r="A772" s="91" t="s">
        <v>178</v>
      </c>
      <c r="B772" s="91" t="s">
        <v>177</v>
      </c>
      <c r="C772" s="90">
        <v>549</v>
      </c>
      <c r="D772" s="91" t="s">
        <v>1601</v>
      </c>
      <c r="E772" s="91">
        <v>116.58333333333333</v>
      </c>
      <c r="F772" s="91">
        <v>32.172222222222224</v>
      </c>
      <c r="G772" s="90">
        <v>4</v>
      </c>
      <c r="H772" s="27">
        <v>32.175555559999999</v>
      </c>
      <c r="I772" s="27">
        <v>2</v>
      </c>
      <c r="J772" s="24">
        <v>1</v>
      </c>
    </row>
    <row r="773" spans="1:10" hidden="1">
      <c r="A773" s="91" t="s">
        <v>178</v>
      </c>
      <c r="B773" s="91" t="s">
        <v>177</v>
      </c>
      <c r="C773" s="90">
        <v>701</v>
      </c>
      <c r="D773" s="91" t="s">
        <v>1600</v>
      </c>
      <c r="E773" s="91">
        <v>116.01666666666668</v>
      </c>
      <c r="F773" s="91">
        <v>32.172222222222224</v>
      </c>
      <c r="G773" s="90">
        <v>5</v>
      </c>
      <c r="H773" s="27">
        <v>32.175555559999999</v>
      </c>
      <c r="I773" s="27">
        <v>2</v>
      </c>
      <c r="J773" s="24">
        <v>0</v>
      </c>
    </row>
    <row r="774" spans="1:10">
      <c r="A774" s="91" t="s">
        <v>178</v>
      </c>
      <c r="B774" s="91" t="s">
        <v>177</v>
      </c>
      <c r="C774" s="90">
        <v>3645</v>
      </c>
      <c r="D774" s="91" t="s">
        <v>809</v>
      </c>
      <c r="E774" s="91">
        <v>116.65833333333335</v>
      </c>
      <c r="F774" s="91">
        <v>32.172222222222217</v>
      </c>
      <c r="G774" s="90">
        <v>6</v>
      </c>
      <c r="H774" s="27">
        <v>32.175555559999999</v>
      </c>
      <c r="I774" s="27">
        <v>2</v>
      </c>
      <c r="J774" s="24">
        <v>1</v>
      </c>
    </row>
    <row r="775" spans="1:10">
      <c r="A775" s="91" t="s">
        <v>178</v>
      </c>
      <c r="B775" s="91" t="s">
        <v>1497</v>
      </c>
      <c r="C775" s="90">
        <v>74</v>
      </c>
      <c r="D775" s="91" t="s">
        <v>1599</v>
      </c>
      <c r="E775" s="91">
        <v>116.90527777777778</v>
      </c>
      <c r="F775" s="91">
        <v>32.171666666666667</v>
      </c>
      <c r="G775" s="90">
        <v>14</v>
      </c>
      <c r="H775" s="27">
        <v>32.175555559999999</v>
      </c>
      <c r="I775" s="27">
        <v>2</v>
      </c>
      <c r="J775" s="24">
        <v>1</v>
      </c>
    </row>
    <row r="776" spans="1:10">
      <c r="A776" s="91" t="s">
        <v>178</v>
      </c>
      <c r="B776" s="91" t="s">
        <v>177</v>
      </c>
      <c r="C776" s="90">
        <v>858</v>
      </c>
      <c r="D776" s="91" t="s">
        <v>1598</v>
      </c>
      <c r="E776" s="91">
        <v>116.88333333333334</v>
      </c>
      <c r="F776" s="91">
        <v>32.169444444444444</v>
      </c>
      <c r="G776" s="90">
        <v>6</v>
      </c>
      <c r="H776" s="27">
        <v>32.175555559999999</v>
      </c>
      <c r="I776" s="27">
        <v>2</v>
      </c>
      <c r="J776" s="24">
        <v>1</v>
      </c>
    </row>
    <row r="777" spans="1:10">
      <c r="A777" s="91" t="s">
        <v>178</v>
      </c>
      <c r="B777" s="91" t="s">
        <v>177</v>
      </c>
      <c r="C777" s="90">
        <v>3817</v>
      </c>
      <c r="D777" s="91" t="s">
        <v>1597</v>
      </c>
      <c r="E777" s="91">
        <v>116.80277777777778</v>
      </c>
      <c r="F777" s="91">
        <v>32.169444444444444</v>
      </c>
      <c r="G777" s="90">
        <v>2</v>
      </c>
      <c r="H777" s="27">
        <v>32.175555559999999</v>
      </c>
      <c r="I777" s="27">
        <v>2</v>
      </c>
      <c r="J777" s="24">
        <v>1</v>
      </c>
    </row>
    <row r="778" spans="1:10">
      <c r="A778" s="91" t="s">
        <v>178</v>
      </c>
      <c r="B778" s="91" t="s">
        <v>177</v>
      </c>
      <c r="C778" s="90">
        <v>3564</v>
      </c>
      <c r="D778" s="91" t="s">
        <v>1596</v>
      </c>
      <c r="E778" s="91">
        <v>116.79722222222223</v>
      </c>
      <c r="F778" s="91">
        <v>32.169444444444444</v>
      </c>
      <c r="G778" s="90">
        <v>3</v>
      </c>
      <c r="H778" s="27">
        <v>32.175555559999999</v>
      </c>
      <c r="I778" s="27">
        <v>2</v>
      </c>
      <c r="J778" s="24">
        <v>1</v>
      </c>
    </row>
    <row r="779" spans="1:10">
      <c r="A779" s="91" t="s">
        <v>178</v>
      </c>
      <c r="B779" s="91" t="s">
        <v>177</v>
      </c>
      <c r="C779" s="90">
        <v>1919</v>
      </c>
      <c r="D779" s="91" t="s">
        <v>1595</v>
      </c>
      <c r="E779" s="91">
        <v>116.79444444444445</v>
      </c>
      <c r="F779" s="91">
        <v>32.169444444444444</v>
      </c>
      <c r="G779" s="90">
        <v>3</v>
      </c>
      <c r="H779" s="27">
        <v>32.175555559999999</v>
      </c>
      <c r="I779" s="27">
        <v>2</v>
      </c>
      <c r="J779" s="24">
        <v>1</v>
      </c>
    </row>
    <row r="780" spans="1:10">
      <c r="A780" s="91" t="s">
        <v>178</v>
      </c>
      <c r="B780" s="91" t="s">
        <v>1497</v>
      </c>
      <c r="C780" s="90">
        <v>52</v>
      </c>
      <c r="D780" s="91" t="s">
        <v>1594</v>
      </c>
      <c r="E780" s="91">
        <v>116.90083333333334</v>
      </c>
      <c r="F780" s="91">
        <v>32.169166666666662</v>
      </c>
      <c r="G780" s="90">
        <v>6</v>
      </c>
      <c r="H780" s="27">
        <v>32.175555559999999</v>
      </c>
      <c r="I780" s="27">
        <v>2</v>
      </c>
      <c r="J780" s="24">
        <v>1</v>
      </c>
    </row>
    <row r="781" spans="1:10">
      <c r="A781" s="91" t="s">
        <v>178</v>
      </c>
      <c r="B781" s="91" t="s">
        <v>177</v>
      </c>
      <c r="C781" s="90">
        <v>1196</v>
      </c>
      <c r="D781" s="91" t="s">
        <v>1593</v>
      </c>
      <c r="E781" s="91">
        <v>116.55277777777778</v>
      </c>
      <c r="F781" s="91">
        <v>32.166666666666664</v>
      </c>
      <c r="G781" s="90">
        <v>8</v>
      </c>
      <c r="H781" s="27">
        <v>32.175555559999999</v>
      </c>
      <c r="I781" s="27">
        <v>2</v>
      </c>
      <c r="J781" s="24">
        <v>1</v>
      </c>
    </row>
    <row r="782" spans="1:10">
      <c r="A782" s="91" t="s">
        <v>178</v>
      </c>
      <c r="B782" s="91" t="s">
        <v>1497</v>
      </c>
      <c r="C782" s="90">
        <v>194</v>
      </c>
      <c r="D782" s="91" t="s">
        <v>1592</v>
      </c>
      <c r="E782" s="91">
        <v>116.89888888888889</v>
      </c>
      <c r="F782" s="91">
        <v>32.166388888888889</v>
      </c>
      <c r="G782" s="90">
        <v>538</v>
      </c>
      <c r="H782" s="27">
        <v>32.175555559999999</v>
      </c>
      <c r="I782" s="27">
        <v>2</v>
      </c>
      <c r="J782" s="24">
        <v>1</v>
      </c>
    </row>
    <row r="783" spans="1:10">
      <c r="A783" s="91" t="s">
        <v>178</v>
      </c>
      <c r="B783" s="91" t="s">
        <v>177</v>
      </c>
      <c r="C783" s="90">
        <v>2439</v>
      </c>
      <c r="D783" s="91" t="s">
        <v>451</v>
      </c>
      <c r="E783" s="91">
        <v>116.69444444444444</v>
      </c>
      <c r="F783" s="91">
        <v>32.163888888888891</v>
      </c>
      <c r="G783" s="90">
        <v>2</v>
      </c>
      <c r="H783" s="27">
        <v>32.175555559999999</v>
      </c>
      <c r="I783" s="27">
        <v>2</v>
      </c>
      <c r="J783" s="24">
        <v>1</v>
      </c>
    </row>
    <row r="784" spans="1:10">
      <c r="A784" s="91" t="s">
        <v>178</v>
      </c>
      <c r="B784" s="91" t="s">
        <v>177</v>
      </c>
      <c r="C784" s="90">
        <v>1632</v>
      </c>
      <c r="D784" s="91" t="s">
        <v>440</v>
      </c>
      <c r="E784" s="91">
        <v>116.61388888888888</v>
      </c>
      <c r="F784" s="91">
        <v>32.163888888888891</v>
      </c>
      <c r="G784" s="90">
        <v>13</v>
      </c>
      <c r="H784" s="27">
        <v>32.175555559999999</v>
      </c>
      <c r="I784" s="27">
        <v>2</v>
      </c>
      <c r="J784" s="24">
        <v>1</v>
      </c>
    </row>
    <row r="785" spans="1:10" hidden="1">
      <c r="A785" s="91" t="s">
        <v>178</v>
      </c>
      <c r="B785" s="91" t="s">
        <v>177</v>
      </c>
      <c r="C785" s="90">
        <v>1227</v>
      </c>
      <c r="D785" s="91" t="s">
        <v>1591</v>
      </c>
      <c r="E785" s="91">
        <v>116.32777777777778</v>
      </c>
      <c r="F785" s="91">
        <v>32.163888888888891</v>
      </c>
      <c r="G785" s="90">
        <v>2</v>
      </c>
      <c r="H785" s="27">
        <v>32.175555559999999</v>
      </c>
      <c r="I785" s="27">
        <v>2</v>
      </c>
      <c r="J785" s="24">
        <v>0</v>
      </c>
    </row>
    <row r="786" spans="1:10">
      <c r="A786" s="91" t="s">
        <v>178</v>
      </c>
      <c r="B786" s="91" t="s">
        <v>177</v>
      </c>
      <c r="C786" s="90">
        <v>2159</v>
      </c>
      <c r="D786" s="91" t="s">
        <v>1590</v>
      </c>
      <c r="E786" s="91">
        <v>117.00555555555555</v>
      </c>
      <c r="F786" s="91">
        <v>32.163888888888884</v>
      </c>
      <c r="G786" s="90">
        <v>2</v>
      </c>
      <c r="H786" s="27">
        <v>32.175555559999999</v>
      </c>
      <c r="I786" s="27">
        <v>2</v>
      </c>
      <c r="J786" s="24">
        <v>1</v>
      </c>
    </row>
    <row r="787" spans="1:10">
      <c r="A787" s="91" t="s">
        <v>178</v>
      </c>
      <c r="B787" s="91" t="s">
        <v>177</v>
      </c>
      <c r="C787" s="90">
        <v>2462</v>
      </c>
      <c r="D787" s="91" t="s">
        <v>1589</v>
      </c>
      <c r="E787" s="91">
        <v>116.66111111111111</v>
      </c>
      <c r="F787" s="91">
        <v>32.163888888888884</v>
      </c>
      <c r="G787" s="90">
        <v>2</v>
      </c>
      <c r="H787" s="27">
        <v>32.175555559999999</v>
      </c>
      <c r="I787" s="27">
        <v>2</v>
      </c>
      <c r="J787" s="24">
        <v>1</v>
      </c>
    </row>
    <row r="788" spans="1:10">
      <c r="A788" s="91" t="s">
        <v>178</v>
      </c>
      <c r="B788" s="91" t="s">
        <v>1497</v>
      </c>
      <c r="C788" s="90">
        <v>80</v>
      </c>
      <c r="D788" s="91" t="s">
        <v>869</v>
      </c>
      <c r="E788" s="91">
        <v>116.80249999999999</v>
      </c>
      <c r="F788" s="91">
        <v>32.163611111111109</v>
      </c>
      <c r="G788" s="90">
        <v>1</v>
      </c>
      <c r="H788" s="27">
        <v>32.175555559999999</v>
      </c>
      <c r="I788" s="27">
        <v>2</v>
      </c>
      <c r="J788" s="24">
        <v>1</v>
      </c>
    </row>
    <row r="789" spans="1:10">
      <c r="A789" s="91" t="s">
        <v>178</v>
      </c>
      <c r="B789" s="91" t="s">
        <v>177</v>
      </c>
      <c r="C789" s="90">
        <v>2581</v>
      </c>
      <c r="D789" s="91" t="s">
        <v>442</v>
      </c>
      <c r="E789" s="91">
        <v>116.77777777777779</v>
      </c>
      <c r="F789" s="91">
        <v>32.161111111111111</v>
      </c>
      <c r="G789" s="90">
        <v>2</v>
      </c>
      <c r="H789" s="27">
        <v>32.175555559999999</v>
      </c>
      <c r="I789" s="27">
        <v>2</v>
      </c>
      <c r="J789" s="24">
        <v>1</v>
      </c>
    </row>
    <row r="790" spans="1:10">
      <c r="A790" s="91" t="s">
        <v>178</v>
      </c>
      <c r="B790" s="91" t="s">
        <v>177</v>
      </c>
      <c r="C790" s="90">
        <v>2580</v>
      </c>
      <c r="D790" s="91" t="s">
        <v>1588</v>
      </c>
      <c r="E790" s="91">
        <v>116.71944444444445</v>
      </c>
      <c r="F790" s="91">
        <v>32.161111111111111</v>
      </c>
      <c r="G790" s="90">
        <v>5</v>
      </c>
      <c r="H790" s="27">
        <v>32.175555559999999</v>
      </c>
      <c r="I790" s="27">
        <v>2</v>
      </c>
      <c r="J790" s="24">
        <v>1</v>
      </c>
    </row>
    <row r="791" spans="1:10">
      <c r="A791" s="91" t="s">
        <v>178</v>
      </c>
      <c r="B791" s="91" t="s">
        <v>177</v>
      </c>
      <c r="C791" s="90">
        <v>2465</v>
      </c>
      <c r="D791" s="91" t="s">
        <v>1587</v>
      </c>
      <c r="E791" s="91">
        <v>116.69166666666666</v>
      </c>
      <c r="F791" s="91">
        <v>32.161111111111111</v>
      </c>
      <c r="G791" s="90">
        <v>4</v>
      </c>
      <c r="H791" s="27">
        <v>32.175555559999999</v>
      </c>
      <c r="I791" s="27">
        <v>2</v>
      </c>
      <c r="J791" s="24">
        <v>1</v>
      </c>
    </row>
    <row r="792" spans="1:10">
      <c r="A792" s="91" t="s">
        <v>178</v>
      </c>
      <c r="B792" s="91" t="s">
        <v>177</v>
      </c>
      <c r="C792" s="90">
        <v>4105</v>
      </c>
      <c r="D792" s="91" t="s">
        <v>1586</v>
      </c>
      <c r="E792" s="91">
        <v>116.63888888888889</v>
      </c>
      <c r="F792" s="91">
        <v>32.161111111111111</v>
      </c>
      <c r="G792" s="90">
        <v>2</v>
      </c>
      <c r="H792" s="27">
        <v>32.175555559999999</v>
      </c>
      <c r="I792" s="27">
        <v>2</v>
      </c>
      <c r="J792" s="24">
        <v>1</v>
      </c>
    </row>
    <row r="793" spans="1:10">
      <c r="A793" s="91" t="s">
        <v>178</v>
      </c>
      <c r="B793" s="91" t="s">
        <v>1497</v>
      </c>
      <c r="C793" s="90">
        <v>306</v>
      </c>
      <c r="D793" s="91" t="s">
        <v>1585</v>
      </c>
      <c r="E793" s="91">
        <v>116.89805555555556</v>
      </c>
      <c r="F793" s="91">
        <v>32.160555555555554</v>
      </c>
      <c r="G793" s="90">
        <v>18</v>
      </c>
      <c r="H793" s="27">
        <v>32.175555559999999</v>
      </c>
      <c r="I793" s="27">
        <v>2</v>
      </c>
      <c r="J793" s="24">
        <v>1</v>
      </c>
    </row>
    <row r="794" spans="1:10">
      <c r="A794" s="91" t="s">
        <v>178</v>
      </c>
      <c r="B794" s="91" t="s">
        <v>177</v>
      </c>
      <c r="C794" s="90">
        <v>3504</v>
      </c>
      <c r="D794" s="91" t="s">
        <v>1584</v>
      </c>
      <c r="E794" s="91">
        <v>116.7638888888889</v>
      </c>
      <c r="F794" s="91">
        <v>32.158333333333331</v>
      </c>
      <c r="G794" s="90">
        <v>4</v>
      </c>
      <c r="H794" s="27">
        <v>32.175555559999999</v>
      </c>
      <c r="I794" s="27">
        <v>2</v>
      </c>
      <c r="J794" s="24">
        <v>1</v>
      </c>
    </row>
    <row r="795" spans="1:10">
      <c r="A795" s="91" t="s">
        <v>178</v>
      </c>
      <c r="B795" s="91" t="s">
        <v>1497</v>
      </c>
      <c r="C795" s="90">
        <v>10</v>
      </c>
      <c r="D795" s="91" t="s">
        <v>1583</v>
      </c>
      <c r="E795" s="91">
        <v>116.89777777777779</v>
      </c>
      <c r="F795" s="91">
        <v>32.156111111111109</v>
      </c>
      <c r="G795" s="90">
        <v>11</v>
      </c>
      <c r="H795" s="27">
        <v>32.175555559999999</v>
      </c>
      <c r="I795" s="27">
        <v>2</v>
      </c>
      <c r="J795" s="24">
        <v>1</v>
      </c>
    </row>
    <row r="796" spans="1:10">
      <c r="A796" s="91" t="s">
        <v>178</v>
      </c>
      <c r="B796" s="91" t="s">
        <v>177</v>
      </c>
      <c r="C796" s="90">
        <v>4035</v>
      </c>
      <c r="D796" s="91" t="s">
        <v>1582</v>
      </c>
      <c r="E796" s="91">
        <v>116.65833333333333</v>
      </c>
      <c r="F796" s="91">
        <v>32.155555555555559</v>
      </c>
      <c r="G796" s="90">
        <v>2</v>
      </c>
      <c r="H796" s="27">
        <v>32.175555559999999</v>
      </c>
      <c r="I796" s="27">
        <v>2</v>
      </c>
      <c r="J796" s="24">
        <v>1</v>
      </c>
    </row>
    <row r="797" spans="1:10">
      <c r="A797" s="91" t="s">
        <v>178</v>
      </c>
      <c r="B797" s="91" t="s">
        <v>1497</v>
      </c>
      <c r="C797" s="90">
        <v>307</v>
      </c>
      <c r="D797" s="91" t="s">
        <v>751</v>
      </c>
      <c r="E797" s="91">
        <v>116.89666666666668</v>
      </c>
      <c r="F797" s="91">
        <v>32.154444444444444</v>
      </c>
      <c r="G797" s="90">
        <v>1</v>
      </c>
      <c r="H797" s="27">
        <v>32.175555559999999</v>
      </c>
      <c r="I797" s="27">
        <v>2</v>
      </c>
      <c r="J797" s="24">
        <v>1</v>
      </c>
    </row>
    <row r="798" spans="1:10">
      <c r="A798" s="91" t="s">
        <v>178</v>
      </c>
      <c r="B798" s="91" t="s">
        <v>1497</v>
      </c>
      <c r="C798" s="90">
        <v>18</v>
      </c>
      <c r="D798" s="91" t="s">
        <v>1581</v>
      </c>
      <c r="E798" s="91">
        <v>116.79666666666667</v>
      </c>
      <c r="F798" s="91">
        <v>32.154166666666669</v>
      </c>
      <c r="G798" s="90">
        <v>1</v>
      </c>
      <c r="H798" s="27">
        <v>32.175555559999999</v>
      </c>
      <c r="I798" s="27">
        <v>2</v>
      </c>
      <c r="J798" s="24">
        <v>1</v>
      </c>
    </row>
    <row r="799" spans="1:10">
      <c r="A799" s="91" t="s">
        <v>178</v>
      </c>
      <c r="B799" s="91" t="s">
        <v>1497</v>
      </c>
      <c r="C799" s="90">
        <v>19</v>
      </c>
      <c r="D799" s="91" t="s">
        <v>1580</v>
      </c>
      <c r="E799" s="91">
        <v>116.79694444444445</v>
      </c>
      <c r="F799" s="91">
        <v>32.152777777777779</v>
      </c>
      <c r="G799" s="90">
        <v>1</v>
      </c>
      <c r="H799" s="27">
        <v>32.175555559999999</v>
      </c>
      <c r="I799" s="27">
        <v>2</v>
      </c>
      <c r="J799" s="24">
        <v>1</v>
      </c>
    </row>
    <row r="800" spans="1:10">
      <c r="A800" s="91" t="s">
        <v>178</v>
      </c>
      <c r="B800" s="91" t="s">
        <v>177</v>
      </c>
      <c r="C800" s="90">
        <v>3435</v>
      </c>
      <c r="D800" s="91" t="s">
        <v>1579</v>
      </c>
      <c r="E800" s="91">
        <v>116.72777777777779</v>
      </c>
      <c r="F800" s="91">
        <v>32.152777777777779</v>
      </c>
      <c r="G800" s="90">
        <v>4</v>
      </c>
      <c r="H800" s="27">
        <v>32.175555559999999</v>
      </c>
      <c r="I800" s="27">
        <v>2</v>
      </c>
      <c r="J800" s="24">
        <v>1</v>
      </c>
    </row>
    <row r="801" spans="1:10">
      <c r="A801" s="91" t="s">
        <v>178</v>
      </c>
      <c r="B801" s="91" t="s">
        <v>177</v>
      </c>
      <c r="C801" s="90">
        <v>617</v>
      </c>
      <c r="D801" s="91" t="s">
        <v>1578</v>
      </c>
      <c r="E801" s="91">
        <v>116.72777777777777</v>
      </c>
      <c r="F801" s="91">
        <v>32.152777777777779</v>
      </c>
      <c r="G801" s="90">
        <v>1416</v>
      </c>
      <c r="H801" s="27">
        <v>32.175555559999999</v>
      </c>
      <c r="I801" s="27">
        <v>2</v>
      </c>
      <c r="J801" s="24">
        <v>1</v>
      </c>
    </row>
    <row r="802" spans="1:10">
      <c r="A802" s="91" t="s">
        <v>178</v>
      </c>
      <c r="B802" s="91" t="s">
        <v>177</v>
      </c>
      <c r="C802" s="90">
        <v>4123</v>
      </c>
      <c r="D802" s="91" t="s">
        <v>1577</v>
      </c>
      <c r="E802" s="91">
        <v>116.7</v>
      </c>
      <c r="F802" s="91">
        <v>32.152777777777779</v>
      </c>
      <c r="G802" s="90">
        <v>3</v>
      </c>
      <c r="H802" s="27">
        <v>32.175555559999999</v>
      </c>
      <c r="I802" s="27">
        <v>2</v>
      </c>
      <c r="J802" s="24">
        <v>1</v>
      </c>
    </row>
    <row r="803" spans="1:10">
      <c r="A803" s="91" t="s">
        <v>178</v>
      </c>
      <c r="B803" s="91" t="s">
        <v>177</v>
      </c>
      <c r="C803" s="90">
        <v>2567</v>
      </c>
      <c r="D803" s="91" t="s">
        <v>1576</v>
      </c>
      <c r="E803" s="91">
        <v>116.6888888888889</v>
      </c>
      <c r="F803" s="91">
        <v>32.152777777777779</v>
      </c>
      <c r="G803" s="90">
        <v>5</v>
      </c>
      <c r="H803" s="27">
        <v>32.175555559999999</v>
      </c>
      <c r="I803" s="27">
        <v>2</v>
      </c>
      <c r="J803" s="24">
        <v>1</v>
      </c>
    </row>
    <row r="804" spans="1:10">
      <c r="A804" s="91" t="s">
        <v>178</v>
      </c>
      <c r="B804" s="91" t="s">
        <v>177</v>
      </c>
      <c r="C804" s="90">
        <v>4934</v>
      </c>
      <c r="D804" s="91" t="s">
        <v>1575</v>
      </c>
      <c r="E804" s="91">
        <v>116.66666666666666</v>
      </c>
      <c r="F804" s="91">
        <v>32.152777777777779</v>
      </c>
      <c r="G804" s="90">
        <v>6</v>
      </c>
      <c r="H804" s="27">
        <v>32.175555559999999</v>
      </c>
      <c r="I804" s="27">
        <v>2</v>
      </c>
      <c r="J804" s="24">
        <v>1</v>
      </c>
    </row>
    <row r="805" spans="1:10">
      <c r="A805" s="91" t="s">
        <v>178</v>
      </c>
      <c r="B805" s="91" t="s">
        <v>177</v>
      </c>
      <c r="C805" s="90">
        <v>505</v>
      </c>
      <c r="D805" s="91" t="s">
        <v>1574</v>
      </c>
      <c r="E805" s="91">
        <v>116.61944444444444</v>
      </c>
      <c r="F805" s="91">
        <v>32.152777777777779</v>
      </c>
      <c r="G805" s="90">
        <v>2</v>
      </c>
      <c r="H805" s="27">
        <v>32.175555559999999</v>
      </c>
      <c r="I805" s="27">
        <v>2</v>
      </c>
      <c r="J805" s="24">
        <v>1</v>
      </c>
    </row>
    <row r="806" spans="1:10">
      <c r="A806" s="91" t="s">
        <v>178</v>
      </c>
      <c r="B806" s="91" t="s">
        <v>177</v>
      </c>
      <c r="C806" s="90">
        <v>2460</v>
      </c>
      <c r="D806" s="91" t="s">
        <v>846</v>
      </c>
      <c r="E806" s="91">
        <v>116.6</v>
      </c>
      <c r="F806" s="91">
        <v>32.150000000000006</v>
      </c>
      <c r="G806" s="90">
        <v>2</v>
      </c>
      <c r="H806" s="27">
        <v>32.175555559999999</v>
      </c>
      <c r="I806" s="27">
        <v>2</v>
      </c>
      <c r="J806" s="24">
        <v>1</v>
      </c>
    </row>
    <row r="807" spans="1:10">
      <c r="A807" s="91" t="s">
        <v>178</v>
      </c>
      <c r="B807" s="91" t="s">
        <v>177</v>
      </c>
      <c r="C807" s="90">
        <v>2157</v>
      </c>
      <c r="D807" s="91" t="s">
        <v>1573</v>
      </c>
      <c r="E807" s="91">
        <v>116.98333333333332</v>
      </c>
      <c r="F807" s="91">
        <v>32.15</v>
      </c>
      <c r="G807" s="90">
        <v>12</v>
      </c>
      <c r="H807" s="27">
        <v>32.175555559999999</v>
      </c>
      <c r="I807" s="27">
        <v>2</v>
      </c>
      <c r="J807" s="24">
        <v>1</v>
      </c>
    </row>
    <row r="808" spans="1:10">
      <c r="A808" s="91" t="s">
        <v>178</v>
      </c>
      <c r="B808" s="91" t="s">
        <v>177</v>
      </c>
      <c r="C808" s="90">
        <v>1026</v>
      </c>
      <c r="D808" s="91" t="s">
        <v>1572</v>
      </c>
      <c r="E808" s="91">
        <v>116.77499999999999</v>
      </c>
      <c r="F808" s="91">
        <v>32.144444444444446</v>
      </c>
      <c r="G808" s="90">
        <v>3</v>
      </c>
      <c r="H808" s="27">
        <v>32.175555559999999</v>
      </c>
      <c r="I808" s="27">
        <v>2</v>
      </c>
      <c r="J808" s="24">
        <v>1</v>
      </c>
    </row>
    <row r="809" spans="1:10">
      <c r="A809" s="91" t="s">
        <v>178</v>
      </c>
      <c r="B809" s="91" t="s">
        <v>177</v>
      </c>
      <c r="C809" s="90">
        <v>3441</v>
      </c>
      <c r="D809" s="91" t="s">
        <v>1571</v>
      </c>
      <c r="E809" s="91">
        <v>116.77222222222223</v>
      </c>
      <c r="F809" s="91">
        <v>32.144444444444446</v>
      </c>
      <c r="G809" s="90">
        <v>2</v>
      </c>
      <c r="H809" s="27">
        <v>32.175555559999999</v>
      </c>
      <c r="I809" s="27">
        <v>2</v>
      </c>
      <c r="J809" s="24">
        <v>1</v>
      </c>
    </row>
    <row r="810" spans="1:10">
      <c r="A810" s="91" t="s">
        <v>178</v>
      </c>
      <c r="B810" s="91" t="s">
        <v>177</v>
      </c>
      <c r="C810" s="90">
        <v>2158</v>
      </c>
      <c r="D810" s="91" t="s">
        <v>1570</v>
      </c>
      <c r="E810" s="91">
        <v>116.91388888888888</v>
      </c>
      <c r="F810" s="91">
        <v>32.144444444444439</v>
      </c>
      <c r="G810" s="90">
        <v>15</v>
      </c>
      <c r="H810" s="27">
        <v>32.175555559999999</v>
      </c>
      <c r="I810" s="27">
        <v>2</v>
      </c>
      <c r="J810" s="24">
        <v>1</v>
      </c>
    </row>
    <row r="811" spans="1:10">
      <c r="A811" s="91" t="s">
        <v>178</v>
      </c>
      <c r="B811" s="91" t="s">
        <v>1497</v>
      </c>
      <c r="C811" s="90">
        <v>309</v>
      </c>
      <c r="D811" s="91" t="s">
        <v>197</v>
      </c>
      <c r="E811" s="91">
        <v>116.89166666666668</v>
      </c>
      <c r="F811" s="91">
        <v>32.144166666666663</v>
      </c>
      <c r="G811" s="90">
        <v>2</v>
      </c>
      <c r="H811" s="27">
        <v>32.175555559999999</v>
      </c>
      <c r="I811" s="27">
        <v>2</v>
      </c>
      <c r="J811" s="24">
        <v>1</v>
      </c>
    </row>
    <row r="812" spans="1:10">
      <c r="A812" s="91" t="s">
        <v>178</v>
      </c>
      <c r="B812" s="91" t="s">
        <v>1497</v>
      </c>
      <c r="C812" s="90">
        <v>308</v>
      </c>
      <c r="D812" s="91" t="s">
        <v>1569</v>
      </c>
      <c r="E812" s="91">
        <v>116.89277777777778</v>
      </c>
      <c r="F812" s="91">
        <v>32.142777777777781</v>
      </c>
      <c r="G812" s="90">
        <v>2</v>
      </c>
      <c r="H812" s="27">
        <v>32.175555559999999</v>
      </c>
      <c r="I812" s="27">
        <v>2</v>
      </c>
      <c r="J812" s="24">
        <v>1</v>
      </c>
    </row>
    <row r="813" spans="1:10">
      <c r="A813" s="91" t="s">
        <v>178</v>
      </c>
      <c r="B813" s="91" t="s">
        <v>1497</v>
      </c>
      <c r="C813" s="90">
        <v>279</v>
      </c>
      <c r="D813" s="91" t="s">
        <v>197</v>
      </c>
      <c r="E813" s="91">
        <v>116.8875</v>
      </c>
      <c r="F813" s="91">
        <v>32.141944444444441</v>
      </c>
      <c r="G813" s="90">
        <v>3</v>
      </c>
      <c r="H813" s="27">
        <v>32.175555559999999</v>
      </c>
      <c r="I813" s="27">
        <v>2</v>
      </c>
      <c r="J813" s="24">
        <v>1</v>
      </c>
    </row>
    <row r="814" spans="1:10">
      <c r="A814" s="91" t="s">
        <v>178</v>
      </c>
      <c r="B814" s="91" t="s">
        <v>177</v>
      </c>
      <c r="C814" s="90">
        <v>2446</v>
      </c>
      <c r="D814" s="91" t="s">
        <v>1568</v>
      </c>
      <c r="E814" s="91">
        <v>116.76944444444445</v>
      </c>
      <c r="F814" s="91">
        <v>32.141666666666673</v>
      </c>
      <c r="G814" s="90">
        <v>3</v>
      </c>
      <c r="H814" s="27">
        <v>32.175555559999999</v>
      </c>
      <c r="I814" s="27">
        <v>2</v>
      </c>
      <c r="J814" s="24">
        <v>1</v>
      </c>
    </row>
    <row r="815" spans="1:10">
      <c r="A815" s="91" t="s">
        <v>178</v>
      </c>
      <c r="B815" s="91" t="s">
        <v>177</v>
      </c>
      <c r="C815" s="90">
        <v>1040</v>
      </c>
      <c r="D815" s="91" t="s">
        <v>1567</v>
      </c>
      <c r="E815" s="91">
        <v>116.76388888888889</v>
      </c>
      <c r="F815" s="91">
        <v>32.141666666666666</v>
      </c>
      <c r="G815" s="90">
        <v>3</v>
      </c>
      <c r="H815" s="27">
        <v>32.175555559999999</v>
      </c>
      <c r="I815" s="27">
        <v>2</v>
      </c>
      <c r="J815" s="24">
        <v>1</v>
      </c>
    </row>
    <row r="816" spans="1:10">
      <c r="A816" s="91" t="s">
        <v>178</v>
      </c>
      <c r="B816" s="91" t="s">
        <v>177</v>
      </c>
      <c r="C816" s="90">
        <v>1160</v>
      </c>
      <c r="D816" s="91" t="s">
        <v>1566</v>
      </c>
      <c r="E816" s="91">
        <v>116.74166666666667</v>
      </c>
      <c r="F816" s="91">
        <v>32.141666666666666</v>
      </c>
      <c r="G816" s="90">
        <v>4</v>
      </c>
      <c r="H816" s="27">
        <v>32.175555559999999</v>
      </c>
      <c r="I816" s="27">
        <v>2</v>
      </c>
      <c r="J816" s="24">
        <v>1</v>
      </c>
    </row>
    <row r="817" spans="1:10">
      <c r="A817" s="91" t="s">
        <v>178</v>
      </c>
      <c r="B817" s="91" t="s">
        <v>177</v>
      </c>
      <c r="C817" s="90">
        <v>3378</v>
      </c>
      <c r="D817" s="91" t="s">
        <v>846</v>
      </c>
      <c r="E817" s="91">
        <v>116.69166666666666</v>
      </c>
      <c r="F817" s="91">
        <v>32.141666666666666</v>
      </c>
      <c r="G817" s="90">
        <v>6</v>
      </c>
      <c r="H817" s="27">
        <v>32.175555559999999</v>
      </c>
      <c r="I817" s="27">
        <v>2</v>
      </c>
      <c r="J817" s="24">
        <v>1</v>
      </c>
    </row>
    <row r="818" spans="1:10">
      <c r="A818" s="91" t="s">
        <v>178</v>
      </c>
      <c r="B818" s="91" t="s">
        <v>177</v>
      </c>
      <c r="C818" s="90">
        <v>1850</v>
      </c>
      <c r="D818" s="91" t="s">
        <v>198</v>
      </c>
      <c r="E818" s="91">
        <v>116.67777777777779</v>
      </c>
      <c r="F818" s="91">
        <v>32.141666666666666</v>
      </c>
      <c r="G818" s="90">
        <v>1</v>
      </c>
      <c r="H818" s="27">
        <v>32.175555559999999</v>
      </c>
      <c r="I818" s="27">
        <v>2</v>
      </c>
      <c r="J818" s="24">
        <v>1</v>
      </c>
    </row>
    <row r="819" spans="1:10">
      <c r="A819" s="91" t="s">
        <v>178</v>
      </c>
      <c r="B819" s="91" t="s">
        <v>177</v>
      </c>
      <c r="C819" s="90">
        <v>4557</v>
      </c>
      <c r="D819" s="91" t="s">
        <v>1300</v>
      </c>
      <c r="E819" s="91">
        <v>116.65833333333333</v>
      </c>
      <c r="F819" s="91">
        <v>32.141666666666666</v>
      </c>
      <c r="G819" s="90">
        <v>1</v>
      </c>
      <c r="H819" s="27">
        <v>32.175555559999999</v>
      </c>
      <c r="I819" s="27">
        <v>2</v>
      </c>
      <c r="J819" s="24">
        <v>1</v>
      </c>
    </row>
    <row r="820" spans="1:10">
      <c r="A820" s="91" t="s">
        <v>178</v>
      </c>
      <c r="B820" s="91" t="s">
        <v>177</v>
      </c>
      <c r="C820" s="90">
        <v>730</v>
      </c>
      <c r="D820" s="91" t="s">
        <v>254</v>
      </c>
      <c r="E820" s="91">
        <v>116.61944444444444</v>
      </c>
      <c r="F820" s="91">
        <v>32.141666666666666</v>
      </c>
      <c r="G820" s="90">
        <v>4</v>
      </c>
      <c r="H820" s="27">
        <v>32.175555559999999</v>
      </c>
      <c r="I820" s="27">
        <v>2</v>
      </c>
      <c r="J820" s="24">
        <v>1</v>
      </c>
    </row>
    <row r="821" spans="1:10">
      <c r="A821" s="91" t="s">
        <v>178</v>
      </c>
      <c r="B821" s="91" t="s">
        <v>1497</v>
      </c>
      <c r="C821" s="90">
        <v>310</v>
      </c>
      <c r="D821" s="91" t="s">
        <v>197</v>
      </c>
      <c r="E821" s="91">
        <v>116.8875</v>
      </c>
      <c r="F821" s="91">
        <v>32.141388888888891</v>
      </c>
      <c r="G821" s="90">
        <v>2</v>
      </c>
      <c r="H821" s="27">
        <v>32.175555559999999</v>
      </c>
      <c r="I821" s="27">
        <v>2</v>
      </c>
      <c r="J821" s="24">
        <v>1</v>
      </c>
    </row>
    <row r="822" spans="1:10">
      <c r="A822" s="91" t="s">
        <v>178</v>
      </c>
      <c r="B822" s="91" t="s">
        <v>177</v>
      </c>
      <c r="C822" s="90">
        <v>3344</v>
      </c>
      <c r="D822" s="91" t="s">
        <v>1565</v>
      </c>
      <c r="E822" s="91">
        <v>116.96944444444443</v>
      </c>
      <c r="F822" s="91">
        <v>32.138888888888893</v>
      </c>
      <c r="G822" s="90">
        <v>25</v>
      </c>
      <c r="H822" s="27">
        <v>32.175555559999999</v>
      </c>
      <c r="I822" s="27">
        <v>2</v>
      </c>
      <c r="J822" s="24">
        <v>1</v>
      </c>
    </row>
    <row r="823" spans="1:10">
      <c r="A823" s="91" t="s">
        <v>178</v>
      </c>
      <c r="B823" s="91" t="s">
        <v>177</v>
      </c>
      <c r="C823" s="90">
        <v>3431</v>
      </c>
      <c r="D823" s="91" t="s">
        <v>1564</v>
      </c>
      <c r="E823" s="91">
        <v>116.73055555555557</v>
      </c>
      <c r="F823" s="91">
        <v>32.138888888888893</v>
      </c>
      <c r="G823" s="90">
        <v>4</v>
      </c>
      <c r="H823" s="27">
        <v>32.175555559999999</v>
      </c>
      <c r="I823" s="27">
        <v>2</v>
      </c>
      <c r="J823" s="24">
        <v>1</v>
      </c>
    </row>
    <row r="824" spans="1:10">
      <c r="A824" s="91" t="s">
        <v>178</v>
      </c>
      <c r="B824" s="91" t="s">
        <v>177</v>
      </c>
      <c r="C824" s="90">
        <v>4160</v>
      </c>
      <c r="D824" s="91" t="s">
        <v>197</v>
      </c>
      <c r="E824" s="91">
        <v>116.65277777777779</v>
      </c>
      <c r="F824" s="91">
        <v>32.138888888888893</v>
      </c>
      <c r="G824" s="90">
        <v>3</v>
      </c>
      <c r="H824" s="27">
        <v>32.175555559999999</v>
      </c>
      <c r="I824" s="27">
        <v>2</v>
      </c>
      <c r="J824" s="24">
        <v>1</v>
      </c>
    </row>
    <row r="825" spans="1:10">
      <c r="A825" s="91" t="s">
        <v>178</v>
      </c>
      <c r="B825" s="91" t="s">
        <v>177</v>
      </c>
      <c r="C825" s="90">
        <v>1266</v>
      </c>
      <c r="D825" s="91" t="s">
        <v>1563</v>
      </c>
      <c r="E825" s="91">
        <v>116.63611111111111</v>
      </c>
      <c r="F825" s="91">
        <v>32.138888888888893</v>
      </c>
      <c r="G825" s="90">
        <v>204</v>
      </c>
      <c r="H825" s="27">
        <v>32.175555559999999</v>
      </c>
      <c r="I825" s="27">
        <v>2</v>
      </c>
      <c r="J825" s="24">
        <v>1</v>
      </c>
    </row>
    <row r="826" spans="1:10">
      <c r="A826" s="91" t="s">
        <v>178</v>
      </c>
      <c r="B826" s="91" t="s">
        <v>177</v>
      </c>
      <c r="C826" s="90">
        <v>149</v>
      </c>
      <c r="D826" s="91" t="s">
        <v>602</v>
      </c>
      <c r="E826" s="91">
        <v>116.625</v>
      </c>
      <c r="F826" s="91">
        <v>32.138888888888893</v>
      </c>
      <c r="G826" s="90">
        <v>57</v>
      </c>
      <c r="H826" s="27">
        <v>32.175555559999999</v>
      </c>
      <c r="I826" s="27">
        <v>2</v>
      </c>
      <c r="J826" s="24">
        <v>1</v>
      </c>
    </row>
    <row r="827" spans="1:10">
      <c r="A827" s="91" t="s">
        <v>178</v>
      </c>
      <c r="B827" s="91" t="s">
        <v>177</v>
      </c>
      <c r="C827" s="90">
        <v>3894</v>
      </c>
      <c r="D827" s="91" t="s">
        <v>1562</v>
      </c>
      <c r="E827" s="91">
        <v>116.8138888888889</v>
      </c>
      <c r="F827" s="91">
        <v>32.138888888888886</v>
      </c>
      <c r="G827" s="90">
        <v>1</v>
      </c>
      <c r="H827" s="27">
        <v>32.175555559999999</v>
      </c>
      <c r="I827" s="27">
        <v>2</v>
      </c>
      <c r="J827" s="24">
        <v>1</v>
      </c>
    </row>
    <row r="828" spans="1:10">
      <c r="A828" s="91" t="s">
        <v>178</v>
      </c>
      <c r="B828" s="91" t="s">
        <v>177</v>
      </c>
      <c r="C828" s="90">
        <v>4086</v>
      </c>
      <c r="D828" s="91" t="s">
        <v>1561</v>
      </c>
      <c r="E828" s="91">
        <v>116.78333333333335</v>
      </c>
      <c r="F828" s="91">
        <v>32.138888888888886</v>
      </c>
      <c r="G828" s="90">
        <v>8</v>
      </c>
      <c r="H828" s="27">
        <v>32.175555559999999</v>
      </c>
      <c r="I828" s="27">
        <v>2</v>
      </c>
      <c r="J828" s="24">
        <v>1</v>
      </c>
    </row>
    <row r="829" spans="1:10">
      <c r="A829" s="91" t="s">
        <v>178</v>
      </c>
      <c r="B829" s="91" t="s">
        <v>177</v>
      </c>
      <c r="C829" s="90">
        <v>2982</v>
      </c>
      <c r="D829" s="91" t="s">
        <v>1560</v>
      </c>
      <c r="E829" s="91">
        <v>116.66388888888889</v>
      </c>
      <c r="F829" s="91">
        <v>32.138888888888886</v>
      </c>
      <c r="G829" s="90">
        <v>29</v>
      </c>
      <c r="H829" s="27">
        <v>32.175555559999999</v>
      </c>
      <c r="I829" s="27">
        <v>2</v>
      </c>
      <c r="J829" s="24">
        <v>1</v>
      </c>
    </row>
    <row r="830" spans="1:10" hidden="1">
      <c r="A830" s="91" t="s">
        <v>178</v>
      </c>
      <c r="B830" s="91" t="s">
        <v>177</v>
      </c>
      <c r="C830" s="90">
        <v>779</v>
      </c>
      <c r="D830" s="91" t="s">
        <v>1559</v>
      </c>
      <c r="E830" s="91">
        <v>116.17500000000001</v>
      </c>
      <c r="F830" s="91">
        <v>32.138888888888886</v>
      </c>
      <c r="G830" s="90">
        <v>1</v>
      </c>
      <c r="H830" s="27">
        <v>32.175555559999999</v>
      </c>
      <c r="I830" s="27">
        <v>2</v>
      </c>
      <c r="J830" s="24">
        <v>0</v>
      </c>
    </row>
    <row r="831" spans="1:10">
      <c r="A831" s="91" t="s">
        <v>178</v>
      </c>
      <c r="B831" s="91" t="s">
        <v>1497</v>
      </c>
      <c r="C831" s="90">
        <v>85</v>
      </c>
      <c r="D831" s="91" t="s">
        <v>1558</v>
      </c>
      <c r="E831" s="91">
        <v>116.8888888888889</v>
      </c>
      <c r="F831" s="91">
        <v>32.137500000000003</v>
      </c>
      <c r="G831" s="90">
        <v>7</v>
      </c>
      <c r="H831" s="27">
        <v>32.175555559999999</v>
      </c>
      <c r="I831" s="27">
        <v>2</v>
      </c>
      <c r="J831" s="24">
        <v>1</v>
      </c>
    </row>
    <row r="832" spans="1:10">
      <c r="A832" s="91" t="s">
        <v>178</v>
      </c>
      <c r="B832" s="91" t="s">
        <v>177</v>
      </c>
      <c r="C832" s="90">
        <v>3572</v>
      </c>
      <c r="D832" s="91" t="s">
        <v>1557</v>
      </c>
      <c r="E832" s="91">
        <v>116.65</v>
      </c>
      <c r="F832" s="91">
        <v>32.136111111111113</v>
      </c>
      <c r="G832" s="90">
        <v>6</v>
      </c>
      <c r="H832" s="27">
        <v>32.175555559999999</v>
      </c>
      <c r="I832" s="27">
        <v>2</v>
      </c>
      <c r="J832" s="24">
        <v>1</v>
      </c>
    </row>
    <row r="833" spans="1:10" hidden="1">
      <c r="A833" s="91" t="s">
        <v>178</v>
      </c>
      <c r="B833" s="91" t="s">
        <v>177</v>
      </c>
      <c r="C833" s="90">
        <v>4631</v>
      </c>
      <c r="D833" s="91" t="s">
        <v>1556</v>
      </c>
      <c r="E833" s="91">
        <v>115.95555555555556</v>
      </c>
      <c r="F833" s="91">
        <v>32.136111111111113</v>
      </c>
      <c r="G833" s="90">
        <v>3</v>
      </c>
      <c r="H833" s="27">
        <v>32.175555559999999</v>
      </c>
      <c r="I833" s="27">
        <v>2</v>
      </c>
      <c r="J833" s="24">
        <v>0</v>
      </c>
    </row>
    <row r="834" spans="1:10">
      <c r="A834" s="91" t="s">
        <v>178</v>
      </c>
      <c r="B834" s="91" t="s">
        <v>177</v>
      </c>
      <c r="C834" s="90">
        <v>4090</v>
      </c>
      <c r="D834" s="91" t="s">
        <v>728</v>
      </c>
      <c r="E834" s="91">
        <v>116.70277777777778</v>
      </c>
      <c r="F834" s="91">
        <v>32.136111111111106</v>
      </c>
      <c r="G834" s="90">
        <v>9</v>
      </c>
      <c r="H834" s="27">
        <v>32.175555559999999</v>
      </c>
      <c r="I834" s="27">
        <v>2</v>
      </c>
      <c r="J834" s="24">
        <v>1</v>
      </c>
    </row>
    <row r="835" spans="1:10">
      <c r="A835" s="91" t="s">
        <v>178</v>
      </c>
      <c r="B835" s="91" t="s">
        <v>177</v>
      </c>
      <c r="C835" s="90">
        <v>4149</v>
      </c>
      <c r="D835" s="91" t="s">
        <v>197</v>
      </c>
      <c r="E835" s="91">
        <v>116.6861111111111</v>
      </c>
      <c r="F835" s="91">
        <v>32.136111111111106</v>
      </c>
      <c r="G835" s="90">
        <v>5</v>
      </c>
      <c r="H835" s="27">
        <v>32.175555559999999</v>
      </c>
      <c r="I835" s="27">
        <v>2</v>
      </c>
      <c r="J835" s="24">
        <v>1</v>
      </c>
    </row>
    <row r="836" spans="1:10">
      <c r="A836" s="91" t="s">
        <v>178</v>
      </c>
      <c r="B836" s="91" t="s">
        <v>177</v>
      </c>
      <c r="C836" s="90">
        <v>4937</v>
      </c>
      <c r="D836" s="91" t="s">
        <v>1555</v>
      </c>
      <c r="E836" s="91">
        <v>116.66944444444445</v>
      </c>
      <c r="F836" s="91">
        <v>32.13333333333334</v>
      </c>
      <c r="G836" s="90">
        <v>14</v>
      </c>
      <c r="H836" s="27">
        <v>32.175555559999999</v>
      </c>
      <c r="I836" s="27">
        <v>2</v>
      </c>
      <c r="J836" s="24">
        <v>1</v>
      </c>
    </row>
    <row r="837" spans="1:10">
      <c r="A837" s="91" t="s">
        <v>178</v>
      </c>
      <c r="B837" s="91" t="s">
        <v>177</v>
      </c>
      <c r="C837" s="90">
        <v>3823</v>
      </c>
      <c r="D837" s="91" t="s">
        <v>1321</v>
      </c>
      <c r="E837" s="91">
        <v>116.90833333333333</v>
      </c>
      <c r="F837" s="91">
        <v>32.133333333333333</v>
      </c>
      <c r="G837" s="90">
        <v>5</v>
      </c>
      <c r="H837" s="27">
        <v>32.175555559999999</v>
      </c>
      <c r="I837" s="27">
        <v>2</v>
      </c>
      <c r="J837" s="24">
        <v>1</v>
      </c>
    </row>
    <row r="838" spans="1:10">
      <c r="A838" s="91" t="s">
        <v>178</v>
      </c>
      <c r="B838" s="91" t="s">
        <v>177</v>
      </c>
      <c r="C838" s="90">
        <v>4100</v>
      </c>
      <c r="D838" s="91" t="s">
        <v>197</v>
      </c>
      <c r="E838" s="91">
        <v>116.7638888888889</v>
      </c>
      <c r="F838" s="91">
        <v>32.133333333333333</v>
      </c>
      <c r="G838" s="90">
        <v>3</v>
      </c>
      <c r="H838" s="27">
        <v>32.175555559999999</v>
      </c>
      <c r="I838" s="27">
        <v>2</v>
      </c>
      <c r="J838" s="24">
        <v>1</v>
      </c>
    </row>
    <row r="839" spans="1:10">
      <c r="A839" s="91" t="s">
        <v>178</v>
      </c>
      <c r="B839" s="91" t="s">
        <v>1497</v>
      </c>
      <c r="C839" s="90">
        <v>276</v>
      </c>
      <c r="D839" s="91" t="s">
        <v>1554</v>
      </c>
      <c r="E839" s="91">
        <v>116.88055555555555</v>
      </c>
      <c r="F839" s="91">
        <v>32.133055555555558</v>
      </c>
      <c r="G839" s="90">
        <v>8</v>
      </c>
      <c r="H839" s="27">
        <v>32.175555559999999</v>
      </c>
      <c r="I839" s="27">
        <v>2</v>
      </c>
      <c r="J839" s="24">
        <v>1</v>
      </c>
    </row>
    <row r="840" spans="1:10">
      <c r="A840" s="91" t="s">
        <v>178</v>
      </c>
      <c r="B840" s="91" t="s">
        <v>177</v>
      </c>
      <c r="C840" s="90">
        <v>2142</v>
      </c>
      <c r="D840" s="91" t="s">
        <v>1553</v>
      </c>
      <c r="E840" s="91">
        <v>116.8611111111111</v>
      </c>
      <c r="F840" s="91">
        <v>32.13055555555556</v>
      </c>
      <c r="G840" s="90">
        <v>72</v>
      </c>
      <c r="H840" s="27">
        <v>32.175555559999999</v>
      </c>
      <c r="I840" s="27">
        <v>2</v>
      </c>
      <c r="J840" s="24">
        <v>1</v>
      </c>
    </row>
    <row r="841" spans="1:10">
      <c r="A841" s="91" t="s">
        <v>178</v>
      </c>
      <c r="B841" s="91" t="s">
        <v>177</v>
      </c>
      <c r="C841" s="90">
        <v>3541</v>
      </c>
      <c r="D841" s="91" t="s">
        <v>1552</v>
      </c>
      <c r="E841" s="91">
        <v>116.65555555555555</v>
      </c>
      <c r="F841" s="91">
        <v>32.13055555555556</v>
      </c>
      <c r="G841" s="90">
        <v>1</v>
      </c>
      <c r="H841" s="27">
        <v>32.175555559999999</v>
      </c>
      <c r="I841" s="27">
        <v>2</v>
      </c>
      <c r="J841" s="24">
        <v>1</v>
      </c>
    </row>
    <row r="842" spans="1:10">
      <c r="A842" s="91" t="s">
        <v>178</v>
      </c>
      <c r="B842" s="91" t="s">
        <v>177</v>
      </c>
      <c r="C842" s="90">
        <v>2693</v>
      </c>
      <c r="D842" s="91" t="s">
        <v>1551</v>
      </c>
      <c r="E842" s="91">
        <v>116.97222222222221</v>
      </c>
      <c r="F842" s="91">
        <v>32.130555555555553</v>
      </c>
      <c r="G842" s="90">
        <v>40</v>
      </c>
      <c r="H842" s="27">
        <v>32.175555559999999</v>
      </c>
      <c r="I842" s="27">
        <v>2</v>
      </c>
      <c r="J842" s="24">
        <v>1</v>
      </c>
    </row>
    <row r="843" spans="1:10">
      <c r="A843" s="91" t="s">
        <v>178</v>
      </c>
      <c r="B843" s="91" t="s">
        <v>177</v>
      </c>
      <c r="C843" s="90">
        <v>2566</v>
      </c>
      <c r="D843" s="91" t="s">
        <v>1550</v>
      </c>
      <c r="E843" s="91">
        <v>116.69722222222222</v>
      </c>
      <c r="F843" s="91">
        <v>32.130555555555553</v>
      </c>
      <c r="G843" s="90">
        <v>4</v>
      </c>
      <c r="H843" s="27">
        <v>32.175555559999999</v>
      </c>
      <c r="I843" s="27">
        <v>2</v>
      </c>
      <c r="J843" s="24">
        <v>1</v>
      </c>
    </row>
    <row r="844" spans="1:10">
      <c r="A844" s="91" t="s">
        <v>178</v>
      </c>
      <c r="B844" s="91" t="s">
        <v>177</v>
      </c>
      <c r="C844" s="90">
        <v>3538</v>
      </c>
      <c r="D844" s="91" t="s">
        <v>1549</v>
      </c>
      <c r="E844" s="91">
        <v>116.66666666666667</v>
      </c>
      <c r="F844" s="91">
        <v>32.130555555555553</v>
      </c>
      <c r="G844" s="90">
        <v>15</v>
      </c>
      <c r="H844" s="27">
        <v>32.175555559999999</v>
      </c>
      <c r="I844" s="27">
        <v>2</v>
      </c>
      <c r="J844" s="24">
        <v>1</v>
      </c>
    </row>
    <row r="845" spans="1:10">
      <c r="A845" s="91" t="s">
        <v>178</v>
      </c>
      <c r="B845" s="91" t="s">
        <v>177</v>
      </c>
      <c r="C845" s="90">
        <v>2145</v>
      </c>
      <c r="D845" s="91" t="s">
        <v>1297</v>
      </c>
      <c r="E845" s="91">
        <v>116.91388888888889</v>
      </c>
      <c r="F845" s="91">
        <v>32.12777777777778</v>
      </c>
      <c r="G845" s="90">
        <v>3</v>
      </c>
      <c r="H845" s="27">
        <v>32.175555559999999</v>
      </c>
      <c r="I845" s="27">
        <v>2</v>
      </c>
      <c r="J845" s="24">
        <v>1</v>
      </c>
    </row>
    <row r="846" spans="1:10">
      <c r="A846" s="91" t="s">
        <v>178</v>
      </c>
      <c r="B846" s="91" t="s">
        <v>177</v>
      </c>
      <c r="C846" s="90">
        <v>743</v>
      </c>
      <c r="D846" s="91" t="s">
        <v>1548</v>
      </c>
      <c r="E846" s="91">
        <v>116.75833333333333</v>
      </c>
      <c r="F846" s="91">
        <v>32.12777777777778</v>
      </c>
      <c r="G846" s="90">
        <v>5</v>
      </c>
      <c r="H846" s="27">
        <v>32.175555559999999</v>
      </c>
      <c r="I846" s="27">
        <v>2</v>
      </c>
      <c r="J846" s="24">
        <v>1</v>
      </c>
    </row>
    <row r="847" spans="1:10">
      <c r="A847" s="91" t="s">
        <v>178</v>
      </c>
      <c r="B847" s="91" t="s">
        <v>1497</v>
      </c>
      <c r="C847" s="90">
        <v>2</v>
      </c>
      <c r="D847" s="91" t="s">
        <v>1547</v>
      </c>
      <c r="E847" s="91">
        <v>116.88555555555556</v>
      </c>
      <c r="F847" s="91">
        <v>32.12638888888889</v>
      </c>
      <c r="G847" s="90">
        <v>28</v>
      </c>
      <c r="H847" s="27">
        <v>32.175555559999999</v>
      </c>
      <c r="I847" s="27">
        <v>2</v>
      </c>
      <c r="J847" s="24">
        <v>1</v>
      </c>
    </row>
    <row r="848" spans="1:10">
      <c r="A848" s="91" t="s">
        <v>178</v>
      </c>
      <c r="B848" s="91" t="s">
        <v>1497</v>
      </c>
      <c r="C848" s="90">
        <v>278</v>
      </c>
      <c r="D848" s="91" t="s">
        <v>197</v>
      </c>
      <c r="E848" s="91">
        <v>116.84805555555555</v>
      </c>
      <c r="F848" s="91">
        <v>32.126111111111115</v>
      </c>
      <c r="G848" s="90">
        <v>4</v>
      </c>
      <c r="H848" s="27">
        <v>32.175555559999999</v>
      </c>
      <c r="I848" s="27">
        <v>2</v>
      </c>
      <c r="J848" s="24">
        <v>1</v>
      </c>
    </row>
    <row r="849" spans="1:10">
      <c r="A849" s="91" t="s">
        <v>178</v>
      </c>
      <c r="B849" s="91" t="s">
        <v>1497</v>
      </c>
      <c r="C849" s="90">
        <v>92</v>
      </c>
      <c r="D849" s="91" t="s">
        <v>1547</v>
      </c>
      <c r="E849" s="91">
        <v>116.88166666666666</v>
      </c>
      <c r="F849" s="91">
        <v>32.125833333333333</v>
      </c>
      <c r="G849" s="90">
        <v>4</v>
      </c>
      <c r="H849" s="27">
        <v>32.175555559999999</v>
      </c>
      <c r="I849" s="27">
        <v>2</v>
      </c>
      <c r="J849" s="24">
        <v>1</v>
      </c>
    </row>
    <row r="850" spans="1:10">
      <c r="A850" s="91" t="s">
        <v>178</v>
      </c>
      <c r="B850" s="91" t="s">
        <v>177</v>
      </c>
      <c r="C850" s="90">
        <v>1870</v>
      </c>
      <c r="D850" s="91" t="s">
        <v>1546</v>
      </c>
      <c r="E850" s="91">
        <v>116.83888888888889</v>
      </c>
      <c r="F850" s="91">
        <v>32.125</v>
      </c>
      <c r="G850" s="90">
        <v>122</v>
      </c>
      <c r="H850" s="27">
        <v>32.175555559999999</v>
      </c>
      <c r="I850" s="27">
        <v>2</v>
      </c>
      <c r="J850" s="24">
        <v>1</v>
      </c>
    </row>
    <row r="851" spans="1:10">
      <c r="A851" s="91" t="s">
        <v>178</v>
      </c>
      <c r="B851" s="91" t="s">
        <v>177</v>
      </c>
      <c r="C851" s="90">
        <v>3897</v>
      </c>
      <c r="D851" s="91" t="s">
        <v>1545</v>
      </c>
      <c r="E851" s="91">
        <v>116.77500000000001</v>
      </c>
      <c r="F851" s="91">
        <v>32.125</v>
      </c>
      <c r="G851" s="90">
        <v>9</v>
      </c>
      <c r="H851" s="27">
        <v>32.175555559999999</v>
      </c>
      <c r="I851" s="27">
        <v>2</v>
      </c>
      <c r="J851" s="24">
        <v>1</v>
      </c>
    </row>
    <row r="852" spans="1:10">
      <c r="A852" s="91" t="s">
        <v>178</v>
      </c>
      <c r="B852" s="91" t="s">
        <v>177</v>
      </c>
      <c r="C852" s="90">
        <v>4015</v>
      </c>
      <c r="D852" s="91" t="s">
        <v>1544</v>
      </c>
      <c r="E852" s="91">
        <v>116.68055555555556</v>
      </c>
      <c r="F852" s="91">
        <v>32.125</v>
      </c>
      <c r="G852" s="90">
        <v>2</v>
      </c>
      <c r="H852" s="27">
        <v>32.175555559999999</v>
      </c>
      <c r="I852" s="27">
        <v>2</v>
      </c>
      <c r="J852" s="24">
        <v>1</v>
      </c>
    </row>
    <row r="853" spans="1:10">
      <c r="A853" s="91" t="s">
        <v>178</v>
      </c>
      <c r="B853" s="91" t="s">
        <v>177</v>
      </c>
      <c r="C853" s="90">
        <v>2472</v>
      </c>
      <c r="D853" s="91" t="s">
        <v>1543</v>
      </c>
      <c r="E853" s="91">
        <v>116.66944444444444</v>
      </c>
      <c r="F853" s="91">
        <v>32.125</v>
      </c>
      <c r="G853" s="90">
        <v>5</v>
      </c>
      <c r="H853" s="27">
        <v>32.175555559999999</v>
      </c>
      <c r="I853" s="27">
        <v>2</v>
      </c>
      <c r="J853" s="24">
        <v>1</v>
      </c>
    </row>
    <row r="854" spans="1:10">
      <c r="A854" s="91" t="s">
        <v>178</v>
      </c>
      <c r="B854" s="91" t="s">
        <v>177</v>
      </c>
      <c r="C854" s="90">
        <v>2473</v>
      </c>
      <c r="D854" s="91" t="s">
        <v>1542</v>
      </c>
      <c r="E854" s="91">
        <v>116.58888888888889</v>
      </c>
      <c r="F854" s="91">
        <v>32.125</v>
      </c>
      <c r="G854" s="90">
        <v>7</v>
      </c>
      <c r="H854" s="27">
        <v>32.175555559999999</v>
      </c>
      <c r="I854" s="27">
        <v>2</v>
      </c>
      <c r="J854" s="24">
        <v>1</v>
      </c>
    </row>
    <row r="855" spans="1:10">
      <c r="A855" s="91" t="s">
        <v>178</v>
      </c>
      <c r="B855" s="91" t="s">
        <v>177</v>
      </c>
      <c r="C855" s="90">
        <v>2440</v>
      </c>
      <c r="D855" s="91" t="s">
        <v>1541</v>
      </c>
      <c r="E855" s="91">
        <v>116.75277777777777</v>
      </c>
      <c r="F855" s="91">
        <v>32.122222222222227</v>
      </c>
      <c r="G855" s="90">
        <v>113</v>
      </c>
      <c r="H855" s="27">
        <v>32.175555559999999</v>
      </c>
      <c r="I855" s="27">
        <v>2</v>
      </c>
      <c r="J855" s="24">
        <v>1</v>
      </c>
    </row>
    <row r="856" spans="1:10">
      <c r="A856" s="91" t="s">
        <v>178</v>
      </c>
      <c r="B856" s="91" t="s">
        <v>177</v>
      </c>
      <c r="C856" s="90">
        <v>1028</v>
      </c>
      <c r="D856" s="91" t="s">
        <v>588</v>
      </c>
      <c r="E856" s="91">
        <v>116.66944444444444</v>
      </c>
      <c r="F856" s="91">
        <v>32.122222222222227</v>
      </c>
      <c r="G856" s="90">
        <v>9</v>
      </c>
      <c r="H856" s="27">
        <v>32.175555559999999</v>
      </c>
      <c r="I856" s="27">
        <v>2</v>
      </c>
      <c r="J856" s="24">
        <v>1</v>
      </c>
    </row>
    <row r="857" spans="1:10">
      <c r="A857" s="91" t="s">
        <v>178</v>
      </c>
      <c r="B857" s="91" t="s">
        <v>177</v>
      </c>
      <c r="C857" s="90">
        <v>4151</v>
      </c>
      <c r="D857" s="91" t="s">
        <v>197</v>
      </c>
      <c r="E857" s="91">
        <v>116.90555555555555</v>
      </c>
      <c r="F857" s="91">
        <v>32.12222222222222</v>
      </c>
      <c r="G857" s="90">
        <v>1</v>
      </c>
      <c r="H857" s="27">
        <v>32.175555559999999</v>
      </c>
      <c r="I857" s="27">
        <v>2</v>
      </c>
      <c r="J857" s="24">
        <v>1</v>
      </c>
    </row>
    <row r="858" spans="1:10">
      <c r="A858" s="91" t="s">
        <v>178</v>
      </c>
      <c r="B858" s="91" t="s">
        <v>177</v>
      </c>
      <c r="C858" s="90">
        <v>1162</v>
      </c>
      <c r="D858" s="91" t="s">
        <v>1540</v>
      </c>
      <c r="E858" s="91">
        <v>116.78333333333335</v>
      </c>
      <c r="F858" s="91">
        <v>32.12222222222222</v>
      </c>
      <c r="G858" s="90">
        <v>20</v>
      </c>
      <c r="H858" s="27">
        <v>32.175555559999999</v>
      </c>
      <c r="I858" s="27">
        <v>2</v>
      </c>
      <c r="J858" s="24">
        <v>1</v>
      </c>
    </row>
    <row r="859" spans="1:10">
      <c r="A859" s="91" t="s">
        <v>178</v>
      </c>
      <c r="B859" s="91" t="s">
        <v>177</v>
      </c>
      <c r="C859" s="90">
        <v>2569</v>
      </c>
      <c r="D859" s="91" t="s">
        <v>1539</v>
      </c>
      <c r="E859" s="91">
        <v>116.73888888888889</v>
      </c>
      <c r="F859" s="91">
        <v>32.12222222222222</v>
      </c>
      <c r="G859" s="90">
        <v>4</v>
      </c>
      <c r="H859" s="27">
        <v>32.175555559999999</v>
      </c>
      <c r="I859" s="27">
        <v>2</v>
      </c>
      <c r="J859" s="24">
        <v>1</v>
      </c>
    </row>
    <row r="860" spans="1:10">
      <c r="A860" s="91" t="s">
        <v>178</v>
      </c>
      <c r="B860" s="91" t="s">
        <v>1497</v>
      </c>
      <c r="C860" s="90">
        <v>51</v>
      </c>
      <c r="D860" s="91" t="s">
        <v>1538</v>
      </c>
      <c r="E860" s="91">
        <v>116.88472222222222</v>
      </c>
      <c r="F860" s="91">
        <v>32.119722222222222</v>
      </c>
      <c r="G860" s="90">
        <v>6</v>
      </c>
      <c r="H860" s="27">
        <v>32.175555559999999</v>
      </c>
      <c r="I860" s="27">
        <v>2</v>
      </c>
      <c r="J860" s="24">
        <v>1</v>
      </c>
    </row>
    <row r="861" spans="1:10">
      <c r="A861" s="91" t="s">
        <v>178</v>
      </c>
      <c r="B861" s="91" t="s">
        <v>177</v>
      </c>
      <c r="C861" s="90">
        <v>2146</v>
      </c>
      <c r="D861" s="91" t="s">
        <v>1537</v>
      </c>
      <c r="E861" s="91">
        <v>116.86944444444444</v>
      </c>
      <c r="F861" s="91">
        <v>32.119444444444447</v>
      </c>
      <c r="G861" s="90">
        <v>7</v>
      </c>
      <c r="H861" s="27">
        <v>32.175555559999999</v>
      </c>
      <c r="I861" s="27">
        <v>2</v>
      </c>
      <c r="J861" s="24">
        <v>1</v>
      </c>
    </row>
    <row r="862" spans="1:10">
      <c r="A862" s="91" t="s">
        <v>178</v>
      </c>
      <c r="B862" s="91" t="s">
        <v>177</v>
      </c>
      <c r="C862" s="90">
        <v>4115</v>
      </c>
      <c r="D862" s="91" t="s">
        <v>1536</v>
      </c>
      <c r="E862" s="91">
        <v>116.66666666666666</v>
      </c>
      <c r="F862" s="91">
        <v>32.119444444444447</v>
      </c>
      <c r="G862" s="90">
        <v>4</v>
      </c>
      <c r="H862" s="27">
        <v>32.175555559999999</v>
      </c>
      <c r="I862" s="27">
        <v>2</v>
      </c>
      <c r="J862" s="24">
        <v>1</v>
      </c>
    </row>
    <row r="863" spans="1:10">
      <c r="A863" s="91" t="s">
        <v>178</v>
      </c>
      <c r="B863" s="91" t="s">
        <v>177</v>
      </c>
      <c r="C863" s="90">
        <v>2584</v>
      </c>
      <c r="D863" s="91" t="s">
        <v>1535</v>
      </c>
      <c r="E863" s="91">
        <v>116.80277777777778</v>
      </c>
      <c r="F863" s="91">
        <v>32.11944444444444</v>
      </c>
      <c r="G863" s="90">
        <v>12</v>
      </c>
      <c r="H863" s="27">
        <v>32.175555559999999</v>
      </c>
      <c r="I863" s="27">
        <v>2</v>
      </c>
      <c r="J863" s="24">
        <v>1</v>
      </c>
    </row>
    <row r="864" spans="1:10">
      <c r="A864" s="91" t="s">
        <v>178</v>
      </c>
      <c r="B864" s="91" t="s">
        <v>177</v>
      </c>
      <c r="C864" s="90">
        <v>4549</v>
      </c>
      <c r="D864" s="91" t="s">
        <v>1429</v>
      </c>
      <c r="E864" s="91">
        <v>116.77500000000001</v>
      </c>
      <c r="F864" s="91">
        <v>32.11944444444444</v>
      </c>
      <c r="G864" s="90">
        <v>7</v>
      </c>
      <c r="H864" s="27">
        <v>32.175555559999999</v>
      </c>
      <c r="I864" s="27">
        <v>2</v>
      </c>
      <c r="J864" s="24">
        <v>1</v>
      </c>
    </row>
    <row r="865" spans="1:10" hidden="1">
      <c r="A865" s="91" t="s">
        <v>178</v>
      </c>
      <c r="B865" s="91" t="s">
        <v>177</v>
      </c>
      <c r="C865" s="90">
        <v>2835</v>
      </c>
      <c r="D865" s="91" t="s">
        <v>1534</v>
      </c>
      <c r="E865" s="91">
        <v>116.36111111111111</v>
      </c>
      <c r="F865" s="91">
        <v>32.11944444444444</v>
      </c>
      <c r="G865" s="90">
        <v>1</v>
      </c>
      <c r="H865" s="27">
        <v>32.175555559999999</v>
      </c>
      <c r="I865" s="27">
        <v>2</v>
      </c>
      <c r="J865" s="24">
        <v>0</v>
      </c>
    </row>
    <row r="866" spans="1:10">
      <c r="A866" s="91" t="s">
        <v>178</v>
      </c>
      <c r="B866" s="91" t="s">
        <v>177</v>
      </c>
      <c r="C866" s="90">
        <v>2778</v>
      </c>
      <c r="D866" s="91" t="s">
        <v>1533</v>
      </c>
      <c r="E866" s="91">
        <v>116.79444444444445</v>
      </c>
      <c r="F866" s="91">
        <v>32.116666666666667</v>
      </c>
      <c r="G866" s="90">
        <v>2</v>
      </c>
      <c r="H866" s="27">
        <v>32.175555559999999</v>
      </c>
      <c r="I866" s="27">
        <v>2</v>
      </c>
      <c r="J866" s="24">
        <v>1</v>
      </c>
    </row>
    <row r="867" spans="1:10">
      <c r="A867" s="91" t="s">
        <v>178</v>
      </c>
      <c r="B867" s="91" t="s">
        <v>177</v>
      </c>
      <c r="C867" s="90">
        <v>2444</v>
      </c>
      <c r="D867" s="91" t="s">
        <v>1532</v>
      </c>
      <c r="E867" s="91">
        <v>116.75555555555556</v>
      </c>
      <c r="F867" s="91">
        <v>32.116666666666667</v>
      </c>
      <c r="G867" s="90">
        <v>5</v>
      </c>
      <c r="H867" s="27">
        <v>32.175555559999999</v>
      </c>
      <c r="I867" s="27">
        <v>2</v>
      </c>
      <c r="J867" s="24">
        <v>1</v>
      </c>
    </row>
    <row r="868" spans="1:10">
      <c r="A868" s="91" t="s">
        <v>178</v>
      </c>
      <c r="B868" s="91" t="s">
        <v>177</v>
      </c>
      <c r="C868" s="90">
        <v>4096</v>
      </c>
      <c r="D868" s="91" t="s">
        <v>1531</v>
      </c>
      <c r="E868" s="91">
        <v>116.75277777777777</v>
      </c>
      <c r="F868" s="91">
        <v>32.116666666666667</v>
      </c>
      <c r="G868" s="90">
        <v>2</v>
      </c>
      <c r="H868" s="27">
        <v>32.175555559999999</v>
      </c>
      <c r="I868" s="27">
        <v>2</v>
      </c>
      <c r="J868" s="24">
        <v>1</v>
      </c>
    </row>
    <row r="869" spans="1:10">
      <c r="A869" s="91" t="s">
        <v>178</v>
      </c>
      <c r="B869" s="91" t="s">
        <v>177</v>
      </c>
      <c r="C869" s="90">
        <v>4153</v>
      </c>
      <c r="D869" s="91" t="s">
        <v>197</v>
      </c>
      <c r="E869" s="91">
        <v>116.71111111111111</v>
      </c>
      <c r="F869" s="91">
        <v>32.116666666666667</v>
      </c>
      <c r="G869" s="90">
        <v>4</v>
      </c>
      <c r="H869" s="27">
        <v>32.175555559999999</v>
      </c>
      <c r="I869" s="27">
        <v>2</v>
      </c>
      <c r="J869" s="24">
        <v>1</v>
      </c>
    </row>
    <row r="870" spans="1:10">
      <c r="A870" s="91" t="s">
        <v>178</v>
      </c>
      <c r="B870" s="91" t="s">
        <v>177</v>
      </c>
      <c r="C870" s="90">
        <v>4140</v>
      </c>
      <c r="D870" s="91" t="s">
        <v>1530</v>
      </c>
      <c r="E870" s="91">
        <v>116.69444444444444</v>
      </c>
      <c r="F870" s="91">
        <v>32.116666666666667</v>
      </c>
      <c r="G870" s="90">
        <v>3</v>
      </c>
      <c r="H870" s="27">
        <v>32.175555559999999</v>
      </c>
      <c r="I870" s="27">
        <v>2</v>
      </c>
      <c r="J870" s="24">
        <v>1</v>
      </c>
    </row>
    <row r="871" spans="1:10">
      <c r="A871" s="91" t="s">
        <v>178</v>
      </c>
      <c r="B871" s="91" t="s">
        <v>177</v>
      </c>
      <c r="C871" s="90">
        <v>731</v>
      </c>
      <c r="D871" s="91" t="s">
        <v>1529</v>
      </c>
      <c r="E871" s="91">
        <v>116.68888888888888</v>
      </c>
      <c r="F871" s="91">
        <v>32.116666666666667</v>
      </c>
      <c r="G871" s="90">
        <v>10</v>
      </c>
      <c r="H871" s="27">
        <v>32.175555559999999</v>
      </c>
      <c r="I871" s="27">
        <v>2</v>
      </c>
      <c r="J871" s="24">
        <v>1</v>
      </c>
    </row>
    <row r="872" spans="1:10">
      <c r="A872" s="91" t="s">
        <v>178</v>
      </c>
      <c r="B872" s="91" t="s">
        <v>177</v>
      </c>
      <c r="C872" s="90">
        <v>2435</v>
      </c>
      <c r="D872" s="91" t="s">
        <v>307</v>
      </c>
      <c r="E872" s="91">
        <v>116.67500000000001</v>
      </c>
      <c r="F872" s="91">
        <v>32.116666666666667</v>
      </c>
      <c r="G872" s="90">
        <v>8</v>
      </c>
      <c r="H872" s="27">
        <v>32.175555559999999</v>
      </c>
      <c r="I872" s="27">
        <v>2</v>
      </c>
      <c r="J872" s="24">
        <v>1</v>
      </c>
    </row>
    <row r="873" spans="1:10">
      <c r="A873" s="91" t="s">
        <v>178</v>
      </c>
      <c r="B873" s="91" t="s">
        <v>177</v>
      </c>
      <c r="C873" s="90">
        <v>600</v>
      </c>
      <c r="D873" s="91" t="s">
        <v>1528</v>
      </c>
      <c r="E873" s="91">
        <v>116.66944444444444</v>
      </c>
      <c r="F873" s="91">
        <v>32.116666666666667</v>
      </c>
      <c r="G873" s="90">
        <v>58</v>
      </c>
      <c r="H873" s="27">
        <v>32.175555559999999</v>
      </c>
      <c r="I873" s="27">
        <v>2</v>
      </c>
      <c r="J873" s="24">
        <v>1</v>
      </c>
    </row>
    <row r="874" spans="1:10">
      <c r="A874" s="91" t="s">
        <v>178</v>
      </c>
      <c r="B874" s="91" t="s">
        <v>177</v>
      </c>
      <c r="C874" s="90">
        <v>3679</v>
      </c>
      <c r="D874" s="91" t="s">
        <v>1527</v>
      </c>
      <c r="E874" s="91">
        <v>116.64999999999999</v>
      </c>
      <c r="F874" s="91">
        <v>32.116666666666667</v>
      </c>
      <c r="G874" s="90">
        <v>5</v>
      </c>
      <c r="H874" s="27">
        <v>32.175555559999999</v>
      </c>
      <c r="I874" s="27">
        <v>2</v>
      </c>
      <c r="J874" s="24">
        <v>1</v>
      </c>
    </row>
    <row r="875" spans="1:10">
      <c r="A875" s="91" t="s">
        <v>178</v>
      </c>
      <c r="B875" s="91" t="s">
        <v>177</v>
      </c>
      <c r="C875" s="90">
        <v>4920</v>
      </c>
      <c r="D875" s="91" t="s">
        <v>200</v>
      </c>
      <c r="E875" s="91">
        <v>116.71388888888889</v>
      </c>
      <c r="F875" s="91">
        <v>32.113888888888887</v>
      </c>
      <c r="G875" s="90">
        <v>1</v>
      </c>
      <c r="H875" s="27">
        <v>32.175555559999999</v>
      </c>
      <c r="I875" s="27">
        <v>2</v>
      </c>
      <c r="J875" s="24">
        <v>1</v>
      </c>
    </row>
    <row r="876" spans="1:10">
      <c r="A876" s="91" t="s">
        <v>178</v>
      </c>
      <c r="B876" s="91" t="s">
        <v>177</v>
      </c>
      <c r="C876" s="90">
        <v>2832</v>
      </c>
      <c r="D876" s="91" t="s">
        <v>1526</v>
      </c>
      <c r="E876" s="91">
        <v>116.65555555555557</v>
      </c>
      <c r="F876" s="91">
        <v>32.113888888888887</v>
      </c>
      <c r="G876" s="90">
        <v>1</v>
      </c>
      <c r="H876" s="27">
        <v>32.175555559999999</v>
      </c>
      <c r="I876" s="27">
        <v>2</v>
      </c>
      <c r="J876" s="24">
        <v>1</v>
      </c>
    </row>
    <row r="877" spans="1:10">
      <c r="A877" s="91" t="s">
        <v>178</v>
      </c>
      <c r="B877" s="91" t="s">
        <v>1497</v>
      </c>
      <c r="C877" s="90">
        <v>126</v>
      </c>
      <c r="D877" s="91" t="s">
        <v>1525</v>
      </c>
      <c r="E877" s="91">
        <v>116.88472222222222</v>
      </c>
      <c r="F877" s="91">
        <v>32.111944444444447</v>
      </c>
      <c r="G877" s="90">
        <v>1</v>
      </c>
      <c r="H877" s="27">
        <v>32.175555559999999</v>
      </c>
      <c r="I877" s="27">
        <v>2</v>
      </c>
      <c r="J877" s="24">
        <v>1</v>
      </c>
    </row>
    <row r="878" spans="1:10">
      <c r="A878" s="91" t="s">
        <v>178</v>
      </c>
      <c r="B878" s="91" t="s">
        <v>177</v>
      </c>
      <c r="C878" s="90">
        <v>2151</v>
      </c>
      <c r="D878" s="91" t="s">
        <v>1524</v>
      </c>
      <c r="E878" s="91">
        <v>116.89722222222223</v>
      </c>
      <c r="F878" s="91">
        <v>32.111111111111114</v>
      </c>
      <c r="G878" s="90">
        <v>13</v>
      </c>
      <c r="H878" s="27">
        <v>32.175555559999999</v>
      </c>
      <c r="I878" s="27">
        <v>2</v>
      </c>
      <c r="J878" s="24">
        <v>1</v>
      </c>
    </row>
    <row r="879" spans="1:10">
      <c r="A879" s="91" t="s">
        <v>178</v>
      </c>
      <c r="B879" s="91" t="s">
        <v>177</v>
      </c>
      <c r="C879" s="90">
        <v>3543</v>
      </c>
      <c r="D879" s="91" t="s">
        <v>1523</v>
      </c>
      <c r="E879" s="91">
        <v>116.70833333333334</v>
      </c>
      <c r="F879" s="91">
        <v>32.111111111111114</v>
      </c>
      <c r="G879" s="90">
        <v>8</v>
      </c>
      <c r="H879" s="27">
        <v>32.175555559999999</v>
      </c>
      <c r="I879" s="27">
        <v>2</v>
      </c>
      <c r="J879" s="24">
        <v>1</v>
      </c>
    </row>
    <row r="880" spans="1:10">
      <c r="A880" s="91" t="s">
        <v>178</v>
      </c>
      <c r="B880" s="91" t="s">
        <v>177</v>
      </c>
      <c r="C880" s="90">
        <v>2464</v>
      </c>
      <c r="D880" s="91" t="s">
        <v>864</v>
      </c>
      <c r="E880" s="91">
        <v>116.63888888888889</v>
      </c>
      <c r="F880" s="91">
        <v>32.111111111111114</v>
      </c>
      <c r="G880" s="90">
        <v>7</v>
      </c>
      <c r="H880" s="27">
        <v>32.175555559999999</v>
      </c>
      <c r="I880" s="27">
        <v>2</v>
      </c>
      <c r="J880" s="24">
        <v>1</v>
      </c>
    </row>
    <row r="881" spans="1:10">
      <c r="A881" s="91" t="s">
        <v>178</v>
      </c>
      <c r="B881" s="91" t="s">
        <v>177</v>
      </c>
      <c r="C881" s="90">
        <v>4916</v>
      </c>
      <c r="D881" s="91" t="s">
        <v>1522</v>
      </c>
      <c r="E881" s="91">
        <v>116.73888888888889</v>
      </c>
      <c r="F881" s="91">
        <v>32.111111111111107</v>
      </c>
      <c r="G881" s="90">
        <v>4</v>
      </c>
      <c r="H881" s="27">
        <v>32.175555559999999</v>
      </c>
      <c r="I881" s="27">
        <v>2</v>
      </c>
      <c r="J881" s="24">
        <v>1</v>
      </c>
    </row>
    <row r="882" spans="1:10">
      <c r="A882" s="91" t="s">
        <v>178</v>
      </c>
      <c r="B882" s="91" t="s">
        <v>1497</v>
      </c>
      <c r="C882" s="90">
        <v>358</v>
      </c>
      <c r="D882" s="91" t="s">
        <v>726</v>
      </c>
      <c r="E882" s="91">
        <v>116.85277777777777</v>
      </c>
      <c r="F882" s="91">
        <v>32.108333333333334</v>
      </c>
      <c r="G882" s="90">
        <v>14</v>
      </c>
      <c r="H882" s="27">
        <v>32.175555559999999</v>
      </c>
      <c r="I882" s="27">
        <v>2</v>
      </c>
      <c r="J882" s="24">
        <v>1</v>
      </c>
    </row>
    <row r="883" spans="1:10">
      <c r="A883" s="91" t="s">
        <v>178</v>
      </c>
      <c r="B883" s="91" t="s">
        <v>177</v>
      </c>
      <c r="C883" s="90">
        <v>2442</v>
      </c>
      <c r="D883" s="91" t="s">
        <v>1521</v>
      </c>
      <c r="E883" s="91">
        <v>116.75</v>
      </c>
      <c r="F883" s="91">
        <v>32.108333333333334</v>
      </c>
      <c r="G883" s="90">
        <v>22</v>
      </c>
      <c r="H883" s="27">
        <v>32.175555559999999</v>
      </c>
      <c r="I883" s="27">
        <v>2</v>
      </c>
      <c r="J883" s="24">
        <v>1</v>
      </c>
    </row>
    <row r="884" spans="1:10">
      <c r="A884" s="91" t="s">
        <v>178</v>
      </c>
      <c r="B884" s="91" t="s">
        <v>177</v>
      </c>
      <c r="C884" s="90">
        <v>4072</v>
      </c>
      <c r="D884" s="91" t="s">
        <v>491</v>
      </c>
      <c r="E884" s="91">
        <v>116.7</v>
      </c>
      <c r="F884" s="91">
        <v>32.108333333333334</v>
      </c>
      <c r="G884" s="90">
        <v>3</v>
      </c>
      <c r="H884" s="27">
        <v>32.175555559999999</v>
      </c>
      <c r="I884" s="27">
        <v>2</v>
      </c>
      <c r="J884" s="24">
        <v>1</v>
      </c>
    </row>
    <row r="885" spans="1:10">
      <c r="A885" s="91" t="s">
        <v>178</v>
      </c>
      <c r="B885" s="91" t="s">
        <v>177</v>
      </c>
      <c r="C885" s="90">
        <v>4488</v>
      </c>
      <c r="D885" s="91" t="s">
        <v>1520</v>
      </c>
      <c r="E885" s="91">
        <v>116.69166666666666</v>
      </c>
      <c r="F885" s="91">
        <v>32.108333333333334</v>
      </c>
      <c r="G885" s="90">
        <v>5</v>
      </c>
      <c r="H885" s="27">
        <v>32.175555559999999</v>
      </c>
      <c r="I885" s="27">
        <v>2</v>
      </c>
      <c r="J885" s="24">
        <v>1</v>
      </c>
    </row>
    <row r="886" spans="1:10">
      <c r="A886" s="91" t="s">
        <v>178</v>
      </c>
      <c r="B886" s="91" t="s">
        <v>177</v>
      </c>
      <c r="C886" s="90">
        <v>4166</v>
      </c>
      <c r="D886" s="91" t="s">
        <v>197</v>
      </c>
      <c r="E886" s="91">
        <v>116.64444444444445</v>
      </c>
      <c r="F886" s="91">
        <v>32.108333333333334</v>
      </c>
      <c r="G886" s="90">
        <v>18</v>
      </c>
      <c r="H886" s="27">
        <v>32.175555559999999</v>
      </c>
      <c r="I886" s="27">
        <v>2</v>
      </c>
      <c r="J886" s="24">
        <v>1</v>
      </c>
    </row>
    <row r="887" spans="1:10" hidden="1">
      <c r="A887" s="91" t="s">
        <v>178</v>
      </c>
      <c r="B887" s="91" t="s">
        <v>177</v>
      </c>
      <c r="C887" s="90">
        <v>4679</v>
      </c>
      <c r="D887" s="91" t="s">
        <v>1519</v>
      </c>
      <c r="E887" s="91">
        <v>116.41666666666666</v>
      </c>
      <c r="F887" s="91">
        <v>32.108333333333334</v>
      </c>
      <c r="G887" s="90">
        <v>3</v>
      </c>
      <c r="H887" s="27">
        <v>32.175555559999999</v>
      </c>
      <c r="I887" s="27">
        <v>2</v>
      </c>
      <c r="J887" s="24">
        <v>0</v>
      </c>
    </row>
    <row r="888" spans="1:10">
      <c r="A888" s="91" t="s">
        <v>178</v>
      </c>
      <c r="B888" s="91" t="s">
        <v>177</v>
      </c>
      <c r="C888" s="90">
        <v>2445</v>
      </c>
      <c r="D888" s="91" t="s">
        <v>1518</v>
      </c>
      <c r="E888" s="91">
        <v>116.7638888888889</v>
      </c>
      <c r="F888" s="91">
        <v>32.105555555555561</v>
      </c>
      <c r="G888" s="90">
        <v>57</v>
      </c>
      <c r="H888" s="27">
        <v>32.175555559999999</v>
      </c>
      <c r="I888" s="27">
        <v>2</v>
      </c>
      <c r="J888" s="24">
        <v>1</v>
      </c>
    </row>
    <row r="889" spans="1:10">
      <c r="A889" s="91" t="s">
        <v>178</v>
      </c>
      <c r="B889" s="91" t="s">
        <v>177</v>
      </c>
      <c r="C889" s="90">
        <v>2521</v>
      </c>
      <c r="D889" s="91" t="s">
        <v>1517</v>
      </c>
      <c r="E889" s="91">
        <v>116.77500000000001</v>
      </c>
      <c r="F889" s="91">
        <v>32.105555555555554</v>
      </c>
      <c r="G889" s="90">
        <v>7</v>
      </c>
      <c r="H889" s="27">
        <v>32.175555559999999</v>
      </c>
      <c r="I889" s="27">
        <v>2</v>
      </c>
      <c r="J889" s="24">
        <v>1</v>
      </c>
    </row>
    <row r="890" spans="1:10">
      <c r="A890" s="91" t="s">
        <v>178</v>
      </c>
      <c r="B890" s="91" t="s">
        <v>177</v>
      </c>
      <c r="C890" s="90">
        <v>4091</v>
      </c>
      <c r="D890" s="91" t="s">
        <v>1516</v>
      </c>
      <c r="E890" s="91">
        <v>116.76111111111112</v>
      </c>
      <c r="F890" s="91">
        <v>32.105555555555554</v>
      </c>
      <c r="G890" s="90">
        <v>1</v>
      </c>
      <c r="H890" s="27">
        <v>32.175555559999999</v>
      </c>
      <c r="I890" s="27">
        <v>2</v>
      </c>
      <c r="J890" s="24">
        <v>1</v>
      </c>
    </row>
    <row r="891" spans="1:10">
      <c r="A891" s="91" t="s">
        <v>178</v>
      </c>
      <c r="B891" s="91" t="s">
        <v>177</v>
      </c>
      <c r="C891" s="90">
        <v>3426</v>
      </c>
      <c r="D891" s="91" t="s">
        <v>1515</v>
      </c>
      <c r="E891" s="91">
        <v>116.72777777777777</v>
      </c>
      <c r="F891" s="91">
        <v>32.105555555555554</v>
      </c>
      <c r="G891" s="90">
        <v>2</v>
      </c>
      <c r="H891" s="27">
        <v>32.175555559999999</v>
      </c>
      <c r="I891" s="27">
        <v>2</v>
      </c>
      <c r="J891" s="24">
        <v>1</v>
      </c>
    </row>
    <row r="892" spans="1:10">
      <c r="A892" s="91" t="s">
        <v>178</v>
      </c>
      <c r="B892" s="91" t="s">
        <v>1497</v>
      </c>
      <c r="C892" s="90">
        <v>79</v>
      </c>
      <c r="D892" s="91" t="s">
        <v>1514</v>
      </c>
      <c r="E892" s="91">
        <v>116.86055555555555</v>
      </c>
      <c r="F892" s="91">
        <v>32.105277777777779</v>
      </c>
      <c r="G892" s="90">
        <v>3</v>
      </c>
      <c r="H892" s="27">
        <v>32.175555559999999</v>
      </c>
      <c r="I892" s="27">
        <v>2</v>
      </c>
      <c r="J892" s="24">
        <v>1</v>
      </c>
    </row>
    <row r="893" spans="1:10">
      <c r="A893" s="91" t="s">
        <v>178</v>
      </c>
      <c r="B893" s="91" t="s">
        <v>1497</v>
      </c>
      <c r="C893" s="90">
        <v>222</v>
      </c>
      <c r="D893" s="91" t="s">
        <v>1513</v>
      </c>
      <c r="E893" s="91">
        <v>116.86055555555555</v>
      </c>
      <c r="F893" s="91">
        <v>32.102777777777781</v>
      </c>
      <c r="G893" s="90">
        <v>8</v>
      </c>
      <c r="H893" s="27">
        <v>32.175555559999999</v>
      </c>
      <c r="I893" s="27">
        <v>2</v>
      </c>
      <c r="J893" s="24">
        <v>1</v>
      </c>
    </row>
    <row r="894" spans="1:10">
      <c r="A894" s="91" t="s">
        <v>178</v>
      </c>
      <c r="B894" s="91" t="s">
        <v>177</v>
      </c>
      <c r="C894" s="90">
        <v>2438</v>
      </c>
      <c r="D894" s="91" t="s">
        <v>304</v>
      </c>
      <c r="E894" s="91">
        <v>116.72777777777777</v>
      </c>
      <c r="F894" s="91">
        <v>32.102777777777781</v>
      </c>
      <c r="G894" s="90">
        <v>5</v>
      </c>
      <c r="H894" s="27">
        <v>32.175555559999999</v>
      </c>
      <c r="I894" s="27">
        <v>2</v>
      </c>
      <c r="J894" s="24">
        <v>1</v>
      </c>
    </row>
    <row r="895" spans="1:10">
      <c r="A895" s="91" t="s">
        <v>178</v>
      </c>
      <c r="B895" s="91" t="s">
        <v>177</v>
      </c>
      <c r="C895" s="90">
        <v>3680</v>
      </c>
      <c r="D895" s="91" t="s">
        <v>1512</v>
      </c>
      <c r="E895" s="91">
        <v>116.68888888888888</v>
      </c>
      <c r="F895" s="91">
        <v>32.102777777777781</v>
      </c>
      <c r="G895" s="90">
        <v>7</v>
      </c>
      <c r="H895" s="27">
        <v>32.175555559999999</v>
      </c>
      <c r="I895" s="27">
        <v>2</v>
      </c>
      <c r="J895" s="24">
        <v>1</v>
      </c>
    </row>
    <row r="896" spans="1:10">
      <c r="A896" s="91" t="s">
        <v>178</v>
      </c>
      <c r="B896" s="91" t="s">
        <v>177</v>
      </c>
      <c r="C896" s="90">
        <v>4201</v>
      </c>
      <c r="D896" s="91" t="s">
        <v>1511</v>
      </c>
      <c r="E896" s="91">
        <v>116.70555555555555</v>
      </c>
      <c r="F896" s="91">
        <v>32.102777777777774</v>
      </c>
      <c r="G896" s="90">
        <v>6</v>
      </c>
      <c r="H896" s="27">
        <v>32.175555559999999</v>
      </c>
      <c r="I896" s="27">
        <v>2</v>
      </c>
      <c r="J896" s="24">
        <v>1</v>
      </c>
    </row>
    <row r="897" spans="1:10">
      <c r="A897" s="91" t="s">
        <v>178</v>
      </c>
      <c r="B897" s="91" t="s">
        <v>177</v>
      </c>
      <c r="C897" s="90">
        <v>374</v>
      </c>
      <c r="D897" s="91" t="s">
        <v>1510</v>
      </c>
      <c r="E897" s="91">
        <v>116.63333333333333</v>
      </c>
      <c r="F897" s="91">
        <v>32.102777777777774</v>
      </c>
      <c r="G897" s="90">
        <v>4</v>
      </c>
      <c r="H897" s="27">
        <v>32.175555559999999</v>
      </c>
      <c r="I897" s="27">
        <v>2</v>
      </c>
      <c r="J897" s="24">
        <v>1</v>
      </c>
    </row>
    <row r="898" spans="1:10" hidden="1">
      <c r="A898" s="91" t="s">
        <v>178</v>
      </c>
      <c r="B898" s="91" t="s">
        <v>177</v>
      </c>
      <c r="C898" s="90">
        <v>525</v>
      </c>
      <c r="D898" s="91" t="s">
        <v>588</v>
      </c>
      <c r="E898" s="91">
        <v>116.43055555555556</v>
      </c>
      <c r="F898" s="91">
        <v>32.102777777777774</v>
      </c>
      <c r="G898" s="90">
        <v>8</v>
      </c>
      <c r="H898" s="27">
        <v>32.175555559999999</v>
      </c>
      <c r="I898" s="27">
        <v>2</v>
      </c>
      <c r="J898" s="24">
        <v>0</v>
      </c>
    </row>
    <row r="899" spans="1:10" hidden="1">
      <c r="A899" s="91" t="s">
        <v>178</v>
      </c>
      <c r="B899" s="91" t="s">
        <v>177</v>
      </c>
      <c r="C899" s="90">
        <v>1337</v>
      </c>
      <c r="D899" s="91" t="s">
        <v>846</v>
      </c>
      <c r="E899" s="91">
        <v>116.36944444444444</v>
      </c>
      <c r="F899" s="91">
        <v>32.102777777777774</v>
      </c>
      <c r="G899" s="90">
        <v>11</v>
      </c>
      <c r="H899" s="27">
        <v>32.175555559999999</v>
      </c>
      <c r="I899" s="27">
        <v>2</v>
      </c>
      <c r="J899" s="24">
        <v>0</v>
      </c>
    </row>
    <row r="900" spans="1:10" hidden="1">
      <c r="A900" s="91" t="s">
        <v>178</v>
      </c>
      <c r="B900" s="91" t="s">
        <v>177</v>
      </c>
      <c r="C900" s="90">
        <v>3883</v>
      </c>
      <c r="D900" s="91" t="s">
        <v>1509</v>
      </c>
      <c r="E900" s="91">
        <v>116.35833333333333</v>
      </c>
      <c r="F900" s="91">
        <v>32.102777777777774</v>
      </c>
      <c r="G900" s="90">
        <v>4</v>
      </c>
      <c r="H900" s="27">
        <v>32.175555559999999</v>
      </c>
      <c r="I900" s="27">
        <v>2</v>
      </c>
      <c r="J900" s="24">
        <v>0</v>
      </c>
    </row>
    <row r="901" spans="1:10">
      <c r="A901" s="91" t="s">
        <v>178</v>
      </c>
      <c r="B901" s="91" t="s">
        <v>1497</v>
      </c>
      <c r="C901" s="90">
        <v>25</v>
      </c>
      <c r="D901" s="91" t="s">
        <v>1354</v>
      </c>
      <c r="E901" s="91">
        <v>116.86916666666666</v>
      </c>
      <c r="F901" s="91">
        <v>32.100833333333334</v>
      </c>
      <c r="G901" s="90">
        <v>1284</v>
      </c>
      <c r="H901" s="27">
        <v>32.175555559999999</v>
      </c>
      <c r="I901" s="27">
        <v>2</v>
      </c>
      <c r="J901" s="24">
        <v>1</v>
      </c>
    </row>
    <row r="902" spans="1:10">
      <c r="A902" s="91" t="s">
        <v>178</v>
      </c>
      <c r="B902" s="91" t="s">
        <v>177</v>
      </c>
      <c r="C902" s="90">
        <v>1201</v>
      </c>
      <c r="D902" s="91" t="s">
        <v>255</v>
      </c>
      <c r="E902" s="91">
        <v>116.86666666666667</v>
      </c>
      <c r="F902" s="91">
        <v>32.1</v>
      </c>
      <c r="G902" s="90">
        <v>3</v>
      </c>
      <c r="H902" s="27">
        <v>32.175555559999999</v>
      </c>
      <c r="I902" s="27">
        <v>2</v>
      </c>
      <c r="J902" s="24">
        <v>1</v>
      </c>
    </row>
    <row r="903" spans="1:10">
      <c r="A903" s="91" t="s">
        <v>178</v>
      </c>
      <c r="B903" s="91" t="s">
        <v>177</v>
      </c>
      <c r="C903" s="90">
        <v>3862</v>
      </c>
      <c r="D903" s="91" t="s">
        <v>1508</v>
      </c>
      <c r="E903" s="91">
        <v>116.75555555555555</v>
      </c>
      <c r="F903" s="91">
        <v>32.1</v>
      </c>
      <c r="G903" s="90">
        <v>2</v>
      </c>
      <c r="H903" s="27">
        <v>32.175555559999999</v>
      </c>
      <c r="I903" s="27">
        <v>2</v>
      </c>
      <c r="J903" s="24">
        <v>1</v>
      </c>
    </row>
    <row r="904" spans="1:10">
      <c r="A904" s="91" t="s">
        <v>178</v>
      </c>
      <c r="B904" s="91" t="s">
        <v>177</v>
      </c>
      <c r="C904" s="90">
        <v>3968</v>
      </c>
      <c r="D904" s="91" t="s">
        <v>1507</v>
      </c>
      <c r="E904" s="91">
        <v>116.73611111111111</v>
      </c>
      <c r="F904" s="91">
        <v>32.1</v>
      </c>
      <c r="G904" s="90">
        <v>6</v>
      </c>
      <c r="H904" s="27">
        <v>32.175555559999999</v>
      </c>
      <c r="I904" s="27">
        <v>2</v>
      </c>
      <c r="J904" s="24">
        <v>1</v>
      </c>
    </row>
    <row r="905" spans="1:10">
      <c r="A905" s="91" t="s">
        <v>178</v>
      </c>
      <c r="B905" s="91" t="s">
        <v>177</v>
      </c>
      <c r="C905" s="90">
        <v>772</v>
      </c>
      <c r="D905" s="91" t="s">
        <v>1506</v>
      </c>
      <c r="E905" s="91">
        <v>116.73055555555555</v>
      </c>
      <c r="F905" s="91">
        <v>32.1</v>
      </c>
      <c r="G905" s="90">
        <v>2</v>
      </c>
      <c r="H905" s="27">
        <v>32.175555559999999</v>
      </c>
      <c r="I905" s="27">
        <v>2</v>
      </c>
      <c r="J905" s="24">
        <v>1</v>
      </c>
    </row>
    <row r="906" spans="1:10">
      <c r="A906" s="91" t="s">
        <v>178</v>
      </c>
      <c r="B906" s="91" t="s">
        <v>177</v>
      </c>
      <c r="C906" s="90">
        <v>3557</v>
      </c>
      <c r="D906" s="91" t="s">
        <v>1505</v>
      </c>
      <c r="E906" s="91">
        <v>116.68333333333334</v>
      </c>
      <c r="F906" s="91">
        <v>32.1</v>
      </c>
      <c r="G906" s="90">
        <v>6</v>
      </c>
      <c r="H906" s="27">
        <v>32.175555559999999</v>
      </c>
      <c r="I906" s="27">
        <v>2</v>
      </c>
      <c r="J906" s="24">
        <v>1</v>
      </c>
    </row>
    <row r="907" spans="1:10">
      <c r="A907" s="91" t="s">
        <v>178</v>
      </c>
      <c r="B907" s="91" t="s">
        <v>177</v>
      </c>
      <c r="C907" s="90">
        <v>3432</v>
      </c>
      <c r="D907" s="91" t="s">
        <v>342</v>
      </c>
      <c r="E907" s="91">
        <v>116.66944444444445</v>
      </c>
      <c r="F907" s="91">
        <v>32.1</v>
      </c>
      <c r="G907" s="90">
        <v>5</v>
      </c>
      <c r="H907" s="27">
        <v>32.175555559999999</v>
      </c>
      <c r="I907" s="27">
        <v>2</v>
      </c>
      <c r="J907" s="24">
        <v>1</v>
      </c>
    </row>
    <row r="908" spans="1:10">
      <c r="A908" s="91" t="s">
        <v>178</v>
      </c>
      <c r="B908" s="91" t="s">
        <v>177</v>
      </c>
      <c r="C908" s="90">
        <v>2525</v>
      </c>
      <c r="D908" s="91" t="s">
        <v>1123</v>
      </c>
      <c r="E908" s="91">
        <v>116.65833333333335</v>
      </c>
      <c r="F908" s="91">
        <v>32.1</v>
      </c>
      <c r="G908" s="90">
        <v>12</v>
      </c>
      <c r="H908" s="27">
        <v>32.175555559999999</v>
      </c>
      <c r="I908" s="27">
        <v>2</v>
      </c>
      <c r="J908" s="24">
        <v>1</v>
      </c>
    </row>
    <row r="909" spans="1:10">
      <c r="A909" s="91" t="s">
        <v>178</v>
      </c>
      <c r="B909" s="91" t="s">
        <v>177</v>
      </c>
      <c r="C909" s="90">
        <v>479</v>
      </c>
      <c r="D909" s="91" t="s">
        <v>695</v>
      </c>
      <c r="E909" s="91">
        <v>116.63611111111111</v>
      </c>
      <c r="F909" s="91">
        <v>32.1</v>
      </c>
      <c r="G909" s="90">
        <v>1</v>
      </c>
      <c r="H909" s="27">
        <v>32.175555559999999</v>
      </c>
      <c r="I909" s="27">
        <v>2</v>
      </c>
      <c r="J909" s="24">
        <v>1</v>
      </c>
    </row>
    <row r="910" spans="1:10">
      <c r="A910" s="91" t="s">
        <v>178</v>
      </c>
      <c r="B910" s="91" t="s">
        <v>177</v>
      </c>
      <c r="C910" s="90">
        <v>4092</v>
      </c>
      <c r="D910" s="91" t="s">
        <v>1504</v>
      </c>
      <c r="E910" s="91">
        <v>116.55277777777778</v>
      </c>
      <c r="F910" s="91">
        <v>32.1</v>
      </c>
      <c r="G910" s="90">
        <v>5</v>
      </c>
      <c r="H910" s="27">
        <v>32.175555559999999</v>
      </c>
      <c r="I910" s="27">
        <v>2</v>
      </c>
      <c r="J910" s="24">
        <v>1</v>
      </c>
    </row>
    <row r="911" spans="1:10" hidden="1">
      <c r="A911" s="91" t="s">
        <v>178</v>
      </c>
      <c r="B911" s="91" t="s">
        <v>177</v>
      </c>
      <c r="C911" s="90">
        <v>2986</v>
      </c>
      <c r="D911" s="91" t="s">
        <v>1503</v>
      </c>
      <c r="E911" s="91">
        <v>116.36666666666666</v>
      </c>
      <c r="F911" s="91">
        <v>32.1</v>
      </c>
      <c r="G911" s="90">
        <v>1</v>
      </c>
      <c r="H911" s="27">
        <v>32.175555559999999</v>
      </c>
      <c r="I911" s="27">
        <v>2</v>
      </c>
      <c r="J911" s="24">
        <v>0</v>
      </c>
    </row>
    <row r="912" spans="1:10">
      <c r="A912" s="91" t="s">
        <v>178</v>
      </c>
      <c r="B912" s="91" t="s">
        <v>177</v>
      </c>
      <c r="C912" s="90">
        <v>4595</v>
      </c>
      <c r="D912" s="91" t="s">
        <v>1502</v>
      </c>
      <c r="E912" s="91">
        <v>116.83333333333334</v>
      </c>
      <c r="F912" s="91">
        <v>32.097222222222221</v>
      </c>
      <c r="G912" s="90">
        <v>40</v>
      </c>
      <c r="H912" s="27">
        <v>32.175555559999999</v>
      </c>
      <c r="I912" s="27">
        <v>2</v>
      </c>
      <c r="J912" s="24">
        <v>1</v>
      </c>
    </row>
    <row r="913" spans="1:10">
      <c r="A913" s="91" t="s">
        <v>178</v>
      </c>
      <c r="B913" s="91" t="s">
        <v>177</v>
      </c>
      <c r="C913" s="90">
        <v>2539</v>
      </c>
      <c r="D913" s="91" t="s">
        <v>1501</v>
      </c>
      <c r="E913" s="91">
        <v>116.77500000000001</v>
      </c>
      <c r="F913" s="91">
        <v>32.097222222222221</v>
      </c>
      <c r="G913" s="90">
        <v>235</v>
      </c>
      <c r="H913" s="27">
        <v>32.175555559999999</v>
      </c>
      <c r="I913" s="27">
        <v>2</v>
      </c>
      <c r="J913" s="24">
        <v>1</v>
      </c>
    </row>
    <row r="914" spans="1:10">
      <c r="A914" s="91" t="s">
        <v>178</v>
      </c>
      <c r="B914" s="91" t="s">
        <v>177</v>
      </c>
      <c r="C914" s="90">
        <v>2544</v>
      </c>
      <c r="D914" s="91" t="s">
        <v>1500</v>
      </c>
      <c r="E914" s="91">
        <v>116.75277777777778</v>
      </c>
      <c r="F914" s="91">
        <v>32.097222222222221</v>
      </c>
      <c r="G914" s="90">
        <v>5</v>
      </c>
      <c r="H914" s="27">
        <v>32.175555559999999</v>
      </c>
      <c r="I914" s="27">
        <v>2</v>
      </c>
      <c r="J914" s="24">
        <v>1</v>
      </c>
    </row>
    <row r="915" spans="1:10">
      <c r="A915" s="91" t="s">
        <v>178</v>
      </c>
      <c r="B915" s="91" t="s">
        <v>177</v>
      </c>
      <c r="C915" s="90">
        <v>3923</v>
      </c>
      <c r="D915" s="91" t="s">
        <v>1499</v>
      </c>
      <c r="E915" s="91">
        <v>116.70277777777778</v>
      </c>
      <c r="F915" s="91">
        <v>32.097222222222221</v>
      </c>
      <c r="G915" s="90">
        <v>6</v>
      </c>
      <c r="H915" s="27">
        <v>32.175555559999999</v>
      </c>
      <c r="I915" s="27">
        <v>2</v>
      </c>
      <c r="J915" s="24">
        <v>1</v>
      </c>
    </row>
    <row r="916" spans="1:10">
      <c r="A916" s="91" t="s">
        <v>178</v>
      </c>
      <c r="B916" s="91" t="s">
        <v>177</v>
      </c>
      <c r="C916" s="90">
        <v>1782</v>
      </c>
      <c r="D916" s="91" t="s">
        <v>822</v>
      </c>
      <c r="E916" s="91">
        <v>116.69166666666666</v>
      </c>
      <c r="F916" s="91">
        <v>32.097222222222221</v>
      </c>
      <c r="G916" s="90">
        <v>3</v>
      </c>
      <c r="H916" s="27">
        <v>32.175555559999999</v>
      </c>
      <c r="I916" s="27">
        <v>2</v>
      </c>
      <c r="J916" s="24">
        <v>1</v>
      </c>
    </row>
    <row r="917" spans="1:10" hidden="1">
      <c r="A917" s="91" t="s">
        <v>178</v>
      </c>
      <c r="B917" s="91" t="s">
        <v>177</v>
      </c>
      <c r="C917" s="90">
        <v>683</v>
      </c>
      <c r="D917" s="91" t="s">
        <v>1498</v>
      </c>
      <c r="E917" s="91">
        <v>116.10277777777777</v>
      </c>
      <c r="F917" s="91">
        <v>32.097222222222221</v>
      </c>
      <c r="G917" s="90">
        <v>3</v>
      </c>
      <c r="H917" s="27">
        <v>32.175555559999999</v>
      </c>
      <c r="I917" s="27">
        <v>2</v>
      </c>
      <c r="J917" s="24">
        <v>0</v>
      </c>
    </row>
    <row r="918" spans="1:10">
      <c r="A918" s="91" t="s">
        <v>178</v>
      </c>
      <c r="B918" s="91" t="s">
        <v>1497</v>
      </c>
      <c r="C918" s="90">
        <v>84</v>
      </c>
      <c r="D918" s="91" t="s">
        <v>1496</v>
      </c>
      <c r="E918" s="91">
        <v>116.88111111111111</v>
      </c>
      <c r="F918" s="91">
        <v>32.096944444444446</v>
      </c>
      <c r="G918" s="90">
        <v>64</v>
      </c>
      <c r="H918" s="27">
        <v>32.175555559999999</v>
      </c>
      <c r="I918" s="27">
        <v>2</v>
      </c>
      <c r="J918" s="24">
        <v>1</v>
      </c>
    </row>
    <row r="919" spans="1:10">
      <c r="A919" s="91" t="s">
        <v>178</v>
      </c>
      <c r="B919" s="91" t="s">
        <v>177</v>
      </c>
      <c r="C919" s="90">
        <v>3460</v>
      </c>
      <c r="D919" s="91" t="s">
        <v>653</v>
      </c>
      <c r="E919" s="91">
        <v>116.79444444444445</v>
      </c>
      <c r="F919" s="91">
        <v>32.094444444444441</v>
      </c>
      <c r="G919" s="90">
        <v>7</v>
      </c>
      <c r="H919" s="27">
        <v>32.175555559999999</v>
      </c>
      <c r="I919" s="27">
        <v>2</v>
      </c>
      <c r="J919" s="24">
        <v>1</v>
      </c>
    </row>
    <row r="920" spans="1:10">
      <c r="A920" s="91" t="s">
        <v>178</v>
      </c>
      <c r="B920" s="91" t="s">
        <v>177</v>
      </c>
      <c r="C920" s="90">
        <v>2506</v>
      </c>
      <c r="D920" s="91" t="s">
        <v>1495</v>
      </c>
      <c r="E920" s="91">
        <v>116.71388888888889</v>
      </c>
      <c r="F920" s="91">
        <v>32.094444444444441</v>
      </c>
      <c r="G920" s="90">
        <v>3</v>
      </c>
      <c r="H920" s="27">
        <v>32.175555559999999</v>
      </c>
      <c r="I920" s="27">
        <v>2</v>
      </c>
      <c r="J920" s="24">
        <v>1</v>
      </c>
    </row>
    <row r="921" spans="1:10">
      <c r="A921" s="91" t="s">
        <v>178</v>
      </c>
      <c r="B921" s="91" t="s">
        <v>177</v>
      </c>
      <c r="C921" s="90">
        <v>4938</v>
      </c>
      <c r="D921" s="91" t="s">
        <v>1494</v>
      </c>
      <c r="E921" s="91">
        <v>116.70555555555556</v>
      </c>
      <c r="F921" s="91">
        <v>32.094444444444441</v>
      </c>
      <c r="G921" s="90">
        <v>3</v>
      </c>
      <c r="H921" s="27">
        <v>32.175555559999999</v>
      </c>
      <c r="I921" s="27">
        <v>2</v>
      </c>
      <c r="J921" s="24">
        <v>1</v>
      </c>
    </row>
    <row r="922" spans="1:10">
      <c r="A922" s="91" t="s">
        <v>178</v>
      </c>
      <c r="B922" s="91" t="s">
        <v>177</v>
      </c>
      <c r="C922" s="90">
        <v>3554</v>
      </c>
      <c r="D922" s="91" t="s">
        <v>1493</v>
      </c>
      <c r="E922" s="91">
        <v>116.67222222222223</v>
      </c>
      <c r="F922" s="91">
        <v>32.094444444444441</v>
      </c>
      <c r="G922" s="90">
        <v>2</v>
      </c>
      <c r="H922" s="27">
        <v>32.175555559999999</v>
      </c>
      <c r="I922" s="27">
        <v>2</v>
      </c>
      <c r="J922" s="24">
        <v>1</v>
      </c>
    </row>
    <row r="923" spans="1:10" hidden="1">
      <c r="A923" s="91" t="s">
        <v>178</v>
      </c>
      <c r="B923" s="91" t="s">
        <v>177</v>
      </c>
      <c r="C923" s="90">
        <v>535</v>
      </c>
      <c r="D923" s="91" t="s">
        <v>1492</v>
      </c>
      <c r="E923" s="91">
        <v>116.35833333333333</v>
      </c>
      <c r="F923" s="91">
        <v>32.094444444444441</v>
      </c>
      <c r="G923" s="90">
        <v>7</v>
      </c>
      <c r="H923" s="27">
        <v>32.175555559999999</v>
      </c>
      <c r="I923" s="27">
        <v>2</v>
      </c>
      <c r="J923" s="24">
        <v>0</v>
      </c>
    </row>
    <row r="924" spans="1:10">
      <c r="A924" s="91" t="s">
        <v>178</v>
      </c>
      <c r="B924" s="91" t="s">
        <v>177</v>
      </c>
      <c r="C924" s="90">
        <v>2154</v>
      </c>
      <c r="D924" s="91" t="s">
        <v>1491</v>
      </c>
      <c r="E924" s="91">
        <v>116.98055555555555</v>
      </c>
      <c r="F924" s="91">
        <v>32.091666666666669</v>
      </c>
      <c r="G924" s="90">
        <v>4</v>
      </c>
      <c r="H924" s="27">
        <v>32.175555559999999</v>
      </c>
      <c r="I924" s="27">
        <v>2</v>
      </c>
      <c r="J924" s="24">
        <v>1</v>
      </c>
    </row>
    <row r="925" spans="1:10">
      <c r="A925" s="91" t="s">
        <v>178</v>
      </c>
      <c r="B925" s="91" t="s">
        <v>177</v>
      </c>
      <c r="C925" s="90">
        <v>2156</v>
      </c>
      <c r="D925" s="91" t="s">
        <v>644</v>
      </c>
      <c r="E925" s="91">
        <v>116.89166666666668</v>
      </c>
      <c r="F925" s="91">
        <v>32.091666666666669</v>
      </c>
      <c r="G925" s="90">
        <v>1</v>
      </c>
      <c r="H925" s="27">
        <v>32.175555559999999</v>
      </c>
      <c r="I925" s="27">
        <v>2</v>
      </c>
      <c r="J925" s="24">
        <v>1</v>
      </c>
    </row>
    <row r="926" spans="1:10">
      <c r="A926" s="91" t="s">
        <v>178</v>
      </c>
      <c r="B926" s="91" t="s">
        <v>177</v>
      </c>
      <c r="C926" s="90">
        <v>2443</v>
      </c>
      <c r="D926" s="91" t="s">
        <v>1490</v>
      </c>
      <c r="E926" s="91">
        <v>116.77222222222221</v>
      </c>
      <c r="F926" s="91">
        <v>32.091666666666669</v>
      </c>
      <c r="G926" s="90">
        <v>17</v>
      </c>
      <c r="H926" s="27">
        <v>32.175555559999999</v>
      </c>
      <c r="I926" s="27">
        <v>2</v>
      </c>
      <c r="J926" s="24">
        <v>1</v>
      </c>
    </row>
    <row r="927" spans="1:10">
      <c r="A927" s="91" t="s">
        <v>178</v>
      </c>
      <c r="B927" s="91" t="s">
        <v>177</v>
      </c>
      <c r="C927" s="90">
        <v>4933</v>
      </c>
      <c r="D927" s="91" t="s">
        <v>776</v>
      </c>
      <c r="E927" s="91">
        <v>116.66666666666666</v>
      </c>
      <c r="F927" s="91">
        <v>32.091666666666669</v>
      </c>
      <c r="G927" s="90">
        <v>4</v>
      </c>
      <c r="H927" s="27">
        <v>32.175555559999999</v>
      </c>
      <c r="I927" s="27">
        <v>2</v>
      </c>
      <c r="J927" s="24">
        <v>1</v>
      </c>
    </row>
    <row r="928" spans="1:10" hidden="1">
      <c r="A928" s="91" t="s">
        <v>178</v>
      </c>
      <c r="B928" s="91" t="s">
        <v>177</v>
      </c>
      <c r="C928" s="90">
        <v>2121</v>
      </c>
      <c r="D928" s="91" t="s">
        <v>1489</v>
      </c>
      <c r="E928" s="91">
        <v>116.34166666666667</v>
      </c>
      <c r="F928" s="91">
        <v>32.091666666666669</v>
      </c>
      <c r="G928" s="90">
        <v>2</v>
      </c>
      <c r="H928" s="27">
        <v>32.175555559999999</v>
      </c>
      <c r="I928" s="27">
        <v>2</v>
      </c>
      <c r="J928" s="24">
        <v>0</v>
      </c>
    </row>
    <row r="929" spans="1:10">
      <c r="A929" s="91" t="s">
        <v>178</v>
      </c>
      <c r="B929" s="91" t="s">
        <v>177</v>
      </c>
      <c r="C929" s="90">
        <v>2455</v>
      </c>
      <c r="D929" s="91" t="s">
        <v>1488</v>
      </c>
      <c r="E929" s="91">
        <v>116.69722222222222</v>
      </c>
      <c r="F929" s="91">
        <v>32.091666666666661</v>
      </c>
      <c r="G929" s="90">
        <v>10</v>
      </c>
      <c r="H929" s="27">
        <v>32.175555559999999</v>
      </c>
      <c r="I929" s="27">
        <v>2</v>
      </c>
      <c r="J929" s="24">
        <v>1</v>
      </c>
    </row>
    <row r="930" spans="1:10">
      <c r="A930" s="91" t="s">
        <v>178</v>
      </c>
      <c r="B930" s="91" t="s">
        <v>177</v>
      </c>
      <c r="C930" s="90">
        <v>4063</v>
      </c>
      <c r="D930" s="91" t="s">
        <v>1487</v>
      </c>
      <c r="E930" s="91">
        <v>116.68055555555556</v>
      </c>
      <c r="F930" s="91">
        <v>32.091666666666661</v>
      </c>
      <c r="G930" s="90">
        <v>4</v>
      </c>
      <c r="H930" s="27">
        <v>32.175555559999999</v>
      </c>
      <c r="I930" s="27">
        <v>2</v>
      </c>
      <c r="J930" s="24">
        <v>1</v>
      </c>
    </row>
    <row r="931" spans="1:10">
      <c r="A931" s="91" t="s">
        <v>178</v>
      </c>
      <c r="B931" s="91" t="s">
        <v>177</v>
      </c>
      <c r="C931" s="90">
        <v>4047</v>
      </c>
      <c r="D931" s="91" t="s">
        <v>1486</v>
      </c>
      <c r="E931" s="91">
        <v>116.75277777777778</v>
      </c>
      <c r="F931" s="91">
        <v>32.088888888888889</v>
      </c>
      <c r="G931" s="90">
        <v>6</v>
      </c>
      <c r="H931" s="27">
        <v>32.175555559999999</v>
      </c>
      <c r="I931" s="27">
        <v>2</v>
      </c>
      <c r="J931" s="24">
        <v>1</v>
      </c>
    </row>
    <row r="932" spans="1:10">
      <c r="A932" s="91" t="s">
        <v>178</v>
      </c>
      <c r="B932" s="91" t="s">
        <v>177</v>
      </c>
      <c r="C932" s="90">
        <v>4049</v>
      </c>
      <c r="D932" s="91" t="s">
        <v>1485</v>
      </c>
      <c r="E932" s="91">
        <v>116.75277777777777</v>
      </c>
      <c r="F932" s="91">
        <v>32.088888888888889</v>
      </c>
      <c r="G932" s="90">
        <v>7</v>
      </c>
      <c r="H932" s="27">
        <v>32.175555559999999</v>
      </c>
      <c r="I932" s="27">
        <v>2</v>
      </c>
      <c r="J932" s="24">
        <v>1</v>
      </c>
    </row>
    <row r="933" spans="1:10">
      <c r="A933" s="91" t="s">
        <v>178</v>
      </c>
      <c r="B933" s="91" t="s">
        <v>177</v>
      </c>
      <c r="C933" s="90">
        <v>4016</v>
      </c>
      <c r="D933" s="91" t="s">
        <v>855</v>
      </c>
      <c r="E933" s="91">
        <v>116.74166666666667</v>
      </c>
      <c r="F933" s="91">
        <v>32.088888888888889</v>
      </c>
      <c r="G933" s="90">
        <v>6</v>
      </c>
      <c r="H933" s="27">
        <v>32.175555559999999</v>
      </c>
      <c r="I933" s="27">
        <v>2</v>
      </c>
      <c r="J933" s="24">
        <v>1</v>
      </c>
    </row>
    <row r="934" spans="1:10">
      <c r="A934" s="91" t="s">
        <v>178</v>
      </c>
      <c r="B934" s="91" t="s">
        <v>177</v>
      </c>
      <c r="C934" s="90">
        <v>2529</v>
      </c>
      <c r="D934" s="91" t="s">
        <v>808</v>
      </c>
      <c r="E934" s="91">
        <v>116.70555555555555</v>
      </c>
      <c r="F934" s="91">
        <v>32.088888888888889</v>
      </c>
      <c r="G934" s="90">
        <v>4</v>
      </c>
      <c r="H934" s="27">
        <v>32.175555559999999</v>
      </c>
      <c r="I934" s="27">
        <v>2</v>
      </c>
      <c r="J934" s="24">
        <v>1</v>
      </c>
    </row>
    <row r="935" spans="1:10">
      <c r="A935" s="91" t="s">
        <v>178</v>
      </c>
      <c r="B935" s="91" t="s">
        <v>177</v>
      </c>
      <c r="C935" s="90">
        <v>2519</v>
      </c>
      <c r="D935" s="91" t="s">
        <v>1331</v>
      </c>
      <c r="E935" s="91">
        <v>116.66388888888889</v>
      </c>
      <c r="F935" s="91">
        <v>32.088888888888889</v>
      </c>
      <c r="G935" s="90">
        <v>2</v>
      </c>
      <c r="H935" s="27">
        <v>32.175555559999999</v>
      </c>
      <c r="I935" s="27">
        <v>2</v>
      </c>
      <c r="J935" s="24">
        <v>1</v>
      </c>
    </row>
    <row r="936" spans="1:10">
      <c r="A936" s="91" t="s">
        <v>178</v>
      </c>
      <c r="B936" s="91" t="s">
        <v>177</v>
      </c>
      <c r="C936" s="90">
        <v>3436</v>
      </c>
      <c r="D936" s="91" t="s">
        <v>1484</v>
      </c>
      <c r="E936" s="91">
        <v>116.66111111111111</v>
      </c>
      <c r="F936" s="91">
        <v>32.088888888888889</v>
      </c>
      <c r="G936" s="90">
        <v>6</v>
      </c>
      <c r="H936" s="27">
        <v>32.175555559999999</v>
      </c>
      <c r="I936" s="27">
        <v>2</v>
      </c>
      <c r="J936" s="24">
        <v>1</v>
      </c>
    </row>
    <row r="937" spans="1:10">
      <c r="A937" s="91" t="s">
        <v>178</v>
      </c>
      <c r="B937" s="91" t="s">
        <v>177</v>
      </c>
      <c r="C937" s="90">
        <v>2508</v>
      </c>
      <c r="D937" s="91" t="s">
        <v>1483</v>
      </c>
      <c r="E937" s="91">
        <v>116.78055555555555</v>
      </c>
      <c r="F937" s="91">
        <v>32.086111111111109</v>
      </c>
      <c r="G937" s="90">
        <v>8</v>
      </c>
      <c r="H937" s="27">
        <v>32.175555559999999</v>
      </c>
      <c r="I937" s="27">
        <v>2</v>
      </c>
      <c r="J937" s="24">
        <v>1</v>
      </c>
    </row>
    <row r="938" spans="1:10">
      <c r="A938" s="91" t="s">
        <v>178</v>
      </c>
      <c r="B938" s="91" t="s">
        <v>177</v>
      </c>
      <c r="C938" s="90">
        <v>2488</v>
      </c>
      <c r="D938" s="91" t="s">
        <v>602</v>
      </c>
      <c r="E938" s="91">
        <v>116.76666666666667</v>
      </c>
      <c r="F938" s="91">
        <v>32.086111111111109</v>
      </c>
      <c r="G938" s="90">
        <v>35</v>
      </c>
      <c r="H938" s="27">
        <v>32.175555559999999</v>
      </c>
      <c r="I938" s="27">
        <v>2</v>
      </c>
      <c r="J938" s="24">
        <v>1</v>
      </c>
    </row>
    <row r="939" spans="1:10">
      <c r="A939" s="91" t="s">
        <v>178</v>
      </c>
      <c r="B939" s="91" t="s">
        <v>177</v>
      </c>
      <c r="C939" s="90">
        <v>3937</v>
      </c>
      <c r="D939" s="91" t="s">
        <v>1303</v>
      </c>
      <c r="E939" s="91">
        <v>116.74166666666667</v>
      </c>
      <c r="F939" s="91">
        <v>32.086111111111109</v>
      </c>
      <c r="G939" s="90">
        <v>2</v>
      </c>
      <c r="H939" s="27">
        <v>32.175555559999999</v>
      </c>
      <c r="I939" s="27">
        <v>2</v>
      </c>
      <c r="J939" s="24">
        <v>1</v>
      </c>
    </row>
    <row r="940" spans="1:10">
      <c r="A940" s="91" t="s">
        <v>178</v>
      </c>
      <c r="B940" s="91" t="s">
        <v>177</v>
      </c>
      <c r="C940" s="90">
        <v>564</v>
      </c>
      <c r="D940" s="91" t="s">
        <v>1482</v>
      </c>
      <c r="E940" s="91">
        <v>116.6861111111111</v>
      </c>
      <c r="F940" s="91">
        <v>32.086111111111109</v>
      </c>
      <c r="G940" s="90">
        <v>6</v>
      </c>
      <c r="H940" s="27">
        <v>32.175555559999999</v>
      </c>
      <c r="I940" s="27">
        <v>2</v>
      </c>
      <c r="J940" s="24">
        <v>1</v>
      </c>
    </row>
    <row r="941" spans="1:10">
      <c r="A941" s="91" t="s">
        <v>178</v>
      </c>
      <c r="B941" s="91" t="s">
        <v>177</v>
      </c>
      <c r="C941" s="90">
        <v>1064</v>
      </c>
      <c r="D941" s="91" t="s">
        <v>970</v>
      </c>
      <c r="E941" s="91">
        <v>116.71388888888889</v>
      </c>
      <c r="F941" s="91">
        <v>32.083333333333336</v>
      </c>
      <c r="G941" s="90">
        <v>1</v>
      </c>
      <c r="H941" s="27">
        <v>32.175555559999999</v>
      </c>
      <c r="I941" s="27">
        <v>2</v>
      </c>
      <c r="J941" s="24">
        <v>1</v>
      </c>
    </row>
    <row r="942" spans="1:10">
      <c r="A942" s="91" t="s">
        <v>178</v>
      </c>
      <c r="B942" s="91" t="s">
        <v>177</v>
      </c>
      <c r="C942" s="90">
        <v>171</v>
      </c>
      <c r="D942" s="91" t="s">
        <v>1428</v>
      </c>
      <c r="E942" s="91">
        <v>116.71111111111112</v>
      </c>
      <c r="F942" s="91">
        <v>32.083333333333336</v>
      </c>
      <c r="G942" s="90">
        <v>3</v>
      </c>
      <c r="H942" s="27">
        <v>32.175555559999999</v>
      </c>
      <c r="I942" s="27">
        <v>2</v>
      </c>
      <c r="J942" s="24">
        <v>1</v>
      </c>
    </row>
    <row r="943" spans="1:10" hidden="1">
      <c r="A943" s="91" t="s">
        <v>178</v>
      </c>
      <c r="B943" s="91" t="s">
        <v>177</v>
      </c>
      <c r="C943" s="90">
        <v>2836</v>
      </c>
      <c r="D943" s="91" t="s">
        <v>1481</v>
      </c>
      <c r="E943" s="91">
        <v>116.34722222222221</v>
      </c>
      <c r="F943" s="91">
        <v>32.083333333333336</v>
      </c>
      <c r="G943" s="90">
        <v>1</v>
      </c>
      <c r="H943" s="27">
        <v>32.175555559999999</v>
      </c>
      <c r="I943" s="27">
        <v>2</v>
      </c>
      <c r="J943" s="24">
        <v>0</v>
      </c>
    </row>
    <row r="944" spans="1:10" hidden="1">
      <c r="A944" s="91" t="s">
        <v>178</v>
      </c>
      <c r="B944" s="91" t="s">
        <v>177</v>
      </c>
      <c r="C944" s="90">
        <v>2073</v>
      </c>
      <c r="D944" s="91" t="s">
        <v>1480</v>
      </c>
      <c r="E944" s="91">
        <v>116.33888888888889</v>
      </c>
      <c r="F944" s="91">
        <v>32.083333333333336</v>
      </c>
      <c r="G944" s="90">
        <v>1</v>
      </c>
      <c r="H944" s="27">
        <v>32.175555559999999</v>
      </c>
      <c r="I944" s="27">
        <v>2</v>
      </c>
      <c r="J944" s="24">
        <v>0</v>
      </c>
    </row>
    <row r="945" spans="1:10" hidden="1">
      <c r="A945" s="91" t="s">
        <v>178</v>
      </c>
      <c r="B945" s="91" t="s">
        <v>177</v>
      </c>
      <c r="C945" s="90">
        <v>623</v>
      </c>
      <c r="D945" s="91" t="s">
        <v>1479</v>
      </c>
      <c r="E945" s="91">
        <v>116.32222222222222</v>
      </c>
      <c r="F945" s="91">
        <v>32.083333333333336</v>
      </c>
      <c r="G945" s="90">
        <v>5</v>
      </c>
      <c r="H945" s="27">
        <v>32.175555559999999</v>
      </c>
      <c r="I945" s="27">
        <v>2</v>
      </c>
      <c r="J945" s="24">
        <v>0</v>
      </c>
    </row>
    <row r="946" spans="1:10" hidden="1">
      <c r="A946" s="91" t="s">
        <v>178</v>
      </c>
      <c r="B946" s="91" t="s">
        <v>177</v>
      </c>
      <c r="C946" s="90">
        <v>4412</v>
      </c>
      <c r="D946" s="91" t="s">
        <v>235</v>
      </c>
      <c r="E946" s="91">
        <v>116.26388888888889</v>
      </c>
      <c r="F946" s="91">
        <v>32.083333333333336</v>
      </c>
      <c r="G946" s="90">
        <v>3</v>
      </c>
      <c r="H946" s="27">
        <v>32.175555559999999</v>
      </c>
      <c r="I946" s="27">
        <v>2</v>
      </c>
      <c r="J946" s="24">
        <v>0</v>
      </c>
    </row>
    <row r="947" spans="1:10">
      <c r="A947" s="91" t="s">
        <v>178</v>
      </c>
      <c r="B947" s="91" t="s">
        <v>177</v>
      </c>
      <c r="C947" s="90">
        <v>4940</v>
      </c>
      <c r="D947" s="91" t="s">
        <v>1478</v>
      </c>
      <c r="E947" s="91">
        <v>116.7</v>
      </c>
      <c r="F947" s="91">
        <v>32.083333333333329</v>
      </c>
      <c r="G947" s="90">
        <v>4</v>
      </c>
      <c r="H947" s="27">
        <v>32.175555559999999</v>
      </c>
      <c r="I947" s="27">
        <v>2</v>
      </c>
      <c r="J947" s="24">
        <v>1</v>
      </c>
    </row>
    <row r="948" spans="1:10">
      <c r="A948" s="91" t="s">
        <v>178</v>
      </c>
      <c r="B948" s="91" t="s">
        <v>177</v>
      </c>
      <c r="C948" s="90">
        <v>2592</v>
      </c>
      <c r="D948" s="91" t="s">
        <v>1477</v>
      </c>
      <c r="E948" s="91">
        <v>116.77777777777779</v>
      </c>
      <c r="F948" s="91">
        <v>32.080555555555556</v>
      </c>
      <c r="G948" s="90">
        <v>3</v>
      </c>
      <c r="H948" s="27">
        <v>32.175555559999999</v>
      </c>
      <c r="I948" s="27">
        <v>2</v>
      </c>
      <c r="J948" s="24">
        <v>1</v>
      </c>
    </row>
    <row r="949" spans="1:10">
      <c r="A949" s="91" t="s">
        <v>178</v>
      </c>
      <c r="B949" s="91" t="s">
        <v>177</v>
      </c>
      <c r="C949" s="90">
        <v>2775</v>
      </c>
      <c r="D949" s="91" t="s">
        <v>1476</v>
      </c>
      <c r="E949" s="91">
        <v>116.71944444444443</v>
      </c>
      <c r="F949" s="91">
        <v>32.080555555555556</v>
      </c>
      <c r="G949" s="90">
        <v>7</v>
      </c>
      <c r="H949" s="27">
        <v>32.175555559999999</v>
      </c>
      <c r="I949" s="27">
        <v>2</v>
      </c>
      <c r="J949" s="24">
        <v>1</v>
      </c>
    </row>
    <row r="950" spans="1:10">
      <c r="A950" s="91" t="s">
        <v>178</v>
      </c>
      <c r="B950" s="91" t="s">
        <v>177</v>
      </c>
      <c r="C950" s="90">
        <v>3959</v>
      </c>
      <c r="D950" s="91" t="s">
        <v>1475</v>
      </c>
      <c r="E950" s="91">
        <v>116.70833333333334</v>
      </c>
      <c r="F950" s="91">
        <v>32.080555555555556</v>
      </c>
      <c r="G950" s="90">
        <v>1</v>
      </c>
      <c r="H950" s="27">
        <v>32.175555559999999</v>
      </c>
      <c r="I950" s="27">
        <v>2</v>
      </c>
      <c r="J950" s="24">
        <v>1</v>
      </c>
    </row>
    <row r="951" spans="1:10">
      <c r="A951" s="91" t="s">
        <v>178</v>
      </c>
      <c r="B951" s="91" t="s">
        <v>177</v>
      </c>
      <c r="C951" s="90">
        <v>3446</v>
      </c>
      <c r="D951" s="91" t="s">
        <v>882</v>
      </c>
      <c r="E951" s="91">
        <v>116.68055555555554</v>
      </c>
      <c r="F951" s="91">
        <v>32.080555555555556</v>
      </c>
      <c r="G951" s="90">
        <v>2</v>
      </c>
      <c r="H951" s="27">
        <v>32.175555559999999</v>
      </c>
      <c r="I951" s="27">
        <v>2</v>
      </c>
      <c r="J951" s="24">
        <v>1</v>
      </c>
    </row>
    <row r="952" spans="1:10">
      <c r="A952" s="91" t="s">
        <v>178</v>
      </c>
      <c r="B952" s="91" t="s">
        <v>177</v>
      </c>
      <c r="C952" s="90">
        <v>4007</v>
      </c>
      <c r="D952" s="91" t="s">
        <v>775</v>
      </c>
      <c r="E952" s="91">
        <v>116.66666666666666</v>
      </c>
      <c r="F952" s="91">
        <v>32.080555555555556</v>
      </c>
      <c r="G952" s="90">
        <v>2</v>
      </c>
      <c r="H952" s="27">
        <v>32.175555559999999</v>
      </c>
      <c r="I952" s="27">
        <v>2</v>
      </c>
      <c r="J952" s="24">
        <v>1</v>
      </c>
    </row>
    <row r="953" spans="1:10" hidden="1">
      <c r="A953" s="91" t="s">
        <v>178</v>
      </c>
      <c r="B953" s="91" t="s">
        <v>177</v>
      </c>
      <c r="C953" s="90">
        <v>462</v>
      </c>
      <c r="D953" s="91" t="s">
        <v>1474</v>
      </c>
      <c r="E953" s="91">
        <v>116.45555555555555</v>
      </c>
      <c r="F953" s="91">
        <v>32.080555555555556</v>
      </c>
      <c r="G953" s="90">
        <v>4</v>
      </c>
      <c r="H953" s="27">
        <v>32.175555559999999</v>
      </c>
      <c r="I953" s="27">
        <v>2</v>
      </c>
      <c r="J953" s="24">
        <v>0</v>
      </c>
    </row>
    <row r="954" spans="1:10" hidden="1">
      <c r="A954" s="91" t="s">
        <v>178</v>
      </c>
      <c r="B954" s="91" t="s">
        <v>177</v>
      </c>
      <c r="C954" s="90">
        <v>2087</v>
      </c>
      <c r="D954" s="91" t="s">
        <v>1473</v>
      </c>
      <c r="E954" s="91">
        <v>116.31944444444444</v>
      </c>
      <c r="F954" s="91">
        <v>32.080555555555556</v>
      </c>
      <c r="G954" s="90">
        <v>7</v>
      </c>
      <c r="H954" s="27">
        <v>32.175555559999999</v>
      </c>
      <c r="I954" s="27">
        <v>2</v>
      </c>
      <c r="J954" s="24">
        <v>0</v>
      </c>
    </row>
    <row r="955" spans="1:10" hidden="1">
      <c r="A955" s="91" t="s">
        <v>178</v>
      </c>
      <c r="B955" s="91" t="s">
        <v>177</v>
      </c>
      <c r="C955" s="90">
        <v>1204</v>
      </c>
      <c r="D955" s="91" t="s">
        <v>1472</v>
      </c>
      <c r="E955" s="91">
        <v>115.98888888888889</v>
      </c>
      <c r="F955" s="91">
        <v>32.080555555555556</v>
      </c>
      <c r="G955" s="90">
        <v>1</v>
      </c>
      <c r="H955" s="27">
        <v>32.175555559999999</v>
      </c>
      <c r="I955" s="27">
        <v>2</v>
      </c>
      <c r="J955" s="24">
        <v>0</v>
      </c>
    </row>
    <row r="956" spans="1:10">
      <c r="A956" s="91" t="s">
        <v>178</v>
      </c>
      <c r="B956" s="91" t="s">
        <v>177</v>
      </c>
      <c r="C956" s="90">
        <v>4941</v>
      </c>
      <c r="D956" s="91" t="s">
        <v>1471</v>
      </c>
      <c r="E956" s="91">
        <v>116.75555555555556</v>
      </c>
      <c r="F956" s="91">
        <v>32.077777777777776</v>
      </c>
      <c r="G956" s="90">
        <v>2</v>
      </c>
      <c r="H956" s="27">
        <v>32.175555559999999</v>
      </c>
      <c r="I956" s="27">
        <v>2</v>
      </c>
      <c r="J956" s="24">
        <v>1</v>
      </c>
    </row>
    <row r="957" spans="1:10">
      <c r="A957" s="91" t="s">
        <v>178</v>
      </c>
      <c r="B957" s="91" t="s">
        <v>177</v>
      </c>
      <c r="C957" s="90">
        <v>3646</v>
      </c>
      <c r="D957" s="91" t="s">
        <v>1470</v>
      </c>
      <c r="E957" s="91">
        <v>116.72777777777779</v>
      </c>
      <c r="F957" s="91">
        <v>32.077777777777776</v>
      </c>
      <c r="G957" s="90">
        <v>7</v>
      </c>
      <c r="H957" s="27">
        <v>32.175555559999999</v>
      </c>
      <c r="I957" s="27">
        <v>2</v>
      </c>
      <c r="J957" s="24">
        <v>1</v>
      </c>
    </row>
    <row r="958" spans="1:10">
      <c r="A958" s="91" t="s">
        <v>178</v>
      </c>
      <c r="B958" s="91" t="s">
        <v>177</v>
      </c>
      <c r="C958" s="90">
        <v>4027</v>
      </c>
      <c r="D958" s="91" t="s">
        <v>880</v>
      </c>
      <c r="E958" s="91">
        <v>116.6388888888889</v>
      </c>
      <c r="F958" s="91">
        <v>32.077777777777776</v>
      </c>
      <c r="G958" s="90">
        <v>2</v>
      </c>
      <c r="H958" s="27">
        <v>32.175555559999999</v>
      </c>
      <c r="I958" s="27">
        <v>2</v>
      </c>
      <c r="J958" s="24">
        <v>1</v>
      </c>
    </row>
    <row r="959" spans="1:10" hidden="1">
      <c r="A959" s="91" t="s">
        <v>178</v>
      </c>
      <c r="B959" s="91" t="s">
        <v>177</v>
      </c>
      <c r="C959" s="90">
        <v>3587</v>
      </c>
      <c r="D959" s="91" t="s">
        <v>1469</v>
      </c>
      <c r="E959" s="91">
        <v>116.26944444444445</v>
      </c>
      <c r="F959" s="91">
        <v>32.077777777777776</v>
      </c>
      <c r="G959" s="90">
        <v>4</v>
      </c>
      <c r="H959" s="27">
        <v>32.175555559999999</v>
      </c>
      <c r="I959" s="27">
        <v>2</v>
      </c>
      <c r="J959" s="24">
        <v>0</v>
      </c>
    </row>
    <row r="960" spans="1:10" hidden="1">
      <c r="A960" s="91" t="s">
        <v>178</v>
      </c>
      <c r="B960" s="91" t="s">
        <v>177</v>
      </c>
      <c r="C960" s="90">
        <v>480</v>
      </c>
      <c r="D960" s="91" t="s">
        <v>1468</v>
      </c>
      <c r="E960" s="91">
        <v>116.21666666666667</v>
      </c>
      <c r="F960" s="91">
        <v>32.077777777777776</v>
      </c>
      <c r="G960" s="90">
        <v>3</v>
      </c>
      <c r="H960" s="27">
        <v>32.175555559999999</v>
      </c>
      <c r="I960" s="27">
        <v>2</v>
      </c>
      <c r="J960" s="24">
        <v>0</v>
      </c>
    </row>
    <row r="961" spans="1:10">
      <c r="A961" s="91" t="s">
        <v>178</v>
      </c>
      <c r="B961" s="91" t="s">
        <v>177</v>
      </c>
      <c r="C961" s="90">
        <v>2487</v>
      </c>
      <c r="D961" s="91" t="s">
        <v>1467</v>
      </c>
      <c r="E961" s="91">
        <v>116.73611111111111</v>
      </c>
      <c r="F961" s="91">
        <v>32.075000000000003</v>
      </c>
      <c r="G961" s="90">
        <v>22</v>
      </c>
      <c r="H961" s="27">
        <v>32.175555559999999</v>
      </c>
      <c r="I961" s="27">
        <v>2</v>
      </c>
      <c r="J961" s="24">
        <v>1</v>
      </c>
    </row>
    <row r="962" spans="1:10" hidden="1">
      <c r="A962" s="91" t="s">
        <v>178</v>
      </c>
      <c r="B962" s="91" t="s">
        <v>177</v>
      </c>
      <c r="C962" s="90">
        <v>2074</v>
      </c>
      <c r="D962" s="91" t="s">
        <v>1466</v>
      </c>
      <c r="E962" s="91">
        <v>116.36944444444444</v>
      </c>
      <c r="F962" s="91">
        <v>32.075000000000003</v>
      </c>
      <c r="G962" s="90">
        <v>3</v>
      </c>
      <c r="H962" s="27">
        <v>32.175555559999999</v>
      </c>
      <c r="I962" s="27">
        <v>2</v>
      </c>
      <c r="J962" s="24">
        <v>0</v>
      </c>
    </row>
    <row r="963" spans="1:10">
      <c r="A963" s="91" t="s">
        <v>178</v>
      </c>
      <c r="B963" s="91" t="s">
        <v>177</v>
      </c>
      <c r="C963" s="90">
        <v>862</v>
      </c>
      <c r="D963" s="91" t="s">
        <v>916</v>
      </c>
      <c r="E963" s="91">
        <v>116.89444444444445</v>
      </c>
      <c r="F963" s="91">
        <v>32.074999999999996</v>
      </c>
      <c r="G963" s="90">
        <v>7</v>
      </c>
      <c r="H963" s="27">
        <v>32.175555559999999</v>
      </c>
      <c r="I963" s="27">
        <v>2</v>
      </c>
      <c r="J963" s="24">
        <v>1</v>
      </c>
    </row>
    <row r="964" spans="1:10">
      <c r="A964" s="91" t="s">
        <v>178</v>
      </c>
      <c r="B964" s="91" t="s">
        <v>177</v>
      </c>
      <c r="C964" s="90">
        <v>1103</v>
      </c>
      <c r="D964" s="91" t="s">
        <v>1465</v>
      </c>
      <c r="E964" s="91">
        <v>116.76944444444443</v>
      </c>
      <c r="F964" s="91">
        <v>32.074999999999996</v>
      </c>
      <c r="G964" s="90">
        <v>107</v>
      </c>
      <c r="H964" s="27">
        <v>32.175555559999999</v>
      </c>
      <c r="I964" s="27">
        <v>2</v>
      </c>
      <c r="J964" s="24">
        <v>1</v>
      </c>
    </row>
    <row r="965" spans="1:10">
      <c r="A965" s="91" t="s">
        <v>178</v>
      </c>
      <c r="B965" s="91" t="s">
        <v>177</v>
      </c>
      <c r="C965" s="90">
        <v>2589</v>
      </c>
      <c r="D965" s="91" t="s">
        <v>1040</v>
      </c>
      <c r="E965" s="91">
        <v>116.75555555555555</v>
      </c>
      <c r="F965" s="91">
        <v>32.074999999999996</v>
      </c>
      <c r="G965" s="90">
        <v>1</v>
      </c>
      <c r="H965" s="27">
        <v>32.175555559999999</v>
      </c>
      <c r="I965" s="27">
        <v>2</v>
      </c>
      <c r="J965" s="24">
        <v>1</v>
      </c>
    </row>
    <row r="966" spans="1:10">
      <c r="A966" s="91" t="s">
        <v>178</v>
      </c>
      <c r="B966" s="91" t="s">
        <v>177</v>
      </c>
      <c r="C966" s="90">
        <v>1376</v>
      </c>
      <c r="D966" s="91" t="s">
        <v>946</v>
      </c>
      <c r="E966" s="91">
        <v>116.70277777777778</v>
      </c>
      <c r="F966" s="91">
        <v>32.074999999999996</v>
      </c>
      <c r="G966" s="90">
        <v>8</v>
      </c>
      <c r="H966" s="27">
        <v>32.175555559999999</v>
      </c>
      <c r="I966" s="27">
        <v>2</v>
      </c>
      <c r="J966" s="24">
        <v>1</v>
      </c>
    </row>
    <row r="967" spans="1:10">
      <c r="A967" s="91" t="s">
        <v>178</v>
      </c>
      <c r="B967" s="91" t="s">
        <v>177</v>
      </c>
      <c r="C967" s="90">
        <v>4162</v>
      </c>
      <c r="D967" s="91" t="s">
        <v>197</v>
      </c>
      <c r="E967" s="91">
        <v>116.74444444444445</v>
      </c>
      <c r="F967" s="91">
        <v>32.072222222222223</v>
      </c>
      <c r="G967" s="90">
        <v>2</v>
      </c>
      <c r="H967" s="27">
        <v>32.175555559999999</v>
      </c>
      <c r="I967" s="27">
        <v>2</v>
      </c>
      <c r="J967" s="24">
        <v>1</v>
      </c>
    </row>
    <row r="968" spans="1:10">
      <c r="A968" s="91" t="s">
        <v>178</v>
      </c>
      <c r="B968" s="91" t="s">
        <v>177</v>
      </c>
      <c r="C968" s="90">
        <v>1084</v>
      </c>
      <c r="D968" s="91" t="s">
        <v>583</v>
      </c>
      <c r="E968" s="91">
        <v>116.70833333333333</v>
      </c>
      <c r="F968" s="91">
        <v>32.072222222222223</v>
      </c>
      <c r="G968" s="90">
        <v>2</v>
      </c>
      <c r="H968" s="27">
        <v>32.175555559999999</v>
      </c>
      <c r="I968" s="27">
        <v>2</v>
      </c>
      <c r="J968" s="24">
        <v>1</v>
      </c>
    </row>
    <row r="969" spans="1:10">
      <c r="A969" s="91" t="s">
        <v>178</v>
      </c>
      <c r="B969" s="91" t="s">
        <v>177</v>
      </c>
      <c r="C969" s="90">
        <v>347</v>
      </c>
      <c r="D969" s="91" t="s">
        <v>1464</v>
      </c>
      <c r="E969" s="91">
        <v>116.61666666666666</v>
      </c>
      <c r="F969" s="91">
        <v>32.072222222222223</v>
      </c>
      <c r="G969" s="90">
        <v>1</v>
      </c>
      <c r="H969" s="27">
        <v>32.175555559999999</v>
      </c>
      <c r="I969" s="27">
        <v>2</v>
      </c>
      <c r="J969" s="24">
        <v>1</v>
      </c>
    </row>
    <row r="970" spans="1:10" hidden="1">
      <c r="A970" s="91" t="s">
        <v>178</v>
      </c>
      <c r="B970" s="91" t="s">
        <v>177</v>
      </c>
      <c r="C970" s="90">
        <v>2123</v>
      </c>
      <c r="D970" s="91" t="s">
        <v>1463</v>
      </c>
      <c r="E970" s="91">
        <v>116.39166666666667</v>
      </c>
      <c r="F970" s="91">
        <v>32.072222222222223</v>
      </c>
      <c r="G970" s="90">
        <v>1</v>
      </c>
      <c r="H970" s="27">
        <v>32.175555559999999</v>
      </c>
      <c r="I970" s="27">
        <v>2</v>
      </c>
      <c r="J970" s="24">
        <v>0</v>
      </c>
    </row>
    <row r="971" spans="1:10" hidden="1">
      <c r="A971" s="91" t="s">
        <v>178</v>
      </c>
      <c r="B971" s="91" t="s">
        <v>177</v>
      </c>
      <c r="C971" s="90">
        <v>257</v>
      </c>
      <c r="D971" s="91" t="s">
        <v>1462</v>
      </c>
      <c r="E971" s="91">
        <v>116.38611111111111</v>
      </c>
      <c r="F971" s="91">
        <v>32.072222222222223</v>
      </c>
      <c r="G971" s="90">
        <v>1</v>
      </c>
      <c r="H971" s="27">
        <v>32.175555559999999</v>
      </c>
      <c r="I971" s="27">
        <v>2</v>
      </c>
      <c r="J971" s="24">
        <v>0</v>
      </c>
    </row>
    <row r="972" spans="1:10">
      <c r="A972" s="91" t="s">
        <v>178</v>
      </c>
      <c r="B972" s="91" t="s">
        <v>177</v>
      </c>
      <c r="C972" s="90">
        <v>2590</v>
      </c>
      <c r="D972" s="91" t="s">
        <v>1331</v>
      </c>
      <c r="E972" s="91">
        <v>116.79722222222223</v>
      </c>
      <c r="F972" s="91">
        <v>32.069444444444443</v>
      </c>
      <c r="G972" s="90">
        <v>9</v>
      </c>
      <c r="H972" s="27">
        <v>32.175555559999999</v>
      </c>
      <c r="I972" s="27">
        <v>2</v>
      </c>
      <c r="J972" s="24">
        <v>1</v>
      </c>
    </row>
    <row r="973" spans="1:10">
      <c r="A973" s="91" t="s">
        <v>178</v>
      </c>
      <c r="B973" s="91" t="s">
        <v>177</v>
      </c>
      <c r="C973" s="90">
        <v>3856</v>
      </c>
      <c r="D973" s="91" t="s">
        <v>1461</v>
      </c>
      <c r="E973" s="91">
        <v>116.74722222222223</v>
      </c>
      <c r="F973" s="91">
        <v>32.069444444444443</v>
      </c>
      <c r="G973" s="90">
        <v>1</v>
      </c>
      <c r="H973" s="27">
        <v>32.175555559999999</v>
      </c>
      <c r="I973" s="27">
        <v>2</v>
      </c>
      <c r="J973" s="24">
        <v>1</v>
      </c>
    </row>
    <row r="974" spans="1:10">
      <c r="A974" s="91" t="s">
        <v>178</v>
      </c>
      <c r="B974" s="91" t="s">
        <v>177</v>
      </c>
      <c r="C974" s="90">
        <v>254</v>
      </c>
      <c r="D974" s="91" t="s">
        <v>1460</v>
      </c>
      <c r="E974" s="91">
        <v>116.74722222222222</v>
      </c>
      <c r="F974" s="91">
        <v>32.069444444444443</v>
      </c>
      <c r="G974" s="90">
        <v>12</v>
      </c>
      <c r="H974" s="27">
        <v>32.175555559999999</v>
      </c>
      <c r="I974" s="27">
        <v>2</v>
      </c>
      <c r="J974" s="24">
        <v>1</v>
      </c>
    </row>
    <row r="975" spans="1:10">
      <c r="A975" s="91" t="s">
        <v>178</v>
      </c>
      <c r="B975" s="91" t="s">
        <v>177</v>
      </c>
      <c r="C975" s="90">
        <v>3537</v>
      </c>
      <c r="D975" s="91" t="s">
        <v>1459</v>
      </c>
      <c r="E975" s="91">
        <v>116.72222222222223</v>
      </c>
      <c r="F975" s="91">
        <v>32.069444444444443</v>
      </c>
      <c r="G975" s="90">
        <v>1</v>
      </c>
      <c r="H975" s="27">
        <v>32.175555559999999</v>
      </c>
      <c r="I975" s="27">
        <v>2</v>
      </c>
      <c r="J975" s="24">
        <v>1</v>
      </c>
    </row>
    <row r="976" spans="1:10" hidden="1">
      <c r="A976" s="91" t="s">
        <v>178</v>
      </c>
      <c r="B976" s="91" t="s">
        <v>177</v>
      </c>
      <c r="C976" s="90">
        <v>2101</v>
      </c>
      <c r="D976" s="91" t="s">
        <v>1458</v>
      </c>
      <c r="E976" s="91">
        <v>116.42777777777778</v>
      </c>
      <c r="F976" s="91">
        <v>32.069444444444443</v>
      </c>
      <c r="G976" s="90">
        <v>2</v>
      </c>
      <c r="H976" s="27">
        <v>32.175555559999999</v>
      </c>
      <c r="I976" s="27">
        <v>2</v>
      </c>
      <c r="J976" s="24">
        <v>0</v>
      </c>
    </row>
    <row r="977" spans="1:10" hidden="1">
      <c r="A977" s="91" t="s">
        <v>178</v>
      </c>
      <c r="B977" s="91" t="s">
        <v>177</v>
      </c>
      <c r="C977" s="90">
        <v>4773</v>
      </c>
      <c r="D977" s="91" t="s">
        <v>1457</v>
      </c>
      <c r="E977" s="91">
        <v>116.33333333333333</v>
      </c>
      <c r="F977" s="91">
        <v>32.069444444444443</v>
      </c>
      <c r="G977" s="90">
        <v>3</v>
      </c>
      <c r="H977" s="27">
        <v>32.175555559999999</v>
      </c>
      <c r="I977" s="27">
        <v>2</v>
      </c>
      <c r="J977" s="24">
        <v>0</v>
      </c>
    </row>
    <row r="978" spans="1:10">
      <c r="A978" s="91" t="s">
        <v>178</v>
      </c>
      <c r="B978" s="91" t="s">
        <v>177</v>
      </c>
      <c r="C978" s="90">
        <v>4143</v>
      </c>
      <c r="D978" s="91" t="s">
        <v>1382</v>
      </c>
      <c r="E978" s="91">
        <v>116.90277777777777</v>
      </c>
      <c r="F978" s="91">
        <v>32.066666666666663</v>
      </c>
      <c r="G978" s="90">
        <v>4</v>
      </c>
      <c r="H978" s="27">
        <v>32.175555559999999</v>
      </c>
      <c r="I978" s="27">
        <v>2</v>
      </c>
      <c r="J978" s="24">
        <v>1</v>
      </c>
    </row>
    <row r="979" spans="1:10">
      <c r="A979" s="91" t="s">
        <v>178</v>
      </c>
      <c r="B979" s="91" t="s">
        <v>177</v>
      </c>
      <c r="C979" s="90">
        <v>4094</v>
      </c>
      <c r="D979" s="91" t="s">
        <v>1382</v>
      </c>
      <c r="E979" s="91">
        <v>116.86944444444444</v>
      </c>
      <c r="F979" s="91">
        <v>32.066666666666663</v>
      </c>
      <c r="G979" s="90">
        <v>3</v>
      </c>
      <c r="H979" s="27">
        <v>32.175555559999999</v>
      </c>
      <c r="I979" s="27">
        <v>2</v>
      </c>
      <c r="J979" s="24">
        <v>1</v>
      </c>
    </row>
    <row r="980" spans="1:10">
      <c r="A980" s="91" t="s">
        <v>178</v>
      </c>
      <c r="B980" s="91" t="s">
        <v>177</v>
      </c>
      <c r="C980" s="90">
        <v>534</v>
      </c>
      <c r="D980" s="91" t="s">
        <v>1456</v>
      </c>
      <c r="E980" s="91">
        <v>116.77222222222223</v>
      </c>
      <c r="F980" s="91">
        <v>32.066666666666663</v>
      </c>
      <c r="G980" s="90">
        <v>2</v>
      </c>
      <c r="H980" s="27">
        <v>32.175555559999999</v>
      </c>
      <c r="I980" s="27">
        <v>2</v>
      </c>
      <c r="J980" s="24">
        <v>1</v>
      </c>
    </row>
    <row r="981" spans="1:10">
      <c r="A981" s="91" t="s">
        <v>178</v>
      </c>
      <c r="B981" s="91" t="s">
        <v>177</v>
      </c>
      <c r="C981" s="90">
        <v>3493</v>
      </c>
      <c r="D981" s="91" t="s">
        <v>1455</v>
      </c>
      <c r="E981" s="91">
        <v>116.74722222222222</v>
      </c>
      <c r="F981" s="91">
        <v>32.066666666666663</v>
      </c>
      <c r="G981" s="90">
        <v>3</v>
      </c>
      <c r="H981" s="27">
        <v>32.175555559999999</v>
      </c>
      <c r="I981" s="27">
        <v>2</v>
      </c>
      <c r="J981" s="24">
        <v>1</v>
      </c>
    </row>
    <row r="982" spans="1:10">
      <c r="A982" s="91" t="s">
        <v>178</v>
      </c>
      <c r="B982" s="91" t="s">
        <v>177</v>
      </c>
      <c r="C982" s="90">
        <v>2531</v>
      </c>
      <c r="D982" s="91" t="s">
        <v>1454</v>
      </c>
      <c r="E982" s="91">
        <v>116.73888888888888</v>
      </c>
      <c r="F982" s="91">
        <v>32.066666666666663</v>
      </c>
      <c r="G982" s="90">
        <v>4</v>
      </c>
      <c r="H982" s="27">
        <v>32.175555559999999</v>
      </c>
      <c r="I982" s="27">
        <v>2</v>
      </c>
      <c r="J982" s="24">
        <v>1</v>
      </c>
    </row>
    <row r="983" spans="1:10">
      <c r="A983" s="91" t="s">
        <v>178</v>
      </c>
      <c r="B983" s="91" t="s">
        <v>177</v>
      </c>
      <c r="C983" s="90">
        <v>3591</v>
      </c>
      <c r="D983" s="91" t="s">
        <v>1453</v>
      </c>
      <c r="E983" s="91">
        <v>116.71388888888889</v>
      </c>
      <c r="F983" s="91">
        <v>32.06388888888889</v>
      </c>
      <c r="G983" s="90">
        <v>1</v>
      </c>
      <c r="H983" s="27">
        <v>32.175555559999999</v>
      </c>
      <c r="I983" s="27">
        <v>2</v>
      </c>
      <c r="J983" s="24">
        <v>1</v>
      </c>
    </row>
    <row r="984" spans="1:10" hidden="1">
      <c r="A984" s="91" t="s">
        <v>178</v>
      </c>
      <c r="B984" s="91" t="s">
        <v>177</v>
      </c>
      <c r="C984" s="90">
        <v>3298</v>
      </c>
      <c r="D984" s="91" t="s">
        <v>1452</v>
      </c>
      <c r="E984" s="91">
        <v>116.27500000000001</v>
      </c>
      <c r="F984" s="91">
        <v>32.06388888888889</v>
      </c>
      <c r="G984" s="90">
        <v>2</v>
      </c>
      <c r="H984" s="27">
        <v>32.175555559999999</v>
      </c>
      <c r="I984" s="27">
        <v>2</v>
      </c>
      <c r="J984" s="24">
        <v>0</v>
      </c>
    </row>
    <row r="985" spans="1:10">
      <c r="A985" s="91" t="s">
        <v>178</v>
      </c>
      <c r="B985" s="91" t="s">
        <v>177</v>
      </c>
      <c r="C985" s="90">
        <v>2692</v>
      </c>
      <c r="D985" s="91" t="s">
        <v>1451</v>
      </c>
      <c r="E985" s="91">
        <v>117.00833333333333</v>
      </c>
      <c r="F985" s="91">
        <v>32.063888888888883</v>
      </c>
      <c r="G985" s="90">
        <v>5</v>
      </c>
      <c r="H985" s="27">
        <v>32.175555559999999</v>
      </c>
      <c r="I985" s="27">
        <v>2</v>
      </c>
      <c r="J985" s="24">
        <v>1</v>
      </c>
    </row>
    <row r="986" spans="1:10">
      <c r="A986" s="91" t="s">
        <v>178</v>
      </c>
      <c r="B986" s="91" t="s">
        <v>177</v>
      </c>
      <c r="C986" s="90">
        <v>3667</v>
      </c>
      <c r="D986" s="91" t="s">
        <v>1450</v>
      </c>
      <c r="E986" s="91">
        <v>116.69722222222222</v>
      </c>
      <c r="F986" s="91">
        <v>32.063888888888883</v>
      </c>
      <c r="G986" s="90">
        <v>6</v>
      </c>
      <c r="H986" s="27">
        <v>32.175555559999999</v>
      </c>
      <c r="I986" s="27">
        <v>2</v>
      </c>
      <c r="J986" s="24">
        <v>1</v>
      </c>
    </row>
    <row r="987" spans="1:10">
      <c r="A987" s="91" t="s">
        <v>178</v>
      </c>
      <c r="B987" s="91" t="s">
        <v>177</v>
      </c>
      <c r="C987" s="90">
        <v>861</v>
      </c>
      <c r="D987" s="91" t="s">
        <v>1449</v>
      </c>
      <c r="E987" s="91">
        <v>116.85277777777777</v>
      </c>
      <c r="F987" s="91">
        <v>32.06111111111111</v>
      </c>
      <c r="G987" s="90">
        <v>12</v>
      </c>
      <c r="H987" s="27">
        <v>32.175555559999999</v>
      </c>
      <c r="I987" s="27">
        <v>2</v>
      </c>
      <c r="J987" s="24">
        <v>1</v>
      </c>
    </row>
    <row r="988" spans="1:10">
      <c r="A988" s="91" t="s">
        <v>178</v>
      </c>
      <c r="B988" s="91" t="s">
        <v>177</v>
      </c>
      <c r="C988" s="90">
        <v>2518</v>
      </c>
      <c r="D988" s="91" t="s">
        <v>1448</v>
      </c>
      <c r="E988" s="91">
        <v>116.6888888888889</v>
      </c>
      <c r="F988" s="91">
        <v>32.06111111111111</v>
      </c>
      <c r="G988" s="90">
        <v>8</v>
      </c>
      <c r="H988" s="27">
        <v>32.175555559999999</v>
      </c>
      <c r="I988" s="27">
        <v>2</v>
      </c>
      <c r="J988" s="24">
        <v>1</v>
      </c>
    </row>
    <row r="989" spans="1:10">
      <c r="A989" s="91" t="s">
        <v>178</v>
      </c>
      <c r="B989" s="91" t="s">
        <v>177</v>
      </c>
      <c r="C989" s="90">
        <v>4734</v>
      </c>
      <c r="D989" s="91" t="s">
        <v>1447</v>
      </c>
      <c r="E989" s="91">
        <v>116.66666666666667</v>
      </c>
      <c r="F989" s="91">
        <v>32.06111111111111</v>
      </c>
      <c r="G989" s="90">
        <v>1</v>
      </c>
      <c r="H989" s="27">
        <v>32.175555559999999</v>
      </c>
      <c r="I989" s="27">
        <v>2</v>
      </c>
      <c r="J989" s="24">
        <v>1</v>
      </c>
    </row>
    <row r="990" spans="1:10">
      <c r="A990" s="91" t="s">
        <v>178</v>
      </c>
      <c r="B990" s="91" t="s">
        <v>177</v>
      </c>
      <c r="C990" s="90">
        <v>1699</v>
      </c>
      <c r="D990" s="91" t="s">
        <v>1446</v>
      </c>
      <c r="E990" s="91">
        <v>116.63333333333333</v>
      </c>
      <c r="F990" s="91">
        <v>32.06111111111111</v>
      </c>
      <c r="G990" s="90">
        <v>2758</v>
      </c>
      <c r="H990" s="27">
        <v>32.175555559999999</v>
      </c>
      <c r="I990" s="27">
        <v>2</v>
      </c>
      <c r="J990" s="24">
        <v>1</v>
      </c>
    </row>
    <row r="991" spans="1:10" hidden="1">
      <c r="A991" s="91" t="s">
        <v>178</v>
      </c>
      <c r="B991" s="91" t="s">
        <v>177</v>
      </c>
      <c r="C991" s="90">
        <v>4484</v>
      </c>
      <c r="D991" s="91" t="s">
        <v>1445</v>
      </c>
      <c r="E991" s="91">
        <v>116.38888888888889</v>
      </c>
      <c r="F991" s="91">
        <v>32.06111111111111</v>
      </c>
      <c r="G991" s="90">
        <v>1</v>
      </c>
      <c r="H991" s="27">
        <v>32.175555559999999</v>
      </c>
      <c r="I991" s="27">
        <v>2</v>
      </c>
      <c r="J991" s="24">
        <v>0</v>
      </c>
    </row>
    <row r="992" spans="1:10" hidden="1">
      <c r="A992" s="91" t="s">
        <v>178</v>
      </c>
      <c r="B992" s="91" t="s">
        <v>177</v>
      </c>
      <c r="C992" s="90">
        <v>4960</v>
      </c>
      <c r="D992" s="91" t="s">
        <v>1444</v>
      </c>
      <c r="E992" s="91">
        <v>116.41111111111111</v>
      </c>
      <c r="F992" s="91">
        <v>32.058333333333337</v>
      </c>
      <c r="G992" s="90">
        <v>2</v>
      </c>
      <c r="H992" s="27">
        <v>32.175555559999999</v>
      </c>
      <c r="I992" s="27">
        <v>2</v>
      </c>
      <c r="J992" s="24">
        <v>0</v>
      </c>
    </row>
    <row r="993" spans="1:10">
      <c r="A993" s="91" t="s">
        <v>178</v>
      </c>
      <c r="B993" s="91" t="s">
        <v>177</v>
      </c>
      <c r="C993" s="90">
        <v>4928</v>
      </c>
      <c r="D993" s="91" t="s">
        <v>1443</v>
      </c>
      <c r="E993" s="91">
        <v>116.75833333333334</v>
      </c>
      <c r="F993" s="91">
        <v>32.05833333333333</v>
      </c>
      <c r="G993" s="90">
        <v>4</v>
      </c>
      <c r="H993" s="27">
        <v>32.175555559999999</v>
      </c>
      <c r="I993" s="27">
        <v>2</v>
      </c>
      <c r="J993" s="24">
        <v>1</v>
      </c>
    </row>
    <row r="994" spans="1:10">
      <c r="A994" s="91" t="s">
        <v>178</v>
      </c>
      <c r="B994" s="91" t="s">
        <v>177</v>
      </c>
      <c r="C994" s="90">
        <v>364</v>
      </c>
      <c r="D994" s="91" t="s">
        <v>1442</v>
      </c>
      <c r="E994" s="91">
        <v>116.74722222222222</v>
      </c>
      <c r="F994" s="91">
        <v>32.05833333333333</v>
      </c>
      <c r="G994" s="90">
        <v>4</v>
      </c>
      <c r="H994" s="27">
        <v>32.175555559999999</v>
      </c>
      <c r="I994" s="27">
        <v>2</v>
      </c>
      <c r="J994" s="24">
        <v>1</v>
      </c>
    </row>
    <row r="995" spans="1:10">
      <c r="A995" s="91" t="s">
        <v>178</v>
      </c>
      <c r="B995" s="91" t="s">
        <v>177</v>
      </c>
      <c r="C995" s="90">
        <v>4164</v>
      </c>
      <c r="D995" s="91" t="s">
        <v>197</v>
      </c>
      <c r="E995" s="91">
        <v>116.72499999999999</v>
      </c>
      <c r="F995" s="91">
        <v>32.05833333333333</v>
      </c>
      <c r="G995" s="90">
        <v>2</v>
      </c>
      <c r="H995" s="27">
        <v>32.175555559999999</v>
      </c>
      <c r="I995" s="27">
        <v>2</v>
      </c>
      <c r="J995" s="24">
        <v>1</v>
      </c>
    </row>
    <row r="996" spans="1:10">
      <c r="A996" s="91" t="s">
        <v>178</v>
      </c>
      <c r="B996" s="91" t="s">
        <v>177</v>
      </c>
      <c r="C996" s="90">
        <v>585</v>
      </c>
      <c r="D996" s="91" t="s">
        <v>1441</v>
      </c>
      <c r="E996" s="91">
        <v>116.61944444444444</v>
      </c>
      <c r="F996" s="91">
        <v>32.05833333333333</v>
      </c>
      <c r="G996" s="90">
        <v>5</v>
      </c>
      <c r="H996" s="27">
        <v>32.175555559999999</v>
      </c>
      <c r="I996" s="27">
        <v>2</v>
      </c>
      <c r="J996" s="24">
        <v>1</v>
      </c>
    </row>
    <row r="997" spans="1:10" hidden="1">
      <c r="A997" s="91" t="s">
        <v>178</v>
      </c>
      <c r="B997" s="91" t="s">
        <v>177</v>
      </c>
      <c r="C997" s="90">
        <v>2131</v>
      </c>
      <c r="D997" s="91" t="s">
        <v>1440</v>
      </c>
      <c r="E997" s="91">
        <v>116.47499999999999</v>
      </c>
      <c r="F997" s="91">
        <v>32.05833333333333</v>
      </c>
      <c r="G997" s="90">
        <v>1</v>
      </c>
      <c r="H997" s="27">
        <v>32.175555559999999</v>
      </c>
      <c r="I997" s="27">
        <v>2</v>
      </c>
      <c r="J997" s="24">
        <v>0</v>
      </c>
    </row>
    <row r="998" spans="1:10" hidden="1">
      <c r="A998" s="91" t="s">
        <v>178</v>
      </c>
      <c r="B998" s="91" t="s">
        <v>177</v>
      </c>
      <c r="C998" s="90">
        <v>386</v>
      </c>
      <c r="D998" s="91" t="s">
        <v>1439</v>
      </c>
      <c r="E998" s="91">
        <v>116.38611111111111</v>
      </c>
      <c r="F998" s="91">
        <v>32.05833333333333</v>
      </c>
      <c r="G998" s="90">
        <v>4</v>
      </c>
      <c r="H998" s="27">
        <v>32.175555559999999</v>
      </c>
      <c r="I998" s="27">
        <v>2</v>
      </c>
      <c r="J998" s="24">
        <v>0</v>
      </c>
    </row>
    <row r="999" spans="1:10" hidden="1">
      <c r="A999" s="91" t="s">
        <v>178</v>
      </c>
      <c r="B999" s="91" t="s">
        <v>177</v>
      </c>
      <c r="C999" s="90">
        <v>2068</v>
      </c>
      <c r="D999" s="91" t="s">
        <v>1438</v>
      </c>
      <c r="E999" s="91">
        <v>116.27777777777779</v>
      </c>
      <c r="F999" s="91">
        <v>32.05833333333333</v>
      </c>
      <c r="G999" s="90">
        <v>13</v>
      </c>
      <c r="H999" s="27">
        <v>32.175555559999999</v>
      </c>
      <c r="I999" s="27">
        <v>2</v>
      </c>
      <c r="J999" s="24">
        <v>0</v>
      </c>
    </row>
    <row r="1000" spans="1:10" hidden="1">
      <c r="A1000" s="91" t="s">
        <v>178</v>
      </c>
      <c r="B1000" s="91" t="s">
        <v>177</v>
      </c>
      <c r="C1000" s="90">
        <v>1299</v>
      </c>
      <c r="D1000" s="91" t="s">
        <v>325</v>
      </c>
      <c r="E1000" s="91">
        <v>116.27222222222221</v>
      </c>
      <c r="F1000" s="91">
        <v>32.05833333333333</v>
      </c>
      <c r="G1000" s="90">
        <v>2</v>
      </c>
      <c r="H1000" s="27">
        <v>32.175555559999999</v>
      </c>
      <c r="I1000" s="27">
        <v>2</v>
      </c>
      <c r="J1000" s="24">
        <v>0</v>
      </c>
    </row>
    <row r="1001" spans="1:10">
      <c r="A1001" s="91" t="s">
        <v>178</v>
      </c>
      <c r="B1001" s="91" t="s">
        <v>177</v>
      </c>
      <c r="C1001" s="90">
        <v>2553</v>
      </c>
      <c r="D1001" s="91" t="s">
        <v>1437</v>
      </c>
      <c r="E1001" s="91">
        <v>116.75277777777778</v>
      </c>
      <c r="F1001" s="91">
        <v>32.055555555555557</v>
      </c>
      <c r="G1001" s="90">
        <v>6</v>
      </c>
      <c r="H1001" s="27">
        <v>32.175555559999999</v>
      </c>
      <c r="I1001" s="27">
        <v>2</v>
      </c>
      <c r="J1001" s="24">
        <v>1</v>
      </c>
    </row>
    <row r="1002" spans="1:10">
      <c r="A1002" s="91" t="s">
        <v>178</v>
      </c>
      <c r="B1002" s="91" t="s">
        <v>177</v>
      </c>
      <c r="C1002" s="90">
        <v>3861</v>
      </c>
      <c r="D1002" s="91" t="s">
        <v>1436</v>
      </c>
      <c r="E1002" s="91">
        <v>116.69444444444446</v>
      </c>
      <c r="F1002" s="91">
        <v>32.055555555555557</v>
      </c>
      <c r="G1002" s="90">
        <v>5</v>
      </c>
      <c r="H1002" s="27">
        <v>32.175555559999999</v>
      </c>
      <c r="I1002" s="27">
        <v>2</v>
      </c>
      <c r="J1002" s="24">
        <v>1</v>
      </c>
    </row>
    <row r="1003" spans="1:10">
      <c r="A1003" s="91" t="s">
        <v>178</v>
      </c>
      <c r="B1003" s="91" t="s">
        <v>177</v>
      </c>
      <c r="C1003" s="90">
        <v>4921</v>
      </c>
      <c r="D1003" s="91" t="s">
        <v>1435</v>
      </c>
      <c r="E1003" s="91">
        <v>116.68055555555556</v>
      </c>
      <c r="F1003" s="91">
        <v>32.055555555555557</v>
      </c>
      <c r="G1003" s="90">
        <v>2</v>
      </c>
      <c r="H1003" s="27">
        <v>32.175555559999999</v>
      </c>
      <c r="I1003" s="27">
        <v>2</v>
      </c>
      <c r="J1003" s="24">
        <v>1</v>
      </c>
    </row>
    <row r="1004" spans="1:10" hidden="1">
      <c r="A1004" s="91" t="s">
        <v>178</v>
      </c>
      <c r="B1004" s="91" t="s">
        <v>177</v>
      </c>
      <c r="C1004" s="90">
        <v>551</v>
      </c>
      <c r="D1004" s="91" t="s">
        <v>1434</v>
      </c>
      <c r="E1004" s="91">
        <v>116.51666666666668</v>
      </c>
      <c r="F1004" s="91">
        <v>32.055555555555557</v>
      </c>
      <c r="G1004" s="90">
        <v>3</v>
      </c>
      <c r="H1004" s="27">
        <v>32.175555559999999</v>
      </c>
      <c r="I1004" s="27">
        <v>2</v>
      </c>
      <c r="J1004" s="24">
        <v>0</v>
      </c>
    </row>
    <row r="1005" spans="1:10" hidden="1">
      <c r="A1005" s="91" t="s">
        <v>178</v>
      </c>
      <c r="B1005" s="91" t="s">
        <v>177</v>
      </c>
      <c r="C1005" s="90">
        <v>4697</v>
      </c>
      <c r="D1005" s="91" t="s">
        <v>197</v>
      </c>
      <c r="E1005" s="91">
        <v>116.48055555555555</v>
      </c>
      <c r="F1005" s="91">
        <v>32.055555555555557</v>
      </c>
      <c r="G1005" s="90">
        <v>6</v>
      </c>
      <c r="H1005" s="27">
        <v>32.175555559999999</v>
      </c>
      <c r="I1005" s="27">
        <v>2</v>
      </c>
      <c r="J1005" s="24">
        <v>0</v>
      </c>
    </row>
    <row r="1006" spans="1:10" hidden="1">
      <c r="A1006" s="91" t="s">
        <v>178</v>
      </c>
      <c r="B1006" s="91" t="s">
        <v>177</v>
      </c>
      <c r="C1006" s="90">
        <v>4039</v>
      </c>
      <c r="D1006" s="91" t="s">
        <v>1433</v>
      </c>
      <c r="E1006" s="91">
        <v>116.30555555555556</v>
      </c>
      <c r="F1006" s="91">
        <v>32.055555555555557</v>
      </c>
      <c r="G1006" s="90">
        <v>79</v>
      </c>
      <c r="H1006" s="27">
        <v>32.175555559999999</v>
      </c>
      <c r="I1006" s="27">
        <v>2</v>
      </c>
      <c r="J1006" s="24">
        <v>0</v>
      </c>
    </row>
    <row r="1007" spans="1:10">
      <c r="A1007" s="91" t="s">
        <v>178</v>
      </c>
      <c r="B1007" s="91" t="s">
        <v>177</v>
      </c>
      <c r="C1007" s="90">
        <v>4202</v>
      </c>
      <c r="D1007" s="91" t="s">
        <v>197</v>
      </c>
      <c r="E1007" s="91">
        <v>116.77777777777779</v>
      </c>
      <c r="F1007" s="91">
        <v>32.052777777777777</v>
      </c>
      <c r="G1007" s="90">
        <v>7</v>
      </c>
      <c r="H1007" s="27">
        <v>32.175555559999999</v>
      </c>
      <c r="I1007" s="27">
        <v>2</v>
      </c>
      <c r="J1007" s="24">
        <v>1</v>
      </c>
    </row>
    <row r="1008" spans="1:10">
      <c r="A1008" s="91" t="s">
        <v>178</v>
      </c>
      <c r="B1008" s="91" t="s">
        <v>177</v>
      </c>
      <c r="C1008" s="90">
        <v>852</v>
      </c>
      <c r="D1008" s="91" t="s">
        <v>846</v>
      </c>
      <c r="E1008" s="91">
        <v>116.75833333333334</v>
      </c>
      <c r="F1008" s="91">
        <v>32.052777777777777</v>
      </c>
      <c r="G1008" s="90">
        <v>2</v>
      </c>
      <c r="H1008" s="27">
        <v>32.175555559999999</v>
      </c>
      <c r="I1008" s="27">
        <v>2</v>
      </c>
      <c r="J1008" s="24">
        <v>1</v>
      </c>
    </row>
    <row r="1009" spans="1:10">
      <c r="A1009" s="91" t="s">
        <v>178</v>
      </c>
      <c r="B1009" s="91" t="s">
        <v>177</v>
      </c>
      <c r="C1009" s="90">
        <v>4739</v>
      </c>
      <c r="D1009" s="91" t="s">
        <v>197</v>
      </c>
      <c r="E1009" s="91">
        <v>116.59722222222221</v>
      </c>
      <c r="F1009" s="91">
        <v>32.052777777777777</v>
      </c>
      <c r="G1009" s="90">
        <v>15</v>
      </c>
      <c r="H1009" s="27">
        <v>32.175555559999999</v>
      </c>
      <c r="I1009" s="27">
        <v>2</v>
      </c>
      <c r="J1009" s="24">
        <v>1</v>
      </c>
    </row>
    <row r="1010" spans="1:10">
      <c r="A1010" s="91" t="s">
        <v>178</v>
      </c>
      <c r="B1010" s="91" t="s">
        <v>177</v>
      </c>
      <c r="C1010" s="90">
        <v>4931</v>
      </c>
      <c r="D1010" s="91" t="s">
        <v>1432</v>
      </c>
      <c r="E1010" s="91">
        <v>116.59444444444445</v>
      </c>
      <c r="F1010" s="91">
        <v>32.052777777777777</v>
      </c>
      <c r="G1010" s="90">
        <v>14</v>
      </c>
      <c r="H1010" s="27">
        <v>32.175555559999999</v>
      </c>
      <c r="I1010" s="27">
        <v>2</v>
      </c>
      <c r="J1010" s="24">
        <v>1</v>
      </c>
    </row>
    <row r="1011" spans="1:10">
      <c r="A1011" s="91" t="s">
        <v>178</v>
      </c>
      <c r="B1011" s="91" t="s">
        <v>177</v>
      </c>
      <c r="C1011" s="90">
        <v>3944</v>
      </c>
      <c r="D1011" s="91" t="s">
        <v>1431</v>
      </c>
      <c r="E1011" s="91">
        <v>116.67777777777779</v>
      </c>
      <c r="F1011" s="91">
        <v>32.050000000000004</v>
      </c>
      <c r="G1011" s="90">
        <v>3</v>
      </c>
      <c r="H1011" s="27">
        <v>31.925555559999999</v>
      </c>
      <c r="I1011" s="27">
        <v>3</v>
      </c>
      <c r="J1011" s="24">
        <v>1</v>
      </c>
    </row>
    <row r="1012" spans="1:10">
      <c r="A1012" s="91" t="s">
        <v>178</v>
      </c>
      <c r="B1012" s="91" t="s">
        <v>177</v>
      </c>
      <c r="C1012" s="90">
        <v>3168</v>
      </c>
      <c r="D1012" s="91" t="s">
        <v>310</v>
      </c>
      <c r="E1012" s="91">
        <v>116.67777777777778</v>
      </c>
      <c r="F1012" s="91">
        <v>32.049999999999997</v>
      </c>
      <c r="G1012" s="90">
        <v>8</v>
      </c>
      <c r="H1012" s="27">
        <v>31.925555559999999</v>
      </c>
      <c r="I1012" s="27">
        <v>3</v>
      </c>
      <c r="J1012" s="24">
        <v>1</v>
      </c>
    </row>
    <row r="1013" spans="1:10" hidden="1">
      <c r="A1013" s="91" t="s">
        <v>178</v>
      </c>
      <c r="B1013" s="91" t="s">
        <v>177</v>
      </c>
      <c r="C1013" s="90">
        <v>818</v>
      </c>
      <c r="D1013" s="91" t="s">
        <v>1430</v>
      </c>
      <c r="E1013" s="91">
        <v>116.30555555555556</v>
      </c>
      <c r="F1013" s="91">
        <v>32.049999999999997</v>
      </c>
      <c r="G1013" s="90">
        <v>4</v>
      </c>
      <c r="H1013" s="27">
        <v>31.925555559999999</v>
      </c>
      <c r="I1013" s="27">
        <v>3</v>
      </c>
      <c r="J1013" s="24">
        <v>0</v>
      </c>
    </row>
    <row r="1014" spans="1:10">
      <c r="A1014" s="91" t="s">
        <v>178</v>
      </c>
      <c r="B1014" s="91" t="s">
        <v>177</v>
      </c>
      <c r="C1014" s="90">
        <v>132</v>
      </c>
      <c r="D1014" s="91" t="s">
        <v>203</v>
      </c>
      <c r="E1014" s="91">
        <v>116.76388888888889</v>
      </c>
      <c r="F1014" s="91">
        <v>32.047222222222224</v>
      </c>
      <c r="G1014" s="90">
        <v>3</v>
      </c>
      <c r="H1014" s="27">
        <v>31.925555559999999</v>
      </c>
      <c r="I1014" s="27">
        <v>3</v>
      </c>
      <c r="J1014" s="24">
        <v>1</v>
      </c>
    </row>
    <row r="1015" spans="1:10">
      <c r="A1015" s="91" t="s">
        <v>178</v>
      </c>
      <c r="B1015" s="91" t="s">
        <v>177</v>
      </c>
      <c r="C1015" s="90">
        <v>2550</v>
      </c>
      <c r="D1015" s="91" t="s">
        <v>1429</v>
      </c>
      <c r="E1015" s="91">
        <v>116.73888888888889</v>
      </c>
      <c r="F1015" s="91">
        <v>32.047222222222224</v>
      </c>
      <c r="G1015" s="90">
        <v>16</v>
      </c>
      <c r="H1015" s="27">
        <v>31.925555559999999</v>
      </c>
      <c r="I1015" s="27">
        <v>3</v>
      </c>
      <c r="J1015" s="24">
        <v>1</v>
      </c>
    </row>
    <row r="1016" spans="1:10">
      <c r="A1016" s="91" t="s">
        <v>178</v>
      </c>
      <c r="B1016" s="91" t="s">
        <v>177</v>
      </c>
      <c r="C1016" s="90">
        <v>3593</v>
      </c>
      <c r="D1016" s="91" t="s">
        <v>1428</v>
      </c>
      <c r="E1016" s="91">
        <v>116.71388888888889</v>
      </c>
      <c r="F1016" s="91">
        <v>32.047222222222224</v>
      </c>
      <c r="G1016" s="90">
        <v>91</v>
      </c>
      <c r="H1016" s="27">
        <v>31.925555559999999</v>
      </c>
      <c r="I1016" s="27">
        <v>3</v>
      </c>
      <c r="J1016" s="24">
        <v>1</v>
      </c>
    </row>
    <row r="1017" spans="1:10">
      <c r="A1017" s="91" t="s">
        <v>178</v>
      </c>
      <c r="B1017" s="91" t="s">
        <v>177</v>
      </c>
      <c r="C1017" s="90">
        <v>261</v>
      </c>
      <c r="D1017" s="91" t="s">
        <v>1427</v>
      </c>
      <c r="E1017" s="91">
        <v>116.51388888888889</v>
      </c>
      <c r="F1017" s="91">
        <v>32.047222222222224</v>
      </c>
      <c r="G1017" s="90">
        <v>19</v>
      </c>
      <c r="H1017" s="27">
        <v>31.925555559999999</v>
      </c>
      <c r="I1017" s="27">
        <v>3</v>
      </c>
      <c r="J1017" s="24">
        <v>1</v>
      </c>
    </row>
    <row r="1018" spans="1:10" hidden="1">
      <c r="A1018" s="91" t="s">
        <v>178</v>
      </c>
      <c r="B1018" s="91" t="s">
        <v>177</v>
      </c>
      <c r="C1018" s="90">
        <v>481</v>
      </c>
      <c r="D1018" s="91" t="s">
        <v>1426</v>
      </c>
      <c r="E1018" s="91">
        <v>116.21944444444445</v>
      </c>
      <c r="F1018" s="91">
        <v>32.047222222222224</v>
      </c>
      <c r="G1018" s="90">
        <v>2</v>
      </c>
      <c r="H1018" s="27">
        <v>31.925555559999999</v>
      </c>
      <c r="I1018" s="27">
        <v>3</v>
      </c>
      <c r="J1018" s="24">
        <v>0</v>
      </c>
    </row>
    <row r="1019" spans="1:10">
      <c r="A1019" s="91" t="s">
        <v>178</v>
      </c>
      <c r="B1019" s="91" t="s">
        <v>177</v>
      </c>
      <c r="C1019" s="90">
        <v>2160</v>
      </c>
      <c r="D1019" s="91" t="s">
        <v>1425</v>
      </c>
      <c r="E1019" s="91">
        <v>116.96666666666665</v>
      </c>
      <c r="F1019" s="91">
        <v>32.047222222222217</v>
      </c>
      <c r="G1019" s="90">
        <v>64</v>
      </c>
      <c r="H1019" s="27">
        <v>31.925555559999999</v>
      </c>
      <c r="I1019" s="27">
        <v>3</v>
      </c>
      <c r="J1019" s="24">
        <v>1</v>
      </c>
    </row>
    <row r="1020" spans="1:10">
      <c r="A1020" s="91" t="s">
        <v>178</v>
      </c>
      <c r="B1020" s="91" t="s">
        <v>177</v>
      </c>
      <c r="C1020" s="90">
        <v>81</v>
      </c>
      <c r="D1020" s="91" t="s">
        <v>1424</v>
      </c>
      <c r="E1020" s="91">
        <v>116.87222222222222</v>
      </c>
      <c r="F1020" s="91">
        <v>32.044444444444444</v>
      </c>
      <c r="G1020" s="90">
        <v>10</v>
      </c>
      <c r="H1020" s="27">
        <v>31.925555559999999</v>
      </c>
      <c r="I1020" s="27">
        <v>3</v>
      </c>
      <c r="J1020" s="24">
        <v>1</v>
      </c>
    </row>
    <row r="1021" spans="1:10">
      <c r="A1021" s="91" t="s">
        <v>178</v>
      </c>
      <c r="B1021" s="91" t="s">
        <v>177</v>
      </c>
      <c r="C1021" s="90">
        <v>3156</v>
      </c>
      <c r="D1021" s="91" t="s">
        <v>1423</v>
      </c>
      <c r="E1021" s="91">
        <v>116.55833333333334</v>
      </c>
      <c r="F1021" s="91">
        <v>32.044444444444444</v>
      </c>
      <c r="G1021" s="90">
        <v>2</v>
      </c>
      <c r="H1021" s="27">
        <v>31.925555559999999</v>
      </c>
      <c r="I1021" s="27">
        <v>3</v>
      </c>
      <c r="J1021" s="24">
        <v>1</v>
      </c>
    </row>
    <row r="1022" spans="1:10" hidden="1">
      <c r="A1022" s="91" t="s">
        <v>178</v>
      </c>
      <c r="B1022" s="91" t="s">
        <v>177</v>
      </c>
      <c r="C1022" s="90">
        <v>2106</v>
      </c>
      <c r="D1022" s="91" t="s">
        <v>1422</v>
      </c>
      <c r="E1022" s="91">
        <v>116.30555555555556</v>
      </c>
      <c r="F1022" s="91">
        <v>32.044444444444444</v>
      </c>
      <c r="G1022" s="90">
        <v>1</v>
      </c>
      <c r="H1022" s="27">
        <v>31.925555559999999</v>
      </c>
      <c r="I1022" s="27">
        <v>3</v>
      </c>
      <c r="J1022" s="24">
        <v>0</v>
      </c>
    </row>
    <row r="1023" spans="1:10">
      <c r="A1023" s="91" t="s">
        <v>178</v>
      </c>
      <c r="B1023" s="91" t="s">
        <v>177</v>
      </c>
      <c r="C1023" s="90">
        <v>2691</v>
      </c>
      <c r="D1023" s="91" t="s">
        <v>1421</v>
      </c>
      <c r="E1023" s="91">
        <v>116.96111111111111</v>
      </c>
      <c r="F1023" s="91">
        <v>32.041666666666664</v>
      </c>
      <c r="G1023" s="90">
        <v>19</v>
      </c>
      <c r="H1023" s="27">
        <v>31.925555559999999</v>
      </c>
      <c r="I1023" s="27">
        <v>3</v>
      </c>
      <c r="J1023" s="24">
        <v>1</v>
      </c>
    </row>
    <row r="1024" spans="1:10">
      <c r="A1024" s="91" t="s">
        <v>178</v>
      </c>
      <c r="B1024" s="91" t="s">
        <v>177</v>
      </c>
      <c r="C1024" s="90">
        <v>3868</v>
      </c>
      <c r="D1024" s="91" t="s">
        <v>1420</v>
      </c>
      <c r="E1024" s="91">
        <v>116.80833333333334</v>
      </c>
      <c r="F1024" s="91">
        <v>32.041666666666664</v>
      </c>
      <c r="G1024" s="90">
        <v>3</v>
      </c>
      <c r="H1024" s="27">
        <v>31.925555559999999</v>
      </c>
      <c r="I1024" s="27">
        <v>3</v>
      </c>
      <c r="J1024" s="24">
        <v>1</v>
      </c>
    </row>
    <row r="1025" spans="1:10">
      <c r="A1025" s="91" t="s">
        <v>178</v>
      </c>
      <c r="B1025" s="91" t="s">
        <v>177</v>
      </c>
      <c r="C1025" s="90">
        <v>4139</v>
      </c>
      <c r="D1025" s="91" t="s">
        <v>1419</v>
      </c>
      <c r="E1025" s="91">
        <v>116.71388888888889</v>
      </c>
      <c r="F1025" s="91">
        <v>32.041666666666664</v>
      </c>
      <c r="G1025" s="90">
        <v>7</v>
      </c>
      <c r="H1025" s="27">
        <v>31.925555559999999</v>
      </c>
      <c r="I1025" s="27">
        <v>3</v>
      </c>
      <c r="J1025" s="24">
        <v>1</v>
      </c>
    </row>
    <row r="1026" spans="1:10" hidden="1">
      <c r="A1026" s="91" t="s">
        <v>178</v>
      </c>
      <c r="B1026" s="91" t="s">
        <v>177</v>
      </c>
      <c r="C1026" s="90">
        <v>3331</v>
      </c>
      <c r="D1026" s="91" t="s">
        <v>1418</v>
      </c>
      <c r="E1026" s="91">
        <v>116.30833333333334</v>
      </c>
      <c r="F1026" s="91">
        <v>32.041666666666664</v>
      </c>
      <c r="G1026" s="90">
        <v>4</v>
      </c>
      <c r="H1026" s="27">
        <v>31.925555559999999</v>
      </c>
      <c r="I1026" s="27">
        <v>3</v>
      </c>
      <c r="J1026" s="24">
        <v>0</v>
      </c>
    </row>
    <row r="1027" spans="1:10" hidden="1">
      <c r="A1027" s="91" t="s">
        <v>178</v>
      </c>
      <c r="B1027" s="91" t="s">
        <v>177</v>
      </c>
      <c r="C1027" s="90">
        <v>289</v>
      </c>
      <c r="D1027" s="91" t="s">
        <v>1417</v>
      </c>
      <c r="E1027" s="91">
        <v>116.08055555555556</v>
      </c>
      <c r="F1027" s="91">
        <v>32.041666666666664</v>
      </c>
      <c r="G1027" s="90">
        <v>2</v>
      </c>
      <c r="H1027" s="27">
        <v>31.925555559999999</v>
      </c>
      <c r="I1027" s="27">
        <v>3</v>
      </c>
      <c r="J1027" s="24">
        <v>0</v>
      </c>
    </row>
    <row r="1028" spans="1:10">
      <c r="A1028" s="91" t="s">
        <v>178</v>
      </c>
      <c r="B1028" s="91" t="s">
        <v>177</v>
      </c>
      <c r="C1028" s="90">
        <v>3825</v>
      </c>
      <c r="D1028" s="91" t="s">
        <v>1416</v>
      </c>
      <c r="E1028" s="91">
        <v>116.88888888888889</v>
      </c>
      <c r="F1028" s="91">
        <v>32.038888888888891</v>
      </c>
      <c r="G1028" s="90">
        <v>5</v>
      </c>
      <c r="H1028" s="27">
        <v>31.925555559999999</v>
      </c>
      <c r="I1028" s="27">
        <v>3</v>
      </c>
      <c r="J1028" s="24">
        <v>1</v>
      </c>
    </row>
    <row r="1029" spans="1:10">
      <c r="A1029" s="91" t="s">
        <v>178</v>
      </c>
      <c r="B1029" s="91" t="s">
        <v>177</v>
      </c>
      <c r="C1029" s="90">
        <v>2577</v>
      </c>
      <c r="D1029" s="91" t="s">
        <v>1415</v>
      </c>
      <c r="E1029" s="91">
        <v>116.73333333333333</v>
      </c>
      <c r="F1029" s="91">
        <v>32.038888888888891</v>
      </c>
      <c r="G1029" s="90">
        <v>11</v>
      </c>
      <c r="H1029" s="27">
        <v>31.925555559999999</v>
      </c>
      <c r="I1029" s="27">
        <v>3</v>
      </c>
      <c r="J1029" s="24">
        <v>1</v>
      </c>
    </row>
    <row r="1030" spans="1:10">
      <c r="A1030" s="91" t="s">
        <v>178</v>
      </c>
      <c r="B1030" s="91" t="s">
        <v>177</v>
      </c>
      <c r="C1030" s="90">
        <v>3411</v>
      </c>
      <c r="D1030" s="91" t="s">
        <v>1414</v>
      </c>
      <c r="E1030" s="91">
        <v>116.70555555555556</v>
      </c>
      <c r="F1030" s="91">
        <v>32.038888888888891</v>
      </c>
      <c r="G1030" s="90">
        <v>6</v>
      </c>
      <c r="H1030" s="27">
        <v>31.925555559999999</v>
      </c>
      <c r="I1030" s="27">
        <v>3</v>
      </c>
      <c r="J1030" s="24">
        <v>1</v>
      </c>
    </row>
    <row r="1031" spans="1:10">
      <c r="A1031" s="91" t="s">
        <v>178</v>
      </c>
      <c r="B1031" s="91" t="s">
        <v>177</v>
      </c>
      <c r="C1031" s="90">
        <v>4031</v>
      </c>
      <c r="D1031" s="91" t="s">
        <v>1413</v>
      </c>
      <c r="E1031" s="91">
        <v>116.65277777777779</v>
      </c>
      <c r="F1031" s="91">
        <v>32.038888888888891</v>
      </c>
      <c r="G1031" s="90">
        <v>2</v>
      </c>
      <c r="H1031" s="27">
        <v>31.925555559999999</v>
      </c>
      <c r="I1031" s="27">
        <v>3</v>
      </c>
      <c r="J1031" s="24">
        <v>1</v>
      </c>
    </row>
    <row r="1032" spans="1:10">
      <c r="A1032" s="91" t="s">
        <v>178</v>
      </c>
      <c r="B1032" s="91" t="s">
        <v>177</v>
      </c>
      <c r="C1032" s="90">
        <v>4158</v>
      </c>
      <c r="D1032" s="91" t="s">
        <v>197</v>
      </c>
      <c r="E1032" s="91">
        <v>116.67222222222223</v>
      </c>
      <c r="F1032" s="91">
        <v>32.038888888888884</v>
      </c>
      <c r="G1032" s="90">
        <v>3</v>
      </c>
      <c r="H1032" s="27">
        <v>31.925555559999999</v>
      </c>
      <c r="I1032" s="27">
        <v>3</v>
      </c>
      <c r="J1032" s="24">
        <v>1</v>
      </c>
    </row>
    <row r="1033" spans="1:10" hidden="1">
      <c r="A1033" s="91" t="s">
        <v>178</v>
      </c>
      <c r="B1033" s="91" t="s">
        <v>177</v>
      </c>
      <c r="C1033" s="90">
        <v>4683</v>
      </c>
      <c r="D1033" s="91" t="s">
        <v>588</v>
      </c>
      <c r="E1033" s="91">
        <v>116.33333333333333</v>
      </c>
      <c r="F1033" s="91">
        <v>32.038888888888884</v>
      </c>
      <c r="G1033" s="90">
        <v>6</v>
      </c>
      <c r="H1033" s="27">
        <v>31.925555559999999</v>
      </c>
      <c r="I1033" s="27">
        <v>3</v>
      </c>
      <c r="J1033" s="24">
        <v>0</v>
      </c>
    </row>
    <row r="1034" spans="1:10">
      <c r="A1034" s="91" t="s">
        <v>178</v>
      </c>
      <c r="B1034" s="91" t="s">
        <v>177</v>
      </c>
      <c r="C1034" s="90">
        <v>2552</v>
      </c>
      <c r="D1034" s="91" t="s">
        <v>1412</v>
      </c>
      <c r="E1034" s="91">
        <v>116.64722222222223</v>
      </c>
      <c r="F1034" s="91">
        <v>32.036111111111111</v>
      </c>
      <c r="G1034" s="90">
        <v>7</v>
      </c>
      <c r="H1034" s="27">
        <v>31.925555559999999</v>
      </c>
      <c r="I1034" s="27">
        <v>3</v>
      </c>
      <c r="J1034" s="24">
        <v>1</v>
      </c>
    </row>
    <row r="1035" spans="1:10">
      <c r="A1035" s="91" t="s">
        <v>178</v>
      </c>
      <c r="B1035" s="91" t="s">
        <v>177</v>
      </c>
      <c r="C1035" s="90">
        <v>1993</v>
      </c>
      <c r="D1035" s="91" t="s">
        <v>492</v>
      </c>
      <c r="E1035" s="91">
        <v>116.60277777777777</v>
      </c>
      <c r="F1035" s="91">
        <v>32.036111111111111</v>
      </c>
      <c r="G1035" s="90">
        <v>3</v>
      </c>
      <c r="H1035" s="27">
        <v>31.925555559999999</v>
      </c>
      <c r="I1035" s="27">
        <v>3</v>
      </c>
      <c r="J1035" s="24">
        <v>1</v>
      </c>
    </row>
    <row r="1036" spans="1:10" hidden="1">
      <c r="A1036" s="91" t="s">
        <v>178</v>
      </c>
      <c r="B1036" s="91" t="s">
        <v>177</v>
      </c>
      <c r="C1036" s="90">
        <v>2962</v>
      </c>
      <c r="D1036" s="91" t="s">
        <v>1411</v>
      </c>
      <c r="E1036" s="91">
        <v>116.41388888888889</v>
      </c>
      <c r="F1036" s="91">
        <v>32.036111111111111</v>
      </c>
      <c r="G1036" s="90">
        <v>2</v>
      </c>
      <c r="H1036" s="27">
        <v>31.925555559999999</v>
      </c>
      <c r="I1036" s="27">
        <v>3</v>
      </c>
      <c r="J1036" s="24">
        <v>0</v>
      </c>
    </row>
    <row r="1037" spans="1:10" hidden="1">
      <c r="A1037" s="91" t="s">
        <v>178</v>
      </c>
      <c r="B1037" s="91" t="s">
        <v>177</v>
      </c>
      <c r="C1037" s="90">
        <v>2126</v>
      </c>
      <c r="D1037" s="91" t="s">
        <v>1382</v>
      </c>
      <c r="E1037" s="91">
        <v>116.37777777777778</v>
      </c>
      <c r="F1037" s="91">
        <v>32.036111111111111</v>
      </c>
      <c r="G1037" s="90">
        <v>8</v>
      </c>
      <c r="H1037" s="27">
        <v>31.925555559999999</v>
      </c>
      <c r="I1037" s="27">
        <v>3</v>
      </c>
      <c r="J1037" s="24">
        <v>0</v>
      </c>
    </row>
    <row r="1038" spans="1:10" hidden="1">
      <c r="A1038" s="91" t="s">
        <v>178</v>
      </c>
      <c r="B1038" s="91" t="s">
        <v>177</v>
      </c>
      <c r="C1038" s="90">
        <v>2112</v>
      </c>
      <c r="D1038" s="91" t="s">
        <v>1410</v>
      </c>
      <c r="E1038" s="91">
        <v>116.34444444444445</v>
      </c>
      <c r="F1038" s="91">
        <v>32.036111111111111</v>
      </c>
      <c r="G1038" s="90">
        <v>40</v>
      </c>
      <c r="H1038" s="27">
        <v>31.925555559999999</v>
      </c>
      <c r="I1038" s="27">
        <v>3</v>
      </c>
      <c r="J1038" s="24">
        <v>0</v>
      </c>
    </row>
    <row r="1039" spans="1:10" hidden="1">
      <c r="A1039" s="91" t="s">
        <v>178</v>
      </c>
      <c r="B1039" s="91" t="s">
        <v>177</v>
      </c>
      <c r="C1039" s="90">
        <v>2117</v>
      </c>
      <c r="D1039" s="91" t="s">
        <v>1409</v>
      </c>
      <c r="E1039" s="91">
        <v>116.33055555555555</v>
      </c>
      <c r="F1039" s="91">
        <v>32.036111111111111</v>
      </c>
      <c r="G1039" s="90">
        <v>3</v>
      </c>
      <c r="H1039" s="27">
        <v>31.925555559999999</v>
      </c>
      <c r="I1039" s="27">
        <v>3</v>
      </c>
      <c r="J1039" s="24">
        <v>0</v>
      </c>
    </row>
    <row r="1040" spans="1:10" hidden="1">
      <c r="A1040" s="91" t="s">
        <v>178</v>
      </c>
      <c r="B1040" s="91" t="s">
        <v>177</v>
      </c>
      <c r="C1040" s="90">
        <v>2830</v>
      </c>
      <c r="D1040" s="91" t="s">
        <v>1408</v>
      </c>
      <c r="E1040" s="91">
        <v>116.31666666666666</v>
      </c>
      <c r="F1040" s="91">
        <v>32.036111111111111</v>
      </c>
      <c r="G1040" s="90">
        <v>2</v>
      </c>
      <c r="H1040" s="27">
        <v>31.925555559999999</v>
      </c>
      <c r="I1040" s="27">
        <v>3</v>
      </c>
      <c r="J1040" s="24">
        <v>0</v>
      </c>
    </row>
    <row r="1041" spans="1:10">
      <c r="A1041" s="91" t="s">
        <v>178</v>
      </c>
      <c r="B1041" s="91" t="s">
        <v>177</v>
      </c>
      <c r="C1041" s="90">
        <v>3625</v>
      </c>
      <c r="D1041" s="91" t="s">
        <v>1407</v>
      </c>
      <c r="E1041" s="91">
        <v>116.96666666666667</v>
      </c>
      <c r="F1041" s="91">
        <v>32.033333333333331</v>
      </c>
      <c r="G1041" s="90">
        <v>6</v>
      </c>
      <c r="H1041" s="27">
        <v>31.925555559999999</v>
      </c>
      <c r="I1041" s="27">
        <v>3</v>
      </c>
      <c r="J1041" s="24">
        <v>1</v>
      </c>
    </row>
    <row r="1042" spans="1:10">
      <c r="A1042" s="91" t="s">
        <v>178</v>
      </c>
      <c r="B1042" s="91" t="s">
        <v>177</v>
      </c>
      <c r="C1042" s="90">
        <v>1555</v>
      </c>
      <c r="D1042" s="91" t="s">
        <v>405</v>
      </c>
      <c r="E1042" s="91">
        <v>116.86111111111111</v>
      </c>
      <c r="F1042" s="91">
        <v>32.033333333333331</v>
      </c>
      <c r="G1042" s="90">
        <v>8</v>
      </c>
      <c r="H1042" s="27">
        <v>31.925555559999999</v>
      </c>
      <c r="I1042" s="27">
        <v>3</v>
      </c>
      <c r="J1042" s="24">
        <v>1</v>
      </c>
    </row>
    <row r="1043" spans="1:10">
      <c r="A1043" s="91" t="s">
        <v>178</v>
      </c>
      <c r="B1043" s="91" t="s">
        <v>177</v>
      </c>
      <c r="C1043" s="90">
        <v>4922</v>
      </c>
      <c r="D1043" s="91" t="s">
        <v>1406</v>
      </c>
      <c r="E1043" s="91">
        <v>116.71111111111112</v>
      </c>
      <c r="F1043" s="91">
        <v>32.033333333333331</v>
      </c>
      <c r="G1043" s="90">
        <v>4</v>
      </c>
      <c r="H1043" s="27">
        <v>31.925555559999999</v>
      </c>
      <c r="I1043" s="27">
        <v>3</v>
      </c>
      <c r="J1043" s="24">
        <v>1</v>
      </c>
    </row>
    <row r="1044" spans="1:10">
      <c r="A1044" s="91" t="s">
        <v>178</v>
      </c>
      <c r="B1044" s="91" t="s">
        <v>177</v>
      </c>
      <c r="C1044" s="90">
        <v>4733</v>
      </c>
      <c r="D1044" s="91" t="s">
        <v>1405</v>
      </c>
      <c r="E1044" s="91">
        <v>116.57777777777778</v>
      </c>
      <c r="F1044" s="91">
        <v>32.033333333333331</v>
      </c>
      <c r="G1044" s="90">
        <v>9</v>
      </c>
      <c r="H1044" s="27">
        <v>31.925555559999999</v>
      </c>
      <c r="I1044" s="27">
        <v>3</v>
      </c>
      <c r="J1044" s="24">
        <v>1</v>
      </c>
    </row>
    <row r="1045" spans="1:10">
      <c r="A1045" s="91" t="s">
        <v>178</v>
      </c>
      <c r="B1045" s="91" t="s">
        <v>177</v>
      </c>
      <c r="C1045" s="90">
        <v>601</v>
      </c>
      <c r="D1045" s="91" t="s">
        <v>1404</v>
      </c>
      <c r="E1045" s="91">
        <v>116.47222222222223</v>
      </c>
      <c r="F1045" s="91">
        <v>32.033333333333331</v>
      </c>
      <c r="G1045" s="90">
        <v>1</v>
      </c>
      <c r="H1045" s="27">
        <v>31.925555559999999</v>
      </c>
      <c r="I1045" s="27">
        <v>3</v>
      </c>
      <c r="J1045" s="24">
        <v>1</v>
      </c>
    </row>
    <row r="1046" spans="1:10" hidden="1">
      <c r="A1046" s="91" t="s">
        <v>178</v>
      </c>
      <c r="B1046" s="91" t="s">
        <v>177</v>
      </c>
      <c r="C1046" s="90">
        <v>2127</v>
      </c>
      <c r="D1046" s="91" t="s">
        <v>1403</v>
      </c>
      <c r="E1046" s="91">
        <v>116.44722222222222</v>
      </c>
      <c r="F1046" s="91">
        <v>32.033333333333331</v>
      </c>
      <c r="G1046" s="90">
        <v>1</v>
      </c>
      <c r="H1046" s="27">
        <v>31.925555559999999</v>
      </c>
      <c r="I1046" s="27">
        <v>3</v>
      </c>
      <c r="J1046" s="24">
        <v>0</v>
      </c>
    </row>
    <row r="1047" spans="1:10" hidden="1">
      <c r="A1047" s="91" t="s">
        <v>178</v>
      </c>
      <c r="B1047" s="91" t="s">
        <v>177</v>
      </c>
      <c r="C1047" s="90">
        <v>37</v>
      </c>
      <c r="D1047" s="91" t="s">
        <v>1402</v>
      </c>
      <c r="E1047" s="91">
        <v>116.35833333333333</v>
      </c>
      <c r="F1047" s="91">
        <v>32.033333333333331</v>
      </c>
      <c r="G1047" s="90">
        <v>6</v>
      </c>
      <c r="H1047" s="27">
        <v>31.925555559999999</v>
      </c>
      <c r="I1047" s="27">
        <v>3</v>
      </c>
      <c r="J1047" s="24">
        <v>0</v>
      </c>
    </row>
    <row r="1048" spans="1:10" hidden="1">
      <c r="A1048" s="91" t="s">
        <v>178</v>
      </c>
      <c r="B1048" s="91" t="s">
        <v>177</v>
      </c>
      <c r="C1048" s="90">
        <v>1654</v>
      </c>
      <c r="D1048" s="91" t="s">
        <v>1401</v>
      </c>
      <c r="E1048" s="91">
        <v>116.23055555555555</v>
      </c>
      <c r="F1048" s="91">
        <v>32.033333333333331</v>
      </c>
      <c r="G1048" s="90">
        <v>277</v>
      </c>
      <c r="H1048" s="27">
        <v>31.925555559999999</v>
      </c>
      <c r="I1048" s="27">
        <v>3</v>
      </c>
      <c r="J1048" s="24">
        <v>0</v>
      </c>
    </row>
    <row r="1049" spans="1:10">
      <c r="A1049" s="91" t="s">
        <v>178</v>
      </c>
      <c r="B1049" s="91" t="s">
        <v>177</v>
      </c>
      <c r="C1049" s="90">
        <v>4147</v>
      </c>
      <c r="D1049" s="91" t="s">
        <v>1400</v>
      </c>
      <c r="E1049" s="91">
        <v>116.79444444444445</v>
      </c>
      <c r="F1049" s="91">
        <v>32.030555555555559</v>
      </c>
      <c r="G1049" s="90">
        <v>7</v>
      </c>
      <c r="H1049" s="27">
        <v>31.925555559999999</v>
      </c>
      <c r="I1049" s="27">
        <v>3</v>
      </c>
      <c r="J1049" s="24">
        <v>1</v>
      </c>
    </row>
    <row r="1050" spans="1:10">
      <c r="A1050" s="91" t="s">
        <v>178</v>
      </c>
      <c r="B1050" s="91" t="s">
        <v>177</v>
      </c>
      <c r="C1050" s="90">
        <v>3933</v>
      </c>
      <c r="D1050" s="91" t="s">
        <v>235</v>
      </c>
      <c r="E1050" s="91">
        <v>116.68055555555554</v>
      </c>
      <c r="F1050" s="91">
        <v>32.030555555555559</v>
      </c>
      <c r="G1050" s="90">
        <v>7</v>
      </c>
      <c r="H1050" s="27">
        <v>31.925555559999999</v>
      </c>
      <c r="I1050" s="27">
        <v>3</v>
      </c>
      <c r="J1050" s="24">
        <v>1</v>
      </c>
    </row>
    <row r="1051" spans="1:10">
      <c r="A1051" s="91" t="s">
        <v>178</v>
      </c>
      <c r="B1051" s="91" t="s">
        <v>177</v>
      </c>
      <c r="C1051" s="90">
        <v>1368</v>
      </c>
      <c r="D1051" s="91" t="s">
        <v>842</v>
      </c>
      <c r="E1051" s="91">
        <v>116.63888888888889</v>
      </c>
      <c r="F1051" s="91">
        <v>32.030555555555559</v>
      </c>
      <c r="G1051" s="90">
        <v>1</v>
      </c>
      <c r="H1051" s="27">
        <v>31.925555559999999</v>
      </c>
      <c r="I1051" s="27">
        <v>3</v>
      </c>
      <c r="J1051" s="24">
        <v>1</v>
      </c>
    </row>
    <row r="1052" spans="1:10" hidden="1">
      <c r="A1052" s="91" t="s">
        <v>178</v>
      </c>
      <c r="B1052" s="91" t="s">
        <v>177</v>
      </c>
      <c r="C1052" s="90">
        <v>3372</v>
      </c>
      <c r="D1052" s="91" t="s">
        <v>1399</v>
      </c>
      <c r="E1052" s="91">
        <v>116.02777777777779</v>
      </c>
      <c r="F1052" s="91">
        <v>32.030555555555559</v>
      </c>
      <c r="G1052" s="90">
        <v>2</v>
      </c>
      <c r="H1052" s="27">
        <v>31.925555559999999</v>
      </c>
      <c r="I1052" s="27">
        <v>3</v>
      </c>
      <c r="J1052" s="24">
        <v>0</v>
      </c>
    </row>
    <row r="1053" spans="1:10" hidden="1">
      <c r="A1053" s="91" t="s">
        <v>178</v>
      </c>
      <c r="B1053" s="91" t="s">
        <v>177</v>
      </c>
      <c r="C1053" s="90">
        <v>4684</v>
      </c>
      <c r="D1053" s="91" t="s">
        <v>197</v>
      </c>
      <c r="E1053" s="91">
        <v>116.31388888888888</v>
      </c>
      <c r="F1053" s="91">
        <v>32.030555555555551</v>
      </c>
      <c r="G1053" s="90">
        <v>1</v>
      </c>
      <c r="H1053" s="27">
        <v>31.925555559999999</v>
      </c>
      <c r="I1053" s="27">
        <v>3</v>
      </c>
      <c r="J1053" s="24">
        <v>0</v>
      </c>
    </row>
    <row r="1054" spans="1:10">
      <c r="A1054" s="91" t="s">
        <v>178</v>
      </c>
      <c r="B1054" s="91" t="s">
        <v>177</v>
      </c>
      <c r="C1054" s="90">
        <v>2701</v>
      </c>
      <c r="D1054" s="91" t="s">
        <v>583</v>
      </c>
      <c r="E1054" s="91">
        <v>116.79722222222222</v>
      </c>
      <c r="F1054" s="91">
        <v>32.027777777777779</v>
      </c>
      <c r="G1054" s="90">
        <v>2</v>
      </c>
      <c r="H1054" s="27">
        <v>31.925555559999999</v>
      </c>
      <c r="I1054" s="27">
        <v>3</v>
      </c>
      <c r="J1054" s="24">
        <v>1</v>
      </c>
    </row>
    <row r="1055" spans="1:10">
      <c r="A1055" s="91" t="s">
        <v>178</v>
      </c>
      <c r="B1055" s="91" t="s">
        <v>177</v>
      </c>
      <c r="C1055" s="90">
        <v>3821</v>
      </c>
      <c r="D1055" s="91" t="s">
        <v>1398</v>
      </c>
      <c r="E1055" s="91">
        <v>116.77777777777777</v>
      </c>
      <c r="F1055" s="91">
        <v>32.027777777777779</v>
      </c>
      <c r="G1055" s="90">
        <v>10</v>
      </c>
      <c r="H1055" s="27">
        <v>31.925555559999999</v>
      </c>
      <c r="I1055" s="27">
        <v>3</v>
      </c>
      <c r="J1055" s="24">
        <v>1</v>
      </c>
    </row>
    <row r="1056" spans="1:10">
      <c r="A1056" s="91" t="s">
        <v>178</v>
      </c>
      <c r="B1056" s="91" t="s">
        <v>177</v>
      </c>
      <c r="C1056" s="90">
        <v>327</v>
      </c>
      <c r="D1056" s="91" t="s">
        <v>884</v>
      </c>
      <c r="E1056" s="91">
        <v>116.75277777777778</v>
      </c>
      <c r="F1056" s="91">
        <v>32.027777777777779</v>
      </c>
      <c r="G1056" s="90">
        <v>6</v>
      </c>
      <c r="H1056" s="27">
        <v>31.925555559999999</v>
      </c>
      <c r="I1056" s="27">
        <v>3</v>
      </c>
      <c r="J1056" s="24">
        <v>1</v>
      </c>
    </row>
    <row r="1057" spans="1:10">
      <c r="A1057" s="91" t="s">
        <v>178</v>
      </c>
      <c r="B1057" s="91" t="s">
        <v>177</v>
      </c>
      <c r="C1057" s="90">
        <v>4918</v>
      </c>
      <c r="D1057" s="91" t="s">
        <v>1397</v>
      </c>
      <c r="E1057" s="91">
        <v>116.75277777777778</v>
      </c>
      <c r="F1057" s="91">
        <v>32.027777777777779</v>
      </c>
      <c r="G1057" s="90">
        <v>52</v>
      </c>
      <c r="H1057" s="27">
        <v>31.925555559999999</v>
      </c>
      <c r="I1057" s="27">
        <v>3</v>
      </c>
      <c r="J1057" s="24">
        <v>1</v>
      </c>
    </row>
    <row r="1058" spans="1:10">
      <c r="A1058" s="91" t="s">
        <v>178</v>
      </c>
      <c r="B1058" s="91" t="s">
        <v>177</v>
      </c>
      <c r="C1058" s="90">
        <v>1733</v>
      </c>
      <c r="D1058" s="91" t="s">
        <v>1396</v>
      </c>
      <c r="E1058" s="91">
        <v>116.55</v>
      </c>
      <c r="F1058" s="91">
        <v>32.027777777777779</v>
      </c>
      <c r="G1058" s="90">
        <v>9</v>
      </c>
      <c r="H1058" s="27">
        <v>31.925555559999999</v>
      </c>
      <c r="I1058" s="27">
        <v>3</v>
      </c>
      <c r="J1058" s="24">
        <v>1</v>
      </c>
    </row>
    <row r="1059" spans="1:10">
      <c r="A1059" s="91" t="s">
        <v>178</v>
      </c>
      <c r="B1059" s="91" t="s">
        <v>177</v>
      </c>
      <c r="C1059" s="90">
        <v>1924</v>
      </c>
      <c r="D1059" s="91" t="s">
        <v>1395</v>
      </c>
      <c r="E1059" s="91">
        <v>116.53611111111111</v>
      </c>
      <c r="F1059" s="91">
        <v>32.027777777777779</v>
      </c>
      <c r="G1059" s="90">
        <v>3</v>
      </c>
      <c r="H1059" s="27">
        <v>31.925555559999999</v>
      </c>
      <c r="I1059" s="27">
        <v>3</v>
      </c>
      <c r="J1059" s="24">
        <v>1</v>
      </c>
    </row>
    <row r="1060" spans="1:10">
      <c r="A1060" s="91" t="s">
        <v>178</v>
      </c>
      <c r="B1060" s="91" t="s">
        <v>177</v>
      </c>
      <c r="C1060" s="90">
        <v>2948</v>
      </c>
      <c r="D1060" s="91" t="s">
        <v>229</v>
      </c>
      <c r="E1060" s="91">
        <v>116.47222222222223</v>
      </c>
      <c r="F1060" s="91">
        <v>32.027777777777779</v>
      </c>
      <c r="G1060" s="90">
        <v>3</v>
      </c>
      <c r="H1060" s="27">
        <v>31.925555559999999</v>
      </c>
      <c r="I1060" s="27">
        <v>3</v>
      </c>
      <c r="J1060" s="24">
        <v>1</v>
      </c>
    </row>
    <row r="1061" spans="1:10" hidden="1">
      <c r="A1061" s="91" t="s">
        <v>178</v>
      </c>
      <c r="B1061" s="91" t="s">
        <v>177</v>
      </c>
      <c r="C1061" s="90">
        <v>63</v>
      </c>
      <c r="D1061" s="91" t="s">
        <v>1394</v>
      </c>
      <c r="E1061" s="91">
        <v>116.38888888888889</v>
      </c>
      <c r="F1061" s="91">
        <v>32.027777777777779</v>
      </c>
      <c r="G1061" s="90">
        <v>12</v>
      </c>
      <c r="H1061" s="27">
        <v>31.925555559999999</v>
      </c>
      <c r="I1061" s="27">
        <v>3</v>
      </c>
      <c r="J1061" s="24">
        <v>0</v>
      </c>
    </row>
    <row r="1062" spans="1:10" hidden="1">
      <c r="A1062" s="91" t="s">
        <v>178</v>
      </c>
      <c r="B1062" s="91" t="s">
        <v>177</v>
      </c>
      <c r="C1062" s="90">
        <v>190</v>
      </c>
      <c r="D1062" s="91" t="s">
        <v>1393</v>
      </c>
      <c r="E1062" s="91">
        <v>116.33055555555555</v>
      </c>
      <c r="F1062" s="91">
        <v>32.027777777777779</v>
      </c>
      <c r="G1062" s="90">
        <v>3533</v>
      </c>
      <c r="H1062" s="27">
        <v>31.925555559999999</v>
      </c>
      <c r="I1062" s="27">
        <v>3</v>
      </c>
      <c r="J1062" s="24">
        <v>0</v>
      </c>
    </row>
    <row r="1063" spans="1:10" hidden="1">
      <c r="A1063" s="91" t="s">
        <v>178</v>
      </c>
      <c r="B1063" s="91" t="s">
        <v>177</v>
      </c>
      <c r="C1063" s="90">
        <v>4692</v>
      </c>
      <c r="D1063" s="91" t="s">
        <v>197</v>
      </c>
      <c r="E1063" s="91">
        <v>116.24166666666667</v>
      </c>
      <c r="F1063" s="91">
        <v>32.027777777777779</v>
      </c>
      <c r="G1063" s="90">
        <v>14</v>
      </c>
      <c r="H1063" s="27">
        <v>31.925555559999999</v>
      </c>
      <c r="I1063" s="27">
        <v>3</v>
      </c>
      <c r="J1063" s="24">
        <v>0</v>
      </c>
    </row>
    <row r="1064" spans="1:10">
      <c r="A1064" s="91" t="s">
        <v>178</v>
      </c>
      <c r="B1064" s="91" t="s">
        <v>177</v>
      </c>
      <c r="C1064" s="90">
        <v>440</v>
      </c>
      <c r="D1064" s="91" t="s">
        <v>1392</v>
      </c>
      <c r="E1064" s="91">
        <v>116.85833333333333</v>
      </c>
      <c r="F1064" s="91">
        <v>32.024999999999999</v>
      </c>
      <c r="G1064" s="90">
        <v>2</v>
      </c>
      <c r="H1064" s="27">
        <v>31.925555559999999</v>
      </c>
      <c r="I1064" s="27">
        <v>3</v>
      </c>
      <c r="J1064" s="24">
        <v>1</v>
      </c>
    </row>
    <row r="1065" spans="1:10">
      <c r="A1065" s="91" t="s">
        <v>178</v>
      </c>
      <c r="B1065" s="91" t="s">
        <v>177</v>
      </c>
      <c r="C1065" s="90">
        <v>4919</v>
      </c>
      <c r="D1065" s="91" t="s">
        <v>1391</v>
      </c>
      <c r="E1065" s="91">
        <v>116.84722222222223</v>
      </c>
      <c r="F1065" s="91">
        <v>32.024999999999999</v>
      </c>
      <c r="G1065" s="90">
        <v>12</v>
      </c>
      <c r="H1065" s="27">
        <v>31.925555559999999</v>
      </c>
      <c r="I1065" s="27">
        <v>3</v>
      </c>
      <c r="J1065" s="24">
        <v>1</v>
      </c>
    </row>
    <row r="1066" spans="1:10">
      <c r="A1066" s="91" t="s">
        <v>178</v>
      </c>
      <c r="B1066" s="91" t="s">
        <v>177</v>
      </c>
      <c r="C1066" s="90">
        <v>3429</v>
      </c>
      <c r="D1066" s="91" t="s">
        <v>398</v>
      </c>
      <c r="E1066" s="91">
        <v>116.76666666666668</v>
      </c>
      <c r="F1066" s="91">
        <v>32.024999999999999</v>
      </c>
      <c r="G1066" s="90">
        <v>2</v>
      </c>
      <c r="H1066" s="27">
        <v>31.925555559999999</v>
      </c>
      <c r="I1066" s="27">
        <v>3</v>
      </c>
      <c r="J1066" s="24">
        <v>1</v>
      </c>
    </row>
    <row r="1067" spans="1:10">
      <c r="A1067" s="91" t="s">
        <v>178</v>
      </c>
      <c r="B1067" s="91" t="s">
        <v>177</v>
      </c>
      <c r="C1067" s="90">
        <v>191</v>
      </c>
      <c r="D1067" s="91" t="s">
        <v>1390</v>
      </c>
      <c r="E1067" s="91">
        <v>116.49722222222222</v>
      </c>
      <c r="F1067" s="91">
        <v>32.024999999999999</v>
      </c>
      <c r="G1067" s="90">
        <v>6</v>
      </c>
      <c r="H1067" s="27">
        <v>31.925555559999999</v>
      </c>
      <c r="I1067" s="27">
        <v>3</v>
      </c>
      <c r="J1067" s="24">
        <v>1</v>
      </c>
    </row>
    <row r="1068" spans="1:10" hidden="1">
      <c r="A1068" s="91" t="s">
        <v>178</v>
      </c>
      <c r="B1068" s="91" t="s">
        <v>177</v>
      </c>
      <c r="C1068" s="90">
        <v>4975</v>
      </c>
      <c r="D1068" s="91" t="s">
        <v>1389</v>
      </c>
      <c r="E1068" s="91">
        <v>116.42777777777778</v>
      </c>
      <c r="F1068" s="91">
        <v>32.024999999999999</v>
      </c>
      <c r="G1068" s="90">
        <v>3</v>
      </c>
      <c r="H1068" s="27">
        <v>31.925555559999999</v>
      </c>
      <c r="I1068" s="27">
        <v>3</v>
      </c>
      <c r="J1068" s="24">
        <v>0</v>
      </c>
    </row>
    <row r="1069" spans="1:10">
      <c r="A1069" s="91" t="s">
        <v>178</v>
      </c>
      <c r="B1069" s="91" t="s">
        <v>177</v>
      </c>
      <c r="C1069" s="90">
        <v>1853</v>
      </c>
      <c r="D1069" s="91" t="s">
        <v>198</v>
      </c>
      <c r="E1069" s="91">
        <v>116.77777777777777</v>
      </c>
      <c r="F1069" s="91">
        <v>32.022222222222226</v>
      </c>
      <c r="G1069" s="90">
        <v>5</v>
      </c>
      <c r="H1069" s="27">
        <v>31.925555559999999</v>
      </c>
      <c r="I1069" s="27">
        <v>3</v>
      </c>
      <c r="J1069" s="24">
        <v>1</v>
      </c>
    </row>
    <row r="1070" spans="1:10">
      <c r="A1070" s="91" t="s">
        <v>178</v>
      </c>
      <c r="B1070" s="91" t="s">
        <v>177</v>
      </c>
      <c r="C1070" s="90">
        <v>2555</v>
      </c>
      <c r="D1070" s="91" t="s">
        <v>1388</v>
      </c>
      <c r="E1070" s="91">
        <v>116.80277777777778</v>
      </c>
      <c r="F1070" s="91">
        <v>32.019444444444446</v>
      </c>
      <c r="G1070" s="90">
        <v>9</v>
      </c>
      <c r="H1070" s="27">
        <v>31.925555559999999</v>
      </c>
      <c r="I1070" s="27">
        <v>3</v>
      </c>
      <c r="J1070" s="24">
        <v>1</v>
      </c>
    </row>
    <row r="1071" spans="1:10">
      <c r="A1071" s="91" t="s">
        <v>178</v>
      </c>
      <c r="B1071" s="91" t="s">
        <v>177</v>
      </c>
      <c r="C1071" s="90">
        <v>4396</v>
      </c>
      <c r="D1071" s="91" t="s">
        <v>1387</v>
      </c>
      <c r="E1071" s="91">
        <v>116.60555555555555</v>
      </c>
      <c r="F1071" s="91">
        <v>32.019444444444446</v>
      </c>
      <c r="G1071" s="90">
        <v>2</v>
      </c>
      <c r="H1071" s="27">
        <v>31.925555559999999</v>
      </c>
      <c r="I1071" s="27">
        <v>3</v>
      </c>
      <c r="J1071" s="24">
        <v>1</v>
      </c>
    </row>
    <row r="1072" spans="1:10" hidden="1">
      <c r="A1072" s="91" t="s">
        <v>178</v>
      </c>
      <c r="B1072" s="91" t="s">
        <v>177</v>
      </c>
      <c r="C1072" s="90">
        <v>4681</v>
      </c>
      <c r="D1072" s="91" t="s">
        <v>197</v>
      </c>
      <c r="E1072" s="91">
        <v>116.42777777777778</v>
      </c>
      <c r="F1072" s="91">
        <v>32.019444444444446</v>
      </c>
      <c r="G1072" s="90">
        <v>2</v>
      </c>
      <c r="H1072" s="27">
        <v>31.925555559999999</v>
      </c>
      <c r="I1072" s="27">
        <v>3</v>
      </c>
      <c r="J1072" s="24">
        <v>0</v>
      </c>
    </row>
    <row r="1073" spans="1:10" hidden="1">
      <c r="A1073" s="91" t="s">
        <v>178</v>
      </c>
      <c r="B1073" s="91" t="s">
        <v>177</v>
      </c>
      <c r="C1073" s="90">
        <v>832</v>
      </c>
      <c r="D1073" s="91" t="s">
        <v>1386</v>
      </c>
      <c r="E1073" s="91">
        <v>116.42222222222222</v>
      </c>
      <c r="F1073" s="91">
        <v>32.019444444444446</v>
      </c>
      <c r="G1073" s="90">
        <v>1</v>
      </c>
      <c r="H1073" s="27">
        <v>31.925555559999999</v>
      </c>
      <c r="I1073" s="27">
        <v>3</v>
      </c>
      <c r="J1073" s="24">
        <v>0</v>
      </c>
    </row>
    <row r="1074" spans="1:10" hidden="1">
      <c r="A1074" s="91" t="s">
        <v>178</v>
      </c>
      <c r="B1074" s="91" t="s">
        <v>177</v>
      </c>
      <c r="C1074" s="90">
        <v>3272</v>
      </c>
      <c r="D1074" s="91" t="s">
        <v>1385</v>
      </c>
      <c r="E1074" s="91">
        <v>116.325</v>
      </c>
      <c r="F1074" s="91">
        <v>32.019444444444446</v>
      </c>
      <c r="G1074" s="90">
        <v>2</v>
      </c>
      <c r="H1074" s="27">
        <v>31.925555559999999</v>
      </c>
      <c r="I1074" s="27">
        <v>3</v>
      </c>
      <c r="J1074" s="24">
        <v>0</v>
      </c>
    </row>
    <row r="1075" spans="1:10" hidden="1">
      <c r="A1075" s="91" t="s">
        <v>178</v>
      </c>
      <c r="B1075" s="91" t="s">
        <v>177</v>
      </c>
      <c r="C1075" s="90">
        <v>4062</v>
      </c>
      <c r="D1075" s="91" t="s">
        <v>1384</v>
      </c>
      <c r="E1075" s="91">
        <v>116.26666666666667</v>
      </c>
      <c r="F1075" s="91">
        <v>32.019444444444446</v>
      </c>
      <c r="G1075" s="90">
        <v>6</v>
      </c>
      <c r="H1075" s="27">
        <v>31.925555559999999</v>
      </c>
      <c r="I1075" s="27">
        <v>3</v>
      </c>
      <c r="J1075" s="24">
        <v>0</v>
      </c>
    </row>
    <row r="1076" spans="1:10">
      <c r="A1076" s="91" t="s">
        <v>178</v>
      </c>
      <c r="B1076" s="91" t="s">
        <v>177</v>
      </c>
      <c r="C1076" s="90">
        <v>1184</v>
      </c>
      <c r="D1076" s="91" t="s">
        <v>1383</v>
      </c>
      <c r="E1076" s="91">
        <v>116.92222222222222</v>
      </c>
      <c r="F1076" s="91">
        <v>32.016666666666666</v>
      </c>
      <c r="G1076" s="90">
        <v>22</v>
      </c>
      <c r="H1076" s="27">
        <v>31.925555559999999</v>
      </c>
      <c r="I1076" s="27">
        <v>3</v>
      </c>
      <c r="J1076" s="24">
        <v>1</v>
      </c>
    </row>
    <row r="1077" spans="1:10">
      <c r="A1077" s="91" t="s">
        <v>178</v>
      </c>
      <c r="B1077" s="91" t="s">
        <v>177</v>
      </c>
      <c r="C1077" s="90">
        <v>1871</v>
      </c>
      <c r="D1077" s="91" t="s">
        <v>1382</v>
      </c>
      <c r="E1077" s="91">
        <v>116.78333333333333</v>
      </c>
      <c r="F1077" s="91">
        <v>32.016666666666666</v>
      </c>
      <c r="G1077" s="90">
        <v>9</v>
      </c>
      <c r="H1077" s="27">
        <v>31.925555559999999</v>
      </c>
      <c r="I1077" s="27">
        <v>3</v>
      </c>
      <c r="J1077" s="24">
        <v>1</v>
      </c>
    </row>
    <row r="1078" spans="1:10">
      <c r="A1078" s="91" t="s">
        <v>178</v>
      </c>
      <c r="B1078" s="91" t="s">
        <v>177</v>
      </c>
      <c r="C1078" s="90">
        <v>1362</v>
      </c>
      <c r="D1078" s="91" t="s">
        <v>855</v>
      </c>
      <c r="E1078" s="91">
        <v>116.73055555555557</v>
      </c>
      <c r="F1078" s="91">
        <v>32.016666666666666</v>
      </c>
      <c r="G1078" s="90">
        <v>4</v>
      </c>
      <c r="H1078" s="27">
        <v>31.925555559999999</v>
      </c>
      <c r="I1078" s="27">
        <v>3</v>
      </c>
      <c r="J1078" s="24">
        <v>1</v>
      </c>
    </row>
    <row r="1079" spans="1:10">
      <c r="A1079" s="91" t="s">
        <v>178</v>
      </c>
      <c r="B1079" s="91" t="s">
        <v>177</v>
      </c>
      <c r="C1079" s="90">
        <v>4050</v>
      </c>
      <c r="D1079" s="91" t="s">
        <v>1381</v>
      </c>
      <c r="E1079" s="91">
        <v>116.72777777777779</v>
      </c>
      <c r="F1079" s="91">
        <v>32.016666666666666</v>
      </c>
      <c r="G1079" s="90">
        <v>2</v>
      </c>
      <c r="H1079" s="27">
        <v>31.925555559999999</v>
      </c>
      <c r="I1079" s="27">
        <v>3</v>
      </c>
      <c r="J1079" s="24">
        <v>1</v>
      </c>
    </row>
    <row r="1080" spans="1:10">
      <c r="A1080" s="91" t="s">
        <v>178</v>
      </c>
      <c r="B1080" s="91" t="s">
        <v>177</v>
      </c>
      <c r="C1080" s="90">
        <v>3486</v>
      </c>
      <c r="D1080" s="91" t="s">
        <v>1380</v>
      </c>
      <c r="E1080" s="91">
        <v>116.72222222222223</v>
      </c>
      <c r="F1080" s="91">
        <v>32.016666666666666</v>
      </c>
      <c r="G1080" s="90">
        <v>6</v>
      </c>
      <c r="H1080" s="27">
        <v>31.925555559999999</v>
      </c>
      <c r="I1080" s="27">
        <v>3</v>
      </c>
      <c r="J1080" s="24">
        <v>1</v>
      </c>
    </row>
    <row r="1081" spans="1:10">
      <c r="A1081" s="91" t="s">
        <v>178</v>
      </c>
      <c r="B1081" s="91" t="s">
        <v>177</v>
      </c>
      <c r="C1081" s="90">
        <v>4946</v>
      </c>
      <c r="D1081" s="91" t="s">
        <v>1379</v>
      </c>
      <c r="E1081" s="91">
        <v>116.69722222222222</v>
      </c>
      <c r="F1081" s="91">
        <v>32.016666666666666</v>
      </c>
      <c r="G1081" s="90">
        <v>45</v>
      </c>
      <c r="H1081" s="27">
        <v>31.925555559999999</v>
      </c>
      <c r="I1081" s="27">
        <v>3</v>
      </c>
      <c r="J1081" s="24">
        <v>1</v>
      </c>
    </row>
    <row r="1082" spans="1:10">
      <c r="A1082" s="91" t="s">
        <v>178</v>
      </c>
      <c r="B1082" s="91" t="s">
        <v>177</v>
      </c>
      <c r="C1082" s="90">
        <v>4962</v>
      </c>
      <c r="D1082" s="91" t="s">
        <v>1378</v>
      </c>
      <c r="E1082" s="91">
        <v>116.64999999999999</v>
      </c>
      <c r="F1082" s="91">
        <v>32.016666666666666</v>
      </c>
      <c r="G1082" s="90">
        <v>41</v>
      </c>
      <c r="H1082" s="27">
        <v>31.925555559999999</v>
      </c>
      <c r="I1082" s="27">
        <v>3</v>
      </c>
      <c r="J1082" s="24">
        <v>1</v>
      </c>
    </row>
    <row r="1083" spans="1:10">
      <c r="A1083" s="91" t="s">
        <v>178</v>
      </c>
      <c r="B1083" s="91" t="s">
        <v>177</v>
      </c>
      <c r="C1083" s="90">
        <v>3161</v>
      </c>
      <c r="D1083" s="91" t="s">
        <v>1377</v>
      </c>
      <c r="E1083" s="91">
        <v>116.63888888888889</v>
      </c>
      <c r="F1083" s="91">
        <v>32.016666666666666</v>
      </c>
      <c r="G1083" s="90">
        <v>1362</v>
      </c>
      <c r="H1083" s="27">
        <v>31.925555559999999</v>
      </c>
      <c r="I1083" s="27">
        <v>3</v>
      </c>
      <c r="J1083" s="24">
        <v>1</v>
      </c>
    </row>
    <row r="1084" spans="1:10">
      <c r="A1084" s="91" t="s">
        <v>178</v>
      </c>
      <c r="B1084" s="91" t="s">
        <v>177</v>
      </c>
      <c r="C1084" s="90">
        <v>1976</v>
      </c>
      <c r="D1084" s="91" t="s">
        <v>1376</v>
      </c>
      <c r="E1084" s="91">
        <v>116.61388888888889</v>
      </c>
      <c r="F1084" s="91">
        <v>32.016666666666666</v>
      </c>
      <c r="G1084" s="90">
        <v>2</v>
      </c>
      <c r="H1084" s="27">
        <v>31.925555559999999</v>
      </c>
      <c r="I1084" s="27">
        <v>3</v>
      </c>
      <c r="J1084" s="24">
        <v>1</v>
      </c>
    </row>
    <row r="1085" spans="1:10" hidden="1">
      <c r="A1085" s="91" t="s">
        <v>178</v>
      </c>
      <c r="B1085" s="91" t="s">
        <v>177</v>
      </c>
      <c r="C1085" s="90">
        <v>4579</v>
      </c>
      <c r="D1085" s="91" t="s">
        <v>867</v>
      </c>
      <c r="E1085" s="91">
        <v>116.30277777777778</v>
      </c>
      <c r="F1085" s="91">
        <v>32.016666666666666</v>
      </c>
      <c r="G1085" s="90">
        <v>166</v>
      </c>
      <c r="H1085" s="27">
        <v>31.925555559999999</v>
      </c>
      <c r="I1085" s="27">
        <v>3</v>
      </c>
      <c r="J1085" s="24">
        <v>0</v>
      </c>
    </row>
    <row r="1086" spans="1:10" hidden="1">
      <c r="A1086" s="91" t="s">
        <v>178</v>
      </c>
      <c r="B1086" s="91" t="s">
        <v>177</v>
      </c>
      <c r="C1086" s="90">
        <v>4702</v>
      </c>
      <c r="D1086" s="91" t="s">
        <v>1375</v>
      </c>
      <c r="E1086" s="91">
        <v>116.35555555555555</v>
      </c>
      <c r="F1086" s="91">
        <v>32.013888888888886</v>
      </c>
      <c r="G1086" s="90">
        <v>1052</v>
      </c>
      <c r="H1086" s="27">
        <v>31.925555559999999</v>
      </c>
      <c r="I1086" s="27">
        <v>3</v>
      </c>
      <c r="J1086" s="24">
        <v>0</v>
      </c>
    </row>
    <row r="1087" spans="1:10" hidden="1">
      <c r="A1087" s="91" t="s">
        <v>178</v>
      </c>
      <c r="B1087" s="91" t="s">
        <v>177</v>
      </c>
      <c r="C1087" s="90">
        <v>2679</v>
      </c>
      <c r="D1087" s="91" t="s">
        <v>1374</v>
      </c>
      <c r="E1087" s="91">
        <v>116.34166666666667</v>
      </c>
      <c r="F1087" s="91">
        <v>32.013888888888886</v>
      </c>
      <c r="G1087" s="90">
        <v>9</v>
      </c>
      <c r="H1087" s="27">
        <v>31.925555559999999</v>
      </c>
      <c r="I1087" s="27">
        <v>3</v>
      </c>
      <c r="J1087" s="24">
        <v>0</v>
      </c>
    </row>
    <row r="1088" spans="1:10">
      <c r="A1088" s="91" t="s">
        <v>178</v>
      </c>
      <c r="B1088" s="91" t="s">
        <v>177</v>
      </c>
      <c r="C1088" s="90">
        <v>3153</v>
      </c>
      <c r="D1088" s="91" t="s">
        <v>1373</v>
      </c>
      <c r="E1088" s="91">
        <v>116.73611111111111</v>
      </c>
      <c r="F1088" s="91">
        <v>32.011111111111113</v>
      </c>
      <c r="G1088" s="90">
        <v>108</v>
      </c>
      <c r="H1088" s="27">
        <v>31.925555559999999</v>
      </c>
      <c r="I1088" s="27">
        <v>3</v>
      </c>
      <c r="J1088" s="24">
        <v>1</v>
      </c>
    </row>
    <row r="1089" spans="1:10">
      <c r="A1089" s="91" t="s">
        <v>178</v>
      </c>
      <c r="B1089" s="91" t="s">
        <v>177</v>
      </c>
      <c r="C1089" s="90">
        <v>4036</v>
      </c>
      <c r="D1089" s="91" t="s">
        <v>1372</v>
      </c>
      <c r="E1089" s="91">
        <v>116.72222222222221</v>
      </c>
      <c r="F1089" s="91">
        <v>32.011111111111113</v>
      </c>
      <c r="G1089" s="90">
        <v>6</v>
      </c>
      <c r="H1089" s="27">
        <v>31.925555559999999</v>
      </c>
      <c r="I1089" s="27">
        <v>3</v>
      </c>
      <c r="J1089" s="24">
        <v>1</v>
      </c>
    </row>
    <row r="1090" spans="1:10">
      <c r="A1090" s="91" t="s">
        <v>178</v>
      </c>
      <c r="B1090" s="91" t="s">
        <v>177</v>
      </c>
      <c r="C1090" s="90">
        <v>2513</v>
      </c>
      <c r="D1090" s="91" t="s">
        <v>1371</v>
      </c>
      <c r="E1090" s="91">
        <v>116.71388888888889</v>
      </c>
      <c r="F1090" s="91">
        <v>32.011111111111113</v>
      </c>
      <c r="G1090" s="90">
        <v>6</v>
      </c>
      <c r="H1090" s="27">
        <v>31.925555559999999</v>
      </c>
      <c r="I1090" s="27">
        <v>3</v>
      </c>
      <c r="J1090" s="24">
        <v>1</v>
      </c>
    </row>
    <row r="1091" spans="1:10">
      <c r="A1091" s="91" t="s">
        <v>178</v>
      </c>
      <c r="B1091" s="91" t="s">
        <v>177</v>
      </c>
      <c r="C1091" s="90">
        <v>4929</v>
      </c>
      <c r="D1091" s="91" t="s">
        <v>1370</v>
      </c>
      <c r="E1091" s="91">
        <v>116.69444444444444</v>
      </c>
      <c r="F1091" s="91">
        <v>32.011111111111113</v>
      </c>
      <c r="G1091" s="90">
        <v>1</v>
      </c>
      <c r="H1091" s="27">
        <v>31.925555559999999</v>
      </c>
      <c r="I1091" s="27">
        <v>3</v>
      </c>
      <c r="J1091" s="24">
        <v>1</v>
      </c>
    </row>
    <row r="1092" spans="1:10">
      <c r="A1092" s="91" t="s">
        <v>178</v>
      </c>
      <c r="B1092" s="91" t="s">
        <v>177</v>
      </c>
      <c r="C1092" s="90">
        <v>1128</v>
      </c>
      <c r="D1092" s="91" t="s">
        <v>1369</v>
      </c>
      <c r="E1092" s="91">
        <v>116.56111111111112</v>
      </c>
      <c r="F1092" s="91">
        <v>32.011111111111113</v>
      </c>
      <c r="G1092" s="90">
        <v>13</v>
      </c>
      <c r="H1092" s="27">
        <v>31.925555559999999</v>
      </c>
      <c r="I1092" s="27">
        <v>3</v>
      </c>
      <c r="J1092" s="24">
        <v>1</v>
      </c>
    </row>
    <row r="1093" spans="1:10">
      <c r="A1093" s="91" t="s">
        <v>178</v>
      </c>
      <c r="B1093" s="91" t="s">
        <v>177</v>
      </c>
      <c r="C1093" s="90">
        <v>4668</v>
      </c>
      <c r="D1093" s="91" t="s">
        <v>1368</v>
      </c>
      <c r="E1093" s="91">
        <v>116.51944444444445</v>
      </c>
      <c r="F1093" s="91">
        <v>32.011111111111113</v>
      </c>
      <c r="G1093" s="90">
        <v>1</v>
      </c>
      <c r="H1093" s="27">
        <v>31.925555559999999</v>
      </c>
      <c r="I1093" s="27">
        <v>3</v>
      </c>
      <c r="J1093" s="24">
        <v>1</v>
      </c>
    </row>
    <row r="1094" spans="1:10" hidden="1">
      <c r="A1094" s="91" t="s">
        <v>178</v>
      </c>
      <c r="B1094" s="91" t="s">
        <v>177</v>
      </c>
      <c r="C1094" s="90">
        <v>1653</v>
      </c>
      <c r="D1094" s="91" t="s">
        <v>1367</v>
      </c>
      <c r="E1094" s="91">
        <v>116.41388888888889</v>
      </c>
      <c r="F1094" s="91">
        <v>32.011111111111113</v>
      </c>
      <c r="G1094" s="90">
        <v>5</v>
      </c>
      <c r="H1094" s="27">
        <v>31.925555559999999</v>
      </c>
      <c r="I1094" s="27">
        <v>3</v>
      </c>
      <c r="J1094" s="24">
        <v>0</v>
      </c>
    </row>
    <row r="1095" spans="1:10" hidden="1">
      <c r="A1095" s="91" t="s">
        <v>178</v>
      </c>
      <c r="B1095" s="91" t="s">
        <v>177</v>
      </c>
      <c r="C1095" s="90">
        <v>2116</v>
      </c>
      <c r="D1095" s="91" t="s">
        <v>694</v>
      </c>
      <c r="E1095" s="91">
        <v>116.25833333333334</v>
      </c>
      <c r="F1095" s="91">
        <v>32.011111111111113</v>
      </c>
      <c r="G1095" s="90">
        <v>10</v>
      </c>
      <c r="H1095" s="27">
        <v>31.925555559999999</v>
      </c>
      <c r="I1095" s="27">
        <v>3</v>
      </c>
      <c r="J1095" s="24">
        <v>0</v>
      </c>
    </row>
    <row r="1096" spans="1:10">
      <c r="A1096" s="91" t="s">
        <v>178</v>
      </c>
      <c r="B1096" s="91" t="s">
        <v>177</v>
      </c>
      <c r="C1096" s="90">
        <v>2510</v>
      </c>
      <c r="D1096" s="91" t="s">
        <v>1366</v>
      </c>
      <c r="E1096" s="91">
        <v>116.73888888888889</v>
      </c>
      <c r="F1096" s="91">
        <v>32.008333333333333</v>
      </c>
      <c r="G1096" s="90">
        <v>6</v>
      </c>
      <c r="H1096" s="27">
        <v>31.925555559999999</v>
      </c>
      <c r="I1096" s="27">
        <v>3</v>
      </c>
      <c r="J1096" s="24">
        <v>1</v>
      </c>
    </row>
    <row r="1097" spans="1:10">
      <c r="A1097" s="91" t="s">
        <v>178</v>
      </c>
      <c r="B1097" s="91" t="s">
        <v>177</v>
      </c>
      <c r="C1097" s="90">
        <v>3986</v>
      </c>
      <c r="D1097" s="91" t="s">
        <v>1365</v>
      </c>
      <c r="E1097" s="91">
        <v>116.72500000000001</v>
      </c>
      <c r="F1097" s="91">
        <v>32.008333333333333</v>
      </c>
      <c r="G1097" s="90">
        <v>1</v>
      </c>
      <c r="H1097" s="27">
        <v>31.925555559999999</v>
      </c>
      <c r="I1097" s="27">
        <v>3</v>
      </c>
      <c r="J1097" s="24">
        <v>1</v>
      </c>
    </row>
    <row r="1098" spans="1:10">
      <c r="A1098" s="91" t="s">
        <v>178</v>
      </c>
      <c r="B1098" s="91" t="s">
        <v>177</v>
      </c>
      <c r="C1098" s="90">
        <v>2946</v>
      </c>
      <c r="D1098" s="91" t="s">
        <v>1364</v>
      </c>
      <c r="E1098" s="91">
        <v>116.57777777777778</v>
      </c>
      <c r="F1098" s="91">
        <v>32.008333333333333</v>
      </c>
      <c r="G1098" s="90">
        <v>4</v>
      </c>
      <c r="H1098" s="27">
        <v>31.925555559999999</v>
      </c>
      <c r="I1098" s="27">
        <v>3</v>
      </c>
      <c r="J1098" s="24">
        <v>1</v>
      </c>
    </row>
    <row r="1099" spans="1:10" hidden="1">
      <c r="A1099" s="91" t="s">
        <v>178</v>
      </c>
      <c r="B1099" s="91" t="s">
        <v>177</v>
      </c>
      <c r="C1099" s="90">
        <v>2954</v>
      </c>
      <c r="D1099" s="91" t="s">
        <v>1363</v>
      </c>
      <c r="E1099" s="91">
        <v>116.36666666666667</v>
      </c>
      <c r="F1099" s="91">
        <v>32.008333333333333</v>
      </c>
      <c r="G1099" s="90">
        <v>12</v>
      </c>
      <c r="H1099" s="27">
        <v>31.925555559999999</v>
      </c>
      <c r="I1099" s="27">
        <v>3</v>
      </c>
      <c r="J1099" s="24">
        <v>0</v>
      </c>
    </row>
    <row r="1100" spans="1:10">
      <c r="A1100" s="91" t="s">
        <v>178</v>
      </c>
      <c r="B1100" s="91" t="s">
        <v>177</v>
      </c>
      <c r="C1100" s="90">
        <v>3642</v>
      </c>
      <c r="D1100" s="91" t="s">
        <v>1362</v>
      </c>
      <c r="E1100" s="91">
        <v>116.79444444444445</v>
      </c>
      <c r="F1100" s="91">
        <v>32.00555555555556</v>
      </c>
      <c r="G1100" s="90">
        <v>6</v>
      </c>
      <c r="H1100" s="27">
        <v>31.925555559999999</v>
      </c>
      <c r="I1100" s="27">
        <v>3</v>
      </c>
      <c r="J1100" s="24">
        <v>1</v>
      </c>
    </row>
    <row r="1101" spans="1:10">
      <c r="A1101" s="91" t="s">
        <v>178</v>
      </c>
      <c r="B1101" s="91" t="s">
        <v>177</v>
      </c>
      <c r="C1101" s="90">
        <v>1521</v>
      </c>
      <c r="D1101" s="91" t="s">
        <v>779</v>
      </c>
      <c r="E1101" s="91">
        <v>116.60833333333333</v>
      </c>
      <c r="F1101" s="91">
        <v>32.00555555555556</v>
      </c>
      <c r="G1101" s="90">
        <v>1</v>
      </c>
      <c r="H1101" s="27">
        <v>31.925555559999999</v>
      </c>
      <c r="I1101" s="27">
        <v>3</v>
      </c>
      <c r="J1101" s="24">
        <v>1</v>
      </c>
    </row>
    <row r="1102" spans="1:10">
      <c r="A1102" s="91" t="s">
        <v>178</v>
      </c>
      <c r="B1102" s="91" t="s">
        <v>177</v>
      </c>
      <c r="C1102" s="90">
        <v>2600</v>
      </c>
      <c r="D1102" s="91" t="s">
        <v>1361</v>
      </c>
      <c r="E1102" s="91">
        <v>116.81111111111112</v>
      </c>
      <c r="F1102" s="91">
        <v>32.005555555555553</v>
      </c>
      <c r="G1102" s="90">
        <v>4</v>
      </c>
      <c r="H1102" s="27">
        <v>31.925555559999999</v>
      </c>
      <c r="I1102" s="27">
        <v>3</v>
      </c>
      <c r="J1102" s="24">
        <v>1</v>
      </c>
    </row>
    <row r="1103" spans="1:10">
      <c r="A1103" s="91" t="s">
        <v>178</v>
      </c>
      <c r="B1103" s="91" t="s">
        <v>177</v>
      </c>
      <c r="C1103" s="90">
        <v>1309</v>
      </c>
      <c r="D1103" s="91" t="s">
        <v>1360</v>
      </c>
      <c r="E1103" s="91">
        <v>116.74166666666667</v>
      </c>
      <c r="F1103" s="91">
        <v>32.005555555555553</v>
      </c>
      <c r="G1103" s="90">
        <v>186</v>
      </c>
      <c r="H1103" s="27">
        <v>31.925555559999999</v>
      </c>
      <c r="I1103" s="27">
        <v>3</v>
      </c>
      <c r="J1103" s="24">
        <v>1</v>
      </c>
    </row>
    <row r="1104" spans="1:10">
      <c r="A1104" s="91" t="s">
        <v>178</v>
      </c>
      <c r="B1104" s="91" t="s">
        <v>177</v>
      </c>
      <c r="C1104" s="90">
        <v>3290</v>
      </c>
      <c r="D1104" s="91" t="s">
        <v>1290</v>
      </c>
      <c r="E1104" s="91">
        <v>116.60555555555555</v>
      </c>
      <c r="F1104" s="91">
        <v>32.005555555555553</v>
      </c>
      <c r="G1104" s="90">
        <v>3</v>
      </c>
      <c r="H1104" s="27">
        <v>31.925555559999999</v>
      </c>
      <c r="I1104" s="27">
        <v>3</v>
      </c>
      <c r="J1104" s="24">
        <v>1</v>
      </c>
    </row>
    <row r="1105" spans="1:10">
      <c r="A1105" s="91" t="s">
        <v>178</v>
      </c>
      <c r="B1105" s="91" t="s">
        <v>177</v>
      </c>
      <c r="C1105" s="90">
        <v>1909</v>
      </c>
      <c r="D1105" s="91" t="s">
        <v>1359</v>
      </c>
      <c r="E1105" s="91">
        <v>116.51944444444445</v>
      </c>
      <c r="F1105" s="91">
        <v>32.005555555555553</v>
      </c>
      <c r="G1105" s="90">
        <v>1</v>
      </c>
      <c r="H1105" s="27">
        <v>31.925555559999999</v>
      </c>
      <c r="I1105" s="27">
        <v>3</v>
      </c>
      <c r="J1105" s="24">
        <v>1</v>
      </c>
    </row>
    <row r="1106" spans="1:10">
      <c r="A1106" s="91" t="s">
        <v>178</v>
      </c>
      <c r="B1106" s="91" t="s">
        <v>177</v>
      </c>
      <c r="C1106" s="90">
        <v>4709</v>
      </c>
      <c r="D1106" s="91" t="s">
        <v>1358</v>
      </c>
      <c r="E1106" s="91">
        <v>116.60277777777777</v>
      </c>
      <c r="F1106" s="91">
        <v>32.00277777777778</v>
      </c>
      <c r="G1106" s="90">
        <v>16</v>
      </c>
      <c r="H1106" s="27">
        <v>31.925555559999999</v>
      </c>
      <c r="I1106" s="27">
        <v>3</v>
      </c>
      <c r="J1106" s="24">
        <v>1</v>
      </c>
    </row>
    <row r="1107" spans="1:10">
      <c r="A1107" s="91" t="s">
        <v>178</v>
      </c>
      <c r="B1107" s="91" t="s">
        <v>177</v>
      </c>
      <c r="C1107" s="90">
        <v>260</v>
      </c>
      <c r="D1107" s="91" t="s">
        <v>1357</v>
      </c>
      <c r="E1107" s="91">
        <v>116.57777777777778</v>
      </c>
      <c r="F1107" s="91">
        <v>32.00277777777778</v>
      </c>
      <c r="G1107" s="90">
        <v>5</v>
      </c>
      <c r="H1107" s="27">
        <v>31.925555559999999</v>
      </c>
      <c r="I1107" s="27">
        <v>3</v>
      </c>
      <c r="J1107" s="24">
        <v>1</v>
      </c>
    </row>
    <row r="1108" spans="1:10">
      <c r="A1108" s="91" t="s">
        <v>178</v>
      </c>
      <c r="B1108" s="91" t="s">
        <v>177</v>
      </c>
      <c r="C1108" s="90">
        <v>177</v>
      </c>
      <c r="D1108" s="91" t="s">
        <v>1356</v>
      </c>
      <c r="E1108" s="91">
        <v>116.50555555555556</v>
      </c>
      <c r="F1108" s="91">
        <v>32.00277777777778</v>
      </c>
      <c r="G1108" s="90">
        <v>21</v>
      </c>
      <c r="H1108" s="27">
        <v>31.925555559999999</v>
      </c>
      <c r="I1108" s="27">
        <v>3</v>
      </c>
      <c r="J1108" s="24">
        <v>1</v>
      </c>
    </row>
    <row r="1109" spans="1:10" hidden="1">
      <c r="A1109" s="91" t="s">
        <v>178</v>
      </c>
      <c r="B1109" s="91" t="s">
        <v>177</v>
      </c>
      <c r="C1109" s="90">
        <v>4581</v>
      </c>
      <c r="D1109" s="91" t="s">
        <v>1355</v>
      </c>
      <c r="E1109" s="91">
        <v>116.35555555555555</v>
      </c>
      <c r="F1109" s="91">
        <v>32.00277777777778</v>
      </c>
      <c r="G1109" s="90">
        <v>12</v>
      </c>
      <c r="H1109" s="27">
        <v>31.925555559999999</v>
      </c>
      <c r="I1109" s="27">
        <v>3</v>
      </c>
      <c r="J1109" s="24">
        <v>0</v>
      </c>
    </row>
    <row r="1110" spans="1:10" hidden="1">
      <c r="A1110" s="91" t="s">
        <v>178</v>
      </c>
      <c r="B1110" s="91" t="s">
        <v>177</v>
      </c>
      <c r="C1110" s="90">
        <v>4077</v>
      </c>
      <c r="D1110" s="91" t="s">
        <v>1290</v>
      </c>
      <c r="E1110" s="91">
        <v>116.34166666666667</v>
      </c>
      <c r="F1110" s="91">
        <v>32.00277777777778</v>
      </c>
      <c r="G1110" s="90">
        <v>7</v>
      </c>
      <c r="H1110" s="27">
        <v>31.925555559999999</v>
      </c>
      <c r="I1110" s="27">
        <v>3</v>
      </c>
      <c r="J1110" s="24">
        <v>0</v>
      </c>
    </row>
    <row r="1111" spans="1:10">
      <c r="A1111" s="91" t="s">
        <v>178</v>
      </c>
      <c r="B1111" s="91" t="s">
        <v>177</v>
      </c>
      <c r="C1111" s="90">
        <v>1843</v>
      </c>
      <c r="D1111" s="91" t="s">
        <v>1354</v>
      </c>
      <c r="E1111" s="91">
        <v>116.72777777777779</v>
      </c>
      <c r="F1111" s="91">
        <v>32.002777777777773</v>
      </c>
      <c r="G1111" s="90">
        <v>6</v>
      </c>
      <c r="H1111" s="27">
        <v>31.925555559999999</v>
      </c>
      <c r="I1111" s="27">
        <v>3</v>
      </c>
      <c r="J1111" s="24">
        <v>1</v>
      </c>
    </row>
    <row r="1112" spans="1:10" hidden="1">
      <c r="A1112" s="91" t="s">
        <v>178</v>
      </c>
      <c r="B1112" s="91" t="s">
        <v>177</v>
      </c>
      <c r="C1112" s="90">
        <v>2683</v>
      </c>
      <c r="D1112" s="91" t="s">
        <v>831</v>
      </c>
      <c r="E1112" s="91">
        <v>116.43333333333334</v>
      </c>
      <c r="F1112" s="91">
        <v>32.002777777777773</v>
      </c>
      <c r="G1112" s="90">
        <v>2</v>
      </c>
      <c r="H1112" s="27">
        <v>31.925555559999999</v>
      </c>
      <c r="I1112" s="27">
        <v>3</v>
      </c>
      <c r="J1112" s="24">
        <v>0</v>
      </c>
    </row>
    <row r="1113" spans="1:10" hidden="1">
      <c r="A1113" s="91" t="s">
        <v>178</v>
      </c>
      <c r="B1113" s="91" t="s">
        <v>177</v>
      </c>
      <c r="C1113" s="90">
        <v>4693</v>
      </c>
      <c r="D1113" s="91" t="s">
        <v>197</v>
      </c>
      <c r="E1113" s="91">
        <v>116.34166666666667</v>
      </c>
      <c r="F1113" s="91">
        <v>32.002777777777773</v>
      </c>
      <c r="G1113" s="90">
        <v>9</v>
      </c>
      <c r="H1113" s="27">
        <v>31.925555559999999</v>
      </c>
      <c r="I1113" s="27">
        <v>3</v>
      </c>
      <c r="J1113" s="24">
        <v>0</v>
      </c>
    </row>
    <row r="1114" spans="1:10" hidden="1">
      <c r="A1114" s="91" t="s">
        <v>178</v>
      </c>
      <c r="B1114" s="91" t="s">
        <v>177</v>
      </c>
      <c r="C1114" s="90">
        <v>333</v>
      </c>
      <c r="D1114" s="91" t="s">
        <v>1353</v>
      </c>
      <c r="E1114" s="91">
        <v>116.28055555555555</v>
      </c>
      <c r="F1114" s="91">
        <v>32.002777777777773</v>
      </c>
      <c r="G1114" s="90">
        <v>6</v>
      </c>
      <c r="H1114" s="27">
        <v>31.925555559999999</v>
      </c>
      <c r="I1114" s="27">
        <v>3</v>
      </c>
      <c r="J1114" s="24">
        <v>0</v>
      </c>
    </row>
    <row r="1115" spans="1:10">
      <c r="A1115" s="91" t="s">
        <v>178</v>
      </c>
      <c r="B1115" s="91" t="s">
        <v>177</v>
      </c>
      <c r="C1115" s="90">
        <v>2494</v>
      </c>
      <c r="D1115" s="91" t="s">
        <v>197</v>
      </c>
      <c r="E1115" s="91">
        <v>116.83055555555556</v>
      </c>
      <c r="F1115" s="91">
        <v>32</v>
      </c>
      <c r="G1115" s="90">
        <v>3</v>
      </c>
      <c r="H1115" s="27">
        <v>31.925555559999999</v>
      </c>
      <c r="I1115" s="27">
        <v>3</v>
      </c>
      <c r="J1115" s="24">
        <v>1</v>
      </c>
    </row>
    <row r="1116" spans="1:10">
      <c r="A1116" s="91" t="s">
        <v>178</v>
      </c>
      <c r="B1116" s="91" t="s">
        <v>177</v>
      </c>
      <c r="C1116" s="90">
        <v>2543</v>
      </c>
      <c r="D1116" s="91" t="s">
        <v>1123</v>
      </c>
      <c r="E1116" s="91">
        <v>116.80833333333334</v>
      </c>
      <c r="F1116" s="91">
        <v>32</v>
      </c>
      <c r="G1116" s="90">
        <v>3</v>
      </c>
      <c r="H1116" s="27">
        <v>31.925555559999999</v>
      </c>
      <c r="I1116" s="27">
        <v>3</v>
      </c>
      <c r="J1116" s="24">
        <v>1</v>
      </c>
    </row>
    <row r="1117" spans="1:10">
      <c r="A1117" s="91" t="s">
        <v>178</v>
      </c>
      <c r="B1117" s="91" t="s">
        <v>177</v>
      </c>
      <c r="C1117" s="90">
        <v>4317</v>
      </c>
      <c r="D1117" s="91" t="s">
        <v>867</v>
      </c>
      <c r="E1117" s="91">
        <v>116.78611111111111</v>
      </c>
      <c r="F1117" s="91">
        <v>32</v>
      </c>
      <c r="G1117" s="90">
        <v>8</v>
      </c>
      <c r="H1117" s="27">
        <v>31.925555559999999</v>
      </c>
      <c r="I1117" s="27">
        <v>3</v>
      </c>
      <c r="J1117" s="24">
        <v>1</v>
      </c>
    </row>
    <row r="1118" spans="1:10">
      <c r="A1118" s="91" t="s">
        <v>178</v>
      </c>
      <c r="B1118" s="91" t="s">
        <v>177</v>
      </c>
      <c r="C1118" s="90">
        <v>4666</v>
      </c>
      <c r="D1118" s="91" t="s">
        <v>1352</v>
      </c>
      <c r="E1118" s="91">
        <v>116.55277777777778</v>
      </c>
      <c r="F1118" s="91">
        <v>32</v>
      </c>
      <c r="G1118" s="90">
        <v>7</v>
      </c>
      <c r="H1118" s="27">
        <v>31.925555559999999</v>
      </c>
      <c r="I1118" s="27">
        <v>3</v>
      </c>
      <c r="J1118" s="24">
        <v>1</v>
      </c>
    </row>
    <row r="1119" spans="1:10" hidden="1">
      <c r="A1119" s="91" t="s">
        <v>178</v>
      </c>
      <c r="B1119" s="91" t="s">
        <v>177</v>
      </c>
      <c r="C1119" s="90">
        <v>4483</v>
      </c>
      <c r="D1119" s="91" t="s">
        <v>1351</v>
      </c>
      <c r="E1119" s="91">
        <v>116.43055555555556</v>
      </c>
      <c r="F1119" s="91">
        <v>32</v>
      </c>
      <c r="G1119" s="90">
        <v>5</v>
      </c>
      <c r="H1119" s="27">
        <v>31.925555559999999</v>
      </c>
      <c r="I1119" s="27">
        <v>3</v>
      </c>
      <c r="J1119" s="24">
        <v>0</v>
      </c>
    </row>
    <row r="1120" spans="1:10" hidden="1">
      <c r="A1120" s="91" t="s">
        <v>178</v>
      </c>
      <c r="B1120" s="91" t="s">
        <v>177</v>
      </c>
      <c r="C1120" s="90">
        <v>3818</v>
      </c>
      <c r="D1120" s="91" t="s">
        <v>1350</v>
      </c>
      <c r="E1120" s="91">
        <v>116.34722222222221</v>
      </c>
      <c r="F1120" s="91">
        <v>32</v>
      </c>
      <c r="G1120" s="90">
        <v>1</v>
      </c>
      <c r="H1120" s="27">
        <v>31.925555559999999</v>
      </c>
      <c r="I1120" s="27">
        <v>3</v>
      </c>
      <c r="J1120" s="24">
        <v>0</v>
      </c>
    </row>
    <row r="1121" spans="1:10" hidden="1">
      <c r="A1121" s="91" t="s">
        <v>178</v>
      </c>
      <c r="B1121" s="91" t="s">
        <v>177</v>
      </c>
      <c r="C1121" s="90">
        <v>4567</v>
      </c>
      <c r="D1121" s="91" t="s">
        <v>1349</v>
      </c>
      <c r="E1121" s="91">
        <v>116.34166666666667</v>
      </c>
      <c r="F1121" s="91">
        <v>32</v>
      </c>
      <c r="G1121" s="90">
        <v>5</v>
      </c>
      <c r="H1121" s="27">
        <v>31.925555559999999</v>
      </c>
      <c r="I1121" s="27">
        <v>3</v>
      </c>
      <c r="J1121" s="24">
        <v>0</v>
      </c>
    </row>
    <row r="1122" spans="1:10" hidden="1">
      <c r="A1122" s="91" t="s">
        <v>178</v>
      </c>
      <c r="B1122" s="91" t="s">
        <v>177</v>
      </c>
      <c r="C1122" s="90">
        <v>4694</v>
      </c>
      <c r="D1122" s="91" t="s">
        <v>197</v>
      </c>
      <c r="E1122" s="91">
        <v>116.29444444444445</v>
      </c>
      <c r="F1122" s="91">
        <v>32</v>
      </c>
      <c r="G1122" s="90">
        <v>5</v>
      </c>
      <c r="H1122" s="27">
        <v>31.925555559999999</v>
      </c>
      <c r="I1122" s="27">
        <v>3</v>
      </c>
      <c r="J1122" s="24">
        <v>0</v>
      </c>
    </row>
    <row r="1123" spans="1:10">
      <c r="A1123" s="91" t="s">
        <v>178</v>
      </c>
      <c r="B1123" s="91" t="s">
        <v>177</v>
      </c>
      <c r="C1123" s="90">
        <v>1335</v>
      </c>
      <c r="D1123" s="91" t="s">
        <v>1348</v>
      </c>
      <c r="E1123" s="91">
        <v>116.79166666666667</v>
      </c>
      <c r="F1123" s="91">
        <v>31.997222222222224</v>
      </c>
      <c r="G1123" s="90">
        <v>3</v>
      </c>
      <c r="H1123" s="27">
        <v>31.925555559999999</v>
      </c>
      <c r="I1123" s="27">
        <v>3</v>
      </c>
      <c r="J1123" s="24">
        <v>1</v>
      </c>
    </row>
    <row r="1124" spans="1:10">
      <c r="A1124" s="91" t="s">
        <v>178</v>
      </c>
      <c r="B1124" s="91" t="s">
        <v>177</v>
      </c>
      <c r="C1124" s="90">
        <v>4434</v>
      </c>
      <c r="D1124" s="91" t="s">
        <v>1347</v>
      </c>
      <c r="E1124" s="91">
        <v>116.61388888888888</v>
      </c>
      <c r="F1124" s="91">
        <v>31.997222222222224</v>
      </c>
      <c r="G1124" s="90">
        <v>3</v>
      </c>
      <c r="H1124" s="27">
        <v>31.925555559999999</v>
      </c>
      <c r="I1124" s="27">
        <v>3</v>
      </c>
      <c r="J1124" s="24">
        <v>1</v>
      </c>
    </row>
    <row r="1125" spans="1:10" hidden="1">
      <c r="A1125" s="91" t="s">
        <v>178</v>
      </c>
      <c r="B1125" s="91" t="s">
        <v>177</v>
      </c>
      <c r="C1125" s="90">
        <v>1530</v>
      </c>
      <c r="D1125" s="91" t="s">
        <v>1346</v>
      </c>
      <c r="E1125" s="91">
        <v>116.45277777777777</v>
      </c>
      <c r="F1125" s="91">
        <v>31.997222222222224</v>
      </c>
      <c r="G1125" s="90">
        <v>3</v>
      </c>
      <c r="H1125" s="27">
        <v>31.925555559999999</v>
      </c>
      <c r="I1125" s="27">
        <v>3</v>
      </c>
      <c r="J1125" s="24">
        <v>0</v>
      </c>
    </row>
    <row r="1126" spans="1:10">
      <c r="A1126" s="91" t="s">
        <v>178</v>
      </c>
      <c r="B1126" s="91" t="s">
        <v>177</v>
      </c>
      <c r="C1126" s="90">
        <v>2601</v>
      </c>
      <c r="D1126" s="91" t="s">
        <v>1345</v>
      </c>
      <c r="E1126" s="91">
        <v>116.7638888888889</v>
      </c>
      <c r="F1126" s="91">
        <v>31.994444444444447</v>
      </c>
      <c r="G1126" s="90">
        <v>2</v>
      </c>
      <c r="H1126" s="27">
        <v>31.925555559999999</v>
      </c>
      <c r="I1126" s="27">
        <v>3</v>
      </c>
      <c r="J1126" s="24">
        <v>1</v>
      </c>
    </row>
    <row r="1127" spans="1:10" hidden="1">
      <c r="A1127" s="91" t="s">
        <v>178</v>
      </c>
      <c r="B1127" s="91" t="s">
        <v>177</v>
      </c>
      <c r="C1127" s="90">
        <v>2071</v>
      </c>
      <c r="D1127" s="91" t="s">
        <v>946</v>
      </c>
      <c r="E1127" s="91">
        <v>116.29722222222222</v>
      </c>
      <c r="F1127" s="91">
        <v>31.994444444444447</v>
      </c>
      <c r="G1127" s="90">
        <v>4</v>
      </c>
      <c r="H1127" s="27">
        <v>31.925555559999999</v>
      </c>
      <c r="I1127" s="27">
        <v>3</v>
      </c>
      <c r="J1127" s="24">
        <v>0</v>
      </c>
    </row>
    <row r="1128" spans="1:10">
      <c r="A1128" s="91" t="s">
        <v>178</v>
      </c>
      <c r="B1128" s="91" t="s">
        <v>177</v>
      </c>
      <c r="C1128" s="90">
        <v>247</v>
      </c>
      <c r="D1128" s="91" t="s">
        <v>1344</v>
      </c>
      <c r="E1128" s="91">
        <v>116.78333333333333</v>
      </c>
      <c r="F1128" s="91">
        <v>31.994444444444444</v>
      </c>
      <c r="G1128" s="90">
        <v>8832</v>
      </c>
      <c r="H1128" s="27">
        <v>31.925555559999999</v>
      </c>
      <c r="I1128" s="27">
        <v>3</v>
      </c>
      <c r="J1128" s="24">
        <v>1</v>
      </c>
    </row>
    <row r="1129" spans="1:10">
      <c r="A1129" s="91" t="s">
        <v>178</v>
      </c>
      <c r="B1129" s="91" t="s">
        <v>177</v>
      </c>
      <c r="C1129" s="90">
        <v>2509</v>
      </c>
      <c r="D1129" s="91" t="s">
        <v>1343</v>
      </c>
      <c r="E1129" s="91">
        <v>116.73333333333333</v>
      </c>
      <c r="F1129" s="91">
        <v>31.994444444444444</v>
      </c>
      <c r="G1129" s="90">
        <v>4</v>
      </c>
      <c r="H1129" s="27">
        <v>31.925555559999999</v>
      </c>
      <c r="I1129" s="27">
        <v>3</v>
      </c>
      <c r="J1129" s="24">
        <v>1</v>
      </c>
    </row>
    <row r="1130" spans="1:10">
      <c r="A1130" s="91" t="s">
        <v>178</v>
      </c>
      <c r="B1130" s="91" t="s">
        <v>177</v>
      </c>
      <c r="C1130" s="90">
        <v>3060</v>
      </c>
      <c r="D1130" s="91" t="s">
        <v>1342</v>
      </c>
      <c r="E1130" s="91">
        <v>116.56111111111112</v>
      </c>
      <c r="F1130" s="91">
        <v>31.994444444444444</v>
      </c>
      <c r="G1130" s="90">
        <v>4</v>
      </c>
      <c r="H1130" s="27">
        <v>31.925555559999999</v>
      </c>
      <c r="I1130" s="27">
        <v>3</v>
      </c>
      <c r="J1130" s="24">
        <v>1</v>
      </c>
    </row>
    <row r="1131" spans="1:10">
      <c r="A1131" s="91" t="s">
        <v>178</v>
      </c>
      <c r="B1131" s="91" t="s">
        <v>177</v>
      </c>
      <c r="C1131" s="90">
        <v>2751</v>
      </c>
      <c r="D1131" s="91" t="s">
        <v>1341</v>
      </c>
      <c r="E1131" s="91">
        <v>116.46388888888889</v>
      </c>
      <c r="F1131" s="91">
        <v>31.994444444444444</v>
      </c>
      <c r="G1131" s="90">
        <v>6</v>
      </c>
      <c r="H1131" s="27">
        <v>31.925555559999999</v>
      </c>
      <c r="I1131" s="27">
        <v>3</v>
      </c>
      <c r="J1131" s="24">
        <v>1</v>
      </c>
    </row>
    <row r="1132" spans="1:10" hidden="1">
      <c r="A1132" s="91" t="s">
        <v>178</v>
      </c>
      <c r="B1132" s="91" t="s">
        <v>177</v>
      </c>
      <c r="C1132" s="90">
        <v>3643</v>
      </c>
      <c r="D1132" s="91" t="s">
        <v>1340</v>
      </c>
      <c r="E1132" s="91">
        <v>116.41388888888889</v>
      </c>
      <c r="F1132" s="91">
        <v>31.994444444444444</v>
      </c>
      <c r="G1132" s="90">
        <v>4</v>
      </c>
      <c r="H1132" s="27">
        <v>31.925555559999999</v>
      </c>
      <c r="I1132" s="27">
        <v>3</v>
      </c>
      <c r="J1132" s="24">
        <v>0</v>
      </c>
    </row>
    <row r="1133" spans="1:10" hidden="1">
      <c r="A1133" s="91" t="s">
        <v>178</v>
      </c>
      <c r="B1133" s="91" t="s">
        <v>177</v>
      </c>
      <c r="C1133" s="90">
        <v>526</v>
      </c>
      <c r="D1133" s="91" t="s">
        <v>1339</v>
      </c>
      <c r="E1133" s="91">
        <v>116.33055555555555</v>
      </c>
      <c r="F1133" s="91">
        <v>31.994444444444444</v>
      </c>
      <c r="G1133" s="90">
        <v>5</v>
      </c>
      <c r="H1133" s="27">
        <v>31.925555559999999</v>
      </c>
      <c r="I1133" s="27">
        <v>3</v>
      </c>
      <c r="J1133" s="24">
        <v>0</v>
      </c>
    </row>
    <row r="1134" spans="1:10" hidden="1">
      <c r="A1134" s="91" t="s">
        <v>178</v>
      </c>
      <c r="B1134" s="91" t="s">
        <v>177</v>
      </c>
      <c r="C1134" s="90">
        <v>4953</v>
      </c>
      <c r="D1134" s="91" t="s">
        <v>1338</v>
      </c>
      <c r="E1134" s="91">
        <v>116.29722222222222</v>
      </c>
      <c r="F1134" s="91">
        <v>31.994444444444444</v>
      </c>
      <c r="G1134" s="90">
        <v>2</v>
      </c>
      <c r="H1134" s="27">
        <v>31.925555559999999</v>
      </c>
      <c r="I1134" s="27">
        <v>3</v>
      </c>
      <c r="J1134" s="24">
        <v>0</v>
      </c>
    </row>
    <row r="1135" spans="1:10">
      <c r="A1135" s="91" t="s">
        <v>178</v>
      </c>
      <c r="B1135" s="91" t="s">
        <v>177</v>
      </c>
      <c r="C1135" s="90">
        <v>2598</v>
      </c>
      <c r="D1135" s="91" t="s">
        <v>1337</v>
      </c>
      <c r="E1135" s="91">
        <v>116.75833333333334</v>
      </c>
      <c r="F1135" s="91">
        <v>31.991666666666667</v>
      </c>
      <c r="G1135" s="90">
        <v>5</v>
      </c>
      <c r="H1135" s="27">
        <v>31.925555559999999</v>
      </c>
      <c r="I1135" s="27">
        <v>3</v>
      </c>
      <c r="J1135" s="24">
        <v>1</v>
      </c>
    </row>
    <row r="1136" spans="1:10">
      <c r="A1136" s="91" t="s">
        <v>178</v>
      </c>
      <c r="B1136" s="91" t="s">
        <v>177</v>
      </c>
      <c r="C1136" s="90">
        <v>3551</v>
      </c>
      <c r="D1136" s="91" t="s">
        <v>1336</v>
      </c>
      <c r="E1136" s="91">
        <v>116.7</v>
      </c>
      <c r="F1136" s="91">
        <v>31.991666666666667</v>
      </c>
      <c r="G1136" s="90">
        <v>4</v>
      </c>
      <c r="H1136" s="27">
        <v>31.925555559999999</v>
      </c>
      <c r="I1136" s="27">
        <v>3</v>
      </c>
      <c r="J1136" s="24">
        <v>1</v>
      </c>
    </row>
    <row r="1137" spans="1:10">
      <c r="A1137" s="91" t="s">
        <v>178</v>
      </c>
      <c r="B1137" s="91" t="s">
        <v>177</v>
      </c>
      <c r="C1137" s="90">
        <v>4747</v>
      </c>
      <c r="D1137" s="91" t="s">
        <v>197</v>
      </c>
      <c r="E1137" s="91">
        <v>116.49722222222222</v>
      </c>
      <c r="F1137" s="91">
        <v>31.991666666666667</v>
      </c>
      <c r="G1137" s="90">
        <v>1</v>
      </c>
      <c r="H1137" s="27">
        <v>31.925555559999999</v>
      </c>
      <c r="I1137" s="27">
        <v>3</v>
      </c>
      <c r="J1137" s="24">
        <v>1</v>
      </c>
    </row>
    <row r="1138" spans="1:10" hidden="1">
      <c r="A1138" s="91" t="s">
        <v>178</v>
      </c>
      <c r="B1138" s="91" t="s">
        <v>177</v>
      </c>
      <c r="C1138" s="90">
        <v>4678</v>
      </c>
      <c r="D1138" s="91" t="s">
        <v>197</v>
      </c>
      <c r="E1138" s="91">
        <v>116.38055555555555</v>
      </c>
      <c r="F1138" s="91">
        <v>31.991666666666667</v>
      </c>
      <c r="G1138" s="90">
        <v>5</v>
      </c>
      <c r="H1138" s="27">
        <v>31.925555559999999</v>
      </c>
      <c r="I1138" s="27">
        <v>3</v>
      </c>
      <c r="J1138" s="24">
        <v>0</v>
      </c>
    </row>
    <row r="1139" spans="1:10">
      <c r="A1139" s="91" t="s">
        <v>178</v>
      </c>
      <c r="B1139" s="91" t="s">
        <v>177</v>
      </c>
      <c r="C1139" s="90">
        <v>4958</v>
      </c>
      <c r="D1139" s="91" t="s">
        <v>1335</v>
      </c>
      <c r="E1139" s="91">
        <v>116.68888888888888</v>
      </c>
      <c r="F1139" s="91">
        <v>31.988888888888891</v>
      </c>
      <c r="G1139" s="90">
        <v>161</v>
      </c>
      <c r="H1139" s="27">
        <v>31.925555559999999</v>
      </c>
      <c r="I1139" s="27">
        <v>3</v>
      </c>
      <c r="J1139" s="24">
        <v>1</v>
      </c>
    </row>
    <row r="1140" spans="1:10">
      <c r="A1140" s="91" t="s">
        <v>178</v>
      </c>
      <c r="B1140" s="91" t="s">
        <v>177</v>
      </c>
      <c r="C1140" s="90">
        <v>1799</v>
      </c>
      <c r="D1140" s="91" t="s">
        <v>715</v>
      </c>
      <c r="E1140" s="91">
        <v>116.61111111111111</v>
      </c>
      <c r="F1140" s="91">
        <v>31.988888888888891</v>
      </c>
      <c r="G1140" s="90">
        <v>10</v>
      </c>
      <c r="H1140" s="27">
        <v>31.925555559999999</v>
      </c>
      <c r="I1140" s="27">
        <v>3</v>
      </c>
      <c r="J1140" s="24">
        <v>1</v>
      </c>
    </row>
    <row r="1141" spans="1:10">
      <c r="A1141" s="91" t="s">
        <v>178</v>
      </c>
      <c r="B1141" s="91" t="s">
        <v>177</v>
      </c>
      <c r="C1141" s="90">
        <v>4137</v>
      </c>
      <c r="D1141" s="91" t="s">
        <v>1326</v>
      </c>
      <c r="E1141" s="91">
        <v>116.61111111111111</v>
      </c>
      <c r="F1141" s="91">
        <v>31.988888888888891</v>
      </c>
      <c r="G1141" s="90">
        <v>5</v>
      </c>
      <c r="H1141" s="27">
        <v>31.925555559999999</v>
      </c>
      <c r="I1141" s="27">
        <v>3</v>
      </c>
      <c r="J1141" s="24">
        <v>1</v>
      </c>
    </row>
    <row r="1142" spans="1:10" hidden="1">
      <c r="A1142" s="91" t="s">
        <v>178</v>
      </c>
      <c r="B1142" s="91" t="s">
        <v>177</v>
      </c>
      <c r="C1142" s="90">
        <v>4957</v>
      </c>
      <c r="D1142" s="91" t="s">
        <v>1334</v>
      </c>
      <c r="E1142" s="91">
        <v>116.375</v>
      </c>
      <c r="F1142" s="91">
        <v>31.988888888888891</v>
      </c>
      <c r="G1142" s="90">
        <v>7</v>
      </c>
      <c r="H1142" s="27">
        <v>31.925555559999999</v>
      </c>
      <c r="I1142" s="27">
        <v>3</v>
      </c>
      <c r="J1142" s="24">
        <v>0</v>
      </c>
    </row>
    <row r="1143" spans="1:10" hidden="1">
      <c r="A1143" s="91" t="s">
        <v>178</v>
      </c>
      <c r="B1143" s="91" t="s">
        <v>177</v>
      </c>
      <c r="C1143" s="90">
        <v>3993</v>
      </c>
      <c r="D1143" s="91" t="s">
        <v>387</v>
      </c>
      <c r="E1143" s="91">
        <v>116.31111111111112</v>
      </c>
      <c r="F1143" s="91">
        <v>31.988888888888891</v>
      </c>
      <c r="G1143" s="90">
        <v>8</v>
      </c>
      <c r="H1143" s="27">
        <v>31.925555559999999</v>
      </c>
      <c r="I1143" s="27">
        <v>3</v>
      </c>
      <c r="J1143" s="24">
        <v>0</v>
      </c>
    </row>
    <row r="1144" spans="1:10">
      <c r="A1144" s="91" t="s">
        <v>178</v>
      </c>
      <c r="B1144" s="91" t="s">
        <v>177</v>
      </c>
      <c r="C1144" s="90">
        <v>4967</v>
      </c>
      <c r="D1144" s="91" t="s">
        <v>1333</v>
      </c>
      <c r="E1144" s="91">
        <v>116.6861111111111</v>
      </c>
      <c r="F1144" s="91">
        <v>31.988888888888887</v>
      </c>
      <c r="G1144" s="90">
        <v>1</v>
      </c>
      <c r="H1144" s="27">
        <v>31.925555559999999</v>
      </c>
      <c r="I1144" s="27">
        <v>3</v>
      </c>
      <c r="J1144" s="24">
        <v>1</v>
      </c>
    </row>
    <row r="1145" spans="1:10">
      <c r="A1145" s="91" t="s">
        <v>178</v>
      </c>
      <c r="B1145" s="91" t="s">
        <v>177</v>
      </c>
      <c r="C1145" s="90">
        <v>4744</v>
      </c>
      <c r="D1145" s="91" t="s">
        <v>197</v>
      </c>
      <c r="E1145" s="91">
        <v>116.59722222222223</v>
      </c>
      <c r="F1145" s="91">
        <v>31.988888888888887</v>
      </c>
      <c r="G1145" s="90">
        <v>1</v>
      </c>
      <c r="H1145" s="27">
        <v>31.925555559999999</v>
      </c>
      <c r="I1145" s="27">
        <v>3</v>
      </c>
      <c r="J1145" s="24">
        <v>1</v>
      </c>
    </row>
    <row r="1146" spans="1:10" hidden="1">
      <c r="A1146" s="91" t="s">
        <v>178</v>
      </c>
      <c r="B1146" s="91" t="s">
        <v>177</v>
      </c>
      <c r="C1146" s="90">
        <v>4331</v>
      </c>
      <c r="D1146" s="91" t="s">
        <v>1332</v>
      </c>
      <c r="E1146" s="91">
        <v>116.24722222222222</v>
      </c>
      <c r="F1146" s="91">
        <v>31.988888888888887</v>
      </c>
      <c r="G1146" s="90">
        <v>17</v>
      </c>
      <c r="H1146" s="27">
        <v>31.925555559999999</v>
      </c>
      <c r="I1146" s="27">
        <v>3</v>
      </c>
      <c r="J1146" s="24">
        <v>0</v>
      </c>
    </row>
    <row r="1147" spans="1:10">
      <c r="A1147" s="91" t="s">
        <v>178</v>
      </c>
      <c r="B1147" s="91" t="s">
        <v>177</v>
      </c>
      <c r="C1147" s="90">
        <v>2522</v>
      </c>
      <c r="D1147" s="91" t="s">
        <v>1331</v>
      </c>
      <c r="E1147" s="91">
        <v>116.75833333333334</v>
      </c>
      <c r="F1147" s="91">
        <v>31.986111111111111</v>
      </c>
      <c r="G1147" s="90">
        <v>17</v>
      </c>
      <c r="H1147" s="27">
        <v>31.925555559999999</v>
      </c>
      <c r="I1147" s="27">
        <v>3</v>
      </c>
      <c r="J1147" s="24">
        <v>1</v>
      </c>
    </row>
    <row r="1148" spans="1:10">
      <c r="A1148" s="91" t="s">
        <v>178</v>
      </c>
      <c r="B1148" s="91" t="s">
        <v>177</v>
      </c>
      <c r="C1148" s="90">
        <v>4125</v>
      </c>
      <c r="D1148" s="91" t="s">
        <v>1330</v>
      </c>
      <c r="E1148" s="91">
        <v>116.73055555555555</v>
      </c>
      <c r="F1148" s="91">
        <v>31.986111111111111</v>
      </c>
      <c r="G1148" s="90">
        <v>1</v>
      </c>
      <c r="H1148" s="27">
        <v>31.925555559999999</v>
      </c>
      <c r="I1148" s="27">
        <v>3</v>
      </c>
      <c r="J1148" s="24">
        <v>1</v>
      </c>
    </row>
    <row r="1149" spans="1:10">
      <c r="A1149" s="91" t="s">
        <v>178</v>
      </c>
      <c r="B1149" s="91" t="s">
        <v>177</v>
      </c>
      <c r="C1149" s="90">
        <v>4292</v>
      </c>
      <c r="D1149" s="91" t="s">
        <v>1329</v>
      </c>
      <c r="E1149" s="91">
        <v>116.64999999999999</v>
      </c>
      <c r="F1149" s="91">
        <v>31.986111111111111</v>
      </c>
      <c r="G1149" s="90">
        <v>28</v>
      </c>
      <c r="H1149" s="27">
        <v>31.925555559999999</v>
      </c>
      <c r="I1149" s="27">
        <v>3</v>
      </c>
      <c r="J1149" s="24">
        <v>1</v>
      </c>
    </row>
    <row r="1150" spans="1:10">
      <c r="A1150" s="91" t="s">
        <v>178</v>
      </c>
      <c r="B1150" s="91" t="s">
        <v>177</v>
      </c>
      <c r="C1150" s="90">
        <v>4737</v>
      </c>
      <c r="D1150" s="91" t="s">
        <v>1328</v>
      </c>
      <c r="E1150" s="91">
        <v>116.63333333333333</v>
      </c>
      <c r="F1150" s="91">
        <v>31.986111111111111</v>
      </c>
      <c r="G1150" s="90">
        <v>42</v>
      </c>
      <c r="H1150" s="27">
        <v>31.925555559999999</v>
      </c>
      <c r="I1150" s="27">
        <v>3</v>
      </c>
      <c r="J1150" s="24">
        <v>1</v>
      </c>
    </row>
    <row r="1151" spans="1:10">
      <c r="A1151" s="91" t="s">
        <v>178</v>
      </c>
      <c r="B1151" s="91" t="s">
        <v>177</v>
      </c>
      <c r="C1151" s="90">
        <v>1720</v>
      </c>
      <c r="D1151" s="91" t="s">
        <v>1327</v>
      </c>
      <c r="E1151" s="91">
        <v>116.56388888888888</v>
      </c>
      <c r="F1151" s="91">
        <v>31.986111111111111</v>
      </c>
      <c r="G1151" s="90">
        <v>3</v>
      </c>
      <c r="H1151" s="27">
        <v>31.925555559999999</v>
      </c>
      <c r="I1151" s="27">
        <v>3</v>
      </c>
      <c r="J1151" s="24">
        <v>1</v>
      </c>
    </row>
    <row r="1152" spans="1:10">
      <c r="A1152" s="91" t="s">
        <v>178</v>
      </c>
      <c r="B1152" s="91" t="s">
        <v>177</v>
      </c>
      <c r="C1152" s="90">
        <v>4114</v>
      </c>
      <c r="D1152" s="91" t="s">
        <v>870</v>
      </c>
      <c r="E1152" s="91">
        <v>116.8138888888889</v>
      </c>
      <c r="F1152" s="91">
        <v>31.983333333333334</v>
      </c>
      <c r="G1152" s="90">
        <v>2</v>
      </c>
      <c r="H1152" s="27">
        <v>31.925555559999999</v>
      </c>
      <c r="I1152" s="27">
        <v>3</v>
      </c>
      <c r="J1152" s="24">
        <v>1</v>
      </c>
    </row>
    <row r="1153" spans="1:10">
      <c r="A1153" s="91" t="s">
        <v>178</v>
      </c>
      <c r="B1153" s="91" t="s">
        <v>177</v>
      </c>
      <c r="C1153" s="90">
        <v>724</v>
      </c>
      <c r="D1153" s="91" t="s">
        <v>1326</v>
      </c>
      <c r="E1153" s="91">
        <v>116.69166666666668</v>
      </c>
      <c r="F1153" s="91">
        <v>31.983333333333334</v>
      </c>
      <c r="G1153" s="90">
        <v>5</v>
      </c>
      <c r="H1153" s="27">
        <v>31.925555559999999</v>
      </c>
      <c r="I1153" s="27">
        <v>3</v>
      </c>
      <c r="J1153" s="24">
        <v>1</v>
      </c>
    </row>
    <row r="1154" spans="1:10">
      <c r="A1154" s="91" t="s">
        <v>178</v>
      </c>
      <c r="B1154" s="91" t="s">
        <v>177</v>
      </c>
      <c r="C1154" s="90">
        <v>3661</v>
      </c>
      <c r="D1154" s="91" t="s">
        <v>1325</v>
      </c>
      <c r="E1154" s="91">
        <v>116.46666666666667</v>
      </c>
      <c r="F1154" s="91">
        <v>31.983333333333334</v>
      </c>
      <c r="G1154" s="90">
        <v>2</v>
      </c>
      <c r="H1154" s="27">
        <v>31.925555559999999</v>
      </c>
      <c r="I1154" s="27">
        <v>3</v>
      </c>
      <c r="J1154" s="24">
        <v>1</v>
      </c>
    </row>
    <row r="1155" spans="1:10" hidden="1">
      <c r="A1155" s="91" t="s">
        <v>178</v>
      </c>
      <c r="B1155" s="91" t="s">
        <v>177</v>
      </c>
      <c r="C1155" s="90">
        <v>4696</v>
      </c>
      <c r="D1155" s="91" t="s">
        <v>197</v>
      </c>
      <c r="E1155" s="91">
        <v>116.31666666666666</v>
      </c>
      <c r="F1155" s="91">
        <v>31.983333333333334</v>
      </c>
      <c r="G1155" s="90">
        <v>6</v>
      </c>
      <c r="H1155" s="27">
        <v>31.925555559999999</v>
      </c>
      <c r="I1155" s="27">
        <v>3</v>
      </c>
      <c r="J1155" s="24">
        <v>0</v>
      </c>
    </row>
    <row r="1156" spans="1:10" hidden="1">
      <c r="A1156" s="91" t="s">
        <v>178</v>
      </c>
      <c r="B1156" s="91" t="s">
        <v>177</v>
      </c>
      <c r="C1156" s="90">
        <v>1682</v>
      </c>
      <c r="D1156" s="91" t="s">
        <v>1324</v>
      </c>
      <c r="E1156" s="91">
        <v>116.31111111111112</v>
      </c>
      <c r="F1156" s="91">
        <v>31.983333333333334</v>
      </c>
      <c r="G1156" s="90">
        <v>5</v>
      </c>
      <c r="H1156" s="27">
        <v>31.925555559999999</v>
      </c>
      <c r="I1156" s="27">
        <v>3</v>
      </c>
      <c r="J1156" s="24">
        <v>0</v>
      </c>
    </row>
    <row r="1157" spans="1:10">
      <c r="A1157" s="91" t="s">
        <v>178</v>
      </c>
      <c r="B1157" s="91" t="s">
        <v>177</v>
      </c>
      <c r="C1157" s="90">
        <v>3870</v>
      </c>
      <c r="D1157" s="91" t="s">
        <v>1323</v>
      </c>
      <c r="E1157" s="91">
        <v>116.70555555555555</v>
      </c>
      <c r="F1157" s="91">
        <v>31.983333333333331</v>
      </c>
      <c r="G1157" s="90">
        <v>5</v>
      </c>
      <c r="H1157" s="27">
        <v>31.925555559999999</v>
      </c>
      <c r="I1157" s="27">
        <v>3</v>
      </c>
      <c r="J1157" s="24">
        <v>1</v>
      </c>
    </row>
    <row r="1158" spans="1:10">
      <c r="A1158" s="91" t="s">
        <v>178</v>
      </c>
      <c r="B1158" s="91" t="s">
        <v>177</v>
      </c>
      <c r="C1158" s="90">
        <v>1322</v>
      </c>
      <c r="D1158" s="91" t="s">
        <v>1322</v>
      </c>
      <c r="E1158" s="91">
        <v>116.51944444444445</v>
      </c>
      <c r="F1158" s="91">
        <v>31.983333333333331</v>
      </c>
      <c r="G1158" s="90">
        <v>1</v>
      </c>
      <c r="H1158" s="27">
        <v>31.925555559999999</v>
      </c>
      <c r="I1158" s="27">
        <v>3</v>
      </c>
      <c r="J1158" s="24">
        <v>1</v>
      </c>
    </row>
    <row r="1159" spans="1:10" hidden="1">
      <c r="A1159" s="91" t="s">
        <v>178</v>
      </c>
      <c r="B1159" s="91" t="s">
        <v>177</v>
      </c>
      <c r="C1159" s="90">
        <v>2090</v>
      </c>
      <c r="D1159" s="91" t="s">
        <v>1321</v>
      </c>
      <c r="E1159" s="91">
        <v>116.425</v>
      </c>
      <c r="F1159" s="91">
        <v>31.983333333333331</v>
      </c>
      <c r="G1159" s="90">
        <v>4</v>
      </c>
      <c r="H1159" s="27">
        <v>31.925555559999999</v>
      </c>
      <c r="I1159" s="27">
        <v>3</v>
      </c>
      <c r="J1159" s="24">
        <v>0</v>
      </c>
    </row>
    <row r="1160" spans="1:10" hidden="1">
      <c r="A1160" s="91" t="s">
        <v>178</v>
      </c>
      <c r="B1160" s="91" t="s">
        <v>177</v>
      </c>
      <c r="C1160" s="90">
        <v>3850</v>
      </c>
      <c r="D1160" s="91" t="s">
        <v>772</v>
      </c>
      <c r="E1160" s="91">
        <v>116.36666666666666</v>
      </c>
      <c r="F1160" s="91">
        <v>31.980555555555558</v>
      </c>
      <c r="G1160" s="90">
        <v>4</v>
      </c>
      <c r="H1160" s="27">
        <v>31.925555559999999</v>
      </c>
      <c r="I1160" s="27">
        <v>3</v>
      </c>
      <c r="J1160" s="24">
        <v>0</v>
      </c>
    </row>
    <row r="1161" spans="1:10">
      <c r="A1161" s="91" t="s">
        <v>178</v>
      </c>
      <c r="B1161" s="91" t="s">
        <v>177</v>
      </c>
      <c r="C1161" s="90">
        <v>1131</v>
      </c>
      <c r="D1161" s="91" t="s">
        <v>1320</v>
      </c>
      <c r="E1161" s="91">
        <v>116.57777777777777</v>
      </c>
      <c r="F1161" s="91">
        <v>31.980555555555554</v>
      </c>
      <c r="G1161" s="90">
        <v>4</v>
      </c>
      <c r="H1161" s="27">
        <v>31.925555559999999</v>
      </c>
      <c r="I1161" s="27">
        <v>3</v>
      </c>
      <c r="J1161" s="24">
        <v>1</v>
      </c>
    </row>
    <row r="1162" spans="1:10" hidden="1">
      <c r="A1162" s="91" t="s">
        <v>178</v>
      </c>
      <c r="B1162" s="91" t="s">
        <v>177</v>
      </c>
      <c r="C1162" s="90">
        <v>355</v>
      </c>
      <c r="D1162" s="91" t="s">
        <v>1319</v>
      </c>
      <c r="E1162" s="91">
        <v>116.32777777777777</v>
      </c>
      <c r="F1162" s="91">
        <v>31.980555555555554</v>
      </c>
      <c r="G1162" s="90">
        <v>2</v>
      </c>
      <c r="H1162" s="27">
        <v>31.925555559999999</v>
      </c>
      <c r="I1162" s="27">
        <v>3</v>
      </c>
      <c r="J1162" s="24">
        <v>0</v>
      </c>
    </row>
    <row r="1163" spans="1:10">
      <c r="A1163" s="91" t="s">
        <v>178</v>
      </c>
      <c r="B1163" s="91" t="s">
        <v>177</v>
      </c>
      <c r="C1163" s="90">
        <v>2540</v>
      </c>
      <c r="D1163" s="91" t="s">
        <v>1318</v>
      </c>
      <c r="E1163" s="91">
        <v>116.77222222222223</v>
      </c>
      <c r="F1163" s="91">
        <v>31.977777777777778</v>
      </c>
      <c r="G1163" s="90">
        <v>6</v>
      </c>
      <c r="H1163" s="27">
        <v>31.925555559999999</v>
      </c>
      <c r="I1163" s="27">
        <v>3</v>
      </c>
      <c r="J1163" s="24">
        <v>1</v>
      </c>
    </row>
    <row r="1164" spans="1:10">
      <c r="A1164" s="91" t="s">
        <v>178</v>
      </c>
      <c r="B1164" s="91" t="s">
        <v>177</v>
      </c>
      <c r="C1164" s="90">
        <v>3851</v>
      </c>
      <c r="D1164" s="91" t="s">
        <v>205</v>
      </c>
      <c r="E1164" s="91">
        <v>116.74166666666666</v>
      </c>
      <c r="F1164" s="91">
        <v>31.977777777777778</v>
      </c>
      <c r="G1164" s="90">
        <v>2</v>
      </c>
      <c r="H1164" s="27">
        <v>31.925555559999999</v>
      </c>
      <c r="I1164" s="27">
        <v>3</v>
      </c>
      <c r="J1164" s="24">
        <v>1</v>
      </c>
    </row>
    <row r="1165" spans="1:10" hidden="1">
      <c r="A1165" s="91" t="s">
        <v>178</v>
      </c>
      <c r="B1165" s="91" t="s">
        <v>177</v>
      </c>
      <c r="C1165" s="90">
        <v>2118</v>
      </c>
      <c r="D1165" s="91" t="s">
        <v>1317</v>
      </c>
      <c r="E1165" s="91">
        <v>116.45</v>
      </c>
      <c r="F1165" s="91">
        <v>31.977777777777778</v>
      </c>
      <c r="G1165" s="90">
        <v>6</v>
      </c>
      <c r="H1165" s="27">
        <v>31.925555559999999</v>
      </c>
      <c r="I1165" s="27">
        <v>3</v>
      </c>
      <c r="J1165" s="24">
        <v>0</v>
      </c>
    </row>
    <row r="1166" spans="1:10" hidden="1">
      <c r="A1166" s="91" t="s">
        <v>178</v>
      </c>
      <c r="B1166" s="91" t="s">
        <v>177</v>
      </c>
      <c r="C1166" s="90">
        <v>5075</v>
      </c>
      <c r="D1166" s="91" t="s">
        <v>1316</v>
      </c>
      <c r="E1166" s="91">
        <v>116.35555555555555</v>
      </c>
      <c r="F1166" s="91">
        <v>31.977777777777778</v>
      </c>
      <c r="G1166" s="90">
        <v>6</v>
      </c>
      <c r="H1166" s="27">
        <v>31.925555559999999</v>
      </c>
      <c r="I1166" s="27">
        <v>3</v>
      </c>
      <c r="J1166" s="24">
        <v>0</v>
      </c>
    </row>
    <row r="1167" spans="1:10" hidden="1">
      <c r="A1167" s="91" t="s">
        <v>178</v>
      </c>
      <c r="B1167" s="91" t="s">
        <v>177</v>
      </c>
      <c r="C1167" s="90">
        <v>3841</v>
      </c>
      <c r="D1167" s="91" t="s">
        <v>258</v>
      </c>
      <c r="E1167" s="91">
        <v>116.36944444444444</v>
      </c>
      <c r="F1167" s="91">
        <v>31.975000000000001</v>
      </c>
      <c r="G1167" s="90">
        <v>4</v>
      </c>
      <c r="H1167" s="27">
        <v>31.925555559999999</v>
      </c>
      <c r="I1167" s="27">
        <v>3</v>
      </c>
      <c r="J1167" s="24">
        <v>0</v>
      </c>
    </row>
    <row r="1168" spans="1:10" hidden="1">
      <c r="A1168" s="91" t="s">
        <v>178</v>
      </c>
      <c r="B1168" s="91" t="s">
        <v>177</v>
      </c>
      <c r="C1168" s="90">
        <v>4052</v>
      </c>
      <c r="D1168" s="91" t="s">
        <v>1315</v>
      </c>
      <c r="E1168" s="91">
        <v>116.30555555555556</v>
      </c>
      <c r="F1168" s="91">
        <v>31.975000000000001</v>
      </c>
      <c r="G1168" s="90">
        <v>9</v>
      </c>
      <c r="H1168" s="27">
        <v>31.925555559999999</v>
      </c>
      <c r="I1168" s="27">
        <v>3</v>
      </c>
      <c r="J1168" s="24">
        <v>0</v>
      </c>
    </row>
    <row r="1169" spans="1:10" hidden="1">
      <c r="A1169" s="91" t="s">
        <v>178</v>
      </c>
      <c r="B1169" s="91" t="s">
        <v>177</v>
      </c>
      <c r="C1169" s="90">
        <v>4405</v>
      </c>
      <c r="D1169" s="91" t="s">
        <v>1314</v>
      </c>
      <c r="E1169" s="91">
        <v>116.29166666666667</v>
      </c>
      <c r="F1169" s="91">
        <v>31.975000000000001</v>
      </c>
      <c r="G1169" s="90">
        <v>12</v>
      </c>
      <c r="H1169" s="27">
        <v>31.925555559999999</v>
      </c>
      <c r="I1169" s="27">
        <v>3</v>
      </c>
      <c r="J1169" s="24">
        <v>0</v>
      </c>
    </row>
    <row r="1170" spans="1:10">
      <c r="A1170" s="91" t="s">
        <v>178</v>
      </c>
      <c r="B1170" s="91" t="s">
        <v>177</v>
      </c>
      <c r="C1170" s="90">
        <v>271</v>
      </c>
      <c r="D1170" s="91" t="s">
        <v>1313</v>
      </c>
      <c r="E1170" s="91">
        <v>116.79444444444445</v>
      </c>
      <c r="F1170" s="91">
        <v>31.972222222222221</v>
      </c>
      <c r="G1170" s="90">
        <v>947</v>
      </c>
      <c r="H1170" s="27">
        <v>31.925555559999999</v>
      </c>
      <c r="I1170" s="27">
        <v>3</v>
      </c>
      <c r="J1170" s="24">
        <v>1</v>
      </c>
    </row>
    <row r="1171" spans="1:10">
      <c r="A1171" s="91" t="s">
        <v>178</v>
      </c>
      <c r="B1171" s="91" t="s">
        <v>177</v>
      </c>
      <c r="C1171" s="90">
        <v>1762</v>
      </c>
      <c r="D1171" s="91" t="s">
        <v>491</v>
      </c>
      <c r="E1171" s="91">
        <v>116.66666666666666</v>
      </c>
      <c r="F1171" s="91">
        <v>31.972222222222221</v>
      </c>
      <c r="G1171" s="90">
        <v>1</v>
      </c>
      <c r="H1171" s="27">
        <v>31.925555559999999</v>
      </c>
      <c r="I1171" s="27">
        <v>3</v>
      </c>
      <c r="J1171" s="24">
        <v>1</v>
      </c>
    </row>
    <row r="1172" spans="1:10" hidden="1">
      <c r="A1172" s="91" t="s">
        <v>178</v>
      </c>
      <c r="B1172" s="91" t="s">
        <v>177</v>
      </c>
      <c r="C1172" s="90">
        <v>4699</v>
      </c>
      <c r="D1172" s="91" t="s">
        <v>817</v>
      </c>
      <c r="E1172" s="91">
        <v>116.30555555555556</v>
      </c>
      <c r="F1172" s="91">
        <v>31.972222222222221</v>
      </c>
      <c r="G1172" s="90">
        <v>5</v>
      </c>
      <c r="H1172" s="27">
        <v>31.925555559999999</v>
      </c>
      <c r="I1172" s="27">
        <v>3</v>
      </c>
      <c r="J1172" s="24">
        <v>0</v>
      </c>
    </row>
    <row r="1173" spans="1:10" hidden="1">
      <c r="A1173" s="91" t="s">
        <v>178</v>
      </c>
      <c r="B1173" s="91" t="s">
        <v>177</v>
      </c>
      <c r="C1173" s="90">
        <v>2968</v>
      </c>
      <c r="D1173" s="91" t="s">
        <v>1312</v>
      </c>
      <c r="E1173" s="91">
        <v>116.29166666666667</v>
      </c>
      <c r="F1173" s="91">
        <v>31.972222222222221</v>
      </c>
      <c r="G1173" s="90">
        <v>4</v>
      </c>
      <c r="H1173" s="27">
        <v>31.925555559999999</v>
      </c>
      <c r="I1173" s="27">
        <v>3</v>
      </c>
      <c r="J1173" s="24">
        <v>0</v>
      </c>
    </row>
    <row r="1174" spans="1:10" hidden="1">
      <c r="A1174" s="91" t="s">
        <v>178</v>
      </c>
      <c r="B1174" s="91" t="s">
        <v>177</v>
      </c>
      <c r="C1174" s="90">
        <v>3219</v>
      </c>
      <c r="D1174" s="91" t="s">
        <v>1311</v>
      </c>
      <c r="E1174" s="91">
        <v>116.02500000000001</v>
      </c>
      <c r="F1174" s="91">
        <v>31.972222222222221</v>
      </c>
      <c r="G1174" s="90">
        <v>9</v>
      </c>
      <c r="H1174" s="27">
        <v>31.925555559999999</v>
      </c>
      <c r="I1174" s="27">
        <v>3</v>
      </c>
      <c r="J1174" s="24">
        <v>0</v>
      </c>
    </row>
    <row r="1175" spans="1:10">
      <c r="A1175" s="91" t="s">
        <v>178</v>
      </c>
      <c r="B1175" s="91" t="s">
        <v>177</v>
      </c>
      <c r="C1175" s="90">
        <v>385</v>
      </c>
      <c r="D1175" s="91" t="s">
        <v>1310</v>
      </c>
      <c r="E1175" s="91">
        <v>116.80277777777778</v>
      </c>
      <c r="F1175" s="91">
        <v>31.969444444444445</v>
      </c>
      <c r="G1175" s="90">
        <v>10</v>
      </c>
      <c r="H1175" s="27">
        <v>31.925555559999999</v>
      </c>
      <c r="I1175" s="27">
        <v>3</v>
      </c>
      <c r="J1175" s="24">
        <v>1</v>
      </c>
    </row>
    <row r="1176" spans="1:10">
      <c r="A1176" s="91" t="s">
        <v>178</v>
      </c>
      <c r="B1176" s="91" t="s">
        <v>177</v>
      </c>
      <c r="C1176" s="90">
        <v>1717</v>
      </c>
      <c r="D1176" s="91" t="s">
        <v>1309</v>
      </c>
      <c r="E1176" s="91">
        <v>116.66944444444444</v>
      </c>
      <c r="F1176" s="91">
        <v>31.969444444444445</v>
      </c>
      <c r="G1176" s="90">
        <v>12</v>
      </c>
      <c r="H1176" s="27">
        <v>31.925555559999999</v>
      </c>
      <c r="I1176" s="27">
        <v>3</v>
      </c>
      <c r="J1176" s="24">
        <v>1</v>
      </c>
    </row>
    <row r="1177" spans="1:10" hidden="1">
      <c r="A1177" s="91" t="s">
        <v>178</v>
      </c>
      <c r="B1177" s="91" t="s">
        <v>177</v>
      </c>
      <c r="C1177" s="90">
        <v>1146</v>
      </c>
      <c r="D1177" s="91" t="s">
        <v>1308</v>
      </c>
      <c r="E1177" s="91">
        <v>116.26944444444445</v>
      </c>
      <c r="F1177" s="91">
        <v>31.969444444444445</v>
      </c>
      <c r="G1177" s="90">
        <v>6</v>
      </c>
      <c r="H1177" s="27">
        <v>31.925555559999999</v>
      </c>
      <c r="I1177" s="27">
        <v>3</v>
      </c>
      <c r="J1177" s="24">
        <v>0</v>
      </c>
    </row>
    <row r="1178" spans="1:10" hidden="1">
      <c r="A1178" s="91" t="s">
        <v>178</v>
      </c>
      <c r="B1178" s="91" t="s">
        <v>177</v>
      </c>
      <c r="C1178" s="90">
        <v>1863</v>
      </c>
      <c r="D1178" s="91" t="s">
        <v>1307</v>
      </c>
      <c r="E1178" s="91">
        <v>115.88888888888889</v>
      </c>
      <c r="F1178" s="91">
        <v>31.969444444444445</v>
      </c>
      <c r="G1178" s="90">
        <v>3</v>
      </c>
      <c r="H1178" s="27">
        <v>31.925555559999999</v>
      </c>
      <c r="I1178" s="27">
        <v>3</v>
      </c>
      <c r="J1178" s="24">
        <v>0</v>
      </c>
    </row>
    <row r="1179" spans="1:10">
      <c r="A1179" s="91" t="s">
        <v>178</v>
      </c>
      <c r="B1179" s="91" t="s">
        <v>177</v>
      </c>
      <c r="C1179" s="90">
        <v>1812</v>
      </c>
      <c r="D1179" s="91" t="s">
        <v>1306</v>
      </c>
      <c r="E1179" s="91">
        <v>116.79444444444445</v>
      </c>
      <c r="F1179" s="91">
        <v>31.969444444444441</v>
      </c>
      <c r="G1179" s="90">
        <v>129</v>
      </c>
      <c r="H1179" s="27">
        <v>31.925555559999999</v>
      </c>
      <c r="I1179" s="27">
        <v>3</v>
      </c>
      <c r="J1179" s="24">
        <v>1</v>
      </c>
    </row>
    <row r="1180" spans="1:10" hidden="1">
      <c r="A1180" s="91" t="s">
        <v>178</v>
      </c>
      <c r="B1180" s="91" t="s">
        <v>177</v>
      </c>
      <c r="C1180" s="90">
        <v>2072</v>
      </c>
      <c r="D1180" s="91" t="s">
        <v>1305</v>
      </c>
      <c r="E1180" s="91">
        <v>116.36388888888889</v>
      </c>
      <c r="F1180" s="91">
        <v>31.966666666666669</v>
      </c>
      <c r="G1180" s="90">
        <v>5</v>
      </c>
      <c r="H1180" s="27">
        <v>31.925555559999999</v>
      </c>
      <c r="I1180" s="27">
        <v>3</v>
      </c>
      <c r="J1180" s="24">
        <v>0</v>
      </c>
    </row>
    <row r="1181" spans="1:10">
      <c r="A1181" s="91" t="s">
        <v>178</v>
      </c>
      <c r="B1181" s="91" t="s">
        <v>177</v>
      </c>
      <c r="C1181" s="90">
        <v>4926</v>
      </c>
      <c r="D1181" s="91" t="s">
        <v>1304</v>
      </c>
      <c r="E1181" s="91">
        <v>116.84722222222223</v>
      </c>
      <c r="F1181" s="91">
        <v>31.966666666666665</v>
      </c>
      <c r="G1181" s="90">
        <v>2</v>
      </c>
      <c r="H1181" s="27">
        <v>31.925555559999999</v>
      </c>
      <c r="I1181" s="27">
        <v>3</v>
      </c>
      <c r="J1181" s="24">
        <v>1</v>
      </c>
    </row>
    <row r="1182" spans="1:10">
      <c r="A1182" s="91" t="s">
        <v>178</v>
      </c>
      <c r="B1182" s="91" t="s">
        <v>177</v>
      </c>
      <c r="C1182" s="90">
        <v>2505</v>
      </c>
      <c r="D1182" s="91" t="s">
        <v>961</v>
      </c>
      <c r="E1182" s="91">
        <v>116.75277777777778</v>
      </c>
      <c r="F1182" s="91">
        <v>31.966666666666665</v>
      </c>
      <c r="G1182" s="90">
        <v>3</v>
      </c>
      <c r="H1182" s="27">
        <v>31.925555559999999</v>
      </c>
      <c r="I1182" s="27">
        <v>3</v>
      </c>
      <c r="J1182" s="24">
        <v>1</v>
      </c>
    </row>
    <row r="1183" spans="1:10">
      <c r="A1183" s="91" t="s">
        <v>178</v>
      </c>
      <c r="B1183" s="91" t="s">
        <v>177</v>
      </c>
      <c r="C1183" s="90">
        <v>4725</v>
      </c>
      <c r="D1183" s="91" t="s">
        <v>197</v>
      </c>
      <c r="E1183" s="91">
        <v>116.66944444444444</v>
      </c>
      <c r="F1183" s="91">
        <v>31.966666666666665</v>
      </c>
      <c r="G1183" s="90">
        <v>2</v>
      </c>
      <c r="H1183" s="27">
        <v>31.925555559999999</v>
      </c>
      <c r="I1183" s="27">
        <v>3</v>
      </c>
      <c r="J1183" s="24">
        <v>1</v>
      </c>
    </row>
    <row r="1184" spans="1:10">
      <c r="A1184" s="91" t="s">
        <v>178</v>
      </c>
      <c r="B1184" s="91" t="s">
        <v>177</v>
      </c>
      <c r="C1184" s="90">
        <v>2486</v>
      </c>
      <c r="D1184" s="91" t="s">
        <v>1303</v>
      </c>
      <c r="E1184" s="91">
        <v>116.76111111111111</v>
      </c>
      <c r="F1184" s="91">
        <v>31.963888888888889</v>
      </c>
      <c r="G1184" s="90">
        <v>4</v>
      </c>
      <c r="H1184" s="27">
        <v>31.925555559999999</v>
      </c>
      <c r="I1184" s="27">
        <v>3</v>
      </c>
      <c r="J1184" s="24">
        <v>1</v>
      </c>
    </row>
    <row r="1185" spans="1:10">
      <c r="A1185" s="91" t="s">
        <v>178</v>
      </c>
      <c r="B1185" s="91" t="s">
        <v>177</v>
      </c>
      <c r="C1185" s="90">
        <v>4297</v>
      </c>
      <c r="D1185" s="91" t="s">
        <v>1302</v>
      </c>
      <c r="E1185" s="91">
        <v>116.74166666666667</v>
      </c>
      <c r="F1185" s="91">
        <v>31.963888888888889</v>
      </c>
      <c r="G1185" s="90">
        <v>31</v>
      </c>
      <c r="H1185" s="27">
        <v>31.925555559999999</v>
      </c>
      <c r="I1185" s="27">
        <v>3</v>
      </c>
      <c r="J1185" s="24">
        <v>1</v>
      </c>
    </row>
    <row r="1186" spans="1:10">
      <c r="A1186" s="91" t="s">
        <v>178</v>
      </c>
      <c r="B1186" s="91" t="s">
        <v>177</v>
      </c>
      <c r="C1186" s="90">
        <v>4146</v>
      </c>
      <c r="D1186" s="91" t="s">
        <v>1301</v>
      </c>
      <c r="E1186" s="91">
        <v>116.55555555555556</v>
      </c>
      <c r="F1186" s="91">
        <v>31.963888888888889</v>
      </c>
      <c r="G1186" s="90">
        <v>1</v>
      </c>
      <c r="H1186" s="27">
        <v>31.925555559999999</v>
      </c>
      <c r="I1186" s="27">
        <v>3</v>
      </c>
      <c r="J1186" s="24">
        <v>1</v>
      </c>
    </row>
    <row r="1187" spans="1:10">
      <c r="A1187" s="91" t="s">
        <v>178</v>
      </c>
      <c r="B1187" s="91" t="s">
        <v>177</v>
      </c>
      <c r="C1187" s="90">
        <v>53</v>
      </c>
      <c r="D1187" s="91" t="s">
        <v>1300</v>
      </c>
      <c r="E1187" s="91">
        <v>116.51944444444445</v>
      </c>
      <c r="F1187" s="91">
        <v>31.963888888888889</v>
      </c>
      <c r="G1187" s="90">
        <v>3</v>
      </c>
      <c r="H1187" s="27">
        <v>31.925555559999999</v>
      </c>
      <c r="I1187" s="27">
        <v>3</v>
      </c>
      <c r="J1187" s="24">
        <v>1</v>
      </c>
    </row>
    <row r="1188" spans="1:10" hidden="1">
      <c r="A1188" s="91" t="s">
        <v>178</v>
      </c>
      <c r="B1188" s="91" t="s">
        <v>177</v>
      </c>
      <c r="C1188" s="90">
        <v>4954</v>
      </c>
      <c r="D1188" s="91" t="s">
        <v>1299</v>
      </c>
      <c r="E1188" s="91">
        <v>116.3</v>
      </c>
      <c r="F1188" s="91">
        <v>31.963888888888889</v>
      </c>
      <c r="G1188" s="90">
        <v>8</v>
      </c>
      <c r="H1188" s="27">
        <v>31.925555559999999</v>
      </c>
      <c r="I1188" s="27">
        <v>3</v>
      </c>
      <c r="J1188" s="24">
        <v>0</v>
      </c>
    </row>
    <row r="1189" spans="1:10">
      <c r="A1189" s="91" t="s">
        <v>178</v>
      </c>
      <c r="B1189" s="91" t="s">
        <v>177</v>
      </c>
      <c r="C1189" s="90">
        <v>4944</v>
      </c>
      <c r="D1189" s="91" t="s">
        <v>1298</v>
      </c>
      <c r="E1189" s="91">
        <v>116.73888888888889</v>
      </c>
      <c r="F1189" s="91">
        <v>31.961111111111112</v>
      </c>
      <c r="G1189" s="90">
        <v>6</v>
      </c>
      <c r="H1189" s="27">
        <v>31.925555559999999</v>
      </c>
      <c r="I1189" s="27">
        <v>3</v>
      </c>
      <c r="J1189" s="24">
        <v>1</v>
      </c>
    </row>
    <row r="1190" spans="1:10">
      <c r="A1190" s="91" t="s">
        <v>178</v>
      </c>
      <c r="B1190" s="91" t="s">
        <v>177</v>
      </c>
      <c r="C1190" s="90">
        <v>296</v>
      </c>
      <c r="D1190" s="91" t="s">
        <v>1297</v>
      </c>
      <c r="E1190" s="91">
        <v>116.54722222222223</v>
      </c>
      <c r="F1190" s="91">
        <v>31.961111111111112</v>
      </c>
      <c r="G1190" s="90">
        <v>1</v>
      </c>
      <c r="H1190" s="27">
        <v>31.925555559999999</v>
      </c>
      <c r="I1190" s="27">
        <v>3</v>
      </c>
      <c r="J1190" s="24">
        <v>1</v>
      </c>
    </row>
    <row r="1191" spans="1:10">
      <c r="A1191" s="91" t="s">
        <v>178</v>
      </c>
      <c r="B1191" s="91" t="s">
        <v>177</v>
      </c>
      <c r="C1191" s="90">
        <v>3152</v>
      </c>
      <c r="D1191" s="91" t="s">
        <v>1296</v>
      </c>
      <c r="E1191" s="91">
        <v>116.71944444444445</v>
      </c>
      <c r="F1191" s="91">
        <v>31.958333333333332</v>
      </c>
      <c r="G1191" s="90">
        <v>26</v>
      </c>
      <c r="H1191" s="27">
        <v>31.925555559999999</v>
      </c>
      <c r="I1191" s="27">
        <v>3</v>
      </c>
      <c r="J1191" s="24">
        <v>1</v>
      </c>
    </row>
    <row r="1192" spans="1:10">
      <c r="A1192" s="91" t="s">
        <v>178</v>
      </c>
      <c r="B1192" s="91" t="s">
        <v>177</v>
      </c>
      <c r="C1192" s="90">
        <v>4446</v>
      </c>
      <c r="D1192" s="91" t="s">
        <v>1295</v>
      </c>
      <c r="E1192" s="91">
        <v>116.60277777777777</v>
      </c>
      <c r="F1192" s="91">
        <v>31.958333333333332</v>
      </c>
      <c r="G1192" s="90">
        <v>10</v>
      </c>
      <c r="H1192" s="27">
        <v>31.925555559999999</v>
      </c>
      <c r="I1192" s="27">
        <v>3</v>
      </c>
      <c r="J1192" s="24">
        <v>1</v>
      </c>
    </row>
    <row r="1193" spans="1:10">
      <c r="A1193" s="91" t="s">
        <v>178</v>
      </c>
      <c r="B1193" s="91" t="s">
        <v>177</v>
      </c>
      <c r="C1193" s="90">
        <v>4173</v>
      </c>
      <c r="D1193" s="91" t="s">
        <v>1294</v>
      </c>
      <c r="E1193" s="91">
        <v>116.57777777777778</v>
      </c>
      <c r="F1193" s="91">
        <v>31.958333333333332</v>
      </c>
      <c r="G1193" s="90">
        <v>1</v>
      </c>
      <c r="H1193" s="27">
        <v>31.925555559999999</v>
      </c>
      <c r="I1193" s="27">
        <v>3</v>
      </c>
      <c r="J1193" s="24">
        <v>1</v>
      </c>
    </row>
    <row r="1194" spans="1:10" hidden="1">
      <c r="A1194" s="91" t="s">
        <v>178</v>
      </c>
      <c r="B1194" s="91" t="s">
        <v>177</v>
      </c>
      <c r="C1194" s="90">
        <v>2114</v>
      </c>
      <c r="D1194" s="91" t="s">
        <v>1293</v>
      </c>
      <c r="E1194" s="91">
        <v>116.44166666666666</v>
      </c>
      <c r="F1194" s="91">
        <v>31.958333333333332</v>
      </c>
      <c r="G1194" s="90">
        <v>4</v>
      </c>
      <c r="H1194" s="27">
        <v>31.925555559999999</v>
      </c>
      <c r="I1194" s="27">
        <v>3</v>
      </c>
      <c r="J1194" s="24">
        <v>0</v>
      </c>
    </row>
    <row r="1195" spans="1:10" hidden="1">
      <c r="A1195" s="91" t="s">
        <v>178</v>
      </c>
      <c r="B1195" s="91" t="s">
        <v>177</v>
      </c>
      <c r="C1195" s="90">
        <v>4956</v>
      </c>
      <c r="D1195" s="91" t="s">
        <v>1292</v>
      </c>
      <c r="E1195" s="91">
        <v>116.36666666666666</v>
      </c>
      <c r="F1195" s="91">
        <v>31.958333333333332</v>
      </c>
      <c r="G1195" s="90">
        <v>1</v>
      </c>
      <c r="H1195" s="27">
        <v>31.925555559999999</v>
      </c>
      <c r="I1195" s="27">
        <v>3</v>
      </c>
      <c r="J1195" s="24">
        <v>0</v>
      </c>
    </row>
    <row r="1196" spans="1:10" hidden="1">
      <c r="A1196" s="91" t="s">
        <v>178</v>
      </c>
      <c r="B1196" s="91" t="s">
        <v>177</v>
      </c>
      <c r="C1196" s="90">
        <v>516</v>
      </c>
      <c r="D1196" s="91" t="s">
        <v>1291</v>
      </c>
      <c r="E1196" s="91">
        <v>116.31944444444444</v>
      </c>
      <c r="F1196" s="91">
        <v>31.958333333333332</v>
      </c>
      <c r="G1196" s="90">
        <v>4</v>
      </c>
      <c r="H1196" s="27">
        <v>31.925555559999999</v>
      </c>
      <c r="I1196" s="27">
        <v>3</v>
      </c>
      <c r="J1196" s="24">
        <v>0</v>
      </c>
    </row>
    <row r="1197" spans="1:10">
      <c r="A1197" s="91" t="s">
        <v>178</v>
      </c>
      <c r="B1197" s="91" t="s">
        <v>177</v>
      </c>
      <c r="C1197" s="90">
        <v>71</v>
      </c>
      <c r="D1197" s="91" t="s">
        <v>492</v>
      </c>
      <c r="E1197" s="91">
        <v>116.68055555555556</v>
      </c>
      <c r="F1197" s="91">
        <v>31.955555555555556</v>
      </c>
      <c r="G1197" s="90">
        <v>3</v>
      </c>
      <c r="H1197" s="27">
        <v>31.925555559999999</v>
      </c>
      <c r="I1197" s="27">
        <v>3</v>
      </c>
      <c r="J1197" s="24">
        <v>1</v>
      </c>
    </row>
    <row r="1198" spans="1:10">
      <c r="A1198" s="91" t="s">
        <v>178</v>
      </c>
      <c r="B1198" s="91" t="s">
        <v>177</v>
      </c>
      <c r="C1198" s="90">
        <v>4748</v>
      </c>
      <c r="D1198" s="91" t="s">
        <v>1290</v>
      </c>
      <c r="E1198" s="91">
        <v>116.66111111111111</v>
      </c>
      <c r="F1198" s="91">
        <v>31.955555555555556</v>
      </c>
      <c r="G1198" s="90">
        <v>5</v>
      </c>
      <c r="H1198" s="27">
        <v>31.925555559999999</v>
      </c>
      <c r="I1198" s="27">
        <v>3</v>
      </c>
      <c r="J1198" s="24">
        <v>1</v>
      </c>
    </row>
    <row r="1199" spans="1:10">
      <c r="A1199" s="91" t="s">
        <v>178</v>
      </c>
      <c r="B1199" s="91" t="s">
        <v>177</v>
      </c>
      <c r="C1199" s="90">
        <v>4730</v>
      </c>
      <c r="D1199" s="91" t="s">
        <v>1289</v>
      </c>
      <c r="E1199" s="91">
        <v>116.64444444444445</v>
      </c>
      <c r="F1199" s="91">
        <v>31.955555555555556</v>
      </c>
      <c r="G1199" s="90">
        <v>9</v>
      </c>
      <c r="H1199" s="27">
        <v>31.925555559999999</v>
      </c>
      <c r="I1199" s="27">
        <v>3</v>
      </c>
      <c r="J1199" s="24">
        <v>1</v>
      </c>
    </row>
    <row r="1200" spans="1:10">
      <c r="A1200" s="91" t="s">
        <v>178</v>
      </c>
      <c r="B1200" s="91" t="s">
        <v>177</v>
      </c>
      <c r="C1200" s="90">
        <v>2138</v>
      </c>
      <c r="D1200" s="91" t="s">
        <v>1288</v>
      </c>
      <c r="E1200" s="91">
        <v>116.55833333333334</v>
      </c>
      <c r="F1200" s="91">
        <v>31.955555555555556</v>
      </c>
      <c r="G1200" s="90">
        <v>1</v>
      </c>
      <c r="H1200" s="27">
        <v>31.925555559999999</v>
      </c>
      <c r="I1200" s="27">
        <v>3</v>
      </c>
      <c r="J1200" s="24">
        <v>1</v>
      </c>
    </row>
    <row r="1201" spans="1:10">
      <c r="A1201" s="91" t="s">
        <v>178</v>
      </c>
      <c r="B1201" s="91" t="s">
        <v>177</v>
      </c>
      <c r="C1201" s="90">
        <v>4435</v>
      </c>
      <c r="D1201" s="91" t="s">
        <v>1287</v>
      </c>
      <c r="E1201" s="91">
        <v>116.52777777777777</v>
      </c>
      <c r="F1201" s="91">
        <v>31.955555555555556</v>
      </c>
      <c r="G1201" s="90">
        <v>4</v>
      </c>
      <c r="H1201" s="27">
        <v>31.925555559999999</v>
      </c>
      <c r="I1201" s="27">
        <v>3</v>
      </c>
      <c r="J1201" s="24">
        <v>1</v>
      </c>
    </row>
    <row r="1202" spans="1:10" hidden="1">
      <c r="A1202" s="91" t="s">
        <v>178</v>
      </c>
      <c r="B1202" s="91" t="s">
        <v>177</v>
      </c>
      <c r="C1202" s="90">
        <v>4688</v>
      </c>
      <c r="D1202" s="91" t="s">
        <v>1286</v>
      </c>
      <c r="E1202" s="91">
        <v>116.38611111111111</v>
      </c>
      <c r="F1202" s="91">
        <v>31.955555555555556</v>
      </c>
      <c r="G1202" s="90">
        <v>1</v>
      </c>
      <c r="H1202" s="27">
        <v>31.925555559999999</v>
      </c>
      <c r="I1202" s="27">
        <v>3</v>
      </c>
      <c r="J1202" s="24">
        <v>0</v>
      </c>
    </row>
    <row r="1203" spans="1:10" hidden="1">
      <c r="A1203" s="91" t="s">
        <v>178</v>
      </c>
      <c r="B1203" s="91" t="s">
        <v>177</v>
      </c>
      <c r="C1203" s="90">
        <v>517</v>
      </c>
      <c r="D1203" s="91" t="s">
        <v>1285</v>
      </c>
      <c r="E1203" s="91">
        <v>116.35000000000001</v>
      </c>
      <c r="F1203" s="91">
        <v>31.955555555555556</v>
      </c>
      <c r="G1203" s="90">
        <v>1</v>
      </c>
      <c r="H1203" s="27">
        <v>31.925555559999999</v>
      </c>
      <c r="I1203" s="27">
        <v>3</v>
      </c>
      <c r="J1203" s="24">
        <v>0</v>
      </c>
    </row>
    <row r="1204" spans="1:10" hidden="1">
      <c r="A1204" s="91" t="s">
        <v>178</v>
      </c>
      <c r="B1204" s="91" t="s">
        <v>177</v>
      </c>
      <c r="C1204" s="90">
        <v>4689</v>
      </c>
      <c r="D1204" s="91" t="s">
        <v>864</v>
      </c>
      <c r="E1204" s="91">
        <v>116.34166666666667</v>
      </c>
      <c r="F1204" s="91">
        <v>31.955555555555556</v>
      </c>
      <c r="G1204" s="90">
        <v>1</v>
      </c>
      <c r="H1204" s="27">
        <v>31.925555559999999</v>
      </c>
      <c r="I1204" s="27">
        <v>3</v>
      </c>
      <c r="J1204" s="24">
        <v>0</v>
      </c>
    </row>
    <row r="1205" spans="1:10" hidden="1">
      <c r="A1205" s="91" t="s">
        <v>178</v>
      </c>
      <c r="B1205" s="91" t="s">
        <v>177</v>
      </c>
      <c r="C1205" s="90">
        <v>2092</v>
      </c>
      <c r="D1205" s="91" t="s">
        <v>1284</v>
      </c>
      <c r="E1205" s="91">
        <v>116.31944444444444</v>
      </c>
      <c r="F1205" s="91">
        <v>31.955555555555556</v>
      </c>
      <c r="G1205" s="90">
        <v>2</v>
      </c>
      <c r="H1205" s="27">
        <v>31.925555559999999</v>
      </c>
      <c r="I1205" s="27">
        <v>3</v>
      </c>
      <c r="J1205" s="24">
        <v>0</v>
      </c>
    </row>
    <row r="1206" spans="1:10">
      <c r="A1206" s="91" t="s">
        <v>178</v>
      </c>
      <c r="B1206" s="91" t="s">
        <v>177</v>
      </c>
      <c r="C1206" s="90">
        <v>4749</v>
      </c>
      <c r="D1206" s="91" t="s">
        <v>1283</v>
      </c>
      <c r="E1206" s="91">
        <v>116.65833333333333</v>
      </c>
      <c r="F1206" s="91">
        <v>31.952777777777779</v>
      </c>
      <c r="G1206" s="90">
        <v>6</v>
      </c>
      <c r="H1206" s="27">
        <v>31.925555559999999</v>
      </c>
      <c r="I1206" s="27">
        <v>3</v>
      </c>
      <c r="J1206" s="24">
        <v>1</v>
      </c>
    </row>
    <row r="1207" spans="1:10">
      <c r="A1207" s="91" t="s">
        <v>178</v>
      </c>
      <c r="B1207" s="91" t="s">
        <v>177</v>
      </c>
      <c r="C1207" s="90">
        <v>4755</v>
      </c>
      <c r="D1207" s="91" t="s">
        <v>197</v>
      </c>
      <c r="E1207" s="91">
        <v>116.54722222222222</v>
      </c>
      <c r="F1207" s="91">
        <v>31.952777777777779</v>
      </c>
      <c r="G1207" s="90">
        <v>4</v>
      </c>
      <c r="H1207" s="27">
        <v>31.925555559999999</v>
      </c>
      <c r="I1207" s="27">
        <v>3</v>
      </c>
      <c r="J1207" s="24">
        <v>1</v>
      </c>
    </row>
    <row r="1208" spans="1:10" hidden="1">
      <c r="A1208" s="91" t="s">
        <v>178</v>
      </c>
      <c r="B1208" s="91" t="s">
        <v>177</v>
      </c>
      <c r="C1208" s="90">
        <v>121</v>
      </c>
      <c r="D1208" s="91" t="s">
        <v>1282</v>
      </c>
      <c r="E1208" s="91">
        <v>116.27777777777777</v>
      </c>
      <c r="F1208" s="91">
        <v>31.952777777777779</v>
      </c>
      <c r="G1208" s="90">
        <v>131</v>
      </c>
      <c r="H1208" s="27">
        <v>31.925555559999999</v>
      </c>
      <c r="I1208" s="27">
        <v>3</v>
      </c>
      <c r="J1208" s="24">
        <v>0</v>
      </c>
    </row>
    <row r="1209" spans="1:10">
      <c r="A1209" s="91" t="s">
        <v>178</v>
      </c>
      <c r="B1209" s="91" t="s">
        <v>177</v>
      </c>
      <c r="C1209" s="90">
        <v>4057</v>
      </c>
      <c r="D1209" s="91" t="s">
        <v>618</v>
      </c>
      <c r="E1209" s="91">
        <v>116.66111111111111</v>
      </c>
      <c r="F1209" s="91">
        <v>31.952777777777776</v>
      </c>
      <c r="G1209" s="90">
        <v>7</v>
      </c>
      <c r="H1209" s="27">
        <v>31.925555559999999</v>
      </c>
      <c r="I1209" s="27">
        <v>3</v>
      </c>
      <c r="J1209" s="24">
        <v>1</v>
      </c>
    </row>
    <row r="1210" spans="1:10">
      <c r="A1210" s="91" t="s">
        <v>178</v>
      </c>
      <c r="B1210" s="91" t="s">
        <v>177</v>
      </c>
      <c r="C1210" s="90">
        <v>1990</v>
      </c>
      <c r="D1210" s="91" t="s">
        <v>700</v>
      </c>
      <c r="E1210" s="91">
        <v>116.54722222222222</v>
      </c>
      <c r="F1210" s="91">
        <v>31.952777777777776</v>
      </c>
      <c r="G1210" s="90">
        <v>4</v>
      </c>
      <c r="H1210" s="27">
        <v>31.925555559999999</v>
      </c>
      <c r="I1210" s="27">
        <v>3</v>
      </c>
      <c r="J1210" s="24">
        <v>1</v>
      </c>
    </row>
    <row r="1211" spans="1:10">
      <c r="A1211" s="91" t="s">
        <v>178</v>
      </c>
      <c r="B1211" s="91" t="s">
        <v>177</v>
      </c>
      <c r="C1211" s="90">
        <v>4294</v>
      </c>
      <c r="D1211" s="91" t="s">
        <v>1281</v>
      </c>
      <c r="E1211" s="91">
        <v>116.73333333333333</v>
      </c>
      <c r="F1211" s="91">
        <v>31.95</v>
      </c>
      <c r="G1211" s="90">
        <v>10</v>
      </c>
      <c r="H1211" s="27">
        <v>31.925555559999999</v>
      </c>
      <c r="I1211" s="27">
        <v>3</v>
      </c>
      <c r="J1211" s="24">
        <v>1</v>
      </c>
    </row>
    <row r="1212" spans="1:10" hidden="1">
      <c r="A1212" s="91" t="s">
        <v>178</v>
      </c>
      <c r="B1212" s="91" t="s">
        <v>177</v>
      </c>
      <c r="C1212" s="90">
        <v>2130</v>
      </c>
      <c r="D1212" s="91" t="s">
        <v>1280</v>
      </c>
      <c r="E1212" s="91">
        <v>116.4361111111111</v>
      </c>
      <c r="F1212" s="91">
        <v>31.95</v>
      </c>
      <c r="G1212" s="90">
        <v>6</v>
      </c>
      <c r="H1212" s="27">
        <v>31.925555559999999</v>
      </c>
      <c r="I1212" s="27">
        <v>3</v>
      </c>
      <c r="J1212" s="24">
        <v>0</v>
      </c>
    </row>
    <row r="1213" spans="1:10">
      <c r="A1213" s="91" t="s">
        <v>178</v>
      </c>
      <c r="B1213" s="91" t="s">
        <v>177</v>
      </c>
      <c r="C1213" s="90">
        <v>1718</v>
      </c>
      <c r="D1213" s="91" t="s">
        <v>1279</v>
      </c>
      <c r="E1213" s="91">
        <v>116.5</v>
      </c>
      <c r="F1213" s="91">
        <v>31.947222222222223</v>
      </c>
      <c r="G1213" s="90">
        <v>1</v>
      </c>
      <c r="H1213" s="27">
        <v>31.925555559999999</v>
      </c>
      <c r="I1213" s="27">
        <v>3</v>
      </c>
      <c r="J1213" s="24">
        <v>1</v>
      </c>
    </row>
    <row r="1214" spans="1:10">
      <c r="A1214" s="91" t="s">
        <v>178</v>
      </c>
      <c r="B1214" s="91" t="s">
        <v>177</v>
      </c>
      <c r="C1214" s="90">
        <v>4751</v>
      </c>
      <c r="D1214" s="91" t="s">
        <v>197</v>
      </c>
      <c r="E1214" s="91">
        <v>116.62777777777778</v>
      </c>
      <c r="F1214" s="91">
        <v>31.944444444444446</v>
      </c>
      <c r="G1214" s="90">
        <v>70</v>
      </c>
      <c r="H1214" s="27">
        <v>31.925555559999999</v>
      </c>
      <c r="I1214" s="27">
        <v>3</v>
      </c>
      <c r="J1214" s="24">
        <v>1</v>
      </c>
    </row>
    <row r="1215" spans="1:10" hidden="1">
      <c r="A1215" s="91" t="s">
        <v>178</v>
      </c>
      <c r="B1215" s="91" t="s">
        <v>177</v>
      </c>
      <c r="C1215" s="90">
        <v>359</v>
      </c>
      <c r="D1215" s="91" t="s">
        <v>877</v>
      </c>
      <c r="E1215" s="91">
        <v>116.4388888888889</v>
      </c>
      <c r="F1215" s="91">
        <v>31.944444444444446</v>
      </c>
      <c r="G1215" s="90">
        <v>1</v>
      </c>
      <c r="H1215" s="27">
        <v>31.925555559999999</v>
      </c>
      <c r="I1215" s="27">
        <v>3</v>
      </c>
      <c r="J1215" s="24">
        <v>0</v>
      </c>
    </row>
    <row r="1216" spans="1:10" hidden="1">
      <c r="A1216" s="91" t="s">
        <v>178</v>
      </c>
      <c r="B1216" s="91" t="s">
        <v>177</v>
      </c>
      <c r="C1216" s="90">
        <v>2963</v>
      </c>
      <c r="D1216" s="91" t="s">
        <v>1278</v>
      </c>
      <c r="E1216" s="91">
        <v>116.28055555555555</v>
      </c>
      <c r="F1216" s="91">
        <v>31.944444444444446</v>
      </c>
      <c r="G1216" s="90">
        <v>5</v>
      </c>
      <c r="H1216" s="27">
        <v>31.925555559999999</v>
      </c>
      <c r="I1216" s="27">
        <v>3</v>
      </c>
      <c r="J1216" s="24">
        <v>0</v>
      </c>
    </row>
    <row r="1217" spans="1:10">
      <c r="A1217" s="91" t="s">
        <v>178</v>
      </c>
      <c r="B1217" s="91" t="s">
        <v>177</v>
      </c>
      <c r="C1217" s="90">
        <v>4128</v>
      </c>
      <c r="D1217" s="91" t="s">
        <v>1277</v>
      </c>
      <c r="E1217" s="91">
        <v>116.70833333333333</v>
      </c>
      <c r="F1217" s="91">
        <v>31.944444444444443</v>
      </c>
      <c r="G1217" s="90">
        <v>26</v>
      </c>
      <c r="H1217" s="27">
        <v>31.925555559999999</v>
      </c>
      <c r="I1217" s="27">
        <v>3</v>
      </c>
      <c r="J1217" s="24">
        <v>1</v>
      </c>
    </row>
    <row r="1218" spans="1:10">
      <c r="A1218" s="91" t="s">
        <v>178</v>
      </c>
      <c r="B1218" s="91" t="s">
        <v>177</v>
      </c>
      <c r="C1218" s="90">
        <v>1629</v>
      </c>
      <c r="D1218" s="91" t="s">
        <v>1276</v>
      </c>
      <c r="E1218" s="91">
        <v>116.58055555555556</v>
      </c>
      <c r="F1218" s="91">
        <v>31.944444444444443</v>
      </c>
      <c r="G1218" s="90">
        <v>3</v>
      </c>
      <c r="H1218" s="27">
        <v>31.925555559999999</v>
      </c>
      <c r="I1218" s="27">
        <v>3</v>
      </c>
      <c r="J1218" s="24">
        <v>1</v>
      </c>
    </row>
    <row r="1219" spans="1:10">
      <c r="A1219" s="91" t="s">
        <v>178</v>
      </c>
      <c r="B1219" s="91" t="s">
        <v>177</v>
      </c>
      <c r="C1219" s="90">
        <v>1724</v>
      </c>
      <c r="D1219" s="91" t="s">
        <v>1275</v>
      </c>
      <c r="E1219" s="91">
        <v>116.55277777777778</v>
      </c>
      <c r="F1219" s="91">
        <v>31.93888888888889</v>
      </c>
      <c r="G1219" s="90">
        <v>24</v>
      </c>
      <c r="H1219" s="27">
        <v>31.925555559999999</v>
      </c>
      <c r="I1219" s="27">
        <v>3</v>
      </c>
      <c r="J1219" s="24">
        <v>1</v>
      </c>
    </row>
    <row r="1220" spans="1:10" hidden="1">
      <c r="A1220" s="91" t="s">
        <v>178</v>
      </c>
      <c r="B1220" s="91" t="s">
        <v>177</v>
      </c>
      <c r="C1220" s="90">
        <v>2104</v>
      </c>
      <c r="D1220" s="91" t="s">
        <v>491</v>
      </c>
      <c r="E1220" s="91">
        <v>116.36111111111111</v>
      </c>
      <c r="F1220" s="91">
        <v>31.93888888888889</v>
      </c>
      <c r="G1220" s="90">
        <v>7</v>
      </c>
      <c r="H1220" s="27">
        <v>31.925555559999999</v>
      </c>
      <c r="I1220" s="27">
        <v>3</v>
      </c>
      <c r="J1220" s="24">
        <v>0</v>
      </c>
    </row>
    <row r="1221" spans="1:10">
      <c r="A1221" s="91" t="s">
        <v>178</v>
      </c>
      <c r="B1221" s="91" t="s">
        <v>177</v>
      </c>
      <c r="C1221" s="90">
        <v>1420</v>
      </c>
      <c r="D1221" s="91" t="s">
        <v>1274</v>
      </c>
      <c r="E1221" s="91">
        <v>116.63055555555556</v>
      </c>
      <c r="F1221" s="91">
        <v>31.93611111111111</v>
      </c>
      <c r="G1221" s="90">
        <v>4</v>
      </c>
      <c r="H1221" s="27">
        <v>31.925555559999999</v>
      </c>
      <c r="I1221" s="27">
        <v>3</v>
      </c>
      <c r="J1221" s="24">
        <v>1</v>
      </c>
    </row>
    <row r="1222" spans="1:10">
      <c r="A1222" s="91" t="s">
        <v>178</v>
      </c>
      <c r="B1222" s="91" t="s">
        <v>177</v>
      </c>
      <c r="C1222" s="90">
        <v>3605</v>
      </c>
      <c r="D1222" s="91" t="s">
        <v>1273</v>
      </c>
      <c r="E1222" s="91">
        <v>116.61111111111111</v>
      </c>
      <c r="F1222" s="91">
        <v>31.93611111111111</v>
      </c>
      <c r="G1222" s="90">
        <v>1</v>
      </c>
      <c r="H1222" s="27">
        <v>31.925555559999999</v>
      </c>
      <c r="I1222" s="27">
        <v>3</v>
      </c>
      <c r="J1222" s="24">
        <v>1</v>
      </c>
    </row>
    <row r="1223" spans="1:10">
      <c r="A1223" s="91" t="s">
        <v>178</v>
      </c>
      <c r="B1223" s="91" t="s">
        <v>177</v>
      </c>
      <c r="C1223" s="90">
        <v>4706</v>
      </c>
      <c r="D1223" s="91" t="s">
        <v>197</v>
      </c>
      <c r="E1223" s="91">
        <v>116.57222222222222</v>
      </c>
      <c r="F1223" s="91">
        <v>31.93611111111111</v>
      </c>
      <c r="G1223" s="90">
        <v>1</v>
      </c>
      <c r="H1223" s="27">
        <v>31.925555559999999</v>
      </c>
      <c r="I1223" s="27">
        <v>3</v>
      </c>
      <c r="J1223" s="24">
        <v>1</v>
      </c>
    </row>
    <row r="1224" spans="1:10">
      <c r="A1224" s="91" t="s">
        <v>178</v>
      </c>
      <c r="B1224" s="91" t="s">
        <v>177</v>
      </c>
      <c r="C1224" s="90">
        <v>4723</v>
      </c>
      <c r="D1224" s="91" t="s">
        <v>1272</v>
      </c>
      <c r="E1224" s="91">
        <v>116.55833333333334</v>
      </c>
      <c r="F1224" s="91">
        <v>31.93611111111111</v>
      </c>
      <c r="G1224" s="90">
        <v>9</v>
      </c>
      <c r="H1224" s="27">
        <v>31.925555559999999</v>
      </c>
      <c r="I1224" s="27">
        <v>3</v>
      </c>
      <c r="J1224" s="24">
        <v>1</v>
      </c>
    </row>
    <row r="1225" spans="1:10">
      <c r="A1225" s="91" t="s">
        <v>178</v>
      </c>
      <c r="B1225" s="91" t="s">
        <v>177</v>
      </c>
      <c r="C1225" s="90">
        <v>1419</v>
      </c>
      <c r="D1225" s="91" t="s">
        <v>1271</v>
      </c>
      <c r="E1225" s="91">
        <v>116.52777777777779</v>
      </c>
      <c r="F1225" s="91">
        <v>31.93611111111111</v>
      </c>
      <c r="G1225" s="90">
        <v>4</v>
      </c>
      <c r="H1225" s="27">
        <v>31.925555559999999</v>
      </c>
      <c r="I1225" s="27">
        <v>3</v>
      </c>
      <c r="J1225" s="24">
        <v>1</v>
      </c>
    </row>
    <row r="1226" spans="1:10" hidden="1">
      <c r="A1226" s="91" t="s">
        <v>178</v>
      </c>
      <c r="B1226" s="91" t="s">
        <v>177</v>
      </c>
      <c r="C1226" s="90">
        <v>215</v>
      </c>
      <c r="D1226" s="91" t="s">
        <v>1270</v>
      </c>
      <c r="E1226" s="91">
        <v>116.24444444444445</v>
      </c>
      <c r="F1226" s="91">
        <v>31.93611111111111</v>
      </c>
      <c r="G1226" s="90">
        <v>3</v>
      </c>
      <c r="H1226" s="27">
        <v>31.925555559999999</v>
      </c>
      <c r="I1226" s="27">
        <v>3</v>
      </c>
      <c r="J1226" s="24">
        <v>0</v>
      </c>
    </row>
    <row r="1227" spans="1:10">
      <c r="A1227" s="91" t="s">
        <v>178</v>
      </c>
      <c r="B1227" s="91" t="s">
        <v>177</v>
      </c>
      <c r="C1227" s="90">
        <v>4708</v>
      </c>
      <c r="D1227" s="91" t="s">
        <v>197</v>
      </c>
      <c r="E1227" s="91">
        <v>116.53055555555555</v>
      </c>
      <c r="F1227" s="91">
        <v>31.933333333333334</v>
      </c>
      <c r="G1227" s="90">
        <v>2</v>
      </c>
      <c r="H1227" s="27">
        <v>31.925555559999999</v>
      </c>
      <c r="I1227" s="27">
        <v>3</v>
      </c>
      <c r="J1227" s="24">
        <v>1</v>
      </c>
    </row>
    <row r="1228" spans="1:10" hidden="1">
      <c r="A1228" s="91" t="s">
        <v>178</v>
      </c>
      <c r="B1228" s="91" t="s">
        <v>177</v>
      </c>
      <c r="C1228" s="90">
        <v>1031</v>
      </c>
      <c r="D1228" s="91" t="s">
        <v>687</v>
      </c>
      <c r="E1228" s="91">
        <v>116.38333333333334</v>
      </c>
      <c r="F1228" s="91">
        <v>31.933333333333334</v>
      </c>
      <c r="G1228" s="90">
        <v>1</v>
      </c>
      <c r="H1228" s="27">
        <v>31.925555559999999</v>
      </c>
      <c r="I1228" s="27">
        <v>3</v>
      </c>
      <c r="J1228" s="24">
        <v>0</v>
      </c>
    </row>
    <row r="1229" spans="1:10">
      <c r="A1229" s="91" t="s">
        <v>178</v>
      </c>
      <c r="B1229" s="91" t="s">
        <v>177</v>
      </c>
      <c r="C1229" s="90">
        <v>4981</v>
      </c>
      <c r="D1229" s="91" t="s">
        <v>1269</v>
      </c>
      <c r="E1229" s="91">
        <v>116.60833333333333</v>
      </c>
      <c r="F1229" s="91">
        <v>31.930555555555557</v>
      </c>
      <c r="G1229" s="90">
        <v>4</v>
      </c>
      <c r="H1229" s="27">
        <v>31.925555559999999</v>
      </c>
      <c r="I1229" s="27">
        <v>3</v>
      </c>
      <c r="J1229" s="24">
        <v>1</v>
      </c>
    </row>
    <row r="1230" spans="1:10">
      <c r="A1230" s="91" t="s">
        <v>178</v>
      </c>
      <c r="B1230" s="91" t="s">
        <v>177</v>
      </c>
      <c r="C1230" s="90">
        <v>919</v>
      </c>
      <c r="D1230" s="91" t="s">
        <v>1268</v>
      </c>
      <c r="E1230" s="91">
        <v>116.53888888888889</v>
      </c>
      <c r="F1230" s="91">
        <v>31.930555555555557</v>
      </c>
      <c r="G1230" s="90">
        <v>2</v>
      </c>
      <c r="H1230" s="27">
        <v>31.925555559999999</v>
      </c>
      <c r="I1230" s="27">
        <v>3</v>
      </c>
      <c r="J1230" s="24">
        <v>1</v>
      </c>
    </row>
    <row r="1231" spans="1:10" hidden="1">
      <c r="A1231" s="91" t="s">
        <v>178</v>
      </c>
      <c r="B1231" s="91" t="s">
        <v>177</v>
      </c>
      <c r="C1231" s="90">
        <v>331</v>
      </c>
      <c r="D1231" s="91" t="s">
        <v>1267</v>
      </c>
      <c r="E1231" s="91">
        <v>116.44722222222221</v>
      </c>
      <c r="F1231" s="91">
        <v>31.930555555555557</v>
      </c>
      <c r="G1231" s="90">
        <v>30</v>
      </c>
      <c r="H1231" s="27">
        <v>31.925555559999999</v>
      </c>
      <c r="I1231" s="27">
        <v>3</v>
      </c>
      <c r="J1231" s="24">
        <v>0</v>
      </c>
    </row>
    <row r="1232" spans="1:10" hidden="1">
      <c r="A1232" s="91" t="s">
        <v>178</v>
      </c>
      <c r="B1232" s="91" t="s">
        <v>177</v>
      </c>
      <c r="C1232" s="90">
        <v>4110</v>
      </c>
      <c r="D1232" s="91" t="s">
        <v>1266</v>
      </c>
      <c r="E1232" s="91">
        <v>115.9</v>
      </c>
      <c r="F1232" s="91">
        <v>31.930555555555557</v>
      </c>
      <c r="G1232" s="90">
        <v>2</v>
      </c>
      <c r="H1232" s="27">
        <v>31.925555559999999</v>
      </c>
      <c r="I1232" s="27">
        <v>3</v>
      </c>
      <c r="J1232" s="24">
        <v>0</v>
      </c>
    </row>
    <row r="1233" spans="1:10">
      <c r="A1233" s="91" t="s">
        <v>178</v>
      </c>
      <c r="B1233" s="91" t="s">
        <v>177</v>
      </c>
      <c r="C1233" s="90">
        <v>3103</v>
      </c>
      <c r="D1233" s="91" t="s">
        <v>405</v>
      </c>
      <c r="E1233" s="91">
        <v>116.58888888888889</v>
      </c>
      <c r="F1233" s="91">
        <v>31.930555555555554</v>
      </c>
      <c r="G1233" s="90">
        <v>1</v>
      </c>
      <c r="H1233" s="27">
        <v>31.925555559999999</v>
      </c>
      <c r="I1233" s="27">
        <v>3</v>
      </c>
      <c r="J1233" s="24">
        <v>1</v>
      </c>
    </row>
    <row r="1234" spans="1:10">
      <c r="A1234" s="91" t="s">
        <v>178</v>
      </c>
      <c r="B1234" s="91" t="s">
        <v>177</v>
      </c>
      <c r="C1234" s="90">
        <v>4111</v>
      </c>
      <c r="D1234" s="91" t="s">
        <v>1265</v>
      </c>
      <c r="E1234" s="91">
        <v>116.52222222222223</v>
      </c>
      <c r="F1234" s="91">
        <v>31.930555555555554</v>
      </c>
      <c r="G1234" s="90">
        <v>1</v>
      </c>
      <c r="H1234" s="27">
        <v>31.925555559999999</v>
      </c>
      <c r="I1234" s="27">
        <v>3</v>
      </c>
      <c r="J1234" s="24">
        <v>1</v>
      </c>
    </row>
    <row r="1235" spans="1:10">
      <c r="A1235" s="91" t="s">
        <v>178</v>
      </c>
      <c r="B1235" s="91" t="s">
        <v>177</v>
      </c>
      <c r="C1235" s="90">
        <v>1</v>
      </c>
      <c r="D1235" s="91" t="s">
        <v>177</v>
      </c>
      <c r="E1235" s="91">
        <v>116.65833333333333</v>
      </c>
      <c r="F1235" s="91">
        <v>31.927777777777781</v>
      </c>
      <c r="G1235" s="90">
        <v>279765</v>
      </c>
      <c r="H1235" s="27">
        <v>31.925555559999999</v>
      </c>
      <c r="I1235" s="27">
        <v>3</v>
      </c>
      <c r="J1235" s="24">
        <v>1</v>
      </c>
    </row>
    <row r="1236" spans="1:10">
      <c r="A1236" s="91" t="s">
        <v>178</v>
      </c>
      <c r="B1236" s="91" t="s">
        <v>177</v>
      </c>
      <c r="C1236" s="90">
        <v>4925</v>
      </c>
      <c r="D1236" s="91" t="s">
        <v>1264</v>
      </c>
      <c r="E1236" s="91">
        <v>116.75833333333334</v>
      </c>
      <c r="F1236" s="91">
        <v>31.927777777777777</v>
      </c>
      <c r="G1236" s="90">
        <v>43</v>
      </c>
      <c r="H1236" s="27">
        <v>31.925555559999999</v>
      </c>
      <c r="I1236" s="27">
        <v>3</v>
      </c>
      <c r="J1236" s="24">
        <v>1</v>
      </c>
    </row>
    <row r="1237" spans="1:10">
      <c r="A1237" s="91" t="s">
        <v>178</v>
      </c>
      <c r="B1237" s="91" t="s">
        <v>177</v>
      </c>
      <c r="C1237" s="90">
        <v>4980</v>
      </c>
      <c r="D1237" s="91" t="s">
        <v>1263</v>
      </c>
      <c r="E1237" s="91">
        <v>116.675</v>
      </c>
      <c r="F1237" s="91">
        <v>31.925000000000001</v>
      </c>
      <c r="G1237" s="90">
        <v>40</v>
      </c>
      <c r="H1237" s="27">
        <v>31.925555559999999</v>
      </c>
      <c r="I1237" s="27">
        <v>3</v>
      </c>
      <c r="J1237" s="24">
        <v>1</v>
      </c>
    </row>
    <row r="1238" spans="1:10">
      <c r="A1238" s="91" t="s">
        <v>178</v>
      </c>
      <c r="B1238" s="91" t="s">
        <v>177</v>
      </c>
      <c r="C1238" s="90">
        <v>230</v>
      </c>
      <c r="D1238" s="91" t="s">
        <v>1262</v>
      </c>
      <c r="E1238" s="91">
        <v>116.56666666666666</v>
      </c>
      <c r="F1238" s="91">
        <v>31.925000000000001</v>
      </c>
      <c r="G1238" s="90">
        <v>7</v>
      </c>
      <c r="H1238" s="27">
        <v>31.925555559999999</v>
      </c>
      <c r="I1238" s="27">
        <v>3</v>
      </c>
      <c r="J1238" s="24">
        <v>1</v>
      </c>
    </row>
    <row r="1239" spans="1:10">
      <c r="A1239" s="91" t="s">
        <v>178</v>
      </c>
      <c r="B1239" s="91" t="s">
        <v>177</v>
      </c>
      <c r="C1239" s="90">
        <v>878</v>
      </c>
      <c r="D1239" s="91" t="s">
        <v>1261</v>
      </c>
      <c r="E1239" s="91">
        <v>116.55277777777778</v>
      </c>
      <c r="F1239" s="91">
        <v>31.925000000000001</v>
      </c>
      <c r="G1239" s="90">
        <v>8</v>
      </c>
      <c r="H1239" s="27">
        <v>31.925555559999999</v>
      </c>
      <c r="I1239" s="27">
        <v>3</v>
      </c>
      <c r="J1239" s="24">
        <v>1</v>
      </c>
    </row>
    <row r="1240" spans="1:10">
      <c r="A1240" s="91" t="s">
        <v>178</v>
      </c>
      <c r="B1240" s="91" t="s">
        <v>177</v>
      </c>
      <c r="C1240" s="90">
        <v>4669</v>
      </c>
      <c r="D1240" s="91" t="s">
        <v>1260</v>
      </c>
      <c r="E1240" s="91">
        <v>116.55</v>
      </c>
      <c r="F1240" s="91">
        <v>31.925000000000001</v>
      </c>
      <c r="G1240" s="90">
        <v>1</v>
      </c>
      <c r="H1240" s="27">
        <v>31.925555559999999</v>
      </c>
      <c r="I1240" s="27">
        <v>3</v>
      </c>
      <c r="J1240" s="24">
        <v>1</v>
      </c>
    </row>
    <row r="1241" spans="1:10" hidden="1">
      <c r="A1241" s="91" t="s">
        <v>178</v>
      </c>
      <c r="B1241" s="91" t="s">
        <v>177</v>
      </c>
      <c r="C1241" s="90">
        <v>4691</v>
      </c>
      <c r="D1241" s="91" t="s">
        <v>1259</v>
      </c>
      <c r="E1241" s="91">
        <v>116.37222222222222</v>
      </c>
      <c r="F1241" s="91">
        <v>31.925000000000001</v>
      </c>
      <c r="G1241" s="90">
        <v>5</v>
      </c>
      <c r="H1241" s="27">
        <v>31.925555559999999</v>
      </c>
      <c r="I1241" s="27">
        <v>3</v>
      </c>
      <c r="J1241" s="24">
        <v>0</v>
      </c>
    </row>
    <row r="1242" spans="1:10">
      <c r="A1242" s="91" t="s">
        <v>178</v>
      </c>
      <c r="B1242" s="91" t="s">
        <v>177</v>
      </c>
      <c r="C1242" s="90">
        <v>1969</v>
      </c>
      <c r="D1242" s="91" t="s">
        <v>1258</v>
      </c>
      <c r="E1242" s="91">
        <v>116.53888888888889</v>
      </c>
      <c r="F1242" s="91">
        <v>31.922222222222221</v>
      </c>
      <c r="G1242" s="90">
        <v>1</v>
      </c>
      <c r="H1242" s="27">
        <v>31.925555559999999</v>
      </c>
      <c r="I1242" s="27">
        <v>3</v>
      </c>
      <c r="J1242" s="24">
        <v>1</v>
      </c>
    </row>
    <row r="1243" spans="1:10">
      <c r="A1243" s="91" t="s">
        <v>178</v>
      </c>
      <c r="B1243" s="91" t="s">
        <v>177</v>
      </c>
      <c r="C1243" s="90">
        <v>2719</v>
      </c>
      <c r="D1243" s="91" t="s">
        <v>1257</v>
      </c>
      <c r="E1243" s="91">
        <v>116.53888888888889</v>
      </c>
      <c r="F1243" s="91">
        <v>31.922222222222221</v>
      </c>
      <c r="G1243" s="90">
        <v>5</v>
      </c>
      <c r="H1243" s="27">
        <v>31.925555559999999</v>
      </c>
      <c r="I1243" s="27">
        <v>3</v>
      </c>
      <c r="J1243" s="24">
        <v>1</v>
      </c>
    </row>
    <row r="1244" spans="1:10">
      <c r="A1244" s="91" t="s">
        <v>178</v>
      </c>
      <c r="B1244" s="91" t="s">
        <v>177</v>
      </c>
      <c r="C1244" s="90">
        <v>4718</v>
      </c>
      <c r="D1244" s="91" t="s">
        <v>1256</v>
      </c>
      <c r="E1244" s="91">
        <v>116.53333333333333</v>
      </c>
      <c r="F1244" s="91">
        <v>31.922222222222221</v>
      </c>
      <c r="G1244" s="90">
        <v>13</v>
      </c>
      <c r="H1244" s="27">
        <v>31.925555559999999</v>
      </c>
      <c r="I1244" s="27">
        <v>3</v>
      </c>
      <c r="J1244" s="24">
        <v>1</v>
      </c>
    </row>
    <row r="1245" spans="1:10">
      <c r="A1245" s="91" t="s">
        <v>178</v>
      </c>
      <c r="B1245" s="91" t="s">
        <v>177</v>
      </c>
      <c r="C1245" s="90">
        <v>3375</v>
      </c>
      <c r="D1245" s="91" t="s">
        <v>1255</v>
      </c>
      <c r="E1245" s="91">
        <v>116.51666666666667</v>
      </c>
      <c r="F1245" s="91">
        <v>31.919444444444444</v>
      </c>
      <c r="G1245" s="90">
        <v>4</v>
      </c>
      <c r="H1245" s="27">
        <v>31.925555559999999</v>
      </c>
      <c r="I1245" s="27">
        <v>3</v>
      </c>
      <c r="J1245" s="24">
        <v>1</v>
      </c>
    </row>
    <row r="1246" spans="1:10" hidden="1">
      <c r="A1246" s="91" t="s">
        <v>178</v>
      </c>
      <c r="B1246" s="91" t="s">
        <v>177</v>
      </c>
      <c r="C1246" s="90">
        <v>4594</v>
      </c>
      <c r="D1246" s="91" t="s">
        <v>1254</v>
      </c>
      <c r="E1246" s="91">
        <v>116.375</v>
      </c>
      <c r="F1246" s="91">
        <v>31.919444444444444</v>
      </c>
      <c r="G1246" s="90">
        <v>4</v>
      </c>
      <c r="H1246" s="27">
        <v>31.925555559999999</v>
      </c>
      <c r="I1246" s="27">
        <v>3</v>
      </c>
      <c r="J1246" s="24">
        <v>0</v>
      </c>
    </row>
    <row r="1247" spans="1:10">
      <c r="A1247" s="91" t="s">
        <v>178</v>
      </c>
      <c r="B1247" s="91" t="s">
        <v>177</v>
      </c>
      <c r="C1247" s="90">
        <v>470</v>
      </c>
      <c r="D1247" s="91" t="s">
        <v>1253</v>
      </c>
      <c r="E1247" s="91">
        <v>116.51388888888889</v>
      </c>
      <c r="F1247" s="91">
        <v>31.916666666666668</v>
      </c>
      <c r="G1247" s="90">
        <v>1</v>
      </c>
      <c r="H1247" s="27">
        <v>31.925555559999999</v>
      </c>
      <c r="I1247" s="27">
        <v>3</v>
      </c>
      <c r="J1247" s="24">
        <v>1</v>
      </c>
    </row>
    <row r="1248" spans="1:10">
      <c r="A1248" s="91" t="s">
        <v>178</v>
      </c>
      <c r="B1248" s="91" t="s">
        <v>177</v>
      </c>
      <c r="C1248" s="90">
        <v>4930</v>
      </c>
      <c r="D1248" s="91" t="s">
        <v>1252</v>
      </c>
      <c r="E1248" s="91">
        <v>116.875</v>
      </c>
      <c r="F1248" s="91">
        <v>31.916666666666664</v>
      </c>
      <c r="G1248" s="90">
        <v>11</v>
      </c>
      <c r="H1248" s="27">
        <v>31.925555559999999</v>
      </c>
      <c r="I1248" s="27">
        <v>3</v>
      </c>
      <c r="J1248" s="24">
        <v>1</v>
      </c>
    </row>
    <row r="1249" spans="1:10">
      <c r="A1249" s="91" t="s">
        <v>178</v>
      </c>
      <c r="B1249" s="91" t="s">
        <v>177</v>
      </c>
      <c r="C1249" s="90">
        <v>4715</v>
      </c>
      <c r="D1249" s="91" t="s">
        <v>372</v>
      </c>
      <c r="E1249" s="91">
        <v>116.58611111111111</v>
      </c>
      <c r="F1249" s="91">
        <v>31.916666666666664</v>
      </c>
      <c r="G1249" s="90">
        <v>814</v>
      </c>
      <c r="H1249" s="27">
        <v>31.925555559999999</v>
      </c>
      <c r="I1249" s="27">
        <v>3</v>
      </c>
      <c r="J1249" s="24">
        <v>1</v>
      </c>
    </row>
    <row r="1250" spans="1:10">
      <c r="A1250" s="91" t="s">
        <v>178</v>
      </c>
      <c r="B1250" s="91" t="s">
        <v>177</v>
      </c>
      <c r="C1250" s="90">
        <v>4971</v>
      </c>
      <c r="D1250" s="91" t="s">
        <v>1251</v>
      </c>
      <c r="E1250" s="91">
        <v>116.46388888888889</v>
      </c>
      <c r="F1250" s="91">
        <v>31.916666666666664</v>
      </c>
      <c r="G1250" s="90">
        <v>1</v>
      </c>
      <c r="H1250" s="27">
        <v>31.925555559999999</v>
      </c>
      <c r="I1250" s="27">
        <v>3</v>
      </c>
      <c r="J1250" s="24">
        <v>1</v>
      </c>
    </row>
    <row r="1251" spans="1:10">
      <c r="A1251" s="91" t="s">
        <v>178</v>
      </c>
      <c r="B1251" s="91" t="s">
        <v>177</v>
      </c>
      <c r="C1251" s="90">
        <v>4452</v>
      </c>
      <c r="D1251" s="91" t="s">
        <v>1250</v>
      </c>
      <c r="E1251" s="91">
        <v>116.70277777777777</v>
      </c>
      <c r="F1251" s="91">
        <v>31.913888888888888</v>
      </c>
      <c r="G1251" s="90">
        <v>1</v>
      </c>
      <c r="H1251" s="27">
        <v>31.925555559999999</v>
      </c>
      <c r="I1251" s="27">
        <v>3</v>
      </c>
      <c r="J1251" s="24">
        <v>1</v>
      </c>
    </row>
    <row r="1252" spans="1:10">
      <c r="A1252" s="91" t="s">
        <v>178</v>
      </c>
      <c r="B1252" s="91" t="s">
        <v>177</v>
      </c>
      <c r="C1252" s="90">
        <v>4445</v>
      </c>
      <c r="D1252" s="91" t="s">
        <v>1249</v>
      </c>
      <c r="E1252" s="91">
        <v>116.67777777777778</v>
      </c>
      <c r="F1252" s="91">
        <v>31.913888888888888</v>
      </c>
      <c r="G1252" s="90">
        <v>1520</v>
      </c>
      <c r="H1252" s="27">
        <v>31.925555559999999</v>
      </c>
      <c r="I1252" s="27">
        <v>3</v>
      </c>
      <c r="J1252" s="24">
        <v>1</v>
      </c>
    </row>
    <row r="1253" spans="1:10">
      <c r="A1253" s="91" t="s">
        <v>178</v>
      </c>
      <c r="B1253" s="91" t="s">
        <v>177</v>
      </c>
      <c r="C1253" s="90">
        <v>4979</v>
      </c>
      <c r="D1253" s="91" t="s">
        <v>1248</v>
      </c>
      <c r="E1253" s="91">
        <v>116.62222222222222</v>
      </c>
      <c r="F1253" s="91">
        <v>31.913888888888888</v>
      </c>
      <c r="G1253" s="90">
        <v>4</v>
      </c>
      <c r="H1253" s="27">
        <v>31.925555559999999</v>
      </c>
      <c r="I1253" s="27">
        <v>3</v>
      </c>
      <c r="J1253" s="24">
        <v>1</v>
      </c>
    </row>
    <row r="1254" spans="1:10">
      <c r="A1254" s="91" t="s">
        <v>178</v>
      </c>
      <c r="B1254" s="91" t="s">
        <v>177</v>
      </c>
      <c r="C1254" s="90">
        <v>4098</v>
      </c>
      <c r="D1254" s="91" t="s">
        <v>858</v>
      </c>
      <c r="E1254" s="91">
        <v>116.59166666666667</v>
      </c>
      <c r="F1254" s="91">
        <v>31.913888888888888</v>
      </c>
      <c r="G1254" s="90">
        <v>1</v>
      </c>
      <c r="H1254" s="27">
        <v>31.925555559999999</v>
      </c>
      <c r="I1254" s="27">
        <v>3</v>
      </c>
      <c r="J1254" s="24">
        <v>1</v>
      </c>
    </row>
    <row r="1255" spans="1:10">
      <c r="A1255" s="91" t="s">
        <v>178</v>
      </c>
      <c r="B1255" s="91" t="s">
        <v>177</v>
      </c>
      <c r="C1255" s="90">
        <v>4910</v>
      </c>
      <c r="D1255" s="91" t="s">
        <v>1247</v>
      </c>
      <c r="E1255" s="91">
        <v>116.59166666666667</v>
      </c>
      <c r="F1255" s="91">
        <v>31.913888888888888</v>
      </c>
      <c r="G1255" s="90">
        <v>14</v>
      </c>
      <c r="H1255" s="27">
        <v>31.925555559999999</v>
      </c>
      <c r="I1255" s="27">
        <v>3</v>
      </c>
      <c r="J1255" s="24">
        <v>1</v>
      </c>
    </row>
    <row r="1256" spans="1:10">
      <c r="A1256" s="91" t="s">
        <v>178</v>
      </c>
      <c r="B1256" s="91" t="s">
        <v>177</v>
      </c>
      <c r="C1256" s="90">
        <v>4901</v>
      </c>
      <c r="D1256" s="91" t="s">
        <v>1246</v>
      </c>
      <c r="E1256" s="91">
        <v>116.58611111111111</v>
      </c>
      <c r="F1256" s="91">
        <v>31.913888888888888</v>
      </c>
      <c r="G1256" s="90">
        <v>25</v>
      </c>
      <c r="H1256" s="27">
        <v>31.925555559999999</v>
      </c>
      <c r="I1256" s="27">
        <v>3</v>
      </c>
      <c r="J1256" s="24">
        <v>1</v>
      </c>
    </row>
    <row r="1257" spans="1:10">
      <c r="A1257" s="91" t="s">
        <v>178</v>
      </c>
      <c r="B1257" s="91" t="s">
        <v>177</v>
      </c>
      <c r="C1257" s="90">
        <v>4720</v>
      </c>
      <c r="D1257" s="91" t="s">
        <v>1245</v>
      </c>
      <c r="E1257" s="91">
        <v>116.55833333333334</v>
      </c>
      <c r="F1257" s="91">
        <v>31.913888888888888</v>
      </c>
      <c r="G1257" s="90">
        <v>17</v>
      </c>
      <c r="H1257" s="27">
        <v>31.925555559999999</v>
      </c>
      <c r="I1257" s="27">
        <v>3</v>
      </c>
      <c r="J1257" s="24">
        <v>1</v>
      </c>
    </row>
    <row r="1258" spans="1:10">
      <c r="A1258" s="91" t="s">
        <v>178</v>
      </c>
      <c r="B1258" s="91" t="s">
        <v>177</v>
      </c>
      <c r="C1258" s="90">
        <v>4959</v>
      </c>
      <c r="D1258" s="91" t="s">
        <v>589</v>
      </c>
      <c r="E1258" s="91">
        <v>116.48888888888889</v>
      </c>
      <c r="F1258" s="91">
        <v>31.913888888888888</v>
      </c>
      <c r="G1258" s="90">
        <v>2</v>
      </c>
      <c r="H1258" s="27">
        <v>31.925555559999999</v>
      </c>
      <c r="I1258" s="27">
        <v>3</v>
      </c>
      <c r="J1258" s="24">
        <v>1</v>
      </c>
    </row>
    <row r="1259" spans="1:10">
      <c r="A1259" s="91" t="s">
        <v>178</v>
      </c>
      <c r="B1259" s="91" t="s">
        <v>177</v>
      </c>
      <c r="C1259" s="90">
        <v>4075</v>
      </c>
      <c r="D1259" s="91" t="s">
        <v>1244</v>
      </c>
      <c r="E1259" s="91">
        <v>116.6861111111111</v>
      </c>
      <c r="F1259" s="91">
        <v>31.911111111111111</v>
      </c>
      <c r="G1259" s="90">
        <v>9</v>
      </c>
      <c r="H1259" s="27">
        <v>31.925555559999999</v>
      </c>
      <c r="I1259" s="27">
        <v>3</v>
      </c>
      <c r="J1259" s="24">
        <v>1</v>
      </c>
    </row>
    <row r="1260" spans="1:10">
      <c r="A1260" s="91" t="s">
        <v>178</v>
      </c>
      <c r="B1260" s="91" t="s">
        <v>177</v>
      </c>
      <c r="C1260" s="90">
        <v>2872</v>
      </c>
      <c r="D1260" s="91" t="s">
        <v>1243</v>
      </c>
      <c r="E1260" s="91">
        <v>116.675</v>
      </c>
      <c r="F1260" s="91">
        <v>31.911111111111111</v>
      </c>
      <c r="G1260" s="90">
        <v>12</v>
      </c>
      <c r="H1260" s="27">
        <v>31.925555559999999</v>
      </c>
      <c r="I1260" s="27">
        <v>3</v>
      </c>
      <c r="J1260" s="24">
        <v>1</v>
      </c>
    </row>
    <row r="1261" spans="1:10">
      <c r="A1261" s="91" t="s">
        <v>178</v>
      </c>
      <c r="B1261" s="91" t="s">
        <v>177</v>
      </c>
      <c r="C1261" s="90">
        <v>4717</v>
      </c>
      <c r="D1261" s="91" t="s">
        <v>1242</v>
      </c>
      <c r="E1261" s="91">
        <v>116.56666666666666</v>
      </c>
      <c r="F1261" s="91">
        <v>31.911111111111111</v>
      </c>
      <c r="G1261" s="90">
        <v>17</v>
      </c>
      <c r="H1261" s="27">
        <v>31.925555559999999</v>
      </c>
      <c r="I1261" s="27">
        <v>3</v>
      </c>
      <c r="J1261" s="24">
        <v>1</v>
      </c>
    </row>
    <row r="1262" spans="1:10">
      <c r="A1262" s="91" t="s">
        <v>178</v>
      </c>
      <c r="B1262" s="91" t="s">
        <v>177</v>
      </c>
      <c r="C1262" s="90">
        <v>2729</v>
      </c>
      <c r="D1262" s="91" t="s">
        <v>1241</v>
      </c>
      <c r="E1262" s="91">
        <v>116.56388888888888</v>
      </c>
      <c r="F1262" s="91">
        <v>31.911111111111111</v>
      </c>
      <c r="G1262" s="90">
        <v>1</v>
      </c>
      <c r="H1262" s="27">
        <v>31.925555559999999</v>
      </c>
      <c r="I1262" s="27">
        <v>3</v>
      </c>
      <c r="J1262" s="24">
        <v>1</v>
      </c>
    </row>
    <row r="1263" spans="1:10" hidden="1">
      <c r="A1263" s="91" t="s">
        <v>178</v>
      </c>
      <c r="B1263" s="91" t="s">
        <v>177</v>
      </c>
      <c r="C1263" s="90">
        <v>630</v>
      </c>
      <c r="D1263" s="91" t="s">
        <v>486</v>
      </c>
      <c r="E1263" s="91">
        <v>116.36388888888889</v>
      </c>
      <c r="F1263" s="91">
        <v>31.911111111111111</v>
      </c>
      <c r="G1263" s="90">
        <v>2</v>
      </c>
      <c r="H1263" s="27">
        <v>31.925555559999999</v>
      </c>
      <c r="I1263" s="27">
        <v>3</v>
      </c>
      <c r="J1263" s="24">
        <v>0</v>
      </c>
    </row>
    <row r="1264" spans="1:10">
      <c r="A1264" s="91" t="s">
        <v>178</v>
      </c>
      <c r="B1264" s="91" t="s">
        <v>177</v>
      </c>
      <c r="C1264" s="90">
        <v>4900</v>
      </c>
      <c r="D1264" s="91" t="s">
        <v>1240</v>
      </c>
      <c r="E1264" s="91">
        <v>116.71111111111111</v>
      </c>
      <c r="F1264" s="91">
        <v>31.908333333333335</v>
      </c>
      <c r="G1264" s="90">
        <v>23</v>
      </c>
      <c r="H1264" s="27">
        <v>31.925555559999999</v>
      </c>
      <c r="I1264" s="27">
        <v>3</v>
      </c>
      <c r="J1264" s="24">
        <v>1</v>
      </c>
    </row>
    <row r="1265" spans="1:10">
      <c r="A1265" s="91" t="s">
        <v>178</v>
      </c>
      <c r="B1265" s="91" t="s">
        <v>177</v>
      </c>
      <c r="C1265" s="90">
        <v>4752</v>
      </c>
      <c r="D1265" s="91" t="s">
        <v>1239</v>
      </c>
      <c r="E1265" s="91">
        <v>116.66111111111111</v>
      </c>
      <c r="F1265" s="91">
        <v>31.908333333333335</v>
      </c>
      <c r="G1265" s="90">
        <v>13</v>
      </c>
      <c r="H1265" s="27">
        <v>31.925555559999999</v>
      </c>
      <c r="I1265" s="27">
        <v>3</v>
      </c>
      <c r="J1265" s="24">
        <v>1</v>
      </c>
    </row>
    <row r="1266" spans="1:10">
      <c r="A1266" s="91" t="s">
        <v>178</v>
      </c>
      <c r="B1266" s="91" t="s">
        <v>177</v>
      </c>
      <c r="C1266" s="90">
        <v>4982</v>
      </c>
      <c r="D1266" s="91" t="s">
        <v>1238</v>
      </c>
      <c r="E1266" s="91">
        <v>116.55</v>
      </c>
      <c r="F1266" s="91">
        <v>31.908333333333335</v>
      </c>
      <c r="G1266" s="90">
        <v>1</v>
      </c>
      <c r="H1266" s="27">
        <v>31.925555559999999</v>
      </c>
      <c r="I1266" s="27">
        <v>3</v>
      </c>
      <c r="J1266" s="24">
        <v>1</v>
      </c>
    </row>
    <row r="1267" spans="1:10">
      <c r="A1267" s="91" t="s">
        <v>178</v>
      </c>
      <c r="B1267" s="91" t="s">
        <v>177</v>
      </c>
      <c r="C1267" s="90">
        <v>4712</v>
      </c>
      <c r="D1267" s="91" t="s">
        <v>1237</v>
      </c>
      <c r="E1267" s="91">
        <v>116.59444444444445</v>
      </c>
      <c r="F1267" s="91">
        <v>31.908333333333331</v>
      </c>
      <c r="G1267" s="90">
        <v>2</v>
      </c>
      <c r="H1267" s="27">
        <v>31.925555559999999</v>
      </c>
      <c r="I1267" s="27">
        <v>3</v>
      </c>
      <c r="J1267" s="24">
        <v>1</v>
      </c>
    </row>
    <row r="1268" spans="1:10">
      <c r="A1268" s="91" t="s">
        <v>178</v>
      </c>
      <c r="B1268" s="91" t="s">
        <v>177</v>
      </c>
      <c r="C1268" s="90">
        <v>3992</v>
      </c>
      <c r="D1268" s="91" t="s">
        <v>846</v>
      </c>
      <c r="E1268" s="91">
        <v>116.60833333333333</v>
      </c>
      <c r="F1268" s="91">
        <v>31.905555555555559</v>
      </c>
      <c r="G1268" s="90">
        <v>1</v>
      </c>
      <c r="H1268" s="27">
        <v>31.925555559999999</v>
      </c>
      <c r="I1268" s="27">
        <v>3</v>
      </c>
      <c r="J1268" s="24">
        <v>1</v>
      </c>
    </row>
    <row r="1269" spans="1:10">
      <c r="A1269" s="91" t="s">
        <v>178</v>
      </c>
      <c r="B1269" s="91" t="s">
        <v>177</v>
      </c>
      <c r="C1269" s="90">
        <v>1202</v>
      </c>
      <c r="D1269" s="91" t="s">
        <v>255</v>
      </c>
      <c r="E1269" s="91">
        <v>116.52777777777777</v>
      </c>
      <c r="F1269" s="91">
        <v>31.905555555555559</v>
      </c>
      <c r="G1269" s="90">
        <v>1</v>
      </c>
      <c r="H1269" s="27">
        <v>31.925555559999999</v>
      </c>
      <c r="I1269" s="27">
        <v>3</v>
      </c>
      <c r="J1269" s="24">
        <v>1</v>
      </c>
    </row>
    <row r="1270" spans="1:10">
      <c r="A1270" s="91" t="s">
        <v>178</v>
      </c>
      <c r="B1270" s="91" t="s">
        <v>177</v>
      </c>
      <c r="C1270" s="90">
        <v>3692</v>
      </c>
      <c r="D1270" s="91" t="s">
        <v>1236</v>
      </c>
      <c r="E1270" s="91">
        <v>116.70277777777777</v>
      </c>
      <c r="F1270" s="91">
        <v>31.905555555555555</v>
      </c>
      <c r="G1270" s="90">
        <v>6</v>
      </c>
      <c r="H1270" s="27">
        <v>31.925555559999999</v>
      </c>
      <c r="I1270" s="27">
        <v>3</v>
      </c>
      <c r="J1270" s="24">
        <v>1</v>
      </c>
    </row>
    <row r="1271" spans="1:10">
      <c r="A1271" s="91" t="s">
        <v>178</v>
      </c>
      <c r="B1271" s="91" t="s">
        <v>177</v>
      </c>
      <c r="C1271" s="90">
        <v>4713</v>
      </c>
      <c r="D1271" s="91" t="s">
        <v>1235</v>
      </c>
      <c r="E1271" s="91">
        <v>116.56666666666666</v>
      </c>
      <c r="F1271" s="91">
        <v>31.905555555555555</v>
      </c>
      <c r="G1271" s="90">
        <v>5</v>
      </c>
      <c r="H1271" s="27">
        <v>31.925555559999999</v>
      </c>
      <c r="I1271" s="27">
        <v>3</v>
      </c>
      <c r="J1271" s="24">
        <v>1</v>
      </c>
    </row>
    <row r="1272" spans="1:10">
      <c r="A1272" s="91" t="s">
        <v>178</v>
      </c>
      <c r="B1272" s="91" t="s">
        <v>177</v>
      </c>
      <c r="C1272" s="90">
        <v>4711</v>
      </c>
      <c r="D1272" s="91" t="s">
        <v>268</v>
      </c>
      <c r="E1272" s="91">
        <v>116.55555555555556</v>
      </c>
      <c r="F1272" s="91">
        <v>31.905555555555555</v>
      </c>
      <c r="G1272" s="90">
        <v>14</v>
      </c>
      <c r="H1272" s="27">
        <v>31.925555559999999</v>
      </c>
      <c r="I1272" s="27">
        <v>3</v>
      </c>
      <c r="J1272" s="24">
        <v>1</v>
      </c>
    </row>
    <row r="1273" spans="1:10">
      <c r="A1273" s="91" t="s">
        <v>178</v>
      </c>
      <c r="B1273" s="91" t="s">
        <v>177</v>
      </c>
      <c r="C1273" s="90">
        <v>3693</v>
      </c>
      <c r="D1273" s="91" t="s">
        <v>1234</v>
      </c>
      <c r="E1273" s="91">
        <v>116.67777777777778</v>
      </c>
      <c r="F1273" s="91">
        <v>31.902777777777779</v>
      </c>
      <c r="G1273" s="90">
        <v>6</v>
      </c>
      <c r="H1273" s="27">
        <v>31.925555559999999</v>
      </c>
      <c r="I1273" s="27">
        <v>3</v>
      </c>
      <c r="J1273" s="24">
        <v>1</v>
      </c>
    </row>
    <row r="1274" spans="1:10">
      <c r="A1274" s="91" t="s">
        <v>178</v>
      </c>
      <c r="B1274" s="91" t="s">
        <v>177</v>
      </c>
      <c r="C1274" s="90">
        <v>4311</v>
      </c>
      <c r="D1274" s="91" t="s">
        <v>1233</v>
      </c>
      <c r="E1274" s="91">
        <v>116.64999999999999</v>
      </c>
      <c r="F1274" s="91">
        <v>31.902777777777779</v>
      </c>
      <c r="G1274" s="90">
        <v>2</v>
      </c>
      <c r="H1274" s="27">
        <v>31.925555559999999</v>
      </c>
      <c r="I1274" s="27">
        <v>3</v>
      </c>
      <c r="J1274" s="24">
        <v>1</v>
      </c>
    </row>
    <row r="1275" spans="1:10">
      <c r="A1275" s="91" t="s">
        <v>178</v>
      </c>
      <c r="B1275" s="91" t="s">
        <v>177</v>
      </c>
      <c r="C1275" s="90">
        <v>3291</v>
      </c>
      <c r="D1275" s="91" t="s">
        <v>1232</v>
      </c>
      <c r="E1275" s="91">
        <v>116.59722222222223</v>
      </c>
      <c r="F1275" s="91">
        <v>31.902777777777779</v>
      </c>
      <c r="G1275" s="90">
        <v>11</v>
      </c>
      <c r="H1275" s="27">
        <v>31.925555559999999</v>
      </c>
      <c r="I1275" s="27">
        <v>3</v>
      </c>
      <c r="J1275" s="24">
        <v>1</v>
      </c>
    </row>
    <row r="1276" spans="1:10" hidden="1">
      <c r="A1276" s="91" t="s">
        <v>178</v>
      </c>
      <c r="B1276" s="91" t="s">
        <v>177</v>
      </c>
      <c r="C1276" s="90">
        <v>1996</v>
      </c>
      <c r="D1276" s="91" t="s">
        <v>602</v>
      </c>
      <c r="E1276" s="91">
        <v>116.45555555555556</v>
      </c>
      <c r="F1276" s="91">
        <v>31.902777777777775</v>
      </c>
      <c r="G1276" s="90">
        <v>1</v>
      </c>
      <c r="H1276" s="27">
        <v>31.925555559999999</v>
      </c>
      <c r="I1276" s="27">
        <v>3</v>
      </c>
      <c r="J1276" s="24">
        <v>0</v>
      </c>
    </row>
    <row r="1277" spans="1:10" hidden="1">
      <c r="A1277" s="91" t="s">
        <v>178</v>
      </c>
      <c r="B1277" s="91" t="s">
        <v>177</v>
      </c>
      <c r="C1277" s="90">
        <v>2195</v>
      </c>
      <c r="D1277" s="91" t="s">
        <v>1231</v>
      </c>
      <c r="E1277" s="91">
        <v>116.21944444444443</v>
      </c>
      <c r="F1277" s="91">
        <v>31.9</v>
      </c>
      <c r="G1277" s="90">
        <v>2</v>
      </c>
      <c r="H1277" s="27">
        <v>31.925555559999999</v>
      </c>
      <c r="I1277" s="27">
        <v>3</v>
      </c>
      <c r="J1277" s="24">
        <v>0</v>
      </c>
    </row>
    <row r="1278" spans="1:10">
      <c r="A1278" s="91" t="s">
        <v>178</v>
      </c>
      <c r="B1278" s="91" t="s">
        <v>177</v>
      </c>
      <c r="C1278" s="90">
        <v>4454</v>
      </c>
      <c r="D1278" s="91" t="s">
        <v>1230</v>
      </c>
      <c r="E1278" s="91">
        <v>116.57222222222222</v>
      </c>
      <c r="F1278" s="91">
        <v>31.894444444444446</v>
      </c>
      <c r="G1278" s="90">
        <v>25</v>
      </c>
      <c r="H1278" s="27">
        <v>31.925555559999999</v>
      </c>
      <c r="I1278" s="27">
        <v>3</v>
      </c>
      <c r="J1278" s="24">
        <v>1</v>
      </c>
    </row>
    <row r="1279" spans="1:10">
      <c r="A1279" s="91" t="s">
        <v>178</v>
      </c>
      <c r="B1279" s="91" t="s">
        <v>177</v>
      </c>
      <c r="C1279" s="90">
        <v>3722</v>
      </c>
      <c r="D1279" s="91" t="s">
        <v>1229</v>
      </c>
      <c r="E1279" s="91">
        <v>116.64444444444445</v>
      </c>
      <c r="F1279" s="91">
        <v>31.891666666666669</v>
      </c>
      <c r="G1279" s="90">
        <v>12</v>
      </c>
      <c r="H1279" s="27">
        <v>31.925555559999999</v>
      </c>
      <c r="I1279" s="27">
        <v>3</v>
      </c>
      <c r="J1279" s="24">
        <v>1</v>
      </c>
    </row>
    <row r="1280" spans="1:10">
      <c r="A1280" s="91" t="s">
        <v>178</v>
      </c>
      <c r="B1280" s="91" t="s">
        <v>177</v>
      </c>
      <c r="C1280" s="90">
        <v>4187</v>
      </c>
      <c r="D1280" s="91" t="s">
        <v>1228</v>
      </c>
      <c r="E1280" s="91">
        <v>116.62222222222222</v>
      </c>
      <c r="F1280" s="91">
        <v>31.891666666666669</v>
      </c>
      <c r="G1280" s="90">
        <v>4</v>
      </c>
      <c r="H1280" s="27">
        <v>31.925555559999999</v>
      </c>
      <c r="I1280" s="27">
        <v>3</v>
      </c>
      <c r="J1280" s="24">
        <v>1</v>
      </c>
    </row>
    <row r="1281" spans="1:10" hidden="1">
      <c r="A1281" s="91" t="s">
        <v>178</v>
      </c>
      <c r="B1281" s="91" t="s">
        <v>177</v>
      </c>
      <c r="C1281" s="90">
        <v>5078</v>
      </c>
      <c r="D1281" s="91" t="s">
        <v>1227</v>
      </c>
      <c r="E1281" s="91">
        <v>116.20555555555556</v>
      </c>
      <c r="F1281" s="91">
        <v>31.891666666666669</v>
      </c>
      <c r="G1281" s="90">
        <v>6</v>
      </c>
      <c r="H1281" s="27">
        <v>31.925555559999999</v>
      </c>
      <c r="I1281" s="27">
        <v>3</v>
      </c>
      <c r="J1281" s="24">
        <v>0</v>
      </c>
    </row>
    <row r="1282" spans="1:10">
      <c r="A1282" s="91" t="s">
        <v>178</v>
      </c>
      <c r="B1282" s="91" t="s">
        <v>177</v>
      </c>
      <c r="C1282" s="90">
        <v>3691</v>
      </c>
      <c r="D1282" s="91" t="s">
        <v>1226</v>
      </c>
      <c r="E1282" s="91">
        <v>116.61388888888888</v>
      </c>
      <c r="F1282" s="91">
        <v>31.891666666666666</v>
      </c>
      <c r="G1282" s="90">
        <v>74</v>
      </c>
      <c r="H1282" s="27">
        <v>31.925555559999999</v>
      </c>
      <c r="I1282" s="27">
        <v>3</v>
      </c>
      <c r="J1282" s="24">
        <v>1</v>
      </c>
    </row>
    <row r="1283" spans="1:10">
      <c r="A1283" s="91" t="s">
        <v>178</v>
      </c>
      <c r="B1283" s="91" t="s">
        <v>177</v>
      </c>
      <c r="C1283" s="90">
        <v>3700</v>
      </c>
      <c r="D1283" s="91" t="s">
        <v>1225</v>
      </c>
      <c r="E1283" s="91">
        <v>116.61388888888888</v>
      </c>
      <c r="F1283" s="91">
        <v>31.891666666666666</v>
      </c>
      <c r="G1283" s="90">
        <v>18</v>
      </c>
      <c r="H1283" s="27">
        <v>31.925555559999999</v>
      </c>
      <c r="I1283" s="27">
        <v>3</v>
      </c>
      <c r="J1283" s="24">
        <v>1</v>
      </c>
    </row>
    <row r="1284" spans="1:10">
      <c r="A1284" s="91" t="s">
        <v>178</v>
      </c>
      <c r="B1284" s="91" t="s">
        <v>177</v>
      </c>
      <c r="C1284" s="90">
        <v>2135</v>
      </c>
      <c r="D1284" s="91" t="s">
        <v>1224</v>
      </c>
      <c r="E1284" s="91">
        <v>116.59444444444445</v>
      </c>
      <c r="F1284" s="91">
        <v>31.891666666666666</v>
      </c>
      <c r="G1284" s="90">
        <v>1</v>
      </c>
      <c r="H1284" s="27">
        <v>31.925555559999999</v>
      </c>
      <c r="I1284" s="27">
        <v>3</v>
      </c>
      <c r="J1284" s="24">
        <v>1</v>
      </c>
    </row>
    <row r="1285" spans="1:10">
      <c r="A1285" s="91" t="s">
        <v>178</v>
      </c>
      <c r="B1285" s="91" t="s">
        <v>177</v>
      </c>
      <c r="C1285" s="90">
        <v>4675</v>
      </c>
      <c r="D1285" s="91" t="s">
        <v>1223</v>
      </c>
      <c r="E1285" s="91">
        <v>116.56666666666666</v>
      </c>
      <c r="F1285" s="91">
        <v>31.891666666666666</v>
      </c>
      <c r="G1285" s="90">
        <v>8</v>
      </c>
      <c r="H1285" s="27">
        <v>31.925555559999999</v>
      </c>
      <c r="I1285" s="27">
        <v>3</v>
      </c>
      <c r="J1285" s="24">
        <v>1</v>
      </c>
    </row>
    <row r="1286" spans="1:10">
      <c r="A1286" s="91" t="s">
        <v>178</v>
      </c>
      <c r="B1286" s="91" t="s">
        <v>177</v>
      </c>
      <c r="C1286" s="90">
        <v>4907</v>
      </c>
      <c r="D1286" s="91" t="s">
        <v>197</v>
      </c>
      <c r="E1286" s="91">
        <v>116.68333333333334</v>
      </c>
      <c r="F1286" s="91">
        <v>31.888888888888889</v>
      </c>
      <c r="G1286" s="90">
        <v>1</v>
      </c>
      <c r="H1286" s="27">
        <v>31.925555559999999</v>
      </c>
      <c r="I1286" s="27">
        <v>3</v>
      </c>
      <c r="J1286" s="24">
        <v>1</v>
      </c>
    </row>
    <row r="1287" spans="1:10">
      <c r="A1287" s="91" t="s">
        <v>178</v>
      </c>
      <c r="B1287" s="91" t="s">
        <v>177</v>
      </c>
      <c r="C1287" s="90">
        <v>3738</v>
      </c>
      <c r="D1287" s="91" t="s">
        <v>1222</v>
      </c>
      <c r="E1287" s="91">
        <v>116.66944444444444</v>
      </c>
      <c r="F1287" s="91">
        <v>31.888888888888889</v>
      </c>
      <c r="G1287" s="90">
        <v>216</v>
      </c>
      <c r="H1287" s="27">
        <v>31.925555559999999</v>
      </c>
      <c r="I1287" s="27">
        <v>3</v>
      </c>
      <c r="J1287" s="24">
        <v>1</v>
      </c>
    </row>
    <row r="1288" spans="1:10">
      <c r="A1288" s="91" t="s">
        <v>178</v>
      </c>
      <c r="B1288" s="91" t="s">
        <v>177</v>
      </c>
      <c r="C1288" s="90">
        <v>3690</v>
      </c>
      <c r="D1288" s="91" t="s">
        <v>1221</v>
      </c>
      <c r="E1288" s="91">
        <v>116.64444444444445</v>
      </c>
      <c r="F1288" s="91">
        <v>31.888888888888889</v>
      </c>
      <c r="G1288" s="90">
        <v>10</v>
      </c>
      <c r="H1288" s="27">
        <v>31.925555559999999</v>
      </c>
      <c r="I1288" s="27">
        <v>3</v>
      </c>
      <c r="J1288" s="24">
        <v>1</v>
      </c>
    </row>
    <row r="1289" spans="1:10">
      <c r="A1289" s="91" t="s">
        <v>178</v>
      </c>
      <c r="B1289" s="91" t="s">
        <v>177</v>
      </c>
      <c r="C1289" s="90">
        <v>4710</v>
      </c>
      <c r="D1289" s="91" t="s">
        <v>1220</v>
      </c>
      <c r="E1289" s="91">
        <v>116.57777777777777</v>
      </c>
      <c r="F1289" s="91">
        <v>31.888888888888889</v>
      </c>
      <c r="G1289" s="90">
        <v>2</v>
      </c>
      <c r="H1289" s="27">
        <v>31.925555559999999</v>
      </c>
      <c r="I1289" s="27">
        <v>3</v>
      </c>
      <c r="J1289" s="24">
        <v>1</v>
      </c>
    </row>
    <row r="1290" spans="1:10">
      <c r="A1290" s="91" t="s">
        <v>178</v>
      </c>
      <c r="B1290" s="91" t="s">
        <v>177</v>
      </c>
      <c r="C1290" s="90">
        <v>3328</v>
      </c>
      <c r="D1290" s="91" t="s">
        <v>1219</v>
      </c>
      <c r="E1290" s="91">
        <v>116.77777777777777</v>
      </c>
      <c r="F1290" s="91">
        <v>31.886111111111113</v>
      </c>
      <c r="G1290" s="90">
        <v>26</v>
      </c>
      <c r="H1290" s="27">
        <v>31.925555559999999</v>
      </c>
      <c r="I1290" s="27">
        <v>3</v>
      </c>
      <c r="J1290" s="24">
        <v>1</v>
      </c>
    </row>
    <row r="1291" spans="1:10">
      <c r="A1291" s="91" t="s">
        <v>178</v>
      </c>
      <c r="B1291" s="91" t="s">
        <v>177</v>
      </c>
      <c r="C1291" s="90">
        <v>3736</v>
      </c>
      <c r="D1291" s="91" t="s">
        <v>1218</v>
      </c>
      <c r="E1291" s="91">
        <v>116.66388888888889</v>
      </c>
      <c r="F1291" s="91">
        <v>31.886111111111113</v>
      </c>
      <c r="G1291" s="90">
        <v>6</v>
      </c>
      <c r="H1291" s="27">
        <v>31.925555559999999</v>
      </c>
      <c r="I1291" s="27">
        <v>3</v>
      </c>
      <c r="J1291" s="24">
        <v>1</v>
      </c>
    </row>
    <row r="1292" spans="1:10">
      <c r="A1292" s="91" t="s">
        <v>178</v>
      </c>
      <c r="B1292" s="91" t="s">
        <v>177</v>
      </c>
      <c r="C1292" s="90">
        <v>3740</v>
      </c>
      <c r="D1292" s="91" t="s">
        <v>1217</v>
      </c>
      <c r="E1292" s="91">
        <v>116.61666666666666</v>
      </c>
      <c r="F1292" s="91">
        <v>31.886111111111113</v>
      </c>
      <c r="G1292" s="90">
        <v>11</v>
      </c>
      <c r="H1292" s="27">
        <v>31.925555559999999</v>
      </c>
      <c r="I1292" s="27">
        <v>3</v>
      </c>
      <c r="J1292" s="24">
        <v>1</v>
      </c>
    </row>
    <row r="1293" spans="1:10" hidden="1">
      <c r="A1293" s="91" t="s">
        <v>178</v>
      </c>
      <c r="B1293" s="91" t="s">
        <v>177</v>
      </c>
      <c r="C1293" s="90">
        <v>3392</v>
      </c>
      <c r="D1293" s="91" t="s">
        <v>1216</v>
      </c>
      <c r="E1293" s="91">
        <v>116.17222222222222</v>
      </c>
      <c r="F1293" s="91">
        <v>31.886111111111113</v>
      </c>
      <c r="G1293" s="90">
        <v>4</v>
      </c>
      <c r="H1293" s="27">
        <v>31.925555559999999</v>
      </c>
      <c r="I1293" s="27">
        <v>3</v>
      </c>
      <c r="J1293" s="24">
        <v>0</v>
      </c>
    </row>
    <row r="1294" spans="1:10">
      <c r="A1294" s="91" t="s">
        <v>178</v>
      </c>
      <c r="B1294" s="91" t="s">
        <v>177</v>
      </c>
      <c r="C1294" s="90">
        <v>4965</v>
      </c>
      <c r="D1294" s="91" t="s">
        <v>1215</v>
      </c>
      <c r="E1294" s="91">
        <v>116.55277777777778</v>
      </c>
      <c r="F1294" s="91">
        <v>31.886111111111109</v>
      </c>
      <c r="G1294" s="90">
        <v>3</v>
      </c>
      <c r="H1294" s="27">
        <v>31.925555559999999</v>
      </c>
      <c r="I1294" s="27">
        <v>3</v>
      </c>
      <c r="J1294" s="24">
        <v>1</v>
      </c>
    </row>
    <row r="1295" spans="1:10" hidden="1">
      <c r="A1295" s="91" t="s">
        <v>178</v>
      </c>
      <c r="B1295" s="91" t="s">
        <v>177</v>
      </c>
      <c r="C1295" s="90">
        <v>576</v>
      </c>
      <c r="D1295" s="91" t="s">
        <v>1214</v>
      </c>
      <c r="E1295" s="91">
        <v>116.35277777777777</v>
      </c>
      <c r="F1295" s="91">
        <v>31.883333333333333</v>
      </c>
      <c r="G1295" s="90">
        <v>3</v>
      </c>
      <c r="H1295" s="27">
        <v>31.925555559999999</v>
      </c>
      <c r="I1295" s="27">
        <v>3</v>
      </c>
      <c r="J1295" s="24">
        <v>0</v>
      </c>
    </row>
    <row r="1296" spans="1:10" hidden="1">
      <c r="A1296" s="91" t="s">
        <v>178</v>
      </c>
      <c r="B1296" s="91" t="s">
        <v>177</v>
      </c>
      <c r="C1296" s="90">
        <v>2041</v>
      </c>
      <c r="D1296" s="91" t="s">
        <v>1213</v>
      </c>
      <c r="E1296" s="91">
        <v>115.98611111111111</v>
      </c>
      <c r="F1296" s="91">
        <v>31.883333333333333</v>
      </c>
      <c r="G1296" s="90">
        <v>1</v>
      </c>
      <c r="H1296" s="27">
        <v>31.925555559999999</v>
      </c>
      <c r="I1296" s="27">
        <v>3</v>
      </c>
      <c r="J1296" s="24">
        <v>0</v>
      </c>
    </row>
    <row r="1297" spans="1:10">
      <c r="A1297" s="91" t="s">
        <v>178</v>
      </c>
      <c r="B1297" s="91" t="s">
        <v>177</v>
      </c>
      <c r="C1297" s="90">
        <v>3737</v>
      </c>
      <c r="D1297" s="91" t="s">
        <v>1212</v>
      </c>
      <c r="E1297" s="91">
        <v>116.61666666666666</v>
      </c>
      <c r="F1297" s="91">
        <v>31.880555555555556</v>
      </c>
      <c r="G1297" s="90">
        <v>27</v>
      </c>
      <c r="H1297" s="27">
        <v>31.925555559999999</v>
      </c>
      <c r="I1297" s="27">
        <v>3</v>
      </c>
      <c r="J1297" s="24">
        <v>1</v>
      </c>
    </row>
    <row r="1298" spans="1:10" hidden="1">
      <c r="A1298" s="91" t="s">
        <v>178</v>
      </c>
      <c r="B1298" s="91" t="s">
        <v>177</v>
      </c>
      <c r="C1298" s="90">
        <v>2036</v>
      </c>
      <c r="D1298" s="91" t="s">
        <v>1211</v>
      </c>
      <c r="E1298" s="91">
        <v>116.03055555555557</v>
      </c>
      <c r="F1298" s="91">
        <v>31.880555555555556</v>
      </c>
      <c r="G1298" s="90">
        <v>2</v>
      </c>
      <c r="H1298" s="27">
        <v>31.925555559999999</v>
      </c>
      <c r="I1298" s="27">
        <v>3</v>
      </c>
      <c r="J1298" s="24">
        <v>0</v>
      </c>
    </row>
    <row r="1299" spans="1:10">
      <c r="A1299" s="91" t="s">
        <v>178</v>
      </c>
      <c r="B1299" s="91" t="s">
        <v>177</v>
      </c>
      <c r="C1299" s="90">
        <v>1929</v>
      </c>
      <c r="D1299" s="91" t="s">
        <v>1210</v>
      </c>
      <c r="E1299" s="91">
        <v>116.84166666666667</v>
      </c>
      <c r="F1299" s="91">
        <v>31.880555555555553</v>
      </c>
      <c r="G1299" s="90">
        <v>2</v>
      </c>
      <c r="H1299" s="27">
        <v>31.925555559999999</v>
      </c>
      <c r="I1299" s="27">
        <v>3</v>
      </c>
      <c r="J1299" s="24">
        <v>1</v>
      </c>
    </row>
    <row r="1300" spans="1:10">
      <c r="A1300" s="91" t="s">
        <v>178</v>
      </c>
      <c r="B1300" s="91" t="s">
        <v>177</v>
      </c>
      <c r="C1300" s="90">
        <v>4188</v>
      </c>
      <c r="D1300" s="91" t="s">
        <v>1209</v>
      </c>
      <c r="E1300" s="91">
        <v>116.74444444444444</v>
      </c>
      <c r="F1300" s="91">
        <v>31.875</v>
      </c>
      <c r="G1300" s="90">
        <v>4</v>
      </c>
      <c r="H1300" s="27">
        <v>31.925555559999999</v>
      </c>
      <c r="I1300" s="27">
        <v>3</v>
      </c>
      <c r="J1300" s="24">
        <v>1</v>
      </c>
    </row>
    <row r="1301" spans="1:10">
      <c r="A1301" s="91" t="s">
        <v>178</v>
      </c>
      <c r="B1301" s="91" t="s">
        <v>177</v>
      </c>
      <c r="C1301" s="90">
        <v>3701</v>
      </c>
      <c r="D1301" s="91" t="s">
        <v>1208</v>
      </c>
      <c r="E1301" s="91">
        <v>116.70277777777777</v>
      </c>
      <c r="F1301" s="91">
        <v>31.875</v>
      </c>
      <c r="G1301" s="90">
        <v>66</v>
      </c>
      <c r="H1301" s="27">
        <v>31.925555559999999</v>
      </c>
      <c r="I1301" s="27">
        <v>3</v>
      </c>
      <c r="J1301" s="24">
        <v>1</v>
      </c>
    </row>
    <row r="1302" spans="1:10">
      <c r="A1302" s="91" t="s">
        <v>178</v>
      </c>
      <c r="B1302" s="91" t="s">
        <v>177</v>
      </c>
      <c r="C1302" s="90">
        <v>4490</v>
      </c>
      <c r="D1302" s="91" t="s">
        <v>1207</v>
      </c>
      <c r="E1302" s="91">
        <v>116.64444444444443</v>
      </c>
      <c r="F1302" s="91">
        <v>31.875</v>
      </c>
      <c r="G1302" s="90">
        <v>39</v>
      </c>
      <c r="H1302" s="27">
        <v>31.925555559999999</v>
      </c>
      <c r="I1302" s="27">
        <v>3</v>
      </c>
      <c r="J1302" s="24">
        <v>1</v>
      </c>
    </row>
    <row r="1303" spans="1:10">
      <c r="A1303" s="91" t="s">
        <v>178</v>
      </c>
      <c r="B1303" s="91" t="s">
        <v>177</v>
      </c>
      <c r="C1303" s="90">
        <v>4677</v>
      </c>
      <c r="D1303" s="91" t="s">
        <v>1206</v>
      </c>
      <c r="E1303" s="91">
        <v>116.53055555555557</v>
      </c>
      <c r="F1303" s="91">
        <v>31.875</v>
      </c>
      <c r="G1303" s="90">
        <v>5</v>
      </c>
      <c r="H1303" s="27">
        <v>31.925555559999999</v>
      </c>
      <c r="I1303" s="27">
        <v>3</v>
      </c>
      <c r="J1303" s="24">
        <v>1</v>
      </c>
    </row>
    <row r="1304" spans="1:10">
      <c r="A1304" s="91" t="s">
        <v>178</v>
      </c>
      <c r="B1304" s="91" t="s">
        <v>177</v>
      </c>
      <c r="C1304" s="90">
        <v>4599</v>
      </c>
      <c r="D1304" s="91" t="s">
        <v>197</v>
      </c>
      <c r="E1304" s="91">
        <v>116.6861111111111</v>
      </c>
      <c r="F1304" s="91">
        <v>31.872222222222224</v>
      </c>
      <c r="G1304" s="90">
        <v>45</v>
      </c>
      <c r="H1304" s="27">
        <v>31.925555559999999</v>
      </c>
      <c r="I1304" s="27">
        <v>3</v>
      </c>
      <c r="J1304" s="24">
        <v>1</v>
      </c>
    </row>
    <row r="1305" spans="1:10">
      <c r="A1305" s="91" t="s">
        <v>178</v>
      </c>
      <c r="B1305" s="91" t="s">
        <v>177</v>
      </c>
      <c r="C1305" s="90">
        <v>4966</v>
      </c>
      <c r="D1305" s="91" t="s">
        <v>1205</v>
      </c>
      <c r="E1305" s="91">
        <v>116.66666666666667</v>
      </c>
      <c r="F1305" s="91">
        <v>31.869444444444444</v>
      </c>
      <c r="G1305" s="90">
        <v>9</v>
      </c>
      <c r="H1305" s="27">
        <v>31.925555559999999</v>
      </c>
      <c r="I1305" s="27">
        <v>3</v>
      </c>
      <c r="J1305" s="24">
        <v>1</v>
      </c>
    </row>
    <row r="1306" spans="1:10">
      <c r="A1306" s="91" t="s">
        <v>178</v>
      </c>
      <c r="B1306" s="91" t="s">
        <v>177</v>
      </c>
      <c r="C1306" s="90">
        <v>4183</v>
      </c>
      <c r="D1306" s="91" t="s">
        <v>1204</v>
      </c>
      <c r="E1306" s="91">
        <v>116.63333333333333</v>
      </c>
      <c r="F1306" s="91">
        <v>31.869444444444444</v>
      </c>
      <c r="G1306" s="90">
        <v>6</v>
      </c>
      <c r="H1306" s="27">
        <v>31.925555559999999</v>
      </c>
      <c r="I1306" s="27">
        <v>3</v>
      </c>
      <c r="J1306" s="24">
        <v>1</v>
      </c>
    </row>
    <row r="1307" spans="1:10">
      <c r="A1307" s="91" t="s">
        <v>178</v>
      </c>
      <c r="B1307" s="91" t="s">
        <v>177</v>
      </c>
      <c r="C1307" s="90">
        <v>3698</v>
      </c>
      <c r="D1307" s="91" t="s">
        <v>1203</v>
      </c>
      <c r="E1307" s="91">
        <v>116.6861111111111</v>
      </c>
      <c r="F1307" s="91">
        <v>31.866666666666667</v>
      </c>
      <c r="G1307" s="90">
        <v>8</v>
      </c>
      <c r="H1307" s="27">
        <v>31.925555559999999</v>
      </c>
      <c r="I1307" s="27">
        <v>3</v>
      </c>
      <c r="J1307" s="24">
        <v>1</v>
      </c>
    </row>
    <row r="1308" spans="1:10">
      <c r="A1308" s="91" t="s">
        <v>178</v>
      </c>
      <c r="B1308" s="91" t="s">
        <v>177</v>
      </c>
      <c r="C1308" s="90">
        <v>3699</v>
      </c>
      <c r="D1308" s="91" t="s">
        <v>1202</v>
      </c>
      <c r="E1308" s="91">
        <v>116.68333333333332</v>
      </c>
      <c r="F1308" s="91">
        <v>31.866666666666667</v>
      </c>
      <c r="G1308" s="90">
        <v>23</v>
      </c>
      <c r="H1308" s="27">
        <v>31.925555559999999</v>
      </c>
      <c r="I1308" s="27">
        <v>3</v>
      </c>
      <c r="J1308" s="24">
        <v>1</v>
      </c>
    </row>
    <row r="1309" spans="1:10">
      <c r="A1309" s="91" t="s">
        <v>178</v>
      </c>
      <c r="B1309" s="91" t="s">
        <v>177</v>
      </c>
      <c r="C1309" s="90">
        <v>1685</v>
      </c>
      <c r="D1309" s="91" t="s">
        <v>1201</v>
      </c>
      <c r="E1309" s="91">
        <v>116.58055555555555</v>
      </c>
      <c r="F1309" s="91">
        <v>31.866666666666667</v>
      </c>
      <c r="G1309" s="90">
        <v>4</v>
      </c>
      <c r="H1309" s="27">
        <v>31.925555559999999</v>
      </c>
      <c r="I1309" s="27">
        <v>3</v>
      </c>
      <c r="J1309" s="24">
        <v>1</v>
      </c>
    </row>
    <row r="1310" spans="1:10">
      <c r="A1310" s="91" t="s">
        <v>178</v>
      </c>
      <c r="B1310" s="91" t="s">
        <v>177</v>
      </c>
      <c r="C1310" s="90">
        <v>3104</v>
      </c>
      <c r="D1310" s="91" t="s">
        <v>1200</v>
      </c>
      <c r="E1310" s="91">
        <v>116.54722222222223</v>
      </c>
      <c r="F1310" s="91">
        <v>31.863888888888891</v>
      </c>
      <c r="G1310" s="90">
        <v>3</v>
      </c>
      <c r="H1310" s="27">
        <v>31.925555559999999</v>
      </c>
      <c r="I1310" s="27">
        <v>3</v>
      </c>
      <c r="J1310" s="24">
        <v>1</v>
      </c>
    </row>
    <row r="1311" spans="1:10">
      <c r="A1311" s="91" t="s">
        <v>178</v>
      </c>
      <c r="B1311" s="91" t="s">
        <v>177</v>
      </c>
      <c r="C1311" s="90">
        <v>4196</v>
      </c>
      <c r="D1311" s="91" t="s">
        <v>197</v>
      </c>
      <c r="E1311" s="91">
        <v>116.70555555555556</v>
      </c>
      <c r="F1311" s="91">
        <v>31.863888888888887</v>
      </c>
      <c r="G1311" s="90">
        <v>46</v>
      </c>
      <c r="H1311" s="27">
        <v>31.925555559999999</v>
      </c>
      <c r="I1311" s="27">
        <v>3</v>
      </c>
      <c r="J1311" s="24">
        <v>1</v>
      </c>
    </row>
    <row r="1312" spans="1:10">
      <c r="A1312" s="91" t="s">
        <v>178</v>
      </c>
      <c r="B1312" s="91" t="s">
        <v>177</v>
      </c>
      <c r="C1312" s="90">
        <v>3759</v>
      </c>
      <c r="D1312" s="91" t="s">
        <v>1199</v>
      </c>
      <c r="E1312" s="91">
        <v>116.70277777777777</v>
      </c>
      <c r="F1312" s="91">
        <v>31.863888888888887</v>
      </c>
      <c r="G1312" s="90">
        <v>3</v>
      </c>
      <c r="H1312" s="27">
        <v>31.925555559999999</v>
      </c>
      <c r="I1312" s="27">
        <v>3</v>
      </c>
      <c r="J1312" s="24">
        <v>1</v>
      </c>
    </row>
    <row r="1313" spans="1:10">
      <c r="A1313" s="91" t="s">
        <v>178</v>
      </c>
      <c r="B1313" s="91" t="s">
        <v>177</v>
      </c>
      <c r="C1313" s="90">
        <v>3413</v>
      </c>
      <c r="D1313" s="91" t="s">
        <v>1198</v>
      </c>
      <c r="E1313" s="91">
        <v>116.6861111111111</v>
      </c>
      <c r="F1313" s="91">
        <v>31.863888888888887</v>
      </c>
      <c r="G1313" s="90">
        <v>10</v>
      </c>
      <c r="H1313" s="27">
        <v>31.925555559999999</v>
      </c>
      <c r="I1313" s="27">
        <v>3</v>
      </c>
      <c r="J1313" s="24">
        <v>1</v>
      </c>
    </row>
    <row r="1314" spans="1:10">
      <c r="A1314" s="91" t="s">
        <v>178</v>
      </c>
      <c r="B1314" s="91" t="s">
        <v>177</v>
      </c>
      <c r="C1314" s="90">
        <v>3694</v>
      </c>
      <c r="D1314" s="91" t="s">
        <v>1197</v>
      </c>
      <c r="E1314" s="91">
        <v>116.64722222222221</v>
      </c>
      <c r="F1314" s="91">
        <v>31.863888888888887</v>
      </c>
      <c r="G1314" s="90">
        <v>10</v>
      </c>
      <c r="H1314" s="27">
        <v>31.925555559999999</v>
      </c>
      <c r="I1314" s="27">
        <v>3</v>
      </c>
      <c r="J1314" s="24">
        <v>1</v>
      </c>
    </row>
    <row r="1315" spans="1:10">
      <c r="A1315" s="91" t="s">
        <v>178</v>
      </c>
      <c r="B1315" s="91" t="s">
        <v>177</v>
      </c>
      <c r="C1315" s="90">
        <v>2140</v>
      </c>
      <c r="D1315" s="91" t="s">
        <v>1196</v>
      </c>
      <c r="E1315" s="91">
        <v>116.53611111111111</v>
      </c>
      <c r="F1315" s="91">
        <v>31.863888888888887</v>
      </c>
      <c r="G1315" s="90">
        <v>1</v>
      </c>
      <c r="H1315" s="27">
        <v>31.925555559999999</v>
      </c>
      <c r="I1315" s="27">
        <v>3</v>
      </c>
      <c r="J1315" s="24">
        <v>1</v>
      </c>
    </row>
    <row r="1316" spans="1:10">
      <c r="A1316" s="91" t="s">
        <v>178</v>
      </c>
      <c r="B1316" s="91" t="s">
        <v>177</v>
      </c>
      <c r="C1316" s="90">
        <v>3577</v>
      </c>
      <c r="D1316" s="91" t="s">
        <v>1195</v>
      </c>
      <c r="E1316" s="91">
        <v>116.64444444444443</v>
      </c>
      <c r="F1316" s="91">
        <v>31.861111111111111</v>
      </c>
      <c r="G1316" s="90">
        <v>2</v>
      </c>
      <c r="H1316" s="27">
        <v>31.925555559999999</v>
      </c>
      <c r="I1316" s="27">
        <v>3</v>
      </c>
      <c r="J1316" s="24">
        <v>1</v>
      </c>
    </row>
    <row r="1317" spans="1:10">
      <c r="A1317" s="91" t="s">
        <v>178</v>
      </c>
      <c r="B1317" s="91" t="s">
        <v>177</v>
      </c>
      <c r="C1317" s="90">
        <v>4908</v>
      </c>
      <c r="D1317" s="91" t="s">
        <v>197</v>
      </c>
      <c r="E1317" s="91">
        <v>116.63611111111111</v>
      </c>
      <c r="F1317" s="91">
        <v>31.861111111111111</v>
      </c>
      <c r="G1317" s="90">
        <v>5</v>
      </c>
      <c r="H1317" s="27">
        <v>31.925555559999999</v>
      </c>
      <c r="I1317" s="27">
        <v>3</v>
      </c>
      <c r="J1317" s="24">
        <v>1</v>
      </c>
    </row>
    <row r="1318" spans="1:10">
      <c r="A1318" s="91" t="s">
        <v>178</v>
      </c>
      <c r="B1318" s="91" t="s">
        <v>177</v>
      </c>
      <c r="C1318" s="90">
        <v>5023</v>
      </c>
      <c r="D1318" s="91" t="s">
        <v>1194</v>
      </c>
      <c r="E1318" s="91">
        <v>116.58611111111111</v>
      </c>
      <c r="F1318" s="91">
        <v>31.861111111111111</v>
      </c>
      <c r="G1318" s="90">
        <v>3</v>
      </c>
      <c r="H1318" s="27">
        <v>31.925555559999999</v>
      </c>
      <c r="I1318" s="27">
        <v>3</v>
      </c>
      <c r="J1318" s="24">
        <v>1</v>
      </c>
    </row>
    <row r="1319" spans="1:10">
      <c r="A1319" s="91" t="s">
        <v>178</v>
      </c>
      <c r="B1319" s="91" t="s">
        <v>177</v>
      </c>
      <c r="C1319" s="90">
        <v>3735</v>
      </c>
      <c r="D1319" s="91" t="s">
        <v>1193</v>
      </c>
      <c r="E1319" s="91">
        <v>116.69444444444444</v>
      </c>
      <c r="F1319" s="91">
        <v>31.858333333333334</v>
      </c>
      <c r="G1319" s="90">
        <v>18</v>
      </c>
      <c r="H1319" s="27">
        <v>31.925555559999999</v>
      </c>
      <c r="I1319" s="27">
        <v>3</v>
      </c>
      <c r="J1319" s="24">
        <v>1</v>
      </c>
    </row>
    <row r="1320" spans="1:10">
      <c r="A1320" s="91" t="s">
        <v>178</v>
      </c>
      <c r="B1320" s="91" t="s">
        <v>177</v>
      </c>
      <c r="C1320" s="90">
        <v>3721</v>
      </c>
      <c r="D1320" s="91" t="s">
        <v>1192</v>
      </c>
      <c r="E1320" s="91">
        <v>116.64722222222223</v>
      </c>
      <c r="F1320" s="91">
        <v>31.858333333333334</v>
      </c>
      <c r="G1320" s="90">
        <v>8</v>
      </c>
      <c r="H1320" s="27">
        <v>31.925555559999999</v>
      </c>
      <c r="I1320" s="27">
        <v>3</v>
      </c>
      <c r="J1320" s="24">
        <v>1</v>
      </c>
    </row>
    <row r="1321" spans="1:10">
      <c r="A1321" s="91" t="s">
        <v>178</v>
      </c>
      <c r="B1321" s="91" t="s">
        <v>177</v>
      </c>
      <c r="C1321" s="90">
        <v>4978</v>
      </c>
      <c r="D1321" s="91" t="s">
        <v>1191</v>
      </c>
      <c r="E1321" s="91">
        <v>116.61388888888888</v>
      </c>
      <c r="F1321" s="91">
        <v>31.858333333333334</v>
      </c>
      <c r="G1321" s="90">
        <v>20</v>
      </c>
      <c r="H1321" s="27">
        <v>31.925555559999999</v>
      </c>
      <c r="I1321" s="27">
        <v>3</v>
      </c>
      <c r="J1321" s="24">
        <v>1</v>
      </c>
    </row>
    <row r="1322" spans="1:10">
      <c r="A1322" s="91" t="s">
        <v>178</v>
      </c>
      <c r="B1322" s="91" t="s">
        <v>177</v>
      </c>
      <c r="C1322" s="90">
        <v>5024</v>
      </c>
      <c r="D1322" s="91" t="s">
        <v>197</v>
      </c>
      <c r="E1322" s="91">
        <v>116.63333333333333</v>
      </c>
      <c r="F1322" s="91">
        <v>31.858333333333331</v>
      </c>
      <c r="G1322" s="90">
        <v>11</v>
      </c>
      <c r="H1322" s="27">
        <v>31.925555559999999</v>
      </c>
      <c r="I1322" s="27">
        <v>3</v>
      </c>
      <c r="J1322" s="24">
        <v>1</v>
      </c>
    </row>
    <row r="1323" spans="1:10">
      <c r="A1323" s="91" t="s">
        <v>178</v>
      </c>
      <c r="B1323" s="91" t="s">
        <v>177</v>
      </c>
      <c r="C1323" s="90">
        <v>3747</v>
      </c>
      <c r="D1323" s="91" t="s">
        <v>1190</v>
      </c>
      <c r="E1323" s="91">
        <v>116.70833333333333</v>
      </c>
      <c r="F1323" s="91">
        <v>31.855555555555558</v>
      </c>
      <c r="G1323" s="90">
        <v>109</v>
      </c>
      <c r="H1323" s="27">
        <v>31.925555559999999</v>
      </c>
      <c r="I1323" s="27">
        <v>3</v>
      </c>
      <c r="J1323" s="24">
        <v>1</v>
      </c>
    </row>
    <row r="1324" spans="1:10">
      <c r="A1324" s="91" t="s">
        <v>178</v>
      </c>
      <c r="B1324" s="91" t="s">
        <v>177</v>
      </c>
      <c r="C1324" s="90">
        <v>3764</v>
      </c>
      <c r="D1324" s="91" t="s">
        <v>1189</v>
      </c>
      <c r="E1324" s="91">
        <v>116.73055555555555</v>
      </c>
      <c r="F1324" s="91">
        <v>31.855555555555554</v>
      </c>
      <c r="G1324" s="90">
        <v>2</v>
      </c>
      <c r="H1324" s="27">
        <v>31.925555559999999</v>
      </c>
      <c r="I1324" s="27">
        <v>3</v>
      </c>
      <c r="J1324" s="24">
        <v>1</v>
      </c>
    </row>
    <row r="1325" spans="1:10">
      <c r="A1325" s="91" t="s">
        <v>178</v>
      </c>
      <c r="B1325" s="91" t="s">
        <v>177</v>
      </c>
      <c r="C1325" s="90">
        <v>3149</v>
      </c>
      <c r="D1325" s="91" t="s">
        <v>1188</v>
      </c>
      <c r="E1325" s="91">
        <v>116.52777777777779</v>
      </c>
      <c r="F1325" s="91">
        <v>31.855555555555554</v>
      </c>
      <c r="G1325" s="90">
        <v>1</v>
      </c>
      <c r="H1325" s="27">
        <v>31.925555559999999</v>
      </c>
      <c r="I1325" s="27">
        <v>3</v>
      </c>
      <c r="J1325" s="24">
        <v>1</v>
      </c>
    </row>
    <row r="1326" spans="1:10">
      <c r="A1326" s="91" t="s">
        <v>178</v>
      </c>
      <c r="B1326" s="91" t="s">
        <v>177</v>
      </c>
      <c r="C1326" s="90">
        <v>1930</v>
      </c>
      <c r="D1326" s="91" t="s">
        <v>1187</v>
      </c>
      <c r="E1326" s="91">
        <v>116.68888888888888</v>
      </c>
      <c r="F1326" s="91">
        <v>31.852777777777778</v>
      </c>
      <c r="G1326" s="90">
        <v>19</v>
      </c>
      <c r="H1326" s="27">
        <v>31.925555559999999</v>
      </c>
      <c r="I1326" s="27">
        <v>3</v>
      </c>
      <c r="J1326" s="24">
        <v>1</v>
      </c>
    </row>
    <row r="1327" spans="1:10">
      <c r="A1327" s="91" t="s">
        <v>178</v>
      </c>
      <c r="B1327" s="91" t="s">
        <v>177</v>
      </c>
      <c r="C1327" s="90">
        <v>3988</v>
      </c>
      <c r="D1327" s="91" t="s">
        <v>1186</v>
      </c>
      <c r="E1327" s="91">
        <v>116.59444444444445</v>
      </c>
      <c r="F1327" s="91">
        <v>31.852777777777778</v>
      </c>
      <c r="G1327" s="90">
        <v>1</v>
      </c>
      <c r="H1327" s="27">
        <v>31.925555559999999</v>
      </c>
      <c r="I1327" s="27">
        <v>3</v>
      </c>
      <c r="J1327" s="24">
        <v>1</v>
      </c>
    </row>
    <row r="1328" spans="1:10">
      <c r="A1328" s="91" t="s">
        <v>178</v>
      </c>
      <c r="B1328" s="91" t="s">
        <v>177</v>
      </c>
      <c r="C1328" s="90">
        <v>4943</v>
      </c>
      <c r="D1328" s="91" t="s">
        <v>1185</v>
      </c>
      <c r="E1328" s="91">
        <v>116.59166666666667</v>
      </c>
      <c r="F1328" s="91">
        <v>31.852777777777778</v>
      </c>
      <c r="G1328" s="90">
        <v>131</v>
      </c>
      <c r="H1328" s="27">
        <v>31.925555559999999</v>
      </c>
      <c r="I1328" s="27">
        <v>3</v>
      </c>
      <c r="J1328" s="24">
        <v>1</v>
      </c>
    </row>
    <row r="1329" spans="1:10">
      <c r="A1329" s="91" t="s">
        <v>178</v>
      </c>
      <c r="B1329" s="91" t="s">
        <v>177</v>
      </c>
      <c r="C1329" s="90">
        <v>3719</v>
      </c>
      <c r="D1329" s="91" t="s">
        <v>1184</v>
      </c>
      <c r="E1329" s="91">
        <v>116.58333333333333</v>
      </c>
      <c r="F1329" s="91">
        <v>31.852777777777778</v>
      </c>
      <c r="G1329" s="90">
        <v>4</v>
      </c>
      <c r="H1329" s="27">
        <v>31.925555559999999</v>
      </c>
      <c r="I1329" s="27">
        <v>3</v>
      </c>
      <c r="J1329" s="24">
        <v>1</v>
      </c>
    </row>
    <row r="1330" spans="1:10" hidden="1">
      <c r="A1330" s="91" t="s">
        <v>178</v>
      </c>
      <c r="B1330" s="91" t="s">
        <v>177</v>
      </c>
      <c r="C1330" s="90">
        <v>3899</v>
      </c>
      <c r="D1330" s="91" t="s">
        <v>1183</v>
      </c>
      <c r="E1330" s="91">
        <v>116.02500000000001</v>
      </c>
      <c r="F1330" s="91">
        <v>31.852777777777778</v>
      </c>
      <c r="G1330" s="90">
        <v>3</v>
      </c>
      <c r="H1330" s="27">
        <v>31.925555559999999</v>
      </c>
      <c r="I1330" s="27">
        <v>3</v>
      </c>
      <c r="J1330" s="24">
        <v>0</v>
      </c>
    </row>
    <row r="1331" spans="1:10">
      <c r="A1331" s="91" t="s">
        <v>178</v>
      </c>
      <c r="B1331" s="91" t="s">
        <v>177</v>
      </c>
      <c r="C1331" s="90">
        <v>3733</v>
      </c>
      <c r="D1331" s="91" t="s">
        <v>1182</v>
      </c>
      <c r="E1331" s="91">
        <v>116.63333333333333</v>
      </c>
      <c r="F1331" s="91">
        <v>31.85</v>
      </c>
      <c r="G1331" s="90">
        <v>19</v>
      </c>
      <c r="H1331" s="27">
        <v>31.925555559999999</v>
      </c>
      <c r="I1331" s="27">
        <v>3</v>
      </c>
      <c r="J1331" s="24">
        <v>1</v>
      </c>
    </row>
    <row r="1332" spans="1:10">
      <c r="A1332" s="91" t="s">
        <v>178</v>
      </c>
      <c r="B1332" s="91" t="s">
        <v>177</v>
      </c>
      <c r="C1332" s="90">
        <v>3734</v>
      </c>
      <c r="D1332" s="91" t="s">
        <v>1181</v>
      </c>
      <c r="E1332" s="91">
        <v>116.60555555555555</v>
      </c>
      <c r="F1332" s="91">
        <v>31.85</v>
      </c>
      <c r="G1332" s="90">
        <v>1</v>
      </c>
      <c r="H1332" s="27">
        <v>31.925555559999999</v>
      </c>
      <c r="I1332" s="27">
        <v>3</v>
      </c>
      <c r="J1332" s="24">
        <v>1</v>
      </c>
    </row>
    <row r="1333" spans="1:10">
      <c r="A1333" s="91" t="s">
        <v>178</v>
      </c>
      <c r="B1333" s="91" t="s">
        <v>177</v>
      </c>
      <c r="C1333" s="90">
        <v>5022</v>
      </c>
      <c r="D1333" s="91" t="s">
        <v>197</v>
      </c>
      <c r="E1333" s="91">
        <v>116.49166666666667</v>
      </c>
      <c r="F1333" s="91">
        <v>31.85</v>
      </c>
      <c r="G1333" s="90">
        <v>3</v>
      </c>
      <c r="H1333" s="27">
        <v>31.925555559999999</v>
      </c>
      <c r="I1333" s="27">
        <v>3</v>
      </c>
      <c r="J1333" s="24">
        <v>1</v>
      </c>
    </row>
    <row r="1334" spans="1:10" hidden="1">
      <c r="A1334" s="91" t="s">
        <v>178</v>
      </c>
      <c r="B1334" s="91" t="s">
        <v>177</v>
      </c>
      <c r="C1334" s="90">
        <v>5079</v>
      </c>
      <c r="D1334" s="91" t="s">
        <v>1180</v>
      </c>
      <c r="E1334" s="91">
        <v>116.17777777777778</v>
      </c>
      <c r="F1334" s="91">
        <v>31.85</v>
      </c>
      <c r="G1334" s="90">
        <v>1</v>
      </c>
      <c r="H1334" s="27">
        <v>31.925555559999999</v>
      </c>
      <c r="I1334" s="27">
        <v>3</v>
      </c>
      <c r="J1334" s="24">
        <v>0</v>
      </c>
    </row>
    <row r="1335" spans="1:10">
      <c r="A1335" s="91" t="s">
        <v>178</v>
      </c>
      <c r="B1335" s="91" t="s">
        <v>177</v>
      </c>
      <c r="C1335" s="90">
        <v>1444</v>
      </c>
      <c r="D1335" s="91" t="s">
        <v>1179</v>
      </c>
      <c r="E1335" s="91">
        <v>116.79444444444445</v>
      </c>
      <c r="F1335" s="91">
        <v>31.849999999999998</v>
      </c>
      <c r="G1335" s="90">
        <v>148</v>
      </c>
      <c r="H1335" s="27">
        <v>31.925555559999999</v>
      </c>
      <c r="I1335" s="27">
        <v>3</v>
      </c>
      <c r="J1335" s="24">
        <v>1</v>
      </c>
    </row>
    <row r="1336" spans="1:10">
      <c r="A1336" s="91" t="s">
        <v>178</v>
      </c>
      <c r="B1336" s="91" t="s">
        <v>177</v>
      </c>
      <c r="C1336" s="90">
        <v>3145</v>
      </c>
      <c r="D1336" s="91" t="s">
        <v>1178</v>
      </c>
      <c r="E1336" s="91">
        <v>116.55833333333334</v>
      </c>
      <c r="F1336" s="91">
        <v>31.849999999999998</v>
      </c>
      <c r="G1336" s="90">
        <v>1</v>
      </c>
      <c r="H1336" s="27">
        <v>31.925555559999999</v>
      </c>
      <c r="I1336" s="27">
        <v>3</v>
      </c>
      <c r="J1336" s="24">
        <v>1</v>
      </c>
    </row>
    <row r="1337" spans="1:10" hidden="1">
      <c r="A1337" s="91" t="s">
        <v>178</v>
      </c>
      <c r="B1337" s="91" t="s">
        <v>177</v>
      </c>
      <c r="C1337" s="90">
        <v>4649</v>
      </c>
      <c r="D1337" s="91" t="s">
        <v>899</v>
      </c>
      <c r="E1337" s="91">
        <v>116.41666666666667</v>
      </c>
      <c r="F1337" s="91">
        <v>31.849999999999998</v>
      </c>
      <c r="G1337" s="90">
        <v>4</v>
      </c>
      <c r="H1337" s="27">
        <v>31.925555559999999</v>
      </c>
      <c r="I1337" s="27">
        <v>3</v>
      </c>
      <c r="J1337" s="24">
        <v>0</v>
      </c>
    </row>
    <row r="1338" spans="1:10" hidden="1">
      <c r="A1338" s="91" t="s">
        <v>178</v>
      </c>
      <c r="B1338" s="91" t="s">
        <v>177</v>
      </c>
      <c r="C1338" s="90">
        <v>679</v>
      </c>
      <c r="D1338" s="91" t="s">
        <v>1177</v>
      </c>
      <c r="E1338" s="91">
        <v>116.41388888888889</v>
      </c>
      <c r="F1338" s="91">
        <v>31.849999999999998</v>
      </c>
      <c r="G1338" s="90">
        <v>7</v>
      </c>
      <c r="H1338" s="27">
        <v>31.925555559999999</v>
      </c>
      <c r="I1338" s="27">
        <v>3</v>
      </c>
      <c r="J1338" s="24">
        <v>0</v>
      </c>
    </row>
    <row r="1339" spans="1:10">
      <c r="A1339" s="91" t="s">
        <v>178</v>
      </c>
      <c r="B1339" s="91" t="s">
        <v>177</v>
      </c>
      <c r="C1339" s="90">
        <v>3752</v>
      </c>
      <c r="D1339" s="91" t="s">
        <v>1176</v>
      </c>
      <c r="E1339" s="91">
        <v>116.65555555555555</v>
      </c>
      <c r="F1339" s="91">
        <v>31.847222222222221</v>
      </c>
      <c r="G1339" s="90">
        <v>11</v>
      </c>
      <c r="H1339" s="27">
        <v>31.925555559999999</v>
      </c>
      <c r="I1339" s="27">
        <v>3</v>
      </c>
      <c r="J1339" s="24">
        <v>1</v>
      </c>
    </row>
    <row r="1340" spans="1:10">
      <c r="A1340" s="91" t="s">
        <v>178</v>
      </c>
      <c r="B1340" s="91" t="s">
        <v>177</v>
      </c>
      <c r="C1340" s="90">
        <v>3745</v>
      </c>
      <c r="D1340" s="91" t="s">
        <v>1175</v>
      </c>
      <c r="E1340" s="91">
        <v>116.60555555555555</v>
      </c>
      <c r="F1340" s="91">
        <v>31.847222222222221</v>
      </c>
      <c r="G1340" s="90">
        <v>16</v>
      </c>
      <c r="H1340" s="27">
        <v>31.925555559999999</v>
      </c>
      <c r="I1340" s="27">
        <v>3</v>
      </c>
      <c r="J1340" s="24">
        <v>1</v>
      </c>
    </row>
    <row r="1341" spans="1:10" hidden="1">
      <c r="A1341" s="91" t="s">
        <v>178</v>
      </c>
      <c r="B1341" s="91" t="s">
        <v>177</v>
      </c>
      <c r="C1341" s="90">
        <v>824</v>
      </c>
      <c r="D1341" s="91" t="s">
        <v>1174</v>
      </c>
      <c r="E1341" s="91">
        <v>115.86666666666666</v>
      </c>
      <c r="F1341" s="91">
        <v>31.847222222222221</v>
      </c>
      <c r="G1341" s="90">
        <v>1</v>
      </c>
      <c r="H1341" s="27">
        <v>31.925555559999999</v>
      </c>
      <c r="I1341" s="27">
        <v>3</v>
      </c>
      <c r="J1341" s="24">
        <v>0</v>
      </c>
    </row>
    <row r="1342" spans="1:10">
      <c r="A1342" s="91" t="s">
        <v>178</v>
      </c>
      <c r="B1342" s="91" t="s">
        <v>177</v>
      </c>
      <c r="C1342" s="90">
        <v>3766</v>
      </c>
      <c r="D1342" s="91" t="s">
        <v>1173</v>
      </c>
      <c r="E1342" s="91">
        <v>116.64444444444445</v>
      </c>
      <c r="F1342" s="91">
        <v>31.844444444444445</v>
      </c>
      <c r="G1342" s="90">
        <v>8</v>
      </c>
      <c r="H1342" s="27">
        <v>31.925555559999999</v>
      </c>
      <c r="I1342" s="27">
        <v>3</v>
      </c>
      <c r="J1342" s="24">
        <v>1</v>
      </c>
    </row>
    <row r="1343" spans="1:10">
      <c r="A1343" s="91" t="s">
        <v>178</v>
      </c>
      <c r="B1343" s="91" t="s">
        <v>177</v>
      </c>
      <c r="C1343" s="90">
        <v>4540</v>
      </c>
      <c r="D1343" s="91" t="s">
        <v>1172</v>
      </c>
      <c r="E1343" s="91">
        <v>116.62222222222222</v>
      </c>
      <c r="F1343" s="91">
        <v>31.844444444444445</v>
      </c>
      <c r="G1343" s="90">
        <v>21</v>
      </c>
      <c r="H1343" s="27">
        <v>31.925555559999999</v>
      </c>
      <c r="I1343" s="27">
        <v>3</v>
      </c>
      <c r="J1343" s="24">
        <v>1</v>
      </c>
    </row>
    <row r="1344" spans="1:10">
      <c r="A1344" s="91" t="s">
        <v>178</v>
      </c>
      <c r="B1344" s="91" t="s">
        <v>177</v>
      </c>
      <c r="C1344" s="90">
        <v>3171</v>
      </c>
      <c r="D1344" s="91" t="s">
        <v>1171</v>
      </c>
      <c r="E1344" s="91">
        <v>116.80833333333334</v>
      </c>
      <c r="F1344" s="91">
        <v>31.844444444444441</v>
      </c>
      <c r="G1344" s="90">
        <v>13</v>
      </c>
      <c r="H1344" s="27">
        <v>31.925555559999999</v>
      </c>
      <c r="I1344" s="27">
        <v>3</v>
      </c>
      <c r="J1344" s="24">
        <v>1</v>
      </c>
    </row>
    <row r="1345" spans="1:10">
      <c r="A1345" s="91" t="s">
        <v>178</v>
      </c>
      <c r="B1345" s="91" t="s">
        <v>177</v>
      </c>
      <c r="C1345" s="90">
        <v>3746</v>
      </c>
      <c r="D1345" s="91" t="s">
        <v>1170</v>
      </c>
      <c r="E1345" s="91">
        <v>116.59166666666667</v>
      </c>
      <c r="F1345" s="91">
        <v>31.841666666666669</v>
      </c>
      <c r="G1345" s="90">
        <v>24</v>
      </c>
      <c r="H1345" s="27">
        <v>31.925555559999999</v>
      </c>
      <c r="I1345" s="27">
        <v>3</v>
      </c>
      <c r="J1345" s="24">
        <v>1</v>
      </c>
    </row>
    <row r="1346" spans="1:10">
      <c r="A1346" s="91" t="s">
        <v>178</v>
      </c>
      <c r="B1346" s="91" t="s">
        <v>177</v>
      </c>
      <c r="C1346" s="90">
        <v>3751</v>
      </c>
      <c r="D1346" s="91" t="s">
        <v>1169</v>
      </c>
      <c r="E1346" s="91">
        <v>116.7361111111111</v>
      </c>
      <c r="F1346" s="91">
        <v>31.841666666666665</v>
      </c>
      <c r="G1346" s="90">
        <v>50</v>
      </c>
      <c r="H1346" s="27">
        <v>31.925555559999999</v>
      </c>
      <c r="I1346" s="27">
        <v>3</v>
      </c>
      <c r="J1346" s="24">
        <v>1</v>
      </c>
    </row>
    <row r="1347" spans="1:10">
      <c r="A1347" s="91" t="s">
        <v>178</v>
      </c>
      <c r="B1347" s="91" t="s">
        <v>177</v>
      </c>
      <c r="C1347" s="90">
        <v>4068</v>
      </c>
      <c r="D1347" s="91" t="s">
        <v>1168</v>
      </c>
      <c r="E1347" s="91">
        <v>116.58333333333333</v>
      </c>
      <c r="F1347" s="91">
        <v>31.841666666666665</v>
      </c>
      <c r="G1347" s="90">
        <v>368</v>
      </c>
      <c r="H1347" s="27">
        <v>31.925555559999999</v>
      </c>
      <c r="I1347" s="27">
        <v>3</v>
      </c>
      <c r="J1347" s="24">
        <v>1</v>
      </c>
    </row>
    <row r="1348" spans="1:10">
      <c r="A1348" s="91" t="s">
        <v>178</v>
      </c>
      <c r="B1348" s="91" t="s">
        <v>177</v>
      </c>
      <c r="C1348" s="90">
        <v>753</v>
      </c>
      <c r="D1348" s="91" t="s">
        <v>1167</v>
      </c>
      <c r="E1348" s="91">
        <v>116.53055555555555</v>
      </c>
      <c r="F1348" s="91">
        <v>31.841666666666665</v>
      </c>
      <c r="G1348" s="90">
        <v>8</v>
      </c>
      <c r="H1348" s="27">
        <v>31.925555559999999</v>
      </c>
      <c r="I1348" s="27">
        <v>3</v>
      </c>
      <c r="J1348" s="24">
        <v>1</v>
      </c>
    </row>
    <row r="1349" spans="1:10" hidden="1">
      <c r="A1349" s="91" t="s">
        <v>178</v>
      </c>
      <c r="B1349" s="91" t="s">
        <v>177</v>
      </c>
      <c r="C1349" s="90">
        <v>2049</v>
      </c>
      <c r="D1349" s="91" t="s">
        <v>1166</v>
      </c>
      <c r="E1349" s="91">
        <v>116.11388888888888</v>
      </c>
      <c r="F1349" s="91">
        <v>31.841666666666665</v>
      </c>
      <c r="G1349" s="90">
        <v>11</v>
      </c>
      <c r="H1349" s="27">
        <v>31.925555559999999</v>
      </c>
      <c r="I1349" s="27">
        <v>3</v>
      </c>
      <c r="J1349" s="24">
        <v>0</v>
      </c>
    </row>
    <row r="1350" spans="1:10">
      <c r="A1350" s="91" t="s">
        <v>178</v>
      </c>
      <c r="B1350" s="91" t="s">
        <v>177</v>
      </c>
      <c r="C1350" s="90">
        <v>3329</v>
      </c>
      <c r="D1350" s="91" t="s">
        <v>1165</v>
      </c>
      <c r="E1350" s="91">
        <v>116.77777777777779</v>
      </c>
      <c r="F1350" s="91">
        <v>31.838888888888889</v>
      </c>
      <c r="G1350" s="90">
        <v>4</v>
      </c>
      <c r="H1350" s="27">
        <v>31.925555559999999</v>
      </c>
      <c r="I1350" s="27">
        <v>3</v>
      </c>
      <c r="J1350" s="24">
        <v>1</v>
      </c>
    </row>
    <row r="1351" spans="1:10">
      <c r="A1351" s="91" t="s">
        <v>178</v>
      </c>
      <c r="B1351" s="91" t="s">
        <v>177</v>
      </c>
      <c r="C1351" s="90">
        <v>3777</v>
      </c>
      <c r="D1351" s="91" t="s">
        <v>1164</v>
      </c>
      <c r="E1351" s="91">
        <v>116.74722222222222</v>
      </c>
      <c r="F1351" s="91">
        <v>31.838888888888889</v>
      </c>
      <c r="G1351" s="90">
        <v>18</v>
      </c>
      <c r="H1351" s="27">
        <v>31.925555559999999</v>
      </c>
      <c r="I1351" s="27">
        <v>3</v>
      </c>
      <c r="J1351" s="24">
        <v>1</v>
      </c>
    </row>
    <row r="1352" spans="1:10">
      <c r="A1352" s="91" t="s">
        <v>178</v>
      </c>
      <c r="B1352" s="91" t="s">
        <v>177</v>
      </c>
      <c r="C1352" s="90">
        <v>3778</v>
      </c>
      <c r="D1352" s="91" t="s">
        <v>1163</v>
      </c>
      <c r="E1352" s="91">
        <v>116.70833333333333</v>
      </c>
      <c r="F1352" s="91">
        <v>31.838888888888889</v>
      </c>
      <c r="G1352" s="90">
        <v>10</v>
      </c>
      <c r="H1352" s="27">
        <v>31.925555559999999</v>
      </c>
      <c r="I1352" s="27">
        <v>3</v>
      </c>
      <c r="J1352" s="24">
        <v>1</v>
      </c>
    </row>
    <row r="1353" spans="1:10">
      <c r="A1353" s="91" t="s">
        <v>178</v>
      </c>
      <c r="B1353" s="91" t="s">
        <v>177</v>
      </c>
      <c r="C1353" s="90">
        <v>1170</v>
      </c>
      <c r="D1353" s="91" t="s">
        <v>1162</v>
      </c>
      <c r="E1353" s="91">
        <v>116.68333333333332</v>
      </c>
      <c r="F1353" s="91">
        <v>31.838888888888889</v>
      </c>
      <c r="G1353" s="90">
        <v>34</v>
      </c>
      <c r="H1353" s="27">
        <v>31.925555559999999</v>
      </c>
      <c r="I1353" s="27">
        <v>3</v>
      </c>
      <c r="J1353" s="24">
        <v>1</v>
      </c>
    </row>
    <row r="1354" spans="1:10">
      <c r="A1354" s="91" t="s">
        <v>178</v>
      </c>
      <c r="B1354" s="91" t="s">
        <v>177</v>
      </c>
      <c r="C1354" s="90">
        <v>4903</v>
      </c>
      <c r="D1354" s="91" t="s">
        <v>1161</v>
      </c>
      <c r="E1354" s="91">
        <v>116.63611111111111</v>
      </c>
      <c r="F1354" s="91">
        <v>31.838888888888889</v>
      </c>
      <c r="G1354" s="90">
        <v>30</v>
      </c>
      <c r="H1354" s="27">
        <v>31.925555559999999</v>
      </c>
      <c r="I1354" s="27">
        <v>3</v>
      </c>
      <c r="J1354" s="24">
        <v>1</v>
      </c>
    </row>
    <row r="1355" spans="1:10">
      <c r="A1355" s="91" t="s">
        <v>178</v>
      </c>
      <c r="B1355" s="91" t="s">
        <v>177</v>
      </c>
      <c r="C1355" s="90">
        <v>4977</v>
      </c>
      <c r="D1355" s="91" t="s">
        <v>1160</v>
      </c>
      <c r="E1355" s="91">
        <v>116.58611111111111</v>
      </c>
      <c r="F1355" s="91">
        <v>31.838888888888889</v>
      </c>
      <c r="G1355" s="90">
        <v>5</v>
      </c>
      <c r="H1355" s="27">
        <v>31.925555559999999</v>
      </c>
      <c r="I1355" s="27">
        <v>3</v>
      </c>
      <c r="J1355" s="24">
        <v>1</v>
      </c>
    </row>
    <row r="1356" spans="1:10">
      <c r="A1356" s="91" t="s">
        <v>178</v>
      </c>
      <c r="B1356" s="91" t="s">
        <v>177</v>
      </c>
      <c r="C1356" s="90">
        <v>3732</v>
      </c>
      <c r="D1356" s="91" t="s">
        <v>1159</v>
      </c>
      <c r="E1356" s="91">
        <v>116.72499999999999</v>
      </c>
      <c r="F1356" s="91">
        <v>31.836111111111112</v>
      </c>
      <c r="G1356" s="90">
        <v>30</v>
      </c>
      <c r="H1356" s="27">
        <v>31.925555559999999</v>
      </c>
      <c r="I1356" s="27">
        <v>3</v>
      </c>
      <c r="J1356" s="24">
        <v>1</v>
      </c>
    </row>
    <row r="1357" spans="1:10">
      <c r="A1357" s="91" t="s">
        <v>178</v>
      </c>
      <c r="B1357" s="91" t="s">
        <v>177</v>
      </c>
      <c r="C1357" s="90">
        <v>3782</v>
      </c>
      <c r="D1357" s="91" t="s">
        <v>1158</v>
      </c>
      <c r="E1357" s="91">
        <v>116.68055555555556</v>
      </c>
      <c r="F1357" s="91">
        <v>31.836111111111112</v>
      </c>
      <c r="G1357" s="90">
        <v>6</v>
      </c>
      <c r="H1357" s="27">
        <v>31.925555559999999</v>
      </c>
      <c r="I1357" s="27">
        <v>3</v>
      </c>
      <c r="J1357" s="24">
        <v>1</v>
      </c>
    </row>
    <row r="1358" spans="1:10">
      <c r="A1358" s="91" t="s">
        <v>178</v>
      </c>
      <c r="B1358" s="91" t="s">
        <v>177</v>
      </c>
      <c r="C1358" s="90">
        <v>3779</v>
      </c>
      <c r="D1358" s="91" t="s">
        <v>1157</v>
      </c>
      <c r="E1358" s="91">
        <v>116.65833333333333</v>
      </c>
      <c r="F1358" s="91">
        <v>31.836111111111112</v>
      </c>
      <c r="G1358" s="90">
        <v>7</v>
      </c>
      <c r="H1358" s="27">
        <v>31.925555559999999</v>
      </c>
      <c r="I1358" s="27">
        <v>3</v>
      </c>
      <c r="J1358" s="24">
        <v>1</v>
      </c>
    </row>
    <row r="1359" spans="1:10">
      <c r="A1359" s="91" t="s">
        <v>178</v>
      </c>
      <c r="B1359" s="91" t="s">
        <v>177</v>
      </c>
      <c r="C1359" s="90">
        <v>3353</v>
      </c>
      <c r="D1359" s="91" t="s">
        <v>1156</v>
      </c>
      <c r="E1359" s="91">
        <v>116.65555555555555</v>
      </c>
      <c r="F1359" s="91">
        <v>31.836111111111112</v>
      </c>
      <c r="G1359" s="90">
        <v>11</v>
      </c>
      <c r="H1359" s="27">
        <v>31.925555559999999</v>
      </c>
      <c r="I1359" s="27">
        <v>3</v>
      </c>
      <c r="J1359" s="24">
        <v>1</v>
      </c>
    </row>
    <row r="1360" spans="1:10">
      <c r="A1360" s="91" t="s">
        <v>178</v>
      </c>
      <c r="B1360" s="91" t="s">
        <v>177</v>
      </c>
      <c r="C1360" s="90">
        <v>3717</v>
      </c>
      <c r="D1360" s="91" t="s">
        <v>1155</v>
      </c>
      <c r="E1360" s="91">
        <v>116.64722222222223</v>
      </c>
      <c r="F1360" s="91">
        <v>31.836111111111112</v>
      </c>
      <c r="G1360" s="90">
        <v>14</v>
      </c>
      <c r="H1360" s="27">
        <v>31.925555559999999</v>
      </c>
      <c r="I1360" s="27">
        <v>3</v>
      </c>
      <c r="J1360" s="24">
        <v>1</v>
      </c>
    </row>
    <row r="1361" spans="1:10">
      <c r="A1361" s="91" t="s">
        <v>178</v>
      </c>
      <c r="B1361" s="91" t="s">
        <v>177</v>
      </c>
      <c r="C1361" s="90">
        <v>5025</v>
      </c>
      <c r="D1361" s="91" t="s">
        <v>1154</v>
      </c>
      <c r="E1361" s="91">
        <v>116.64444444444445</v>
      </c>
      <c r="F1361" s="91">
        <v>31.836111111111112</v>
      </c>
      <c r="G1361" s="90">
        <v>56</v>
      </c>
      <c r="H1361" s="27">
        <v>31.925555559999999</v>
      </c>
      <c r="I1361" s="27">
        <v>3</v>
      </c>
      <c r="J1361" s="24">
        <v>1</v>
      </c>
    </row>
    <row r="1362" spans="1:10">
      <c r="A1362" s="91" t="s">
        <v>178</v>
      </c>
      <c r="B1362" s="91" t="s">
        <v>177</v>
      </c>
      <c r="C1362" s="90">
        <v>3780</v>
      </c>
      <c r="D1362" s="91" t="s">
        <v>1153</v>
      </c>
      <c r="E1362" s="91">
        <v>116.61388888888888</v>
      </c>
      <c r="F1362" s="91">
        <v>31.836111111111112</v>
      </c>
      <c r="G1362" s="90">
        <v>22</v>
      </c>
      <c r="H1362" s="27">
        <v>31.925555559999999</v>
      </c>
      <c r="I1362" s="27">
        <v>3</v>
      </c>
      <c r="J1362" s="24">
        <v>1</v>
      </c>
    </row>
    <row r="1363" spans="1:10">
      <c r="A1363" s="91" t="s">
        <v>178</v>
      </c>
      <c r="B1363" s="91" t="s">
        <v>177</v>
      </c>
      <c r="C1363" s="90">
        <v>3811</v>
      </c>
      <c r="D1363" s="91" t="s">
        <v>1152</v>
      </c>
      <c r="E1363" s="91">
        <v>116.56666666666666</v>
      </c>
      <c r="F1363" s="91">
        <v>31.836111111111112</v>
      </c>
      <c r="G1363" s="90">
        <v>8</v>
      </c>
      <c r="H1363" s="27">
        <v>31.925555559999999</v>
      </c>
      <c r="I1363" s="27">
        <v>3</v>
      </c>
      <c r="J1363" s="24">
        <v>1</v>
      </c>
    </row>
    <row r="1364" spans="1:10">
      <c r="A1364" s="91" t="s">
        <v>178</v>
      </c>
      <c r="B1364" s="91" t="s">
        <v>177</v>
      </c>
      <c r="C1364" s="90">
        <v>4913</v>
      </c>
      <c r="D1364" s="91" t="s">
        <v>1151</v>
      </c>
      <c r="E1364" s="91">
        <v>116.66388888888888</v>
      </c>
      <c r="F1364" s="91">
        <v>31.836111111111109</v>
      </c>
      <c r="G1364" s="90">
        <v>17</v>
      </c>
      <c r="H1364" s="27">
        <v>31.925555559999999</v>
      </c>
      <c r="I1364" s="27">
        <v>3</v>
      </c>
      <c r="J1364" s="24">
        <v>1</v>
      </c>
    </row>
    <row r="1365" spans="1:10">
      <c r="A1365" s="91" t="s">
        <v>178</v>
      </c>
      <c r="B1365" s="91" t="s">
        <v>177</v>
      </c>
      <c r="C1365" s="90">
        <v>1921</v>
      </c>
      <c r="D1365" s="91" t="s">
        <v>1150</v>
      </c>
      <c r="E1365" s="91">
        <v>116.60555555555555</v>
      </c>
      <c r="F1365" s="91">
        <v>31.836111111111109</v>
      </c>
      <c r="G1365" s="90">
        <v>1</v>
      </c>
      <c r="H1365" s="27">
        <v>31.925555559999999</v>
      </c>
      <c r="I1365" s="27">
        <v>3</v>
      </c>
      <c r="J1365" s="24">
        <v>1</v>
      </c>
    </row>
    <row r="1366" spans="1:10">
      <c r="A1366" s="91" t="s">
        <v>178</v>
      </c>
      <c r="B1366" s="91" t="s">
        <v>177</v>
      </c>
      <c r="C1366" s="90">
        <v>1297</v>
      </c>
      <c r="D1366" s="91" t="s">
        <v>1149</v>
      </c>
      <c r="E1366" s="91">
        <v>116.67777777777778</v>
      </c>
      <c r="F1366" s="91">
        <v>31.833333333333336</v>
      </c>
      <c r="G1366" s="90">
        <v>121</v>
      </c>
      <c r="H1366" s="27">
        <v>31.925555559999999</v>
      </c>
      <c r="I1366" s="27">
        <v>3</v>
      </c>
      <c r="J1366" s="24">
        <v>1</v>
      </c>
    </row>
    <row r="1367" spans="1:10">
      <c r="A1367" s="91" t="s">
        <v>178</v>
      </c>
      <c r="B1367" s="91" t="s">
        <v>177</v>
      </c>
      <c r="C1367" s="90">
        <v>3283</v>
      </c>
      <c r="D1367" s="91" t="s">
        <v>1148</v>
      </c>
      <c r="E1367" s="91">
        <v>116.66944444444445</v>
      </c>
      <c r="F1367" s="91">
        <v>31.833333333333336</v>
      </c>
      <c r="G1367" s="90">
        <v>23</v>
      </c>
      <c r="H1367" s="27">
        <v>31.925555559999999</v>
      </c>
      <c r="I1367" s="27">
        <v>3</v>
      </c>
      <c r="J1367" s="24">
        <v>1</v>
      </c>
    </row>
    <row r="1368" spans="1:10">
      <c r="A1368" s="91" t="s">
        <v>178</v>
      </c>
      <c r="B1368" s="91" t="s">
        <v>177</v>
      </c>
      <c r="C1368" s="90">
        <v>3743</v>
      </c>
      <c r="D1368" s="91" t="s">
        <v>1147</v>
      </c>
      <c r="E1368" s="91">
        <v>116.6</v>
      </c>
      <c r="F1368" s="91">
        <v>31.833333333333336</v>
      </c>
      <c r="G1368" s="90">
        <v>24</v>
      </c>
      <c r="H1368" s="27">
        <v>31.925555559999999</v>
      </c>
      <c r="I1368" s="27">
        <v>3</v>
      </c>
      <c r="J1368" s="24">
        <v>1</v>
      </c>
    </row>
    <row r="1369" spans="1:10">
      <c r="A1369" s="91" t="s">
        <v>178</v>
      </c>
      <c r="B1369" s="91" t="s">
        <v>177</v>
      </c>
      <c r="C1369" s="90">
        <v>3802</v>
      </c>
      <c r="D1369" s="91" t="s">
        <v>1146</v>
      </c>
      <c r="E1369" s="91">
        <v>116.69722222222222</v>
      </c>
      <c r="F1369" s="91">
        <v>31.833333333333332</v>
      </c>
      <c r="G1369" s="90">
        <v>10</v>
      </c>
      <c r="H1369" s="27">
        <v>31.925555559999999</v>
      </c>
      <c r="I1369" s="27">
        <v>3</v>
      </c>
      <c r="J1369" s="24">
        <v>1</v>
      </c>
    </row>
    <row r="1370" spans="1:10">
      <c r="A1370" s="91" t="s">
        <v>178</v>
      </c>
      <c r="B1370" s="91" t="s">
        <v>177</v>
      </c>
      <c r="C1370" s="90">
        <v>3683</v>
      </c>
      <c r="D1370" s="91" t="s">
        <v>1145</v>
      </c>
      <c r="E1370" s="91">
        <v>116.70833333333333</v>
      </c>
      <c r="F1370" s="91">
        <v>31.830555555555556</v>
      </c>
      <c r="G1370" s="90">
        <v>12</v>
      </c>
      <c r="H1370" s="27">
        <v>31.925555559999999</v>
      </c>
      <c r="I1370" s="27">
        <v>3</v>
      </c>
      <c r="J1370" s="24">
        <v>1</v>
      </c>
    </row>
    <row r="1371" spans="1:10">
      <c r="A1371" s="91" t="s">
        <v>178</v>
      </c>
      <c r="B1371" s="91" t="s">
        <v>177</v>
      </c>
      <c r="C1371" s="90">
        <v>3677</v>
      </c>
      <c r="D1371" s="91" t="s">
        <v>1144</v>
      </c>
      <c r="E1371" s="91">
        <v>116.66666666666666</v>
      </c>
      <c r="F1371" s="91">
        <v>31.830555555555556</v>
      </c>
      <c r="G1371" s="90">
        <v>43</v>
      </c>
      <c r="H1371" s="27">
        <v>31.925555559999999</v>
      </c>
      <c r="I1371" s="27">
        <v>3</v>
      </c>
      <c r="J1371" s="24">
        <v>1</v>
      </c>
    </row>
    <row r="1372" spans="1:10">
      <c r="A1372" s="91" t="s">
        <v>178</v>
      </c>
      <c r="B1372" s="91" t="s">
        <v>177</v>
      </c>
      <c r="C1372" s="90">
        <v>678</v>
      </c>
      <c r="D1372" s="91" t="s">
        <v>1143</v>
      </c>
      <c r="E1372" s="91">
        <v>116.65</v>
      </c>
      <c r="F1372" s="91">
        <v>31.830555555555556</v>
      </c>
      <c r="G1372" s="90">
        <v>53</v>
      </c>
      <c r="H1372" s="27">
        <v>31.925555559999999</v>
      </c>
      <c r="I1372" s="27">
        <v>3</v>
      </c>
      <c r="J1372" s="24">
        <v>1</v>
      </c>
    </row>
    <row r="1373" spans="1:10">
      <c r="A1373" s="91" t="s">
        <v>178</v>
      </c>
      <c r="B1373" s="91" t="s">
        <v>177</v>
      </c>
      <c r="C1373" s="90">
        <v>4973</v>
      </c>
      <c r="D1373" s="91" t="s">
        <v>1142</v>
      </c>
      <c r="E1373" s="91">
        <v>116.63888888888889</v>
      </c>
      <c r="F1373" s="91">
        <v>31.830555555555556</v>
      </c>
      <c r="G1373" s="90">
        <v>162</v>
      </c>
      <c r="H1373" s="27">
        <v>31.925555559999999</v>
      </c>
      <c r="I1373" s="27">
        <v>3</v>
      </c>
      <c r="J1373" s="24">
        <v>1</v>
      </c>
    </row>
    <row r="1374" spans="1:10">
      <c r="A1374" s="91" t="s">
        <v>178</v>
      </c>
      <c r="B1374" s="91" t="s">
        <v>177</v>
      </c>
      <c r="C1374" s="90">
        <v>3742</v>
      </c>
      <c r="D1374" s="91" t="s">
        <v>1141</v>
      </c>
      <c r="E1374" s="91">
        <v>116.62777777777778</v>
      </c>
      <c r="F1374" s="91">
        <v>31.830555555555556</v>
      </c>
      <c r="G1374" s="90">
        <v>97</v>
      </c>
      <c r="H1374" s="27">
        <v>31.925555559999999</v>
      </c>
      <c r="I1374" s="27">
        <v>3</v>
      </c>
      <c r="J1374" s="24">
        <v>1</v>
      </c>
    </row>
    <row r="1375" spans="1:10">
      <c r="A1375" s="91" t="s">
        <v>178</v>
      </c>
      <c r="B1375" s="91" t="s">
        <v>177</v>
      </c>
      <c r="C1375" s="90">
        <v>3922</v>
      </c>
      <c r="D1375" s="91" t="s">
        <v>567</v>
      </c>
      <c r="E1375" s="91">
        <v>116.6</v>
      </c>
      <c r="F1375" s="91">
        <v>31.830555555555556</v>
      </c>
      <c r="G1375" s="90">
        <v>2</v>
      </c>
      <c r="H1375" s="27">
        <v>31.925555559999999</v>
      </c>
      <c r="I1375" s="27">
        <v>3</v>
      </c>
      <c r="J1375" s="24">
        <v>1</v>
      </c>
    </row>
    <row r="1376" spans="1:10">
      <c r="A1376" s="91" t="s">
        <v>178</v>
      </c>
      <c r="B1376" s="91" t="s">
        <v>177</v>
      </c>
      <c r="C1376" s="90">
        <v>5035</v>
      </c>
      <c r="D1376" s="91" t="s">
        <v>1140</v>
      </c>
      <c r="E1376" s="91">
        <v>116.59166666666667</v>
      </c>
      <c r="F1376" s="91">
        <v>31.830555555555556</v>
      </c>
      <c r="G1376" s="90">
        <v>6</v>
      </c>
      <c r="H1376" s="27">
        <v>31.925555559999999</v>
      </c>
      <c r="I1376" s="27">
        <v>3</v>
      </c>
      <c r="J1376" s="24">
        <v>1</v>
      </c>
    </row>
    <row r="1377" spans="1:10">
      <c r="A1377" s="91" t="s">
        <v>178</v>
      </c>
      <c r="B1377" s="91" t="s">
        <v>177</v>
      </c>
      <c r="C1377" s="90">
        <v>3326</v>
      </c>
      <c r="D1377" s="91" t="s">
        <v>1139</v>
      </c>
      <c r="E1377" s="91">
        <v>116.75833333333334</v>
      </c>
      <c r="F1377" s="91">
        <v>31.830555555555552</v>
      </c>
      <c r="G1377" s="90">
        <v>9</v>
      </c>
      <c r="H1377" s="27">
        <v>31.925555559999999</v>
      </c>
      <c r="I1377" s="27">
        <v>3</v>
      </c>
      <c r="J1377" s="24">
        <v>1</v>
      </c>
    </row>
    <row r="1378" spans="1:10">
      <c r="A1378" s="91" t="s">
        <v>178</v>
      </c>
      <c r="B1378" s="91" t="s">
        <v>177</v>
      </c>
      <c r="C1378" s="90">
        <v>1687</v>
      </c>
      <c r="D1378" s="91" t="s">
        <v>1138</v>
      </c>
      <c r="E1378" s="91">
        <v>116.63333333333333</v>
      </c>
      <c r="F1378" s="91">
        <v>31.830555555555552</v>
      </c>
      <c r="G1378" s="90">
        <v>35</v>
      </c>
      <c r="H1378" s="27">
        <v>31.925555559999999</v>
      </c>
      <c r="I1378" s="27">
        <v>3</v>
      </c>
      <c r="J1378" s="24">
        <v>1</v>
      </c>
    </row>
    <row r="1379" spans="1:10">
      <c r="A1379" s="91" t="s">
        <v>178</v>
      </c>
      <c r="B1379" s="91" t="s">
        <v>177</v>
      </c>
      <c r="C1379" s="90">
        <v>3714</v>
      </c>
      <c r="D1379" s="91" t="s">
        <v>1137</v>
      </c>
      <c r="E1379" s="91">
        <v>116.69722222222222</v>
      </c>
      <c r="F1379" s="91">
        <v>31.827777777777779</v>
      </c>
      <c r="G1379" s="90">
        <v>15</v>
      </c>
      <c r="H1379" s="27">
        <v>31.925555559999999</v>
      </c>
      <c r="I1379" s="27">
        <v>3</v>
      </c>
      <c r="J1379" s="24">
        <v>1</v>
      </c>
    </row>
    <row r="1380" spans="1:10">
      <c r="A1380" s="91" t="s">
        <v>178</v>
      </c>
      <c r="B1380" s="91" t="s">
        <v>177</v>
      </c>
      <c r="C1380" s="90">
        <v>3801</v>
      </c>
      <c r="D1380" s="91" t="s">
        <v>1136</v>
      </c>
      <c r="E1380" s="91">
        <v>116.65555555555555</v>
      </c>
      <c r="F1380" s="91">
        <v>31.827777777777779</v>
      </c>
      <c r="G1380" s="90">
        <v>42</v>
      </c>
      <c r="H1380" s="27">
        <v>31.925555559999999</v>
      </c>
      <c r="I1380" s="27">
        <v>3</v>
      </c>
      <c r="J1380" s="24">
        <v>1</v>
      </c>
    </row>
    <row r="1381" spans="1:10" hidden="1">
      <c r="A1381" s="91" t="s">
        <v>178</v>
      </c>
      <c r="B1381" s="91" t="s">
        <v>177</v>
      </c>
      <c r="C1381" s="90">
        <v>2171</v>
      </c>
      <c r="D1381" s="91" t="s">
        <v>1135</v>
      </c>
      <c r="E1381" s="91">
        <v>116.44444444444446</v>
      </c>
      <c r="F1381" s="91">
        <v>31.827777777777779</v>
      </c>
      <c r="G1381" s="90">
        <v>1</v>
      </c>
      <c r="H1381" s="27">
        <v>31.925555559999999</v>
      </c>
      <c r="I1381" s="27">
        <v>3</v>
      </c>
      <c r="J1381" s="24">
        <v>0</v>
      </c>
    </row>
    <row r="1382" spans="1:10" hidden="1">
      <c r="A1382" s="91" t="s">
        <v>178</v>
      </c>
      <c r="B1382" s="91" t="s">
        <v>177</v>
      </c>
      <c r="C1382" s="90">
        <v>1701</v>
      </c>
      <c r="D1382" s="91" t="s">
        <v>907</v>
      </c>
      <c r="E1382" s="91">
        <v>115.93055555555556</v>
      </c>
      <c r="F1382" s="91">
        <v>31.827777777777779</v>
      </c>
      <c r="G1382" s="90">
        <v>2</v>
      </c>
      <c r="H1382" s="27">
        <v>31.925555559999999</v>
      </c>
      <c r="I1382" s="27">
        <v>3</v>
      </c>
      <c r="J1382" s="24">
        <v>0</v>
      </c>
    </row>
    <row r="1383" spans="1:10">
      <c r="A1383" s="91" t="s">
        <v>178</v>
      </c>
      <c r="B1383" s="91" t="s">
        <v>177</v>
      </c>
      <c r="C1383" s="90">
        <v>3781</v>
      </c>
      <c r="D1383" s="91" t="s">
        <v>1134</v>
      </c>
      <c r="E1383" s="91">
        <v>116.71388888888889</v>
      </c>
      <c r="F1383" s="91">
        <v>31.827777777777776</v>
      </c>
      <c r="G1383" s="90">
        <v>9</v>
      </c>
      <c r="H1383" s="27">
        <v>31.925555559999999</v>
      </c>
      <c r="I1383" s="27">
        <v>3</v>
      </c>
      <c r="J1383" s="24">
        <v>1</v>
      </c>
    </row>
    <row r="1384" spans="1:10" hidden="1">
      <c r="A1384" s="91" t="s">
        <v>178</v>
      </c>
      <c r="B1384" s="91" t="s">
        <v>177</v>
      </c>
      <c r="C1384" s="90">
        <v>377</v>
      </c>
      <c r="D1384" s="91" t="s">
        <v>837</v>
      </c>
      <c r="E1384" s="91">
        <v>116.41944444444445</v>
      </c>
      <c r="F1384" s="91">
        <v>31.827777777777776</v>
      </c>
      <c r="G1384" s="90">
        <v>5</v>
      </c>
      <c r="H1384" s="27">
        <v>31.925555559999999</v>
      </c>
      <c r="I1384" s="27">
        <v>3</v>
      </c>
      <c r="J1384" s="24">
        <v>0</v>
      </c>
    </row>
    <row r="1385" spans="1:10">
      <c r="A1385" s="91" t="s">
        <v>178</v>
      </c>
      <c r="B1385" s="91" t="s">
        <v>177</v>
      </c>
      <c r="C1385" s="90">
        <v>2611</v>
      </c>
      <c r="D1385" s="91" t="s">
        <v>1133</v>
      </c>
      <c r="E1385" s="91">
        <v>116.575</v>
      </c>
      <c r="F1385" s="91">
        <v>31.825000000000003</v>
      </c>
      <c r="G1385" s="90">
        <v>26</v>
      </c>
      <c r="H1385" s="27">
        <v>31.925555559999999</v>
      </c>
      <c r="I1385" s="27">
        <v>3</v>
      </c>
      <c r="J1385" s="24">
        <v>1</v>
      </c>
    </row>
    <row r="1386" spans="1:10">
      <c r="A1386" s="91" t="s">
        <v>178</v>
      </c>
      <c r="B1386" s="91" t="s">
        <v>177</v>
      </c>
      <c r="C1386" s="90">
        <v>3803</v>
      </c>
      <c r="D1386" s="91" t="s">
        <v>1132</v>
      </c>
      <c r="E1386" s="91">
        <v>116.71666666666667</v>
      </c>
      <c r="F1386" s="91">
        <v>31.824999999999999</v>
      </c>
      <c r="G1386" s="90">
        <v>1</v>
      </c>
      <c r="H1386" s="27">
        <v>31.925555559999999</v>
      </c>
      <c r="I1386" s="27">
        <v>3</v>
      </c>
      <c r="J1386" s="24">
        <v>1</v>
      </c>
    </row>
    <row r="1387" spans="1:10">
      <c r="A1387" s="91" t="s">
        <v>178</v>
      </c>
      <c r="B1387" s="91" t="s">
        <v>177</v>
      </c>
      <c r="C1387" s="90">
        <v>3813</v>
      </c>
      <c r="D1387" s="91" t="s">
        <v>1131</v>
      </c>
      <c r="E1387" s="91">
        <v>116.71111111111111</v>
      </c>
      <c r="F1387" s="91">
        <v>31.824999999999999</v>
      </c>
      <c r="G1387" s="90">
        <v>3</v>
      </c>
      <c r="H1387" s="27">
        <v>31.925555559999999</v>
      </c>
      <c r="I1387" s="27">
        <v>3</v>
      </c>
      <c r="J1387" s="24">
        <v>1</v>
      </c>
    </row>
    <row r="1388" spans="1:10">
      <c r="A1388" s="91" t="s">
        <v>178</v>
      </c>
      <c r="B1388" s="91" t="s">
        <v>177</v>
      </c>
      <c r="C1388" s="90">
        <v>3172</v>
      </c>
      <c r="D1388" s="91" t="s">
        <v>1130</v>
      </c>
      <c r="E1388" s="91">
        <v>116.70555555555556</v>
      </c>
      <c r="F1388" s="91">
        <v>31.824999999999999</v>
      </c>
      <c r="G1388" s="90">
        <v>5</v>
      </c>
      <c r="H1388" s="27">
        <v>31.925555559999999</v>
      </c>
      <c r="I1388" s="27">
        <v>3</v>
      </c>
      <c r="J1388" s="24">
        <v>1</v>
      </c>
    </row>
    <row r="1389" spans="1:10">
      <c r="A1389" s="91" t="s">
        <v>178</v>
      </c>
      <c r="B1389" s="91" t="s">
        <v>177</v>
      </c>
      <c r="C1389" s="90">
        <v>3763</v>
      </c>
      <c r="D1389" s="91" t="s">
        <v>1129</v>
      </c>
      <c r="E1389" s="91">
        <v>116.65833333333333</v>
      </c>
      <c r="F1389" s="91">
        <v>31.824999999999999</v>
      </c>
      <c r="G1389" s="90">
        <v>11</v>
      </c>
      <c r="H1389" s="27">
        <v>31.925555559999999</v>
      </c>
      <c r="I1389" s="27">
        <v>3</v>
      </c>
      <c r="J1389" s="24">
        <v>1</v>
      </c>
    </row>
    <row r="1390" spans="1:10">
      <c r="A1390" s="91" t="s">
        <v>178</v>
      </c>
      <c r="B1390" s="91" t="s">
        <v>177</v>
      </c>
      <c r="C1390" s="90">
        <v>3768</v>
      </c>
      <c r="D1390" s="91" t="s">
        <v>978</v>
      </c>
      <c r="E1390" s="91">
        <v>116.63333333333333</v>
      </c>
      <c r="F1390" s="91">
        <v>31.824999999999999</v>
      </c>
      <c r="G1390" s="90">
        <v>9</v>
      </c>
      <c r="H1390" s="27">
        <v>31.925555559999999</v>
      </c>
      <c r="I1390" s="27">
        <v>3</v>
      </c>
      <c r="J1390" s="24">
        <v>1</v>
      </c>
    </row>
    <row r="1391" spans="1:10">
      <c r="A1391" s="91" t="s">
        <v>178</v>
      </c>
      <c r="B1391" s="91" t="s">
        <v>177</v>
      </c>
      <c r="C1391" s="90">
        <v>139</v>
      </c>
      <c r="D1391" s="91" t="s">
        <v>1128</v>
      </c>
      <c r="E1391" s="91">
        <v>116.60833333333333</v>
      </c>
      <c r="F1391" s="91">
        <v>31.824999999999999</v>
      </c>
      <c r="G1391" s="90">
        <v>22957</v>
      </c>
      <c r="H1391" s="27">
        <v>31.925555559999999</v>
      </c>
      <c r="I1391" s="27">
        <v>3</v>
      </c>
      <c r="J1391" s="24">
        <v>1</v>
      </c>
    </row>
    <row r="1392" spans="1:10">
      <c r="A1392" s="91" t="s">
        <v>178</v>
      </c>
      <c r="B1392" s="91" t="s">
        <v>177</v>
      </c>
      <c r="C1392" s="90">
        <v>4175</v>
      </c>
      <c r="D1392" s="91" t="s">
        <v>1120</v>
      </c>
      <c r="E1392" s="91">
        <v>116.58611111111111</v>
      </c>
      <c r="F1392" s="91">
        <v>31.824999999999999</v>
      </c>
      <c r="G1392" s="90">
        <v>5</v>
      </c>
      <c r="H1392" s="27">
        <v>31.925555559999999</v>
      </c>
      <c r="I1392" s="27">
        <v>3</v>
      </c>
      <c r="J1392" s="24">
        <v>1</v>
      </c>
    </row>
    <row r="1393" spans="1:10" hidden="1">
      <c r="A1393" s="91" t="s">
        <v>178</v>
      </c>
      <c r="B1393" s="91" t="s">
        <v>177</v>
      </c>
      <c r="C1393" s="90">
        <v>1580</v>
      </c>
      <c r="D1393" s="91" t="s">
        <v>1127</v>
      </c>
      <c r="E1393" s="91">
        <v>116.125</v>
      </c>
      <c r="F1393" s="91">
        <v>31.824999999999999</v>
      </c>
      <c r="G1393" s="90">
        <v>2</v>
      </c>
      <c r="H1393" s="27">
        <v>31.925555559999999</v>
      </c>
      <c r="I1393" s="27">
        <v>3</v>
      </c>
      <c r="J1393" s="24">
        <v>0</v>
      </c>
    </row>
    <row r="1394" spans="1:10">
      <c r="A1394" s="91" t="s">
        <v>178</v>
      </c>
      <c r="B1394" s="91" t="s">
        <v>177</v>
      </c>
      <c r="C1394" s="90">
        <v>3650</v>
      </c>
      <c r="D1394" s="91" t="s">
        <v>1126</v>
      </c>
      <c r="E1394" s="91">
        <v>116.61388888888889</v>
      </c>
      <c r="F1394" s="91">
        <v>31.822222222222223</v>
      </c>
      <c r="G1394" s="90">
        <v>4</v>
      </c>
      <c r="H1394" s="27">
        <v>31.925555559999999</v>
      </c>
      <c r="I1394" s="27">
        <v>3</v>
      </c>
      <c r="J1394" s="24">
        <v>1</v>
      </c>
    </row>
    <row r="1395" spans="1:10">
      <c r="A1395" s="91" t="s">
        <v>178</v>
      </c>
      <c r="B1395" s="91" t="s">
        <v>177</v>
      </c>
      <c r="C1395" s="90">
        <v>3682</v>
      </c>
      <c r="D1395" s="91" t="s">
        <v>1125</v>
      </c>
      <c r="E1395" s="91">
        <v>116.6</v>
      </c>
      <c r="F1395" s="91">
        <v>31.822222222222223</v>
      </c>
      <c r="G1395" s="90">
        <v>4</v>
      </c>
      <c r="H1395" s="27">
        <v>31.925555559999999</v>
      </c>
      <c r="I1395" s="27">
        <v>3</v>
      </c>
      <c r="J1395" s="24">
        <v>1</v>
      </c>
    </row>
    <row r="1396" spans="1:10" hidden="1">
      <c r="A1396" s="91" t="s">
        <v>178</v>
      </c>
      <c r="B1396" s="91" t="s">
        <v>177</v>
      </c>
      <c r="C1396" s="90">
        <v>2063</v>
      </c>
      <c r="D1396" s="91" t="s">
        <v>1124</v>
      </c>
      <c r="E1396" s="91">
        <v>115.89722222222221</v>
      </c>
      <c r="F1396" s="91">
        <v>31.822222222222223</v>
      </c>
      <c r="G1396" s="90">
        <v>1</v>
      </c>
      <c r="H1396" s="27">
        <v>31.925555559999999</v>
      </c>
      <c r="I1396" s="27">
        <v>3</v>
      </c>
      <c r="J1396" s="24">
        <v>0</v>
      </c>
    </row>
    <row r="1397" spans="1:10">
      <c r="A1397" s="91" t="s">
        <v>178</v>
      </c>
      <c r="B1397" s="91" t="s">
        <v>177</v>
      </c>
      <c r="C1397" s="90">
        <v>4662</v>
      </c>
      <c r="D1397" s="91" t="s">
        <v>319</v>
      </c>
      <c r="E1397" s="91">
        <v>116.46388888888889</v>
      </c>
      <c r="F1397" s="91">
        <v>31.822222222222219</v>
      </c>
      <c r="G1397" s="90">
        <v>4</v>
      </c>
      <c r="H1397" s="27">
        <v>31.925555559999999</v>
      </c>
      <c r="I1397" s="27">
        <v>3</v>
      </c>
      <c r="J1397" s="24">
        <v>1</v>
      </c>
    </row>
    <row r="1398" spans="1:10">
      <c r="A1398" s="91" t="s">
        <v>178</v>
      </c>
      <c r="B1398" s="91" t="s">
        <v>177</v>
      </c>
      <c r="C1398" s="90">
        <v>1537</v>
      </c>
      <c r="D1398" s="91" t="s">
        <v>1123</v>
      </c>
      <c r="E1398" s="91">
        <v>116.66388888888889</v>
      </c>
      <c r="F1398" s="91">
        <v>31.819444444444446</v>
      </c>
      <c r="G1398" s="90">
        <v>14</v>
      </c>
      <c r="H1398" s="27">
        <v>31.925555559999999</v>
      </c>
      <c r="I1398" s="27">
        <v>3</v>
      </c>
      <c r="J1398" s="24">
        <v>1</v>
      </c>
    </row>
    <row r="1399" spans="1:10">
      <c r="A1399" s="91" t="s">
        <v>178</v>
      </c>
      <c r="B1399" s="91" t="s">
        <v>177</v>
      </c>
      <c r="C1399" s="90">
        <v>3744</v>
      </c>
      <c r="D1399" s="91" t="s">
        <v>1122</v>
      </c>
      <c r="E1399" s="91">
        <v>116.64722222222221</v>
      </c>
      <c r="F1399" s="91">
        <v>31.819444444444446</v>
      </c>
      <c r="G1399" s="90">
        <v>241</v>
      </c>
      <c r="H1399" s="27">
        <v>31.925555559999999</v>
      </c>
      <c r="I1399" s="27">
        <v>3</v>
      </c>
      <c r="J1399" s="24">
        <v>1</v>
      </c>
    </row>
    <row r="1400" spans="1:10">
      <c r="A1400" s="91" t="s">
        <v>178</v>
      </c>
      <c r="B1400" s="91" t="s">
        <v>177</v>
      </c>
      <c r="C1400" s="90">
        <v>5032</v>
      </c>
      <c r="D1400" s="91" t="s">
        <v>1121</v>
      </c>
      <c r="E1400" s="91">
        <v>116.60277777777777</v>
      </c>
      <c r="F1400" s="91">
        <v>31.819444444444446</v>
      </c>
      <c r="G1400" s="90">
        <v>7</v>
      </c>
      <c r="H1400" s="27">
        <v>31.925555559999999</v>
      </c>
      <c r="I1400" s="27">
        <v>3</v>
      </c>
      <c r="J1400" s="24">
        <v>1</v>
      </c>
    </row>
    <row r="1401" spans="1:10">
      <c r="A1401" s="91" t="s">
        <v>178</v>
      </c>
      <c r="B1401" s="91" t="s">
        <v>177</v>
      </c>
      <c r="C1401" s="90">
        <v>4174</v>
      </c>
      <c r="D1401" s="91" t="s">
        <v>1120</v>
      </c>
      <c r="E1401" s="91">
        <v>116.65555555555555</v>
      </c>
      <c r="F1401" s="91">
        <v>31.81666666666667</v>
      </c>
      <c r="G1401" s="90">
        <v>13</v>
      </c>
      <c r="H1401" s="27">
        <v>31.925555559999999</v>
      </c>
      <c r="I1401" s="27">
        <v>3</v>
      </c>
      <c r="J1401" s="24">
        <v>1</v>
      </c>
    </row>
    <row r="1402" spans="1:10">
      <c r="A1402" s="91" t="s">
        <v>178</v>
      </c>
      <c r="B1402" s="91" t="s">
        <v>177</v>
      </c>
      <c r="C1402" s="90">
        <v>3895</v>
      </c>
      <c r="D1402" s="91" t="s">
        <v>1119</v>
      </c>
      <c r="E1402" s="91">
        <v>116.75555555555555</v>
      </c>
      <c r="F1402" s="91">
        <v>31.816666666666666</v>
      </c>
      <c r="G1402" s="90">
        <v>5</v>
      </c>
      <c r="H1402" s="27">
        <v>31.925555559999999</v>
      </c>
      <c r="I1402" s="27">
        <v>3</v>
      </c>
      <c r="J1402" s="24">
        <v>1</v>
      </c>
    </row>
    <row r="1403" spans="1:10">
      <c r="A1403" s="91" t="s">
        <v>178</v>
      </c>
      <c r="B1403" s="91" t="s">
        <v>177</v>
      </c>
      <c r="C1403" s="90">
        <v>3727</v>
      </c>
      <c r="D1403" s="91" t="s">
        <v>1118</v>
      </c>
      <c r="E1403" s="91">
        <v>116.70277777777777</v>
      </c>
      <c r="F1403" s="91">
        <v>31.816666666666666</v>
      </c>
      <c r="G1403" s="90">
        <v>34</v>
      </c>
      <c r="H1403" s="27">
        <v>31.925555559999999</v>
      </c>
      <c r="I1403" s="27">
        <v>3</v>
      </c>
      <c r="J1403" s="24">
        <v>1</v>
      </c>
    </row>
    <row r="1404" spans="1:10">
      <c r="A1404" s="91" t="s">
        <v>178</v>
      </c>
      <c r="B1404" s="91" t="s">
        <v>177</v>
      </c>
      <c r="C1404" s="90">
        <v>958</v>
      </c>
      <c r="D1404" s="91" t="s">
        <v>1117</v>
      </c>
      <c r="E1404" s="91">
        <v>116.68055555555556</v>
      </c>
      <c r="F1404" s="91">
        <v>31.816666666666666</v>
      </c>
      <c r="G1404" s="90">
        <v>7</v>
      </c>
      <c r="H1404" s="27">
        <v>31.925555559999999</v>
      </c>
      <c r="I1404" s="27">
        <v>3</v>
      </c>
      <c r="J1404" s="24">
        <v>1</v>
      </c>
    </row>
    <row r="1405" spans="1:10">
      <c r="A1405" s="91" t="s">
        <v>178</v>
      </c>
      <c r="B1405" s="91" t="s">
        <v>177</v>
      </c>
      <c r="C1405" s="90">
        <v>3709</v>
      </c>
      <c r="D1405" s="91" t="s">
        <v>1116</v>
      </c>
      <c r="E1405" s="91">
        <v>116.63888888888889</v>
      </c>
      <c r="F1405" s="91">
        <v>31.816666666666666</v>
      </c>
      <c r="G1405" s="90">
        <v>16</v>
      </c>
      <c r="H1405" s="27">
        <v>31.925555559999999</v>
      </c>
      <c r="I1405" s="27">
        <v>3</v>
      </c>
      <c r="J1405" s="24">
        <v>1</v>
      </c>
    </row>
    <row r="1406" spans="1:10">
      <c r="A1406" s="91" t="s">
        <v>178</v>
      </c>
      <c r="B1406" s="91" t="s">
        <v>177</v>
      </c>
      <c r="C1406" s="90">
        <v>4552</v>
      </c>
      <c r="D1406" s="91" t="s">
        <v>1115</v>
      </c>
      <c r="E1406" s="91">
        <v>116.6</v>
      </c>
      <c r="F1406" s="91">
        <v>31.816666666666666</v>
      </c>
      <c r="G1406" s="90">
        <v>7</v>
      </c>
      <c r="H1406" s="27">
        <v>31.925555559999999</v>
      </c>
      <c r="I1406" s="27">
        <v>3</v>
      </c>
      <c r="J1406" s="24">
        <v>1</v>
      </c>
    </row>
    <row r="1407" spans="1:10">
      <c r="A1407" s="91" t="s">
        <v>178</v>
      </c>
      <c r="B1407" s="91" t="s">
        <v>177</v>
      </c>
      <c r="C1407" s="90">
        <v>3711</v>
      </c>
      <c r="D1407" s="91" t="s">
        <v>1114</v>
      </c>
      <c r="E1407" s="91">
        <v>116.59722222222221</v>
      </c>
      <c r="F1407" s="91">
        <v>31.816666666666666</v>
      </c>
      <c r="G1407" s="90">
        <v>30</v>
      </c>
      <c r="H1407" s="27">
        <v>31.925555559999999</v>
      </c>
      <c r="I1407" s="27">
        <v>3</v>
      </c>
      <c r="J1407" s="24">
        <v>1</v>
      </c>
    </row>
    <row r="1408" spans="1:10">
      <c r="A1408" s="91" t="s">
        <v>178</v>
      </c>
      <c r="B1408" s="91" t="s">
        <v>177</v>
      </c>
      <c r="C1408" s="90">
        <v>3730</v>
      </c>
      <c r="D1408" s="91" t="s">
        <v>1113</v>
      </c>
      <c r="E1408" s="91">
        <v>116.58055555555555</v>
      </c>
      <c r="F1408" s="91">
        <v>31.816666666666666</v>
      </c>
      <c r="G1408" s="90">
        <v>7</v>
      </c>
      <c r="H1408" s="27">
        <v>31.925555559999999</v>
      </c>
      <c r="I1408" s="27">
        <v>3</v>
      </c>
      <c r="J1408" s="24">
        <v>1</v>
      </c>
    </row>
    <row r="1409" spans="1:10">
      <c r="A1409" s="91" t="s">
        <v>178</v>
      </c>
      <c r="B1409" s="91" t="s">
        <v>177</v>
      </c>
      <c r="C1409" s="90">
        <v>4192</v>
      </c>
      <c r="D1409" s="91" t="s">
        <v>197</v>
      </c>
      <c r="E1409" s="91">
        <v>116.54166666666667</v>
      </c>
      <c r="F1409" s="91">
        <v>31.81388888888889</v>
      </c>
      <c r="G1409" s="90">
        <v>11</v>
      </c>
      <c r="H1409" s="27">
        <v>31.925555559999999</v>
      </c>
      <c r="I1409" s="27">
        <v>3</v>
      </c>
      <c r="J1409" s="24">
        <v>1</v>
      </c>
    </row>
    <row r="1410" spans="1:10">
      <c r="A1410" s="91" t="s">
        <v>178</v>
      </c>
      <c r="B1410" s="91" t="s">
        <v>177</v>
      </c>
      <c r="C1410" s="90">
        <v>3173</v>
      </c>
      <c r="D1410" s="91" t="s">
        <v>1112</v>
      </c>
      <c r="E1410" s="91">
        <v>116.75833333333334</v>
      </c>
      <c r="F1410" s="91">
        <v>31.813888888888886</v>
      </c>
      <c r="G1410" s="90">
        <v>18</v>
      </c>
      <c r="H1410" s="27">
        <v>31.925555559999999</v>
      </c>
      <c r="I1410" s="27">
        <v>3</v>
      </c>
      <c r="J1410" s="24">
        <v>1</v>
      </c>
    </row>
    <row r="1411" spans="1:10">
      <c r="A1411" s="91" t="s">
        <v>178</v>
      </c>
      <c r="B1411" s="91" t="s">
        <v>177</v>
      </c>
      <c r="C1411" s="90">
        <v>4184</v>
      </c>
      <c r="D1411" s="91" t="s">
        <v>1111</v>
      </c>
      <c r="E1411" s="91">
        <v>116.75833333333333</v>
      </c>
      <c r="F1411" s="91">
        <v>31.813888888888886</v>
      </c>
      <c r="G1411" s="90">
        <v>16</v>
      </c>
      <c r="H1411" s="27">
        <v>31.925555559999999</v>
      </c>
      <c r="I1411" s="27">
        <v>3</v>
      </c>
      <c r="J1411" s="24">
        <v>1</v>
      </c>
    </row>
    <row r="1412" spans="1:10">
      <c r="A1412" s="91" t="s">
        <v>178</v>
      </c>
      <c r="B1412" s="91" t="s">
        <v>177</v>
      </c>
      <c r="C1412" s="90">
        <v>3765</v>
      </c>
      <c r="D1412" s="91" t="s">
        <v>1110</v>
      </c>
      <c r="E1412" s="91">
        <v>116.70555555555555</v>
      </c>
      <c r="F1412" s="91">
        <v>31.813888888888886</v>
      </c>
      <c r="G1412" s="90">
        <v>6</v>
      </c>
      <c r="H1412" s="27">
        <v>31.925555559999999</v>
      </c>
      <c r="I1412" s="27">
        <v>3</v>
      </c>
      <c r="J1412" s="24">
        <v>1</v>
      </c>
    </row>
    <row r="1413" spans="1:10">
      <c r="A1413" s="91" t="s">
        <v>178</v>
      </c>
      <c r="B1413" s="91" t="s">
        <v>177</v>
      </c>
      <c r="C1413" s="90">
        <v>1369</v>
      </c>
      <c r="D1413" s="91" t="s">
        <v>1065</v>
      </c>
      <c r="E1413" s="91">
        <v>116.61666666666666</v>
      </c>
      <c r="F1413" s="91">
        <v>31.813888888888886</v>
      </c>
      <c r="G1413" s="90">
        <v>4</v>
      </c>
      <c r="H1413" s="27">
        <v>31.925555559999999</v>
      </c>
      <c r="I1413" s="27">
        <v>3</v>
      </c>
      <c r="J1413" s="24">
        <v>1</v>
      </c>
    </row>
    <row r="1414" spans="1:10">
      <c r="A1414" s="91" t="s">
        <v>178</v>
      </c>
      <c r="B1414" s="91" t="s">
        <v>177</v>
      </c>
      <c r="C1414" s="90">
        <v>3757</v>
      </c>
      <c r="D1414" s="91" t="s">
        <v>1109</v>
      </c>
      <c r="E1414" s="91">
        <v>116.59166666666667</v>
      </c>
      <c r="F1414" s="91">
        <v>31.813888888888886</v>
      </c>
      <c r="G1414" s="90">
        <v>53</v>
      </c>
      <c r="H1414" s="27">
        <v>31.925555559999999</v>
      </c>
      <c r="I1414" s="27">
        <v>3</v>
      </c>
      <c r="J1414" s="24">
        <v>1</v>
      </c>
    </row>
    <row r="1415" spans="1:10">
      <c r="A1415" s="91" t="s">
        <v>178</v>
      </c>
      <c r="B1415" s="91" t="s">
        <v>177</v>
      </c>
      <c r="C1415" s="90">
        <v>4655</v>
      </c>
      <c r="D1415" s="91" t="s">
        <v>1108</v>
      </c>
      <c r="E1415" s="91">
        <v>116.64722222222223</v>
      </c>
      <c r="F1415" s="91">
        <v>31.811111111111114</v>
      </c>
      <c r="G1415" s="90">
        <v>4</v>
      </c>
      <c r="H1415" s="27">
        <v>31.925555559999999</v>
      </c>
      <c r="I1415" s="27">
        <v>3</v>
      </c>
      <c r="J1415" s="24">
        <v>1</v>
      </c>
    </row>
    <row r="1416" spans="1:10">
      <c r="A1416" s="91" t="s">
        <v>178</v>
      </c>
      <c r="B1416" s="91" t="s">
        <v>177</v>
      </c>
      <c r="C1416" s="90">
        <v>3147</v>
      </c>
      <c r="D1416" s="91" t="s">
        <v>1107</v>
      </c>
      <c r="E1416" s="91">
        <v>116.56944444444444</v>
      </c>
      <c r="F1416" s="91">
        <v>31.811111111111114</v>
      </c>
      <c r="G1416" s="90">
        <v>2</v>
      </c>
      <c r="H1416" s="27">
        <v>31.925555559999999</v>
      </c>
      <c r="I1416" s="27">
        <v>3</v>
      </c>
      <c r="J1416" s="24">
        <v>1</v>
      </c>
    </row>
    <row r="1417" spans="1:10">
      <c r="A1417" s="91" t="s">
        <v>178</v>
      </c>
      <c r="B1417" s="91" t="s">
        <v>177</v>
      </c>
      <c r="C1417" s="90">
        <v>3756</v>
      </c>
      <c r="D1417" s="91" t="s">
        <v>1106</v>
      </c>
      <c r="E1417" s="91">
        <v>116.62777777777778</v>
      </c>
      <c r="F1417" s="91">
        <v>31.81111111111111</v>
      </c>
      <c r="G1417" s="90">
        <v>10</v>
      </c>
      <c r="H1417" s="27">
        <v>31.925555559999999</v>
      </c>
      <c r="I1417" s="27">
        <v>3</v>
      </c>
      <c r="J1417" s="24">
        <v>1</v>
      </c>
    </row>
    <row r="1418" spans="1:10">
      <c r="A1418" s="91" t="s">
        <v>178</v>
      </c>
      <c r="B1418" s="91" t="s">
        <v>177</v>
      </c>
      <c r="C1418" s="90">
        <v>3760</v>
      </c>
      <c r="D1418" s="91" t="s">
        <v>1105</v>
      </c>
      <c r="E1418" s="91">
        <v>116.6</v>
      </c>
      <c r="F1418" s="91">
        <v>31.81111111111111</v>
      </c>
      <c r="G1418" s="90">
        <v>5</v>
      </c>
      <c r="H1418" s="27">
        <v>31.925555559999999</v>
      </c>
      <c r="I1418" s="27">
        <v>3</v>
      </c>
      <c r="J1418" s="24">
        <v>1</v>
      </c>
    </row>
    <row r="1419" spans="1:10">
      <c r="A1419" s="91" t="s">
        <v>178</v>
      </c>
      <c r="B1419" s="91" t="s">
        <v>177</v>
      </c>
      <c r="C1419" s="90">
        <v>3726</v>
      </c>
      <c r="D1419" s="91" t="s">
        <v>1104</v>
      </c>
      <c r="E1419" s="91">
        <v>116.59444444444443</v>
      </c>
      <c r="F1419" s="91">
        <v>31.81111111111111</v>
      </c>
      <c r="G1419" s="90">
        <v>12</v>
      </c>
      <c r="H1419" s="27">
        <v>31.925555559999999</v>
      </c>
      <c r="I1419" s="27">
        <v>3</v>
      </c>
      <c r="J1419" s="24">
        <v>1</v>
      </c>
    </row>
    <row r="1420" spans="1:10">
      <c r="A1420" s="91" t="s">
        <v>178</v>
      </c>
      <c r="B1420" s="91" t="s">
        <v>177</v>
      </c>
      <c r="C1420" s="90">
        <v>4182</v>
      </c>
      <c r="D1420" s="91" t="s">
        <v>1103</v>
      </c>
      <c r="E1420" s="91">
        <v>116.76388888888889</v>
      </c>
      <c r="F1420" s="91">
        <v>31.808333333333334</v>
      </c>
      <c r="G1420" s="90">
        <v>2</v>
      </c>
      <c r="H1420" s="27">
        <v>31.925555559999999</v>
      </c>
      <c r="I1420" s="27">
        <v>3</v>
      </c>
      <c r="J1420" s="24">
        <v>1</v>
      </c>
    </row>
    <row r="1421" spans="1:10">
      <c r="A1421" s="91" t="s">
        <v>178</v>
      </c>
      <c r="B1421" s="91" t="s">
        <v>177</v>
      </c>
      <c r="C1421" s="90">
        <v>3708</v>
      </c>
      <c r="D1421" s="91" t="s">
        <v>1102</v>
      </c>
      <c r="E1421" s="91">
        <v>116.68333333333332</v>
      </c>
      <c r="F1421" s="91">
        <v>31.808333333333334</v>
      </c>
      <c r="G1421" s="90">
        <v>337</v>
      </c>
      <c r="H1421" s="27">
        <v>31.925555559999999</v>
      </c>
      <c r="I1421" s="27">
        <v>3</v>
      </c>
      <c r="J1421" s="24">
        <v>1</v>
      </c>
    </row>
    <row r="1422" spans="1:10">
      <c r="A1422" s="91" t="s">
        <v>178</v>
      </c>
      <c r="B1422" s="91" t="s">
        <v>177</v>
      </c>
      <c r="C1422" s="90">
        <v>4638</v>
      </c>
      <c r="D1422" s="91" t="s">
        <v>1101</v>
      </c>
      <c r="E1422" s="91">
        <v>116.66944444444444</v>
      </c>
      <c r="F1422" s="91">
        <v>31.808333333333334</v>
      </c>
      <c r="G1422" s="90">
        <v>8</v>
      </c>
      <c r="H1422" s="27">
        <v>31.925555559999999</v>
      </c>
      <c r="I1422" s="27">
        <v>3</v>
      </c>
      <c r="J1422" s="24">
        <v>1</v>
      </c>
    </row>
    <row r="1423" spans="1:10">
      <c r="A1423" s="91" t="s">
        <v>178</v>
      </c>
      <c r="B1423" s="91" t="s">
        <v>177</v>
      </c>
      <c r="C1423" s="90">
        <v>5034</v>
      </c>
      <c r="D1423" s="91" t="s">
        <v>1100</v>
      </c>
      <c r="E1423" s="91">
        <v>116.61388888888888</v>
      </c>
      <c r="F1423" s="91">
        <v>31.808333333333334</v>
      </c>
      <c r="G1423" s="90">
        <v>6</v>
      </c>
      <c r="H1423" s="27">
        <v>31.925555559999999</v>
      </c>
      <c r="I1423" s="27">
        <v>3</v>
      </c>
      <c r="J1423" s="24">
        <v>1</v>
      </c>
    </row>
    <row r="1424" spans="1:10">
      <c r="A1424" s="91" t="s">
        <v>178</v>
      </c>
      <c r="B1424" s="91" t="s">
        <v>177</v>
      </c>
      <c r="C1424" s="90">
        <v>4176</v>
      </c>
      <c r="D1424" s="91" t="s">
        <v>1099</v>
      </c>
      <c r="E1424" s="91">
        <v>116.60833333333333</v>
      </c>
      <c r="F1424" s="91">
        <v>31.808333333333334</v>
      </c>
      <c r="G1424" s="90">
        <v>3</v>
      </c>
      <c r="H1424" s="27">
        <v>31.925555559999999</v>
      </c>
      <c r="I1424" s="27">
        <v>3</v>
      </c>
      <c r="J1424" s="24">
        <v>1</v>
      </c>
    </row>
    <row r="1425" spans="1:10">
      <c r="A1425" s="91" t="s">
        <v>178</v>
      </c>
      <c r="B1425" s="91" t="s">
        <v>177</v>
      </c>
      <c r="C1425" s="90">
        <v>2134</v>
      </c>
      <c r="D1425" s="91" t="s">
        <v>1098</v>
      </c>
      <c r="E1425" s="91">
        <v>116.59166666666667</v>
      </c>
      <c r="F1425" s="91">
        <v>31.808333333333334</v>
      </c>
      <c r="G1425" s="90">
        <v>10</v>
      </c>
      <c r="H1425" s="27">
        <v>31.925555559999999</v>
      </c>
      <c r="I1425" s="27">
        <v>3</v>
      </c>
      <c r="J1425" s="24">
        <v>1</v>
      </c>
    </row>
    <row r="1426" spans="1:10">
      <c r="A1426" s="91" t="s">
        <v>178</v>
      </c>
      <c r="B1426" s="91" t="s">
        <v>177</v>
      </c>
      <c r="C1426" s="90">
        <v>3921</v>
      </c>
      <c r="D1426" s="91" t="s">
        <v>809</v>
      </c>
      <c r="E1426" s="91">
        <v>116.5638888888889</v>
      </c>
      <c r="F1426" s="91">
        <v>31.808333333333334</v>
      </c>
      <c r="G1426" s="90">
        <v>5</v>
      </c>
      <c r="H1426" s="27">
        <v>31.925555559999999</v>
      </c>
      <c r="I1426" s="27">
        <v>3</v>
      </c>
      <c r="J1426" s="24">
        <v>1</v>
      </c>
    </row>
    <row r="1427" spans="1:10">
      <c r="A1427" s="91" t="s">
        <v>178</v>
      </c>
      <c r="B1427" s="91" t="s">
        <v>177</v>
      </c>
      <c r="C1427" s="90">
        <v>4635</v>
      </c>
      <c r="D1427" s="91" t="s">
        <v>1097</v>
      </c>
      <c r="E1427" s="91">
        <v>116.55</v>
      </c>
      <c r="F1427" s="91">
        <v>31.808333333333334</v>
      </c>
      <c r="G1427" s="90">
        <v>661</v>
      </c>
      <c r="H1427" s="27">
        <v>31.925555559999999</v>
      </c>
      <c r="I1427" s="27">
        <v>3</v>
      </c>
      <c r="J1427" s="24">
        <v>1</v>
      </c>
    </row>
    <row r="1428" spans="1:10">
      <c r="A1428" s="91" t="s">
        <v>178</v>
      </c>
      <c r="B1428" s="91" t="s">
        <v>177</v>
      </c>
      <c r="C1428" s="90">
        <v>3755</v>
      </c>
      <c r="D1428" s="91" t="s">
        <v>1096</v>
      </c>
      <c r="E1428" s="91">
        <v>116.73055555555555</v>
      </c>
      <c r="F1428" s="91">
        <v>31.80833333333333</v>
      </c>
      <c r="G1428" s="90">
        <v>39</v>
      </c>
      <c r="H1428" s="27">
        <v>31.925555559999999</v>
      </c>
      <c r="I1428" s="27">
        <v>3</v>
      </c>
      <c r="J1428" s="24">
        <v>1</v>
      </c>
    </row>
    <row r="1429" spans="1:10">
      <c r="A1429" s="91" t="s">
        <v>178</v>
      </c>
      <c r="B1429" s="91" t="s">
        <v>177</v>
      </c>
      <c r="C1429" s="90">
        <v>2906</v>
      </c>
      <c r="D1429" s="91" t="s">
        <v>1077</v>
      </c>
      <c r="E1429" s="91">
        <v>116.65833333333335</v>
      </c>
      <c r="F1429" s="91">
        <v>31.80833333333333</v>
      </c>
      <c r="G1429" s="90">
        <v>20</v>
      </c>
      <c r="H1429" s="27">
        <v>31.925555559999999</v>
      </c>
      <c r="I1429" s="27">
        <v>3</v>
      </c>
      <c r="J1429" s="24">
        <v>1</v>
      </c>
    </row>
    <row r="1430" spans="1:10">
      <c r="A1430" s="91" t="s">
        <v>178</v>
      </c>
      <c r="B1430" s="91" t="s">
        <v>177</v>
      </c>
      <c r="C1430" s="90">
        <v>3707</v>
      </c>
      <c r="D1430" s="91" t="s">
        <v>1095</v>
      </c>
      <c r="E1430" s="91">
        <v>116.71388888888889</v>
      </c>
      <c r="F1430" s="91">
        <v>31.805555555555557</v>
      </c>
      <c r="G1430" s="90">
        <v>18</v>
      </c>
      <c r="H1430" s="27">
        <v>31.925555559999999</v>
      </c>
      <c r="I1430" s="27">
        <v>3</v>
      </c>
      <c r="J1430" s="24">
        <v>1</v>
      </c>
    </row>
    <row r="1431" spans="1:10">
      <c r="A1431" s="91" t="s">
        <v>178</v>
      </c>
      <c r="B1431" s="91" t="s">
        <v>177</v>
      </c>
      <c r="C1431" s="90">
        <v>3725</v>
      </c>
      <c r="D1431" s="91" t="s">
        <v>1094</v>
      </c>
      <c r="E1431" s="91">
        <v>116.63611111111111</v>
      </c>
      <c r="F1431" s="91">
        <v>31.805555555555557</v>
      </c>
      <c r="G1431" s="90">
        <v>18</v>
      </c>
      <c r="H1431" s="27">
        <v>31.925555559999999</v>
      </c>
      <c r="I1431" s="27">
        <v>3</v>
      </c>
      <c r="J1431" s="24">
        <v>1</v>
      </c>
    </row>
    <row r="1432" spans="1:10">
      <c r="A1432" s="91" t="s">
        <v>178</v>
      </c>
      <c r="B1432" s="91" t="s">
        <v>177</v>
      </c>
      <c r="C1432" s="90">
        <v>3776</v>
      </c>
      <c r="D1432" s="91" t="s">
        <v>1093</v>
      </c>
      <c r="E1432" s="91">
        <v>116.71111111111111</v>
      </c>
      <c r="F1432" s="91">
        <v>31.805555555555554</v>
      </c>
      <c r="G1432" s="90">
        <v>52</v>
      </c>
      <c r="H1432" s="27">
        <v>31.925555559999999</v>
      </c>
      <c r="I1432" s="27">
        <v>3</v>
      </c>
      <c r="J1432" s="24">
        <v>1</v>
      </c>
    </row>
    <row r="1433" spans="1:10">
      <c r="A1433" s="91" t="s">
        <v>178</v>
      </c>
      <c r="B1433" s="91" t="s">
        <v>177</v>
      </c>
      <c r="C1433" s="90">
        <v>3790</v>
      </c>
      <c r="D1433" s="91" t="s">
        <v>1092</v>
      </c>
      <c r="E1433" s="91">
        <v>116.675</v>
      </c>
      <c r="F1433" s="91">
        <v>31.805555555555554</v>
      </c>
      <c r="G1433" s="90">
        <v>7</v>
      </c>
      <c r="H1433" s="27">
        <v>31.925555559999999</v>
      </c>
      <c r="I1433" s="27">
        <v>3</v>
      </c>
      <c r="J1433" s="24">
        <v>1</v>
      </c>
    </row>
    <row r="1434" spans="1:10">
      <c r="A1434" s="91" t="s">
        <v>178</v>
      </c>
      <c r="B1434" s="91" t="s">
        <v>177</v>
      </c>
      <c r="C1434" s="90">
        <v>3754</v>
      </c>
      <c r="D1434" s="91" t="s">
        <v>1091</v>
      </c>
      <c r="E1434" s="91">
        <v>116.67222222222222</v>
      </c>
      <c r="F1434" s="91">
        <v>31.805555555555554</v>
      </c>
      <c r="G1434" s="90">
        <v>9</v>
      </c>
      <c r="H1434" s="27">
        <v>31.925555559999999</v>
      </c>
      <c r="I1434" s="27">
        <v>3</v>
      </c>
      <c r="J1434" s="24">
        <v>1</v>
      </c>
    </row>
    <row r="1435" spans="1:10">
      <c r="A1435" s="91" t="s">
        <v>178</v>
      </c>
      <c r="B1435" s="91" t="s">
        <v>177</v>
      </c>
      <c r="C1435" s="90">
        <v>3775</v>
      </c>
      <c r="D1435" s="91" t="s">
        <v>1090</v>
      </c>
      <c r="E1435" s="91">
        <v>116.65555555555555</v>
      </c>
      <c r="F1435" s="91">
        <v>31.805555555555554</v>
      </c>
      <c r="G1435" s="90">
        <v>7</v>
      </c>
      <c r="H1435" s="27">
        <v>31.925555559999999</v>
      </c>
      <c r="I1435" s="27">
        <v>3</v>
      </c>
      <c r="J1435" s="24">
        <v>1</v>
      </c>
    </row>
    <row r="1436" spans="1:10">
      <c r="A1436" s="91" t="s">
        <v>178</v>
      </c>
      <c r="B1436" s="91" t="s">
        <v>177</v>
      </c>
      <c r="C1436" s="90">
        <v>4651</v>
      </c>
      <c r="D1436" s="91" t="s">
        <v>774</v>
      </c>
      <c r="E1436" s="91">
        <v>116.575</v>
      </c>
      <c r="F1436" s="91">
        <v>31.805555555555554</v>
      </c>
      <c r="G1436" s="90">
        <v>2</v>
      </c>
      <c r="H1436" s="27">
        <v>31.925555559999999</v>
      </c>
      <c r="I1436" s="27">
        <v>3</v>
      </c>
      <c r="J1436" s="24">
        <v>1</v>
      </c>
    </row>
    <row r="1437" spans="1:10">
      <c r="A1437" s="91" t="s">
        <v>178</v>
      </c>
      <c r="B1437" s="91" t="s">
        <v>177</v>
      </c>
      <c r="C1437" s="90">
        <v>3902</v>
      </c>
      <c r="D1437" s="91" t="s">
        <v>325</v>
      </c>
      <c r="E1437" s="91">
        <v>116.55555555555556</v>
      </c>
      <c r="F1437" s="91">
        <v>31.805555555555554</v>
      </c>
      <c r="G1437" s="90">
        <v>1</v>
      </c>
      <c r="H1437" s="27">
        <v>31.925555559999999</v>
      </c>
      <c r="I1437" s="27">
        <v>3</v>
      </c>
      <c r="J1437" s="24">
        <v>1</v>
      </c>
    </row>
    <row r="1438" spans="1:10" hidden="1">
      <c r="A1438" s="91" t="s">
        <v>178</v>
      </c>
      <c r="B1438" s="91" t="s">
        <v>177</v>
      </c>
      <c r="C1438" s="90">
        <v>1484</v>
      </c>
      <c r="D1438" s="91" t="s">
        <v>1089</v>
      </c>
      <c r="E1438" s="91">
        <v>115.98611111111111</v>
      </c>
      <c r="F1438" s="91">
        <v>31.805555555555554</v>
      </c>
      <c r="G1438" s="90">
        <v>1</v>
      </c>
      <c r="H1438" s="27">
        <v>31.925555559999999</v>
      </c>
      <c r="I1438" s="27">
        <v>3</v>
      </c>
      <c r="J1438" s="24">
        <v>0</v>
      </c>
    </row>
    <row r="1439" spans="1:10">
      <c r="A1439" s="91" t="s">
        <v>178</v>
      </c>
      <c r="B1439" s="91" t="s">
        <v>177</v>
      </c>
      <c r="C1439" s="90">
        <v>3942</v>
      </c>
      <c r="D1439" s="91" t="s">
        <v>1088</v>
      </c>
      <c r="E1439" s="91">
        <v>116.625</v>
      </c>
      <c r="F1439" s="91">
        <v>31.802777777777781</v>
      </c>
      <c r="G1439" s="90">
        <v>4</v>
      </c>
      <c r="H1439" s="27">
        <v>31.925555559999999</v>
      </c>
      <c r="I1439" s="27">
        <v>3</v>
      </c>
      <c r="J1439" s="24">
        <v>1</v>
      </c>
    </row>
    <row r="1440" spans="1:10">
      <c r="A1440" s="91" t="s">
        <v>178</v>
      </c>
      <c r="B1440" s="91" t="s">
        <v>177</v>
      </c>
      <c r="C1440" s="90">
        <v>3956</v>
      </c>
      <c r="D1440" s="91" t="s">
        <v>1087</v>
      </c>
      <c r="E1440" s="91">
        <v>116.58333333333333</v>
      </c>
      <c r="F1440" s="91">
        <v>31.802777777777781</v>
      </c>
      <c r="G1440" s="90">
        <v>6</v>
      </c>
      <c r="H1440" s="27">
        <v>31.925555559999999</v>
      </c>
      <c r="I1440" s="27">
        <v>3</v>
      </c>
      <c r="J1440" s="24">
        <v>1</v>
      </c>
    </row>
    <row r="1441" spans="1:10">
      <c r="A1441" s="91" t="s">
        <v>178</v>
      </c>
      <c r="B1441" s="91" t="s">
        <v>177</v>
      </c>
      <c r="C1441" s="90">
        <v>3688</v>
      </c>
      <c r="D1441" s="91" t="s">
        <v>1086</v>
      </c>
      <c r="E1441" s="91">
        <v>116.62777777777778</v>
      </c>
      <c r="F1441" s="91">
        <v>31.802777777777777</v>
      </c>
      <c r="G1441" s="90">
        <v>10</v>
      </c>
      <c r="H1441" s="27">
        <v>31.925555559999999</v>
      </c>
      <c r="I1441" s="27">
        <v>3</v>
      </c>
      <c r="J1441" s="24">
        <v>1</v>
      </c>
    </row>
    <row r="1442" spans="1:10">
      <c r="A1442" s="91" t="s">
        <v>178</v>
      </c>
      <c r="B1442" s="91" t="s">
        <v>177</v>
      </c>
      <c r="C1442" s="90">
        <v>2978</v>
      </c>
      <c r="D1442" s="91" t="s">
        <v>1085</v>
      </c>
      <c r="E1442" s="91">
        <v>116.61944444444444</v>
      </c>
      <c r="F1442" s="91">
        <v>31.802777777777777</v>
      </c>
      <c r="G1442" s="90">
        <v>27</v>
      </c>
      <c r="H1442" s="27">
        <v>31.925555559999999</v>
      </c>
      <c r="I1442" s="27">
        <v>3</v>
      </c>
      <c r="J1442" s="24">
        <v>1</v>
      </c>
    </row>
    <row r="1443" spans="1:10">
      <c r="A1443" s="91" t="s">
        <v>178</v>
      </c>
      <c r="B1443" s="91" t="s">
        <v>177</v>
      </c>
      <c r="C1443" s="90">
        <v>3689</v>
      </c>
      <c r="D1443" s="91" t="s">
        <v>1084</v>
      </c>
      <c r="E1443" s="91">
        <v>116.6</v>
      </c>
      <c r="F1443" s="91">
        <v>31.802777777777777</v>
      </c>
      <c r="G1443" s="90">
        <v>16</v>
      </c>
      <c r="H1443" s="27">
        <v>31.925555559999999</v>
      </c>
      <c r="I1443" s="27">
        <v>3</v>
      </c>
      <c r="J1443" s="24">
        <v>1</v>
      </c>
    </row>
    <row r="1444" spans="1:10">
      <c r="A1444" s="91" t="s">
        <v>178</v>
      </c>
      <c r="B1444" s="91" t="s">
        <v>177</v>
      </c>
      <c r="C1444" s="90">
        <v>4523</v>
      </c>
      <c r="D1444" s="91" t="s">
        <v>1083</v>
      </c>
      <c r="E1444" s="91">
        <v>116.76944444444443</v>
      </c>
      <c r="F1444" s="91">
        <v>31.8</v>
      </c>
      <c r="G1444" s="90">
        <v>217</v>
      </c>
      <c r="H1444" s="27">
        <v>31.675555559999999</v>
      </c>
      <c r="I1444" s="27">
        <v>4</v>
      </c>
      <c r="J1444" s="24">
        <v>1</v>
      </c>
    </row>
    <row r="1445" spans="1:10">
      <c r="A1445" s="91" t="s">
        <v>178</v>
      </c>
      <c r="B1445" s="91" t="s">
        <v>177</v>
      </c>
      <c r="C1445" s="90">
        <v>3715</v>
      </c>
      <c r="D1445" s="91" t="s">
        <v>1082</v>
      </c>
      <c r="E1445" s="91">
        <v>116.68333333333332</v>
      </c>
      <c r="F1445" s="91">
        <v>31.8</v>
      </c>
      <c r="G1445" s="90">
        <v>26</v>
      </c>
      <c r="H1445" s="27">
        <v>31.675555559999999</v>
      </c>
      <c r="I1445" s="27">
        <v>4</v>
      </c>
      <c r="J1445" s="24">
        <v>1</v>
      </c>
    </row>
    <row r="1446" spans="1:10">
      <c r="A1446" s="91" t="s">
        <v>178</v>
      </c>
      <c r="B1446" s="91" t="s">
        <v>177</v>
      </c>
      <c r="C1446" s="90">
        <v>3724</v>
      </c>
      <c r="D1446" s="91" t="s">
        <v>1081</v>
      </c>
      <c r="E1446" s="91">
        <v>116.67777777777778</v>
      </c>
      <c r="F1446" s="91">
        <v>31.8</v>
      </c>
      <c r="G1446" s="90">
        <v>15</v>
      </c>
      <c r="H1446" s="27">
        <v>31.675555559999999</v>
      </c>
      <c r="I1446" s="27">
        <v>4</v>
      </c>
      <c r="J1446" s="24">
        <v>1</v>
      </c>
    </row>
    <row r="1447" spans="1:10">
      <c r="A1447" s="91" t="s">
        <v>178</v>
      </c>
      <c r="B1447" s="91" t="s">
        <v>177</v>
      </c>
      <c r="C1447" s="90">
        <v>3706</v>
      </c>
      <c r="D1447" s="91" t="s">
        <v>1080</v>
      </c>
      <c r="E1447" s="91">
        <v>116.625</v>
      </c>
      <c r="F1447" s="91">
        <v>31.8</v>
      </c>
      <c r="G1447" s="90">
        <v>17</v>
      </c>
      <c r="H1447" s="27">
        <v>31.675555559999999</v>
      </c>
      <c r="I1447" s="27">
        <v>4</v>
      </c>
      <c r="J1447" s="24">
        <v>1</v>
      </c>
    </row>
    <row r="1448" spans="1:10">
      <c r="A1448" s="91" t="s">
        <v>178</v>
      </c>
      <c r="B1448" s="91" t="s">
        <v>177</v>
      </c>
      <c r="C1448" s="90">
        <v>2178</v>
      </c>
      <c r="D1448" s="91" t="s">
        <v>1079</v>
      </c>
      <c r="E1448" s="91">
        <v>116.59722222222223</v>
      </c>
      <c r="F1448" s="91">
        <v>31.8</v>
      </c>
      <c r="G1448" s="90">
        <v>76</v>
      </c>
      <c r="H1448" s="27">
        <v>31.675555559999999</v>
      </c>
      <c r="I1448" s="27">
        <v>4</v>
      </c>
      <c r="J1448" s="24">
        <v>1</v>
      </c>
    </row>
    <row r="1449" spans="1:10">
      <c r="A1449" s="91" t="s">
        <v>178</v>
      </c>
      <c r="B1449" s="91" t="s">
        <v>177</v>
      </c>
      <c r="C1449" s="90">
        <v>4189</v>
      </c>
      <c r="D1449" s="91" t="s">
        <v>1078</v>
      </c>
      <c r="E1449" s="91">
        <v>116.70833333333333</v>
      </c>
      <c r="F1449" s="91">
        <v>31.797222222222224</v>
      </c>
      <c r="G1449" s="90">
        <v>3</v>
      </c>
      <c r="H1449" s="27">
        <v>31.675555559999999</v>
      </c>
      <c r="I1449" s="27">
        <v>4</v>
      </c>
      <c r="J1449" s="24">
        <v>1</v>
      </c>
    </row>
    <row r="1450" spans="1:10">
      <c r="A1450" s="91" t="s">
        <v>178</v>
      </c>
      <c r="B1450" s="91" t="s">
        <v>177</v>
      </c>
      <c r="C1450" s="90">
        <v>2223</v>
      </c>
      <c r="D1450" s="91" t="s">
        <v>1077</v>
      </c>
      <c r="E1450" s="91">
        <v>116.72777777777777</v>
      </c>
      <c r="F1450" s="91">
        <v>31.797222222222221</v>
      </c>
      <c r="G1450" s="90">
        <v>70</v>
      </c>
      <c r="H1450" s="27">
        <v>31.675555559999999</v>
      </c>
      <c r="I1450" s="27">
        <v>4</v>
      </c>
      <c r="J1450" s="24">
        <v>1</v>
      </c>
    </row>
    <row r="1451" spans="1:10">
      <c r="A1451" s="91" t="s">
        <v>178</v>
      </c>
      <c r="B1451" s="91" t="s">
        <v>177</v>
      </c>
      <c r="C1451" s="90">
        <v>3718</v>
      </c>
      <c r="D1451" s="91" t="s">
        <v>1076</v>
      </c>
      <c r="E1451" s="91">
        <v>116.68333333333332</v>
      </c>
      <c r="F1451" s="91">
        <v>31.797222222222221</v>
      </c>
      <c r="G1451" s="90">
        <v>15</v>
      </c>
      <c r="H1451" s="27">
        <v>31.675555559999999</v>
      </c>
      <c r="I1451" s="27">
        <v>4</v>
      </c>
      <c r="J1451" s="24">
        <v>1</v>
      </c>
    </row>
    <row r="1452" spans="1:10">
      <c r="A1452" s="91" t="s">
        <v>178</v>
      </c>
      <c r="B1452" s="91" t="s">
        <v>177</v>
      </c>
      <c r="C1452" s="90">
        <v>3810</v>
      </c>
      <c r="D1452" s="91" t="s">
        <v>1075</v>
      </c>
      <c r="E1452" s="91">
        <v>116.71666666666667</v>
      </c>
      <c r="F1452" s="91">
        <v>31.794444444444444</v>
      </c>
      <c r="G1452" s="90">
        <v>3</v>
      </c>
      <c r="H1452" s="27">
        <v>31.675555559999999</v>
      </c>
      <c r="I1452" s="27">
        <v>4</v>
      </c>
      <c r="J1452" s="24">
        <v>1</v>
      </c>
    </row>
    <row r="1453" spans="1:10">
      <c r="A1453" s="91" t="s">
        <v>178</v>
      </c>
      <c r="B1453" s="91" t="s">
        <v>177</v>
      </c>
      <c r="C1453" s="90">
        <v>909</v>
      </c>
      <c r="D1453" s="91" t="s">
        <v>1074</v>
      </c>
      <c r="E1453" s="91">
        <v>116.69444444444444</v>
      </c>
      <c r="F1453" s="91">
        <v>31.794444444444444</v>
      </c>
      <c r="G1453" s="90">
        <v>19</v>
      </c>
      <c r="H1453" s="27">
        <v>31.675555559999999</v>
      </c>
      <c r="I1453" s="27">
        <v>4</v>
      </c>
      <c r="J1453" s="24">
        <v>1</v>
      </c>
    </row>
    <row r="1454" spans="1:10">
      <c r="A1454" s="91" t="s">
        <v>178</v>
      </c>
      <c r="B1454" s="91" t="s">
        <v>177</v>
      </c>
      <c r="C1454" s="90">
        <v>1251</v>
      </c>
      <c r="D1454" s="91" t="s">
        <v>1073</v>
      </c>
      <c r="E1454" s="91">
        <v>116.66111111111111</v>
      </c>
      <c r="F1454" s="91">
        <v>31.794444444444444</v>
      </c>
      <c r="G1454" s="90">
        <v>7</v>
      </c>
      <c r="H1454" s="27">
        <v>31.675555559999999</v>
      </c>
      <c r="I1454" s="27">
        <v>4</v>
      </c>
      <c r="J1454" s="24">
        <v>1</v>
      </c>
    </row>
    <row r="1455" spans="1:10">
      <c r="A1455" s="91" t="s">
        <v>178</v>
      </c>
      <c r="B1455" s="91" t="s">
        <v>177</v>
      </c>
      <c r="C1455" s="90">
        <v>3804</v>
      </c>
      <c r="D1455" s="91" t="s">
        <v>1072</v>
      </c>
      <c r="E1455" s="91">
        <v>116.73333333333333</v>
      </c>
      <c r="F1455" s="91">
        <v>31.791666666666668</v>
      </c>
      <c r="G1455" s="90">
        <v>21</v>
      </c>
      <c r="H1455" s="27">
        <v>31.675555559999999</v>
      </c>
      <c r="I1455" s="27">
        <v>4</v>
      </c>
      <c r="J1455" s="24">
        <v>1</v>
      </c>
    </row>
    <row r="1456" spans="1:10">
      <c r="A1456" s="91" t="s">
        <v>178</v>
      </c>
      <c r="B1456" s="91" t="s">
        <v>177</v>
      </c>
      <c r="C1456" s="90">
        <v>3800</v>
      </c>
      <c r="D1456" s="91" t="s">
        <v>1071</v>
      </c>
      <c r="E1456" s="91">
        <v>116.67777777777778</v>
      </c>
      <c r="F1456" s="91">
        <v>31.791666666666668</v>
      </c>
      <c r="G1456" s="90">
        <v>12</v>
      </c>
      <c r="H1456" s="27">
        <v>31.675555559999999</v>
      </c>
      <c r="I1456" s="27">
        <v>4</v>
      </c>
      <c r="J1456" s="24">
        <v>1</v>
      </c>
    </row>
    <row r="1457" spans="1:10">
      <c r="A1457" s="91" t="s">
        <v>178</v>
      </c>
      <c r="B1457" s="91" t="s">
        <v>177</v>
      </c>
      <c r="C1457" s="90">
        <v>5037</v>
      </c>
      <c r="D1457" s="91" t="s">
        <v>1070</v>
      </c>
      <c r="E1457" s="91">
        <v>116.60555555555555</v>
      </c>
      <c r="F1457" s="91">
        <v>31.791666666666668</v>
      </c>
      <c r="G1457" s="90">
        <v>4</v>
      </c>
      <c r="H1457" s="27">
        <v>31.675555559999999</v>
      </c>
      <c r="I1457" s="27">
        <v>4</v>
      </c>
      <c r="J1457" s="24">
        <v>1</v>
      </c>
    </row>
    <row r="1458" spans="1:10" hidden="1">
      <c r="A1458" s="91" t="s">
        <v>178</v>
      </c>
      <c r="B1458" s="91" t="s">
        <v>177</v>
      </c>
      <c r="C1458" s="90">
        <v>3898</v>
      </c>
      <c r="D1458" s="91" t="s">
        <v>1069</v>
      </c>
      <c r="E1458" s="91">
        <v>116.50555555555556</v>
      </c>
      <c r="F1458" s="91">
        <v>31.791666666666664</v>
      </c>
      <c r="G1458" s="90">
        <v>8</v>
      </c>
      <c r="H1458" s="27">
        <v>31.675555559999999</v>
      </c>
      <c r="I1458" s="27">
        <v>4</v>
      </c>
      <c r="J1458" s="24">
        <v>0</v>
      </c>
    </row>
    <row r="1459" spans="1:10">
      <c r="A1459" s="91" t="s">
        <v>178</v>
      </c>
      <c r="B1459" s="91" t="s">
        <v>177</v>
      </c>
      <c r="C1459" s="90">
        <v>4634</v>
      </c>
      <c r="D1459" s="91" t="s">
        <v>1068</v>
      </c>
      <c r="E1459" s="91">
        <v>116.61944444444444</v>
      </c>
      <c r="F1459" s="91">
        <v>31.788888888888891</v>
      </c>
      <c r="G1459" s="90">
        <v>439</v>
      </c>
      <c r="H1459" s="27">
        <v>31.675555559999999</v>
      </c>
      <c r="I1459" s="27">
        <v>4</v>
      </c>
      <c r="J1459" s="24">
        <v>1</v>
      </c>
    </row>
    <row r="1460" spans="1:10">
      <c r="A1460" s="91" t="s">
        <v>178</v>
      </c>
      <c r="B1460" s="91" t="s">
        <v>177</v>
      </c>
      <c r="C1460" s="90">
        <v>1721</v>
      </c>
      <c r="D1460" s="91" t="s">
        <v>235</v>
      </c>
      <c r="E1460" s="91">
        <v>116.78055555555557</v>
      </c>
      <c r="F1460" s="91">
        <v>31.788888888888888</v>
      </c>
      <c r="G1460" s="90">
        <v>9</v>
      </c>
      <c r="H1460" s="27">
        <v>31.675555559999999</v>
      </c>
      <c r="I1460" s="27">
        <v>4</v>
      </c>
      <c r="J1460" s="24">
        <v>1</v>
      </c>
    </row>
    <row r="1461" spans="1:10">
      <c r="A1461" s="91" t="s">
        <v>178</v>
      </c>
      <c r="B1461" s="91" t="s">
        <v>177</v>
      </c>
      <c r="C1461" s="90">
        <v>3723</v>
      </c>
      <c r="D1461" s="91" t="s">
        <v>1067</v>
      </c>
      <c r="E1461" s="91">
        <v>116.72222222222221</v>
      </c>
      <c r="F1461" s="91">
        <v>31.788888888888888</v>
      </c>
      <c r="G1461" s="90">
        <v>5</v>
      </c>
      <c r="H1461" s="27">
        <v>31.675555559999999</v>
      </c>
      <c r="I1461" s="27">
        <v>4</v>
      </c>
      <c r="J1461" s="24">
        <v>1</v>
      </c>
    </row>
    <row r="1462" spans="1:10">
      <c r="A1462" s="91" t="s">
        <v>178</v>
      </c>
      <c r="B1462" s="91" t="s">
        <v>177</v>
      </c>
      <c r="C1462" s="90">
        <v>3705</v>
      </c>
      <c r="D1462" s="91" t="s">
        <v>1066</v>
      </c>
      <c r="E1462" s="91">
        <v>116.66666666666666</v>
      </c>
      <c r="F1462" s="91">
        <v>31.788888888888888</v>
      </c>
      <c r="G1462" s="90">
        <v>5</v>
      </c>
      <c r="H1462" s="27">
        <v>31.675555559999999</v>
      </c>
      <c r="I1462" s="27">
        <v>4</v>
      </c>
      <c r="J1462" s="24">
        <v>1</v>
      </c>
    </row>
    <row r="1463" spans="1:10">
      <c r="A1463" s="91" t="s">
        <v>178</v>
      </c>
      <c r="B1463" s="91" t="s">
        <v>177</v>
      </c>
      <c r="C1463" s="90">
        <v>4972</v>
      </c>
      <c r="D1463" s="91" t="s">
        <v>1065</v>
      </c>
      <c r="E1463" s="91">
        <v>116.61944444444444</v>
      </c>
      <c r="F1463" s="91">
        <v>31.788888888888888</v>
      </c>
      <c r="G1463" s="90">
        <v>140</v>
      </c>
      <c r="H1463" s="27">
        <v>31.675555559999999</v>
      </c>
      <c r="I1463" s="27">
        <v>4</v>
      </c>
      <c r="J1463" s="24">
        <v>1</v>
      </c>
    </row>
    <row r="1464" spans="1:10">
      <c r="A1464" s="91" t="s">
        <v>178</v>
      </c>
      <c r="B1464" s="91" t="s">
        <v>177</v>
      </c>
      <c r="C1464" s="90">
        <v>3888</v>
      </c>
      <c r="D1464" s="91" t="s">
        <v>1064</v>
      </c>
      <c r="E1464" s="91">
        <v>116.69444444444444</v>
      </c>
      <c r="F1464" s="91">
        <v>31.786111111111111</v>
      </c>
      <c r="G1464" s="90">
        <v>19</v>
      </c>
      <c r="H1464" s="27">
        <v>31.675555559999999</v>
      </c>
      <c r="I1464" s="27">
        <v>4</v>
      </c>
      <c r="J1464" s="24">
        <v>1</v>
      </c>
    </row>
    <row r="1465" spans="1:10">
      <c r="A1465" s="91" t="s">
        <v>178</v>
      </c>
      <c r="B1465" s="91" t="s">
        <v>177</v>
      </c>
      <c r="C1465" s="90">
        <v>1056</v>
      </c>
      <c r="D1465" s="91" t="s">
        <v>486</v>
      </c>
      <c r="E1465" s="91">
        <v>116.61944444444444</v>
      </c>
      <c r="F1465" s="91">
        <v>31.786111111111111</v>
      </c>
      <c r="G1465" s="90">
        <v>2</v>
      </c>
      <c r="H1465" s="27">
        <v>31.675555559999999</v>
      </c>
      <c r="I1465" s="27">
        <v>4</v>
      </c>
      <c r="J1465" s="24">
        <v>1</v>
      </c>
    </row>
    <row r="1466" spans="1:10" hidden="1">
      <c r="A1466" s="91" t="s">
        <v>178</v>
      </c>
      <c r="B1466" s="91" t="s">
        <v>177</v>
      </c>
      <c r="C1466" s="90">
        <v>1386</v>
      </c>
      <c r="D1466" s="91" t="s">
        <v>1063</v>
      </c>
      <c r="E1466" s="91">
        <v>116.45277777777778</v>
      </c>
      <c r="F1466" s="91">
        <v>31.783333333333335</v>
      </c>
      <c r="G1466" s="90">
        <v>1</v>
      </c>
      <c r="H1466" s="27">
        <v>31.675555559999999</v>
      </c>
      <c r="I1466" s="27">
        <v>4</v>
      </c>
      <c r="J1466" s="24">
        <v>0</v>
      </c>
    </row>
    <row r="1467" spans="1:10">
      <c r="A1467" s="91" t="s">
        <v>178</v>
      </c>
      <c r="B1467" s="91" t="s">
        <v>177</v>
      </c>
      <c r="C1467" s="90">
        <v>4909</v>
      </c>
      <c r="D1467" s="91" t="s">
        <v>1062</v>
      </c>
      <c r="E1467" s="91">
        <v>116.64722222222221</v>
      </c>
      <c r="F1467" s="91">
        <v>31.783333333333331</v>
      </c>
      <c r="G1467" s="90">
        <v>9</v>
      </c>
      <c r="H1467" s="27">
        <v>31.675555559999999</v>
      </c>
      <c r="I1467" s="27">
        <v>4</v>
      </c>
      <c r="J1467" s="24">
        <v>1</v>
      </c>
    </row>
    <row r="1468" spans="1:10">
      <c r="A1468" s="91" t="s">
        <v>178</v>
      </c>
      <c r="B1468" s="91" t="s">
        <v>177</v>
      </c>
      <c r="C1468" s="90">
        <v>329</v>
      </c>
      <c r="D1468" s="91" t="s">
        <v>1061</v>
      </c>
      <c r="E1468" s="91">
        <v>116.83888888888889</v>
      </c>
      <c r="F1468" s="91">
        <v>31.780555555555555</v>
      </c>
      <c r="G1468" s="90">
        <v>54</v>
      </c>
      <c r="H1468" s="27">
        <v>31.675555559999999</v>
      </c>
      <c r="I1468" s="27">
        <v>4</v>
      </c>
      <c r="J1468" s="24">
        <v>1</v>
      </c>
    </row>
    <row r="1469" spans="1:10">
      <c r="A1469" s="91" t="s">
        <v>178</v>
      </c>
      <c r="B1469" s="91" t="s">
        <v>177</v>
      </c>
      <c r="C1469" s="90">
        <v>3287</v>
      </c>
      <c r="D1469" s="91" t="s">
        <v>1060</v>
      </c>
      <c r="E1469" s="91">
        <v>116.72222222222221</v>
      </c>
      <c r="F1469" s="91">
        <v>31.780555555555555</v>
      </c>
      <c r="G1469" s="90">
        <v>12</v>
      </c>
      <c r="H1469" s="27">
        <v>31.675555559999999</v>
      </c>
      <c r="I1469" s="27">
        <v>4</v>
      </c>
      <c r="J1469" s="24">
        <v>1</v>
      </c>
    </row>
    <row r="1470" spans="1:10">
      <c r="A1470" s="91" t="s">
        <v>178</v>
      </c>
      <c r="B1470" s="91" t="s">
        <v>177</v>
      </c>
      <c r="C1470" s="90">
        <v>4078</v>
      </c>
      <c r="D1470" s="91" t="s">
        <v>1059</v>
      </c>
      <c r="E1470" s="91">
        <v>116.68333333333332</v>
      </c>
      <c r="F1470" s="91">
        <v>31.780555555555555</v>
      </c>
      <c r="G1470" s="90">
        <v>4</v>
      </c>
      <c r="H1470" s="27">
        <v>31.675555559999999</v>
      </c>
      <c r="I1470" s="27">
        <v>4</v>
      </c>
      <c r="J1470" s="24">
        <v>1</v>
      </c>
    </row>
    <row r="1471" spans="1:10">
      <c r="A1471" s="91" t="s">
        <v>178</v>
      </c>
      <c r="B1471" s="91" t="s">
        <v>177</v>
      </c>
      <c r="C1471" s="90">
        <v>1041</v>
      </c>
      <c r="D1471" s="91" t="s">
        <v>311</v>
      </c>
      <c r="E1471" s="91">
        <v>116.57222222222222</v>
      </c>
      <c r="F1471" s="91">
        <v>31.780555555555555</v>
      </c>
      <c r="G1471" s="90">
        <v>23</v>
      </c>
      <c r="H1471" s="27">
        <v>31.675555559999999</v>
      </c>
      <c r="I1471" s="27">
        <v>4</v>
      </c>
      <c r="J1471" s="24">
        <v>1</v>
      </c>
    </row>
    <row r="1472" spans="1:10">
      <c r="A1472" s="91" t="s">
        <v>178</v>
      </c>
      <c r="B1472" s="91" t="s">
        <v>177</v>
      </c>
      <c r="C1472" s="90">
        <v>2187</v>
      </c>
      <c r="D1472" s="91" t="s">
        <v>1058</v>
      </c>
      <c r="E1472" s="91">
        <v>116.57222222222222</v>
      </c>
      <c r="F1472" s="91">
        <v>31.780555555555555</v>
      </c>
      <c r="G1472" s="90">
        <v>29</v>
      </c>
      <c r="H1472" s="27">
        <v>31.675555559999999</v>
      </c>
      <c r="I1472" s="27">
        <v>4</v>
      </c>
      <c r="J1472" s="24">
        <v>1</v>
      </c>
    </row>
    <row r="1473" spans="1:10" hidden="1">
      <c r="A1473" s="91" t="s">
        <v>178</v>
      </c>
      <c r="B1473" s="91" t="s">
        <v>177</v>
      </c>
      <c r="C1473" s="90">
        <v>1276</v>
      </c>
      <c r="D1473" s="91" t="s">
        <v>752</v>
      </c>
      <c r="E1473" s="91">
        <v>116.09722222222223</v>
      </c>
      <c r="F1473" s="91">
        <v>31.780555555555555</v>
      </c>
      <c r="G1473" s="90">
        <v>1</v>
      </c>
      <c r="H1473" s="27">
        <v>31.675555559999999</v>
      </c>
      <c r="I1473" s="27">
        <v>4</v>
      </c>
      <c r="J1473" s="24">
        <v>0</v>
      </c>
    </row>
    <row r="1474" spans="1:10">
      <c r="A1474" s="91" t="s">
        <v>178</v>
      </c>
      <c r="B1474" s="91" t="s">
        <v>177</v>
      </c>
      <c r="C1474" s="90">
        <v>4186</v>
      </c>
      <c r="D1474" s="91" t="s">
        <v>1057</v>
      </c>
      <c r="E1474" s="91">
        <v>116.7</v>
      </c>
      <c r="F1474" s="91">
        <v>31.777777777777779</v>
      </c>
      <c r="G1474" s="90">
        <v>8</v>
      </c>
      <c r="H1474" s="27">
        <v>31.675555559999999</v>
      </c>
      <c r="I1474" s="27">
        <v>4</v>
      </c>
      <c r="J1474" s="24">
        <v>1</v>
      </c>
    </row>
    <row r="1475" spans="1:10">
      <c r="A1475" s="91" t="s">
        <v>178</v>
      </c>
      <c r="B1475" s="91" t="s">
        <v>177</v>
      </c>
      <c r="C1475" s="90">
        <v>3799</v>
      </c>
      <c r="D1475" s="91" t="s">
        <v>1056</v>
      </c>
      <c r="E1475" s="91">
        <v>116.64722222222221</v>
      </c>
      <c r="F1475" s="91">
        <v>31.777777777777779</v>
      </c>
      <c r="G1475" s="90">
        <v>12</v>
      </c>
      <c r="H1475" s="27">
        <v>31.675555559999999</v>
      </c>
      <c r="I1475" s="27">
        <v>4</v>
      </c>
      <c r="J1475" s="24">
        <v>1</v>
      </c>
    </row>
    <row r="1476" spans="1:10">
      <c r="A1476" s="91" t="s">
        <v>178</v>
      </c>
      <c r="B1476" s="91" t="s">
        <v>177</v>
      </c>
      <c r="C1476" s="90">
        <v>281</v>
      </c>
      <c r="D1476" s="91" t="s">
        <v>1055</v>
      </c>
      <c r="E1476" s="91">
        <v>116.63055555555556</v>
      </c>
      <c r="F1476" s="91">
        <v>31.777777777777779</v>
      </c>
      <c r="G1476" s="90">
        <v>7</v>
      </c>
      <c r="H1476" s="27">
        <v>31.675555559999999</v>
      </c>
      <c r="I1476" s="27">
        <v>4</v>
      </c>
      <c r="J1476" s="24">
        <v>1</v>
      </c>
    </row>
    <row r="1477" spans="1:10">
      <c r="A1477" s="91" t="s">
        <v>178</v>
      </c>
      <c r="B1477" s="91" t="s">
        <v>177</v>
      </c>
      <c r="C1477" s="90">
        <v>3789</v>
      </c>
      <c r="D1477" s="91" t="s">
        <v>1054</v>
      </c>
      <c r="E1477" s="91">
        <v>116.59444444444443</v>
      </c>
      <c r="F1477" s="91">
        <v>31.777777777777779</v>
      </c>
      <c r="G1477" s="90">
        <v>7</v>
      </c>
      <c r="H1477" s="27">
        <v>31.675555559999999</v>
      </c>
      <c r="I1477" s="27">
        <v>4</v>
      </c>
      <c r="J1477" s="24">
        <v>1</v>
      </c>
    </row>
    <row r="1478" spans="1:10">
      <c r="A1478" s="91" t="s">
        <v>178</v>
      </c>
      <c r="B1478" s="91" t="s">
        <v>177</v>
      </c>
      <c r="C1478" s="90">
        <v>3761</v>
      </c>
      <c r="D1478" s="91" t="s">
        <v>1053</v>
      </c>
      <c r="E1478" s="91">
        <v>116.69444444444444</v>
      </c>
      <c r="F1478" s="91">
        <v>31.777777777777775</v>
      </c>
      <c r="G1478" s="90">
        <v>23</v>
      </c>
      <c r="H1478" s="27">
        <v>31.675555559999999</v>
      </c>
      <c r="I1478" s="27">
        <v>4</v>
      </c>
      <c r="J1478" s="24">
        <v>1</v>
      </c>
    </row>
    <row r="1479" spans="1:10">
      <c r="A1479" s="91" t="s">
        <v>178</v>
      </c>
      <c r="B1479" s="91" t="s">
        <v>177</v>
      </c>
      <c r="C1479" s="90">
        <v>2221</v>
      </c>
      <c r="D1479" s="91" t="s">
        <v>1052</v>
      </c>
      <c r="E1479" s="91">
        <v>116.67777777777778</v>
      </c>
      <c r="F1479" s="91">
        <v>31.777777777777775</v>
      </c>
      <c r="G1479" s="90">
        <v>34</v>
      </c>
      <c r="H1479" s="27">
        <v>31.675555559999999</v>
      </c>
      <c r="I1479" s="27">
        <v>4</v>
      </c>
      <c r="J1479" s="24">
        <v>1</v>
      </c>
    </row>
    <row r="1480" spans="1:10">
      <c r="A1480" s="91" t="s">
        <v>178</v>
      </c>
      <c r="B1480" s="91" t="s">
        <v>177</v>
      </c>
      <c r="C1480" s="90">
        <v>3174</v>
      </c>
      <c r="D1480" s="91" t="s">
        <v>1051</v>
      </c>
      <c r="E1480" s="91">
        <v>116.81111111111112</v>
      </c>
      <c r="F1480" s="91">
        <v>31.774999999999999</v>
      </c>
      <c r="G1480" s="90">
        <v>34</v>
      </c>
      <c r="H1480" s="27">
        <v>31.675555559999999</v>
      </c>
      <c r="I1480" s="27">
        <v>4</v>
      </c>
      <c r="J1480" s="24">
        <v>1</v>
      </c>
    </row>
    <row r="1481" spans="1:10">
      <c r="A1481" s="91" t="s">
        <v>178</v>
      </c>
      <c r="B1481" s="91" t="s">
        <v>177</v>
      </c>
      <c r="C1481" s="90">
        <v>3684</v>
      </c>
      <c r="D1481" s="91" t="s">
        <v>1050</v>
      </c>
      <c r="E1481" s="91">
        <v>116.7361111111111</v>
      </c>
      <c r="F1481" s="91">
        <v>31.774999999999999</v>
      </c>
      <c r="G1481" s="90">
        <v>2</v>
      </c>
      <c r="H1481" s="27">
        <v>31.675555559999999</v>
      </c>
      <c r="I1481" s="27">
        <v>4</v>
      </c>
      <c r="J1481" s="24">
        <v>1</v>
      </c>
    </row>
    <row r="1482" spans="1:10">
      <c r="A1482" s="91" t="s">
        <v>178</v>
      </c>
      <c r="B1482" s="91" t="s">
        <v>177</v>
      </c>
      <c r="C1482" s="90">
        <v>3753</v>
      </c>
      <c r="D1482" s="91" t="s">
        <v>1049</v>
      </c>
      <c r="E1482" s="91">
        <v>116.73333333333333</v>
      </c>
      <c r="F1482" s="91">
        <v>31.774999999999999</v>
      </c>
      <c r="G1482" s="90">
        <v>2</v>
      </c>
      <c r="H1482" s="27">
        <v>31.675555559999999</v>
      </c>
      <c r="I1482" s="27">
        <v>4</v>
      </c>
      <c r="J1482" s="24">
        <v>1</v>
      </c>
    </row>
    <row r="1483" spans="1:10">
      <c r="A1483" s="91" t="s">
        <v>178</v>
      </c>
      <c r="B1483" s="91" t="s">
        <v>177</v>
      </c>
      <c r="C1483" s="90">
        <v>3687</v>
      </c>
      <c r="D1483" s="91" t="s">
        <v>1048</v>
      </c>
      <c r="E1483" s="91">
        <v>116.66666666666666</v>
      </c>
      <c r="F1483" s="91">
        <v>31.774999999999999</v>
      </c>
      <c r="G1483" s="90">
        <v>18</v>
      </c>
      <c r="H1483" s="27">
        <v>31.675555559999999</v>
      </c>
      <c r="I1483" s="27">
        <v>4</v>
      </c>
      <c r="J1483" s="24">
        <v>1</v>
      </c>
    </row>
    <row r="1484" spans="1:10">
      <c r="A1484" s="91" t="s">
        <v>178</v>
      </c>
      <c r="B1484" s="91" t="s">
        <v>177</v>
      </c>
      <c r="C1484" s="90">
        <v>2870</v>
      </c>
      <c r="D1484" s="91" t="s">
        <v>1047</v>
      </c>
      <c r="E1484" s="91">
        <v>116.63888888888889</v>
      </c>
      <c r="F1484" s="91">
        <v>31.774999999999999</v>
      </c>
      <c r="G1484" s="90">
        <v>384</v>
      </c>
      <c r="H1484" s="27">
        <v>31.675555559999999</v>
      </c>
      <c r="I1484" s="27">
        <v>4</v>
      </c>
      <c r="J1484" s="24">
        <v>1</v>
      </c>
    </row>
    <row r="1485" spans="1:10">
      <c r="A1485" s="91" t="s">
        <v>178</v>
      </c>
      <c r="B1485" s="91" t="s">
        <v>177</v>
      </c>
      <c r="C1485" s="90">
        <v>3788</v>
      </c>
      <c r="D1485" s="91" t="s">
        <v>1046</v>
      </c>
      <c r="E1485" s="91">
        <v>116.63888888888889</v>
      </c>
      <c r="F1485" s="91">
        <v>31.774999999999999</v>
      </c>
      <c r="G1485" s="90">
        <v>7</v>
      </c>
      <c r="H1485" s="27">
        <v>31.675555559999999</v>
      </c>
      <c r="I1485" s="27">
        <v>4</v>
      </c>
      <c r="J1485" s="24">
        <v>1</v>
      </c>
    </row>
    <row r="1486" spans="1:10">
      <c r="A1486" s="91" t="s">
        <v>178</v>
      </c>
      <c r="B1486" s="91" t="s">
        <v>177</v>
      </c>
      <c r="C1486" s="90">
        <v>3787</v>
      </c>
      <c r="D1486" s="91" t="s">
        <v>1045</v>
      </c>
      <c r="E1486" s="91">
        <v>116.61666666666666</v>
      </c>
      <c r="F1486" s="91">
        <v>31.774999999999999</v>
      </c>
      <c r="G1486" s="90">
        <v>5</v>
      </c>
      <c r="H1486" s="27">
        <v>31.675555559999999</v>
      </c>
      <c r="I1486" s="27">
        <v>4</v>
      </c>
      <c r="J1486" s="24">
        <v>1</v>
      </c>
    </row>
    <row r="1487" spans="1:10">
      <c r="A1487" s="91" t="s">
        <v>178</v>
      </c>
      <c r="B1487" s="91" t="s">
        <v>177</v>
      </c>
      <c r="C1487" s="90">
        <v>1217</v>
      </c>
      <c r="D1487" s="91" t="s">
        <v>770</v>
      </c>
      <c r="E1487" s="91">
        <v>116.71944444444443</v>
      </c>
      <c r="F1487" s="91">
        <v>31.772222222222222</v>
      </c>
      <c r="G1487" s="90">
        <v>2</v>
      </c>
      <c r="H1487" s="27">
        <v>31.675555559999999</v>
      </c>
      <c r="I1487" s="27">
        <v>4</v>
      </c>
      <c r="J1487" s="24">
        <v>1</v>
      </c>
    </row>
    <row r="1488" spans="1:10">
      <c r="A1488" s="91" t="s">
        <v>178</v>
      </c>
      <c r="B1488" s="91" t="s">
        <v>177</v>
      </c>
      <c r="C1488" s="90">
        <v>3685</v>
      </c>
      <c r="D1488" s="91" t="s">
        <v>1044</v>
      </c>
      <c r="E1488" s="91">
        <v>116.68888888888888</v>
      </c>
      <c r="F1488" s="91">
        <v>31.772222222222222</v>
      </c>
      <c r="G1488" s="90">
        <v>10</v>
      </c>
      <c r="H1488" s="27">
        <v>31.675555559999999</v>
      </c>
      <c r="I1488" s="27">
        <v>4</v>
      </c>
      <c r="J1488" s="24">
        <v>1</v>
      </c>
    </row>
    <row r="1489" spans="1:10">
      <c r="A1489" s="91" t="s">
        <v>178</v>
      </c>
      <c r="B1489" s="91" t="s">
        <v>177</v>
      </c>
      <c r="C1489" s="90">
        <v>4041</v>
      </c>
      <c r="D1489" s="91" t="s">
        <v>630</v>
      </c>
      <c r="E1489" s="91">
        <v>116.59722222222221</v>
      </c>
      <c r="F1489" s="91">
        <v>31.772222222222222</v>
      </c>
      <c r="G1489" s="90">
        <v>31</v>
      </c>
      <c r="H1489" s="27">
        <v>31.675555559999999</v>
      </c>
      <c r="I1489" s="27">
        <v>4</v>
      </c>
      <c r="J1489" s="24">
        <v>1</v>
      </c>
    </row>
    <row r="1490" spans="1:10" hidden="1">
      <c r="A1490" s="91" t="s">
        <v>178</v>
      </c>
      <c r="B1490" s="91" t="s">
        <v>177</v>
      </c>
      <c r="C1490" s="90">
        <v>1778</v>
      </c>
      <c r="D1490" s="91" t="s">
        <v>1043</v>
      </c>
      <c r="E1490" s="91">
        <v>115.97500000000001</v>
      </c>
      <c r="F1490" s="91">
        <v>31.772222222222222</v>
      </c>
      <c r="G1490" s="90">
        <v>3</v>
      </c>
      <c r="H1490" s="27">
        <v>31.675555559999999</v>
      </c>
      <c r="I1490" s="27">
        <v>4</v>
      </c>
      <c r="J1490" s="24">
        <v>0</v>
      </c>
    </row>
    <row r="1491" spans="1:10">
      <c r="A1491" s="91" t="s">
        <v>178</v>
      </c>
      <c r="B1491" s="91" t="s">
        <v>177</v>
      </c>
      <c r="C1491" s="90">
        <v>3327</v>
      </c>
      <c r="D1491" s="91" t="s">
        <v>1042</v>
      </c>
      <c r="E1491" s="91">
        <v>116.70555555555556</v>
      </c>
      <c r="F1491" s="91">
        <v>31.769444444444446</v>
      </c>
      <c r="G1491" s="90">
        <v>7</v>
      </c>
      <c r="H1491" s="27">
        <v>31.675555559999999</v>
      </c>
      <c r="I1491" s="27">
        <v>4</v>
      </c>
      <c r="J1491" s="24">
        <v>1</v>
      </c>
    </row>
    <row r="1492" spans="1:10">
      <c r="A1492" s="91" t="s">
        <v>178</v>
      </c>
      <c r="B1492" s="91" t="s">
        <v>177</v>
      </c>
      <c r="C1492" s="90">
        <v>4904</v>
      </c>
      <c r="D1492" s="91" t="s">
        <v>1041</v>
      </c>
      <c r="E1492" s="91">
        <v>116.61944444444444</v>
      </c>
      <c r="F1492" s="91">
        <v>31.769444444444446</v>
      </c>
      <c r="G1492" s="90">
        <v>21</v>
      </c>
      <c r="H1492" s="27">
        <v>31.675555559999999</v>
      </c>
      <c r="I1492" s="27">
        <v>4</v>
      </c>
      <c r="J1492" s="24">
        <v>1</v>
      </c>
    </row>
    <row r="1493" spans="1:10" hidden="1">
      <c r="A1493" s="91" t="s">
        <v>178</v>
      </c>
      <c r="B1493" s="91" t="s">
        <v>177</v>
      </c>
      <c r="C1493" s="90">
        <v>1883</v>
      </c>
      <c r="D1493" s="91" t="s">
        <v>895</v>
      </c>
      <c r="E1493" s="91">
        <v>116.09722222222223</v>
      </c>
      <c r="F1493" s="91">
        <v>31.769444444444446</v>
      </c>
      <c r="G1493" s="90">
        <v>2</v>
      </c>
      <c r="H1493" s="27">
        <v>31.675555559999999</v>
      </c>
      <c r="I1493" s="27">
        <v>4</v>
      </c>
      <c r="J1493" s="24">
        <v>0</v>
      </c>
    </row>
    <row r="1494" spans="1:10" hidden="1">
      <c r="A1494" s="91" t="s">
        <v>178</v>
      </c>
      <c r="B1494" s="91" t="s">
        <v>177</v>
      </c>
      <c r="C1494" s="90">
        <v>507</v>
      </c>
      <c r="D1494" s="91" t="s">
        <v>1040</v>
      </c>
      <c r="E1494" s="91">
        <v>116.49444444444445</v>
      </c>
      <c r="F1494" s="91">
        <v>31.769444444444442</v>
      </c>
      <c r="G1494" s="90">
        <v>6</v>
      </c>
      <c r="H1494" s="27">
        <v>31.675555559999999</v>
      </c>
      <c r="I1494" s="27">
        <v>4</v>
      </c>
      <c r="J1494" s="24">
        <v>0</v>
      </c>
    </row>
    <row r="1495" spans="1:10">
      <c r="A1495" s="91" t="s">
        <v>178</v>
      </c>
      <c r="B1495" s="91" t="s">
        <v>177</v>
      </c>
      <c r="C1495" s="90">
        <v>2182</v>
      </c>
      <c r="D1495" s="91" t="s">
        <v>1039</v>
      </c>
      <c r="E1495" s="91">
        <v>116.55555555555556</v>
      </c>
      <c r="F1495" s="91">
        <v>31.766666666666669</v>
      </c>
      <c r="G1495" s="90">
        <v>17</v>
      </c>
      <c r="H1495" s="27">
        <v>31.675555559999999</v>
      </c>
      <c r="I1495" s="27">
        <v>4</v>
      </c>
      <c r="J1495" s="24">
        <v>1</v>
      </c>
    </row>
    <row r="1496" spans="1:10">
      <c r="A1496" s="91" t="s">
        <v>178</v>
      </c>
      <c r="B1496" s="91" t="s">
        <v>177</v>
      </c>
      <c r="C1496" s="90">
        <v>3525</v>
      </c>
      <c r="D1496" s="91" t="s">
        <v>1038</v>
      </c>
      <c r="E1496" s="91">
        <v>116.53333333333335</v>
      </c>
      <c r="F1496" s="91">
        <v>31.766666666666666</v>
      </c>
      <c r="G1496" s="90">
        <v>6</v>
      </c>
      <c r="H1496" s="27">
        <v>31.675555559999999</v>
      </c>
      <c r="I1496" s="27">
        <v>4</v>
      </c>
      <c r="J1496" s="24">
        <v>1</v>
      </c>
    </row>
    <row r="1497" spans="1:10" hidden="1">
      <c r="A1497" s="91" t="s">
        <v>178</v>
      </c>
      <c r="B1497" s="91" t="s">
        <v>177</v>
      </c>
      <c r="C1497" s="90">
        <v>3420</v>
      </c>
      <c r="D1497" s="91" t="s">
        <v>982</v>
      </c>
      <c r="E1497" s="91">
        <v>116.46111111111112</v>
      </c>
      <c r="F1497" s="91">
        <v>31.766666666666666</v>
      </c>
      <c r="G1497" s="90">
        <v>11</v>
      </c>
      <c r="H1497" s="27">
        <v>31.675555559999999</v>
      </c>
      <c r="I1497" s="27">
        <v>4</v>
      </c>
      <c r="J1497" s="24">
        <v>0</v>
      </c>
    </row>
    <row r="1498" spans="1:10">
      <c r="A1498" s="91" t="s">
        <v>178</v>
      </c>
      <c r="B1498" s="91" t="s">
        <v>177</v>
      </c>
      <c r="C1498" s="90">
        <v>5033</v>
      </c>
      <c r="D1498" s="91" t="s">
        <v>946</v>
      </c>
      <c r="E1498" s="91">
        <v>116.58611111111111</v>
      </c>
      <c r="F1498" s="91">
        <v>31.763888888888889</v>
      </c>
      <c r="G1498" s="90">
        <v>11</v>
      </c>
      <c r="H1498" s="27">
        <v>31.675555559999999</v>
      </c>
      <c r="I1498" s="27">
        <v>4</v>
      </c>
      <c r="J1498" s="24">
        <v>1</v>
      </c>
    </row>
    <row r="1499" spans="1:10">
      <c r="A1499" s="91" t="s">
        <v>178</v>
      </c>
      <c r="B1499" s="91" t="s">
        <v>177</v>
      </c>
      <c r="C1499" s="90">
        <v>4592</v>
      </c>
      <c r="D1499" s="91" t="s">
        <v>1037</v>
      </c>
      <c r="E1499" s="91">
        <v>116.66111111111111</v>
      </c>
      <c r="F1499" s="91">
        <v>31.761111111111109</v>
      </c>
      <c r="G1499" s="90">
        <v>41</v>
      </c>
      <c r="H1499" s="27">
        <v>31.675555559999999</v>
      </c>
      <c r="I1499" s="27">
        <v>4</v>
      </c>
      <c r="J1499" s="24">
        <v>1</v>
      </c>
    </row>
    <row r="1500" spans="1:10" hidden="1">
      <c r="A1500" s="91" t="s">
        <v>178</v>
      </c>
      <c r="B1500" s="91" t="s">
        <v>177</v>
      </c>
      <c r="C1500" s="90">
        <v>1438</v>
      </c>
      <c r="D1500" s="91" t="s">
        <v>1036</v>
      </c>
      <c r="E1500" s="91">
        <v>115.83611111111111</v>
      </c>
      <c r="F1500" s="91">
        <v>31.761111111111109</v>
      </c>
      <c r="G1500" s="90">
        <v>1</v>
      </c>
      <c r="H1500" s="27">
        <v>31.675555559999999</v>
      </c>
      <c r="I1500" s="27">
        <v>4</v>
      </c>
      <c r="J1500" s="24">
        <v>0</v>
      </c>
    </row>
    <row r="1501" spans="1:10">
      <c r="A1501" s="91" t="s">
        <v>178</v>
      </c>
      <c r="B1501" s="91" t="s">
        <v>177</v>
      </c>
      <c r="C1501" s="90">
        <v>3301</v>
      </c>
      <c r="D1501" s="91" t="s">
        <v>1035</v>
      </c>
      <c r="E1501" s="91">
        <v>116.72777777777779</v>
      </c>
      <c r="F1501" s="91">
        <v>31.758333333333333</v>
      </c>
      <c r="G1501" s="90">
        <v>2</v>
      </c>
      <c r="H1501" s="27">
        <v>31.675555559999999</v>
      </c>
      <c r="I1501" s="27">
        <v>4</v>
      </c>
      <c r="J1501" s="24">
        <v>1</v>
      </c>
    </row>
    <row r="1502" spans="1:10">
      <c r="A1502" s="91" t="s">
        <v>178</v>
      </c>
      <c r="B1502" s="91" t="s">
        <v>177</v>
      </c>
      <c r="C1502" s="90">
        <v>3749</v>
      </c>
      <c r="D1502" s="91" t="s">
        <v>1034</v>
      </c>
      <c r="E1502" s="91">
        <v>116.70555555555555</v>
      </c>
      <c r="F1502" s="91">
        <v>31.758333333333333</v>
      </c>
      <c r="G1502" s="90">
        <v>22</v>
      </c>
      <c r="H1502" s="27">
        <v>31.675555559999999</v>
      </c>
      <c r="I1502" s="27">
        <v>4</v>
      </c>
      <c r="J1502" s="24">
        <v>1</v>
      </c>
    </row>
    <row r="1503" spans="1:10">
      <c r="A1503" s="91" t="s">
        <v>178</v>
      </c>
      <c r="B1503" s="91" t="s">
        <v>177</v>
      </c>
      <c r="C1503" s="90">
        <v>3786</v>
      </c>
      <c r="D1503" s="91" t="s">
        <v>1033</v>
      </c>
      <c r="E1503" s="91">
        <v>116.64166666666667</v>
      </c>
      <c r="F1503" s="91">
        <v>31.758333333333333</v>
      </c>
      <c r="G1503" s="90">
        <v>6</v>
      </c>
      <c r="H1503" s="27">
        <v>31.675555559999999</v>
      </c>
      <c r="I1503" s="27">
        <v>4</v>
      </c>
      <c r="J1503" s="24">
        <v>1</v>
      </c>
    </row>
    <row r="1504" spans="1:10">
      <c r="A1504" s="91" t="s">
        <v>178</v>
      </c>
      <c r="B1504" s="91" t="s">
        <v>177</v>
      </c>
      <c r="C1504" s="90">
        <v>1738</v>
      </c>
      <c r="D1504" s="91" t="s">
        <v>1032</v>
      </c>
      <c r="E1504" s="91">
        <v>116.61388888888889</v>
      </c>
      <c r="F1504" s="91">
        <v>31.758333333333333</v>
      </c>
      <c r="G1504" s="90">
        <v>21</v>
      </c>
      <c r="H1504" s="27">
        <v>31.675555559999999</v>
      </c>
      <c r="I1504" s="27">
        <v>4</v>
      </c>
      <c r="J1504" s="24">
        <v>1</v>
      </c>
    </row>
    <row r="1505" spans="1:10">
      <c r="A1505" s="91" t="s">
        <v>178</v>
      </c>
      <c r="B1505" s="91" t="s">
        <v>177</v>
      </c>
      <c r="C1505" s="90">
        <v>4539</v>
      </c>
      <c r="D1505" s="91" t="s">
        <v>1031</v>
      </c>
      <c r="E1505" s="91">
        <v>116.72499999999999</v>
      </c>
      <c r="F1505" s="91">
        <v>31.755555555555556</v>
      </c>
      <c r="G1505" s="90">
        <v>11</v>
      </c>
      <c r="H1505" s="27">
        <v>31.675555559999999</v>
      </c>
      <c r="I1505" s="27">
        <v>4</v>
      </c>
      <c r="J1505" s="24">
        <v>1</v>
      </c>
    </row>
    <row r="1506" spans="1:10">
      <c r="A1506" s="91" t="s">
        <v>178</v>
      </c>
      <c r="B1506" s="91" t="s">
        <v>177</v>
      </c>
      <c r="C1506" s="90">
        <v>1708</v>
      </c>
      <c r="D1506" s="91" t="s">
        <v>1030</v>
      </c>
      <c r="E1506" s="91">
        <v>116.65277777777777</v>
      </c>
      <c r="F1506" s="91">
        <v>31.755555555555556</v>
      </c>
      <c r="G1506" s="90">
        <v>6</v>
      </c>
      <c r="H1506" s="27">
        <v>31.675555559999999</v>
      </c>
      <c r="I1506" s="27">
        <v>4</v>
      </c>
      <c r="J1506" s="24">
        <v>1</v>
      </c>
    </row>
    <row r="1507" spans="1:10">
      <c r="A1507" s="91" t="s">
        <v>178</v>
      </c>
      <c r="B1507" s="91" t="s">
        <v>177</v>
      </c>
      <c r="C1507" s="90">
        <v>3814</v>
      </c>
      <c r="D1507" s="91" t="s">
        <v>1029</v>
      </c>
      <c r="E1507" s="91">
        <v>116.61388888888888</v>
      </c>
      <c r="F1507" s="91">
        <v>31.755555555555556</v>
      </c>
      <c r="G1507" s="90">
        <v>24</v>
      </c>
      <c r="H1507" s="27">
        <v>31.675555559999999</v>
      </c>
      <c r="I1507" s="27">
        <v>4</v>
      </c>
      <c r="J1507" s="24">
        <v>1</v>
      </c>
    </row>
    <row r="1508" spans="1:10" hidden="1">
      <c r="A1508" s="91" t="s">
        <v>178</v>
      </c>
      <c r="B1508" s="91" t="s">
        <v>177</v>
      </c>
      <c r="C1508" s="90">
        <v>4593</v>
      </c>
      <c r="D1508" s="91" t="s">
        <v>1028</v>
      </c>
      <c r="E1508" s="91">
        <v>115.8611111111111</v>
      </c>
      <c r="F1508" s="91">
        <v>31.755555555555556</v>
      </c>
      <c r="G1508" s="90">
        <v>1</v>
      </c>
      <c r="H1508" s="27">
        <v>31.675555559999999</v>
      </c>
      <c r="I1508" s="27">
        <v>4</v>
      </c>
      <c r="J1508" s="24">
        <v>0</v>
      </c>
    </row>
    <row r="1509" spans="1:10">
      <c r="A1509" s="91" t="s">
        <v>178</v>
      </c>
      <c r="B1509" s="91" t="s">
        <v>177</v>
      </c>
      <c r="C1509" s="90">
        <v>184</v>
      </c>
      <c r="D1509" s="91" t="s">
        <v>1027</v>
      </c>
      <c r="E1509" s="91">
        <v>116.73055555555557</v>
      </c>
      <c r="F1509" s="91">
        <v>31.752777777777776</v>
      </c>
      <c r="G1509" s="90">
        <v>468</v>
      </c>
      <c r="H1509" s="27">
        <v>31.675555559999999</v>
      </c>
      <c r="I1509" s="27">
        <v>4</v>
      </c>
      <c r="J1509" s="24">
        <v>1</v>
      </c>
    </row>
    <row r="1510" spans="1:10">
      <c r="A1510" s="91" t="s">
        <v>178</v>
      </c>
      <c r="B1510" s="91" t="s">
        <v>177</v>
      </c>
      <c r="C1510" s="90">
        <v>3769</v>
      </c>
      <c r="D1510" s="91" t="s">
        <v>1026</v>
      </c>
      <c r="E1510" s="91">
        <v>116.71666666666667</v>
      </c>
      <c r="F1510" s="91">
        <v>31.752777777777776</v>
      </c>
      <c r="G1510" s="90">
        <v>117</v>
      </c>
      <c r="H1510" s="27">
        <v>31.675555559999999</v>
      </c>
      <c r="I1510" s="27">
        <v>4</v>
      </c>
      <c r="J1510" s="24">
        <v>1</v>
      </c>
    </row>
    <row r="1511" spans="1:10">
      <c r="A1511" s="91" t="s">
        <v>178</v>
      </c>
      <c r="B1511" s="91" t="s">
        <v>177</v>
      </c>
      <c r="C1511" s="90">
        <v>3795</v>
      </c>
      <c r="D1511" s="91" t="s">
        <v>1025</v>
      </c>
      <c r="E1511" s="91">
        <v>116.71666666666667</v>
      </c>
      <c r="F1511" s="91">
        <v>31.752777777777776</v>
      </c>
      <c r="G1511" s="90">
        <v>1</v>
      </c>
      <c r="H1511" s="27">
        <v>31.675555559999999</v>
      </c>
      <c r="I1511" s="27">
        <v>4</v>
      </c>
      <c r="J1511" s="24">
        <v>1</v>
      </c>
    </row>
    <row r="1512" spans="1:10">
      <c r="A1512" s="91" t="s">
        <v>178</v>
      </c>
      <c r="B1512" s="91" t="s">
        <v>177</v>
      </c>
      <c r="C1512" s="90">
        <v>3785</v>
      </c>
      <c r="D1512" s="91" t="s">
        <v>1024</v>
      </c>
      <c r="E1512" s="91">
        <v>116.69166666666666</v>
      </c>
      <c r="F1512" s="91">
        <v>31.752777777777776</v>
      </c>
      <c r="G1512" s="90">
        <v>21</v>
      </c>
      <c r="H1512" s="27">
        <v>31.675555559999999</v>
      </c>
      <c r="I1512" s="27">
        <v>4</v>
      </c>
      <c r="J1512" s="24">
        <v>1</v>
      </c>
    </row>
    <row r="1513" spans="1:10">
      <c r="A1513" s="91" t="s">
        <v>178</v>
      </c>
      <c r="B1513" s="91" t="s">
        <v>177</v>
      </c>
      <c r="C1513" s="90">
        <v>3815</v>
      </c>
      <c r="D1513" s="91" t="s">
        <v>1023</v>
      </c>
      <c r="E1513" s="91">
        <v>116.68333333333334</v>
      </c>
      <c r="F1513" s="91">
        <v>31.752777777777776</v>
      </c>
      <c r="G1513" s="90">
        <v>236</v>
      </c>
      <c r="H1513" s="27">
        <v>31.675555559999999</v>
      </c>
      <c r="I1513" s="27">
        <v>4</v>
      </c>
      <c r="J1513" s="24">
        <v>1</v>
      </c>
    </row>
    <row r="1514" spans="1:10">
      <c r="A1514" s="91" t="s">
        <v>178</v>
      </c>
      <c r="B1514" s="91" t="s">
        <v>177</v>
      </c>
      <c r="C1514" s="90">
        <v>3809</v>
      </c>
      <c r="D1514" s="91" t="s">
        <v>1022</v>
      </c>
      <c r="E1514" s="91">
        <v>116.675</v>
      </c>
      <c r="F1514" s="91">
        <v>31.752777777777776</v>
      </c>
      <c r="G1514" s="90">
        <v>55</v>
      </c>
      <c r="H1514" s="27">
        <v>31.675555559999999</v>
      </c>
      <c r="I1514" s="27">
        <v>4</v>
      </c>
      <c r="J1514" s="24">
        <v>1</v>
      </c>
    </row>
    <row r="1515" spans="1:10">
      <c r="A1515" s="91" t="s">
        <v>178</v>
      </c>
      <c r="B1515" s="91" t="s">
        <v>177</v>
      </c>
      <c r="C1515" s="90">
        <v>1557</v>
      </c>
      <c r="D1515" s="91" t="s">
        <v>1021</v>
      </c>
      <c r="E1515" s="91">
        <v>116.66388888888889</v>
      </c>
      <c r="F1515" s="91">
        <v>31.75</v>
      </c>
      <c r="G1515" s="90">
        <v>6</v>
      </c>
      <c r="H1515" s="27">
        <v>31.675555559999999</v>
      </c>
      <c r="I1515" s="27">
        <v>4</v>
      </c>
      <c r="J1515" s="24">
        <v>1</v>
      </c>
    </row>
    <row r="1516" spans="1:10">
      <c r="A1516" s="91" t="s">
        <v>178</v>
      </c>
      <c r="B1516" s="91" t="s">
        <v>177</v>
      </c>
      <c r="C1516" s="90">
        <v>4043</v>
      </c>
      <c r="D1516" s="91" t="s">
        <v>1020</v>
      </c>
      <c r="E1516" s="91">
        <v>116.62777777777778</v>
      </c>
      <c r="F1516" s="91">
        <v>31.75</v>
      </c>
      <c r="G1516" s="90">
        <v>11</v>
      </c>
      <c r="H1516" s="27">
        <v>31.675555559999999</v>
      </c>
      <c r="I1516" s="27">
        <v>4</v>
      </c>
      <c r="J1516" s="24">
        <v>1</v>
      </c>
    </row>
    <row r="1517" spans="1:10" hidden="1">
      <c r="A1517" s="91" t="s">
        <v>178</v>
      </c>
      <c r="B1517" s="91" t="s">
        <v>177</v>
      </c>
      <c r="C1517" s="90">
        <v>2840</v>
      </c>
      <c r="D1517" s="91" t="s">
        <v>1019</v>
      </c>
      <c r="E1517" s="91">
        <v>116.44444444444446</v>
      </c>
      <c r="F1517" s="91">
        <v>31.75</v>
      </c>
      <c r="G1517" s="90">
        <v>5</v>
      </c>
      <c r="H1517" s="27">
        <v>31.675555559999999</v>
      </c>
      <c r="I1517" s="27">
        <v>4</v>
      </c>
      <c r="J1517" s="24">
        <v>0</v>
      </c>
    </row>
    <row r="1518" spans="1:10">
      <c r="A1518" s="91" t="s">
        <v>178</v>
      </c>
      <c r="B1518" s="91" t="s">
        <v>177</v>
      </c>
      <c r="C1518" s="90">
        <v>3750</v>
      </c>
      <c r="D1518" s="91" t="s">
        <v>1018</v>
      </c>
      <c r="E1518" s="91">
        <v>116.66111111111111</v>
      </c>
      <c r="F1518" s="91">
        <v>31.747222222222224</v>
      </c>
      <c r="G1518" s="90">
        <v>7</v>
      </c>
      <c r="H1518" s="27">
        <v>31.675555559999999</v>
      </c>
      <c r="I1518" s="27">
        <v>4</v>
      </c>
      <c r="J1518" s="24">
        <v>1</v>
      </c>
    </row>
    <row r="1519" spans="1:10">
      <c r="A1519" s="91" t="s">
        <v>178</v>
      </c>
      <c r="B1519" s="91" t="s">
        <v>177</v>
      </c>
      <c r="C1519" s="90">
        <v>3798</v>
      </c>
      <c r="D1519" s="91" t="s">
        <v>1017</v>
      </c>
      <c r="E1519" s="91">
        <v>116.70555555555555</v>
      </c>
      <c r="F1519" s="91">
        <v>31.74722222222222</v>
      </c>
      <c r="G1519" s="90">
        <v>17</v>
      </c>
      <c r="H1519" s="27">
        <v>31.675555559999999</v>
      </c>
      <c r="I1519" s="27">
        <v>4</v>
      </c>
      <c r="J1519" s="24">
        <v>1</v>
      </c>
    </row>
    <row r="1520" spans="1:10">
      <c r="A1520" s="91" t="s">
        <v>178</v>
      </c>
      <c r="B1520" s="91" t="s">
        <v>177</v>
      </c>
      <c r="C1520" s="90">
        <v>3783</v>
      </c>
      <c r="D1520" s="91" t="s">
        <v>1016</v>
      </c>
      <c r="E1520" s="91">
        <v>116.62222222222222</v>
      </c>
      <c r="F1520" s="91">
        <v>31.74722222222222</v>
      </c>
      <c r="G1520" s="90">
        <v>40</v>
      </c>
      <c r="H1520" s="27">
        <v>31.675555559999999</v>
      </c>
      <c r="I1520" s="27">
        <v>4</v>
      </c>
      <c r="J1520" s="24">
        <v>1</v>
      </c>
    </row>
    <row r="1521" spans="1:10">
      <c r="A1521" s="91" t="s">
        <v>178</v>
      </c>
      <c r="B1521" s="91" t="s">
        <v>177</v>
      </c>
      <c r="C1521" s="90">
        <v>3741</v>
      </c>
      <c r="D1521" s="91" t="s">
        <v>1015</v>
      </c>
      <c r="E1521" s="91">
        <v>116.64166666666667</v>
      </c>
      <c r="F1521" s="91">
        <v>31.744444444444447</v>
      </c>
      <c r="G1521" s="90">
        <v>142</v>
      </c>
      <c r="H1521" s="27">
        <v>31.675555559999999</v>
      </c>
      <c r="I1521" s="27">
        <v>4</v>
      </c>
      <c r="J1521" s="24">
        <v>1</v>
      </c>
    </row>
    <row r="1522" spans="1:10">
      <c r="A1522" s="91" t="s">
        <v>178</v>
      </c>
      <c r="B1522" s="91" t="s">
        <v>177</v>
      </c>
      <c r="C1522" s="90">
        <v>3807</v>
      </c>
      <c r="D1522" s="91" t="s">
        <v>1014</v>
      </c>
      <c r="E1522" s="91">
        <v>116.63611111111111</v>
      </c>
      <c r="F1522" s="91">
        <v>31.741666666666667</v>
      </c>
      <c r="G1522" s="90">
        <v>3</v>
      </c>
      <c r="H1522" s="27">
        <v>31.675555559999999</v>
      </c>
      <c r="I1522" s="27">
        <v>4</v>
      </c>
      <c r="J1522" s="24">
        <v>1</v>
      </c>
    </row>
    <row r="1523" spans="1:10">
      <c r="A1523" s="91" t="s">
        <v>178</v>
      </c>
      <c r="B1523" s="91" t="s">
        <v>177</v>
      </c>
      <c r="C1523" s="90">
        <v>4179</v>
      </c>
      <c r="D1523" s="91" t="s">
        <v>1013</v>
      </c>
      <c r="E1523" s="91">
        <v>116.61111111111111</v>
      </c>
      <c r="F1523" s="91">
        <v>31.741666666666667</v>
      </c>
      <c r="G1523" s="90">
        <v>10</v>
      </c>
      <c r="H1523" s="27">
        <v>31.675555559999999</v>
      </c>
      <c r="I1523" s="27">
        <v>4</v>
      </c>
      <c r="J1523" s="24">
        <v>1</v>
      </c>
    </row>
    <row r="1524" spans="1:10">
      <c r="A1524" s="91" t="s">
        <v>178</v>
      </c>
      <c r="B1524" s="91" t="s">
        <v>177</v>
      </c>
      <c r="C1524" s="90">
        <v>3748</v>
      </c>
      <c r="D1524" s="91" t="s">
        <v>1012</v>
      </c>
      <c r="E1524" s="91">
        <v>116.60277777777777</v>
      </c>
      <c r="F1524" s="91">
        <v>31.741666666666667</v>
      </c>
      <c r="G1524" s="90">
        <v>5</v>
      </c>
      <c r="H1524" s="27">
        <v>31.675555559999999</v>
      </c>
      <c r="I1524" s="27">
        <v>4</v>
      </c>
      <c r="J1524" s="24">
        <v>1</v>
      </c>
    </row>
    <row r="1525" spans="1:10">
      <c r="A1525" s="91" t="s">
        <v>178</v>
      </c>
      <c r="B1525" s="91" t="s">
        <v>177</v>
      </c>
      <c r="C1525" s="90">
        <v>3865</v>
      </c>
      <c r="D1525" s="91" t="s">
        <v>1011</v>
      </c>
      <c r="E1525" s="91">
        <v>116.53888888888889</v>
      </c>
      <c r="F1525" s="91">
        <v>31.741666666666667</v>
      </c>
      <c r="G1525" s="90">
        <v>9</v>
      </c>
      <c r="H1525" s="27">
        <v>31.675555559999999</v>
      </c>
      <c r="I1525" s="27">
        <v>4</v>
      </c>
      <c r="J1525" s="24">
        <v>1</v>
      </c>
    </row>
    <row r="1526" spans="1:10" hidden="1">
      <c r="A1526" s="91" t="s">
        <v>178</v>
      </c>
      <c r="B1526" s="91" t="s">
        <v>177</v>
      </c>
      <c r="C1526" s="90">
        <v>4991</v>
      </c>
      <c r="D1526" s="91" t="s">
        <v>1010</v>
      </c>
      <c r="E1526" s="91">
        <v>115.89444444444445</v>
      </c>
      <c r="F1526" s="91">
        <v>31.741666666666667</v>
      </c>
      <c r="G1526" s="90">
        <v>2</v>
      </c>
      <c r="H1526" s="27">
        <v>31.675555559999999</v>
      </c>
      <c r="I1526" s="27">
        <v>4</v>
      </c>
      <c r="J1526" s="24">
        <v>0</v>
      </c>
    </row>
    <row r="1527" spans="1:10">
      <c r="A1527" s="91" t="s">
        <v>178</v>
      </c>
      <c r="B1527" s="91" t="s">
        <v>177</v>
      </c>
      <c r="C1527" s="90">
        <v>4663</v>
      </c>
      <c r="D1527" s="91" t="s">
        <v>1009</v>
      </c>
      <c r="E1527" s="91">
        <v>116.53611111111111</v>
      </c>
      <c r="F1527" s="91">
        <v>31.741666666666664</v>
      </c>
      <c r="G1527" s="90">
        <v>6</v>
      </c>
      <c r="H1527" s="27">
        <v>31.675555559999999</v>
      </c>
      <c r="I1527" s="27">
        <v>4</v>
      </c>
      <c r="J1527" s="24">
        <v>1</v>
      </c>
    </row>
    <row r="1528" spans="1:10" hidden="1">
      <c r="A1528" s="91" t="s">
        <v>178</v>
      </c>
      <c r="B1528" s="91" t="s">
        <v>177</v>
      </c>
      <c r="C1528" s="90">
        <v>2219</v>
      </c>
      <c r="D1528" s="91" t="s">
        <v>1008</v>
      </c>
      <c r="E1528" s="91">
        <v>115.82777777777777</v>
      </c>
      <c r="F1528" s="91">
        <v>31.741666666666664</v>
      </c>
      <c r="G1528" s="90">
        <v>14</v>
      </c>
      <c r="H1528" s="27">
        <v>31.675555559999999</v>
      </c>
      <c r="I1528" s="27">
        <v>4</v>
      </c>
      <c r="J1528" s="24">
        <v>0</v>
      </c>
    </row>
    <row r="1529" spans="1:10">
      <c r="A1529" s="91" t="s">
        <v>178</v>
      </c>
      <c r="B1529" s="91" t="s">
        <v>177</v>
      </c>
      <c r="C1529" s="90">
        <v>2166</v>
      </c>
      <c r="D1529" s="91" t="s">
        <v>1007</v>
      </c>
      <c r="E1529" s="91">
        <v>116.71111111111111</v>
      </c>
      <c r="F1529" s="91">
        <v>31.736111111111111</v>
      </c>
      <c r="G1529" s="90">
        <v>18</v>
      </c>
      <c r="H1529" s="27">
        <v>31.675555559999999</v>
      </c>
      <c r="I1529" s="27">
        <v>4</v>
      </c>
      <c r="J1529" s="24">
        <v>1</v>
      </c>
    </row>
    <row r="1530" spans="1:10">
      <c r="A1530" s="91" t="s">
        <v>178</v>
      </c>
      <c r="B1530" s="91" t="s">
        <v>177</v>
      </c>
      <c r="C1530" s="90">
        <v>3784</v>
      </c>
      <c r="D1530" s="91" t="s">
        <v>1006</v>
      </c>
      <c r="E1530" s="91">
        <v>116.71111111111111</v>
      </c>
      <c r="F1530" s="91">
        <v>31.736111111111111</v>
      </c>
      <c r="G1530" s="90">
        <v>3</v>
      </c>
      <c r="H1530" s="27">
        <v>31.675555559999999</v>
      </c>
      <c r="I1530" s="27">
        <v>4</v>
      </c>
      <c r="J1530" s="24">
        <v>1</v>
      </c>
    </row>
    <row r="1531" spans="1:10">
      <c r="A1531" s="91" t="s">
        <v>178</v>
      </c>
      <c r="B1531" s="91" t="s">
        <v>177</v>
      </c>
      <c r="C1531" s="90">
        <v>3796</v>
      </c>
      <c r="D1531" s="91" t="s">
        <v>1005</v>
      </c>
      <c r="E1531" s="91">
        <v>116.70277777777777</v>
      </c>
      <c r="F1531" s="91">
        <v>31.736111111111111</v>
      </c>
      <c r="G1531" s="90">
        <v>2</v>
      </c>
      <c r="H1531" s="27">
        <v>31.675555559999999</v>
      </c>
      <c r="I1531" s="27">
        <v>4</v>
      </c>
      <c r="J1531" s="24">
        <v>1</v>
      </c>
    </row>
    <row r="1532" spans="1:10">
      <c r="A1532" s="91" t="s">
        <v>178</v>
      </c>
      <c r="B1532" s="91" t="s">
        <v>177</v>
      </c>
      <c r="C1532" s="90">
        <v>1471</v>
      </c>
      <c r="D1532" s="91" t="s">
        <v>1004</v>
      </c>
      <c r="E1532" s="91">
        <v>116.675</v>
      </c>
      <c r="F1532" s="91">
        <v>31.736111111111111</v>
      </c>
      <c r="G1532" s="90">
        <v>5</v>
      </c>
      <c r="H1532" s="27">
        <v>31.675555559999999</v>
      </c>
      <c r="I1532" s="27">
        <v>4</v>
      </c>
      <c r="J1532" s="24">
        <v>1</v>
      </c>
    </row>
    <row r="1533" spans="1:10">
      <c r="A1533" s="91" t="s">
        <v>178</v>
      </c>
      <c r="B1533" s="91" t="s">
        <v>177</v>
      </c>
      <c r="C1533" s="90">
        <v>3352</v>
      </c>
      <c r="D1533" s="91" t="s">
        <v>1003</v>
      </c>
      <c r="E1533" s="91">
        <v>116.54166666666667</v>
      </c>
      <c r="F1533" s="91">
        <v>31.736111111111111</v>
      </c>
      <c r="G1533" s="90">
        <v>6</v>
      </c>
      <c r="H1533" s="27">
        <v>31.675555559999999</v>
      </c>
      <c r="I1533" s="27">
        <v>4</v>
      </c>
      <c r="J1533" s="24">
        <v>1</v>
      </c>
    </row>
    <row r="1534" spans="1:10">
      <c r="A1534" s="91" t="s">
        <v>178</v>
      </c>
      <c r="B1534" s="91" t="s">
        <v>177</v>
      </c>
      <c r="C1534" s="90">
        <v>5040</v>
      </c>
      <c r="D1534" s="91" t="s">
        <v>1002</v>
      </c>
      <c r="E1534" s="91">
        <v>116.53333333333333</v>
      </c>
      <c r="F1534" s="91">
        <v>31.736111111111111</v>
      </c>
      <c r="G1534" s="90">
        <v>7</v>
      </c>
      <c r="H1534" s="27">
        <v>31.675555559999999</v>
      </c>
      <c r="I1534" s="27">
        <v>4</v>
      </c>
      <c r="J1534" s="24">
        <v>1</v>
      </c>
    </row>
    <row r="1535" spans="1:10" hidden="1">
      <c r="A1535" s="91" t="s">
        <v>178</v>
      </c>
      <c r="B1535" s="91" t="s">
        <v>177</v>
      </c>
      <c r="C1535" s="90">
        <v>1134</v>
      </c>
      <c r="D1535" s="91" t="s">
        <v>1001</v>
      </c>
      <c r="E1535" s="91">
        <v>115.88333333333333</v>
      </c>
      <c r="F1535" s="91">
        <v>31.736111111111111</v>
      </c>
      <c r="G1535" s="90">
        <v>4</v>
      </c>
      <c r="H1535" s="27">
        <v>31.675555559999999</v>
      </c>
      <c r="I1535" s="27">
        <v>4</v>
      </c>
      <c r="J1535" s="24">
        <v>0</v>
      </c>
    </row>
    <row r="1536" spans="1:10">
      <c r="A1536" s="91" t="s">
        <v>178</v>
      </c>
      <c r="B1536" s="91" t="s">
        <v>177</v>
      </c>
      <c r="C1536" s="90">
        <v>3808</v>
      </c>
      <c r="D1536" s="91" t="s">
        <v>1000</v>
      </c>
      <c r="E1536" s="91">
        <v>116.71388888888889</v>
      </c>
      <c r="F1536" s="91">
        <v>31.733333333333334</v>
      </c>
      <c r="G1536" s="90">
        <v>4</v>
      </c>
      <c r="H1536" s="27">
        <v>31.675555559999999</v>
      </c>
      <c r="I1536" s="27">
        <v>4</v>
      </c>
      <c r="J1536" s="24">
        <v>1</v>
      </c>
    </row>
    <row r="1537" spans="1:10">
      <c r="A1537" s="91" t="s">
        <v>178</v>
      </c>
      <c r="B1537" s="91" t="s">
        <v>177</v>
      </c>
      <c r="C1537" s="90">
        <v>1168</v>
      </c>
      <c r="D1537" s="91" t="s">
        <v>999</v>
      </c>
      <c r="E1537" s="91">
        <v>116.69722222222222</v>
      </c>
      <c r="F1537" s="91">
        <v>31.733333333333334</v>
      </c>
      <c r="G1537" s="90">
        <v>8</v>
      </c>
      <c r="H1537" s="27">
        <v>31.675555559999999</v>
      </c>
      <c r="I1537" s="27">
        <v>4</v>
      </c>
      <c r="J1537" s="24">
        <v>1</v>
      </c>
    </row>
    <row r="1538" spans="1:10">
      <c r="A1538" s="91" t="s">
        <v>178</v>
      </c>
      <c r="B1538" s="91" t="s">
        <v>177</v>
      </c>
      <c r="C1538" s="90">
        <v>4083</v>
      </c>
      <c r="D1538" s="91" t="s">
        <v>372</v>
      </c>
      <c r="E1538" s="91">
        <v>116.60277777777777</v>
      </c>
      <c r="F1538" s="91">
        <v>31.733333333333334</v>
      </c>
      <c r="G1538" s="90">
        <v>2</v>
      </c>
      <c r="H1538" s="27">
        <v>31.675555559999999</v>
      </c>
      <c r="I1538" s="27">
        <v>4</v>
      </c>
      <c r="J1538" s="24">
        <v>1</v>
      </c>
    </row>
    <row r="1539" spans="1:10">
      <c r="A1539" s="91" t="s">
        <v>178</v>
      </c>
      <c r="B1539" s="91" t="s">
        <v>177</v>
      </c>
      <c r="C1539" s="90">
        <v>3797</v>
      </c>
      <c r="D1539" s="91" t="s">
        <v>998</v>
      </c>
      <c r="E1539" s="91">
        <v>116.59722222222221</v>
      </c>
      <c r="F1539" s="91">
        <v>31.733333333333334</v>
      </c>
      <c r="G1539" s="90">
        <v>7</v>
      </c>
      <c r="H1539" s="27">
        <v>31.675555559999999</v>
      </c>
      <c r="I1539" s="27">
        <v>4</v>
      </c>
      <c r="J1539" s="24">
        <v>1</v>
      </c>
    </row>
    <row r="1540" spans="1:10">
      <c r="A1540" s="91" t="s">
        <v>178</v>
      </c>
      <c r="B1540" s="91" t="s">
        <v>177</v>
      </c>
      <c r="C1540" s="90">
        <v>5026</v>
      </c>
      <c r="D1540" s="91" t="s">
        <v>997</v>
      </c>
      <c r="E1540" s="91">
        <v>116.5611111111111</v>
      </c>
      <c r="F1540" s="91">
        <v>31.733333333333334</v>
      </c>
      <c r="G1540" s="90">
        <v>26</v>
      </c>
      <c r="H1540" s="27">
        <v>31.675555559999999</v>
      </c>
      <c r="I1540" s="27">
        <v>4</v>
      </c>
      <c r="J1540" s="24">
        <v>1</v>
      </c>
    </row>
    <row r="1541" spans="1:10" hidden="1">
      <c r="A1541" s="91" t="s">
        <v>178</v>
      </c>
      <c r="B1541" s="91" t="s">
        <v>177</v>
      </c>
      <c r="C1541" s="90">
        <v>1243</v>
      </c>
      <c r="D1541" s="91" t="s">
        <v>996</v>
      </c>
      <c r="E1541" s="91">
        <v>116.50277777777778</v>
      </c>
      <c r="F1541" s="91">
        <v>31.733333333333334</v>
      </c>
      <c r="G1541" s="90">
        <v>4</v>
      </c>
      <c r="H1541" s="27">
        <v>31.675555559999999</v>
      </c>
      <c r="I1541" s="27">
        <v>4</v>
      </c>
      <c r="J1541" s="24">
        <v>0</v>
      </c>
    </row>
    <row r="1542" spans="1:10">
      <c r="A1542" s="91" t="s">
        <v>178</v>
      </c>
      <c r="B1542" s="91" t="s">
        <v>177</v>
      </c>
      <c r="C1542" s="90">
        <v>3774</v>
      </c>
      <c r="D1542" s="91" t="s">
        <v>995</v>
      </c>
      <c r="E1542" s="91">
        <v>116.70277777777777</v>
      </c>
      <c r="F1542" s="91">
        <v>31.730555555555554</v>
      </c>
      <c r="G1542" s="90">
        <v>14</v>
      </c>
      <c r="H1542" s="27">
        <v>31.675555559999999</v>
      </c>
      <c r="I1542" s="27">
        <v>4</v>
      </c>
      <c r="J1542" s="24">
        <v>1</v>
      </c>
    </row>
    <row r="1543" spans="1:10">
      <c r="A1543" s="91" t="s">
        <v>178</v>
      </c>
      <c r="B1543" s="91" t="s">
        <v>177</v>
      </c>
      <c r="C1543" s="90">
        <v>5027</v>
      </c>
      <c r="D1543" s="91" t="s">
        <v>994</v>
      </c>
      <c r="E1543" s="91">
        <v>116.6861111111111</v>
      </c>
      <c r="F1543" s="91">
        <v>31.730555555555554</v>
      </c>
      <c r="G1543" s="90">
        <v>14</v>
      </c>
      <c r="H1543" s="27">
        <v>31.675555559999999</v>
      </c>
      <c r="I1543" s="27">
        <v>4</v>
      </c>
      <c r="J1543" s="24">
        <v>1</v>
      </c>
    </row>
    <row r="1544" spans="1:10">
      <c r="A1544" s="91" t="s">
        <v>178</v>
      </c>
      <c r="B1544" s="91" t="s">
        <v>177</v>
      </c>
      <c r="C1544" s="90">
        <v>3773</v>
      </c>
      <c r="D1544" s="91" t="s">
        <v>993</v>
      </c>
      <c r="E1544" s="91">
        <v>116.675</v>
      </c>
      <c r="F1544" s="91">
        <v>31.730555555555554</v>
      </c>
      <c r="G1544" s="90">
        <v>86</v>
      </c>
      <c r="H1544" s="27">
        <v>31.675555559999999</v>
      </c>
      <c r="I1544" s="27">
        <v>4</v>
      </c>
      <c r="J1544" s="24">
        <v>1</v>
      </c>
    </row>
    <row r="1545" spans="1:10">
      <c r="A1545" s="91" t="s">
        <v>178</v>
      </c>
      <c r="B1545" s="91" t="s">
        <v>177</v>
      </c>
      <c r="C1545" s="90">
        <v>3770</v>
      </c>
      <c r="D1545" s="91" t="s">
        <v>992</v>
      </c>
      <c r="E1545" s="91">
        <v>116.66388888888888</v>
      </c>
      <c r="F1545" s="91">
        <v>31.730555555555554</v>
      </c>
      <c r="G1545" s="90">
        <v>32</v>
      </c>
      <c r="H1545" s="27">
        <v>31.675555559999999</v>
      </c>
      <c r="I1545" s="27">
        <v>4</v>
      </c>
      <c r="J1545" s="24">
        <v>1</v>
      </c>
    </row>
    <row r="1546" spans="1:10">
      <c r="A1546" s="91" t="s">
        <v>178</v>
      </c>
      <c r="B1546" s="91" t="s">
        <v>177</v>
      </c>
      <c r="C1546" s="90">
        <v>1899</v>
      </c>
      <c r="D1546" s="91" t="s">
        <v>442</v>
      </c>
      <c r="E1546" s="91">
        <v>116.65833333333335</v>
      </c>
      <c r="F1546" s="91">
        <v>31.730555555555554</v>
      </c>
      <c r="G1546" s="90">
        <v>3</v>
      </c>
      <c r="H1546" s="27">
        <v>31.675555559999999</v>
      </c>
      <c r="I1546" s="27">
        <v>4</v>
      </c>
      <c r="J1546" s="24">
        <v>1</v>
      </c>
    </row>
    <row r="1547" spans="1:10">
      <c r="A1547" s="91" t="s">
        <v>178</v>
      </c>
      <c r="B1547" s="91" t="s">
        <v>177</v>
      </c>
      <c r="C1547" s="90">
        <v>4191</v>
      </c>
      <c r="D1547" s="91" t="s">
        <v>197</v>
      </c>
      <c r="E1547" s="91">
        <v>116.61111111111111</v>
      </c>
      <c r="F1547" s="91">
        <v>31.730555555555554</v>
      </c>
      <c r="G1547" s="90">
        <v>2</v>
      </c>
      <c r="H1547" s="27">
        <v>31.675555559999999</v>
      </c>
      <c r="I1547" s="27">
        <v>4</v>
      </c>
      <c r="J1547" s="24">
        <v>1</v>
      </c>
    </row>
    <row r="1548" spans="1:10" hidden="1">
      <c r="A1548" s="91" t="s">
        <v>178</v>
      </c>
      <c r="B1548" s="91" t="s">
        <v>177</v>
      </c>
      <c r="C1548" s="90">
        <v>3496</v>
      </c>
      <c r="D1548" s="91" t="s">
        <v>991</v>
      </c>
      <c r="E1548" s="91">
        <v>116.04722222222223</v>
      </c>
      <c r="F1548" s="91">
        <v>31.730555555555554</v>
      </c>
      <c r="G1548" s="90">
        <v>4</v>
      </c>
      <c r="H1548" s="27">
        <v>31.675555559999999</v>
      </c>
      <c r="I1548" s="27">
        <v>4</v>
      </c>
      <c r="J1548" s="24">
        <v>0</v>
      </c>
    </row>
    <row r="1549" spans="1:10">
      <c r="A1549" s="91" t="s">
        <v>178</v>
      </c>
      <c r="B1549" s="91" t="s">
        <v>177</v>
      </c>
      <c r="C1549" s="90">
        <v>3143</v>
      </c>
      <c r="D1549" s="91" t="s">
        <v>990</v>
      </c>
      <c r="E1549" s="91">
        <v>116.64722222222221</v>
      </c>
      <c r="F1549" s="91">
        <v>31.727777777777778</v>
      </c>
      <c r="G1549" s="90">
        <v>7</v>
      </c>
      <c r="H1549" s="27">
        <v>31.675555559999999</v>
      </c>
      <c r="I1549" s="27">
        <v>4</v>
      </c>
      <c r="J1549" s="24">
        <v>1</v>
      </c>
    </row>
    <row r="1550" spans="1:10">
      <c r="A1550" s="91" t="s">
        <v>178</v>
      </c>
      <c r="B1550" s="91" t="s">
        <v>177</v>
      </c>
      <c r="C1550" s="90">
        <v>3758</v>
      </c>
      <c r="D1550" s="91" t="s">
        <v>989</v>
      </c>
      <c r="E1550" s="91">
        <v>116.62777777777777</v>
      </c>
      <c r="F1550" s="91">
        <v>31.727777777777778</v>
      </c>
      <c r="G1550" s="90">
        <v>11</v>
      </c>
      <c r="H1550" s="27">
        <v>31.675555559999999</v>
      </c>
      <c r="I1550" s="27">
        <v>4</v>
      </c>
      <c r="J1550" s="24">
        <v>1</v>
      </c>
    </row>
    <row r="1551" spans="1:10" hidden="1">
      <c r="A1551" s="91" t="s">
        <v>178</v>
      </c>
      <c r="B1551" s="91" t="s">
        <v>177</v>
      </c>
      <c r="C1551" s="90">
        <v>3521</v>
      </c>
      <c r="D1551" s="91" t="s">
        <v>988</v>
      </c>
      <c r="E1551" s="91">
        <v>116.43055555555556</v>
      </c>
      <c r="F1551" s="91">
        <v>31.725000000000001</v>
      </c>
      <c r="G1551" s="90">
        <v>4</v>
      </c>
      <c r="H1551" s="27">
        <v>31.675555559999999</v>
      </c>
      <c r="I1551" s="27">
        <v>4</v>
      </c>
      <c r="J1551" s="24">
        <v>0</v>
      </c>
    </row>
    <row r="1552" spans="1:10">
      <c r="A1552" s="91" t="s">
        <v>178</v>
      </c>
      <c r="B1552" s="91" t="s">
        <v>177</v>
      </c>
      <c r="C1552" s="90">
        <v>1115</v>
      </c>
      <c r="D1552" s="91" t="s">
        <v>987</v>
      </c>
      <c r="E1552" s="91">
        <v>116.75555555555556</v>
      </c>
      <c r="F1552" s="91">
        <v>31.724999999999998</v>
      </c>
      <c r="G1552" s="90">
        <v>10</v>
      </c>
      <c r="H1552" s="27">
        <v>31.675555559999999</v>
      </c>
      <c r="I1552" s="27">
        <v>4</v>
      </c>
      <c r="J1552" s="24">
        <v>1</v>
      </c>
    </row>
    <row r="1553" spans="1:10">
      <c r="A1553" s="91" t="s">
        <v>178</v>
      </c>
      <c r="B1553" s="91" t="s">
        <v>177</v>
      </c>
      <c r="C1553" s="90">
        <v>1710</v>
      </c>
      <c r="D1553" s="91" t="s">
        <v>986</v>
      </c>
      <c r="E1553" s="91">
        <v>116.68611111111112</v>
      </c>
      <c r="F1553" s="91">
        <v>31.724999999999998</v>
      </c>
      <c r="G1553" s="90">
        <v>2</v>
      </c>
      <c r="H1553" s="27">
        <v>31.675555559999999</v>
      </c>
      <c r="I1553" s="27">
        <v>4</v>
      </c>
      <c r="J1553" s="24">
        <v>1</v>
      </c>
    </row>
    <row r="1554" spans="1:10" hidden="1">
      <c r="A1554" s="91" t="s">
        <v>178</v>
      </c>
      <c r="B1554" s="91" t="s">
        <v>177</v>
      </c>
      <c r="C1554" s="90">
        <v>3416</v>
      </c>
      <c r="D1554" s="91" t="s">
        <v>985</v>
      </c>
      <c r="E1554" s="91">
        <v>116.48888888888889</v>
      </c>
      <c r="F1554" s="91">
        <v>31.724999999999998</v>
      </c>
      <c r="G1554" s="90">
        <v>9</v>
      </c>
      <c r="H1554" s="27">
        <v>31.675555559999999</v>
      </c>
      <c r="I1554" s="27">
        <v>4</v>
      </c>
      <c r="J1554" s="24">
        <v>0</v>
      </c>
    </row>
    <row r="1555" spans="1:10">
      <c r="A1555" s="91" t="s">
        <v>178</v>
      </c>
      <c r="B1555" s="91" t="s">
        <v>177</v>
      </c>
      <c r="C1555" s="90">
        <v>718</v>
      </c>
      <c r="D1555" s="91" t="s">
        <v>517</v>
      </c>
      <c r="E1555" s="91">
        <v>116.60555555555555</v>
      </c>
      <c r="F1555" s="91">
        <v>31.722222222222225</v>
      </c>
      <c r="G1555" s="90">
        <v>2</v>
      </c>
      <c r="H1555" s="27">
        <v>31.675555559999999</v>
      </c>
      <c r="I1555" s="27">
        <v>4</v>
      </c>
      <c r="J1555" s="24">
        <v>1</v>
      </c>
    </row>
    <row r="1556" spans="1:10">
      <c r="A1556" s="91" t="s">
        <v>178</v>
      </c>
      <c r="B1556" s="91" t="s">
        <v>177</v>
      </c>
      <c r="C1556" s="90">
        <v>3794</v>
      </c>
      <c r="D1556" s="91" t="s">
        <v>984</v>
      </c>
      <c r="E1556" s="91">
        <v>116.63333333333333</v>
      </c>
      <c r="F1556" s="91">
        <v>31.722222222222221</v>
      </c>
      <c r="G1556" s="90">
        <v>15</v>
      </c>
      <c r="H1556" s="27">
        <v>31.675555559999999</v>
      </c>
      <c r="I1556" s="27">
        <v>4</v>
      </c>
      <c r="J1556" s="24">
        <v>1</v>
      </c>
    </row>
    <row r="1557" spans="1:10">
      <c r="A1557" s="91" t="s">
        <v>178</v>
      </c>
      <c r="B1557" s="91" t="s">
        <v>177</v>
      </c>
      <c r="C1557" s="90">
        <v>3772</v>
      </c>
      <c r="D1557" s="91" t="s">
        <v>983</v>
      </c>
      <c r="E1557" s="91">
        <v>116.6</v>
      </c>
      <c r="F1557" s="91">
        <v>31.722222222222221</v>
      </c>
      <c r="G1557" s="90">
        <v>4</v>
      </c>
      <c r="H1557" s="27">
        <v>31.675555559999999</v>
      </c>
      <c r="I1557" s="27">
        <v>4</v>
      </c>
      <c r="J1557" s="24">
        <v>1</v>
      </c>
    </row>
    <row r="1558" spans="1:10">
      <c r="A1558" s="91" t="s">
        <v>178</v>
      </c>
      <c r="B1558" s="91" t="s">
        <v>177</v>
      </c>
      <c r="C1558" s="90">
        <v>3442</v>
      </c>
      <c r="D1558" s="91" t="s">
        <v>935</v>
      </c>
      <c r="E1558" s="91">
        <v>116.59444444444445</v>
      </c>
      <c r="F1558" s="91">
        <v>31.722222222222221</v>
      </c>
      <c r="G1558" s="90">
        <v>3</v>
      </c>
      <c r="H1558" s="27">
        <v>31.675555559999999</v>
      </c>
      <c r="I1558" s="27">
        <v>4</v>
      </c>
      <c r="J1558" s="24">
        <v>1</v>
      </c>
    </row>
    <row r="1559" spans="1:10">
      <c r="A1559" s="91" t="s">
        <v>178</v>
      </c>
      <c r="B1559" s="91" t="s">
        <v>177</v>
      </c>
      <c r="C1559" s="90">
        <v>3421</v>
      </c>
      <c r="D1559" s="91" t="s">
        <v>982</v>
      </c>
      <c r="E1559" s="91">
        <v>116.54444444444445</v>
      </c>
      <c r="F1559" s="91">
        <v>31.722222222222221</v>
      </c>
      <c r="G1559" s="90">
        <v>17</v>
      </c>
      <c r="H1559" s="27">
        <v>31.675555559999999</v>
      </c>
      <c r="I1559" s="27">
        <v>4</v>
      </c>
      <c r="J1559" s="24">
        <v>1</v>
      </c>
    </row>
    <row r="1560" spans="1:10">
      <c r="A1560" s="91" t="s">
        <v>178</v>
      </c>
      <c r="B1560" s="91" t="s">
        <v>177</v>
      </c>
      <c r="C1560" s="90">
        <v>3793</v>
      </c>
      <c r="D1560" s="91" t="s">
        <v>981</v>
      </c>
      <c r="E1560" s="91">
        <v>116.70833333333333</v>
      </c>
      <c r="F1560" s="91">
        <v>31.719444444444445</v>
      </c>
      <c r="G1560" s="90">
        <v>15</v>
      </c>
      <c r="H1560" s="27">
        <v>31.675555559999999</v>
      </c>
      <c r="I1560" s="27">
        <v>4</v>
      </c>
      <c r="J1560" s="24">
        <v>1</v>
      </c>
    </row>
    <row r="1561" spans="1:10">
      <c r="A1561" s="91" t="s">
        <v>178</v>
      </c>
      <c r="B1561" s="91" t="s">
        <v>177</v>
      </c>
      <c r="C1561" s="90">
        <v>3805</v>
      </c>
      <c r="D1561" s="91" t="s">
        <v>980</v>
      </c>
      <c r="E1561" s="91">
        <v>116.64999999999999</v>
      </c>
      <c r="F1561" s="91">
        <v>31.719444444444445</v>
      </c>
      <c r="G1561" s="90">
        <v>267</v>
      </c>
      <c r="H1561" s="27">
        <v>31.675555559999999</v>
      </c>
      <c r="I1561" s="27">
        <v>4</v>
      </c>
      <c r="J1561" s="24">
        <v>1</v>
      </c>
    </row>
    <row r="1562" spans="1:10">
      <c r="A1562" s="91" t="s">
        <v>178</v>
      </c>
      <c r="B1562" s="91" t="s">
        <v>177</v>
      </c>
      <c r="C1562" s="90">
        <v>3792</v>
      </c>
      <c r="D1562" s="91" t="s">
        <v>979</v>
      </c>
      <c r="E1562" s="91">
        <v>116.62222222222222</v>
      </c>
      <c r="F1562" s="91">
        <v>31.719444444444445</v>
      </c>
      <c r="G1562" s="90">
        <v>2</v>
      </c>
      <c r="H1562" s="27">
        <v>31.675555559999999</v>
      </c>
      <c r="I1562" s="27">
        <v>4</v>
      </c>
      <c r="J1562" s="24">
        <v>1</v>
      </c>
    </row>
    <row r="1563" spans="1:10">
      <c r="A1563" s="91" t="s">
        <v>178</v>
      </c>
      <c r="B1563" s="91" t="s">
        <v>177</v>
      </c>
      <c r="C1563" s="90">
        <v>3767</v>
      </c>
      <c r="D1563" s="91" t="s">
        <v>978</v>
      </c>
      <c r="E1563" s="91">
        <v>116.74722222222222</v>
      </c>
      <c r="F1563" s="91">
        <v>31.719444444444441</v>
      </c>
      <c r="G1563" s="90">
        <v>12</v>
      </c>
      <c r="H1563" s="27">
        <v>31.675555559999999</v>
      </c>
      <c r="I1563" s="27">
        <v>4</v>
      </c>
      <c r="J1563" s="24">
        <v>1</v>
      </c>
    </row>
    <row r="1564" spans="1:10">
      <c r="A1564" s="91" t="s">
        <v>178</v>
      </c>
      <c r="B1564" s="91" t="s">
        <v>177</v>
      </c>
      <c r="C1564" s="90">
        <v>1962</v>
      </c>
      <c r="D1564" s="91" t="s">
        <v>977</v>
      </c>
      <c r="E1564" s="91">
        <v>116.69722222222222</v>
      </c>
      <c r="F1564" s="91">
        <v>31.719444444444441</v>
      </c>
      <c r="G1564" s="90">
        <v>17</v>
      </c>
      <c r="H1564" s="27">
        <v>31.675555559999999</v>
      </c>
      <c r="I1564" s="27">
        <v>4</v>
      </c>
      <c r="J1564" s="24">
        <v>1</v>
      </c>
    </row>
    <row r="1565" spans="1:10">
      <c r="A1565" s="91" t="s">
        <v>178</v>
      </c>
      <c r="B1565" s="91" t="s">
        <v>177</v>
      </c>
      <c r="C1565" s="90">
        <v>2224</v>
      </c>
      <c r="D1565" s="91" t="s">
        <v>976</v>
      </c>
      <c r="E1565" s="91">
        <v>116.66944444444445</v>
      </c>
      <c r="F1565" s="91">
        <v>31.719444444444441</v>
      </c>
      <c r="G1565" s="90">
        <v>41</v>
      </c>
      <c r="H1565" s="27">
        <v>31.675555559999999</v>
      </c>
      <c r="I1565" s="27">
        <v>4</v>
      </c>
      <c r="J1565" s="24">
        <v>1</v>
      </c>
    </row>
    <row r="1566" spans="1:10">
      <c r="A1566" s="91" t="s">
        <v>178</v>
      </c>
      <c r="B1566" s="91" t="s">
        <v>177</v>
      </c>
      <c r="C1566" s="90">
        <v>3771</v>
      </c>
      <c r="D1566" s="91" t="s">
        <v>975</v>
      </c>
      <c r="E1566" s="91">
        <v>116.62777777777778</v>
      </c>
      <c r="F1566" s="91">
        <v>31.719444444444441</v>
      </c>
      <c r="G1566" s="90">
        <v>3</v>
      </c>
      <c r="H1566" s="27">
        <v>31.675555559999999</v>
      </c>
      <c r="I1566" s="27">
        <v>4</v>
      </c>
      <c r="J1566" s="24">
        <v>1</v>
      </c>
    </row>
    <row r="1567" spans="1:10">
      <c r="A1567" s="91" t="s">
        <v>178</v>
      </c>
      <c r="B1567" s="91" t="s">
        <v>177</v>
      </c>
      <c r="C1567" s="90">
        <v>1213</v>
      </c>
      <c r="D1567" s="91" t="s">
        <v>974</v>
      </c>
      <c r="E1567" s="91">
        <v>116.65555555555555</v>
      </c>
      <c r="F1567" s="91">
        <v>31.716666666666669</v>
      </c>
      <c r="G1567" s="90">
        <v>6</v>
      </c>
      <c r="H1567" s="27">
        <v>31.675555559999999</v>
      </c>
      <c r="I1567" s="27">
        <v>4</v>
      </c>
      <c r="J1567" s="24">
        <v>1</v>
      </c>
    </row>
    <row r="1568" spans="1:10">
      <c r="A1568" s="91" t="s">
        <v>178</v>
      </c>
      <c r="B1568" s="91" t="s">
        <v>177</v>
      </c>
      <c r="C1568" s="90">
        <v>4506</v>
      </c>
      <c r="D1568" s="91" t="s">
        <v>973</v>
      </c>
      <c r="E1568" s="91">
        <v>116.53611111111111</v>
      </c>
      <c r="F1568" s="91">
        <v>31.716666666666669</v>
      </c>
      <c r="G1568" s="90">
        <v>11</v>
      </c>
      <c r="H1568" s="27">
        <v>31.675555559999999</v>
      </c>
      <c r="I1568" s="27">
        <v>4</v>
      </c>
      <c r="J1568" s="24">
        <v>1</v>
      </c>
    </row>
    <row r="1569" spans="1:10" hidden="1">
      <c r="A1569" s="91" t="s">
        <v>178</v>
      </c>
      <c r="B1569" s="91" t="s">
        <v>177</v>
      </c>
      <c r="C1569" s="90">
        <v>1692</v>
      </c>
      <c r="D1569" s="91" t="s">
        <v>219</v>
      </c>
      <c r="E1569" s="91">
        <v>115.88055555555556</v>
      </c>
      <c r="F1569" s="91">
        <v>31.716666666666669</v>
      </c>
      <c r="G1569" s="90">
        <v>3</v>
      </c>
      <c r="H1569" s="27">
        <v>31.675555559999999</v>
      </c>
      <c r="I1569" s="27">
        <v>4</v>
      </c>
      <c r="J1569" s="24">
        <v>0</v>
      </c>
    </row>
    <row r="1570" spans="1:10">
      <c r="A1570" s="91" t="s">
        <v>178</v>
      </c>
      <c r="B1570" s="91" t="s">
        <v>177</v>
      </c>
      <c r="C1570" s="90">
        <v>4185</v>
      </c>
      <c r="D1570" s="91" t="s">
        <v>972</v>
      </c>
      <c r="E1570" s="91">
        <v>116.72777777777777</v>
      </c>
      <c r="F1570" s="91">
        <v>31.716666666666665</v>
      </c>
      <c r="G1570" s="90">
        <v>16</v>
      </c>
      <c r="H1570" s="27">
        <v>31.675555559999999</v>
      </c>
      <c r="I1570" s="27">
        <v>4</v>
      </c>
      <c r="J1570" s="24">
        <v>1</v>
      </c>
    </row>
    <row r="1571" spans="1:10">
      <c r="A1571" s="91" t="s">
        <v>178</v>
      </c>
      <c r="B1571" s="91" t="s">
        <v>177</v>
      </c>
      <c r="C1571" s="90">
        <v>3662</v>
      </c>
      <c r="D1571" s="91" t="s">
        <v>971</v>
      </c>
      <c r="E1571" s="91">
        <v>116.57222222222222</v>
      </c>
      <c r="F1571" s="91">
        <v>31.716666666666665</v>
      </c>
      <c r="G1571" s="90">
        <v>1</v>
      </c>
      <c r="H1571" s="27">
        <v>31.675555559999999</v>
      </c>
      <c r="I1571" s="27">
        <v>4</v>
      </c>
      <c r="J1571" s="24">
        <v>1</v>
      </c>
    </row>
    <row r="1572" spans="1:10" hidden="1">
      <c r="A1572" s="91" t="s">
        <v>178</v>
      </c>
      <c r="B1572" s="91" t="s">
        <v>177</v>
      </c>
      <c r="C1572" s="90">
        <v>1634</v>
      </c>
      <c r="D1572" s="91" t="s">
        <v>970</v>
      </c>
      <c r="E1572" s="91">
        <v>116.24722222222222</v>
      </c>
      <c r="F1572" s="91">
        <v>31.716666666666665</v>
      </c>
      <c r="G1572" s="90">
        <v>2</v>
      </c>
      <c r="H1572" s="27">
        <v>31.675555559999999</v>
      </c>
      <c r="I1572" s="27">
        <v>4</v>
      </c>
      <c r="J1572" s="24">
        <v>0</v>
      </c>
    </row>
    <row r="1573" spans="1:10" hidden="1">
      <c r="A1573" s="91" t="s">
        <v>178</v>
      </c>
      <c r="B1573" s="91" t="s">
        <v>177</v>
      </c>
      <c r="C1573" s="90">
        <v>2015</v>
      </c>
      <c r="D1573" s="91" t="s">
        <v>969</v>
      </c>
      <c r="E1573" s="91">
        <v>115.97500000000001</v>
      </c>
      <c r="F1573" s="91">
        <v>31.716666666666665</v>
      </c>
      <c r="G1573" s="90">
        <v>4</v>
      </c>
      <c r="H1573" s="27">
        <v>31.675555559999999</v>
      </c>
      <c r="I1573" s="27">
        <v>4</v>
      </c>
      <c r="J1573" s="24">
        <v>0</v>
      </c>
    </row>
    <row r="1574" spans="1:10">
      <c r="A1574" s="91" t="s">
        <v>178</v>
      </c>
      <c r="B1574" s="91" t="s">
        <v>177</v>
      </c>
      <c r="C1574" s="90">
        <v>3438</v>
      </c>
      <c r="D1574" s="91" t="s">
        <v>968</v>
      </c>
      <c r="E1574" s="91">
        <v>116.79444444444445</v>
      </c>
      <c r="F1574" s="91">
        <v>31.713888888888889</v>
      </c>
      <c r="G1574" s="90">
        <v>3</v>
      </c>
      <c r="H1574" s="27">
        <v>31.675555559999999</v>
      </c>
      <c r="I1574" s="27">
        <v>4</v>
      </c>
      <c r="J1574" s="24">
        <v>1</v>
      </c>
    </row>
    <row r="1575" spans="1:10" hidden="1">
      <c r="A1575" s="91" t="s">
        <v>178</v>
      </c>
      <c r="B1575" s="91" t="s">
        <v>177</v>
      </c>
      <c r="C1575" s="90">
        <v>5049</v>
      </c>
      <c r="D1575" s="91" t="s">
        <v>967</v>
      </c>
      <c r="E1575" s="91">
        <v>116.50555555555556</v>
      </c>
      <c r="F1575" s="91">
        <v>31.713888888888889</v>
      </c>
      <c r="G1575" s="90">
        <v>2</v>
      </c>
      <c r="H1575" s="27">
        <v>31.675555559999999</v>
      </c>
      <c r="I1575" s="27">
        <v>4</v>
      </c>
      <c r="J1575" s="24">
        <v>0</v>
      </c>
    </row>
    <row r="1576" spans="1:10" hidden="1">
      <c r="A1576" s="91" t="s">
        <v>178</v>
      </c>
      <c r="B1576" s="91" t="s">
        <v>177</v>
      </c>
      <c r="C1576" s="90">
        <v>1715</v>
      </c>
      <c r="D1576" s="91" t="s">
        <v>966</v>
      </c>
      <c r="E1576" s="91">
        <v>115.93055555555556</v>
      </c>
      <c r="F1576" s="91">
        <v>31.713888888888889</v>
      </c>
      <c r="G1576" s="90">
        <v>8</v>
      </c>
      <c r="H1576" s="27">
        <v>31.675555559999999</v>
      </c>
      <c r="I1576" s="27">
        <v>4</v>
      </c>
      <c r="J1576" s="24">
        <v>0</v>
      </c>
    </row>
    <row r="1577" spans="1:10">
      <c r="A1577" s="91" t="s">
        <v>178</v>
      </c>
      <c r="B1577" s="91" t="s">
        <v>177</v>
      </c>
      <c r="C1577" s="90">
        <v>3812</v>
      </c>
      <c r="D1577" s="91" t="s">
        <v>965</v>
      </c>
      <c r="E1577" s="91">
        <v>116.64166666666667</v>
      </c>
      <c r="F1577" s="91">
        <v>31.711111111111112</v>
      </c>
      <c r="G1577" s="90">
        <v>82</v>
      </c>
      <c r="H1577" s="27">
        <v>31.675555559999999</v>
      </c>
      <c r="I1577" s="27">
        <v>4</v>
      </c>
      <c r="J1577" s="24">
        <v>1</v>
      </c>
    </row>
    <row r="1578" spans="1:10">
      <c r="A1578" s="91" t="s">
        <v>178</v>
      </c>
      <c r="B1578" s="91" t="s">
        <v>177</v>
      </c>
      <c r="C1578" s="90">
        <v>2183</v>
      </c>
      <c r="D1578" s="91" t="s">
        <v>964</v>
      </c>
      <c r="E1578" s="91">
        <v>116.61388888888889</v>
      </c>
      <c r="F1578" s="91">
        <v>31.711111111111112</v>
      </c>
      <c r="G1578" s="90">
        <v>6598</v>
      </c>
      <c r="H1578" s="27">
        <v>31.675555559999999</v>
      </c>
      <c r="I1578" s="27">
        <v>4</v>
      </c>
      <c r="J1578" s="24">
        <v>1</v>
      </c>
    </row>
    <row r="1579" spans="1:10">
      <c r="A1579" s="91" t="s">
        <v>178</v>
      </c>
      <c r="B1579" s="91" t="s">
        <v>177</v>
      </c>
      <c r="C1579" s="90">
        <v>82</v>
      </c>
      <c r="D1579" s="91" t="s">
        <v>963</v>
      </c>
      <c r="E1579" s="91">
        <v>116.58333333333333</v>
      </c>
      <c r="F1579" s="91">
        <v>31.711111111111112</v>
      </c>
      <c r="G1579" s="90">
        <v>4</v>
      </c>
      <c r="H1579" s="27">
        <v>31.675555559999999</v>
      </c>
      <c r="I1579" s="27">
        <v>4</v>
      </c>
      <c r="J1579" s="24">
        <v>1</v>
      </c>
    </row>
    <row r="1580" spans="1:10">
      <c r="A1580" s="91" t="s">
        <v>178</v>
      </c>
      <c r="B1580" s="91" t="s">
        <v>177</v>
      </c>
      <c r="C1580" s="90">
        <v>1414</v>
      </c>
      <c r="D1580" s="91" t="s">
        <v>962</v>
      </c>
      <c r="E1580" s="91">
        <v>116.54166666666667</v>
      </c>
      <c r="F1580" s="91">
        <v>31.711111111111112</v>
      </c>
      <c r="G1580" s="90">
        <v>22</v>
      </c>
      <c r="H1580" s="27">
        <v>31.675555559999999</v>
      </c>
      <c r="I1580" s="27">
        <v>4</v>
      </c>
      <c r="J1580" s="24">
        <v>1</v>
      </c>
    </row>
    <row r="1581" spans="1:10" hidden="1">
      <c r="A1581" s="91" t="s">
        <v>178</v>
      </c>
      <c r="B1581" s="91" t="s">
        <v>177</v>
      </c>
      <c r="C1581" s="90">
        <v>763</v>
      </c>
      <c r="D1581" s="91" t="s">
        <v>961</v>
      </c>
      <c r="E1581" s="91">
        <v>116.09722222222223</v>
      </c>
      <c r="F1581" s="91">
        <v>31.711111111111112</v>
      </c>
      <c r="G1581" s="90">
        <v>3</v>
      </c>
      <c r="H1581" s="27">
        <v>31.675555559999999</v>
      </c>
      <c r="I1581" s="27">
        <v>4</v>
      </c>
      <c r="J1581" s="24">
        <v>0</v>
      </c>
    </row>
    <row r="1582" spans="1:10" hidden="1">
      <c r="A1582" s="91" t="s">
        <v>178</v>
      </c>
      <c r="B1582" s="91" t="s">
        <v>177</v>
      </c>
      <c r="C1582" s="90">
        <v>759</v>
      </c>
      <c r="D1582" s="91" t="s">
        <v>960</v>
      </c>
      <c r="E1582" s="91">
        <v>115.93333333333332</v>
      </c>
      <c r="F1582" s="91">
        <v>31.711111111111109</v>
      </c>
      <c r="G1582" s="90">
        <v>133</v>
      </c>
      <c r="H1582" s="27">
        <v>31.675555559999999</v>
      </c>
      <c r="I1582" s="27">
        <v>4</v>
      </c>
      <c r="J1582" s="24">
        <v>0</v>
      </c>
    </row>
    <row r="1583" spans="1:10">
      <c r="A1583" s="91" t="s">
        <v>178</v>
      </c>
      <c r="B1583" s="91" t="s">
        <v>177</v>
      </c>
      <c r="C1583" s="90">
        <v>3791</v>
      </c>
      <c r="D1583" s="91" t="s">
        <v>959</v>
      </c>
      <c r="E1583" s="91">
        <v>116.65833333333333</v>
      </c>
      <c r="F1583" s="91">
        <v>31.708333333333332</v>
      </c>
      <c r="G1583" s="90">
        <v>2</v>
      </c>
      <c r="H1583" s="27">
        <v>31.675555559999999</v>
      </c>
      <c r="I1583" s="27">
        <v>4</v>
      </c>
      <c r="J1583" s="24">
        <v>1</v>
      </c>
    </row>
    <row r="1584" spans="1:10">
      <c r="A1584" s="91" t="s">
        <v>178</v>
      </c>
      <c r="B1584" s="91" t="s">
        <v>177</v>
      </c>
      <c r="C1584" s="90">
        <v>4190</v>
      </c>
      <c r="D1584" s="91" t="s">
        <v>958</v>
      </c>
      <c r="E1584" s="91">
        <v>116.72777777777777</v>
      </c>
      <c r="F1584" s="91">
        <v>31.705555555555556</v>
      </c>
      <c r="G1584" s="90">
        <v>10</v>
      </c>
      <c r="H1584" s="27">
        <v>31.675555559999999</v>
      </c>
      <c r="I1584" s="27">
        <v>4</v>
      </c>
      <c r="J1584" s="24">
        <v>1</v>
      </c>
    </row>
    <row r="1585" spans="1:10">
      <c r="A1585" s="91" t="s">
        <v>178</v>
      </c>
      <c r="B1585" s="91" t="s">
        <v>177</v>
      </c>
      <c r="C1585" s="90">
        <v>2190</v>
      </c>
      <c r="D1585" s="91" t="s">
        <v>957</v>
      </c>
      <c r="E1585" s="91">
        <v>116.72222222222221</v>
      </c>
      <c r="F1585" s="91">
        <v>31.705555555555556</v>
      </c>
      <c r="G1585" s="90">
        <v>2</v>
      </c>
      <c r="H1585" s="27">
        <v>31.675555559999999</v>
      </c>
      <c r="I1585" s="27">
        <v>4</v>
      </c>
      <c r="J1585" s="24">
        <v>1</v>
      </c>
    </row>
    <row r="1586" spans="1:10">
      <c r="A1586" s="91" t="s">
        <v>178</v>
      </c>
      <c r="B1586" s="91" t="s">
        <v>177</v>
      </c>
      <c r="C1586" s="90">
        <v>677</v>
      </c>
      <c r="D1586" s="91" t="s">
        <v>956</v>
      </c>
      <c r="E1586" s="91">
        <v>116.69999999999999</v>
      </c>
      <c r="F1586" s="91">
        <v>31.705555555555556</v>
      </c>
      <c r="G1586" s="90">
        <v>50</v>
      </c>
      <c r="H1586" s="27">
        <v>31.675555559999999</v>
      </c>
      <c r="I1586" s="27">
        <v>4</v>
      </c>
      <c r="J1586" s="24">
        <v>1</v>
      </c>
    </row>
    <row r="1587" spans="1:10">
      <c r="A1587" s="91" t="s">
        <v>178</v>
      </c>
      <c r="B1587" s="91" t="s">
        <v>177</v>
      </c>
      <c r="C1587" s="90">
        <v>3806</v>
      </c>
      <c r="D1587" s="91" t="s">
        <v>955</v>
      </c>
      <c r="E1587" s="91">
        <v>116.65833333333333</v>
      </c>
      <c r="F1587" s="91">
        <v>31.705555555555556</v>
      </c>
      <c r="G1587" s="90">
        <v>8</v>
      </c>
      <c r="H1587" s="27">
        <v>31.675555559999999</v>
      </c>
      <c r="I1587" s="27">
        <v>4</v>
      </c>
      <c r="J1587" s="24">
        <v>1</v>
      </c>
    </row>
    <row r="1588" spans="1:10">
      <c r="A1588" s="91" t="s">
        <v>178</v>
      </c>
      <c r="B1588" s="91" t="s">
        <v>177</v>
      </c>
      <c r="C1588" s="90">
        <v>1212</v>
      </c>
      <c r="D1588" s="91" t="s">
        <v>954</v>
      </c>
      <c r="E1588" s="91">
        <v>116.58333333333333</v>
      </c>
      <c r="F1588" s="91">
        <v>31.705555555555556</v>
      </c>
      <c r="G1588" s="90">
        <v>22</v>
      </c>
      <c r="H1588" s="27">
        <v>31.675555559999999</v>
      </c>
      <c r="I1588" s="27">
        <v>4</v>
      </c>
      <c r="J1588" s="24">
        <v>1</v>
      </c>
    </row>
    <row r="1589" spans="1:10" hidden="1">
      <c r="A1589" s="91" t="s">
        <v>178</v>
      </c>
      <c r="B1589" s="91" t="s">
        <v>177</v>
      </c>
      <c r="C1589" s="90">
        <v>4359</v>
      </c>
      <c r="D1589" s="91" t="s">
        <v>953</v>
      </c>
      <c r="E1589" s="91">
        <v>116.48611111111111</v>
      </c>
      <c r="F1589" s="91">
        <v>31.702777777777779</v>
      </c>
      <c r="G1589" s="90">
        <v>2</v>
      </c>
      <c r="H1589" s="27">
        <v>31.675555559999999</v>
      </c>
      <c r="I1589" s="27">
        <v>4</v>
      </c>
      <c r="J1589" s="24">
        <v>0</v>
      </c>
    </row>
    <row r="1590" spans="1:10" hidden="1">
      <c r="A1590" s="91" t="s">
        <v>178</v>
      </c>
      <c r="B1590" s="91" t="s">
        <v>177</v>
      </c>
      <c r="C1590" s="90">
        <v>2203</v>
      </c>
      <c r="D1590" s="91" t="s">
        <v>952</v>
      </c>
      <c r="E1590" s="91">
        <v>115.96944444444445</v>
      </c>
      <c r="F1590" s="91">
        <v>31.702777777777779</v>
      </c>
      <c r="G1590" s="90">
        <v>4</v>
      </c>
      <c r="H1590" s="27">
        <v>31.675555559999999</v>
      </c>
      <c r="I1590" s="27">
        <v>4</v>
      </c>
      <c r="J1590" s="24">
        <v>0</v>
      </c>
    </row>
    <row r="1591" spans="1:10" hidden="1">
      <c r="A1591" s="91" t="s">
        <v>178</v>
      </c>
      <c r="B1591" s="91" t="s">
        <v>177</v>
      </c>
      <c r="C1591" s="90">
        <v>520</v>
      </c>
      <c r="D1591" s="91" t="s">
        <v>951</v>
      </c>
      <c r="E1591" s="91">
        <v>115.96111111111112</v>
      </c>
      <c r="F1591" s="91">
        <v>31.702777777777779</v>
      </c>
      <c r="G1591" s="90">
        <v>752</v>
      </c>
      <c r="H1591" s="27">
        <v>31.675555559999999</v>
      </c>
      <c r="I1591" s="27">
        <v>4</v>
      </c>
      <c r="J1591" s="24">
        <v>0</v>
      </c>
    </row>
    <row r="1592" spans="1:10">
      <c r="A1592" s="91" t="s">
        <v>178</v>
      </c>
      <c r="B1592" s="91" t="s">
        <v>177</v>
      </c>
      <c r="C1592" s="90">
        <v>2186</v>
      </c>
      <c r="D1592" s="91" t="s">
        <v>950</v>
      </c>
      <c r="E1592" s="91">
        <v>116.625</v>
      </c>
      <c r="F1592" s="91">
        <v>31.700000000000003</v>
      </c>
      <c r="G1592" s="90">
        <v>6</v>
      </c>
      <c r="H1592" s="27">
        <v>31.675555559999999</v>
      </c>
      <c r="I1592" s="27">
        <v>4</v>
      </c>
      <c r="J1592" s="24">
        <v>1</v>
      </c>
    </row>
    <row r="1593" spans="1:10">
      <c r="A1593" s="91" t="s">
        <v>178</v>
      </c>
      <c r="B1593" s="91" t="s">
        <v>177</v>
      </c>
      <c r="C1593" s="90">
        <v>538</v>
      </c>
      <c r="D1593" s="91" t="s">
        <v>949</v>
      </c>
      <c r="E1593" s="91">
        <v>116.60555555555555</v>
      </c>
      <c r="F1593" s="91">
        <v>31.7</v>
      </c>
      <c r="G1593" s="90">
        <v>2</v>
      </c>
      <c r="H1593" s="27">
        <v>31.675555559999999</v>
      </c>
      <c r="I1593" s="27">
        <v>4</v>
      </c>
      <c r="J1593" s="24">
        <v>1</v>
      </c>
    </row>
    <row r="1594" spans="1:10" hidden="1">
      <c r="A1594" s="91" t="s">
        <v>178</v>
      </c>
      <c r="B1594" s="91" t="s">
        <v>177</v>
      </c>
      <c r="C1594" s="90">
        <v>657</v>
      </c>
      <c r="D1594" s="91" t="s">
        <v>948</v>
      </c>
      <c r="E1594" s="91">
        <v>115.88611111111111</v>
      </c>
      <c r="F1594" s="91">
        <v>31.7</v>
      </c>
      <c r="G1594" s="90">
        <v>8</v>
      </c>
      <c r="H1594" s="27">
        <v>31.675555559999999</v>
      </c>
      <c r="I1594" s="27">
        <v>4</v>
      </c>
      <c r="J1594" s="24">
        <v>0</v>
      </c>
    </row>
    <row r="1595" spans="1:10" hidden="1">
      <c r="A1595" s="91" t="s">
        <v>178</v>
      </c>
      <c r="B1595" s="91" t="s">
        <v>177</v>
      </c>
      <c r="C1595" s="90">
        <v>1119</v>
      </c>
      <c r="D1595" s="91" t="s">
        <v>947</v>
      </c>
      <c r="E1595" s="91">
        <v>115.875</v>
      </c>
      <c r="F1595" s="91">
        <v>31.7</v>
      </c>
      <c r="G1595" s="90">
        <v>2</v>
      </c>
      <c r="H1595" s="27">
        <v>31.675555559999999</v>
      </c>
      <c r="I1595" s="27">
        <v>4</v>
      </c>
      <c r="J1595" s="24">
        <v>0</v>
      </c>
    </row>
    <row r="1596" spans="1:10">
      <c r="A1596" s="91" t="s">
        <v>178</v>
      </c>
      <c r="B1596" s="91" t="s">
        <v>177</v>
      </c>
      <c r="C1596" s="90">
        <v>3969</v>
      </c>
      <c r="D1596" s="91" t="s">
        <v>946</v>
      </c>
      <c r="E1596" s="91">
        <v>116.6</v>
      </c>
      <c r="F1596" s="91">
        <v>31.697222222222223</v>
      </c>
      <c r="G1596" s="90">
        <v>3</v>
      </c>
      <c r="H1596" s="27">
        <v>31.675555559999999</v>
      </c>
      <c r="I1596" s="27">
        <v>4</v>
      </c>
      <c r="J1596" s="24">
        <v>1</v>
      </c>
    </row>
    <row r="1597" spans="1:10" hidden="1">
      <c r="A1597" s="91" t="s">
        <v>178</v>
      </c>
      <c r="B1597" s="91" t="s">
        <v>177</v>
      </c>
      <c r="C1597" s="90">
        <v>3867</v>
      </c>
      <c r="D1597" s="91" t="s">
        <v>945</v>
      </c>
      <c r="E1597" s="91">
        <v>115.9388888888889</v>
      </c>
      <c r="F1597" s="91">
        <v>31.697222222222223</v>
      </c>
      <c r="G1597" s="90">
        <v>7</v>
      </c>
      <c r="H1597" s="27">
        <v>31.675555559999999</v>
      </c>
      <c r="I1597" s="27">
        <v>4</v>
      </c>
      <c r="J1597" s="24">
        <v>0</v>
      </c>
    </row>
    <row r="1598" spans="1:10">
      <c r="A1598" s="91" t="s">
        <v>178</v>
      </c>
      <c r="B1598" s="91" t="s">
        <v>177</v>
      </c>
      <c r="C1598" s="90">
        <v>5031</v>
      </c>
      <c r="D1598" s="91" t="s">
        <v>944</v>
      </c>
      <c r="E1598" s="91">
        <v>116.69722222222222</v>
      </c>
      <c r="F1598" s="91">
        <v>31.694444444444446</v>
      </c>
      <c r="G1598" s="90">
        <v>34</v>
      </c>
      <c r="H1598" s="27">
        <v>31.675555559999999</v>
      </c>
      <c r="I1598" s="27">
        <v>4</v>
      </c>
      <c r="J1598" s="24">
        <v>1</v>
      </c>
    </row>
    <row r="1599" spans="1:10" hidden="1">
      <c r="A1599" s="91" t="s">
        <v>178</v>
      </c>
      <c r="B1599" s="91" t="s">
        <v>177</v>
      </c>
      <c r="C1599" s="90">
        <v>1752</v>
      </c>
      <c r="D1599" s="91" t="s">
        <v>943</v>
      </c>
      <c r="E1599" s="91">
        <v>115.88611111111111</v>
      </c>
      <c r="F1599" s="91">
        <v>31.694444444444446</v>
      </c>
      <c r="G1599" s="90">
        <v>3</v>
      </c>
      <c r="H1599" s="27">
        <v>31.675555559999999</v>
      </c>
      <c r="I1599" s="27">
        <v>4</v>
      </c>
      <c r="J1599" s="24">
        <v>0</v>
      </c>
    </row>
    <row r="1600" spans="1:10" hidden="1">
      <c r="A1600" s="91" t="s">
        <v>178</v>
      </c>
      <c r="B1600" s="91" t="s">
        <v>177</v>
      </c>
      <c r="C1600" s="90">
        <v>4996</v>
      </c>
      <c r="D1600" s="91" t="s">
        <v>942</v>
      </c>
      <c r="E1600" s="91">
        <v>115.7638888888889</v>
      </c>
      <c r="F1600" s="91">
        <v>31.694444444444446</v>
      </c>
      <c r="G1600" s="90">
        <v>5</v>
      </c>
      <c r="H1600" s="27">
        <v>31.675555559999999</v>
      </c>
      <c r="I1600" s="27">
        <v>4</v>
      </c>
      <c r="J1600" s="24">
        <v>0</v>
      </c>
    </row>
    <row r="1601" spans="1:10" hidden="1">
      <c r="A1601" s="91" t="s">
        <v>178</v>
      </c>
      <c r="B1601" s="91" t="s">
        <v>177</v>
      </c>
      <c r="C1601" s="90">
        <v>2184</v>
      </c>
      <c r="D1601" s="91" t="s">
        <v>941</v>
      </c>
      <c r="E1601" s="91">
        <v>116.51944444444445</v>
      </c>
      <c r="F1601" s="91">
        <v>31.694444444444443</v>
      </c>
      <c r="G1601" s="90">
        <v>6</v>
      </c>
      <c r="H1601" s="27">
        <v>31.675555559999999</v>
      </c>
      <c r="I1601" s="27">
        <v>4</v>
      </c>
      <c r="J1601" s="24">
        <v>0</v>
      </c>
    </row>
    <row r="1602" spans="1:10">
      <c r="A1602" s="91" t="s">
        <v>178</v>
      </c>
      <c r="B1602" s="91" t="s">
        <v>177</v>
      </c>
      <c r="C1602" s="90">
        <v>4424</v>
      </c>
      <c r="D1602" s="91" t="s">
        <v>940</v>
      </c>
      <c r="E1602" s="91">
        <v>116.56666666666668</v>
      </c>
      <c r="F1602" s="91">
        <v>31.68888888888889</v>
      </c>
      <c r="G1602" s="90">
        <v>14</v>
      </c>
      <c r="H1602" s="27">
        <v>31.675555559999999</v>
      </c>
      <c r="I1602" s="27">
        <v>4</v>
      </c>
      <c r="J1602" s="24">
        <v>1</v>
      </c>
    </row>
    <row r="1603" spans="1:10" hidden="1">
      <c r="A1603" s="91" t="s">
        <v>178</v>
      </c>
      <c r="B1603" s="91" t="s">
        <v>177</v>
      </c>
      <c r="C1603" s="90">
        <v>293</v>
      </c>
      <c r="D1603" s="91" t="s">
        <v>939</v>
      </c>
      <c r="E1603" s="91">
        <v>116.46944444444445</v>
      </c>
      <c r="F1603" s="91">
        <v>31.68888888888889</v>
      </c>
      <c r="G1603" s="90">
        <v>4</v>
      </c>
      <c r="H1603" s="27">
        <v>31.675555559999999</v>
      </c>
      <c r="I1603" s="27">
        <v>4</v>
      </c>
      <c r="J1603" s="24">
        <v>0</v>
      </c>
    </row>
    <row r="1604" spans="1:10" hidden="1">
      <c r="A1604" s="91" t="s">
        <v>178</v>
      </c>
      <c r="B1604" s="91" t="s">
        <v>177</v>
      </c>
      <c r="C1604" s="90">
        <v>2202</v>
      </c>
      <c r="D1604" s="91" t="s">
        <v>938</v>
      </c>
      <c r="E1604" s="91">
        <v>116.08055555555556</v>
      </c>
      <c r="F1604" s="91">
        <v>31.68888888888889</v>
      </c>
      <c r="G1604" s="90">
        <v>3</v>
      </c>
      <c r="H1604" s="27">
        <v>31.675555559999999</v>
      </c>
      <c r="I1604" s="27">
        <v>4</v>
      </c>
      <c r="J1604" s="24">
        <v>0</v>
      </c>
    </row>
    <row r="1605" spans="1:10" hidden="1">
      <c r="A1605" s="91" t="s">
        <v>178</v>
      </c>
      <c r="B1605" s="91" t="s">
        <v>177</v>
      </c>
      <c r="C1605" s="90">
        <v>4992</v>
      </c>
      <c r="D1605" s="91" t="s">
        <v>937</v>
      </c>
      <c r="E1605" s="91">
        <v>115.90833333333333</v>
      </c>
      <c r="F1605" s="91">
        <v>31.688888888888886</v>
      </c>
      <c r="G1605" s="90">
        <v>2</v>
      </c>
      <c r="H1605" s="27">
        <v>31.675555559999999</v>
      </c>
      <c r="I1605" s="27">
        <v>4</v>
      </c>
      <c r="J1605" s="24">
        <v>0</v>
      </c>
    </row>
    <row r="1606" spans="1:10" hidden="1">
      <c r="A1606" s="91" t="s">
        <v>178</v>
      </c>
      <c r="B1606" s="91" t="s">
        <v>177</v>
      </c>
      <c r="C1606" s="90">
        <v>3860</v>
      </c>
      <c r="D1606" s="91" t="s">
        <v>770</v>
      </c>
      <c r="E1606" s="91">
        <v>116.5138888888889</v>
      </c>
      <c r="F1606" s="91">
        <v>31.68611111111111</v>
      </c>
      <c r="G1606" s="90">
        <v>7</v>
      </c>
      <c r="H1606" s="27">
        <v>31.675555559999999</v>
      </c>
      <c r="I1606" s="27">
        <v>4</v>
      </c>
      <c r="J1606" s="24">
        <v>0</v>
      </c>
    </row>
    <row r="1607" spans="1:10" hidden="1">
      <c r="A1607" s="91" t="s">
        <v>178</v>
      </c>
      <c r="B1607" s="91" t="s">
        <v>177</v>
      </c>
      <c r="C1607" s="90">
        <v>942</v>
      </c>
      <c r="D1607" s="91" t="s">
        <v>936</v>
      </c>
      <c r="E1607" s="91">
        <v>116.49444444444445</v>
      </c>
      <c r="F1607" s="91">
        <v>31.68611111111111</v>
      </c>
      <c r="G1607" s="90">
        <v>521</v>
      </c>
      <c r="H1607" s="27">
        <v>31.675555559999999</v>
      </c>
      <c r="I1607" s="27">
        <v>4</v>
      </c>
      <c r="J1607" s="24">
        <v>0</v>
      </c>
    </row>
    <row r="1608" spans="1:10">
      <c r="A1608" s="91" t="s">
        <v>178</v>
      </c>
      <c r="B1608" s="91" t="s">
        <v>177</v>
      </c>
      <c r="C1608" s="90">
        <v>3443</v>
      </c>
      <c r="D1608" s="91" t="s">
        <v>935</v>
      </c>
      <c r="E1608" s="91">
        <v>116.55833333333334</v>
      </c>
      <c r="F1608" s="91">
        <v>31.683333333333334</v>
      </c>
      <c r="G1608" s="90">
        <v>6</v>
      </c>
      <c r="H1608" s="27">
        <v>31.675555559999999</v>
      </c>
      <c r="I1608" s="27">
        <v>4</v>
      </c>
      <c r="J1608" s="24">
        <v>1</v>
      </c>
    </row>
    <row r="1609" spans="1:10" hidden="1">
      <c r="A1609" s="91" t="s">
        <v>178</v>
      </c>
      <c r="B1609" s="91" t="s">
        <v>177</v>
      </c>
      <c r="C1609" s="90">
        <v>4380</v>
      </c>
      <c r="D1609" s="91" t="s">
        <v>934</v>
      </c>
      <c r="E1609" s="91">
        <v>116.52222222222223</v>
      </c>
      <c r="F1609" s="91">
        <v>31.683333333333334</v>
      </c>
      <c r="G1609" s="90">
        <v>5</v>
      </c>
      <c r="H1609" s="27">
        <v>31.675555559999999</v>
      </c>
      <c r="I1609" s="27">
        <v>4</v>
      </c>
      <c r="J1609" s="24">
        <v>0</v>
      </c>
    </row>
    <row r="1610" spans="1:10" hidden="1">
      <c r="A1610" s="91" t="s">
        <v>178</v>
      </c>
      <c r="B1610" s="91" t="s">
        <v>177</v>
      </c>
      <c r="C1610" s="90">
        <v>35</v>
      </c>
      <c r="D1610" s="91" t="s">
        <v>933</v>
      </c>
      <c r="E1610" s="91">
        <v>116.10277777777777</v>
      </c>
      <c r="F1610" s="91">
        <v>31.683333333333334</v>
      </c>
      <c r="G1610" s="90">
        <v>14</v>
      </c>
      <c r="H1610" s="27">
        <v>31.675555559999999</v>
      </c>
      <c r="I1610" s="27">
        <v>4</v>
      </c>
      <c r="J1610" s="24">
        <v>0</v>
      </c>
    </row>
    <row r="1611" spans="1:10" hidden="1">
      <c r="A1611" s="91" t="s">
        <v>178</v>
      </c>
      <c r="B1611" s="91" t="s">
        <v>177</v>
      </c>
      <c r="C1611" s="90">
        <v>4995</v>
      </c>
      <c r="D1611" s="91" t="s">
        <v>932</v>
      </c>
      <c r="E1611" s="91">
        <v>115.85555555555555</v>
      </c>
      <c r="F1611" s="91">
        <v>31.683333333333334</v>
      </c>
      <c r="G1611" s="90">
        <v>1</v>
      </c>
      <c r="H1611" s="27">
        <v>31.675555559999999</v>
      </c>
      <c r="I1611" s="27">
        <v>4</v>
      </c>
      <c r="J1611" s="24">
        <v>0</v>
      </c>
    </row>
    <row r="1612" spans="1:10">
      <c r="A1612" s="91" t="s">
        <v>178</v>
      </c>
      <c r="B1612" s="91" t="s">
        <v>177</v>
      </c>
      <c r="C1612" s="90">
        <v>3889</v>
      </c>
      <c r="D1612" s="91" t="s">
        <v>931</v>
      </c>
      <c r="E1612" s="91">
        <v>116.63055555555555</v>
      </c>
      <c r="F1612" s="91">
        <v>31.680555555555557</v>
      </c>
      <c r="G1612" s="90">
        <v>6</v>
      </c>
      <c r="H1612" s="27">
        <v>31.675555559999999</v>
      </c>
      <c r="I1612" s="27">
        <v>4</v>
      </c>
      <c r="J1612" s="24">
        <v>1</v>
      </c>
    </row>
    <row r="1613" spans="1:10" hidden="1">
      <c r="A1613" s="91" t="s">
        <v>178</v>
      </c>
      <c r="B1613" s="91" t="s">
        <v>177</v>
      </c>
      <c r="C1613" s="90">
        <v>4073</v>
      </c>
      <c r="D1613" s="91" t="s">
        <v>930</v>
      </c>
      <c r="E1613" s="91">
        <v>116.41944444444445</v>
      </c>
      <c r="F1613" s="91">
        <v>31.680555555555557</v>
      </c>
      <c r="G1613" s="90">
        <v>14</v>
      </c>
      <c r="H1613" s="27">
        <v>31.675555559999999</v>
      </c>
      <c r="I1613" s="27">
        <v>4</v>
      </c>
      <c r="J1613" s="24">
        <v>0</v>
      </c>
    </row>
    <row r="1614" spans="1:10" hidden="1">
      <c r="A1614" s="91" t="s">
        <v>178</v>
      </c>
      <c r="B1614" s="91" t="s">
        <v>177</v>
      </c>
      <c r="C1614" s="90">
        <v>704</v>
      </c>
      <c r="D1614" s="91" t="s">
        <v>929</v>
      </c>
      <c r="E1614" s="91">
        <v>115.8611111111111</v>
      </c>
      <c r="F1614" s="91">
        <v>31.680555555555557</v>
      </c>
      <c r="G1614" s="90">
        <v>2</v>
      </c>
      <c r="H1614" s="27">
        <v>31.675555559999999</v>
      </c>
      <c r="I1614" s="27">
        <v>4</v>
      </c>
      <c r="J1614" s="24">
        <v>0</v>
      </c>
    </row>
    <row r="1615" spans="1:10">
      <c r="A1615" s="91" t="s">
        <v>178</v>
      </c>
      <c r="B1615" s="91" t="s">
        <v>177</v>
      </c>
      <c r="C1615" s="90">
        <v>4509</v>
      </c>
      <c r="D1615" s="91" t="s">
        <v>928</v>
      </c>
      <c r="E1615" s="91">
        <v>116.55555555555556</v>
      </c>
      <c r="F1615" s="91">
        <v>31.680555555555554</v>
      </c>
      <c r="G1615" s="90">
        <v>1</v>
      </c>
      <c r="H1615" s="27">
        <v>31.675555559999999</v>
      </c>
      <c r="I1615" s="27">
        <v>4</v>
      </c>
      <c r="J1615" s="24">
        <v>1</v>
      </c>
    </row>
    <row r="1616" spans="1:10" hidden="1">
      <c r="A1616" s="91" t="s">
        <v>178</v>
      </c>
      <c r="B1616" s="91" t="s">
        <v>177</v>
      </c>
      <c r="C1616" s="90">
        <v>3676</v>
      </c>
      <c r="D1616" s="91" t="s">
        <v>927</v>
      </c>
      <c r="E1616" s="91">
        <v>116.46388888888889</v>
      </c>
      <c r="F1616" s="91">
        <v>31.677777777777777</v>
      </c>
      <c r="G1616" s="90">
        <v>2</v>
      </c>
      <c r="H1616" s="27">
        <v>31.675555559999999</v>
      </c>
      <c r="I1616" s="27">
        <v>4</v>
      </c>
      <c r="J1616" s="24">
        <v>0</v>
      </c>
    </row>
    <row r="1617" spans="1:10" hidden="1">
      <c r="A1617" s="91" t="s">
        <v>178</v>
      </c>
      <c r="B1617" s="91" t="s">
        <v>177</v>
      </c>
      <c r="C1617" s="90">
        <v>806</v>
      </c>
      <c r="D1617" s="91" t="s">
        <v>926</v>
      </c>
      <c r="E1617" s="91">
        <v>116.45833333333333</v>
      </c>
      <c r="F1617" s="91">
        <v>31.677777777777777</v>
      </c>
      <c r="G1617" s="90">
        <v>1</v>
      </c>
      <c r="H1617" s="27">
        <v>31.675555559999999</v>
      </c>
      <c r="I1617" s="27">
        <v>4</v>
      </c>
      <c r="J1617" s="24">
        <v>0</v>
      </c>
    </row>
    <row r="1618" spans="1:10" hidden="1">
      <c r="A1618" s="91" t="s">
        <v>178</v>
      </c>
      <c r="B1618" s="91" t="s">
        <v>177</v>
      </c>
      <c r="C1618" s="90">
        <v>2197</v>
      </c>
      <c r="D1618" s="91" t="s">
        <v>925</v>
      </c>
      <c r="E1618" s="91">
        <v>116.03055555555555</v>
      </c>
      <c r="F1618" s="91">
        <v>31.677777777777777</v>
      </c>
      <c r="G1618" s="90">
        <v>2</v>
      </c>
      <c r="H1618" s="27">
        <v>31.675555559999999</v>
      </c>
      <c r="I1618" s="27">
        <v>4</v>
      </c>
      <c r="J1618" s="24">
        <v>0</v>
      </c>
    </row>
    <row r="1619" spans="1:10">
      <c r="A1619" s="91" t="s">
        <v>178</v>
      </c>
      <c r="B1619" s="91" t="s">
        <v>177</v>
      </c>
      <c r="C1619" s="90">
        <v>3920</v>
      </c>
      <c r="D1619" s="91" t="s">
        <v>809</v>
      </c>
      <c r="E1619" s="91">
        <v>116.72777777777777</v>
      </c>
      <c r="F1619" s="91">
        <v>31.675000000000001</v>
      </c>
      <c r="G1619" s="90">
        <v>17</v>
      </c>
      <c r="H1619" s="27">
        <v>31.675555559999999</v>
      </c>
      <c r="I1619" s="27">
        <v>4</v>
      </c>
      <c r="J1619" s="24">
        <v>1</v>
      </c>
    </row>
    <row r="1620" spans="1:10" hidden="1">
      <c r="A1620" s="91" t="s">
        <v>178</v>
      </c>
      <c r="B1620" s="91" t="s">
        <v>177</v>
      </c>
      <c r="C1620" s="90">
        <v>3672</v>
      </c>
      <c r="D1620" s="91" t="s">
        <v>924</v>
      </c>
      <c r="E1620" s="91">
        <v>116.5</v>
      </c>
      <c r="F1620" s="91">
        <v>31.675000000000001</v>
      </c>
      <c r="G1620" s="90">
        <v>36</v>
      </c>
      <c r="H1620" s="27">
        <v>31.675555559999999</v>
      </c>
      <c r="I1620" s="27">
        <v>4</v>
      </c>
      <c r="J1620" s="24">
        <v>0</v>
      </c>
    </row>
    <row r="1621" spans="1:10" hidden="1">
      <c r="A1621" s="91" t="s">
        <v>178</v>
      </c>
      <c r="B1621" s="91" t="s">
        <v>177</v>
      </c>
      <c r="C1621" s="90">
        <v>2204</v>
      </c>
      <c r="D1621" s="91" t="s">
        <v>440</v>
      </c>
      <c r="E1621" s="91">
        <v>116.15</v>
      </c>
      <c r="F1621" s="91">
        <v>31.675000000000001</v>
      </c>
      <c r="G1621" s="90">
        <v>2</v>
      </c>
      <c r="H1621" s="27">
        <v>31.675555559999999</v>
      </c>
      <c r="I1621" s="27">
        <v>4</v>
      </c>
      <c r="J1621" s="24">
        <v>0</v>
      </c>
    </row>
    <row r="1622" spans="1:10">
      <c r="A1622" s="91" t="s">
        <v>178</v>
      </c>
      <c r="B1622" s="91" t="s">
        <v>177</v>
      </c>
      <c r="C1622" s="90">
        <v>3885</v>
      </c>
      <c r="D1622" s="91" t="s">
        <v>923</v>
      </c>
      <c r="E1622" s="91">
        <v>116.68333333333334</v>
      </c>
      <c r="F1622" s="91">
        <v>31.672222222222224</v>
      </c>
      <c r="G1622" s="90">
        <v>2</v>
      </c>
      <c r="H1622" s="27">
        <v>31.675555559999999</v>
      </c>
      <c r="I1622" s="27">
        <v>4</v>
      </c>
      <c r="J1622" s="24">
        <v>1</v>
      </c>
    </row>
    <row r="1623" spans="1:10" hidden="1">
      <c r="A1623" s="91" t="s">
        <v>178</v>
      </c>
      <c r="B1623" s="91" t="s">
        <v>177</v>
      </c>
      <c r="C1623" s="90">
        <v>3674</v>
      </c>
      <c r="D1623" s="91" t="s">
        <v>922</v>
      </c>
      <c r="E1623" s="91">
        <v>116.44166666666668</v>
      </c>
      <c r="F1623" s="91">
        <v>31.672222222222224</v>
      </c>
      <c r="G1623" s="90">
        <v>2</v>
      </c>
      <c r="H1623" s="27">
        <v>31.675555559999999</v>
      </c>
      <c r="I1623" s="27">
        <v>4</v>
      </c>
      <c r="J1623" s="24">
        <v>0</v>
      </c>
    </row>
    <row r="1624" spans="1:10">
      <c r="A1624" s="91" t="s">
        <v>178</v>
      </c>
      <c r="B1624" s="91" t="s">
        <v>177</v>
      </c>
      <c r="C1624" s="90">
        <v>4388</v>
      </c>
      <c r="D1624" s="91" t="s">
        <v>921</v>
      </c>
      <c r="E1624" s="91">
        <v>116.57222222222222</v>
      </c>
      <c r="F1624" s="91">
        <v>31.672222222222221</v>
      </c>
      <c r="G1624" s="90">
        <v>2</v>
      </c>
      <c r="H1624" s="27">
        <v>31.675555559999999</v>
      </c>
      <c r="I1624" s="27">
        <v>4</v>
      </c>
      <c r="J1624" s="24">
        <v>1</v>
      </c>
    </row>
    <row r="1625" spans="1:10" hidden="1">
      <c r="A1625" s="91" t="s">
        <v>178</v>
      </c>
      <c r="B1625" s="91" t="s">
        <v>177</v>
      </c>
      <c r="C1625" s="90">
        <v>5050</v>
      </c>
      <c r="D1625" s="91" t="s">
        <v>920</v>
      </c>
      <c r="E1625" s="91">
        <v>116.47777777777777</v>
      </c>
      <c r="F1625" s="91">
        <v>31.672222222222221</v>
      </c>
      <c r="G1625" s="90">
        <v>4</v>
      </c>
      <c r="H1625" s="27">
        <v>31.675555559999999</v>
      </c>
      <c r="I1625" s="27">
        <v>4</v>
      </c>
      <c r="J1625" s="24">
        <v>0</v>
      </c>
    </row>
    <row r="1626" spans="1:10">
      <c r="A1626" s="91" t="s">
        <v>178</v>
      </c>
      <c r="B1626" s="91" t="s">
        <v>177</v>
      </c>
      <c r="C1626" s="90">
        <v>2006</v>
      </c>
      <c r="D1626" s="91" t="s">
        <v>919</v>
      </c>
      <c r="E1626" s="91">
        <v>116.67777777777778</v>
      </c>
      <c r="F1626" s="91">
        <v>31.669444444444448</v>
      </c>
      <c r="G1626" s="90">
        <v>2</v>
      </c>
      <c r="H1626" s="27">
        <v>31.675555559999999</v>
      </c>
      <c r="I1626" s="27">
        <v>4</v>
      </c>
      <c r="J1626" s="24">
        <v>1</v>
      </c>
    </row>
    <row r="1627" spans="1:10" hidden="1">
      <c r="A1627" s="91" t="s">
        <v>178</v>
      </c>
      <c r="B1627" s="91" t="s">
        <v>177</v>
      </c>
      <c r="C1627" s="90">
        <v>3871</v>
      </c>
      <c r="D1627" s="91" t="s">
        <v>918</v>
      </c>
      <c r="E1627" s="91">
        <v>116.52777777777779</v>
      </c>
      <c r="F1627" s="91">
        <v>31.669444444444444</v>
      </c>
      <c r="G1627" s="90">
        <v>29</v>
      </c>
      <c r="H1627" s="27">
        <v>31.675555559999999</v>
      </c>
      <c r="I1627" s="27">
        <v>4</v>
      </c>
      <c r="J1627" s="24">
        <v>0</v>
      </c>
    </row>
    <row r="1628" spans="1:10" hidden="1">
      <c r="A1628" s="91" t="s">
        <v>178</v>
      </c>
      <c r="B1628" s="91" t="s">
        <v>177</v>
      </c>
      <c r="C1628" s="90">
        <v>626</v>
      </c>
      <c r="D1628" s="91" t="s">
        <v>917</v>
      </c>
      <c r="E1628" s="91">
        <v>116.5</v>
      </c>
      <c r="F1628" s="91">
        <v>31.669444444444444</v>
      </c>
      <c r="G1628" s="90">
        <v>7</v>
      </c>
      <c r="H1628" s="27">
        <v>31.675555559999999</v>
      </c>
      <c r="I1628" s="27">
        <v>4</v>
      </c>
      <c r="J1628" s="24">
        <v>0</v>
      </c>
    </row>
    <row r="1629" spans="1:10">
      <c r="A1629" s="91" t="s">
        <v>178</v>
      </c>
      <c r="B1629" s="91" t="s">
        <v>177</v>
      </c>
      <c r="C1629" s="90">
        <v>2004</v>
      </c>
      <c r="D1629" s="91" t="s">
        <v>916</v>
      </c>
      <c r="E1629" s="91">
        <v>116.59166666666667</v>
      </c>
      <c r="F1629" s="91">
        <v>31.666666666666668</v>
      </c>
      <c r="G1629" s="90">
        <v>2</v>
      </c>
      <c r="H1629" s="27">
        <v>31.675555559999999</v>
      </c>
      <c r="I1629" s="27">
        <v>4</v>
      </c>
      <c r="J1629" s="24">
        <v>1</v>
      </c>
    </row>
    <row r="1630" spans="1:10" hidden="1">
      <c r="A1630" s="91" t="s">
        <v>178</v>
      </c>
      <c r="B1630" s="91" t="s">
        <v>177</v>
      </c>
      <c r="C1630" s="90">
        <v>3569</v>
      </c>
      <c r="D1630" s="91" t="s">
        <v>915</v>
      </c>
      <c r="E1630" s="91">
        <v>116.46111111111112</v>
      </c>
      <c r="F1630" s="91">
        <v>31.666666666666668</v>
      </c>
      <c r="G1630" s="90">
        <v>6</v>
      </c>
      <c r="H1630" s="27">
        <v>31.675555559999999</v>
      </c>
      <c r="I1630" s="27">
        <v>4</v>
      </c>
      <c r="J1630" s="24">
        <v>0</v>
      </c>
    </row>
    <row r="1631" spans="1:10" hidden="1">
      <c r="A1631" s="91" t="s">
        <v>178</v>
      </c>
      <c r="B1631" s="91" t="s">
        <v>177</v>
      </c>
      <c r="C1631" s="90">
        <v>5038</v>
      </c>
      <c r="D1631" s="91" t="s">
        <v>914</v>
      </c>
      <c r="E1631" s="91">
        <v>116.4388888888889</v>
      </c>
      <c r="F1631" s="91">
        <v>31.666666666666668</v>
      </c>
      <c r="G1631" s="90">
        <v>2</v>
      </c>
      <c r="H1631" s="27">
        <v>31.675555559999999</v>
      </c>
      <c r="I1631" s="27">
        <v>4</v>
      </c>
      <c r="J1631" s="24">
        <v>0</v>
      </c>
    </row>
    <row r="1632" spans="1:10" hidden="1">
      <c r="A1632" s="91" t="s">
        <v>178</v>
      </c>
      <c r="B1632" s="91" t="s">
        <v>177</v>
      </c>
      <c r="C1632" s="90">
        <v>1589</v>
      </c>
      <c r="D1632" s="91" t="s">
        <v>913</v>
      </c>
      <c r="E1632" s="91">
        <v>115.92222222222222</v>
      </c>
      <c r="F1632" s="91">
        <v>31.663888888888888</v>
      </c>
      <c r="G1632" s="90">
        <v>4</v>
      </c>
      <c r="H1632" s="27">
        <v>31.675555559999999</v>
      </c>
      <c r="I1632" s="27">
        <v>4</v>
      </c>
      <c r="J1632" s="24">
        <v>0</v>
      </c>
    </row>
    <row r="1633" spans="1:10">
      <c r="A1633" s="91" t="s">
        <v>178</v>
      </c>
      <c r="B1633" s="91" t="s">
        <v>177</v>
      </c>
      <c r="C1633" s="90">
        <v>1814</v>
      </c>
      <c r="D1633" s="91" t="s">
        <v>405</v>
      </c>
      <c r="E1633" s="91">
        <v>116.58611111111111</v>
      </c>
      <c r="F1633" s="91">
        <v>31.661111111111111</v>
      </c>
      <c r="G1633" s="90">
        <v>14</v>
      </c>
      <c r="H1633" s="27">
        <v>31.675555559999999</v>
      </c>
      <c r="I1633" s="27">
        <v>4</v>
      </c>
      <c r="J1633" s="24">
        <v>1</v>
      </c>
    </row>
    <row r="1634" spans="1:10" hidden="1">
      <c r="A1634" s="91" t="s">
        <v>178</v>
      </c>
      <c r="B1634" s="91" t="s">
        <v>177</v>
      </c>
      <c r="C1634" s="90">
        <v>5055</v>
      </c>
      <c r="D1634" s="91" t="s">
        <v>912</v>
      </c>
      <c r="E1634" s="91">
        <v>116.46944444444445</v>
      </c>
      <c r="F1634" s="91">
        <v>31.661111111111111</v>
      </c>
      <c r="G1634" s="90">
        <v>3</v>
      </c>
      <c r="H1634" s="27">
        <v>31.675555559999999</v>
      </c>
      <c r="I1634" s="27">
        <v>4</v>
      </c>
      <c r="J1634" s="24">
        <v>0</v>
      </c>
    </row>
    <row r="1635" spans="1:10" hidden="1">
      <c r="A1635" s="91" t="s">
        <v>178</v>
      </c>
      <c r="B1635" s="91" t="s">
        <v>177</v>
      </c>
      <c r="C1635" s="90">
        <v>5052</v>
      </c>
      <c r="D1635" s="91" t="s">
        <v>911</v>
      </c>
      <c r="E1635" s="91">
        <v>116.44722222222222</v>
      </c>
      <c r="F1635" s="91">
        <v>31.661111111111111</v>
      </c>
      <c r="G1635" s="90">
        <v>12</v>
      </c>
      <c r="H1635" s="27">
        <v>31.675555559999999</v>
      </c>
      <c r="I1635" s="27">
        <v>4</v>
      </c>
      <c r="J1635" s="24">
        <v>0</v>
      </c>
    </row>
    <row r="1636" spans="1:10">
      <c r="A1636" s="91" t="s">
        <v>178</v>
      </c>
      <c r="B1636" s="91" t="s">
        <v>177</v>
      </c>
      <c r="C1636" s="90">
        <v>4657</v>
      </c>
      <c r="D1636" s="91" t="s">
        <v>197</v>
      </c>
      <c r="E1636" s="91">
        <v>116.69722222222222</v>
      </c>
      <c r="F1636" s="91">
        <v>31.658333333333335</v>
      </c>
      <c r="G1636" s="90">
        <v>21</v>
      </c>
      <c r="H1636" s="27">
        <v>31.675555559999999</v>
      </c>
      <c r="I1636" s="27">
        <v>4</v>
      </c>
      <c r="J1636" s="24">
        <v>1</v>
      </c>
    </row>
    <row r="1637" spans="1:10" hidden="1">
      <c r="A1637" s="91" t="s">
        <v>178</v>
      </c>
      <c r="B1637" s="91" t="s">
        <v>177</v>
      </c>
      <c r="C1637" s="90">
        <v>3934</v>
      </c>
      <c r="D1637" s="91" t="s">
        <v>895</v>
      </c>
      <c r="E1637" s="91">
        <v>115.85833333333333</v>
      </c>
      <c r="F1637" s="91">
        <v>31.658333333333331</v>
      </c>
      <c r="G1637" s="90">
        <v>3</v>
      </c>
      <c r="H1637" s="27">
        <v>31.675555559999999</v>
      </c>
      <c r="I1637" s="27">
        <v>4</v>
      </c>
      <c r="J1637" s="24">
        <v>0</v>
      </c>
    </row>
    <row r="1638" spans="1:10" hidden="1">
      <c r="A1638" s="91" t="s">
        <v>178</v>
      </c>
      <c r="B1638" s="91" t="s">
        <v>177</v>
      </c>
      <c r="C1638" s="90">
        <v>2205</v>
      </c>
      <c r="D1638" s="91" t="s">
        <v>910</v>
      </c>
      <c r="E1638" s="91">
        <v>116.13333333333334</v>
      </c>
      <c r="F1638" s="91">
        <v>31.655555555555555</v>
      </c>
      <c r="G1638" s="90">
        <v>2</v>
      </c>
      <c r="H1638" s="27">
        <v>31.675555559999999</v>
      </c>
      <c r="I1638" s="27">
        <v>4</v>
      </c>
      <c r="J1638" s="24">
        <v>0</v>
      </c>
    </row>
    <row r="1639" spans="1:10">
      <c r="A1639" s="91" t="s">
        <v>178</v>
      </c>
      <c r="B1639" s="91" t="s">
        <v>177</v>
      </c>
      <c r="C1639" s="90">
        <v>2003</v>
      </c>
      <c r="D1639" s="91" t="s">
        <v>909</v>
      </c>
      <c r="E1639" s="91">
        <v>116.54722222222223</v>
      </c>
      <c r="F1639" s="91">
        <v>31.652777777777779</v>
      </c>
      <c r="G1639" s="90">
        <v>2</v>
      </c>
      <c r="H1639" s="27">
        <v>31.675555559999999</v>
      </c>
      <c r="I1639" s="27">
        <v>4</v>
      </c>
      <c r="J1639" s="24">
        <v>1</v>
      </c>
    </row>
    <row r="1640" spans="1:10" hidden="1">
      <c r="A1640" s="91" t="s">
        <v>178</v>
      </c>
      <c r="B1640" s="91" t="s">
        <v>177</v>
      </c>
      <c r="C1640" s="90">
        <v>3665</v>
      </c>
      <c r="D1640" s="91" t="s">
        <v>638</v>
      </c>
      <c r="E1640" s="91">
        <v>116.46944444444445</v>
      </c>
      <c r="F1640" s="91">
        <v>31.652777777777779</v>
      </c>
      <c r="G1640" s="90">
        <v>3</v>
      </c>
      <c r="H1640" s="27">
        <v>31.675555559999999</v>
      </c>
      <c r="I1640" s="27">
        <v>4</v>
      </c>
      <c r="J1640" s="24">
        <v>0</v>
      </c>
    </row>
    <row r="1641" spans="1:10" hidden="1">
      <c r="A1641" s="91" t="s">
        <v>178</v>
      </c>
      <c r="B1641" s="91" t="s">
        <v>177</v>
      </c>
      <c r="C1641" s="90">
        <v>4998</v>
      </c>
      <c r="D1641" s="91" t="s">
        <v>908</v>
      </c>
      <c r="E1641" s="91">
        <v>115.85555555555555</v>
      </c>
      <c r="F1641" s="91">
        <v>31.652777777777779</v>
      </c>
      <c r="G1641" s="90">
        <v>1</v>
      </c>
      <c r="H1641" s="27">
        <v>31.675555559999999</v>
      </c>
      <c r="I1641" s="27">
        <v>4</v>
      </c>
      <c r="J1641" s="24">
        <v>0</v>
      </c>
    </row>
    <row r="1642" spans="1:10">
      <c r="A1642" s="91" t="s">
        <v>178</v>
      </c>
      <c r="B1642" s="91" t="s">
        <v>177</v>
      </c>
      <c r="C1642" s="90">
        <v>1702</v>
      </c>
      <c r="D1642" s="91" t="s">
        <v>907</v>
      </c>
      <c r="E1642" s="91">
        <v>116.66944444444444</v>
      </c>
      <c r="F1642" s="91">
        <v>31.65</v>
      </c>
      <c r="G1642" s="90">
        <v>1</v>
      </c>
      <c r="H1642" s="27">
        <v>31.675555559999999</v>
      </c>
      <c r="I1642" s="27">
        <v>4</v>
      </c>
      <c r="J1642" s="24">
        <v>1</v>
      </c>
    </row>
    <row r="1643" spans="1:10">
      <c r="A1643" s="91" t="s">
        <v>178</v>
      </c>
      <c r="B1643" s="91" t="s">
        <v>177</v>
      </c>
      <c r="C1643" s="90">
        <v>4648</v>
      </c>
      <c r="D1643" s="91" t="s">
        <v>906</v>
      </c>
      <c r="E1643" s="91">
        <v>116.69444444444444</v>
      </c>
      <c r="F1643" s="91">
        <v>31.647222222222222</v>
      </c>
      <c r="G1643" s="90">
        <v>9</v>
      </c>
      <c r="H1643" s="27">
        <v>31.675555559999999</v>
      </c>
      <c r="I1643" s="27">
        <v>4</v>
      </c>
      <c r="J1643" s="24">
        <v>1</v>
      </c>
    </row>
    <row r="1644" spans="1:10">
      <c r="A1644" s="91" t="s">
        <v>178</v>
      </c>
      <c r="B1644" s="91" t="s">
        <v>177</v>
      </c>
      <c r="C1644" s="90">
        <v>5045</v>
      </c>
      <c r="D1644" s="91" t="s">
        <v>905</v>
      </c>
      <c r="E1644" s="91">
        <v>116.58611111111111</v>
      </c>
      <c r="F1644" s="91">
        <v>31.644444444444446</v>
      </c>
      <c r="G1644" s="90">
        <v>5</v>
      </c>
      <c r="H1644" s="27">
        <v>31.675555559999999</v>
      </c>
      <c r="I1644" s="27">
        <v>4</v>
      </c>
      <c r="J1644" s="24">
        <v>1</v>
      </c>
    </row>
    <row r="1645" spans="1:10" hidden="1">
      <c r="A1645" s="91" t="s">
        <v>178</v>
      </c>
      <c r="B1645" s="91" t="s">
        <v>177</v>
      </c>
      <c r="C1645" s="90">
        <v>3383</v>
      </c>
      <c r="D1645" s="91" t="s">
        <v>904</v>
      </c>
      <c r="E1645" s="91">
        <v>116.5138888888889</v>
      </c>
      <c r="F1645" s="91">
        <v>31.644444444444446</v>
      </c>
      <c r="G1645" s="90">
        <v>16</v>
      </c>
      <c r="H1645" s="27">
        <v>31.675555559999999</v>
      </c>
      <c r="I1645" s="27">
        <v>4</v>
      </c>
      <c r="J1645" s="24">
        <v>0</v>
      </c>
    </row>
    <row r="1646" spans="1:10" hidden="1">
      <c r="A1646" s="91" t="s">
        <v>178</v>
      </c>
      <c r="B1646" s="91" t="s">
        <v>177</v>
      </c>
      <c r="C1646" s="90">
        <v>4360</v>
      </c>
      <c r="D1646" s="91" t="s">
        <v>903</v>
      </c>
      <c r="E1646" s="91">
        <v>115.88055555555556</v>
      </c>
      <c r="F1646" s="91">
        <v>31.644444444444446</v>
      </c>
      <c r="G1646" s="90">
        <v>2</v>
      </c>
      <c r="H1646" s="27">
        <v>31.675555559999999</v>
      </c>
      <c r="I1646" s="27">
        <v>4</v>
      </c>
      <c r="J1646" s="24">
        <v>0</v>
      </c>
    </row>
    <row r="1647" spans="1:10">
      <c r="A1647" s="91" t="s">
        <v>178</v>
      </c>
      <c r="B1647" s="91" t="s">
        <v>177</v>
      </c>
      <c r="C1647" s="90">
        <v>3404</v>
      </c>
      <c r="D1647" s="91" t="s">
        <v>902</v>
      </c>
      <c r="E1647" s="91">
        <v>116.76111111111111</v>
      </c>
      <c r="F1647" s="91">
        <v>31.641666666666669</v>
      </c>
      <c r="G1647" s="90">
        <v>9</v>
      </c>
      <c r="H1647" s="27">
        <v>31.675555559999999</v>
      </c>
      <c r="I1647" s="27">
        <v>4</v>
      </c>
      <c r="J1647" s="24">
        <v>1</v>
      </c>
    </row>
    <row r="1648" spans="1:10">
      <c r="A1648" s="91" t="s">
        <v>178</v>
      </c>
      <c r="B1648" s="91" t="s">
        <v>177</v>
      </c>
      <c r="C1648" s="90">
        <v>4404</v>
      </c>
      <c r="D1648" s="91" t="s">
        <v>901</v>
      </c>
      <c r="E1648" s="91">
        <v>116.65555555555555</v>
      </c>
      <c r="F1648" s="91">
        <v>31.641666666666666</v>
      </c>
      <c r="G1648" s="90">
        <v>1</v>
      </c>
      <c r="H1648" s="27">
        <v>31.675555559999999</v>
      </c>
      <c r="I1648" s="27">
        <v>4</v>
      </c>
      <c r="J1648" s="24">
        <v>1</v>
      </c>
    </row>
    <row r="1649" spans="1:10" hidden="1">
      <c r="A1649" s="91" t="s">
        <v>178</v>
      </c>
      <c r="B1649" s="91" t="s">
        <v>177</v>
      </c>
      <c r="C1649" s="90">
        <v>5054</v>
      </c>
      <c r="D1649" s="91" t="s">
        <v>900</v>
      </c>
      <c r="E1649" s="91">
        <v>116.45</v>
      </c>
      <c r="F1649" s="91">
        <v>31.641666666666666</v>
      </c>
      <c r="G1649" s="90">
        <v>1</v>
      </c>
      <c r="H1649" s="27">
        <v>31.675555559999999</v>
      </c>
      <c r="I1649" s="27">
        <v>4</v>
      </c>
      <c r="J1649" s="24">
        <v>0</v>
      </c>
    </row>
    <row r="1650" spans="1:10" hidden="1">
      <c r="A1650" s="91" t="s">
        <v>178</v>
      </c>
      <c r="B1650" s="91" t="s">
        <v>177</v>
      </c>
      <c r="C1650" s="90">
        <v>2214</v>
      </c>
      <c r="D1650" s="91" t="s">
        <v>899</v>
      </c>
      <c r="E1650" s="91">
        <v>116.08888888888889</v>
      </c>
      <c r="F1650" s="91">
        <v>31.641666666666666</v>
      </c>
      <c r="G1650" s="90">
        <v>2</v>
      </c>
      <c r="H1650" s="27">
        <v>31.675555559999999</v>
      </c>
      <c r="I1650" s="27">
        <v>4</v>
      </c>
      <c r="J1650" s="24">
        <v>0</v>
      </c>
    </row>
    <row r="1651" spans="1:10">
      <c r="A1651" s="91" t="s">
        <v>178</v>
      </c>
      <c r="B1651" s="91" t="s">
        <v>177</v>
      </c>
      <c r="C1651" s="90">
        <v>3627</v>
      </c>
      <c r="D1651" s="91" t="s">
        <v>898</v>
      </c>
      <c r="E1651" s="91">
        <v>116.69444444444446</v>
      </c>
      <c r="F1651" s="91">
        <v>31.638888888888889</v>
      </c>
      <c r="G1651" s="90">
        <v>8</v>
      </c>
      <c r="H1651" s="27">
        <v>31.675555559999999</v>
      </c>
      <c r="I1651" s="27">
        <v>4</v>
      </c>
      <c r="J1651" s="24">
        <v>1</v>
      </c>
    </row>
    <row r="1652" spans="1:10">
      <c r="A1652" s="91" t="s">
        <v>178</v>
      </c>
      <c r="B1652" s="91" t="s">
        <v>177</v>
      </c>
      <c r="C1652" s="90">
        <v>3424</v>
      </c>
      <c r="D1652" s="91" t="s">
        <v>390</v>
      </c>
      <c r="E1652" s="91">
        <v>116.57222222222222</v>
      </c>
      <c r="F1652" s="91">
        <v>31.638888888888889</v>
      </c>
      <c r="G1652" s="90">
        <v>24</v>
      </c>
      <c r="H1652" s="27">
        <v>31.675555559999999</v>
      </c>
      <c r="I1652" s="27">
        <v>4</v>
      </c>
      <c r="J1652" s="24">
        <v>1</v>
      </c>
    </row>
    <row r="1653" spans="1:10">
      <c r="A1653" s="91" t="s">
        <v>178</v>
      </c>
      <c r="B1653" s="91" t="s">
        <v>177</v>
      </c>
      <c r="C1653" s="90">
        <v>1564</v>
      </c>
      <c r="D1653" s="91" t="s">
        <v>486</v>
      </c>
      <c r="E1653" s="91">
        <v>116.55555555555556</v>
      </c>
      <c r="F1653" s="91">
        <v>31.638888888888889</v>
      </c>
      <c r="G1653" s="90">
        <v>1</v>
      </c>
      <c r="H1653" s="27">
        <v>31.675555559999999</v>
      </c>
      <c r="I1653" s="27">
        <v>4</v>
      </c>
      <c r="J1653" s="24">
        <v>1</v>
      </c>
    </row>
    <row r="1654" spans="1:10" hidden="1">
      <c r="A1654" s="91" t="s">
        <v>178</v>
      </c>
      <c r="B1654" s="91" t="s">
        <v>177</v>
      </c>
      <c r="C1654" s="90">
        <v>3454</v>
      </c>
      <c r="D1654" s="91" t="s">
        <v>897</v>
      </c>
      <c r="E1654" s="91">
        <v>116.5</v>
      </c>
      <c r="F1654" s="91">
        <v>31.636111111111113</v>
      </c>
      <c r="G1654" s="90">
        <v>7</v>
      </c>
      <c r="H1654" s="27">
        <v>31.675555559999999</v>
      </c>
      <c r="I1654" s="27">
        <v>4</v>
      </c>
      <c r="J1654" s="24">
        <v>0</v>
      </c>
    </row>
    <row r="1655" spans="1:10">
      <c r="A1655" s="91" t="s">
        <v>178</v>
      </c>
      <c r="B1655" s="91" t="s">
        <v>177</v>
      </c>
      <c r="C1655" s="90">
        <v>5042</v>
      </c>
      <c r="D1655" s="91" t="s">
        <v>896</v>
      </c>
      <c r="E1655" s="91">
        <v>116.65</v>
      </c>
      <c r="F1655" s="91">
        <v>31.633333333333336</v>
      </c>
      <c r="G1655" s="90">
        <v>9</v>
      </c>
      <c r="H1655" s="27">
        <v>31.675555559999999</v>
      </c>
      <c r="I1655" s="27">
        <v>4</v>
      </c>
      <c r="J1655" s="24">
        <v>1</v>
      </c>
    </row>
    <row r="1656" spans="1:10" hidden="1">
      <c r="A1656" s="91" t="s">
        <v>178</v>
      </c>
      <c r="B1656" s="91" t="s">
        <v>177</v>
      </c>
      <c r="C1656" s="90">
        <v>732</v>
      </c>
      <c r="D1656" s="91" t="s">
        <v>895</v>
      </c>
      <c r="E1656" s="91">
        <v>116.4388888888889</v>
      </c>
      <c r="F1656" s="91">
        <v>31.633333333333336</v>
      </c>
      <c r="G1656" s="90">
        <v>28</v>
      </c>
      <c r="H1656" s="27">
        <v>31.675555559999999</v>
      </c>
      <c r="I1656" s="27">
        <v>4</v>
      </c>
      <c r="J1656" s="24">
        <v>0</v>
      </c>
    </row>
    <row r="1657" spans="1:10">
      <c r="A1657" s="91" t="s">
        <v>178</v>
      </c>
      <c r="B1657" s="91" t="s">
        <v>177</v>
      </c>
      <c r="C1657" s="90">
        <v>5039</v>
      </c>
      <c r="D1657" s="91" t="s">
        <v>894</v>
      </c>
      <c r="E1657" s="91">
        <v>116.55277777777778</v>
      </c>
      <c r="F1657" s="91">
        <v>31.633333333333333</v>
      </c>
      <c r="G1657" s="90">
        <v>3</v>
      </c>
      <c r="H1657" s="27">
        <v>31.675555559999999</v>
      </c>
      <c r="I1657" s="27">
        <v>4</v>
      </c>
      <c r="J1657" s="24">
        <v>1</v>
      </c>
    </row>
    <row r="1658" spans="1:10" hidden="1">
      <c r="A1658" s="91" t="s">
        <v>178</v>
      </c>
      <c r="B1658" s="91" t="s">
        <v>177</v>
      </c>
      <c r="C1658" s="90">
        <v>750</v>
      </c>
      <c r="D1658" s="91" t="s">
        <v>893</v>
      </c>
      <c r="E1658" s="91">
        <v>116.46944444444443</v>
      </c>
      <c r="F1658" s="91">
        <v>31.633333333333333</v>
      </c>
      <c r="G1658" s="90">
        <v>1</v>
      </c>
      <c r="H1658" s="27">
        <v>31.675555559999999</v>
      </c>
      <c r="I1658" s="27">
        <v>4</v>
      </c>
      <c r="J1658" s="24">
        <v>0</v>
      </c>
    </row>
    <row r="1659" spans="1:10" hidden="1">
      <c r="A1659" s="91" t="s">
        <v>178</v>
      </c>
      <c r="B1659" s="91" t="s">
        <v>177</v>
      </c>
      <c r="C1659" s="90">
        <v>2002</v>
      </c>
      <c r="D1659" s="91" t="s">
        <v>892</v>
      </c>
      <c r="E1659" s="91">
        <v>116.4361111111111</v>
      </c>
      <c r="F1659" s="91">
        <v>31.633333333333333</v>
      </c>
      <c r="G1659" s="90">
        <v>1</v>
      </c>
      <c r="H1659" s="27">
        <v>31.675555559999999</v>
      </c>
      <c r="I1659" s="27">
        <v>4</v>
      </c>
      <c r="J1659" s="24">
        <v>0</v>
      </c>
    </row>
    <row r="1660" spans="1:10">
      <c r="A1660" s="91" t="s">
        <v>178</v>
      </c>
      <c r="B1660" s="91" t="s">
        <v>177</v>
      </c>
      <c r="C1660" s="90">
        <v>4440</v>
      </c>
      <c r="D1660" s="91" t="s">
        <v>197</v>
      </c>
      <c r="E1660" s="91">
        <v>116.60555555555555</v>
      </c>
      <c r="F1660" s="91">
        <v>31.630555555555556</v>
      </c>
      <c r="G1660" s="90">
        <v>1</v>
      </c>
      <c r="H1660" s="27">
        <v>31.675555559999999</v>
      </c>
      <c r="I1660" s="27">
        <v>4</v>
      </c>
      <c r="J1660" s="24">
        <v>1</v>
      </c>
    </row>
    <row r="1661" spans="1:10" hidden="1">
      <c r="A1661" s="91" t="s">
        <v>178</v>
      </c>
      <c r="B1661" s="91" t="s">
        <v>177</v>
      </c>
      <c r="C1661" s="90">
        <v>4032</v>
      </c>
      <c r="D1661" s="91" t="s">
        <v>891</v>
      </c>
      <c r="E1661" s="91">
        <v>116.45555555555556</v>
      </c>
      <c r="F1661" s="91">
        <v>31.630555555555556</v>
      </c>
      <c r="G1661" s="90">
        <v>4</v>
      </c>
      <c r="H1661" s="27">
        <v>31.675555559999999</v>
      </c>
      <c r="I1661" s="27">
        <v>4</v>
      </c>
      <c r="J1661" s="24">
        <v>0</v>
      </c>
    </row>
    <row r="1662" spans="1:10">
      <c r="A1662" s="91" t="s">
        <v>178</v>
      </c>
      <c r="B1662" s="91" t="s">
        <v>177</v>
      </c>
      <c r="C1662" s="90">
        <v>3349</v>
      </c>
      <c r="D1662" s="91" t="s">
        <v>890</v>
      </c>
      <c r="E1662" s="91">
        <v>116.6888888888889</v>
      </c>
      <c r="F1662" s="91">
        <v>31.62777777777778</v>
      </c>
      <c r="G1662" s="90">
        <v>4</v>
      </c>
      <c r="H1662" s="27">
        <v>31.675555559999999</v>
      </c>
      <c r="I1662" s="27">
        <v>4</v>
      </c>
      <c r="J1662" s="24">
        <v>1</v>
      </c>
    </row>
    <row r="1663" spans="1:10">
      <c r="A1663" s="91" t="s">
        <v>178</v>
      </c>
      <c r="B1663" s="91" t="s">
        <v>177</v>
      </c>
      <c r="C1663" s="90">
        <v>3617</v>
      </c>
      <c r="D1663" s="91" t="s">
        <v>889</v>
      </c>
      <c r="E1663" s="91">
        <v>116.56111111111112</v>
      </c>
      <c r="F1663" s="91">
        <v>31.62777777777778</v>
      </c>
      <c r="G1663" s="90">
        <v>1</v>
      </c>
      <c r="H1663" s="27">
        <v>31.675555559999999</v>
      </c>
      <c r="I1663" s="27">
        <v>4</v>
      </c>
      <c r="J1663" s="24">
        <v>1</v>
      </c>
    </row>
    <row r="1664" spans="1:10" hidden="1">
      <c r="A1664" s="91" t="s">
        <v>178</v>
      </c>
      <c r="B1664" s="91" t="s">
        <v>177</v>
      </c>
      <c r="C1664" s="90">
        <v>3886</v>
      </c>
      <c r="D1664" s="91" t="s">
        <v>888</v>
      </c>
      <c r="E1664" s="91">
        <v>115.93333333333334</v>
      </c>
      <c r="F1664" s="91">
        <v>31.627777777777776</v>
      </c>
      <c r="G1664" s="90">
        <v>1</v>
      </c>
      <c r="H1664" s="27">
        <v>31.675555559999999</v>
      </c>
      <c r="I1664" s="27">
        <v>4</v>
      </c>
      <c r="J1664" s="24">
        <v>0</v>
      </c>
    </row>
    <row r="1665" spans="1:10" hidden="1">
      <c r="A1665" s="91" t="s">
        <v>178</v>
      </c>
      <c r="B1665" s="91" t="s">
        <v>177</v>
      </c>
      <c r="C1665" s="90">
        <v>2212</v>
      </c>
      <c r="D1665" s="91" t="s">
        <v>197</v>
      </c>
      <c r="E1665" s="91">
        <v>116.10000000000001</v>
      </c>
      <c r="F1665" s="91">
        <v>31.625</v>
      </c>
      <c r="G1665" s="90">
        <v>3</v>
      </c>
      <c r="H1665" s="27">
        <v>31.675555559999999</v>
      </c>
      <c r="I1665" s="27">
        <v>4</v>
      </c>
      <c r="J1665" s="24">
        <v>0</v>
      </c>
    </row>
    <row r="1666" spans="1:10">
      <c r="A1666" s="91" t="s">
        <v>178</v>
      </c>
      <c r="B1666" s="91" t="s">
        <v>177</v>
      </c>
      <c r="C1666" s="90">
        <v>5053</v>
      </c>
      <c r="D1666" s="91" t="s">
        <v>814</v>
      </c>
      <c r="E1666" s="91">
        <v>116.54722222222223</v>
      </c>
      <c r="F1666" s="91">
        <v>31.622222222222224</v>
      </c>
      <c r="G1666" s="90">
        <v>2</v>
      </c>
      <c r="H1666" s="27">
        <v>31.675555559999999</v>
      </c>
      <c r="I1666" s="27">
        <v>4</v>
      </c>
      <c r="J1666" s="24">
        <v>1</v>
      </c>
    </row>
    <row r="1667" spans="1:10" hidden="1">
      <c r="A1667" s="91" t="s">
        <v>178</v>
      </c>
      <c r="B1667" s="91" t="s">
        <v>177</v>
      </c>
      <c r="C1667" s="90">
        <v>5051</v>
      </c>
      <c r="D1667" s="91" t="s">
        <v>887</v>
      </c>
      <c r="E1667" s="91">
        <v>116.50277777777778</v>
      </c>
      <c r="F1667" s="91">
        <v>31.622222222222224</v>
      </c>
      <c r="G1667" s="90">
        <v>4</v>
      </c>
      <c r="H1667" s="27">
        <v>31.675555559999999</v>
      </c>
      <c r="I1667" s="27">
        <v>4</v>
      </c>
      <c r="J1667" s="24">
        <v>0</v>
      </c>
    </row>
    <row r="1668" spans="1:10" hidden="1">
      <c r="A1668" s="91" t="s">
        <v>178</v>
      </c>
      <c r="B1668" s="91" t="s">
        <v>177</v>
      </c>
      <c r="C1668" s="90">
        <v>3514</v>
      </c>
      <c r="D1668" s="91" t="s">
        <v>886</v>
      </c>
      <c r="E1668" s="91">
        <v>116.49722222222222</v>
      </c>
      <c r="F1668" s="91">
        <v>31.622222222222224</v>
      </c>
      <c r="G1668" s="90">
        <v>20</v>
      </c>
      <c r="H1668" s="27">
        <v>31.675555559999999</v>
      </c>
      <c r="I1668" s="27">
        <v>4</v>
      </c>
      <c r="J1668" s="24">
        <v>0</v>
      </c>
    </row>
    <row r="1669" spans="1:10" hidden="1">
      <c r="A1669" s="91" t="s">
        <v>178</v>
      </c>
      <c r="B1669" s="91" t="s">
        <v>177</v>
      </c>
      <c r="C1669" s="90">
        <v>3526</v>
      </c>
      <c r="D1669" s="91" t="s">
        <v>885</v>
      </c>
      <c r="E1669" s="91">
        <v>116.46388888888889</v>
      </c>
      <c r="F1669" s="91">
        <v>31.622222222222224</v>
      </c>
      <c r="G1669" s="90">
        <v>42</v>
      </c>
      <c r="H1669" s="27">
        <v>31.675555559999999</v>
      </c>
      <c r="I1669" s="27">
        <v>4</v>
      </c>
      <c r="J1669" s="24">
        <v>0</v>
      </c>
    </row>
    <row r="1670" spans="1:10">
      <c r="A1670" s="91" t="s">
        <v>178</v>
      </c>
      <c r="B1670" s="91" t="s">
        <v>177</v>
      </c>
      <c r="C1670" s="90">
        <v>4476</v>
      </c>
      <c r="D1670" s="91" t="s">
        <v>884</v>
      </c>
      <c r="E1670" s="91">
        <v>116.56111111111112</v>
      </c>
      <c r="F1670" s="91">
        <v>31.619444444444447</v>
      </c>
      <c r="G1670" s="90">
        <v>1</v>
      </c>
      <c r="H1670" s="27">
        <v>31.675555559999999</v>
      </c>
      <c r="I1670" s="27">
        <v>4</v>
      </c>
      <c r="J1670" s="24">
        <v>1</v>
      </c>
    </row>
    <row r="1671" spans="1:10" hidden="1">
      <c r="A1671" s="91" t="s">
        <v>178</v>
      </c>
      <c r="B1671" s="91" t="s">
        <v>177</v>
      </c>
      <c r="C1671" s="90">
        <v>542</v>
      </c>
      <c r="D1671" s="91" t="s">
        <v>883</v>
      </c>
      <c r="E1671" s="91">
        <v>115.825</v>
      </c>
      <c r="F1671" s="91">
        <v>31.619444444444447</v>
      </c>
      <c r="G1671" s="90">
        <v>87</v>
      </c>
      <c r="H1671" s="27">
        <v>31.675555559999999</v>
      </c>
      <c r="I1671" s="27">
        <v>4</v>
      </c>
      <c r="J1671" s="24">
        <v>0</v>
      </c>
    </row>
    <row r="1672" spans="1:10">
      <c r="A1672" s="91" t="s">
        <v>178</v>
      </c>
      <c r="B1672" s="91" t="s">
        <v>177</v>
      </c>
      <c r="C1672" s="90">
        <v>4362</v>
      </c>
      <c r="D1672" s="91" t="s">
        <v>882</v>
      </c>
      <c r="E1672" s="91">
        <v>116.57222222222222</v>
      </c>
      <c r="F1672" s="91">
        <v>31.619444444444444</v>
      </c>
      <c r="G1672" s="90">
        <v>5</v>
      </c>
      <c r="H1672" s="27">
        <v>31.675555559999999</v>
      </c>
      <c r="I1672" s="27">
        <v>4</v>
      </c>
      <c r="J1672" s="24">
        <v>1</v>
      </c>
    </row>
    <row r="1673" spans="1:10" hidden="1">
      <c r="A1673" s="91" t="s">
        <v>178</v>
      </c>
      <c r="B1673" s="91" t="s">
        <v>177</v>
      </c>
      <c r="C1673" s="90">
        <v>4559</v>
      </c>
      <c r="D1673" s="91" t="s">
        <v>881</v>
      </c>
      <c r="E1673" s="91">
        <v>115.74166666666667</v>
      </c>
      <c r="F1673" s="91">
        <v>31.613888888888891</v>
      </c>
      <c r="G1673" s="90">
        <v>1</v>
      </c>
      <c r="H1673" s="27">
        <v>31.675555559999999</v>
      </c>
      <c r="I1673" s="27">
        <v>4</v>
      </c>
      <c r="J1673" s="24">
        <v>0</v>
      </c>
    </row>
    <row r="1674" spans="1:10" hidden="1">
      <c r="A1674" s="91" t="s">
        <v>178</v>
      </c>
      <c r="B1674" s="91" t="s">
        <v>177</v>
      </c>
      <c r="C1674" s="90">
        <v>4101</v>
      </c>
      <c r="D1674" s="91" t="s">
        <v>197</v>
      </c>
      <c r="E1674" s="91">
        <v>116.05833333333334</v>
      </c>
      <c r="F1674" s="91">
        <v>31.613888888888887</v>
      </c>
      <c r="G1674" s="90">
        <v>1</v>
      </c>
      <c r="H1674" s="27">
        <v>31.675555559999999</v>
      </c>
      <c r="I1674" s="27">
        <v>4</v>
      </c>
      <c r="J1674" s="24">
        <v>0</v>
      </c>
    </row>
    <row r="1675" spans="1:10" hidden="1">
      <c r="A1675" s="91" t="s">
        <v>178</v>
      </c>
      <c r="B1675" s="91" t="s">
        <v>177</v>
      </c>
      <c r="C1675" s="90">
        <v>2016</v>
      </c>
      <c r="D1675" s="91" t="s">
        <v>880</v>
      </c>
      <c r="E1675" s="91">
        <v>115.96944444444445</v>
      </c>
      <c r="F1675" s="91">
        <v>31.613888888888887</v>
      </c>
      <c r="G1675" s="90">
        <v>3</v>
      </c>
      <c r="H1675" s="27">
        <v>31.675555559999999</v>
      </c>
      <c r="I1675" s="27">
        <v>4</v>
      </c>
      <c r="J1675" s="24">
        <v>0</v>
      </c>
    </row>
    <row r="1676" spans="1:10">
      <c r="A1676" s="91" t="s">
        <v>178</v>
      </c>
      <c r="B1676" s="91" t="s">
        <v>177</v>
      </c>
      <c r="C1676" s="90">
        <v>1531</v>
      </c>
      <c r="D1676" s="91" t="s">
        <v>879</v>
      </c>
      <c r="E1676" s="91">
        <v>116.61666666666666</v>
      </c>
      <c r="F1676" s="91">
        <v>31.611111111111111</v>
      </c>
      <c r="G1676" s="90">
        <v>1</v>
      </c>
      <c r="H1676" s="27">
        <v>31.675555559999999</v>
      </c>
      <c r="I1676" s="27">
        <v>4</v>
      </c>
      <c r="J1676" s="24">
        <v>1</v>
      </c>
    </row>
    <row r="1677" spans="1:10">
      <c r="A1677" s="91" t="s">
        <v>178</v>
      </c>
      <c r="B1677" s="91" t="s">
        <v>177</v>
      </c>
      <c r="C1677" s="90">
        <v>3669</v>
      </c>
      <c r="D1677" s="91" t="s">
        <v>878</v>
      </c>
      <c r="E1677" s="91">
        <v>116.58611111111111</v>
      </c>
      <c r="F1677" s="91">
        <v>31.611111111111111</v>
      </c>
      <c r="G1677" s="90">
        <v>1</v>
      </c>
      <c r="H1677" s="27">
        <v>31.675555559999999</v>
      </c>
      <c r="I1677" s="27">
        <v>4</v>
      </c>
      <c r="J1677" s="24">
        <v>1</v>
      </c>
    </row>
    <row r="1678" spans="1:10">
      <c r="A1678" s="91" t="s">
        <v>178</v>
      </c>
      <c r="B1678" s="91" t="s">
        <v>177</v>
      </c>
      <c r="C1678" s="90">
        <v>5041</v>
      </c>
      <c r="D1678" s="91" t="s">
        <v>877</v>
      </c>
      <c r="E1678" s="91">
        <v>116.78055555555557</v>
      </c>
      <c r="F1678" s="91">
        <v>31.608333333333334</v>
      </c>
      <c r="G1678" s="90">
        <v>5</v>
      </c>
      <c r="H1678" s="27">
        <v>31.675555559999999</v>
      </c>
      <c r="I1678" s="27">
        <v>4</v>
      </c>
      <c r="J1678" s="24">
        <v>1</v>
      </c>
    </row>
    <row r="1679" spans="1:10" hidden="1">
      <c r="A1679" s="91" t="s">
        <v>178</v>
      </c>
      <c r="B1679" s="91" t="s">
        <v>177</v>
      </c>
      <c r="C1679" s="90">
        <v>4997</v>
      </c>
      <c r="D1679" s="91" t="s">
        <v>876</v>
      </c>
      <c r="E1679" s="91">
        <v>115.90277777777779</v>
      </c>
      <c r="F1679" s="91">
        <v>31.608333333333334</v>
      </c>
      <c r="G1679" s="90">
        <v>1</v>
      </c>
      <c r="H1679" s="27">
        <v>31.675555559999999</v>
      </c>
      <c r="I1679" s="27">
        <v>4</v>
      </c>
      <c r="J1679" s="24">
        <v>0</v>
      </c>
    </row>
    <row r="1680" spans="1:10" hidden="1">
      <c r="A1680" s="91" t="s">
        <v>178</v>
      </c>
      <c r="B1680" s="91" t="s">
        <v>177</v>
      </c>
      <c r="C1680" s="90">
        <v>4561</v>
      </c>
      <c r="D1680" s="91" t="s">
        <v>875</v>
      </c>
      <c r="E1680" s="91">
        <v>116.49722222222222</v>
      </c>
      <c r="F1680" s="91">
        <v>31.602777777777778</v>
      </c>
      <c r="G1680" s="90">
        <v>1</v>
      </c>
      <c r="H1680" s="27">
        <v>31.675555559999999</v>
      </c>
      <c r="I1680" s="27">
        <v>4</v>
      </c>
      <c r="J1680" s="24">
        <v>0</v>
      </c>
    </row>
    <row r="1681" spans="1:10" hidden="1">
      <c r="A1681" s="91" t="s">
        <v>178</v>
      </c>
      <c r="B1681" s="91" t="s">
        <v>177</v>
      </c>
      <c r="C1681" s="90">
        <v>4203</v>
      </c>
      <c r="D1681" s="91" t="s">
        <v>197</v>
      </c>
      <c r="E1681" s="91">
        <v>115.99722222222222</v>
      </c>
      <c r="F1681" s="91">
        <v>31.602777777777778</v>
      </c>
      <c r="G1681" s="90">
        <v>1</v>
      </c>
      <c r="H1681" s="27">
        <v>31.675555559999999</v>
      </c>
      <c r="I1681" s="27">
        <v>4</v>
      </c>
      <c r="J1681" s="24">
        <v>0</v>
      </c>
    </row>
    <row r="1682" spans="1:10">
      <c r="A1682" s="91" t="s">
        <v>178</v>
      </c>
      <c r="B1682" s="91" t="s">
        <v>177</v>
      </c>
      <c r="C1682" s="90">
        <v>5046</v>
      </c>
      <c r="D1682" s="91" t="s">
        <v>874</v>
      </c>
      <c r="E1682" s="91">
        <v>116.60277777777777</v>
      </c>
      <c r="F1682" s="91">
        <v>31.6</v>
      </c>
      <c r="G1682" s="90">
        <v>8</v>
      </c>
      <c r="H1682" s="27">
        <v>31.675555559999999</v>
      </c>
      <c r="I1682" s="27">
        <v>4</v>
      </c>
      <c r="J1682" s="24">
        <v>1</v>
      </c>
    </row>
    <row r="1683" spans="1:10">
      <c r="A1683" s="91" t="s">
        <v>178</v>
      </c>
      <c r="B1683" s="91" t="s">
        <v>177</v>
      </c>
      <c r="C1683" s="90">
        <v>5047</v>
      </c>
      <c r="D1683" s="91" t="s">
        <v>873</v>
      </c>
      <c r="E1683" s="91">
        <v>116.5638888888889</v>
      </c>
      <c r="F1683" s="91">
        <v>31.6</v>
      </c>
      <c r="G1683" s="90">
        <v>4</v>
      </c>
      <c r="H1683" s="27">
        <v>31.675555559999999</v>
      </c>
      <c r="I1683" s="27">
        <v>4</v>
      </c>
      <c r="J1683" s="24">
        <v>1</v>
      </c>
    </row>
    <row r="1684" spans="1:10" hidden="1">
      <c r="A1684" s="91" t="s">
        <v>178</v>
      </c>
      <c r="B1684" s="91" t="s">
        <v>177</v>
      </c>
      <c r="C1684" s="90">
        <v>1728</v>
      </c>
      <c r="D1684" s="91" t="s">
        <v>872</v>
      </c>
      <c r="E1684" s="91">
        <v>116.47777777777777</v>
      </c>
      <c r="F1684" s="91">
        <v>31.6</v>
      </c>
      <c r="G1684" s="90">
        <v>1</v>
      </c>
      <c r="H1684" s="27">
        <v>31.675555559999999</v>
      </c>
      <c r="I1684" s="27">
        <v>4</v>
      </c>
      <c r="J1684" s="24">
        <v>0</v>
      </c>
    </row>
    <row r="1685" spans="1:10" hidden="1">
      <c r="A1685" s="91" t="s">
        <v>178</v>
      </c>
      <c r="B1685" s="91" t="s">
        <v>177</v>
      </c>
      <c r="C1685" s="90">
        <v>1820</v>
      </c>
      <c r="D1685" s="91" t="s">
        <v>290</v>
      </c>
      <c r="E1685" s="91">
        <v>116.06666666666666</v>
      </c>
      <c r="F1685" s="91">
        <v>31.6</v>
      </c>
      <c r="G1685" s="90">
        <v>1</v>
      </c>
      <c r="H1685" s="27">
        <v>31.675555559999999</v>
      </c>
      <c r="I1685" s="27">
        <v>4</v>
      </c>
      <c r="J1685" s="24">
        <v>0</v>
      </c>
    </row>
    <row r="1686" spans="1:10" hidden="1">
      <c r="A1686" s="91" t="s">
        <v>178</v>
      </c>
      <c r="B1686" s="91" t="s">
        <v>177</v>
      </c>
      <c r="C1686" s="90">
        <v>583</v>
      </c>
      <c r="D1686" s="91" t="s">
        <v>788</v>
      </c>
      <c r="E1686" s="91">
        <v>115.84722222222221</v>
      </c>
      <c r="F1686" s="91">
        <v>31.599999999999998</v>
      </c>
      <c r="G1686" s="90">
        <v>2</v>
      </c>
      <c r="H1686" s="27">
        <v>31.675555559999999</v>
      </c>
      <c r="I1686" s="27">
        <v>4</v>
      </c>
      <c r="J1686" s="24">
        <v>0</v>
      </c>
    </row>
    <row r="1687" spans="1:10" hidden="1">
      <c r="A1687" s="91" t="s">
        <v>178</v>
      </c>
      <c r="B1687" s="91" t="s">
        <v>177</v>
      </c>
      <c r="C1687" s="90">
        <v>1133</v>
      </c>
      <c r="D1687" s="91" t="s">
        <v>871</v>
      </c>
      <c r="E1687" s="91">
        <v>116.35833333333333</v>
      </c>
      <c r="F1687" s="91">
        <v>31.597222222222225</v>
      </c>
      <c r="G1687" s="90">
        <v>3</v>
      </c>
      <c r="H1687" s="27">
        <v>31.675555559999999</v>
      </c>
      <c r="I1687" s="27">
        <v>4</v>
      </c>
      <c r="J1687" s="24">
        <v>0</v>
      </c>
    </row>
    <row r="1688" spans="1:10">
      <c r="A1688" s="91" t="s">
        <v>178</v>
      </c>
      <c r="B1688" s="91" t="s">
        <v>177</v>
      </c>
      <c r="C1688" s="90">
        <v>5044</v>
      </c>
      <c r="D1688" s="91" t="s">
        <v>870</v>
      </c>
      <c r="E1688" s="91">
        <v>116.73333333333333</v>
      </c>
      <c r="F1688" s="91">
        <v>31.594444444444445</v>
      </c>
      <c r="G1688" s="90">
        <v>145</v>
      </c>
      <c r="H1688" s="27">
        <v>31.675555559999999</v>
      </c>
      <c r="I1688" s="27">
        <v>4</v>
      </c>
      <c r="J1688" s="24">
        <v>1</v>
      </c>
    </row>
    <row r="1689" spans="1:10">
      <c r="A1689" s="91" t="s">
        <v>178</v>
      </c>
      <c r="B1689" s="91" t="s">
        <v>177</v>
      </c>
      <c r="C1689" s="90">
        <v>4116</v>
      </c>
      <c r="D1689" s="91" t="s">
        <v>869</v>
      </c>
      <c r="E1689" s="91">
        <v>116.60833333333333</v>
      </c>
      <c r="F1689" s="91">
        <v>31.594444444444445</v>
      </c>
      <c r="G1689" s="90">
        <v>3</v>
      </c>
      <c r="H1689" s="27">
        <v>31.675555559999999</v>
      </c>
      <c r="I1689" s="27">
        <v>4</v>
      </c>
      <c r="J1689" s="24">
        <v>1</v>
      </c>
    </row>
    <row r="1690" spans="1:10" hidden="1">
      <c r="A1690" s="91" t="s">
        <v>178</v>
      </c>
      <c r="B1690" s="91" t="s">
        <v>177</v>
      </c>
      <c r="C1690" s="90">
        <v>1466</v>
      </c>
      <c r="D1690" s="91" t="s">
        <v>868</v>
      </c>
      <c r="E1690" s="91">
        <v>116.41944444444445</v>
      </c>
      <c r="F1690" s="91">
        <v>31.594444444444445</v>
      </c>
      <c r="G1690" s="90">
        <v>2</v>
      </c>
      <c r="H1690" s="27">
        <v>31.675555559999999</v>
      </c>
      <c r="I1690" s="27">
        <v>4</v>
      </c>
      <c r="J1690" s="24">
        <v>0</v>
      </c>
    </row>
    <row r="1691" spans="1:10">
      <c r="A1691" s="91" t="s">
        <v>178</v>
      </c>
      <c r="B1691" s="91" t="s">
        <v>177</v>
      </c>
      <c r="C1691" s="90">
        <v>3881</v>
      </c>
      <c r="D1691" s="91" t="s">
        <v>867</v>
      </c>
      <c r="E1691" s="91">
        <v>116.71944444444443</v>
      </c>
      <c r="F1691" s="91">
        <v>31.591666666666669</v>
      </c>
      <c r="G1691" s="90">
        <v>34</v>
      </c>
      <c r="H1691" s="27">
        <v>31.675555559999999</v>
      </c>
      <c r="I1691" s="27">
        <v>4</v>
      </c>
      <c r="J1691" s="24">
        <v>1</v>
      </c>
    </row>
    <row r="1692" spans="1:10">
      <c r="A1692" s="91" t="s">
        <v>178</v>
      </c>
      <c r="B1692" s="91" t="s">
        <v>177</v>
      </c>
      <c r="C1692" s="90">
        <v>4469</v>
      </c>
      <c r="D1692" s="91" t="s">
        <v>866</v>
      </c>
      <c r="E1692" s="91">
        <v>116.54166666666667</v>
      </c>
      <c r="F1692" s="91">
        <v>31.591666666666669</v>
      </c>
      <c r="G1692" s="90">
        <v>1</v>
      </c>
      <c r="H1692" s="27">
        <v>31.675555559999999</v>
      </c>
      <c r="I1692" s="27">
        <v>4</v>
      </c>
      <c r="J1692" s="24">
        <v>1</v>
      </c>
    </row>
    <row r="1693" spans="1:10" hidden="1">
      <c r="A1693" s="91" t="s">
        <v>178</v>
      </c>
      <c r="B1693" s="91" t="s">
        <v>177</v>
      </c>
      <c r="C1693" s="90">
        <v>4985</v>
      </c>
      <c r="D1693" s="91" t="s">
        <v>865</v>
      </c>
      <c r="E1693" s="91">
        <v>116.35555555555555</v>
      </c>
      <c r="F1693" s="91">
        <v>31.591666666666665</v>
      </c>
      <c r="G1693" s="90">
        <v>1</v>
      </c>
      <c r="H1693" s="27">
        <v>31.675555559999999</v>
      </c>
      <c r="I1693" s="27">
        <v>4</v>
      </c>
      <c r="J1693" s="24">
        <v>0</v>
      </c>
    </row>
    <row r="1694" spans="1:10" hidden="1">
      <c r="A1694" s="91" t="s">
        <v>178</v>
      </c>
      <c r="B1694" s="91" t="s">
        <v>177</v>
      </c>
      <c r="C1694" s="90">
        <v>3925</v>
      </c>
      <c r="D1694" s="91" t="s">
        <v>864</v>
      </c>
      <c r="E1694" s="91">
        <v>116.30277777777778</v>
      </c>
      <c r="F1694" s="91">
        <v>31.591666666666665</v>
      </c>
      <c r="G1694" s="90">
        <v>1</v>
      </c>
      <c r="H1694" s="27">
        <v>31.675555559999999</v>
      </c>
      <c r="I1694" s="27">
        <v>4</v>
      </c>
      <c r="J1694" s="24">
        <v>0</v>
      </c>
    </row>
    <row r="1695" spans="1:10" hidden="1">
      <c r="A1695" s="91" t="s">
        <v>178</v>
      </c>
      <c r="B1695" s="91" t="s">
        <v>177</v>
      </c>
      <c r="C1695" s="90">
        <v>3965</v>
      </c>
      <c r="D1695" s="91" t="s">
        <v>863</v>
      </c>
      <c r="E1695" s="91">
        <v>116.51666666666667</v>
      </c>
      <c r="F1695" s="91">
        <v>31.588888888888889</v>
      </c>
      <c r="G1695" s="90">
        <v>2</v>
      </c>
      <c r="H1695" s="27">
        <v>31.675555559999999</v>
      </c>
      <c r="I1695" s="27">
        <v>4</v>
      </c>
      <c r="J1695" s="24">
        <v>0</v>
      </c>
    </row>
    <row r="1696" spans="1:10" hidden="1">
      <c r="A1696" s="91" t="s">
        <v>178</v>
      </c>
      <c r="B1696" s="91" t="s">
        <v>177</v>
      </c>
      <c r="C1696" s="90">
        <v>1112</v>
      </c>
      <c r="D1696" s="91" t="s">
        <v>862</v>
      </c>
      <c r="E1696" s="91">
        <v>116.15555555555557</v>
      </c>
      <c r="F1696" s="91">
        <v>31.588888888888889</v>
      </c>
      <c r="G1696" s="90">
        <v>7</v>
      </c>
      <c r="H1696" s="27">
        <v>31.675555559999999</v>
      </c>
      <c r="I1696" s="27">
        <v>4</v>
      </c>
      <c r="J1696" s="24">
        <v>0</v>
      </c>
    </row>
    <row r="1697" spans="1:10">
      <c r="A1697" s="91" t="s">
        <v>178</v>
      </c>
      <c r="B1697" s="91" t="s">
        <v>177</v>
      </c>
      <c r="C1697" s="90">
        <v>2008</v>
      </c>
      <c r="D1697" s="91" t="s">
        <v>861</v>
      </c>
      <c r="E1697" s="91">
        <v>116.73055555555557</v>
      </c>
      <c r="F1697" s="91">
        <v>31.586111111111112</v>
      </c>
      <c r="G1697" s="90">
        <v>1</v>
      </c>
      <c r="H1697" s="27">
        <v>31.675555559999999</v>
      </c>
      <c r="I1697" s="27">
        <v>4</v>
      </c>
      <c r="J1697" s="24">
        <v>1</v>
      </c>
    </row>
    <row r="1698" spans="1:10">
      <c r="A1698" s="91" t="s">
        <v>178</v>
      </c>
      <c r="B1698" s="91" t="s">
        <v>177</v>
      </c>
      <c r="C1698" s="90">
        <v>3837</v>
      </c>
      <c r="D1698" s="91" t="s">
        <v>860</v>
      </c>
      <c r="E1698" s="91">
        <v>116.65833333333333</v>
      </c>
      <c r="F1698" s="91">
        <v>31.583333333333332</v>
      </c>
      <c r="G1698" s="90">
        <v>4</v>
      </c>
      <c r="H1698" s="27">
        <v>31.675555559999999</v>
      </c>
      <c r="I1698" s="27">
        <v>4</v>
      </c>
      <c r="J1698" s="24">
        <v>1</v>
      </c>
    </row>
    <row r="1699" spans="1:10" hidden="1">
      <c r="A1699" s="91" t="s">
        <v>178</v>
      </c>
      <c r="B1699" s="91" t="s">
        <v>177</v>
      </c>
      <c r="C1699" s="90">
        <v>3381</v>
      </c>
      <c r="D1699" s="91" t="s">
        <v>859</v>
      </c>
      <c r="E1699" s="91">
        <v>116.5</v>
      </c>
      <c r="F1699" s="91">
        <v>31.583333333333332</v>
      </c>
      <c r="G1699" s="90">
        <v>669</v>
      </c>
      <c r="H1699" s="27">
        <v>31.675555559999999</v>
      </c>
      <c r="I1699" s="27">
        <v>4</v>
      </c>
      <c r="J1699" s="24">
        <v>0</v>
      </c>
    </row>
    <row r="1700" spans="1:10">
      <c r="A1700" s="91" t="s">
        <v>178</v>
      </c>
      <c r="B1700" s="91" t="s">
        <v>177</v>
      </c>
      <c r="C1700" s="90">
        <v>5056</v>
      </c>
      <c r="D1700" s="91" t="s">
        <v>858</v>
      </c>
      <c r="E1700" s="91">
        <v>116.55277777777778</v>
      </c>
      <c r="F1700" s="91">
        <v>31.580555555555556</v>
      </c>
      <c r="G1700" s="90">
        <v>1</v>
      </c>
      <c r="H1700" s="27">
        <v>31.675555559999999</v>
      </c>
      <c r="I1700" s="27">
        <v>4</v>
      </c>
      <c r="J1700" s="24">
        <v>1</v>
      </c>
    </row>
    <row r="1701" spans="1:10">
      <c r="A1701" s="91" t="s">
        <v>178</v>
      </c>
      <c r="B1701" s="91" t="s">
        <v>177</v>
      </c>
      <c r="C1701" s="90">
        <v>1661</v>
      </c>
      <c r="D1701" s="91" t="s">
        <v>857</v>
      </c>
      <c r="E1701" s="91">
        <v>116.81111111111112</v>
      </c>
      <c r="F1701" s="91">
        <v>31.577777777777779</v>
      </c>
      <c r="G1701" s="90">
        <v>7</v>
      </c>
      <c r="H1701" s="27">
        <v>31.675555559999999</v>
      </c>
      <c r="I1701" s="27">
        <v>4</v>
      </c>
      <c r="J1701" s="24">
        <v>1</v>
      </c>
    </row>
    <row r="1702" spans="1:10">
      <c r="A1702" s="91" t="s">
        <v>178</v>
      </c>
      <c r="B1702" s="91" t="s">
        <v>177</v>
      </c>
      <c r="C1702" s="90">
        <v>3901</v>
      </c>
      <c r="D1702" s="91" t="s">
        <v>856</v>
      </c>
      <c r="E1702" s="91">
        <v>116.79444444444445</v>
      </c>
      <c r="F1702" s="91">
        <v>31.577777777777779</v>
      </c>
      <c r="G1702" s="90">
        <v>26</v>
      </c>
      <c r="H1702" s="27">
        <v>31.675555559999999</v>
      </c>
      <c r="I1702" s="27">
        <v>4</v>
      </c>
      <c r="J1702" s="24">
        <v>1</v>
      </c>
    </row>
    <row r="1703" spans="1:10">
      <c r="A1703" s="91" t="s">
        <v>178</v>
      </c>
      <c r="B1703" s="91" t="s">
        <v>177</v>
      </c>
      <c r="C1703" s="90">
        <v>4477</v>
      </c>
      <c r="D1703" s="91" t="s">
        <v>855</v>
      </c>
      <c r="E1703" s="91">
        <v>116.54166666666667</v>
      </c>
      <c r="F1703" s="91">
        <v>31.577777777777779</v>
      </c>
      <c r="G1703" s="90">
        <v>1</v>
      </c>
      <c r="H1703" s="27">
        <v>31.675555559999999</v>
      </c>
      <c r="I1703" s="27">
        <v>4</v>
      </c>
      <c r="J1703" s="24">
        <v>1</v>
      </c>
    </row>
    <row r="1704" spans="1:10" hidden="1">
      <c r="A1704" s="91" t="s">
        <v>178</v>
      </c>
      <c r="B1704" s="91" t="s">
        <v>177</v>
      </c>
      <c r="C1704" s="90">
        <v>4479</v>
      </c>
      <c r="D1704" s="91" t="s">
        <v>854</v>
      </c>
      <c r="E1704" s="91">
        <v>116.43611111111112</v>
      </c>
      <c r="F1704" s="91">
        <v>31.577777777777779</v>
      </c>
      <c r="G1704" s="90">
        <v>1</v>
      </c>
      <c r="H1704" s="27">
        <v>31.675555559999999</v>
      </c>
      <c r="I1704" s="27">
        <v>4</v>
      </c>
      <c r="J1704" s="24">
        <v>0</v>
      </c>
    </row>
    <row r="1705" spans="1:10">
      <c r="A1705" s="91" t="s">
        <v>178</v>
      </c>
      <c r="B1705" s="91" t="s">
        <v>177</v>
      </c>
      <c r="C1705" s="90">
        <v>5043</v>
      </c>
      <c r="D1705" s="91" t="s">
        <v>853</v>
      </c>
      <c r="E1705" s="91">
        <v>116.73888888888888</v>
      </c>
      <c r="F1705" s="91">
        <v>31.572222222222223</v>
      </c>
      <c r="G1705" s="90">
        <v>1</v>
      </c>
      <c r="H1705" s="27">
        <v>31.675555559999999</v>
      </c>
      <c r="I1705" s="27">
        <v>4</v>
      </c>
      <c r="J1705" s="24">
        <v>1</v>
      </c>
    </row>
    <row r="1706" spans="1:10" hidden="1">
      <c r="A1706" s="91" t="s">
        <v>178</v>
      </c>
      <c r="B1706" s="91" t="s">
        <v>177</v>
      </c>
      <c r="C1706" s="90">
        <v>1272</v>
      </c>
      <c r="D1706" s="91" t="s">
        <v>852</v>
      </c>
      <c r="E1706" s="91">
        <v>116.39444444444445</v>
      </c>
      <c r="F1706" s="91">
        <v>31.572222222222223</v>
      </c>
      <c r="G1706" s="90">
        <v>1</v>
      </c>
      <c r="H1706" s="27">
        <v>31.675555559999999</v>
      </c>
      <c r="I1706" s="27">
        <v>4</v>
      </c>
      <c r="J1706" s="24">
        <v>0</v>
      </c>
    </row>
    <row r="1707" spans="1:10">
      <c r="A1707" s="91" t="s">
        <v>178</v>
      </c>
      <c r="B1707" s="91" t="s">
        <v>177</v>
      </c>
      <c r="C1707" s="90">
        <v>1121</v>
      </c>
      <c r="D1707" s="91" t="s">
        <v>851</v>
      </c>
      <c r="E1707" s="91">
        <v>116.675</v>
      </c>
      <c r="F1707" s="91">
        <v>31.569444444444446</v>
      </c>
      <c r="G1707" s="90">
        <v>26</v>
      </c>
      <c r="H1707" s="27">
        <v>31.675555559999999</v>
      </c>
      <c r="I1707" s="27">
        <v>4</v>
      </c>
      <c r="J1707" s="24">
        <v>1</v>
      </c>
    </row>
    <row r="1708" spans="1:10">
      <c r="A1708" s="91" t="s">
        <v>178</v>
      </c>
      <c r="B1708" s="91" t="s">
        <v>177</v>
      </c>
      <c r="C1708" s="90">
        <v>1197</v>
      </c>
      <c r="D1708" s="91" t="s">
        <v>850</v>
      </c>
      <c r="E1708" s="91">
        <v>116.54166666666667</v>
      </c>
      <c r="F1708" s="91">
        <v>31.569444444444446</v>
      </c>
      <c r="G1708" s="90">
        <v>22</v>
      </c>
      <c r="H1708" s="27">
        <v>31.675555559999999</v>
      </c>
      <c r="I1708" s="27">
        <v>4</v>
      </c>
      <c r="J1708" s="24">
        <v>1</v>
      </c>
    </row>
    <row r="1709" spans="1:10" hidden="1">
      <c r="A1709" s="91" t="s">
        <v>178</v>
      </c>
      <c r="B1709" s="91" t="s">
        <v>177</v>
      </c>
      <c r="C1709" s="90">
        <v>3976</v>
      </c>
      <c r="D1709" s="91" t="s">
        <v>843</v>
      </c>
      <c r="E1709" s="91">
        <v>116.46388888888889</v>
      </c>
      <c r="F1709" s="91">
        <v>31.569444444444446</v>
      </c>
      <c r="G1709" s="90">
        <v>5</v>
      </c>
      <c r="H1709" s="27">
        <v>31.675555559999999</v>
      </c>
      <c r="I1709" s="27">
        <v>4</v>
      </c>
      <c r="J1709" s="24">
        <v>0</v>
      </c>
    </row>
    <row r="1710" spans="1:10" hidden="1">
      <c r="A1710" s="91" t="s">
        <v>178</v>
      </c>
      <c r="B1710" s="91" t="s">
        <v>177</v>
      </c>
      <c r="C1710" s="90">
        <v>3364</v>
      </c>
      <c r="D1710" s="91" t="s">
        <v>849</v>
      </c>
      <c r="E1710" s="91">
        <v>116.33888888888889</v>
      </c>
      <c r="F1710" s="91">
        <v>31.569444444444443</v>
      </c>
      <c r="G1710" s="90">
        <v>8</v>
      </c>
      <c r="H1710" s="27">
        <v>31.675555559999999</v>
      </c>
      <c r="I1710" s="27">
        <v>4</v>
      </c>
      <c r="J1710" s="24">
        <v>0</v>
      </c>
    </row>
    <row r="1711" spans="1:10" hidden="1">
      <c r="A1711" s="91" t="s">
        <v>178</v>
      </c>
      <c r="B1711" s="91" t="s">
        <v>177</v>
      </c>
      <c r="C1711" s="90">
        <v>2210</v>
      </c>
      <c r="D1711" s="91" t="s">
        <v>848</v>
      </c>
      <c r="E1711" s="91">
        <v>116.01388888888889</v>
      </c>
      <c r="F1711" s="91">
        <v>31.566666666666666</v>
      </c>
      <c r="G1711" s="90">
        <v>2</v>
      </c>
      <c r="H1711" s="27">
        <v>31.675555559999999</v>
      </c>
      <c r="I1711" s="27">
        <v>4</v>
      </c>
      <c r="J1711" s="24">
        <v>0</v>
      </c>
    </row>
    <row r="1712" spans="1:10" hidden="1">
      <c r="A1712" s="91" t="s">
        <v>178</v>
      </c>
      <c r="B1712" s="91" t="s">
        <v>177</v>
      </c>
      <c r="C1712" s="90">
        <v>4014</v>
      </c>
      <c r="D1712" s="91" t="s">
        <v>847</v>
      </c>
      <c r="E1712" s="91">
        <v>116.43055555555554</v>
      </c>
      <c r="F1712" s="91">
        <v>31.561111111111114</v>
      </c>
      <c r="G1712" s="90">
        <v>1</v>
      </c>
      <c r="H1712" s="27">
        <v>31.675555559999999</v>
      </c>
      <c r="I1712" s="27">
        <v>4</v>
      </c>
      <c r="J1712" s="24">
        <v>0</v>
      </c>
    </row>
    <row r="1713" spans="1:10" hidden="1">
      <c r="A1713" s="91" t="s">
        <v>178</v>
      </c>
      <c r="B1713" s="91" t="s">
        <v>177</v>
      </c>
      <c r="C1713" s="90">
        <v>1010</v>
      </c>
      <c r="D1713" s="91" t="s">
        <v>846</v>
      </c>
      <c r="E1713" s="91">
        <v>116.39444444444445</v>
      </c>
      <c r="F1713" s="91">
        <v>31.561111111111114</v>
      </c>
      <c r="G1713" s="90">
        <v>1</v>
      </c>
      <c r="H1713" s="27">
        <v>31.675555559999999</v>
      </c>
      <c r="I1713" s="27">
        <v>4</v>
      </c>
      <c r="J1713" s="24">
        <v>0</v>
      </c>
    </row>
    <row r="1714" spans="1:10" hidden="1">
      <c r="A1714" s="91" t="s">
        <v>178</v>
      </c>
      <c r="B1714" s="91" t="s">
        <v>177</v>
      </c>
      <c r="C1714" s="90">
        <v>1402</v>
      </c>
      <c r="D1714" s="91" t="s">
        <v>845</v>
      </c>
      <c r="E1714" s="91">
        <v>116.18888888888888</v>
      </c>
      <c r="F1714" s="91">
        <v>31.56111111111111</v>
      </c>
      <c r="G1714" s="90">
        <v>1</v>
      </c>
      <c r="H1714" s="27">
        <v>31.675555559999999</v>
      </c>
      <c r="I1714" s="27">
        <v>4</v>
      </c>
      <c r="J1714" s="24">
        <v>0</v>
      </c>
    </row>
    <row r="1715" spans="1:10" hidden="1">
      <c r="A1715" s="91" t="s">
        <v>178</v>
      </c>
      <c r="B1715" s="91" t="s">
        <v>177</v>
      </c>
      <c r="C1715" s="90">
        <v>4473</v>
      </c>
      <c r="D1715" s="91" t="s">
        <v>844</v>
      </c>
      <c r="E1715" s="91">
        <v>116.44166666666668</v>
      </c>
      <c r="F1715" s="91">
        <v>31.558333333333334</v>
      </c>
      <c r="G1715" s="90">
        <v>3</v>
      </c>
      <c r="H1715" s="27">
        <v>31.675555559999999</v>
      </c>
      <c r="I1715" s="27">
        <v>4</v>
      </c>
      <c r="J1715" s="24">
        <v>0</v>
      </c>
    </row>
    <row r="1716" spans="1:10" hidden="1">
      <c r="A1716" s="91" t="s">
        <v>178</v>
      </c>
      <c r="B1716" s="91" t="s">
        <v>177</v>
      </c>
      <c r="C1716" s="90">
        <v>3975</v>
      </c>
      <c r="D1716" s="91" t="s">
        <v>843</v>
      </c>
      <c r="E1716" s="91">
        <v>116.375</v>
      </c>
      <c r="F1716" s="91">
        <v>31.558333333333334</v>
      </c>
      <c r="G1716" s="90">
        <v>2</v>
      </c>
      <c r="H1716" s="27">
        <v>31.675555559999999</v>
      </c>
      <c r="I1716" s="27">
        <v>4</v>
      </c>
      <c r="J1716" s="24">
        <v>0</v>
      </c>
    </row>
    <row r="1717" spans="1:10" hidden="1">
      <c r="A1717" s="91" t="s">
        <v>178</v>
      </c>
      <c r="B1717" s="91" t="s">
        <v>177</v>
      </c>
      <c r="C1717" s="90">
        <v>99</v>
      </c>
      <c r="D1717" s="91" t="s">
        <v>842</v>
      </c>
      <c r="E1717" s="91">
        <v>115.83611111111111</v>
      </c>
      <c r="F1717" s="91">
        <v>31.558333333333334</v>
      </c>
      <c r="G1717" s="90">
        <v>1</v>
      </c>
      <c r="H1717" s="27">
        <v>31.675555559999999</v>
      </c>
      <c r="I1717" s="27">
        <v>4</v>
      </c>
      <c r="J1717" s="24">
        <v>0</v>
      </c>
    </row>
    <row r="1718" spans="1:10" hidden="1">
      <c r="A1718" s="91" t="s">
        <v>178</v>
      </c>
      <c r="B1718" s="91" t="s">
        <v>177</v>
      </c>
      <c r="C1718" s="90">
        <v>242</v>
      </c>
      <c r="D1718" s="91" t="s">
        <v>841</v>
      </c>
      <c r="E1718" s="91">
        <v>116.48333333333333</v>
      </c>
      <c r="F1718" s="91">
        <v>31.555555555555557</v>
      </c>
      <c r="G1718" s="90">
        <v>431</v>
      </c>
      <c r="H1718" s="27">
        <v>31.675555559999999</v>
      </c>
      <c r="I1718" s="27">
        <v>4</v>
      </c>
      <c r="J1718" s="24">
        <v>0</v>
      </c>
    </row>
    <row r="1719" spans="1:10" hidden="1">
      <c r="A1719" s="91" t="s">
        <v>178</v>
      </c>
      <c r="B1719" s="91" t="s">
        <v>177</v>
      </c>
      <c r="C1719" s="90">
        <v>4544</v>
      </c>
      <c r="D1719" s="91" t="s">
        <v>840</v>
      </c>
      <c r="E1719" s="91">
        <v>116.41944444444444</v>
      </c>
      <c r="F1719" s="91">
        <v>31.552777777777777</v>
      </c>
      <c r="G1719" s="90">
        <v>1</v>
      </c>
      <c r="H1719" s="27">
        <v>31.675555559999999</v>
      </c>
      <c r="I1719" s="27">
        <v>4</v>
      </c>
      <c r="J1719" s="24">
        <v>0</v>
      </c>
    </row>
    <row r="1720" spans="1:10" hidden="1">
      <c r="A1720" s="91" t="s">
        <v>178</v>
      </c>
      <c r="B1720" s="91" t="s">
        <v>177</v>
      </c>
      <c r="C1720" s="90">
        <v>3091</v>
      </c>
      <c r="D1720" s="91" t="s">
        <v>281</v>
      </c>
      <c r="E1720" s="91">
        <v>116.08611111111111</v>
      </c>
      <c r="F1720" s="91">
        <v>31.55</v>
      </c>
      <c r="G1720" s="90">
        <v>1</v>
      </c>
      <c r="H1720" s="27">
        <v>31.425555559999999</v>
      </c>
      <c r="I1720" s="27">
        <v>5</v>
      </c>
      <c r="J1720" s="24">
        <v>0</v>
      </c>
    </row>
    <row r="1721" spans="1:10">
      <c r="A1721" s="91" t="s">
        <v>178</v>
      </c>
      <c r="B1721" s="91" t="s">
        <v>177</v>
      </c>
      <c r="C1721" s="90">
        <v>51</v>
      </c>
      <c r="D1721" s="91" t="s">
        <v>839</v>
      </c>
      <c r="E1721" s="91">
        <v>116.71666666666667</v>
      </c>
      <c r="F1721" s="91">
        <v>31.541666666666668</v>
      </c>
      <c r="G1721" s="90">
        <v>27</v>
      </c>
      <c r="H1721" s="27">
        <v>31.425555559999999</v>
      </c>
      <c r="I1721" s="27">
        <v>5</v>
      </c>
      <c r="J1721" s="24">
        <v>1</v>
      </c>
    </row>
    <row r="1722" spans="1:10" hidden="1">
      <c r="A1722" s="91" t="s">
        <v>178</v>
      </c>
      <c r="B1722" s="91" t="s">
        <v>177</v>
      </c>
      <c r="C1722" s="90">
        <v>2279</v>
      </c>
      <c r="D1722" s="91" t="s">
        <v>838</v>
      </c>
      <c r="E1722" s="91">
        <v>115.80277777777778</v>
      </c>
      <c r="F1722" s="91">
        <v>31.541666666666668</v>
      </c>
      <c r="G1722" s="90">
        <v>2</v>
      </c>
      <c r="H1722" s="27">
        <v>31.425555559999999</v>
      </c>
      <c r="I1722" s="27">
        <v>5</v>
      </c>
      <c r="J1722" s="24">
        <v>0</v>
      </c>
    </row>
    <row r="1723" spans="1:10" hidden="1">
      <c r="A1723" s="91" t="s">
        <v>178</v>
      </c>
      <c r="B1723" s="91" t="s">
        <v>177</v>
      </c>
      <c r="C1723" s="90">
        <v>5011</v>
      </c>
      <c r="D1723" s="91" t="s">
        <v>837</v>
      </c>
      <c r="E1723" s="91">
        <v>115.78888888888889</v>
      </c>
      <c r="F1723" s="91">
        <v>31.541666666666668</v>
      </c>
      <c r="G1723" s="90">
        <v>10</v>
      </c>
      <c r="H1723" s="27">
        <v>31.425555559999999</v>
      </c>
      <c r="I1723" s="27">
        <v>5</v>
      </c>
      <c r="J1723" s="24">
        <v>0</v>
      </c>
    </row>
    <row r="1724" spans="1:10">
      <c r="A1724" s="91" t="s">
        <v>178</v>
      </c>
      <c r="B1724" s="91" t="s">
        <v>177</v>
      </c>
      <c r="C1724" s="90">
        <v>1744</v>
      </c>
      <c r="D1724" s="91" t="s">
        <v>836</v>
      </c>
      <c r="E1724" s="91">
        <v>116.34722222222223</v>
      </c>
      <c r="F1724" s="91">
        <v>31.538888888888891</v>
      </c>
      <c r="G1724" s="90">
        <v>1</v>
      </c>
      <c r="H1724" s="27">
        <v>31.425555559999999</v>
      </c>
      <c r="I1724" s="27">
        <v>5</v>
      </c>
      <c r="J1724" s="24">
        <v>1</v>
      </c>
    </row>
    <row r="1725" spans="1:10" hidden="1">
      <c r="A1725" s="91" t="s">
        <v>178</v>
      </c>
      <c r="B1725" s="91" t="s">
        <v>177</v>
      </c>
      <c r="C1725" s="90">
        <v>2247</v>
      </c>
      <c r="D1725" s="91" t="s">
        <v>835</v>
      </c>
      <c r="E1725" s="91">
        <v>115.81666666666666</v>
      </c>
      <c r="F1725" s="91">
        <v>31.536111111111111</v>
      </c>
      <c r="G1725" s="90">
        <v>9</v>
      </c>
      <c r="H1725" s="27">
        <v>31.425555559999999</v>
      </c>
      <c r="I1725" s="27">
        <v>5</v>
      </c>
      <c r="J1725" s="24">
        <v>0</v>
      </c>
    </row>
    <row r="1726" spans="1:10" hidden="1">
      <c r="A1726" s="91" t="s">
        <v>178</v>
      </c>
      <c r="B1726" s="91" t="s">
        <v>177</v>
      </c>
      <c r="C1726" s="90">
        <v>2807</v>
      </c>
      <c r="D1726" s="91" t="s">
        <v>834</v>
      </c>
      <c r="E1726" s="91">
        <v>115.83333333333333</v>
      </c>
      <c r="F1726" s="91">
        <v>31.530555555555555</v>
      </c>
      <c r="G1726" s="90">
        <v>2</v>
      </c>
      <c r="H1726" s="27">
        <v>31.425555559999999</v>
      </c>
      <c r="I1726" s="27">
        <v>5</v>
      </c>
      <c r="J1726" s="24">
        <v>0</v>
      </c>
    </row>
    <row r="1727" spans="1:10" hidden="1">
      <c r="A1727" s="91" t="s">
        <v>178</v>
      </c>
      <c r="B1727" s="91" t="s">
        <v>177</v>
      </c>
      <c r="C1727" s="90">
        <v>1436</v>
      </c>
      <c r="D1727" s="91" t="s">
        <v>833</v>
      </c>
      <c r="E1727" s="91">
        <v>115.75</v>
      </c>
      <c r="F1727" s="91">
        <v>31.530555555555555</v>
      </c>
      <c r="G1727" s="90">
        <v>8</v>
      </c>
      <c r="H1727" s="27">
        <v>31.425555559999999</v>
      </c>
      <c r="I1727" s="27">
        <v>5</v>
      </c>
      <c r="J1727" s="24">
        <v>0</v>
      </c>
    </row>
    <row r="1728" spans="1:10">
      <c r="A1728" s="91" t="s">
        <v>178</v>
      </c>
      <c r="B1728" s="91" t="s">
        <v>177</v>
      </c>
      <c r="C1728" s="90">
        <v>1327</v>
      </c>
      <c r="D1728" s="91" t="s">
        <v>832</v>
      </c>
      <c r="E1728" s="91">
        <v>116.50277777777778</v>
      </c>
      <c r="F1728" s="91">
        <v>31.527777777777779</v>
      </c>
      <c r="G1728" s="90">
        <v>1</v>
      </c>
      <c r="H1728" s="27">
        <v>31.425555559999999</v>
      </c>
      <c r="I1728" s="27">
        <v>5</v>
      </c>
      <c r="J1728" s="24">
        <v>1</v>
      </c>
    </row>
    <row r="1729" spans="1:10" hidden="1">
      <c r="A1729" s="91" t="s">
        <v>178</v>
      </c>
      <c r="B1729" s="91" t="s">
        <v>177</v>
      </c>
      <c r="C1729" s="90">
        <v>1490</v>
      </c>
      <c r="D1729" s="91" t="s">
        <v>831</v>
      </c>
      <c r="E1729" s="91">
        <v>115.84166666666667</v>
      </c>
      <c r="F1729" s="91">
        <v>31.524999999999999</v>
      </c>
      <c r="G1729" s="90">
        <v>2</v>
      </c>
      <c r="H1729" s="27">
        <v>31.425555559999999</v>
      </c>
      <c r="I1729" s="27">
        <v>5</v>
      </c>
      <c r="J1729" s="24">
        <v>0</v>
      </c>
    </row>
    <row r="1730" spans="1:10">
      <c r="A1730" s="91" t="s">
        <v>178</v>
      </c>
      <c r="B1730" s="91" t="s">
        <v>177</v>
      </c>
      <c r="C1730" s="90">
        <v>1671</v>
      </c>
      <c r="D1730" s="91" t="s">
        <v>830</v>
      </c>
      <c r="E1730" s="91">
        <v>116.51666666666667</v>
      </c>
      <c r="F1730" s="91">
        <v>31.522222222222222</v>
      </c>
      <c r="G1730" s="90">
        <v>2</v>
      </c>
      <c r="H1730" s="27">
        <v>31.425555559999999</v>
      </c>
      <c r="I1730" s="27">
        <v>5</v>
      </c>
      <c r="J1730" s="24">
        <v>1</v>
      </c>
    </row>
    <row r="1731" spans="1:10">
      <c r="A1731" s="91" t="s">
        <v>178</v>
      </c>
      <c r="B1731" s="91" t="s">
        <v>177</v>
      </c>
      <c r="C1731" s="90">
        <v>1979</v>
      </c>
      <c r="D1731" s="91" t="s">
        <v>829</v>
      </c>
      <c r="E1731" s="91">
        <v>116.34166666666667</v>
      </c>
      <c r="F1731" s="91">
        <v>31.522222222222222</v>
      </c>
      <c r="G1731" s="90">
        <v>4</v>
      </c>
      <c r="H1731" s="27">
        <v>31.425555559999999</v>
      </c>
      <c r="I1731" s="27">
        <v>5</v>
      </c>
      <c r="J1731" s="24">
        <v>1</v>
      </c>
    </row>
    <row r="1732" spans="1:10" hidden="1">
      <c r="A1732" s="91" t="s">
        <v>178</v>
      </c>
      <c r="B1732" s="91" t="s">
        <v>177</v>
      </c>
      <c r="C1732" s="90">
        <v>3029</v>
      </c>
      <c r="D1732" s="91" t="s">
        <v>828</v>
      </c>
      <c r="E1732" s="91">
        <v>115.79722222222222</v>
      </c>
      <c r="F1732" s="91">
        <v>31.519444444444446</v>
      </c>
      <c r="G1732" s="90">
        <v>2</v>
      </c>
      <c r="H1732" s="27">
        <v>31.425555559999999</v>
      </c>
      <c r="I1732" s="27">
        <v>5</v>
      </c>
      <c r="J1732" s="24">
        <v>0</v>
      </c>
    </row>
    <row r="1733" spans="1:10" hidden="1">
      <c r="A1733" s="91" t="s">
        <v>178</v>
      </c>
      <c r="B1733" s="91" t="s">
        <v>177</v>
      </c>
      <c r="C1733" s="90">
        <v>2282</v>
      </c>
      <c r="D1733" s="91" t="s">
        <v>827</v>
      </c>
      <c r="E1733" s="91">
        <v>115.80277777777778</v>
      </c>
      <c r="F1733" s="91">
        <v>31.508333333333333</v>
      </c>
      <c r="G1733" s="90">
        <v>4</v>
      </c>
      <c r="H1733" s="27">
        <v>31.425555559999999</v>
      </c>
      <c r="I1733" s="27">
        <v>5</v>
      </c>
      <c r="J1733" s="24">
        <v>0</v>
      </c>
    </row>
    <row r="1734" spans="1:10" hidden="1">
      <c r="A1734" s="91" t="s">
        <v>178</v>
      </c>
      <c r="B1734" s="91" t="s">
        <v>177</v>
      </c>
      <c r="C1734" s="90">
        <v>2276</v>
      </c>
      <c r="D1734" s="91" t="s">
        <v>826</v>
      </c>
      <c r="E1734" s="91">
        <v>115.79444444444445</v>
      </c>
      <c r="F1734" s="91">
        <v>31.508333333333333</v>
      </c>
      <c r="G1734" s="90">
        <v>5</v>
      </c>
      <c r="H1734" s="27">
        <v>31.425555559999999</v>
      </c>
      <c r="I1734" s="27">
        <v>5</v>
      </c>
      <c r="J1734" s="24">
        <v>0</v>
      </c>
    </row>
    <row r="1735" spans="1:10" hidden="1">
      <c r="A1735" s="91" t="s">
        <v>178</v>
      </c>
      <c r="B1735" s="91" t="s">
        <v>177</v>
      </c>
      <c r="C1735" s="90">
        <v>3031</v>
      </c>
      <c r="D1735" s="91" t="s">
        <v>825</v>
      </c>
      <c r="E1735" s="91">
        <v>115.75555555555556</v>
      </c>
      <c r="F1735" s="91">
        <v>31.508333333333333</v>
      </c>
      <c r="G1735" s="90">
        <v>22</v>
      </c>
      <c r="H1735" s="27">
        <v>31.425555559999999</v>
      </c>
      <c r="I1735" s="27">
        <v>5</v>
      </c>
      <c r="J1735" s="24">
        <v>0</v>
      </c>
    </row>
    <row r="1736" spans="1:10">
      <c r="A1736" s="91" t="s">
        <v>178</v>
      </c>
      <c r="B1736" s="91" t="s">
        <v>177</v>
      </c>
      <c r="C1736" s="90">
        <v>1707</v>
      </c>
      <c r="D1736" s="91" t="s">
        <v>824</v>
      </c>
      <c r="E1736" s="91">
        <v>116.46944444444445</v>
      </c>
      <c r="F1736" s="91">
        <v>31.505555555555556</v>
      </c>
      <c r="G1736" s="90">
        <v>7</v>
      </c>
      <c r="H1736" s="27">
        <v>31.425555559999999</v>
      </c>
      <c r="I1736" s="27">
        <v>5</v>
      </c>
      <c r="J1736" s="24">
        <v>1</v>
      </c>
    </row>
    <row r="1737" spans="1:10" hidden="1">
      <c r="A1737" s="91" t="s">
        <v>178</v>
      </c>
      <c r="B1737" s="91" t="s">
        <v>177</v>
      </c>
      <c r="C1737" s="90">
        <v>2295</v>
      </c>
      <c r="D1737" s="91" t="s">
        <v>823</v>
      </c>
      <c r="E1737" s="91">
        <v>115.83611111111111</v>
      </c>
      <c r="F1737" s="91">
        <v>31.50277777777778</v>
      </c>
      <c r="G1737" s="90">
        <v>4</v>
      </c>
      <c r="H1737" s="27">
        <v>31.425555559999999</v>
      </c>
      <c r="I1737" s="27">
        <v>5</v>
      </c>
      <c r="J1737" s="24">
        <v>0</v>
      </c>
    </row>
    <row r="1738" spans="1:10" hidden="1">
      <c r="A1738" s="91" t="s">
        <v>178</v>
      </c>
      <c r="B1738" s="91" t="s">
        <v>177</v>
      </c>
      <c r="C1738" s="90">
        <v>5016</v>
      </c>
      <c r="D1738" s="91" t="s">
        <v>822</v>
      </c>
      <c r="E1738" s="91">
        <v>115.79444444444445</v>
      </c>
      <c r="F1738" s="91">
        <v>31.50277777777778</v>
      </c>
      <c r="G1738" s="90">
        <v>5</v>
      </c>
      <c r="H1738" s="27">
        <v>31.425555559999999</v>
      </c>
      <c r="I1738" s="27">
        <v>5</v>
      </c>
      <c r="J1738" s="24">
        <v>0</v>
      </c>
    </row>
    <row r="1739" spans="1:10" hidden="1">
      <c r="A1739" s="91" t="s">
        <v>178</v>
      </c>
      <c r="B1739" s="91" t="s">
        <v>177</v>
      </c>
      <c r="C1739" s="90">
        <v>2264</v>
      </c>
      <c r="D1739" s="91" t="s">
        <v>821</v>
      </c>
      <c r="E1739" s="91">
        <v>115.81944444444444</v>
      </c>
      <c r="F1739" s="91">
        <v>31.502777777777776</v>
      </c>
      <c r="G1739" s="90">
        <v>5</v>
      </c>
      <c r="H1739" s="27">
        <v>31.425555559999999</v>
      </c>
      <c r="I1739" s="27">
        <v>5</v>
      </c>
      <c r="J1739" s="24">
        <v>0</v>
      </c>
    </row>
    <row r="1740" spans="1:10" hidden="1">
      <c r="A1740" s="91" t="s">
        <v>178</v>
      </c>
      <c r="B1740" s="91" t="s">
        <v>177</v>
      </c>
      <c r="C1740" s="90">
        <v>2257</v>
      </c>
      <c r="D1740" s="91" t="s">
        <v>820</v>
      </c>
      <c r="E1740" s="91">
        <v>115.8</v>
      </c>
      <c r="F1740" s="91">
        <v>31.5</v>
      </c>
      <c r="G1740" s="90">
        <v>3</v>
      </c>
      <c r="H1740" s="27">
        <v>31.425555559999999</v>
      </c>
      <c r="I1740" s="27">
        <v>5</v>
      </c>
      <c r="J1740" s="24">
        <v>0</v>
      </c>
    </row>
    <row r="1741" spans="1:10" hidden="1">
      <c r="A1741" s="91" t="s">
        <v>178</v>
      </c>
      <c r="B1741" s="91" t="s">
        <v>177</v>
      </c>
      <c r="C1741" s="90">
        <v>2292</v>
      </c>
      <c r="D1741" s="91" t="s">
        <v>819</v>
      </c>
      <c r="E1741" s="91">
        <v>115.81944444444444</v>
      </c>
      <c r="F1741" s="91">
        <v>31.49722222222222</v>
      </c>
      <c r="G1741" s="90">
        <v>2</v>
      </c>
      <c r="H1741" s="27">
        <v>31.425555559999999</v>
      </c>
      <c r="I1741" s="27">
        <v>5</v>
      </c>
      <c r="J1741" s="24">
        <v>0</v>
      </c>
    </row>
    <row r="1742" spans="1:10">
      <c r="A1742" s="91" t="s">
        <v>178</v>
      </c>
      <c r="B1742" s="91" t="s">
        <v>177</v>
      </c>
      <c r="C1742" s="90">
        <v>510</v>
      </c>
      <c r="D1742" s="91" t="s">
        <v>818</v>
      </c>
      <c r="E1742" s="91">
        <v>116.38055555555555</v>
      </c>
      <c r="F1742" s="91">
        <v>31.491666666666667</v>
      </c>
      <c r="G1742" s="90">
        <v>6</v>
      </c>
      <c r="H1742" s="27">
        <v>31.425555559999999</v>
      </c>
      <c r="I1742" s="27">
        <v>5</v>
      </c>
      <c r="J1742" s="24">
        <v>1</v>
      </c>
    </row>
    <row r="1743" spans="1:10" hidden="1">
      <c r="A1743" s="91" t="s">
        <v>178</v>
      </c>
      <c r="B1743" s="91" t="s">
        <v>177</v>
      </c>
      <c r="C1743" s="90">
        <v>2259</v>
      </c>
      <c r="D1743" s="91" t="s">
        <v>817</v>
      </c>
      <c r="E1743" s="91">
        <v>115.88333333333334</v>
      </c>
      <c r="F1743" s="91">
        <v>31.488888888888891</v>
      </c>
      <c r="G1743" s="90">
        <v>5</v>
      </c>
      <c r="H1743" s="27">
        <v>31.425555559999999</v>
      </c>
      <c r="I1743" s="27">
        <v>5</v>
      </c>
      <c r="J1743" s="24">
        <v>0</v>
      </c>
    </row>
    <row r="1744" spans="1:10">
      <c r="A1744" s="91" t="s">
        <v>178</v>
      </c>
      <c r="B1744" s="91" t="s">
        <v>177</v>
      </c>
      <c r="C1744" s="90">
        <v>4465</v>
      </c>
      <c r="D1744" s="91" t="s">
        <v>816</v>
      </c>
      <c r="E1744" s="91">
        <v>116.5</v>
      </c>
      <c r="F1744" s="91">
        <v>31.486111111111111</v>
      </c>
      <c r="G1744" s="90">
        <v>1</v>
      </c>
      <c r="H1744" s="27">
        <v>31.425555559999999</v>
      </c>
      <c r="I1744" s="27">
        <v>5</v>
      </c>
      <c r="J1744" s="24">
        <v>1</v>
      </c>
    </row>
    <row r="1745" spans="1:10">
      <c r="A1745" s="91" t="s">
        <v>178</v>
      </c>
      <c r="B1745" s="91" t="s">
        <v>177</v>
      </c>
      <c r="C1745" s="90">
        <v>212</v>
      </c>
      <c r="D1745" s="91" t="s">
        <v>815</v>
      </c>
      <c r="E1745" s="91">
        <v>116.30277777777778</v>
      </c>
      <c r="F1745" s="91">
        <v>31.486111111111111</v>
      </c>
      <c r="G1745" s="90">
        <v>3</v>
      </c>
      <c r="H1745" s="27">
        <v>31.425555559999999</v>
      </c>
      <c r="I1745" s="27">
        <v>5</v>
      </c>
      <c r="J1745" s="24">
        <v>1</v>
      </c>
    </row>
    <row r="1746" spans="1:10" hidden="1">
      <c r="A1746" s="91" t="s">
        <v>178</v>
      </c>
      <c r="B1746" s="91" t="s">
        <v>177</v>
      </c>
      <c r="C1746" s="90">
        <v>2298</v>
      </c>
      <c r="D1746" s="91" t="s">
        <v>200</v>
      </c>
      <c r="E1746" s="91">
        <v>115.85555555555555</v>
      </c>
      <c r="F1746" s="91">
        <v>31.486111111111111</v>
      </c>
      <c r="G1746" s="90">
        <v>2</v>
      </c>
      <c r="H1746" s="27">
        <v>31.425555559999999</v>
      </c>
      <c r="I1746" s="27">
        <v>5</v>
      </c>
      <c r="J1746" s="24">
        <v>0</v>
      </c>
    </row>
    <row r="1747" spans="1:10" hidden="1">
      <c r="A1747" s="91" t="s">
        <v>178</v>
      </c>
      <c r="B1747" s="91" t="s">
        <v>177</v>
      </c>
      <c r="C1747" s="90">
        <v>2294</v>
      </c>
      <c r="D1747" s="91" t="s">
        <v>814</v>
      </c>
      <c r="E1747" s="91">
        <v>115.78055555555555</v>
      </c>
      <c r="F1747" s="91">
        <v>31.483333333333334</v>
      </c>
      <c r="G1747" s="90">
        <v>4</v>
      </c>
      <c r="H1747" s="27">
        <v>31.425555559999999</v>
      </c>
      <c r="I1747" s="27">
        <v>5</v>
      </c>
      <c r="J1747" s="24">
        <v>0</v>
      </c>
    </row>
    <row r="1748" spans="1:10">
      <c r="A1748" s="91" t="s">
        <v>178</v>
      </c>
      <c r="B1748" s="91" t="s">
        <v>177</v>
      </c>
      <c r="C1748" s="90">
        <v>3990</v>
      </c>
      <c r="D1748" s="91" t="s">
        <v>813</v>
      </c>
      <c r="E1748" s="91">
        <v>116.425</v>
      </c>
      <c r="F1748" s="91">
        <v>31.483333333333331</v>
      </c>
      <c r="G1748" s="90">
        <v>3</v>
      </c>
      <c r="H1748" s="27">
        <v>31.425555559999999</v>
      </c>
      <c r="I1748" s="27">
        <v>5</v>
      </c>
      <c r="J1748" s="24">
        <v>1</v>
      </c>
    </row>
    <row r="1749" spans="1:10">
      <c r="A1749" s="91" t="s">
        <v>178</v>
      </c>
      <c r="B1749" s="91" t="s">
        <v>177</v>
      </c>
      <c r="C1749" s="90">
        <v>3979</v>
      </c>
      <c r="D1749" s="91" t="s">
        <v>812</v>
      </c>
      <c r="E1749" s="91">
        <v>116.30555555555556</v>
      </c>
      <c r="F1749" s="91">
        <v>31.477777777777778</v>
      </c>
      <c r="G1749" s="90">
        <v>7</v>
      </c>
      <c r="H1749" s="27">
        <v>31.425555559999999</v>
      </c>
      <c r="I1749" s="27">
        <v>5</v>
      </c>
      <c r="J1749" s="24">
        <v>1</v>
      </c>
    </row>
    <row r="1750" spans="1:10">
      <c r="A1750" s="91" t="s">
        <v>178</v>
      </c>
      <c r="B1750" s="91" t="s">
        <v>177</v>
      </c>
      <c r="C1750" s="90">
        <v>816</v>
      </c>
      <c r="D1750" s="91" t="s">
        <v>811</v>
      </c>
      <c r="E1750" s="91">
        <v>116.24166666666667</v>
      </c>
      <c r="F1750" s="91">
        <v>31.475000000000001</v>
      </c>
      <c r="G1750" s="90">
        <v>1</v>
      </c>
      <c r="H1750" s="27">
        <v>31.425555559999999</v>
      </c>
      <c r="I1750" s="27">
        <v>5</v>
      </c>
      <c r="J1750" s="24">
        <v>1</v>
      </c>
    </row>
    <row r="1751" spans="1:10" hidden="1">
      <c r="A1751" s="91" t="s">
        <v>178</v>
      </c>
      <c r="B1751" s="91" t="s">
        <v>177</v>
      </c>
      <c r="C1751" s="90">
        <v>2296</v>
      </c>
      <c r="D1751" s="91" t="s">
        <v>810</v>
      </c>
      <c r="E1751" s="91">
        <v>115.78333333333333</v>
      </c>
      <c r="F1751" s="91">
        <v>31.475000000000001</v>
      </c>
      <c r="G1751" s="90">
        <v>5</v>
      </c>
      <c r="H1751" s="27">
        <v>31.425555559999999</v>
      </c>
      <c r="I1751" s="27">
        <v>5</v>
      </c>
      <c r="J1751" s="24">
        <v>0</v>
      </c>
    </row>
    <row r="1752" spans="1:10" hidden="1">
      <c r="A1752" s="91" t="s">
        <v>178</v>
      </c>
      <c r="B1752" s="91" t="s">
        <v>177</v>
      </c>
      <c r="C1752" s="90">
        <v>2258</v>
      </c>
      <c r="D1752" s="91" t="s">
        <v>417</v>
      </c>
      <c r="E1752" s="91">
        <v>115.75277777777778</v>
      </c>
      <c r="F1752" s="91">
        <v>31.475000000000001</v>
      </c>
      <c r="G1752" s="90">
        <v>5</v>
      </c>
      <c r="H1752" s="27">
        <v>31.425555559999999</v>
      </c>
      <c r="I1752" s="27">
        <v>5</v>
      </c>
      <c r="J1752" s="24">
        <v>0</v>
      </c>
    </row>
    <row r="1753" spans="1:10">
      <c r="A1753" s="91" t="s">
        <v>178</v>
      </c>
      <c r="B1753" s="91" t="s">
        <v>177</v>
      </c>
      <c r="C1753" s="90">
        <v>150</v>
      </c>
      <c r="D1753" s="91" t="s">
        <v>809</v>
      </c>
      <c r="E1753" s="91">
        <v>116.55833333333334</v>
      </c>
      <c r="F1753" s="91">
        <v>31.474999999999998</v>
      </c>
      <c r="G1753" s="90">
        <v>4</v>
      </c>
      <c r="H1753" s="27">
        <v>31.425555559999999</v>
      </c>
      <c r="I1753" s="27">
        <v>5</v>
      </c>
      <c r="J1753" s="24">
        <v>1</v>
      </c>
    </row>
    <row r="1754" spans="1:10" hidden="1">
      <c r="A1754" s="91" t="s">
        <v>178</v>
      </c>
      <c r="B1754" s="91" t="s">
        <v>177</v>
      </c>
      <c r="C1754" s="90">
        <v>2256</v>
      </c>
      <c r="D1754" s="91" t="s">
        <v>808</v>
      </c>
      <c r="E1754" s="91">
        <v>115.85833333333333</v>
      </c>
      <c r="F1754" s="91">
        <v>31.472222222222225</v>
      </c>
      <c r="G1754" s="90">
        <v>2</v>
      </c>
      <c r="H1754" s="27">
        <v>31.425555559999999</v>
      </c>
      <c r="I1754" s="27">
        <v>5</v>
      </c>
      <c r="J1754" s="24">
        <v>0</v>
      </c>
    </row>
    <row r="1755" spans="1:10" hidden="1">
      <c r="A1755" s="91" t="s">
        <v>178</v>
      </c>
      <c r="B1755" s="91" t="s">
        <v>177</v>
      </c>
      <c r="C1755" s="90">
        <v>947</v>
      </c>
      <c r="D1755" s="91" t="s">
        <v>208</v>
      </c>
      <c r="E1755" s="91">
        <v>115.75</v>
      </c>
      <c r="F1755" s="91">
        <v>31.472222222222225</v>
      </c>
      <c r="G1755" s="90">
        <v>6</v>
      </c>
      <c r="H1755" s="27">
        <v>31.425555559999999</v>
      </c>
      <c r="I1755" s="27">
        <v>5</v>
      </c>
      <c r="J1755" s="24">
        <v>0</v>
      </c>
    </row>
    <row r="1756" spans="1:10" hidden="1">
      <c r="A1756" s="91" t="s">
        <v>178</v>
      </c>
      <c r="B1756" s="91" t="s">
        <v>177</v>
      </c>
      <c r="C1756" s="90">
        <v>2299</v>
      </c>
      <c r="D1756" s="91" t="s">
        <v>807</v>
      </c>
      <c r="E1756" s="91">
        <v>115.77500000000001</v>
      </c>
      <c r="F1756" s="91">
        <v>31.472222222222221</v>
      </c>
      <c r="G1756" s="90">
        <v>3</v>
      </c>
      <c r="H1756" s="27">
        <v>31.425555559999999</v>
      </c>
      <c r="I1756" s="27">
        <v>5</v>
      </c>
      <c r="J1756" s="24">
        <v>0</v>
      </c>
    </row>
    <row r="1757" spans="1:10" hidden="1">
      <c r="A1757" s="91" t="s">
        <v>178</v>
      </c>
      <c r="B1757" s="91" t="s">
        <v>177</v>
      </c>
      <c r="C1757" s="90">
        <v>3999</v>
      </c>
      <c r="D1757" s="91" t="s">
        <v>806</v>
      </c>
      <c r="E1757" s="91">
        <v>115.81666666666668</v>
      </c>
      <c r="F1757" s="91">
        <v>31.466666666666665</v>
      </c>
      <c r="G1757" s="90">
        <v>4</v>
      </c>
      <c r="H1757" s="27">
        <v>31.425555559999999</v>
      </c>
      <c r="I1757" s="27">
        <v>5</v>
      </c>
      <c r="J1757" s="24">
        <v>0</v>
      </c>
    </row>
    <row r="1758" spans="1:10" hidden="1">
      <c r="A1758" s="91" t="s">
        <v>178</v>
      </c>
      <c r="B1758" s="91" t="s">
        <v>177</v>
      </c>
      <c r="C1758" s="90">
        <v>2823</v>
      </c>
      <c r="D1758" s="91" t="s">
        <v>805</v>
      </c>
      <c r="E1758" s="91">
        <v>115.69166666666668</v>
      </c>
      <c r="F1758" s="91">
        <v>31.463888888888889</v>
      </c>
      <c r="G1758" s="90">
        <v>28</v>
      </c>
      <c r="H1758" s="27">
        <v>31.425555559999999</v>
      </c>
      <c r="I1758" s="27">
        <v>5</v>
      </c>
      <c r="J1758" s="24">
        <v>0</v>
      </c>
    </row>
    <row r="1759" spans="1:10">
      <c r="A1759" s="91" t="s">
        <v>178</v>
      </c>
      <c r="B1759" s="91" t="s">
        <v>177</v>
      </c>
      <c r="C1759" s="90">
        <v>3996</v>
      </c>
      <c r="D1759" s="91" t="s">
        <v>804</v>
      </c>
      <c r="E1759" s="91">
        <v>116.54722222222223</v>
      </c>
      <c r="F1759" s="91">
        <v>31.461111111111112</v>
      </c>
      <c r="G1759" s="90">
        <v>4</v>
      </c>
      <c r="H1759" s="27">
        <v>31.425555559999999</v>
      </c>
      <c r="I1759" s="27">
        <v>5</v>
      </c>
      <c r="J1759" s="24">
        <v>1</v>
      </c>
    </row>
    <row r="1760" spans="1:10">
      <c r="A1760" s="91" t="s">
        <v>178</v>
      </c>
      <c r="B1760" s="91" t="s">
        <v>177</v>
      </c>
      <c r="C1760" s="90">
        <v>3384</v>
      </c>
      <c r="D1760" s="91" t="s">
        <v>803</v>
      </c>
      <c r="E1760" s="91">
        <v>116.34722222222223</v>
      </c>
      <c r="F1760" s="91">
        <v>31.458333333333336</v>
      </c>
      <c r="G1760" s="90">
        <v>1</v>
      </c>
      <c r="H1760" s="27">
        <v>31.425555559999999</v>
      </c>
      <c r="I1760" s="27">
        <v>5</v>
      </c>
      <c r="J1760" s="24">
        <v>1</v>
      </c>
    </row>
    <row r="1761" spans="1:10">
      <c r="A1761" s="91" t="s">
        <v>178</v>
      </c>
      <c r="B1761" s="91" t="s">
        <v>177</v>
      </c>
      <c r="C1761" s="90">
        <v>3406</v>
      </c>
      <c r="D1761" s="91" t="s">
        <v>802</v>
      </c>
      <c r="E1761" s="91">
        <v>116.40555555555555</v>
      </c>
      <c r="F1761" s="91">
        <v>31.455555555555556</v>
      </c>
      <c r="G1761" s="90">
        <v>7</v>
      </c>
      <c r="H1761" s="27">
        <v>31.425555559999999</v>
      </c>
      <c r="I1761" s="27">
        <v>5</v>
      </c>
      <c r="J1761" s="24">
        <v>1</v>
      </c>
    </row>
    <row r="1762" spans="1:10">
      <c r="A1762" s="91" t="s">
        <v>178</v>
      </c>
      <c r="B1762" s="91" t="s">
        <v>177</v>
      </c>
      <c r="C1762" s="90">
        <v>4597</v>
      </c>
      <c r="D1762" s="91" t="s">
        <v>801</v>
      </c>
      <c r="E1762" s="91">
        <v>116.28611111111111</v>
      </c>
      <c r="F1762" s="91">
        <v>31.455555555555556</v>
      </c>
      <c r="G1762" s="90">
        <v>2</v>
      </c>
      <c r="H1762" s="27">
        <v>31.425555559999999</v>
      </c>
      <c r="I1762" s="27">
        <v>5</v>
      </c>
      <c r="J1762" s="24">
        <v>1</v>
      </c>
    </row>
    <row r="1763" spans="1:10" hidden="1">
      <c r="A1763" s="91" t="s">
        <v>178</v>
      </c>
      <c r="B1763" s="91" t="s">
        <v>177</v>
      </c>
      <c r="C1763" s="90">
        <v>2314</v>
      </c>
      <c r="D1763" s="91" t="s">
        <v>800</v>
      </c>
      <c r="E1763" s="91">
        <v>116.03611111111111</v>
      </c>
      <c r="F1763" s="91">
        <v>31.452777777777779</v>
      </c>
      <c r="G1763" s="90">
        <v>1</v>
      </c>
      <c r="H1763" s="27">
        <v>31.425555559999999</v>
      </c>
      <c r="I1763" s="27">
        <v>5</v>
      </c>
      <c r="J1763" s="24">
        <v>0</v>
      </c>
    </row>
    <row r="1764" spans="1:10" hidden="1">
      <c r="A1764" s="91" t="s">
        <v>178</v>
      </c>
      <c r="B1764" s="91" t="s">
        <v>177</v>
      </c>
      <c r="C1764" s="90">
        <v>5018</v>
      </c>
      <c r="D1764" s="91" t="s">
        <v>728</v>
      </c>
      <c r="E1764" s="91">
        <v>115.86666666666666</v>
      </c>
      <c r="F1764" s="91">
        <v>31.452777777777779</v>
      </c>
      <c r="G1764" s="90">
        <v>2</v>
      </c>
      <c r="H1764" s="27">
        <v>31.425555559999999</v>
      </c>
      <c r="I1764" s="27">
        <v>5</v>
      </c>
      <c r="J1764" s="24">
        <v>0</v>
      </c>
    </row>
    <row r="1765" spans="1:10">
      <c r="A1765" s="91" t="s">
        <v>178</v>
      </c>
      <c r="B1765" s="91" t="s">
        <v>177</v>
      </c>
      <c r="C1765" s="90">
        <v>646</v>
      </c>
      <c r="D1765" s="91" t="s">
        <v>799</v>
      </c>
      <c r="E1765" s="91">
        <v>116.56944444444444</v>
      </c>
      <c r="F1765" s="91">
        <v>31.45</v>
      </c>
      <c r="G1765" s="90">
        <v>7</v>
      </c>
      <c r="H1765" s="27">
        <v>31.425555559999999</v>
      </c>
      <c r="I1765" s="27">
        <v>5</v>
      </c>
      <c r="J1765" s="24">
        <v>1</v>
      </c>
    </row>
    <row r="1766" spans="1:10" hidden="1">
      <c r="A1766" s="91" t="s">
        <v>178</v>
      </c>
      <c r="B1766" s="91" t="s">
        <v>177</v>
      </c>
      <c r="C1766" s="90">
        <v>838</v>
      </c>
      <c r="D1766" s="91" t="s">
        <v>798</v>
      </c>
      <c r="E1766" s="91">
        <v>115.89444444444445</v>
      </c>
      <c r="F1766" s="91">
        <v>31.45</v>
      </c>
      <c r="G1766" s="90">
        <v>61</v>
      </c>
      <c r="H1766" s="27">
        <v>31.425555559999999</v>
      </c>
      <c r="I1766" s="27">
        <v>5</v>
      </c>
      <c r="J1766" s="24">
        <v>0</v>
      </c>
    </row>
    <row r="1767" spans="1:10" hidden="1">
      <c r="A1767" s="91" t="s">
        <v>178</v>
      </c>
      <c r="B1767" s="91" t="s">
        <v>177</v>
      </c>
      <c r="C1767" s="90">
        <v>2822</v>
      </c>
      <c r="D1767" s="91" t="s">
        <v>797</v>
      </c>
      <c r="E1767" s="91">
        <v>115.73888888888889</v>
      </c>
      <c r="F1767" s="91">
        <v>31.45</v>
      </c>
      <c r="G1767" s="90">
        <v>2</v>
      </c>
      <c r="H1767" s="27">
        <v>31.425555559999999</v>
      </c>
      <c r="I1767" s="27">
        <v>5</v>
      </c>
      <c r="J1767" s="24">
        <v>0</v>
      </c>
    </row>
    <row r="1768" spans="1:10" hidden="1">
      <c r="A1768" s="91" t="s">
        <v>178</v>
      </c>
      <c r="B1768" s="91" t="s">
        <v>177</v>
      </c>
      <c r="C1768" s="90">
        <v>491</v>
      </c>
      <c r="D1768" s="91" t="s">
        <v>796</v>
      </c>
      <c r="E1768" s="91">
        <v>115.62777777777778</v>
      </c>
      <c r="F1768" s="91">
        <v>31.45</v>
      </c>
      <c r="G1768" s="90">
        <v>226</v>
      </c>
      <c r="H1768" s="27">
        <v>31.425555559999999</v>
      </c>
      <c r="I1768" s="27">
        <v>5</v>
      </c>
      <c r="J1768" s="24">
        <v>0</v>
      </c>
    </row>
    <row r="1769" spans="1:10">
      <c r="A1769" s="91" t="s">
        <v>178</v>
      </c>
      <c r="B1769" s="91" t="s">
        <v>177</v>
      </c>
      <c r="C1769" s="90">
        <v>2228</v>
      </c>
      <c r="D1769" s="91" t="s">
        <v>795</v>
      </c>
      <c r="E1769" s="91">
        <v>116.31666666666666</v>
      </c>
      <c r="F1769" s="91">
        <v>31.447222222222223</v>
      </c>
      <c r="G1769" s="90">
        <v>1</v>
      </c>
      <c r="H1769" s="27">
        <v>31.425555559999999</v>
      </c>
      <c r="I1769" s="27">
        <v>5</v>
      </c>
      <c r="J1769" s="24">
        <v>1</v>
      </c>
    </row>
    <row r="1770" spans="1:10">
      <c r="A1770" s="91" t="s">
        <v>178</v>
      </c>
      <c r="B1770" s="91" t="s">
        <v>177</v>
      </c>
      <c r="C1770" s="90">
        <v>4417</v>
      </c>
      <c r="D1770" s="91" t="s">
        <v>794</v>
      </c>
      <c r="E1770" s="91">
        <v>116.28333333333333</v>
      </c>
      <c r="F1770" s="91">
        <v>31.447222222222223</v>
      </c>
      <c r="G1770" s="90">
        <v>5</v>
      </c>
      <c r="H1770" s="27">
        <v>31.425555559999999</v>
      </c>
      <c r="I1770" s="27">
        <v>5</v>
      </c>
      <c r="J1770" s="24">
        <v>1</v>
      </c>
    </row>
    <row r="1771" spans="1:10" hidden="1">
      <c r="A1771" s="91" t="s">
        <v>178</v>
      </c>
      <c r="B1771" s="91" t="s">
        <v>177</v>
      </c>
      <c r="C1771" s="90">
        <v>5014</v>
      </c>
      <c r="D1771" s="91" t="s">
        <v>793</v>
      </c>
      <c r="E1771" s="91">
        <v>115.825</v>
      </c>
      <c r="F1771" s="91">
        <v>31.447222222222223</v>
      </c>
      <c r="G1771" s="90">
        <v>1</v>
      </c>
      <c r="H1771" s="27">
        <v>31.425555559999999</v>
      </c>
      <c r="I1771" s="27">
        <v>5</v>
      </c>
      <c r="J1771" s="24">
        <v>0</v>
      </c>
    </row>
    <row r="1772" spans="1:10" hidden="1">
      <c r="A1772" s="91" t="s">
        <v>178</v>
      </c>
      <c r="B1772" s="91" t="s">
        <v>177</v>
      </c>
      <c r="C1772" s="90">
        <v>4207</v>
      </c>
      <c r="D1772" s="91" t="s">
        <v>197</v>
      </c>
      <c r="E1772" s="91">
        <v>115.8138888888889</v>
      </c>
      <c r="F1772" s="91">
        <v>31.447222222222223</v>
      </c>
      <c r="G1772" s="90">
        <v>1</v>
      </c>
      <c r="H1772" s="27">
        <v>31.425555559999999</v>
      </c>
      <c r="I1772" s="27">
        <v>5</v>
      </c>
      <c r="J1772" s="24">
        <v>0</v>
      </c>
    </row>
    <row r="1773" spans="1:10" hidden="1">
      <c r="A1773" s="91" t="s">
        <v>178</v>
      </c>
      <c r="B1773" s="91" t="s">
        <v>177</v>
      </c>
      <c r="C1773" s="90">
        <v>3305</v>
      </c>
      <c r="D1773" s="91" t="s">
        <v>792</v>
      </c>
      <c r="E1773" s="91">
        <v>115.70555555555555</v>
      </c>
      <c r="F1773" s="91">
        <v>31.447222222222223</v>
      </c>
      <c r="G1773" s="90">
        <v>2</v>
      </c>
      <c r="H1773" s="27">
        <v>31.425555559999999</v>
      </c>
      <c r="I1773" s="27">
        <v>5</v>
      </c>
      <c r="J1773" s="24">
        <v>0</v>
      </c>
    </row>
    <row r="1774" spans="1:10" hidden="1">
      <c r="A1774" s="91" t="s">
        <v>178</v>
      </c>
      <c r="B1774" s="91" t="s">
        <v>177</v>
      </c>
      <c r="C1774" s="90">
        <v>1442</v>
      </c>
      <c r="D1774" s="91" t="s">
        <v>197</v>
      </c>
      <c r="E1774" s="91">
        <v>115.71944444444443</v>
      </c>
      <c r="F1774" s="91">
        <v>31.447222222222219</v>
      </c>
      <c r="G1774" s="90">
        <v>1</v>
      </c>
      <c r="H1774" s="27">
        <v>31.425555559999999</v>
      </c>
      <c r="I1774" s="27">
        <v>5</v>
      </c>
      <c r="J1774" s="24">
        <v>0</v>
      </c>
    </row>
    <row r="1775" spans="1:10">
      <c r="A1775" s="91" t="s">
        <v>178</v>
      </c>
      <c r="B1775" s="91" t="s">
        <v>177</v>
      </c>
      <c r="C1775" s="90">
        <v>2790</v>
      </c>
      <c r="D1775" s="91" t="s">
        <v>791</v>
      </c>
      <c r="E1775" s="91">
        <v>116.5138888888889</v>
      </c>
      <c r="F1775" s="91">
        <v>31.444444444444446</v>
      </c>
      <c r="G1775" s="90">
        <v>5</v>
      </c>
      <c r="H1775" s="27">
        <v>31.425555559999999</v>
      </c>
      <c r="I1775" s="27">
        <v>5</v>
      </c>
      <c r="J1775" s="24">
        <v>1</v>
      </c>
    </row>
    <row r="1776" spans="1:10" hidden="1">
      <c r="A1776" s="91" t="s">
        <v>178</v>
      </c>
      <c r="B1776" s="91" t="s">
        <v>177</v>
      </c>
      <c r="C1776" s="90">
        <v>2804</v>
      </c>
      <c r="D1776" s="91" t="s">
        <v>790</v>
      </c>
      <c r="E1776" s="91">
        <v>115.74722222222222</v>
      </c>
      <c r="F1776" s="91">
        <v>31.444444444444446</v>
      </c>
      <c r="G1776" s="90">
        <v>3</v>
      </c>
      <c r="H1776" s="27">
        <v>31.425555559999999</v>
      </c>
      <c r="I1776" s="27">
        <v>5</v>
      </c>
      <c r="J1776" s="24">
        <v>0</v>
      </c>
    </row>
    <row r="1777" spans="1:10">
      <c r="A1777" s="91" t="s">
        <v>178</v>
      </c>
      <c r="B1777" s="91" t="s">
        <v>177</v>
      </c>
      <c r="C1777" s="90">
        <v>3609</v>
      </c>
      <c r="D1777" s="91" t="s">
        <v>789</v>
      </c>
      <c r="E1777" s="91">
        <v>116.3138888888889</v>
      </c>
      <c r="F1777" s="91">
        <v>31.444444444444443</v>
      </c>
      <c r="G1777" s="90">
        <v>2</v>
      </c>
      <c r="H1777" s="27">
        <v>31.425555559999999</v>
      </c>
      <c r="I1777" s="27">
        <v>5</v>
      </c>
      <c r="J1777" s="24">
        <v>1</v>
      </c>
    </row>
    <row r="1778" spans="1:10" hidden="1">
      <c r="A1778" s="91" t="s">
        <v>178</v>
      </c>
      <c r="B1778" s="91" t="s">
        <v>177</v>
      </c>
      <c r="C1778" s="90">
        <v>2275</v>
      </c>
      <c r="D1778" s="91" t="s">
        <v>788</v>
      </c>
      <c r="E1778" s="91">
        <v>115.78333333333333</v>
      </c>
      <c r="F1778" s="91">
        <v>31.444444444444443</v>
      </c>
      <c r="G1778" s="90">
        <v>2</v>
      </c>
      <c r="H1778" s="27">
        <v>31.425555559999999</v>
      </c>
      <c r="I1778" s="27">
        <v>5</v>
      </c>
      <c r="J1778" s="24">
        <v>0</v>
      </c>
    </row>
    <row r="1779" spans="1:10">
      <c r="A1779" s="91" t="s">
        <v>178</v>
      </c>
      <c r="B1779" s="91" t="s">
        <v>177</v>
      </c>
      <c r="C1779" s="90">
        <v>4268</v>
      </c>
      <c r="D1779" s="91" t="s">
        <v>787</v>
      </c>
      <c r="E1779" s="91">
        <v>116.34166666666667</v>
      </c>
      <c r="F1779" s="91">
        <v>31.44166666666667</v>
      </c>
      <c r="G1779" s="90">
        <v>6</v>
      </c>
      <c r="H1779" s="27">
        <v>31.425555559999999</v>
      </c>
      <c r="I1779" s="27">
        <v>5</v>
      </c>
      <c r="J1779" s="24">
        <v>1</v>
      </c>
    </row>
    <row r="1780" spans="1:10">
      <c r="A1780" s="91" t="s">
        <v>178</v>
      </c>
      <c r="B1780" s="91" t="s">
        <v>177</v>
      </c>
      <c r="C1780" s="90">
        <v>3651</v>
      </c>
      <c r="D1780" s="91" t="s">
        <v>316</v>
      </c>
      <c r="E1780" s="91">
        <v>116.325</v>
      </c>
      <c r="F1780" s="91">
        <v>31.441666666666666</v>
      </c>
      <c r="G1780" s="90">
        <v>7</v>
      </c>
      <c r="H1780" s="27">
        <v>31.425555559999999</v>
      </c>
      <c r="I1780" s="27">
        <v>5</v>
      </c>
      <c r="J1780" s="24">
        <v>1</v>
      </c>
    </row>
    <row r="1781" spans="1:10">
      <c r="A1781" s="91" t="s">
        <v>178</v>
      </c>
      <c r="B1781" s="91" t="s">
        <v>177</v>
      </c>
      <c r="C1781" s="90">
        <v>318</v>
      </c>
      <c r="D1781" s="91" t="s">
        <v>786</v>
      </c>
      <c r="E1781" s="91">
        <v>116.29444444444445</v>
      </c>
      <c r="F1781" s="91">
        <v>31.43888888888889</v>
      </c>
      <c r="G1781" s="90">
        <v>9</v>
      </c>
      <c r="H1781" s="27">
        <v>31.425555559999999</v>
      </c>
      <c r="I1781" s="27">
        <v>5</v>
      </c>
      <c r="J1781" s="24">
        <v>1</v>
      </c>
    </row>
    <row r="1782" spans="1:10">
      <c r="A1782" s="91" t="s">
        <v>178</v>
      </c>
      <c r="B1782" s="91" t="s">
        <v>177</v>
      </c>
      <c r="C1782" s="90">
        <v>3139</v>
      </c>
      <c r="D1782" s="91" t="s">
        <v>785</v>
      </c>
      <c r="E1782" s="91">
        <v>116.28611111111111</v>
      </c>
      <c r="F1782" s="91">
        <v>31.43888888888889</v>
      </c>
      <c r="G1782" s="90">
        <v>2</v>
      </c>
      <c r="H1782" s="27">
        <v>31.425555559999999</v>
      </c>
      <c r="I1782" s="27">
        <v>5</v>
      </c>
      <c r="J1782" s="24">
        <v>1</v>
      </c>
    </row>
    <row r="1783" spans="1:10" hidden="1">
      <c r="A1783" s="91" t="s">
        <v>178</v>
      </c>
      <c r="B1783" s="91" t="s">
        <v>177</v>
      </c>
      <c r="C1783" s="90">
        <v>2287</v>
      </c>
      <c r="D1783" s="91" t="s">
        <v>784</v>
      </c>
      <c r="E1783" s="91">
        <v>115.89722222222223</v>
      </c>
      <c r="F1783" s="91">
        <v>31.43888888888889</v>
      </c>
      <c r="G1783" s="90">
        <v>2</v>
      </c>
      <c r="H1783" s="27">
        <v>31.425555559999999</v>
      </c>
      <c r="I1783" s="27">
        <v>5</v>
      </c>
      <c r="J1783" s="24">
        <v>0</v>
      </c>
    </row>
    <row r="1784" spans="1:10" hidden="1">
      <c r="A1784" s="91" t="s">
        <v>178</v>
      </c>
      <c r="B1784" s="91" t="s">
        <v>177</v>
      </c>
      <c r="C1784" s="90">
        <v>2297</v>
      </c>
      <c r="D1784" s="91" t="s">
        <v>783</v>
      </c>
      <c r="E1784" s="91">
        <v>115.82777777777778</v>
      </c>
      <c r="F1784" s="91">
        <v>31.43888888888889</v>
      </c>
      <c r="G1784" s="90">
        <v>2</v>
      </c>
      <c r="H1784" s="27">
        <v>31.425555559999999</v>
      </c>
      <c r="I1784" s="27">
        <v>5</v>
      </c>
      <c r="J1784" s="24">
        <v>0</v>
      </c>
    </row>
    <row r="1785" spans="1:10">
      <c r="A1785" s="91" t="s">
        <v>178</v>
      </c>
      <c r="B1785" s="91" t="s">
        <v>177</v>
      </c>
      <c r="C1785" s="90">
        <v>1179</v>
      </c>
      <c r="D1785" s="91" t="s">
        <v>782</v>
      </c>
      <c r="E1785" s="91">
        <v>116.30277777777778</v>
      </c>
      <c r="F1785" s="91">
        <v>31.436111111111114</v>
      </c>
      <c r="G1785" s="90">
        <v>2</v>
      </c>
      <c r="H1785" s="27">
        <v>31.425555559999999</v>
      </c>
      <c r="I1785" s="27">
        <v>5</v>
      </c>
      <c r="J1785" s="24">
        <v>1</v>
      </c>
    </row>
    <row r="1786" spans="1:10" hidden="1">
      <c r="A1786" s="91" t="s">
        <v>178</v>
      </c>
      <c r="B1786" s="91" t="s">
        <v>177</v>
      </c>
      <c r="C1786" s="90">
        <v>5021</v>
      </c>
      <c r="D1786" s="91" t="s">
        <v>781</v>
      </c>
      <c r="E1786" s="91">
        <v>115.71388888888889</v>
      </c>
      <c r="F1786" s="91">
        <v>31.436111111111114</v>
      </c>
      <c r="G1786" s="90">
        <v>5</v>
      </c>
      <c r="H1786" s="27">
        <v>31.425555559999999</v>
      </c>
      <c r="I1786" s="27">
        <v>5</v>
      </c>
      <c r="J1786" s="24">
        <v>0</v>
      </c>
    </row>
    <row r="1787" spans="1:10">
      <c r="A1787" s="91" t="s">
        <v>178</v>
      </c>
      <c r="B1787" s="91" t="s">
        <v>177</v>
      </c>
      <c r="C1787" s="90">
        <v>3094</v>
      </c>
      <c r="D1787" s="91" t="s">
        <v>780</v>
      </c>
      <c r="E1787" s="91">
        <v>116.59166666666667</v>
      </c>
      <c r="F1787" s="91">
        <v>31.43611111111111</v>
      </c>
      <c r="G1787" s="90">
        <v>1</v>
      </c>
      <c r="H1787" s="27">
        <v>31.425555559999999</v>
      </c>
      <c r="I1787" s="27">
        <v>5</v>
      </c>
      <c r="J1787" s="24">
        <v>1</v>
      </c>
    </row>
    <row r="1788" spans="1:10">
      <c r="A1788" s="91" t="s">
        <v>178</v>
      </c>
      <c r="B1788" s="91" t="s">
        <v>177</v>
      </c>
      <c r="C1788" s="90">
        <v>426</v>
      </c>
      <c r="D1788" s="91" t="s">
        <v>779</v>
      </c>
      <c r="E1788" s="91">
        <v>116.3</v>
      </c>
      <c r="F1788" s="91">
        <v>31.43611111111111</v>
      </c>
      <c r="G1788" s="90">
        <v>8</v>
      </c>
      <c r="H1788" s="27">
        <v>31.425555559999999</v>
      </c>
      <c r="I1788" s="27">
        <v>5</v>
      </c>
      <c r="J1788" s="24">
        <v>1</v>
      </c>
    </row>
    <row r="1789" spans="1:10" hidden="1">
      <c r="A1789" s="91" t="s">
        <v>178</v>
      </c>
      <c r="B1789" s="91" t="s">
        <v>177</v>
      </c>
      <c r="C1789" s="90">
        <v>4514</v>
      </c>
      <c r="D1789" s="91" t="s">
        <v>778</v>
      </c>
      <c r="E1789" s="91">
        <v>115.61388888888888</v>
      </c>
      <c r="F1789" s="91">
        <v>31.43611111111111</v>
      </c>
      <c r="G1789" s="90">
        <v>5</v>
      </c>
      <c r="H1789" s="27">
        <v>31.425555559999999</v>
      </c>
      <c r="I1789" s="27">
        <v>5</v>
      </c>
      <c r="J1789" s="24">
        <v>0</v>
      </c>
    </row>
    <row r="1790" spans="1:10" hidden="1">
      <c r="A1790" s="91" t="s">
        <v>178</v>
      </c>
      <c r="B1790" s="91" t="s">
        <v>177</v>
      </c>
      <c r="C1790" s="90">
        <v>1289</v>
      </c>
      <c r="D1790" s="91" t="s">
        <v>519</v>
      </c>
      <c r="E1790" s="91">
        <v>115.76944444444445</v>
      </c>
      <c r="F1790" s="91">
        <v>31.433333333333334</v>
      </c>
      <c r="G1790" s="90">
        <v>7</v>
      </c>
      <c r="H1790" s="27">
        <v>31.425555559999999</v>
      </c>
      <c r="I1790" s="27">
        <v>5</v>
      </c>
      <c r="J1790" s="24">
        <v>0</v>
      </c>
    </row>
    <row r="1791" spans="1:10" hidden="1">
      <c r="A1791" s="91" t="s">
        <v>178</v>
      </c>
      <c r="B1791" s="91" t="s">
        <v>177</v>
      </c>
      <c r="C1791" s="90">
        <v>3025</v>
      </c>
      <c r="D1791" s="91" t="s">
        <v>777</v>
      </c>
      <c r="E1791" s="91">
        <v>115.83611111111111</v>
      </c>
      <c r="F1791" s="91">
        <v>31.430555555555557</v>
      </c>
      <c r="G1791" s="90">
        <v>2</v>
      </c>
      <c r="H1791" s="27">
        <v>31.425555559999999</v>
      </c>
      <c r="I1791" s="27">
        <v>5</v>
      </c>
      <c r="J1791" s="24">
        <v>0</v>
      </c>
    </row>
    <row r="1792" spans="1:10" hidden="1">
      <c r="A1792" s="91" t="s">
        <v>178</v>
      </c>
      <c r="B1792" s="91" t="s">
        <v>177</v>
      </c>
      <c r="C1792" s="90">
        <v>4420</v>
      </c>
      <c r="D1792" s="91" t="s">
        <v>776</v>
      </c>
      <c r="E1792" s="91">
        <v>115.91111111111111</v>
      </c>
      <c r="F1792" s="91">
        <v>31.427777777777777</v>
      </c>
      <c r="G1792" s="90">
        <v>2</v>
      </c>
      <c r="H1792" s="27">
        <v>31.425555559999999</v>
      </c>
      <c r="I1792" s="27">
        <v>5</v>
      </c>
      <c r="J1792" s="24">
        <v>0</v>
      </c>
    </row>
    <row r="1793" spans="1:10" hidden="1">
      <c r="A1793" s="91" t="s">
        <v>178</v>
      </c>
      <c r="B1793" s="91" t="s">
        <v>177</v>
      </c>
      <c r="C1793" s="90">
        <v>2252</v>
      </c>
      <c r="D1793" s="91" t="s">
        <v>405</v>
      </c>
      <c r="E1793" s="91">
        <v>115.81666666666666</v>
      </c>
      <c r="F1793" s="91">
        <v>31.425000000000001</v>
      </c>
      <c r="G1793" s="90">
        <v>1</v>
      </c>
      <c r="H1793" s="27">
        <v>31.425555559999999</v>
      </c>
      <c r="I1793" s="27">
        <v>5</v>
      </c>
      <c r="J1793" s="24">
        <v>0</v>
      </c>
    </row>
    <row r="1794" spans="1:10" hidden="1">
      <c r="A1794" s="91" t="s">
        <v>178</v>
      </c>
      <c r="B1794" s="91" t="s">
        <v>177</v>
      </c>
      <c r="C1794" s="90">
        <v>5020</v>
      </c>
      <c r="D1794" s="91" t="s">
        <v>775</v>
      </c>
      <c r="E1794" s="91">
        <v>115.69722222222221</v>
      </c>
      <c r="F1794" s="91">
        <v>31.425000000000001</v>
      </c>
      <c r="G1794" s="90">
        <v>6</v>
      </c>
      <c r="H1794" s="27">
        <v>31.425555559999999</v>
      </c>
      <c r="I1794" s="27">
        <v>5</v>
      </c>
      <c r="J1794" s="24">
        <v>0</v>
      </c>
    </row>
    <row r="1795" spans="1:10">
      <c r="A1795" s="91" t="s">
        <v>178</v>
      </c>
      <c r="B1795" s="91" t="s">
        <v>177</v>
      </c>
      <c r="C1795" s="90">
        <v>4989</v>
      </c>
      <c r="D1795" s="91" t="s">
        <v>774</v>
      </c>
      <c r="E1795" s="91">
        <v>116.26944444444445</v>
      </c>
      <c r="F1795" s="91">
        <v>31.422222222222221</v>
      </c>
      <c r="G1795" s="90">
        <v>2</v>
      </c>
      <c r="H1795" s="27">
        <v>31.425555559999999</v>
      </c>
      <c r="I1795" s="27">
        <v>5</v>
      </c>
      <c r="J1795" s="24">
        <v>1</v>
      </c>
    </row>
    <row r="1796" spans="1:10" hidden="1">
      <c r="A1796" s="91" t="s">
        <v>178</v>
      </c>
      <c r="B1796" s="91" t="s">
        <v>177</v>
      </c>
      <c r="C1796" s="90">
        <v>2818</v>
      </c>
      <c r="D1796" s="91" t="s">
        <v>773</v>
      </c>
      <c r="E1796" s="91">
        <v>115.76666666666667</v>
      </c>
      <c r="F1796" s="91">
        <v>31.419444444444444</v>
      </c>
      <c r="G1796" s="90">
        <v>2</v>
      </c>
      <c r="H1796" s="27">
        <v>31.425555559999999</v>
      </c>
      <c r="I1796" s="27">
        <v>5</v>
      </c>
      <c r="J1796" s="24">
        <v>0</v>
      </c>
    </row>
    <row r="1797" spans="1:10" hidden="1">
      <c r="A1797" s="91" t="s">
        <v>178</v>
      </c>
      <c r="B1797" s="91" t="s">
        <v>177</v>
      </c>
      <c r="C1797" s="90">
        <v>2311</v>
      </c>
      <c r="D1797" s="91" t="s">
        <v>772</v>
      </c>
      <c r="E1797" s="91">
        <v>115.59444444444443</v>
      </c>
      <c r="F1797" s="91">
        <v>31.419444444444444</v>
      </c>
      <c r="G1797" s="90">
        <v>6</v>
      </c>
      <c r="H1797" s="27">
        <v>31.425555559999999</v>
      </c>
      <c r="I1797" s="27">
        <v>5</v>
      </c>
      <c r="J1797" s="24">
        <v>0</v>
      </c>
    </row>
    <row r="1798" spans="1:10">
      <c r="A1798" s="91" t="s">
        <v>178</v>
      </c>
      <c r="B1798" s="91" t="s">
        <v>177</v>
      </c>
      <c r="C1798" s="90">
        <v>3051</v>
      </c>
      <c r="D1798" s="91" t="s">
        <v>771</v>
      </c>
      <c r="E1798" s="91">
        <v>116.38888888888889</v>
      </c>
      <c r="F1798" s="91">
        <v>31.416666666666668</v>
      </c>
      <c r="G1798" s="90">
        <v>2</v>
      </c>
      <c r="H1798" s="27">
        <v>31.425555559999999</v>
      </c>
      <c r="I1798" s="27">
        <v>5</v>
      </c>
      <c r="J1798" s="24">
        <v>1</v>
      </c>
    </row>
    <row r="1799" spans="1:10">
      <c r="A1799" s="91" t="s">
        <v>178</v>
      </c>
      <c r="B1799" s="91" t="s">
        <v>177</v>
      </c>
      <c r="C1799" s="90">
        <v>351</v>
      </c>
      <c r="D1799" s="91" t="s">
        <v>770</v>
      </c>
      <c r="E1799" s="91">
        <v>116.29166666666667</v>
      </c>
      <c r="F1799" s="91">
        <v>31.416666666666668</v>
      </c>
      <c r="G1799" s="90">
        <v>2</v>
      </c>
      <c r="H1799" s="27">
        <v>31.425555559999999</v>
      </c>
      <c r="I1799" s="27">
        <v>5</v>
      </c>
      <c r="J1799" s="24">
        <v>1</v>
      </c>
    </row>
    <row r="1800" spans="1:10" hidden="1">
      <c r="A1800" s="91" t="s">
        <v>178</v>
      </c>
      <c r="B1800" s="91" t="s">
        <v>177</v>
      </c>
      <c r="C1800" s="90">
        <v>3890</v>
      </c>
      <c r="D1800" s="91" t="s">
        <v>769</v>
      </c>
      <c r="E1800" s="91">
        <v>115.76111111111111</v>
      </c>
      <c r="F1800" s="91">
        <v>31.416666666666668</v>
      </c>
      <c r="G1800" s="90">
        <v>5</v>
      </c>
      <c r="H1800" s="27">
        <v>31.425555559999999</v>
      </c>
      <c r="I1800" s="27">
        <v>5</v>
      </c>
      <c r="J1800" s="24">
        <v>0</v>
      </c>
    </row>
    <row r="1801" spans="1:10">
      <c r="A1801" s="91" t="s">
        <v>178</v>
      </c>
      <c r="B1801" s="91" t="s">
        <v>177</v>
      </c>
      <c r="C1801" s="90">
        <v>4569</v>
      </c>
      <c r="D1801" s="91" t="s">
        <v>768</v>
      </c>
      <c r="E1801" s="91">
        <v>116.22222222222223</v>
      </c>
      <c r="F1801" s="91">
        <v>31.413888888888888</v>
      </c>
      <c r="G1801" s="90">
        <v>14</v>
      </c>
      <c r="H1801" s="27">
        <v>31.425555559999999</v>
      </c>
      <c r="I1801" s="27">
        <v>5</v>
      </c>
      <c r="J1801" s="24">
        <v>1</v>
      </c>
    </row>
    <row r="1802" spans="1:10">
      <c r="A1802" s="91" t="s">
        <v>178</v>
      </c>
      <c r="B1802" s="91" t="s">
        <v>177</v>
      </c>
      <c r="C1802" s="90">
        <v>645</v>
      </c>
      <c r="D1802" s="91" t="s">
        <v>767</v>
      </c>
      <c r="E1802" s="91">
        <v>116.50833333333334</v>
      </c>
      <c r="F1802" s="91">
        <v>31.411111111111111</v>
      </c>
      <c r="G1802" s="90">
        <v>18</v>
      </c>
      <c r="H1802" s="27">
        <v>31.425555559999999</v>
      </c>
      <c r="I1802" s="27">
        <v>5</v>
      </c>
      <c r="J1802" s="24">
        <v>1</v>
      </c>
    </row>
    <row r="1803" spans="1:10" hidden="1">
      <c r="A1803" s="91" t="s">
        <v>178</v>
      </c>
      <c r="B1803" s="91" t="s">
        <v>177</v>
      </c>
      <c r="C1803" s="90">
        <v>2277</v>
      </c>
      <c r="D1803" s="91" t="s">
        <v>766</v>
      </c>
      <c r="E1803" s="91">
        <v>115.88055555555556</v>
      </c>
      <c r="F1803" s="91">
        <v>31.411111111111111</v>
      </c>
      <c r="G1803" s="90">
        <v>7</v>
      </c>
      <c r="H1803" s="27">
        <v>31.425555559999999</v>
      </c>
      <c r="I1803" s="27">
        <v>5</v>
      </c>
      <c r="J1803" s="24">
        <v>0</v>
      </c>
    </row>
    <row r="1804" spans="1:10" hidden="1">
      <c r="A1804" s="91" t="s">
        <v>178</v>
      </c>
      <c r="B1804" s="91" t="s">
        <v>177</v>
      </c>
      <c r="C1804" s="90">
        <v>3847</v>
      </c>
      <c r="D1804" s="91" t="s">
        <v>765</v>
      </c>
      <c r="E1804" s="91">
        <v>115.77222222222223</v>
      </c>
      <c r="F1804" s="91">
        <v>31.411111111111111</v>
      </c>
      <c r="G1804" s="90">
        <v>3</v>
      </c>
      <c r="H1804" s="27">
        <v>31.425555559999999</v>
      </c>
      <c r="I1804" s="27">
        <v>5</v>
      </c>
      <c r="J1804" s="24">
        <v>0</v>
      </c>
    </row>
    <row r="1805" spans="1:10" hidden="1">
      <c r="A1805" s="91" t="s">
        <v>178</v>
      </c>
      <c r="B1805" s="91" t="s">
        <v>177</v>
      </c>
      <c r="C1805" s="90">
        <v>4429</v>
      </c>
      <c r="D1805" s="91" t="s">
        <v>764</v>
      </c>
      <c r="E1805" s="91">
        <v>115.78611111111111</v>
      </c>
      <c r="F1805" s="91">
        <v>31.408333333333335</v>
      </c>
      <c r="G1805" s="90">
        <v>6</v>
      </c>
      <c r="H1805" s="27">
        <v>31.425555559999999</v>
      </c>
      <c r="I1805" s="27">
        <v>5</v>
      </c>
      <c r="J1805" s="24">
        <v>0</v>
      </c>
    </row>
    <row r="1806" spans="1:10">
      <c r="A1806" s="91" t="s">
        <v>178</v>
      </c>
      <c r="B1806" s="91" t="s">
        <v>177</v>
      </c>
      <c r="C1806" s="90">
        <v>3415</v>
      </c>
      <c r="D1806" s="91" t="s">
        <v>763</v>
      </c>
      <c r="E1806" s="91">
        <v>116.42222222222222</v>
      </c>
      <c r="F1806" s="91">
        <v>31.408333333333331</v>
      </c>
      <c r="G1806" s="90">
        <v>2</v>
      </c>
      <c r="H1806" s="27">
        <v>31.425555559999999</v>
      </c>
      <c r="I1806" s="27">
        <v>5</v>
      </c>
      <c r="J1806" s="24">
        <v>1</v>
      </c>
    </row>
    <row r="1807" spans="1:10">
      <c r="A1807" s="91" t="s">
        <v>178</v>
      </c>
      <c r="B1807" s="91" t="s">
        <v>177</v>
      </c>
      <c r="C1807" s="90">
        <v>1867</v>
      </c>
      <c r="D1807" s="91" t="s">
        <v>737</v>
      </c>
      <c r="E1807" s="91">
        <v>116.26111111111112</v>
      </c>
      <c r="F1807" s="91">
        <v>31.408333333333331</v>
      </c>
      <c r="G1807" s="90">
        <v>52</v>
      </c>
      <c r="H1807" s="27">
        <v>31.425555559999999</v>
      </c>
      <c r="I1807" s="27">
        <v>5</v>
      </c>
      <c r="J1807" s="24">
        <v>1</v>
      </c>
    </row>
    <row r="1808" spans="1:10" hidden="1">
      <c r="A1808" s="91" t="s">
        <v>178</v>
      </c>
      <c r="B1808" s="91" t="s">
        <v>177</v>
      </c>
      <c r="C1808" s="90">
        <v>2285</v>
      </c>
      <c r="D1808" s="91" t="s">
        <v>762</v>
      </c>
      <c r="E1808" s="91">
        <v>115.84444444444445</v>
      </c>
      <c r="F1808" s="91">
        <v>31.408333333333331</v>
      </c>
      <c r="G1808" s="90">
        <v>1</v>
      </c>
      <c r="H1808" s="27">
        <v>31.425555559999999</v>
      </c>
      <c r="I1808" s="27">
        <v>5</v>
      </c>
      <c r="J1808" s="24">
        <v>0</v>
      </c>
    </row>
    <row r="1809" spans="1:10">
      <c r="A1809" s="91" t="s">
        <v>178</v>
      </c>
      <c r="B1809" s="91" t="s">
        <v>177</v>
      </c>
      <c r="C1809" s="90">
        <v>243</v>
      </c>
      <c r="D1809" s="91" t="s">
        <v>761</v>
      </c>
      <c r="E1809" s="91">
        <v>116.25</v>
      </c>
      <c r="F1809" s="91">
        <v>31.405555555555555</v>
      </c>
      <c r="G1809" s="90">
        <v>4362</v>
      </c>
      <c r="H1809" s="27">
        <v>31.425555559999999</v>
      </c>
      <c r="I1809" s="27">
        <v>5</v>
      </c>
      <c r="J1809" s="24">
        <v>1</v>
      </c>
    </row>
    <row r="1810" spans="1:10" hidden="1">
      <c r="A1810" s="91" t="s">
        <v>178</v>
      </c>
      <c r="B1810" s="91" t="s">
        <v>177</v>
      </c>
      <c r="C1810" s="90">
        <v>2808</v>
      </c>
      <c r="D1810" s="91" t="s">
        <v>760</v>
      </c>
      <c r="E1810" s="91">
        <v>115.80833333333334</v>
      </c>
      <c r="F1810" s="91">
        <v>31.405555555555555</v>
      </c>
      <c r="G1810" s="90">
        <v>9</v>
      </c>
      <c r="H1810" s="27">
        <v>31.425555559999999</v>
      </c>
      <c r="I1810" s="27">
        <v>5</v>
      </c>
      <c r="J1810" s="24">
        <v>0</v>
      </c>
    </row>
    <row r="1811" spans="1:10">
      <c r="A1811" s="91" t="s">
        <v>178</v>
      </c>
      <c r="B1811" s="91" t="s">
        <v>177</v>
      </c>
      <c r="C1811" s="90">
        <v>123</v>
      </c>
      <c r="D1811" s="91" t="s">
        <v>759</v>
      </c>
      <c r="E1811" s="91">
        <v>116.36666666666666</v>
      </c>
      <c r="F1811" s="91">
        <v>31.400000000000002</v>
      </c>
      <c r="G1811" s="90">
        <v>141</v>
      </c>
      <c r="H1811" s="27">
        <v>31.425555559999999</v>
      </c>
      <c r="I1811" s="27">
        <v>5</v>
      </c>
      <c r="J1811" s="24">
        <v>1</v>
      </c>
    </row>
    <row r="1812" spans="1:10">
      <c r="A1812" s="91" t="s">
        <v>178</v>
      </c>
      <c r="B1812" s="91" t="s">
        <v>177</v>
      </c>
      <c r="C1812" s="90">
        <v>4227</v>
      </c>
      <c r="D1812" s="91" t="s">
        <v>197</v>
      </c>
      <c r="E1812" s="91">
        <v>116.23055555555555</v>
      </c>
      <c r="F1812" s="91">
        <v>31.400000000000002</v>
      </c>
      <c r="G1812" s="90">
        <v>1</v>
      </c>
      <c r="H1812" s="27">
        <v>31.425555559999999</v>
      </c>
      <c r="I1812" s="27">
        <v>5</v>
      </c>
      <c r="J1812" s="24">
        <v>1</v>
      </c>
    </row>
    <row r="1813" spans="1:10">
      <c r="A1813" s="91" t="s">
        <v>178</v>
      </c>
      <c r="B1813" s="91" t="s">
        <v>177</v>
      </c>
      <c r="C1813" s="90">
        <v>604</v>
      </c>
      <c r="D1813" s="91" t="s">
        <v>758</v>
      </c>
      <c r="E1813" s="91">
        <v>116.33611111111111</v>
      </c>
      <c r="F1813" s="91">
        <v>31.4</v>
      </c>
      <c r="G1813" s="90">
        <v>7</v>
      </c>
      <c r="H1813" s="27">
        <v>31.425555559999999</v>
      </c>
      <c r="I1813" s="27">
        <v>5</v>
      </c>
      <c r="J1813" s="24">
        <v>1</v>
      </c>
    </row>
    <row r="1814" spans="1:10">
      <c r="A1814" s="91" t="s">
        <v>178</v>
      </c>
      <c r="B1814" s="91" t="s">
        <v>177</v>
      </c>
      <c r="C1814" s="90">
        <v>2236</v>
      </c>
      <c r="D1814" s="91" t="s">
        <v>757</v>
      </c>
      <c r="E1814" s="91">
        <v>116.325</v>
      </c>
      <c r="F1814" s="91">
        <v>31.4</v>
      </c>
      <c r="G1814" s="90">
        <v>17</v>
      </c>
      <c r="H1814" s="27">
        <v>31.425555559999999</v>
      </c>
      <c r="I1814" s="27">
        <v>5</v>
      </c>
      <c r="J1814" s="24">
        <v>1</v>
      </c>
    </row>
    <row r="1815" spans="1:10">
      <c r="A1815" s="91" t="s">
        <v>178</v>
      </c>
      <c r="B1815" s="91" t="s">
        <v>177</v>
      </c>
      <c r="C1815" s="90">
        <v>692</v>
      </c>
      <c r="D1815" s="91" t="s">
        <v>756</v>
      </c>
      <c r="E1815" s="91">
        <v>116.26944444444445</v>
      </c>
      <c r="F1815" s="91">
        <v>31.4</v>
      </c>
      <c r="G1815" s="90">
        <v>8</v>
      </c>
      <c r="H1815" s="27">
        <v>31.425555559999999</v>
      </c>
      <c r="I1815" s="27">
        <v>5</v>
      </c>
      <c r="J1815" s="24">
        <v>1</v>
      </c>
    </row>
    <row r="1816" spans="1:10" hidden="1">
      <c r="A1816" s="91" t="s">
        <v>178</v>
      </c>
      <c r="B1816" s="91" t="s">
        <v>177</v>
      </c>
      <c r="C1816" s="90">
        <v>935</v>
      </c>
      <c r="D1816" s="91" t="s">
        <v>755</v>
      </c>
      <c r="E1816" s="91">
        <v>115.78055555555555</v>
      </c>
      <c r="F1816" s="91">
        <v>31.4</v>
      </c>
      <c r="G1816" s="90">
        <v>3366</v>
      </c>
      <c r="H1816" s="27">
        <v>31.425555559999999</v>
      </c>
      <c r="I1816" s="27">
        <v>5</v>
      </c>
      <c r="J1816" s="24">
        <v>0</v>
      </c>
    </row>
    <row r="1817" spans="1:10" hidden="1">
      <c r="A1817" s="91" t="s">
        <v>178</v>
      </c>
      <c r="B1817" s="91" t="s">
        <v>177</v>
      </c>
      <c r="C1817" s="90">
        <v>1044</v>
      </c>
      <c r="D1817" s="91" t="s">
        <v>754</v>
      </c>
      <c r="E1817" s="91">
        <v>115.69444444444444</v>
      </c>
      <c r="F1817" s="91">
        <v>31.4</v>
      </c>
      <c r="G1817" s="90">
        <v>3</v>
      </c>
      <c r="H1817" s="27">
        <v>31.425555559999999</v>
      </c>
      <c r="I1817" s="27">
        <v>5</v>
      </c>
      <c r="J1817" s="24">
        <v>0</v>
      </c>
    </row>
    <row r="1818" spans="1:10">
      <c r="A1818" s="91" t="s">
        <v>178</v>
      </c>
      <c r="B1818" s="91" t="s">
        <v>177</v>
      </c>
      <c r="C1818" s="90">
        <v>580</v>
      </c>
      <c r="D1818" s="91" t="s">
        <v>189</v>
      </c>
      <c r="E1818" s="91">
        <v>116.48055555555555</v>
      </c>
      <c r="F1818" s="91">
        <v>31.397222222222222</v>
      </c>
      <c r="G1818" s="90">
        <v>1</v>
      </c>
      <c r="H1818" s="27">
        <v>31.425555559999999</v>
      </c>
      <c r="I1818" s="27">
        <v>5</v>
      </c>
      <c r="J1818" s="24">
        <v>1</v>
      </c>
    </row>
    <row r="1819" spans="1:10">
      <c r="A1819" s="91" t="s">
        <v>178</v>
      </c>
      <c r="B1819" s="91" t="s">
        <v>177</v>
      </c>
      <c r="C1819" s="90">
        <v>1364</v>
      </c>
      <c r="D1819" s="91" t="s">
        <v>753</v>
      </c>
      <c r="E1819" s="91">
        <v>116.43055555555554</v>
      </c>
      <c r="F1819" s="91">
        <v>31.397222222222222</v>
      </c>
      <c r="G1819" s="90">
        <v>4</v>
      </c>
      <c r="H1819" s="27">
        <v>31.425555559999999</v>
      </c>
      <c r="I1819" s="27">
        <v>5</v>
      </c>
      <c r="J1819" s="24">
        <v>1</v>
      </c>
    </row>
    <row r="1820" spans="1:10">
      <c r="A1820" s="91" t="s">
        <v>178</v>
      </c>
      <c r="B1820" s="91" t="s">
        <v>177</v>
      </c>
      <c r="C1820" s="90">
        <v>1287</v>
      </c>
      <c r="D1820" s="91" t="s">
        <v>752</v>
      </c>
      <c r="E1820" s="91">
        <v>116.37222222222222</v>
      </c>
      <c r="F1820" s="91">
        <v>31.397222222222222</v>
      </c>
      <c r="G1820" s="90">
        <v>2</v>
      </c>
      <c r="H1820" s="27">
        <v>31.425555559999999</v>
      </c>
      <c r="I1820" s="27">
        <v>5</v>
      </c>
      <c r="J1820" s="24">
        <v>1</v>
      </c>
    </row>
    <row r="1821" spans="1:10">
      <c r="A1821" s="91" t="s">
        <v>178</v>
      </c>
      <c r="B1821" s="91" t="s">
        <v>177</v>
      </c>
      <c r="C1821" s="90">
        <v>4517</v>
      </c>
      <c r="D1821" s="91" t="s">
        <v>421</v>
      </c>
      <c r="E1821" s="91">
        <v>116.36111111111111</v>
      </c>
      <c r="F1821" s="91">
        <v>31.397222222222222</v>
      </c>
      <c r="G1821" s="90">
        <v>56</v>
      </c>
      <c r="H1821" s="27">
        <v>31.425555559999999</v>
      </c>
      <c r="I1821" s="27">
        <v>5</v>
      </c>
      <c r="J1821" s="24">
        <v>1</v>
      </c>
    </row>
    <row r="1822" spans="1:10">
      <c r="A1822" s="91" t="s">
        <v>178</v>
      </c>
      <c r="B1822" s="91" t="s">
        <v>177</v>
      </c>
      <c r="C1822" s="90">
        <v>4198</v>
      </c>
      <c r="D1822" s="91" t="s">
        <v>197</v>
      </c>
      <c r="E1822" s="91">
        <v>116.35277777777777</v>
      </c>
      <c r="F1822" s="91">
        <v>31.397222222222222</v>
      </c>
      <c r="G1822" s="90">
        <v>2</v>
      </c>
      <c r="H1822" s="27">
        <v>31.425555559999999</v>
      </c>
      <c r="I1822" s="27">
        <v>5</v>
      </c>
      <c r="J1822" s="24">
        <v>1</v>
      </c>
    </row>
    <row r="1823" spans="1:10">
      <c r="A1823" s="91" t="s">
        <v>178</v>
      </c>
      <c r="B1823" s="91" t="s">
        <v>177</v>
      </c>
      <c r="C1823" s="90">
        <v>148</v>
      </c>
      <c r="D1823" s="91" t="s">
        <v>751</v>
      </c>
      <c r="E1823" s="91">
        <v>116.26666666666667</v>
      </c>
      <c r="F1823" s="91">
        <v>31.397222222222222</v>
      </c>
      <c r="G1823" s="90">
        <v>19</v>
      </c>
      <c r="H1823" s="27">
        <v>31.425555559999999</v>
      </c>
      <c r="I1823" s="27">
        <v>5</v>
      </c>
      <c r="J1823" s="24">
        <v>1</v>
      </c>
    </row>
    <row r="1824" spans="1:10">
      <c r="A1824" s="91" t="s">
        <v>178</v>
      </c>
      <c r="B1824" s="91" t="s">
        <v>177</v>
      </c>
      <c r="C1824" s="90">
        <v>478</v>
      </c>
      <c r="D1824" s="91" t="s">
        <v>750</v>
      </c>
      <c r="E1824" s="91">
        <v>116.24722222222223</v>
      </c>
      <c r="F1824" s="91">
        <v>31.394444444444446</v>
      </c>
      <c r="G1824" s="90">
        <v>14</v>
      </c>
      <c r="H1824" s="27">
        <v>31.425555559999999</v>
      </c>
      <c r="I1824" s="27">
        <v>5</v>
      </c>
      <c r="J1824" s="24">
        <v>1</v>
      </c>
    </row>
    <row r="1825" spans="1:10" hidden="1">
      <c r="A1825" s="91" t="s">
        <v>178</v>
      </c>
      <c r="B1825" s="91" t="s">
        <v>177</v>
      </c>
      <c r="C1825" s="90">
        <v>1775</v>
      </c>
      <c r="D1825" s="91" t="s">
        <v>749</v>
      </c>
      <c r="E1825" s="91">
        <v>116.02499999999999</v>
      </c>
      <c r="F1825" s="91">
        <v>31.394444444444446</v>
      </c>
      <c r="G1825" s="90">
        <v>3</v>
      </c>
      <c r="H1825" s="27">
        <v>31.425555559999999</v>
      </c>
      <c r="I1825" s="27">
        <v>5</v>
      </c>
      <c r="J1825" s="24">
        <v>0</v>
      </c>
    </row>
    <row r="1826" spans="1:10">
      <c r="A1826" s="91" t="s">
        <v>178</v>
      </c>
      <c r="B1826" s="91" t="s">
        <v>177</v>
      </c>
      <c r="C1826" s="90">
        <v>4222</v>
      </c>
      <c r="D1826" s="91" t="s">
        <v>197</v>
      </c>
      <c r="E1826" s="91">
        <v>116.21944444444445</v>
      </c>
      <c r="F1826" s="91">
        <v>31.394444444444442</v>
      </c>
      <c r="G1826" s="90">
        <v>1</v>
      </c>
      <c r="H1826" s="27">
        <v>31.425555559999999</v>
      </c>
      <c r="I1826" s="27">
        <v>5</v>
      </c>
      <c r="J1826" s="24">
        <v>1</v>
      </c>
    </row>
    <row r="1827" spans="1:10">
      <c r="A1827" s="91" t="s">
        <v>178</v>
      </c>
      <c r="B1827" s="91" t="s">
        <v>177</v>
      </c>
      <c r="C1827" s="90">
        <v>432</v>
      </c>
      <c r="D1827" s="91" t="s">
        <v>748</v>
      </c>
      <c r="E1827" s="91">
        <v>116.32777777777778</v>
      </c>
      <c r="F1827" s="91">
        <v>31.391666666666666</v>
      </c>
      <c r="G1827" s="90">
        <v>4</v>
      </c>
      <c r="H1827" s="27">
        <v>31.425555559999999</v>
      </c>
      <c r="I1827" s="27">
        <v>5</v>
      </c>
      <c r="J1827" s="24">
        <v>1</v>
      </c>
    </row>
    <row r="1828" spans="1:10">
      <c r="A1828" s="91" t="s">
        <v>178</v>
      </c>
      <c r="B1828" s="91" t="s">
        <v>177</v>
      </c>
      <c r="C1828" s="90">
        <v>2234</v>
      </c>
      <c r="D1828" s="91" t="s">
        <v>747</v>
      </c>
      <c r="E1828" s="91">
        <v>116.28333333333333</v>
      </c>
      <c r="F1828" s="91">
        <v>31.391666666666666</v>
      </c>
      <c r="G1828" s="90">
        <v>4</v>
      </c>
      <c r="H1828" s="27">
        <v>31.425555559999999</v>
      </c>
      <c r="I1828" s="27">
        <v>5</v>
      </c>
      <c r="J1828" s="24">
        <v>1</v>
      </c>
    </row>
    <row r="1829" spans="1:10" hidden="1">
      <c r="A1829" s="91" t="s">
        <v>178</v>
      </c>
      <c r="B1829" s="91" t="s">
        <v>177</v>
      </c>
      <c r="C1829" s="90">
        <v>2894</v>
      </c>
      <c r="D1829" s="91" t="s">
        <v>577</v>
      </c>
      <c r="E1829" s="91">
        <v>115.87777777777778</v>
      </c>
      <c r="F1829" s="91">
        <v>31.391666666666666</v>
      </c>
      <c r="G1829" s="90">
        <v>6</v>
      </c>
      <c r="H1829" s="27">
        <v>31.425555559999999</v>
      </c>
      <c r="I1829" s="27">
        <v>5</v>
      </c>
      <c r="J1829" s="24">
        <v>0</v>
      </c>
    </row>
    <row r="1830" spans="1:10">
      <c r="A1830" s="91" t="s">
        <v>178</v>
      </c>
      <c r="B1830" s="91" t="s">
        <v>177</v>
      </c>
      <c r="C1830" s="90">
        <v>1737</v>
      </c>
      <c r="D1830" s="91" t="s">
        <v>746</v>
      </c>
      <c r="E1830" s="91">
        <v>116.45555555555555</v>
      </c>
      <c r="F1830" s="91">
        <v>31.388888888888889</v>
      </c>
      <c r="G1830" s="90">
        <v>3</v>
      </c>
      <c r="H1830" s="27">
        <v>31.425555559999999</v>
      </c>
      <c r="I1830" s="27">
        <v>5</v>
      </c>
      <c r="J1830" s="24">
        <v>1</v>
      </c>
    </row>
    <row r="1831" spans="1:10" hidden="1">
      <c r="A1831" s="91" t="s">
        <v>178</v>
      </c>
      <c r="B1831" s="91" t="s">
        <v>177</v>
      </c>
      <c r="C1831" s="90">
        <v>2820</v>
      </c>
      <c r="D1831" s="91" t="s">
        <v>405</v>
      </c>
      <c r="E1831" s="91">
        <v>115.80555555555556</v>
      </c>
      <c r="F1831" s="91">
        <v>31.388888888888889</v>
      </c>
      <c r="G1831" s="90">
        <v>69</v>
      </c>
      <c r="H1831" s="27">
        <v>31.425555559999999</v>
      </c>
      <c r="I1831" s="27">
        <v>5</v>
      </c>
      <c r="J1831" s="24">
        <v>0</v>
      </c>
    </row>
    <row r="1832" spans="1:10" hidden="1">
      <c r="A1832" s="91" t="s">
        <v>178</v>
      </c>
      <c r="B1832" s="91" t="s">
        <v>177</v>
      </c>
      <c r="C1832" s="90">
        <v>4213</v>
      </c>
      <c r="D1832" s="91" t="s">
        <v>745</v>
      </c>
      <c r="E1832" s="91">
        <v>115.73333333333333</v>
      </c>
      <c r="F1832" s="91">
        <v>31.388888888888889</v>
      </c>
      <c r="G1832" s="90">
        <v>5</v>
      </c>
      <c r="H1832" s="27">
        <v>31.425555559999999</v>
      </c>
      <c r="I1832" s="27">
        <v>5</v>
      </c>
      <c r="J1832" s="24">
        <v>0</v>
      </c>
    </row>
    <row r="1833" spans="1:10">
      <c r="A1833" s="91" t="s">
        <v>178</v>
      </c>
      <c r="B1833" s="91" t="s">
        <v>177</v>
      </c>
      <c r="C1833" s="90">
        <v>4988</v>
      </c>
      <c r="D1833" s="91" t="s">
        <v>744</v>
      </c>
      <c r="E1833" s="91">
        <v>116.32777777777778</v>
      </c>
      <c r="F1833" s="91">
        <v>31.386111111111113</v>
      </c>
      <c r="G1833" s="90">
        <v>2</v>
      </c>
      <c r="H1833" s="27">
        <v>31.425555559999999</v>
      </c>
      <c r="I1833" s="27">
        <v>5</v>
      </c>
      <c r="J1833" s="24">
        <v>1</v>
      </c>
    </row>
    <row r="1834" spans="1:10">
      <c r="A1834" s="91" t="s">
        <v>178</v>
      </c>
      <c r="B1834" s="91" t="s">
        <v>177</v>
      </c>
      <c r="C1834" s="90">
        <v>4426</v>
      </c>
      <c r="D1834" s="91" t="s">
        <v>743</v>
      </c>
      <c r="E1834" s="91">
        <v>116.30555555555556</v>
      </c>
      <c r="F1834" s="91">
        <v>31.386111111111109</v>
      </c>
      <c r="G1834" s="90">
        <v>4</v>
      </c>
      <c r="H1834" s="27">
        <v>31.425555559999999</v>
      </c>
      <c r="I1834" s="27">
        <v>5</v>
      </c>
      <c r="J1834" s="24">
        <v>1</v>
      </c>
    </row>
    <row r="1835" spans="1:10">
      <c r="A1835" s="91" t="s">
        <v>178</v>
      </c>
      <c r="B1835" s="91" t="s">
        <v>177</v>
      </c>
      <c r="C1835" s="90">
        <v>2232</v>
      </c>
      <c r="D1835" s="91" t="s">
        <v>742</v>
      </c>
      <c r="E1835" s="91">
        <v>116.30277777777778</v>
      </c>
      <c r="F1835" s="91">
        <v>31.386111111111109</v>
      </c>
      <c r="G1835" s="90">
        <v>4</v>
      </c>
      <c r="H1835" s="27">
        <v>31.425555559999999</v>
      </c>
      <c r="I1835" s="27">
        <v>5</v>
      </c>
      <c r="J1835" s="24">
        <v>1</v>
      </c>
    </row>
    <row r="1836" spans="1:10" hidden="1">
      <c r="A1836" s="91" t="s">
        <v>178</v>
      </c>
      <c r="B1836" s="91" t="s">
        <v>177</v>
      </c>
      <c r="C1836" s="90">
        <v>4208</v>
      </c>
      <c r="D1836" s="91" t="s">
        <v>197</v>
      </c>
      <c r="E1836" s="91">
        <v>115.73055555555555</v>
      </c>
      <c r="F1836" s="91">
        <v>31.383333333333336</v>
      </c>
      <c r="G1836" s="90">
        <v>2</v>
      </c>
      <c r="H1836" s="27">
        <v>31.425555559999999</v>
      </c>
      <c r="I1836" s="27">
        <v>5</v>
      </c>
      <c r="J1836" s="24">
        <v>0</v>
      </c>
    </row>
    <row r="1837" spans="1:10" hidden="1">
      <c r="A1837" s="91" t="s">
        <v>178</v>
      </c>
      <c r="B1837" s="91" t="s">
        <v>177</v>
      </c>
      <c r="C1837" s="90">
        <v>2815</v>
      </c>
      <c r="D1837" s="91" t="s">
        <v>741</v>
      </c>
      <c r="E1837" s="91">
        <v>115.76388888888889</v>
      </c>
      <c r="F1837" s="91">
        <v>31.380555555555556</v>
      </c>
      <c r="G1837" s="90">
        <v>8</v>
      </c>
      <c r="H1837" s="27">
        <v>31.425555559999999</v>
      </c>
      <c r="I1837" s="27">
        <v>5</v>
      </c>
      <c r="J1837" s="24">
        <v>0</v>
      </c>
    </row>
    <row r="1838" spans="1:10">
      <c r="A1838" s="91" t="s">
        <v>178</v>
      </c>
      <c r="B1838" s="91" t="s">
        <v>177</v>
      </c>
      <c r="C1838" s="90">
        <v>352</v>
      </c>
      <c r="D1838" s="91" t="s">
        <v>634</v>
      </c>
      <c r="E1838" s="91">
        <v>116.3138888888889</v>
      </c>
      <c r="F1838" s="91">
        <v>31.377777777777776</v>
      </c>
      <c r="G1838" s="90">
        <v>18</v>
      </c>
      <c r="H1838" s="27">
        <v>31.425555559999999</v>
      </c>
      <c r="I1838" s="27">
        <v>5</v>
      </c>
      <c r="J1838" s="24">
        <v>1</v>
      </c>
    </row>
    <row r="1839" spans="1:10" hidden="1">
      <c r="A1839" s="91" t="s">
        <v>178</v>
      </c>
      <c r="B1839" s="91" t="s">
        <v>177</v>
      </c>
      <c r="C1839" s="90">
        <v>2710</v>
      </c>
      <c r="D1839" s="91" t="s">
        <v>740</v>
      </c>
      <c r="E1839" s="91">
        <v>115.84166666666667</v>
      </c>
      <c r="F1839" s="91">
        <v>31.375</v>
      </c>
      <c r="G1839" s="90">
        <v>2</v>
      </c>
      <c r="H1839" s="27">
        <v>31.425555559999999</v>
      </c>
      <c r="I1839" s="27">
        <v>5</v>
      </c>
      <c r="J1839" s="24">
        <v>0</v>
      </c>
    </row>
    <row r="1840" spans="1:10" hidden="1">
      <c r="A1840" s="91" t="s">
        <v>178</v>
      </c>
      <c r="B1840" s="91" t="s">
        <v>177</v>
      </c>
      <c r="C1840" s="90">
        <v>2812</v>
      </c>
      <c r="D1840" s="91" t="s">
        <v>739</v>
      </c>
      <c r="E1840" s="91">
        <v>115.73333333333333</v>
      </c>
      <c r="F1840" s="91">
        <v>31.375</v>
      </c>
      <c r="G1840" s="90">
        <v>5</v>
      </c>
      <c r="H1840" s="27">
        <v>31.425555559999999</v>
      </c>
      <c r="I1840" s="27">
        <v>5</v>
      </c>
      <c r="J1840" s="24">
        <v>0</v>
      </c>
    </row>
    <row r="1841" spans="1:10">
      <c r="A1841" s="91" t="s">
        <v>178</v>
      </c>
      <c r="B1841" s="91" t="s">
        <v>177</v>
      </c>
      <c r="C1841" s="90">
        <v>4986</v>
      </c>
      <c r="D1841" s="91" t="s">
        <v>738</v>
      </c>
      <c r="E1841" s="91">
        <v>116.325</v>
      </c>
      <c r="F1841" s="91">
        <v>31.372222222222224</v>
      </c>
      <c r="G1841" s="90">
        <v>5</v>
      </c>
      <c r="H1841" s="27">
        <v>31.425555559999999</v>
      </c>
      <c r="I1841" s="27">
        <v>5</v>
      </c>
      <c r="J1841" s="24">
        <v>1</v>
      </c>
    </row>
    <row r="1842" spans="1:10" hidden="1">
      <c r="A1842" s="91" t="s">
        <v>178</v>
      </c>
      <c r="B1842" s="91" t="s">
        <v>177</v>
      </c>
      <c r="C1842" s="90">
        <v>4437</v>
      </c>
      <c r="D1842" s="91" t="s">
        <v>228</v>
      </c>
      <c r="E1842" s="91">
        <v>115.98611111111111</v>
      </c>
      <c r="F1842" s="91">
        <v>31.372222222222224</v>
      </c>
      <c r="G1842" s="90">
        <v>2</v>
      </c>
      <c r="H1842" s="27">
        <v>31.425555559999999</v>
      </c>
      <c r="I1842" s="27">
        <v>5</v>
      </c>
      <c r="J1842" s="24">
        <v>0</v>
      </c>
    </row>
    <row r="1843" spans="1:10">
      <c r="A1843" s="91" t="s">
        <v>178</v>
      </c>
      <c r="B1843" s="91" t="s">
        <v>177</v>
      </c>
      <c r="C1843" s="90">
        <v>4987</v>
      </c>
      <c r="D1843" s="91" t="s">
        <v>737</v>
      </c>
      <c r="E1843" s="91">
        <v>116.25</v>
      </c>
      <c r="F1843" s="91">
        <v>31.369444444444444</v>
      </c>
      <c r="G1843" s="90">
        <v>5</v>
      </c>
      <c r="H1843" s="27">
        <v>31.425555559999999</v>
      </c>
      <c r="I1843" s="27">
        <v>5</v>
      </c>
      <c r="J1843" s="24">
        <v>1</v>
      </c>
    </row>
    <row r="1844" spans="1:10" hidden="1">
      <c r="A1844" s="91" t="s">
        <v>178</v>
      </c>
      <c r="B1844" s="91" t="s">
        <v>177</v>
      </c>
      <c r="C1844" s="90">
        <v>2312</v>
      </c>
      <c r="D1844" s="91" t="s">
        <v>736</v>
      </c>
      <c r="E1844" s="91">
        <v>115.675</v>
      </c>
      <c r="F1844" s="91">
        <v>31.366666666666667</v>
      </c>
      <c r="G1844" s="90">
        <v>2</v>
      </c>
      <c r="H1844" s="27">
        <v>31.425555559999999</v>
      </c>
      <c r="I1844" s="27">
        <v>5</v>
      </c>
      <c r="J1844" s="24">
        <v>0</v>
      </c>
    </row>
    <row r="1845" spans="1:10">
      <c r="A1845" s="91" t="s">
        <v>178</v>
      </c>
      <c r="B1845" s="91" t="s">
        <v>177</v>
      </c>
      <c r="C1845" s="90">
        <v>95</v>
      </c>
      <c r="D1845" s="91" t="s">
        <v>735</v>
      </c>
      <c r="E1845" s="91">
        <v>116.46944444444443</v>
      </c>
      <c r="F1845" s="91">
        <v>31.361111111111111</v>
      </c>
      <c r="G1845" s="90">
        <v>1461</v>
      </c>
      <c r="H1845" s="27">
        <v>31.425555559999999</v>
      </c>
      <c r="I1845" s="27">
        <v>5</v>
      </c>
      <c r="J1845" s="24">
        <v>1</v>
      </c>
    </row>
    <row r="1846" spans="1:10">
      <c r="A1846" s="91" t="s">
        <v>178</v>
      </c>
      <c r="B1846" s="91" t="s">
        <v>177</v>
      </c>
      <c r="C1846" s="90">
        <v>3912</v>
      </c>
      <c r="D1846" s="91" t="s">
        <v>734</v>
      </c>
      <c r="E1846" s="91">
        <v>116.33055555555556</v>
      </c>
      <c r="F1846" s="91">
        <v>31.361111111111111</v>
      </c>
      <c r="G1846" s="90">
        <v>13</v>
      </c>
      <c r="H1846" s="27">
        <v>31.425555559999999</v>
      </c>
      <c r="I1846" s="27">
        <v>5</v>
      </c>
      <c r="J1846" s="24">
        <v>1</v>
      </c>
    </row>
    <row r="1847" spans="1:10">
      <c r="A1847" s="91" t="s">
        <v>178</v>
      </c>
      <c r="B1847" s="91" t="s">
        <v>177</v>
      </c>
      <c r="C1847" s="90">
        <v>1907</v>
      </c>
      <c r="D1847" s="91" t="s">
        <v>733</v>
      </c>
      <c r="E1847" s="91">
        <v>116.58333333333334</v>
      </c>
      <c r="F1847" s="91">
        <v>31.358333333333334</v>
      </c>
      <c r="G1847" s="90">
        <v>2</v>
      </c>
      <c r="H1847" s="27">
        <v>31.425555559999999</v>
      </c>
      <c r="I1847" s="27">
        <v>5</v>
      </c>
      <c r="J1847" s="24">
        <v>1</v>
      </c>
    </row>
    <row r="1848" spans="1:10">
      <c r="A1848" s="91" t="s">
        <v>178</v>
      </c>
      <c r="B1848" s="91" t="s">
        <v>177</v>
      </c>
      <c r="C1848" s="90">
        <v>195</v>
      </c>
      <c r="D1848" s="91" t="s">
        <v>732</v>
      </c>
      <c r="E1848" s="91">
        <v>116.29722222222223</v>
      </c>
      <c r="F1848" s="91">
        <v>31.358333333333334</v>
      </c>
      <c r="G1848" s="90">
        <v>303</v>
      </c>
      <c r="H1848" s="27">
        <v>31.425555559999999</v>
      </c>
      <c r="I1848" s="27">
        <v>5</v>
      </c>
      <c r="J1848" s="24">
        <v>1</v>
      </c>
    </row>
    <row r="1849" spans="1:10">
      <c r="A1849" s="91" t="s">
        <v>178</v>
      </c>
      <c r="B1849" s="91" t="s">
        <v>177</v>
      </c>
      <c r="C1849" s="90">
        <v>3499</v>
      </c>
      <c r="D1849" s="91" t="s">
        <v>731</v>
      </c>
      <c r="E1849" s="91">
        <v>116.47499999999999</v>
      </c>
      <c r="F1849" s="91">
        <v>31.355555555555558</v>
      </c>
      <c r="G1849" s="90">
        <v>3</v>
      </c>
      <c r="H1849" s="27">
        <v>31.425555559999999</v>
      </c>
      <c r="I1849" s="27">
        <v>5</v>
      </c>
      <c r="J1849" s="24">
        <v>1</v>
      </c>
    </row>
    <row r="1850" spans="1:10" hidden="1">
      <c r="A1850" s="91" t="s">
        <v>178</v>
      </c>
      <c r="B1850" s="91" t="s">
        <v>177</v>
      </c>
      <c r="C1850" s="90">
        <v>2313</v>
      </c>
      <c r="D1850" s="91" t="s">
        <v>730</v>
      </c>
      <c r="E1850" s="91">
        <v>116.20277777777777</v>
      </c>
      <c r="F1850" s="91">
        <v>31.355555555555558</v>
      </c>
      <c r="G1850" s="90">
        <v>1</v>
      </c>
      <c r="H1850" s="27">
        <v>31.425555559999999</v>
      </c>
      <c r="I1850" s="27">
        <v>5</v>
      </c>
      <c r="J1850" s="24">
        <v>0</v>
      </c>
    </row>
    <row r="1851" spans="1:10">
      <c r="A1851" s="91" t="s">
        <v>178</v>
      </c>
      <c r="B1851" s="91" t="s">
        <v>177</v>
      </c>
      <c r="C1851" s="90">
        <v>219</v>
      </c>
      <c r="D1851" s="91" t="s">
        <v>729</v>
      </c>
      <c r="E1851" s="91">
        <v>116.30277777777778</v>
      </c>
      <c r="F1851" s="91">
        <v>31.355555555555554</v>
      </c>
      <c r="G1851" s="90">
        <v>7</v>
      </c>
      <c r="H1851" s="27">
        <v>31.425555559999999</v>
      </c>
      <c r="I1851" s="27">
        <v>5</v>
      </c>
      <c r="J1851" s="24">
        <v>1</v>
      </c>
    </row>
    <row r="1852" spans="1:10">
      <c r="A1852" s="91" t="s">
        <v>178</v>
      </c>
      <c r="B1852" s="91" t="s">
        <v>177</v>
      </c>
      <c r="C1852" s="90">
        <v>235</v>
      </c>
      <c r="D1852" s="91" t="s">
        <v>728</v>
      </c>
      <c r="E1852" s="91">
        <v>116.29166666666667</v>
      </c>
      <c r="F1852" s="91">
        <v>31.355555555555554</v>
      </c>
      <c r="G1852" s="90">
        <v>7</v>
      </c>
      <c r="H1852" s="27">
        <v>31.425555559999999</v>
      </c>
      <c r="I1852" s="27">
        <v>5</v>
      </c>
      <c r="J1852" s="24">
        <v>1</v>
      </c>
    </row>
    <row r="1853" spans="1:10">
      <c r="A1853" s="91" t="s">
        <v>178</v>
      </c>
      <c r="B1853" s="91" t="s">
        <v>177</v>
      </c>
      <c r="C1853" s="90">
        <v>2231</v>
      </c>
      <c r="D1853" s="91" t="s">
        <v>727</v>
      </c>
      <c r="E1853" s="91">
        <v>116.3</v>
      </c>
      <c r="F1853" s="91">
        <v>31.352777777777778</v>
      </c>
      <c r="G1853" s="90">
        <v>2</v>
      </c>
      <c r="H1853" s="27">
        <v>31.425555559999999</v>
      </c>
      <c r="I1853" s="27">
        <v>5</v>
      </c>
      <c r="J1853" s="24">
        <v>1</v>
      </c>
    </row>
    <row r="1854" spans="1:10">
      <c r="A1854" s="91" t="s">
        <v>178</v>
      </c>
      <c r="B1854" s="91" t="s">
        <v>177</v>
      </c>
      <c r="C1854" s="90">
        <v>192</v>
      </c>
      <c r="D1854" s="91" t="s">
        <v>700</v>
      </c>
      <c r="E1854" s="91">
        <v>116.37222222222222</v>
      </c>
      <c r="F1854" s="91">
        <v>31.35</v>
      </c>
      <c r="G1854" s="90">
        <v>5</v>
      </c>
      <c r="H1854" s="27">
        <v>31.425555559999999</v>
      </c>
      <c r="I1854" s="27">
        <v>5</v>
      </c>
      <c r="J1854" s="24">
        <v>1</v>
      </c>
    </row>
    <row r="1855" spans="1:10">
      <c r="A1855" s="91" t="s">
        <v>178</v>
      </c>
      <c r="B1855" s="91" t="s">
        <v>177</v>
      </c>
      <c r="C1855" s="90">
        <v>4530</v>
      </c>
      <c r="D1855" s="91" t="s">
        <v>726</v>
      </c>
      <c r="E1855" s="91">
        <v>116.34166666666667</v>
      </c>
      <c r="F1855" s="91">
        <v>31.35</v>
      </c>
      <c r="G1855" s="90">
        <v>1</v>
      </c>
      <c r="H1855" s="27">
        <v>31.425555559999999</v>
      </c>
      <c r="I1855" s="27">
        <v>5</v>
      </c>
      <c r="J1855" s="24">
        <v>1</v>
      </c>
    </row>
    <row r="1856" spans="1:10">
      <c r="A1856" s="91" t="s">
        <v>178</v>
      </c>
      <c r="B1856" s="91" t="s">
        <v>177</v>
      </c>
      <c r="C1856" s="90">
        <v>2233</v>
      </c>
      <c r="D1856" s="91" t="s">
        <v>725</v>
      </c>
      <c r="E1856" s="91">
        <v>116.34444444444445</v>
      </c>
      <c r="F1856" s="91">
        <v>31.349999999999998</v>
      </c>
      <c r="G1856" s="90">
        <v>9</v>
      </c>
      <c r="H1856" s="27">
        <v>31.425555559999999</v>
      </c>
      <c r="I1856" s="27">
        <v>5</v>
      </c>
      <c r="J1856" s="24">
        <v>1</v>
      </c>
    </row>
    <row r="1857" spans="1:10">
      <c r="A1857" s="91" t="s">
        <v>178</v>
      </c>
      <c r="B1857" s="91" t="s">
        <v>177</v>
      </c>
      <c r="C1857" s="90">
        <v>4402</v>
      </c>
      <c r="D1857" s="91" t="s">
        <v>724</v>
      </c>
      <c r="E1857" s="91">
        <v>116.3</v>
      </c>
      <c r="F1857" s="91">
        <v>31.349999999999998</v>
      </c>
      <c r="G1857" s="90">
        <v>194</v>
      </c>
      <c r="H1857" s="27">
        <v>31.425555559999999</v>
      </c>
      <c r="I1857" s="27">
        <v>5</v>
      </c>
      <c r="J1857" s="24">
        <v>1</v>
      </c>
    </row>
    <row r="1858" spans="1:10" hidden="1">
      <c r="A1858" s="91" t="s">
        <v>178</v>
      </c>
      <c r="B1858" s="91" t="s">
        <v>177</v>
      </c>
      <c r="C1858" s="90">
        <v>4006</v>
      </c>
      <c r="D1858" s="91" t="s">
        <v>723</v>
      </c>
      <c r="E1858" s="91">
        <v>116.1388888888889</v>
      </c>
      <c r="F1858" s="91">
        <v>31.349999999999998</v>
      </c>
      <c r="G1858" s="90">
        <v>2</v>
      </c>
      <c r="H1858" s="27">
        <v>31.425555559999999</v>
      </c>
      <c r="I1858" s="27">
        <v>5</v>
      </c>
      <c r="J1858" s="24">
        <v>0</v>
      </c>
    </row>
    <row r="1859" spans="1:10">
      <c r="A1859" s="91" t="s">
        <v>178</v>
      </c>
      <c r="B1859" s="91" t="s">
        <v>177</v>
      </c>
      <c r="C1859" s="90">
        <v>428</v>
      </c>
      <c r="D1859" s="91" t="s">
        <v>722</v>
      </c>
      <c r="E1859" s="91">
        <v>116.30277777777778</v>
      </c>
      <c r="F1859" s="91">
        <v>31.347222222222221</v>
      </c>
      <c r="G1859" s="90">
        <v>3</v>
      </c>
      <c r="H1859" s="27">
        <v>31.425555559999999</v>
      </c>
      <c r="I1859" s="27">
        <v>5</v>
      </c>
      <c r="J1859" s="24">
        <v>1</v>
      </c>
    </row>
    <row r="1860" spans="1:10">
      <c r="A1860" s="91" t="s">
        <v>178</v>
      </c>
      <c r="B1860" s="91" t="s">
        <v>177</v>
      </c>
      <c r="C1860" s="90">
        <v>246</v>
      </c>
      <c r="D1860" s="91" t="s">
        <v>721</v>
      </c>
      <c r="E1860" s="91">
        <v>116.27500000000001</v>
      </c>
      <c r="F1860" s="91">
        <v>31.347222222222221</v>
      </c>
      <c r="G1860" s="90">
        <v>3</v>
      </c>
      <c r="H1860" s="27">
        <v>31.425555559999999</v>
      </c>
      <c r="I1860" s="27">
        <v>5</v>
      </c>
      <c r="J1860" s="24">
        <v>1</v>
      </c>
    </row>
    <row r="1861" spans="1:10">
      <c r="A1861" s="91" t="s">
        <v>178</v>
      </c>
      <c r="B1861" s="91" t="s">
        <v>177</v>
      </c>
      <c r="C1861" s="90">
        <v>2230</v>
      </c>
      <c r="D1861" s="91" t="s">
        <v>720</v>
      </c>
      <c r="E1861" s="91">
        <v>116.38333333333333</v>
      </c>
      <c r="F1861" s="91">
        <v>31.341666666666669</v>
      </c>
      <c r="G1861" s="90">
        <v>6</v>
      </c>
      <c r="H1861" s="27">
        <v>31.425555559999999</v>
      </c>
      <c r="I1861" s="27">
        <v>5</v>
      </c>
      <c r="J1861" s="24">
        <v>1</v>
      </c>
    </row>
    <row r="1862" spans="1:10">
      <c r="A1862" s="91" t="s">
        <v>178</v>
      </c>
      <c r="B1862" s="91" t="s">
        <v>177</v>
      </c>
      <c r="C1862" s="90">
        <v>463</v>
      </c>
      <c r="D1862" s="91" t="s">
        <v>719</v>
      </c>
      <c r="E1862" s="91">
        <v>116.29722222222223</v>
      </c>
      <c r="F1862" s="91">
        <v>31.341666666666665</v>
      </c>
      <c r="G1862" s="90">
        <v>4</v>
      </c>
      <c r="H1862" s="27">
        <v>31.425555559999999</v>
      </c>
      <c r="I1862" s="27">
        <v>5</v>
      </c>
      <c r="J1862" s="24">
        <v>1</v>
      </c>
    </row>
    <row r="1863" spans="1:10">
      <c r="A1863" s="91" t="s">
        <v>178</v>
      </c>
      <c r="B1863" s="91" t="s">
        <v>177</v>
      </c>
      <c r="C1863" s="90">
        <v>4403</v>
      </c>
      <c r="D1863" s="91" t="s">
        <v>718</v>
      </c>
      <c r="E1863" s="91">
        <v>116.38888888888889</v>
      </c>
      <c r="F1863" s="91">
        <v>31.338888888888889</v>
      </c>
      <c r="G1863" s="90">
        <v>3</v>
      </c>
      <c r="H1863" s="27">
        <v>31.425555559999999</v>
      </c>
      <c r="I1863" s="27">
        <v>5</v>
      </c>
      <c r="J1863" s="24">
        <v>1</v>
      </c>
    </row>
    <row r="1864" spans="1:10">
      <c r="A1864" s="91" t="s">
        <v>178</v>
      </c>
      <c r="B1864" s="91" t="s">
        <v>177</v>
      </c>
      <c r="C1864" s="90">
        <v>4218</v>
      </c>
      <c r="D1864" s="91" t="s">
        <v>717</v>
      </c>
      <c r="E1864" s="91">
        <v>116.29166666666667</v>
      </c>
      <c r="F1864" s="91">
        <v>31.338888888888889</v>
      </c>
      <c r="G1864" s="90">
        <v>2</v>
      </c>
      <c r="H1864" s="27">
        <v>31.425555559999999</v>
      </c>
      <c r="I1864" s="27">
        <v>5</v>
      </c>
      <c r="J1864" s="24">
        <v>1</v>
      </c>
    </row>
    <row r="1865" spans="1:10">
      <c r="A1865" s="91" t="s">
        <v>178</v>
      </c>
      <c r="B1865" s="91" t="s">
        <v>177</v>
      </c>
      <c r="C1865" s="90">
        <v>4510</v>
      </c>
      <c r="D1865" s="91" t="s">
        <v>716</v>
      </c>
      <c r="E1865" s="91">
        <v>116.27777777777779</v>
      </c>
      <c r="F1865" s="91">
        <v>31.333333333333336</v>
      </c>
      <c r="G1865" s="90">
        <v>5</v>
      </c>
      <c r="H1865" s="27">
        <v>31.425555559999999</v>
      </c>
      <c r="I1865" s="27">
        <v>5</v>
      </c>
      <c r="J1865" s="24">
        <v>1</v>
      </c>
    </row>
    <row r="1866" spans="1:10" hidden="1">
      <c r="A1866" s="91" t="s">
        <v>178</v>
      </c>
      <c r="B1866" s="91" t="s">
        <v>177</v>
      </c>
      <c r="C1866" s="90">
        <v>1448</v>
      </c>
      <c r="D1866" s="91" t="s">
        <v>715</v>
      </c>
      <c r="E1866" s="91">
        <v>116.1861111111111</v>
      </c>
      <c r="F1866" s="91">
        <v>31.333333333333336</v>
      </c>
      <c r="G1866" s="90">
        <v>3</v>
      </c>
      <c r="H1866" s="27">
        <v>31.425555559999999</v>
      </c>
      <c r="I1866" s="27">
        <v>5</v>
      </c>
      <c r="J1866" s="24">
        <v>0</v>
      </c>
    </row>
    <row r="1867" spans="1:10">
      <c r="A1867" s="91" t="s">
        <v>178</v>
      </c>
      <c r="B1867" s="91" t="s">
        <v>177</v>
      </c>
      <c r="C1867" s="90">
        <v>4395</v>
      </c>
      <c r="D1867" s="91" t="s">
        <v>714</v>
      </c>
      <c r="E1867" s="91">
        <v>116.25833333333334</v>
      </c>
      <c r="F1867" s="91">
        <v>31.333333333333332</v>
      </c>
      <c r="G1867" s="90">
        <v>7</v>
      </c>
      <c r="H1867" s="27">
        <v>31.425555559999999</v>
      </c>
      <c r="I1867" s="27">
        <v>5</v>
      </c>
      <c r="J1867" s="24">
        <v>1</v>
      </c>
    </row>
    <row r="1868" spans="1:10" hidden="1">
      <c r="A1868" s="91" t="s">
        <v>178</v>
      </c>
      <c r="B1868" s="91" t="s">
        <v>177</v>
      </c>
      <c r="C1868" s="90">
        <v>59</v>
      </c>
      <c r="D1868" s="91" t="s">
        <v>713</v>
      </c>
      <c r="E1868" s="91">
        <v>116.075</v>
      </c>
      <c r="F1868" s="91">
        <v>31.333333333333332</v>
      </c>
      <c r="G1868" s="90">
        <v>12</v>
      </c>
      <c r="H1868" s="27">
        <v>31.425555559999999</v>
      </c>
      <c r="I1868" s="27">
        <v>5</v>
      </c>
      <c r="J1868" s="24">
        <v>0</v>
      </c>
    </row>
    <row r="1869" spans="1:10">
      <c r="A1869" s="91" t="s">
        <v>178</v>
      </c>
      <c r="B1869" s="91" t="s">
        <v>177</v>
      </c>
      <c r="C1869" s="90">
        <v>354</v>
      </c>
      <c r="D1869" s="91" t="s">
        <v>712</v>
      </c>
      <c r="E1869" s="91">
        <v>116.35833333333333</v>
      </c>
      <c r="F1869" s="91">
        <v>31.330555555555556</v>
      </c>
      <c r="G1869" s="90">
        <v>49</v>
      </c>
      <c r="H1869" s="27">
        <v>31.425555559999999</v>
      </c>
      <c r="I1869" s="27">
        <v>5</v>
      </c>
      <c r="J1869" s="24">
        <v>1</v>
      </c>
    </row>
    <row r="1870" spans="1:10" hidden="1">
      <c r="A1870" s="91" t="s">
        <v>178</v>
      </c>
      <c r="B1870" s="91" t="s">
        <v>177</v>
      </c>
      <c r="C1870" s="90">
        <v>4229</v>
      </c>
      <c r="D1870" s="91" t="s">
        <v>711</v>
      </c>
      <c r="E1870" s="91">
        <v>116.20555555555556</v>
      </c>
      <c r="F1870" s="91">
        <v>31.327777777777776</v>
      </c>
      <c r="G1870" s="90">
        <v>2</v>
      </c>
      <c r="H1870" s="27">
        <v>31.425555559999999</v>
      </c>
      <c r="I1870" s="27">
        <v>5</v>
      </c>
      <c r="J1870" s="24">
        <v>0</v>
      </c>
    </row>
    <row r="1871" spans="1:10">
      <c r="A1871" s="91" t="s">
        <v>178</v>
      </c>
      <c r="B1871" s="91" t="s">
        <v>177</v>
      </c>
      <c r="C1871" s="90">
        <v>4470</v>
      </c>
      <c r="D1871" s="91" t="s">
        <v>710</v>
      </c>
      <c r="E1871" s="91">
        <v>116.51111111111111</v>
      </c>
      <c r="F1871" s="91">
        <v>31.322222222222223</v>
      </c>
      <c r="G1871" s="90">
        <v>3</v>
      </c>
      <c r="H1871" s="27">
        <v>31.425555559999999</v>
      </c>
      <c r="I1871" s="27">
        <v>5</v>
      </c>
      <c r="J1871" s="24">
        <v>1</v>
      </c>
    </row>
    <row r="1872" spans="1:10">
      <c r="A1872" s="91" t="s">
        <v>178</v>
      </c>
      <c r="B1872" s="91" t="s">
        <v>177</v>
      </c>
      <c r="C1872" s="90">
        <v>736</v>
      </c>
      <c r="D1872" s="91" t="s">
        <v>709</v>
      </c>
      <c r="E1872" s="91">
        <v>116.40555555555557</v>
      </c>
      <c r="F1872" s="91">
        <v>31.322222222222223</v>
      </c>
      <c r="G1872" s="90">
        <v>85</v>
      </c>
      <c r="H1872" s="27">
        <v>31.425555559999999</v>
      </c>
      <c r="I1872" s="27">
        <v>5</v>
      </c>
      <c r="J1872" s="24">
        <v>1</v>
      </c>
    </row>
    <row r="1873" spans="1:10">
      <c r="A1873" s="91" t="s">
        <v>178</v>
      </c>
      <c r="B1873" s="91" t="s">
        <v>177</v>
      </c>
      <c r="C1873" s="90">
        <v>3401</v>
      </c>
      <c r="D1873" s="91" t="s">
        <v>635</v>
      </c>
      <c r="E1873" s="91">
        <v>116.325</v>
      </c>
      <c r="F1873" s="91">
        <v>31.322222222222223</v>
      </c>
      <c r="G1873" s="90">
        <v>4</v>
      </c>
      <c r="H1873" s="27">
        <v>31.425555559999999</v>
      </c>
      <c r="I1873" s="27">
        <v>5</v>
      </c>
      <c r="J1873" s="24">
        <v>1</v>
      </c>
    </row>
    <row r="1874" spans="1:10">
      <c r="A1874" s="91" t="s">
        <v>178</v>
      </c>
      <c r="B1874" s="91" t="s">
        <v>177</v>
      </c>
      <c r="C1874" s="90">
        <v>2229</v>
      </c>
      <c r="D1874" s="91" t="s">
        <v>387</v>
      </c>
      <c r="E1874" s="91">
        <v>116.34722222222221</v>
      </c>
      <c r="F1874" s="91">
        <v>31.319444444444446</v>
      </c>
      <c r="G1874" s="90">
        <v>1</v>
      </c>
      <c r="H1874" s="27">
        <v>31.425555559999999</v>
      </c>
      <c r="I1874" s="27">
        <v>5</v>
      </c>
      <c r="J1874" s="24">
        <v>1</v>
      </c>
    </row>
    <row r="1875" spans="1:10">
      <c r="A1875" s="91" t="s">
        <v>178</v>
      </c>
      <c r="B1875" s="91" t="s">
        <v>177</v>
      </c>
      <c r="C1875" s="90">
        <v>4418</v>
      </c>
      <c r="D1875" s="91" t="s">
        <v>708</v>
      </c>
      <c r="E1875" s="91">
        <v>116.36944444444444</v>
      </c>
      <c r="F1875" s="91">
        <v>31.316666666666666</v>
      </c>
      <c r="G1875" s="90">
        <v>1</v>
      </c>
      <c r="H1875" s="27">
        <v>31.425555559999999</v>
      </c>
      <c r="I1875" s="27">
        <v>5</v>
      </c>
      <c r="J1875" s="24">
        <v>1</v>
      </c>
    </row>
    <row r="1876" spans="1:10">
      <c r="A1876" s="91" t="s">
        <v>178</v>
      </c>
      <c r="B1876" s="91" t="s">
        <v>177</v>
      </c>
      <c r="C1876" s="90">
        <v>1275</v>
      </c>
      <c r="D1876" s="91" t="s">
        <v>707</v>
      </c>
      <c r="E1876" s="91">
        <v>116.35</v>
      </c>
      <c r="F1876" s="91">
        <v>31.31388888888889</v>
      </c>
      <c r="G1876" s="90">
        <v>1</v>
      </c>
      <c r="H1876" s="27">
        <v>31.425555559999999</v>
      </c>
      <c r="I1876" s="27">
        <v>5</v>
      </c>
      <c r="J1876" s="24">
        <v>1</v>
      </c>
    </row>
    <row r="1877" spans="1:10">
      <c r="A1877" s="91" t="s">
        <v>178</v>
      </c>
      <c r="B1877" s="91" t="s">
        <v>177</v>
      </c>
      <c r="C1877" s="90">
        <v>1332</v>
      </c>
      <c r="D1877" s="91" t="s">
        <v>706</v>
      </c>
      <c r="E1877" s="91">
        <v>116.3138888888889</v>
      </c>
      <c r="F1877" s="91">
        <v>31.31388888888889</v>
      </c>
      <c r="G1877" s="90">
        <v>4</v>
      </c>
      <c r="H1877" s="27">
        <v>31.425555559999999</v>
      </c>
      <c r="I1877" s="27">
        <v>5</v>
      </c>
      <c r="J1877" s="24">
        <v>1</v>
      </c>
    </row>
    <row r="1878" spans="1:10">
      <c r="A1878" s="91" t="s">
        <v>178</v>
      </c>
      <c r="B1878" s="91" t="s">
        <v>177</v>
      </c>
      <c r="C1878" s="90">
        <v>4235</v>
      </c>
      <c r="D1878" s="91" t="s">
        <v>197</v>
      </c>
      <c r="E1878" s="91">
        <v>116.27499999999999</v>
      </c>
      <c r="F1878" s="91">
        <v>31.31388888888889</v>
      </c>
      <c r="G1878" s="90">
        <v>5</v>
      </c>
      <c r="H1878" s="27">
        <v>31.425555559999999</v>
      </c>
      <c r="I1878" s="27">
        <v>5</v>
      </c>
      <c r="J1878" s="24">
        <v>1</v>
      </c>
    </row>
    <row r="1879" spans="1:10">
      <c r="A1879" s="91" t="s">
        <v>178</v>
      </c>
      <c r="B1879" s="91" t="s">
        <v>177</v>
      </c>
      <c r="C1879" s="90">
        <v>4411</v>
      </c>
      <c r="D1879" s="91" t="s">
        <v>705</v>
      </c>
      <c r="E1879" s="91">
        <v>116.30833333333334</v>
      </c>
      <c r="F1879" s="91">
        <v>31.302777777777777</v>
      </c>
      <c r="G1879" s="90">
        <v>1</v>
      </c>
      <c r="H1879" s="27">
        <v>31.425555559999999</v>
      </c>
      <c r="I1879" s="27">
        <v>5</v>
      </c>
      <c r="J1879" s="24">
        <v>1</v>
      </c>
    </row>
    <row r="1880" spans="1:10">
      <c r="A1880" s="91" t="s">
        <v>178</v>
      </c>
      <c r="B1880" s="91" t="s">
        <v>177</v>
      </c>
      <c r="C1880" s="90">
        <v>3639</v>
      </c>
      <c r="D1880" s="91" t="s">
        <v>704</v>
      </c>
      <c r="E1880" s="91">
        <v>116.43333333333332</v>
      </c>
      <c r="F1880" s="91">
        <v>31.297222222222224</v>
      </c>
      <c r="G1880" s="90">
        <v>5</v>
      </c>
      <c r="H1880" s="27">
        <v>31.175555559999999</v>
      </c>
      <c r="I1880" s="27">
        <v>6</v>
      </c>
      <c r="J1880" s="24">
        <v>1</v>
      </c>
    </row>
    <row r="1881" spans="1:10">
      <c r="A1881" s="91" t="s">
        <v>178</v>
      </c>
      <c r="B1881" s="91" t="s">
        <v>177</v>
      </c>
      <c r="C1881" s="90">
        <v>4221</v>
      </c>
      <c r="D1881" s="91" t="s">
        <v>665</v>
      </c>
      <c r="E1881" s="91">
        <v>116.21111111111111</v>
      </c>
      <c r="F1881" s="91">
        <v>31.297222222222224</v>
      </c>
      <c r="G1881" s="90">
        <v>5</v>
      </c>
      <c r="H1881" s="27">
        <v>31.175555559999999</v>
      </c>
      <c r="I1881" s="27">
        <v>6</v>
      </c>
      <c r="J1881" s="24">
        <v>1</v>
      </c>
    </row>
    <row r="1882" spans="1:10">
      <c r="A1882" s="91" t="s">
        <v>178</v>
      </c>
      <c r="B1882" s="91" t="s">
        <v>177</v>
      </c>
      <c r="C1882" s="90">
        <v>2788</v>
      </c>
      <c r="D1882" s="91" t="s">
        <v>703</v>
      </c>
      <c r="E1882" s="91">
        <v>116.18611111111112</v>
      </c>
      <c r="F1882" s="91">
        <v>31.297222222222224</v>
      </c>
      <c r="G1882" s="90">
        <v>10</v>
      </c>
      <c r="H1882" s="27">
        <v>31.175555559999999</v>
      </c>
      <c r="I1882" s="27">
        <v>6</v>
      </c>
      <c r="J1882" s="24">
        <v>1</v>
      </c>
    </row>
    <row r="1883" spans="1:10">
      <c r="A1883" s="91" t="s">
        <v>178</v>
      </c>
      <c r="B1883" s="91" t="s">
        <v>177</v>
      </c>
      <c r="C1883" s="90">
        <v>758</v>
      </c>
      <c r="D1883" s="91" t="s">
        <v>702</v>
      </c>
      <c r="E1883" s="91">
        <v>116.19166666666668</v>
      </c>
      <c r="F1883" s="91">
        <v>31.297222222222221</v>
      </c>
      <c r="G1883" s="90">
        <v>2</v>
      </c>
      <c r="H1883" s="27">
        <v>31.175555559999999</v>
      </c>
      <c r="I1883" s="27">
        <v>6</v>
      </c>
      <c r="J1883" s="24">
        <v>1</v>
      </c>
    </row>
    <row r="1884" spans="1:10">
      <c r="A1884" s="91" t="s">
        <v>178</v>
      </c>
      <c r="B1884" s="91" t="s">
        <v>177</v>
      </c>
      <c r="C1884" s="90">
        <v>4215</v>
      </c>
      <c r="D1884" s="91" t="s">
        <v>197</v>
      </c>
      <c r="E1884" s="91">
        <v>116.25277777777778</v>
      </c>
      <c r="F1884" s="91">
        <v>31.294444444444444</v>
      </c>
      <c r="G1884" s="90">
        <v>4</v>
      </c>
      <c r="H1884" s="27">
        <v>31.175555559999999</v>
      </c>
      <c r="I1884" s="27">
        <v>6</v>
      </c>
      <c r="J1884" s="24">
        <v>1</v>
      </c>
    </row>
    <row r="1885" spans="1:10">
      <c r="A1885" s="91" t="s">
        <v>178</v>
      </c>
      <c r="B1885" s="91" t="s">
        <v>177</v>
      </c>
      <c r="C1885" s="90">
        <v>4444</v>
      </c>
      <c r="D1885" s="91" t="s">
        <v>184</v>
      </c>
      <c r="E1885" s="91">
        <v>115.21944444444445</v>
      </c>
      <c r="F1885" s="91">
        <v>28.125</v>
      </c>
      <c r="G1885" s="90">
        <v>681</v>
      </c>
      <c r="H1885" s="27">
        <v>28.175555559999999</v>
      </c>
      <c r="I1885" s="27">
        <v>18</v>
      </c>
      <c r="J1885" s="24">
        <v>1</v>
      </c>
    </row>
    <row r="1886" spans="1:10">
      <c r="A1886" s="91" t="s">
        <v>178</v>
      </c>
      <c r="B1886" s="91" t="s">
        <v>177</v>
      </c>
      <c r="C1886" s="90">
        <v>981</v>
      </c>
      <c r="D1886" s="91" t="s">
        <v>700</v>
      </c>
      <c r="E1886" s="91">
        <v>116.37777777777778</v>
      </c>
      <c r="F1886" s="91">
        <v>31.291666666666668</v>
      </c>
      <c r="G1886" s="90">
        <v>1</v>
      </c>
      <c r="H1886" s="27">
        <v>31.175555559999999</v>
      </c>
      <c r="I1886" s="27">
        <v>6</v>
      </c>
      <c r="J1886" s="24">
        <v>1</v>
      </c>
    </row>
    <row r="1887" spans="1:10">
      <c r="A1887" s="91" t="s">
        <v>178</v>
      </c>
      <c r="B1887" s="91" t="s">
        <v>177</v>
      </c>
      <c r="C1887" s="90">
        <v>486</v>
      </c>
      <c r="D1887" s="91" t="s">
        <v>695</v>
      </c>
      <c r="E1887" s="91">
        <v>116.24166666666666</v>
      </c>
      <c r="F1887" s="91">
        <v>31.291666666666668</v>
      </c>
      <c r="G1887" s="90">
        <v>2</v>
      </c>
      <c r="H1887" s="27">
        <v>31.175555559999999</v>
      </c>
      <c r="I1887" s="27">
        <v>6</v>
      </c>
      <c r="J1887" s="24">
        <v>1</v>
      </c>
    </row>
    <row r="1888" spans="1:10">
      <c r="A1888" s="91" t="s">
        <v>178</v>
      </c>
      <c r="B1888" s="91" t="s">
        <v>177</v>
      </c>
      <c r="C1888" s="90">
        <v>2323</v>
      </c>
      <c r="D1888" s="91" t="s">
        <v>699</v>
      </c>
      <c r="E1888" s="91">
        <v>116.28055555555555</v>
      </c>
      <c r="F1888" s="91">
        <v>31.288888888888888</v>
      </c>
      <c r="G1888" s="90">
        <v>4</v>
      </c>
      <c r="H1888" s="27">
        <v>31.175555559999999</v>
      </c>
      <c r="I1888" s="27">
        <v>6</v>
      </c>
      <c r="J1888" s="24">
        <v>1</v>
      </c>
    </row>
    <row r="1889" spans="1:10">
      <c r="A1889" s="91" t="s">
        <v>178</v>
      </c>
      <c r="B1889" s="91" t="s">
        <v>177</v>
      </c>
      <c r="C1889" s="90">
        <v>194</v>
      </c>
      <c r="D1889" s="91" t="s">
        <v>698</v>
      </c>
      <c r="E1889" s="91">
        <v>116.32777777777778</v>
      </c>
      <c r="F1889" s="91">
        <v>31.286111111111111</v>
      </c>
      <c r="G1889" s="90">
        <v>23</v>
      </c>
      <c r="H1889" s="27">
        <v>31.175555559999999</v>
      </c>
      <c r="I1889" s="27">
        <v>6</v>
      </c>
      <c r="J1889" s="24">
        <v>1</v>
      </c>
    </row>
    <row r="1890" spans="1:10">
      <c r="A1890" s="91" t="s">
        <v>178</v>
      </c>
      <c r="B1890" s="91" t="s">
        <v>177</v>
      </c>
      <c r="C1890" s="90">
        <v>4999</v>
      </c>
      <c r="D1890" s="91" t="s">
        <v>697</v>
      </c>
      <c r="E1890" s="91">
        <v>116.23611111111111</v>
      </c>
      <c r="F1890" s="91">
        <v>31.286111111111111</v>
      </c>
      <c r="G1890" s="90">
        <v>6</v>
      </c>
      <c r="H1890" s="27">
        <v>31.175555559999999</v>
      </c>
      <c r="I1890" s="27">
        <v>6</v>
      </c>
      <c r="J1890" s="24">
        <v>1</v>
      </c>
    </row>
    <row r="1891" spans="1:10">
      <c r="A1891" s="91" t="s">
        <v>178</v>
      </c>
      <c r="B1891" s="91" t="s">
        <v>177</v>
      </c>
      <c r="C1891" s="90">
        <v>4442</v>
      </c>
      <c r="D1891" s="91" t="s">
        <v>696</v>
      </c>
      <c r="E1891" s="91">
        <v>116.16666666666667</v>
      </c>
      <c r="F1891" s="91">
        <v>31.286111111111111</v>
      </c>
      <c r="G1891" s="90">
        <v>3</v>
      </c>
      <c r="H1891" s="27">
        <v>31.175555559999999</v>
      </c>
      <c r="I1891" s="27">
        <v>6</v>
      </c>
      <c r="J1891" s="24">
        <v>1</v>
      </c>
    </row>
    <row r="1892" spans="1:10">
      <c r="A1892" s="91" t="s">
        <v>178</v>
      </c>
      <c r="B1892" s="91" t="s">
        <v>177</v>
      </c>
      <c r="C1892" s="90">
        <v>4230</v>
      </c>
      <c r="D1892" s="91" t="s">
        <v>695</v>
      </c>
      <c r="E1892" s="91">
        <v>116.16666666666666</v>
      </c>
      <c r="F1892" s="91">
        <v>31.286111111111111</v>
      </c>
      <c r="G1892" s="90">
        <v>2</v>
      </c>
      <c r="H1892" s="27">
        <v>31.175555559999999</v>
      </c>
      <c r="I1892" s="27">
        <v>6</v>
      </c>
      <c r="J1892" s="24">
        <v>1</v>
      </c>
    </row>
    <row r="1893" spans="1:10">
      <c r="A1893" s="91" t="s">
        <v>178</v>
      </c>
      <c r="B1893" s="91" t="s">
        <v>177</v>
      </c>
      <c r="C1893" s="90">
        <v>56</v>
      </c>
      <c r="D1893" s="91" t="s">
        <v>694</v>
      </c>
      <c r="E1893" s="91">
        <v>116.40277777777777</v>
      </c>
      <c r="F1893" s="91">
        <v>31.280555555555555</v>
      </c>
      <c r="G1893" s="90">
        <v>3</v>
      </c>
      <c r="H1893" s="27">
        <v>31.175555559999999</v>
      </c>
      <c r="I1893" s="27">
        <v>6</v>
      </c>
      <c r="J1893" s="24">
        <v>1</v>
      </c>
    </row>
    <row r="1894" spans="1:10">
      <c r="A1894" s="91" t="s">
        <v>178</v>
      </c>
      <c r="B1894" s="91" t="s">
        <v>177</v>
      </c>
      <c r="C1894" s="90">
        <v>2327</v>
      </c>
      <c r="D1894" s="91" t="s">
        <v>693</v>
      </c>
      <c r="E1894" s="91">
        <v>116.14444444444443</v>
      </c>
      <c r="F1894" s="91">
        <v>31.274999999999999</v>
      </c>
      <c r="G1894" s="90">
        <v>3</v>
      </c>
      <c r="H1894" s="27">
        <v>31.175555559999999</v>
      </c>
      <c r="I1894" s="27">
        <v>6</v>
      </c>
      <c r="J1894" s="24">
        <v>1</v>
      </c>
    </row>
    <row r="1895" spans="1:10">
      <c r="A1895" s="91" t="s">
        <v>178</v>
      </c>
      <c r="B1895" s="91" t="s">
        <v>177</v>
      </c>
      <c r="C1895" s="90">
        <v>382</v>
      </c>
      <c r="D1895" s="91" t="s">
        <v>498</v>
      </c>
      <c r="E1895" s="91">
        <v>116.33888888888889</v>
      </c>
      <c r="F1895" s="91">
        <v>31.272222222222222</v>
      </c>
      <c r="G1895" s="90">
        <v>2</v>
      </c>
      <c r="H1895" s="27">
        <v>31.175555559999999</v>
      </c>
      <c r="I1895" s="27">
        <v>6</v>
      </c>
      <c r="J1895" s="24">
        <v>1</v>
      </c>
    </row>
    <row r="1896" spans="1:10">
      <c r="A1896" s="91" t="s">
        <v>178</v>
      </c>
      <c r="B1896" s="91" t="s">
        <v>177</v>
      </c>
      <c r="C1896" s="90">
        <v>5006</v>
      </c>
      <c r="D1896" s="91" t="s">
        <v>692</v>
      </c>
      <c r="E1896" s="91">
        <v>116.26111111111111</v>
      </c>
      <c r="F1896" s="91">
        <v>31.269444444444446</v>
      </c>
      <c r="G1896" s="90">
        <v>7</v>
      </c>
      <c r="H1896" s="27">
        <v>31.175555559999999</v>
      </c>
      <c r="I1896" s="27">
        <v>6</v>
      </c>
      <c r="J1896" s="24">
        <v>1</v>
      </c>
    </row>
    <row r="1897" spans="1:10">
      <c r="A1897" s="91" t="s">
        <v>178</v>
      </c>
      <c r="B1897" s="91" t="s">
        <v>177</v>
      </c>
      <c r="C1897" s="90">
        <v>124</v>
      </c>
      <c r="D1897" s="91" t="s">
        <v>188</v>
      </c>
      <c r="E1897" s="91">
        <v>115.27777777777779</v>
      </c>
      <c r="F1897" s="91">
        <v>28.205555555555556</v>
      </c>
      <c r="G1897" s="90">
        <v>1339</v>
      </c>
      <c r="H1897" s="27">
        <v>28.175555559999999</v>
      </c>
      <c r="I1897" s="27">
        <v>18</v>
      </c>
      <c r="J1897" s="24">
        <v>1</v>
      </c>
    </row>
    <row r="1898" spans="1:10">
      <c r="A1898" s="91" t="s">
        <v>178</v>
      </c>
      <c r="B1898" s="91" t="s">
        <v>177</v>
      </c>
      <c r="C1898" s="90">
        <v>2595</v>
      </c>
      <c r="D1898" s="91" t="s">
        <v>193</v>
      </c>
      <c r="E1898" s="91">
        <v>115.44444444444444</v>
      </c>
      <c r="F1898" s="91">
        <v>28.244444444444447</v>
      </c>
      <c r="G1898" s="90">
        <v>23</v>
      </c>
      <c r="H1898" s="27">
        <v>28.175555559999999</v>
      </c>
      <c r="I1898" s="27">
        <v>18</v>
      </c>
      <c r="J1898" s="24">
        <v>1</v>
      </c>
    </row>
    <row r="1899" spans="1:10">
      <c r="A1899" s="91" t="s">
        <v>178</v>
      </c>
      <c r="B1899" s="91" t="s">
        <v>177</v>
      </c>
      <c r="C1899" s="90">
        <v>4224</v>
      </c>
      <c r="D1899" s="91" t="s">
        <v>690</v>
      </c>
      <c r="E1899" s="91">
        <v>116.29444444444445</v>
      </c>
      <c r="F1899" s="91">
        <v>31.263888888888889</v>
      </c>
      <c r="G1899" s="90">
        <v>7</v>
      </c>
      <c r="H1899" s="27">
        <v>31.175555559999999</v>
      </c>
      <c r="I1899" s="27">
        <v>6</v>
      </c>
      <c r="J1899" s="24">
        <v>1</v>
      </c>
    </row>
    <row r="1900" spans="1:10">
      <c r="A1900" s="91" t="s">
        <v>178</v>
      </c>
      <c r="B1900" s="91" t="s">
        <v>177</v>
      </c>
      <c r="C1900" s="90">
        <v>1148</v>
      </c>
      <c r="D1900" s="91" t="s">
        <v>689</v>
      </c>
      <c r="E1900" s="91">
        <v>116.21388888888889</v>
      </c>
      <c r="F1900" s="91">
        <v>31.263888888888889</v>
      </c>
      <c r="G1900" s="90">
        <v>300</v>
      </c>
      <c r="H1900" s="27">
        <v>31.175555559999999</v>
      </c>
      <c r="I1900" s="27">
        <v>6</v>
      </c>
      <c r="J1900" s="24">
        <v>1</v>
      </c>
    </row>
    <row r="1901" spans="1:10">
      <c r="A1901" s="91" t="s">
        <v>178</v>
      </c>
      <c r="B1901" s="91" t="s">
        <v>177</v>
      </c>
      <c r="C1901" s="90">
        <v>5005</v>
      </c>
      <c r="D1901" s="91" t="s">
        <v>688</v>
      </c>
      <c r="E1901" s="91">
        <v>116.20833333333334</v>
      </c>
      <c r="F1901" s="91">
        <v>31.261111111111109</v>
      </c>
      <c r="G1901" s="90">
        <v>1</v>
      </c>
      <c r="H1901" s="27">
        <v>31.175555559999999</v>
      </c>
      <c r="I1901" s="27">
        <v>6</v>
      </c>
      <c r="J1901" s="24">
        <v>1</v>
      </c>
    </row>
    <row r="1902" spans="1:10">
      <c r="A1902" s="91" t="s">
        <v>178</v>
      </c>
      <c r="B1902" s="91" t="s">
        <v>177</v>
      </c>
      <c r="C1902" s="90">
        <v>4223</v>
      </c>
      <c r="D1902" s="91" t="s">
        <v>653</v>
      </c>
      <c r="E1902" s="91">
        <v>116.29444444444445</v>
      </c>
      <c r="F1902" s="91">
        <v>31.255555555555553</v>
      </c>
      <c r="G1902" s="90">
        <v>8</v>
      </c>
      <c r="H1902" s="27">
        <v>31.175555559999999</v>
      </c>
      <c r="I1902" s="27">
        <v>6</v>
      </c>
      <c r="J1902" s="24">
        <v>1</v>
      </c>
    </row>
    <row r="1903" spans="1:10">
      <c r="A1903" s="91" t="s">
        <v>178</v>
      </c>
      <c r="B1903" s="91" t="s">
        <v>177</v>
      </c>
      <c r="C1903" s="90">
        <v>1446</v>
      </c>
      <c r="D1903" s="91" t="s">
        <v>687</v>
      </c>
      <c r="E1903" s="91">
        <v>116.30277777777778</v>
      </c>
      <c r="F1903" s="91">
        <v>31.24722222222222</v>
      </c>
      <c r="G1903" s="90">
        <v>6</v>
      </c>
      <c r="H1903" s="27">
        <v>31.175555559999999</v>
      </c>
      <c r="I1903" s="27">
        <v>6</v>
      </c>
      <c r="J1903" s="24">
        <v>1</v>
      </c>
    </row>
    <row r="1904" spans="1:10">
      <c r="A1904" s="91" t="s">
        <v>178</v>
      </c>
      <c r="B1904" s="91" t="s">
        <v>177</v>
      </c>
      <c r="C1904" s="90">
        <v>4232</v>
      </c>
      <c r="D1904" s="91" t="s">
        <v>197</v>
      </c>
      <c r="E1904" s="91">
        <v>116.21944444444445</v>
      </c>
      <c r="F1904" s="91">
        <v>31.24722222222222</v>
      </c>
      <c r="G1904" s="90">
        <v>2</v>
      </c>
      <c r="H1904" s="27">
        <v>31.175555559999999</v>
      </c>
      <c r="I1904" s="27">
        <v>6</v>
      </c>
      <c r="J1904" s="24">
        <v>1</v>
      </c>
    </row>
    <row r="1905" spans="1:10">
      <c r="A1905" s="91" t="s">
        <v>178</v>
      </c>
      <c r="B1905" s="91" t="s">
        <v>177</v>
      </c>
      <c r="C1905" s="90">
        <v>3134</v>
      </c>
      <c r="D1905" s="91" t="s">
        <v>195</v>
      </c>
      <c r="E1905" s="91">
        <v>115.35000000000001</v>
      </c>
      <c r="F1905" s="91">
        <v>28.258333333333333</v>
      </c>
      <c r="G1905" s="90">
        <v>1</v>
      </c>
      <c r="H1905" s="27">
        <v>28.175555559999999</v>
      </c>
      <c r="I1905" s="27">
        <v>18</v>
      </c>
      <c r="J1905" s="24">
        <v>1</v>
      </c>
    </row>
    <row r="1906" spans="1:10">
      <c r="A1906" s="91" t="s">
        <v>178</v>
      </c>
      <c r="B1906" s="91" t="s">
        <v>177</v>
      </c>
      <c r="C1906" s="90">
        <v>2324</v>
      </c>
      <c r="D1906" s="91" t="s">
        <v>685</v>
      </c>
      <c r="E1906" s="91">
        <v>116.2638888888889</v>
      </c>
      <c r="F1906" s="91">
        <v>31.230555555555558</v>
      </c>
      <c r="G1906" s="90">
        <v>1</v>
      </c>
      <c r="H1906" s="27">
        <v>31.175555559999999</v>
      </c>
      <c r="I1906" s="27">
        <v>6</v>
      </c>
      <c r="J1906" s="24">
        <v>1</v>
      </c>
    </row>
    <row r="1907" spans="1:10">
      <c r="A1907" s="91" t="s">
        <v>178</v>
      </c>
      <c r="B1907" s="91" t="s">
        <v>177</v>
      </c>
      <c r="C1907" s="90">
        <v>4586</v>
      </c>
      <c r="D1907" s="91" t="s">
        <v>684</v>
      </c>
      <c r="E1907" s="91">
        <v>116.28055555555557</v>
      </c>
      <c r="F1907" s="91">
        <v>31.213888888888889</v>
      </c>
      <c r="G1907" s="90">
        <v>1</v>
      </c>
      <c r="H1907" s="27">
        <v>31.175555559999999</v>
      </c>
      <c r="I1907" s="27">
        <v>6</v>
      </c>
      <c r="J1907" s="24">
        <v>1</v>
      </c>
    </row>
    <row r="1908" spans="1:10">
      <c r="A1908" s="91" t="s">
        <v>178</v>
      </c>
      <c r="B1908" s="91" t="s">
        <v>177</v>
      </c>
      <c r="C1908" s="90">
        <v>1574</v>
      </c>
      <c r="D1908" s="91" t="s">
        <v>683</v>
      </c>
      <c r="E1908" s="91">
        <v>116.16111111111111</v>
      </c>
      <c r="F1908" s="91">
        <v>31.213888888888889</v>
      </c>
      <c r="G1908" s="90">
        <v>7</v>
      </c>
      <c r="H1908" s="27">
        <v>31.175555559999999</v>
      </c>
      <c r="I1908" s="27">
        <v>6</v>
      </c>
      <c r="J1908" s="24">
        <v>1</v>
      </c>
    </row>
    <row r="1909" spans="1:10">
      <c r="A1909" s="91" t="s">
        <v>178</v>
      </c>
      <c r="B1909" s="91" t="s">
        <v>177</v>
      </c>
      <c r="C1909" s="90">
        <v>5004</v>
      </c>
      <c r="D1909" s="91" t="s">
        <v>682</v>
      </c>
      <c r="E1909" s="91">
        <v>116.21388888888889</v>
      </c>
      <c r="F1909" s="91">
        <v>31.211111111111112</v>
      </c>
      <c r="G1909" s="90">
        <v>1</v>
      </c>
      <c r="H1909" s="27">
        <v>31.175555559999999</v>
      </c>
      <c r="I1909" s="27">
        <v>6</v>
      </c>
      <c r="J1909" s="24">
        <v>1</v>
      </c>
    </row>
    <row r="1910" spans="1:10">
      <c r="A1910" s="91" t="s">
        <v>178</v>
      </c>
      <c r="B1910" s="91" t="s">
        <v>177</v>
      </c>
      <c r="C1910" s="90">
        <v>710</v>
      </c>
      <c r="D1910" s="91" t="s">
        <v>228</v>
      </c>
      <c r="E1910" s="91">
        <v>114.38333333333334</v>
      </c>
      <c r="F1910" s="91">
        <v>28.722222222222221</v>
      </c>
      <c r="G1910" s="90">
        <v>9</v>
      </c>
      <c r="H1910" s="27">
        <v>28.675555559999999</v>
      </c>
      <c r="I1910" s="27">
        <v>16</v>
      </c>
      <c r="J1910" s="24">
        <v>1</v>
      </c>
    </row>
    <row r="1911" spans="1:10">
      <c r="A1911" s="91" t="s">
        <v>178</v>
      </c>
      <c r="B1911" s="91" t="s">
        <v>177</v>
      </c>
      <c r="C1911" s="90">
        <v>4348</v>
      </c>
      <c r="D1911" s="91" t="s">
        <v>680</v>
      </c>
      <c r="E1911" s="91">
        <v>116.23333333333333</v>
      </c>
      <c r="F1911" s="91">
        <v>31.205555555555556</v>
      </c>
      <c r="G1911" s="90">
        <v>117</v>
      </c>
      <c r="H1911" s="27">
        <v>31.175555559999999</v>
      </c>
      <c r="I1911" s="27">
        <v>6</v>
      </c>
      <c r="J1911" s="24">
        <v>1</v>
      </c>
    </row>
    <row r="1912" spans="1:10">
      <c r="A1912" s="91" t="s">
        <v>178</v>
      </c>
      <c r="B1912" s="91" t="s">
        <v>177</v>
      </c>
      <c r="C1912" s="90">
        <v>2335</v>
      </c>
      <c r="D1912" s="91" t="s">
        <v>679</v>
      </c>
      <c r="E1912" s="91">
        <v>116.23055555555555</v>
      </c>
      <c r="F1912" s="91">
        <v>31.205555555555556</v>
      </c>
      <c r="G1912" s="90">
        <v>27</v>
      </c>
      <c r="H1912" s="27">
        <v>31.175555559999999</v>
      </c>
      <c r="I1912" s="27">
        <v>6</v>
      </c>
      <c r="J1912" s="24">
        <v>1</v>
      </c>
    </row>
    <row r="1913" spans="1:10">
      <c r="A1913" s="91" t="s">
        <v>178</v>
      </c>
      <c r="B1913" s="91" t="s">
        <v>177</v>
      </c>
      <c r="C1913" s="90">
        <v>5000</v>
      </c>
      <c r="D1913" s="91" t="s">
        <v>678</v>
      </c>
      <c r="E1913" s="91">
        <v>116.37222222222222</v>
      </c>
      <c r="F1913" s="91">
        <v>31.202777777777779</v>
      </c>
      <c r="G1913" s="90">
        <v>1</v>
      </c>
      <c r="H1913" s="27">
        <v>31.175555559999999</v>
      </c>
      <c r="I1913" s="27">
        <v>6</v>
      </c>
      <c r="J1913" s="24">
        <v>1</v>
      </c>
    </row>
    <row r="1914" spans="1:10">
      <c r="A1914" s="91" t="s">
        <v>178</v>
      </c>
      <c r="B1914" s="91" t="s">
        <v>177</v>
      </c>
      <c r="C1914" s="90">
        <v>3121</v>
      </c>
      <c r="D1914" s="91" t="s">
        <v>677</v>
      </c>
      <c r="E1914" s="91">
        <v>116.08333333333333</v>
      </c>
      <c r="F1914" s="91">
        <v>31.202777777777776</v>
      </c>
      <c r="G1914" s="90">
        <v>8</v>
      </c>
      <c r="H1914" s="27">
        <v>31.175555559999999</v>
      </c>
      <c r="I1914" s="27">
        <v>6</v>
      </c>
      <c r="J1914" s="24">
        <v>1</v>
      </c>
    </row>
    <row r="1915" spans="1:10">
      <c r="A1915" s="91" t="s">
        <v>178</v>
      </c>
      <c r="B1915" s="91" t="s">
        <v>177</v>
      </c>
      <c r="C1915" s="90">
        <v>3601</v>
      </c>
      <c r="D1915" s="91" t="s">
        <v>676</v>
      </c>
      <c r="E1915" s="91">
        <v>116.20555555555555</v>
      </c>
      <c r="F1915" s="91">
        <v>31.2</v>
      </c>
      <c r="G1915" s="90">
        <v>5</v>
      </c>
      <c r="H1915" s="27">
        <v>31.175555559999999</v>
      </c>
      <c r="I1915" s="27">
        <v>6</v>
      </c>
      <c r="J1915" s="24">
        <v>1</v>
      </c>
    </row>
    <row r="1916" spans="1:10">
      <c r="A1916" s="91" t="s">
        <v>178</v>
      </c>
      <c r="B1916" s="91" t="s">
        <v>177</v>
      </c>
      <c r="C1916" s="90">
        <v>4361</v>
      </c>
      <c r="D1916" s="91" t="s">
        <v>675</v>
      </c>
      <c r="E1916" s="91">
        <v>116.21666666666667</v>
      </c>
      <c r="F1916" s="91">
        <v>31.197222222222219</v>
      </c>
      <c r="G1916" s="90">
        <v>2</v>
      </c>
      <c r="H1916" s="27">
        <v>31.175555559999999</v>
      </c>
      <c r="I1916" s="27">
        <v>6</v>
      </c>
      <c r="J1916" s="24">
        <v>1</v>
      </c>
    </row>
    <row r="1917" spans="1:10">
      <c r="A1917" s="91" t="s">
        <v>178</v>
      </c>
      <c r="B1917" s="91" t="s">
        <v>177</v>
      </c>
      <c r="C1917" s="90">
        <v>5003</v>
      </c>
      <c r="D1917" s="91" t="s">
        <v>674</v>
      </c>
      <c r="E1917" s="91">
        <v>116.12222222222222</v>
      </c>
      <c r="F1917" s="91">
        <v>31.18611111111111</v>
      </c>
      <c r="G1917" s="90">
        <v>1</v>
      </c>
      <c r="H1917" s="27">
        <v>31.175555559999999</v>
      </c>
      <c r="I1917" s="27">
        <v>6</v>
      </c>
      <c r="J1917" s="24">
        <v>1</v>
      </c>
    </row>
    <row r="1918" spans="1:10">
      <c r="A1918" s="91" t="s">
        <v>178</v>
      </c>
      <c r="B1918" s="91" t="s">
        <v>177</v>
      </c>
      <c r="C1918" s="90">
        <v>4896</v>
      </c>
      <c r="D1918" s="91" t="s">
        <v>673</v>
      </c>
      <c r="E1918" s="91">
        <v>116.30555555555556</v>
      </c>
      <c r="F1918" s="91">
        <v>31.180555555555554</v>
      </c>
      <c r="G1918" s="90">
        <v>48</v>
      </c>
      <c r="H1918" s="27">
        <v>31.175555559999999</v>
      </c>
      <c r="I1918" s="27">
        <v>6</v>
      </c>
      <c r="J1918" s="24">
        <v>1</v>
      </c>
    </row>
    <row r="1919" spans="1:10">
      <c r="A1919" s="91" t="s">
        <v>178</v>
      </c>
      <c r="B1919" s="91" t="s">
        <v>177</v>
      </c>
      <c r="C1919" s="90">
        <v>3997</v>
      </c>
      <c r="D1919" s="91" t="s">
        <v>672</v>
      </c>
      <c r="E1919" s="91">
        <v>116.06666666666666</v>
      </c>
      <c r="F1919" s="91">
        <v>31.177777777777781</v>
      </c>
      <c r="G1919" s="90">
        <v>5</v>
      </c>
      <c r="H1919" s="27">
        <v>31.175555559999999</v>
      </c>
      <c r="I1919" s="27">
        <v>6</v>
      </c>
      <c r="J1919" s="24">
        <v>1</v>
      </c>
    </row>
    <row r="1920" spans="1:10">
      <c r="A1920" s="91" t="s">
        <v>178</v>
      </c>
      <c r="B1920" s="91" t="s">
        <v>177</v>
      </c>
      <c r="C1920" s="90">
        <v>3119</v>
      </c>
      <c r="D1920" s="91" t="s">
        <v>671</v>
      </c>
      <c r="E1920" s="91">
        <v>116.1</v>
      </c>
      <c r="F1920" s="91">
        <v>31.177777777777777</v>
      </c>
      <c r="G1920" s="90">
        <v>108</v>
      </c>
      <c r="H1920" s="27">
        <v>31.175555559999999</v>
      </c>
      <c r="I1920" s="27">
        <v>6</v>
      </c>
      <c r="J1920" s="24">
        <v>1</v>
      </c>
    </row>
    <row r="1921" spans="1:10">
      <c r="A1921" s="91" t="s">
        <v>178</v>
      </c>
      <c r="B1921" s="91" t="s">
        <v>177</v>
      </c>
      <c r="C1921" s="90">
        <v>3568</v>
      </c>
      <c r="D1921" s="91" t="s">
        <v>670</v>
      </c>
      <c r="E1921" s="91">
        <v>116.19722222222222</v>
      </c>
      <c r="F1921" s="91">
        <v>31.172222222222224</v>
      </c>
      <c r="G1921" s="90">
        <v>9</v>
      </c>
      <c r="H1921" s="27">
        <v>31.175555559999999</v>
      </c>
      <c r="I1921" s="27">
        <v>6</v>
      </c>
      <c r="J1921" s="24">
        <v>1</v>
      </c>
    </row>
    <row r="1922" spans="1:10">
      <c r="A1922" s="91" t="s">
        <v>178</v>
      </c>
      <c r="B1922" s="91" t="s">
        <v>177</v>
      </c>
      <c r="C1922" s="90">
        <v>3567</v>
      </c>
      <c r="D1922" s="91" t="s">
        <v>669</v>
      </c>
      <c r="E1922" s="91">
        <v>116.17222222222223</v>
      </c>
      <c r="F1922" s="91">
        <v>31.172222222222221</v>
      </c>
      <c r="G1922" s="90">
        <v>5</v>
      </c>
      <c r="H1922" s="27">
        <v>31.175555559999999</v>
      </c>
      <c r="I1922" s="27">
        <v>6</v>
      </c>
      <c r="J1922" s="24">
        <v>1</v>
      </c>
    </row>
    <row r="1923" spans="1:10">
      <c r="A1923" s="91" t="s">
        <v>178</v>
      </c>
      <c r="B1923" s="91" t="s">
        <v>177</v>
      </c>
      <c r="C1923" s="90">
        <v>1249</v>
      </c>
      <c r="D1923" s="91" t="s">
        <v>234</v>
      </c>
      <c r="E1923" s="91">
        <v>114.46944444444445</v>
      </c>
      <c r="F1923" s="91">
        <v>28.947222222222219</v>
      </c>
      <c r="G1923" s="90">
        <v>2</v>
      </c>
      <c r="H1923" s="27">
        <v>28.925555559999999</v>
      </c>
      <c r="I1923" s="27">
        <v>15</v>
      </c>
      <c r="J1923" s="24">
        <v>1</v>
      </c>
    </row>
    <row r="1924" spans="1:10">
      <c r="A1924" s="91" t="s">
        <v>178</v>
      </c>
      <c r="B1924" s="91" t="s">
        <v>177</v>
      </c>
      <c r="C1924" s="90">
        <v>4029</v>
      </c>
      <c r="D1924" s="91" t="s">
        <v>667</v>
      </c>
      <c r="E1924" s="91">
        <v>116.35555555555555</v>
      </c>
      <c r="F1924" s="91">
        <v>31.166666666666668</v>
      </c>
      <c r="G1924" s="90">
        <v>1</v>
      </c>
      <c r="H1924" s="27">
        <v>31.175555559999999</v>
      </c>
      <c r="I1924" s="27">
        <v>6</v>
      </c>
      <c r="J1924" s="24">
        <v>1</v>
      </c>
    </row>
    <row r="1925" spans="1:10">
      <c r="A1925" s="91" t="s">
        <v>178</v>
      </c>
      <c r="B1925" s="91" t="s">
        <v>177</v>
      </c>
      <c r="C1925" s="90">
        <v>3122</v>
      </c>
      <c r="D1925" s="91" t="s">
        <v>666</v>
      </c>
      <c r="E1925" s="91">
        <v>116.3138888888889</v>
      </c>
      <c r="F1925" s="91">
        <v>31.163888888888888</v>
      </c>
      <c r="G1925" s="90">
        <v>474</v>
      </c>
      <c r="H1925" s="27">
        <v>31.175555559999999</v>
      </c>
      <c r="I1925" s="27">
        <v>6</v>
      </c>
      <c r="J1925" s="24">
        <v>1</v>
      </c>
    </row>
    <row r="1926" spans="1:10">
      <c r="A1926" s="91" t="s">
        <v>178</v>
      </c>
      <c r="B1926" s="91" t="s">
        <v>177</v>
      </c>
      <c r="C1926" s="90">
        <v>3410</v>
      </c>
      <c r="D1926" s="91" t="s">
        <v>665</v>
      </c>
      <c r="E1926" s="91">
        <v>116.25277777777778</v>
      </c>
      <c r="F1926" s="91">
        <v>31.163888888888888</v>
      </c>
      <c r="G1926" s="90">
        <v>3</v>
      </c>
      <c r="H1926" s="27">
        <v>31.175555559999999</v>
      </c>
      <c r="I1926" s="27">
        <v>6</v>
      </c>
      <c r="J1926" s="24">
        <v>1</v>
      </c>
    </row>
    <row r="1927" spans="1:10">
      <c r="A1927" s="91" t="s">
        <v>178</v>
      </c>
      <c r="B1927" s="91" t="s">
        <v>177</v>
      </c>
      <c r="C1927" s="90">
        <v>3407</v>
      </c>
      <c r="D1927" s="91" t="s">
        <v>544</v>
      </c>
      <c r="E1927" s="91">
        <v>116.29444444444445</v>
      </c>
      <c r="F1927" s="91">
        <v>31.158333333333335</v>
      </c>
      <c r="G1927" s="90">
        <v>3</v>
      </c>
      <c r="H1927" s="27">
        <v>31.175555559999999</v>
      </c>
      <c r="I1927" s="27">
        <v>6</v>
      </c>
      <c r="J1927" s="24">
        <v>1</v>
      </c>
    </row>
    <row r="1928" spans="1:10">
      <c r="A1928" s="91" t="s">
        <v>178</v>
      </c>
      <c r="B1928" s="91" t="s">
        <v>177</v>
      </c>
      <c r="C1928" s="90">
        <v>1441</v>
      </c>
      <c r="D1928" s="91" t="s">
        <v>650</v>
      </c>
      <c r="E1928" s="91">
        <v>116.33611111111111</v>
      </c>
      <c r="F1928" s="91">
        <v>31.155555555555559</v>
      </c>
      <c r="G1928" s="90">
        <v>3</v>
      </c>
      <c r="H1928" s="27">
        <v>31.175555559999999</v>
      </c>
      <c r="I1928" s="27">
        <v>6</v>
      </c>
      <c r="J1928" s="24">
        <v>1</v>
      </c>
    </row>
    <row r="1929" spans="1:10">
      <c r="A1929" s="91" t="s">
        <v>178</v>
      </c>
      <c r="B1929" s="91" t="s">
        <v>177</v>
      </c>
      <c r="C1929" s="90">
        <v>4541</v>
      </c>
      <c r="D1929" s="91" t="s">
        <v>664</v>
      </c>
      <c r="E1929" s="91">
        <v>116.26944444444445</v>
      </c>
      <c r="F1929" s="91">
        <v>31.152777777777779</v>
      </c>
      <c r="G1929" s="90">
        <v>62</v>
      </c>
      <c r="H1929" s="27">
        <v>31.175555559999999</v>
      </c>
      <c r="I1929" s="27">
        <v>6</v>
      </c>
      <c r="J1929" s="24">
        <v>1</v>
      </c>
    </row>
    <row r="1930" spans="1:10">
      <c r="A1930" s="91" t="s">
        <v>178</v>
      </c>
      <c r="B1930" s="91" t="s">
        <v>177</v>
      </c>
      <c r="C1930" s="90">
        <v>4547</v>
      </c>
      <c r="D1930" s="91" t="s">
        <v>663</v>
      </c>
      <c r="E1930" s="91">
        <v>116.19166666666666</v>
      </c>
      <c r="F1930" s="91">
        <v>31.15</v>
      </c>
      <c r="G1930" s="90">
        <v>23</v>
      </c>
      <c r="H1930" s="27">
        <v>31.175555559999999</v>
      </c>
      <c r="I1930" s="27">
        <v>6</v>
      </c>
      <c r="J1930" s="24">
        <v>1</v>
      </c>
    </row>
    <row r="1931" spans="1:10">
      <c r="A1931" s="91" t="s">
        <v>178</v>
      </c>
      <c r="B1931" s="91" t="s">
        <v>177</v>
      </c>
      <c r="C1931" s="90">
        <v>1949</v>
      </c>
      <c r="D1931" s="91" t="s">
        <v>662</v>
      </c>
      <c r="E1931" s="91">
        <v>116.45555555555555</v>
      </c>
      <c r="F1931" s="91">
        <v>31.138888888888889</v>
      </c>
      <c r="G1931" s="90">
        <v>1</v>
      </c>
      <c r="H1931" s="27">
        <v>31.175555559999999</v>
      </c>
      <c r="I1931" s="27">
        <v>6</v>
      </c>
      <c r="J1931" s="24">
        <v>1</v>
      </c>
    </row>
    <row r="1932" spans="1:10">
      <c r="A1932" s="91" t="s">
        <v>178</v>
      </c>
      <c r="B1932" s="91" t="s">
        <v>177</v>
      </c>
      <c r="C1932" s="90">
        <v>3954</v>
      </c>
      <c r="D1932" s="91" t="s">
        <v>661</v>
      </c>
      <c r="E1932" s="91">
        <v>116.31666666666666</v>
      </c>
      <c r="F1932" s="91">
        <v>31.138888888888889</v>
      </c>
      <c r="G1932" s="90">
        <v>1</v>
      </c>
      <c r="H1932" s="27">
        <v>31.175555559999999</v>
      </c>
      <c r="I1932" s="27">
        <v>6</v>
      </c>
      <c r="J1932" s="24">
        <v>1</v>
      </c>
    </row>
    <row r="1933" spans="1:10">
      <c r="A1933" s="91" t="s">
        <v>178</v>
      </c>
      <c r="B1933" s="91" t="s">
        <v>177</v>
      </c>
      <c r="C1933" s="90">
        <v>3611</v>
      </c>
      <c r="D1933" s="91" t="s">
        <v>660</v>
      </c>
      <c r="E1933" s="91">
        <v>116.1888888888889</v>
      </c>
      <c r="F1933" s="91">
        <v>31.136111111111113</v>
      </c>
      <c r="G1933" s="90">
        <v>4</v>
      </c>
      <c r="H1933" s="27">
        <v>31.175555559999999</v>
      </c>
      <c r="I1933" s="27">
        <v>6</v>
      </c>
      <c r="J1933" s="24">
        <v>1</v>
      </c>
    </row>
    <row r="1934" spans="1:10">
      <c r="A1934" s="91" t="s">
        <v>178</v>
      </c>
      <c r="B1934" s="91" t="s">
        <v>177</v>
      </c>
      <c r="C1934" s="90">
        <v>186</v>
      </c>
      <c r="D1934" s="91" t="s">
        <v>659</v>
      </c>
      <c r="E1934" s="91">
        <v>116.27777777777779</v>
      </c>
      <c r="F1934" s="91">
        <v>31.133333333333333</v>
      </c>
      <c r="G1934" s="90">
        <v>3278</v>
      </c>
      <c r="H1934" s="27">
        <v>31.175555559999999</v>
      </c>
      <c r="I1934" s="27">
        <v>6</v>
      </c>
      <c r="J1934" s="24">
        <v>1</v>
      </c>
    </row>
    <row r="1935" spans="1:10">
      <c r="A1935" s="91" t="s">
        <v>178</v>
      </c>
      <c r="B1935" s="91" t="s">
        <v>177</v>
      </c>
      <c r="C1935" s="90">
        <v>1460</v>
      </c>
      <c r="D1935" s="91" t="s">
        <v>658</v>
      </c>
      <c r="E1935" s="91">
        <v>116.36111111111111</v>
      </c>
      <c r="F1935" s="91">
        <v>31.130555555555556</v>
      </c>
      <c r="G1935" s="90">
        <v>3</v>
      </c>
      <c r="H1935" s="27">
        <v>31.175555559999999</v>
      </c>
      <c r="I1935" s="27">
        <v>6</v>
      </c>
      <c r="J1935" s="24">
        <v>1</v>
      </c>
    </row>
    <row r="1936" spans="1:10">
      <c r="A1936" s="91" t="s">
        <v>178</v>
      </c>
      <c r="B1936" s="91" t="s">
        <v>177</v>
      </c>
      <c r="C1936" s="90">
        <v>135</v>
      </c>
      <c r="D1936" s="91" t="s">
        <v>657</v>
      </c>
      <c r="E1936" s="91">
        <v>116.27500000000001</v>
      </c>
      <c r="F1936" s="91">
        <v>31.130555555555556</v>
      </c>
      <c r="G1936" s="90">
        <v>46</v>
      </c>
      <c r="H1936" s="27">
        <v>31.175555559999999</v>
      </c>
      <c r="I1936" s="27">
        <v>6</v>
      </c>
      <c r="J1936" s="24">
        <v>1</v>
      </c>
    </row>
    <row r="1937" spans="1:10">
      <c r="A1937" s="91" t="s">
        <v>178</v>
      </c>
      <c r="B1937" s="91" t="s">
        <v>177</v>
      </c>
      <c r="C1937" s="90">
        <v>4421</v>
      </c>
      <c r="D1937" s="91" t="s">
        <v>656</v>
      </c>
      <c r="E1937" s="91">
        <v>116.35000000000001</v>
      </c>
      <c r="F1937" s="91">
        <v>31.130555555555553</v>
      </c>
      <c r="G1937" s="90">
        <v>6</v>
      </c>
      <c r="H1937" s="27">
        <v>31.175555559999999</v>
      </c>
      <c r="I1937" s="27">
        <v>6</v>
      </c>
      <c r="J1937" s="24">
        <v>1</v>
      </c>
    </row>
    <row r="1938" spans="1:10">
      <c r="A1938" s="91" t="s">
        <v>178</v>
      </c>
      <c r="B1938" s="91" t="s">
        <v>177</v>
      </c>
      <c r="C1938" s="90">
        <v>4493</v>
      </c>
      <c r="D1938" s="91" t="s">
        <v>655</v>
      </c>
      <c r="E1938" s="91">
        <v>116.39444444444445</v>
      </c>
      <c r="F1938" s="91">
        <v>31.12777777777778</v>
      </c>
      <c r="G1938" s="90">
        <v>83</v>
      </c>
      <c r="H1938" s="27">
        <v>31.175555559999999</v>
      </c>
      <c r="I1938" s="27">
        <v>6</v>
      </c>
      <c r="J1938" s="24">
        <v>1</v>
      </c>
    </row>
    <row r="1939" spans="1:10">
      <c r="A1939" s="91" t="s">
        <v>178</v>
      </c>
      <c r="B1939" s="91" t="s">
        <v>177</v>
      </c>
      <c r="C1939" s="90">
        <v>3953</v>
      </c>
      <c r="D1939" s="91" t="s">
        <v>654</v>
      </c>
      <c r="E1939" s="91">
        <v>116.3</v>
      </c>
      <c r="F1939" s="91">
        <v>31.127777777777776</v>
      </c>
      <c r="G1939" s="90">
        <v>6</v>
      </c>
      <c r="H1939" s="27">
        <v>31.175555559999999</v>
      </c>
      <c r="I1939" s="27">
        <v>6</v>
      </c>
      <c r="J1939" s="24">
        <v>1</v>
      </c>
    </row>
    <row r="1940" spans="1:10">
      <c r="A1940" s="91" t="s">
        <v>178</v>
      </c>
      <c r="B1940" s="91" t="s">
        <v>177</v>
      </c>
      <c r="C1940" s="90">
        <v>4364</v>
      </c>
      <c r="D1940" s="91" t="s">
        <v>653</v>
      </c>
      <c r="E1940" s="91">
        <v>116.32777777777778</v>
      </c>
      <c r="F1940" s="91">
        <v>31.119444444444447</v>
      </c>
      <c r="G1940" s="90">
        <v>3</v>
      </c>
      <c r="H1940" s="27">
        <v>31.175555559999999</v>
      </c>
      <c r="I1940" s="27">
        <v>6</v>
      </c>
      <c r="J1940" s="24">
        <v>1</v>
      </c>
    </row>
    <row r="1941" spans="1:10">
      <c r="A1941" s="91" t="s">
        <v>178</v>
      </c>
      <c r="B1941" s="91" t="s">
        <v>177</v>
      </c>
      <c r="C1941" s="90">
        <v>5010</v>
      </c>
      <c r="D1941" s="91" t="s">
        <v>652</v>
      </c>
      <c r="E1941" s="91">
        <v>116.24166666666667</v>
      </c>
      <c r="F1941" s="91">
        <v>31.113888888888891</v>
      </c>
      <c r="G1941" s="90">
        <v>14</v>
      </c>
      <c r="H1941" s="27">
        <v>31.175555559999999</v>
      </c>
      <c r="I1941" s="27">
        <v>6</v>
      </c>
      <c r="J1941" s="24">
        <v>1</v>
      </c>
    </row>
    <row r="1942" spans="1:10">
      <c r="A1942" s="91" t="s">
        <v>178</v>
      </c>
      <c r="B1942" s="91" t="s">
        <v>177</v>
      </c>
      <c r="C1942" s="90">
        <v>3118</v>
      </c>
      <c r="D1942" s="91" t="s">
        <v>651</v>
      </c>
      <c r="E1942" s="91">
        <v>116.15277777777777</v>
      </c>
      <c r="F1942" s="91">
        <v>31.113888888888891</v>
      </c>
      <c r="G1942" s="90">
        <v>2</v>
      </c>
      <c r="H1942" s="27">
        <v>31.175555559999999</v>
      </c>
      <c r="I1942" s="27">
        <v>6</v>
      </c>
      <c r="J1942" s="24">
        <v>1</v>
      </c>
    </row>
    <row r="1943" spans="1:10">
      <c r="A1943" s="91" t="s">
        <v>178</v>
      </c>
      <c r="B1943" s="91" t="s">
        <v>177</v>
      </c>
      <c r="C1943" s="90">
        <v>3116</v>
      </c>
      <c r="D1943" s="91" t="s">
        <v>650</v>
      </c>
      <c r="E1943" s="91">
        <v>116.13888888888889</v>
      </c>
      <c r="F1943" s="91">
        <v>31.113888888888891</v>
      </c>
      <c r="G1943" s="90">
        <v>6</v>
      </c>
      <c r="H1943" s="27">
        <v>31.175555559999999</v>
      </c>
      <c r="I1943" s="27">
        <v>6</v>
      </c>
      <c r="J1943" s="24">
        <v>1</v>
      </c>
    </row>
    <row r="1944" spans="1:10">
      <c r="A1944" s="91" t="s">
        <v>178</v>
      </c>
      <c r="B1944" s="91" t="s">
        <v>177</v>
      </c>
      <c r="C1944" s="90">
        <v>912</v>
      </c>
      <c r="D1944" s="91" t="s">
        <v>649</v>
      </c>
      <c r="E1944" s="91">
        <v>116.25</v>
      </c>
      <c r="F1944" s="91">
        <v>31.113888888888887</v>
      </c>
      <c r="G1944" s="90">
        <v>6</v>
      </c>
      <c r="H1944" s="27">
        <v>31.175555559999999</v>
      </c>
      <c r="I1944" s="27">
        <v>6</v>
      </c>
      <c r="J1944" s="24">
        <v>1</v>
      </c>
    </row>
    <row r="1945" spans="1:10">
      <c r="A1945" s="91" t="s">
        <v>178</v>
      </c>
      <c r="B1945" s="91" t="s">
        <v>177</v>
      </c>
      <c r="C1945" s="90">
        <v>4550</v>
      </c>
      <c r="D1945" s="91" t="s">
        <v>648</v>
      </c>
      <c r="E1945" s="91">
        <v>116.2</v>
      </c>
      <c r="F1945" s="91">
        <v>31.113888888888887</v>
      </c>
      <c r="G1945" s="90">
        <v>6</v>
      </c>
      <c r="H1945" s="27">
        <v>31.175555559999999</v>
      </c>
      <c r="I1945" s="27">
        <v>6</v>
      </c>
      <c r="J1945" s="24">
        <v>1</v>
      </c>
    </row>
    <row r="1946" spans="1:10">
      <c r="A1946" s="91" t="s">
        <v>178</v>
      </c>
      <c r="B1946" s="91" t="s">
        <v>177</v>
      </c>
      <c r="C1946" s="90">
        <v>3978</v>
      </c>
      <c r="D1946" s="91" t="s">
        <v>647</v>
      </c>
      <c r="E1946" s="91">
        <v>116.35000000000001</v>
      </c>
      <c r="F1946" s="91">
        <v>31.108333333333334</v>
      </c>
      <c r="G1946" s="90">
        <v>1</v>
      </c>
      <c r="H1946" s="27">
        <v>31.175555559999999</v>
      </c>
      <c r="I1946" s="27">
        <v>6</v>
      </c>
      <c r="J1946" s="24">
        <v>1</v>
      </c>
    </row>
    <row r="1947" spans="1:10">
      <c r="A1947" s="91" t="s">
        <v>178</v>
      </c>
      <c r="B1947" s="91" t="s">
        <v>177</v>
      </c>
      <c r="C1947" s="90">
        <v>4568</v>
      </c>
      <c r="D1947" s="91" t="s">
        <v>646</v>
      </c>
      <c r="E1947" s="91">
        <v>116.33333333333333</v>
      </c>
      <c r="F1947" s="91">
        <v>31.108333333333334</v>
      </c>
      <c r="G1947" s="90">
        <v>9</v>
      </c>
      <c r="H1947" s="27">
        <v>31.175555559999999</v>
      </c>
      <c r="I1947" s="27">
        <v>6</v>
      </c>
      <c r="J1947" s="24">
        <v>1</v>
      </c>
    </row>
    <row r="1948" spans="1:10">
      <c r="A1948" s="91" t="s">
        <v>178</v>
      </c>
      <c r="B1948" s="91" t="s">
        <v>177</v>
      </c>
      <c r="C1948" s="90">
        <v>5008</v>
      </c>
      <c r="D1948" s="91" t="s">
        <v>645</v>
      </c>
      <c r="E1948" s="91">
        <v>116.22500000000001</v>
      </c>
      <c r="F1948" s="91">
        <v>31.108333333333334</v>
      </c>
      <c r="G1948" s="90">
        <v>2</v>
      </c>
      <c r="H1948" s="27">
        <v>31.175555559999999</v>
      </c>
      <c r="I1948" s="27">
        <v>6</v>
      </c>
      <c r="J1948" s="24">
        <v>1</v>
      </c>
    </row>
    <row r="1949" spans="1:10">
      <c r="A1949" s="91" t="s">
        <v>178</v>
      </c>
      <c r="B1949" s="91" t="s">
        <v>177</v>
      </c>
      <c r="C1949" s="90">
        <v>3911</v>
      </c>
      <c r="D1949" s="91" t="s">
        <v>644</v>
      </c>
      <c r="E1949" s="91">
        <v>116.24166666666666</v>
      </c>
      <c r="F1949" s="91">
        <v>31.1</v>
      </c>
      <c r="G1949" s="90">
        <v>1</v>
      </c>
      <c r="H1949" s="27">
        <v>31.175555559999999</v>
      </c>
      <c r="I1949" s="27">
        <v>6</v>
      </c>
      <c r="J1949" s="24">
        <v>1</v>
      </c>
    </row>
    <row r="1950" spans="1:10">
      <c r="A1950" s="91" t="s">
        <v>178</v>
      </c>
      <c r="B1950" s="91" t="s">
        <v>177</v>
      </c>
      <c r="C1950" s="90">
        <v>1346</v>
      </c>
      <c r="D1950" s="91" t="s">
        <v>583</v>
      </c>
      <c r="E1950" s="91">
        <v>116.26944444444445</v>
      </c>
      <c r="F1950" s="91">
        <v>31.097222222222221</v>
      </c>
      <c r="G1950" s="90">
        <v>1</v>
      </c>
      <c r="H1950" s="27">
        <v>31.175555559999999</v>
      </c>
      <c r="I1950" s="27">
        <v>6</v>
      </c>
      <c r="J1950" s="24">
        <v>1</v>
      </c>
    </row>
    <row r="1951" spans="1:10">
      <c r="A1951" s="91" t="s">
        <v>178</v>
      </c>
      <c r="B1951" s="91" t="s">
        <v>177</v>
      </c>
      <c r="C1951" s="90">
        <v>3325</v>
      </c>
      <c r="D1951" s="91" t="s">
        <v>643</v>
      </c>
      <c r="E1951" s="91">
        <v>116.28888888888889</v>
      </c>
      <c r="F1951" s="91">
        <v>31.094444444444445</v>
      </c>
      <c r="G1951" s="90">
        <v>78</v>
      </c>
      <c r="H1951" s="27">
        <v>31.175555559999999</v>
      </c>
      <c r="I1951" s="27">
        <v>6</v>
      </c>
      <c r="J1951" s="24">
        <v>1</v>
      </c>
    </row>
    <row r="1952" spans="1:10">
      <c r="A1952" s="91" t="s">
        <v>178</v>
      </c>
      <c r="B1952" s="91" t="s">
        <v>177</v>
      </c>
      <c r="C1952" s="90">
        <v>4008</v>
      </c>
      <c r="D1952" s="91" t="s">
        <v>642</v>
      </c>
      <c r="E1952" s="91">
        <v>116.28611111111111</v>
      </c>
      <c r="F1952" s="91">
        <v>31.083333333333336</v>
      </c>
      <c r="G1952" s="90">
        <v>3</v>
      </c>
      <c r="H1952" s="27">
        <v>31.175555559999999</v>
      </c>
      <c r="I1952" s="27">
        <v>6</v>
      </c>
      <c r="J1952" s="24">
        <v>1</v>
      </c>
    </row>
    <row r="1953" spans="1:10">
      <c r="A1953" s="91" t="s">
        <v>178</v>
      </c>
      <c r="B1953" s="91" t="s">
        <v>177</v>
      </c>
      <c r="C1953" s="90">
        <v>282</v>
      </c>
      <c r="D1953" s="91" t="s">
        <v>641</v>
      </c>
      <c r="E1953" s="91">
        <v>116.25833333333334</v>
      </c>
      <c r="F1953" s="91">
        <v>31.083333333333336</v>
      </c>
      <c r="G1953" s="90">
        <v>5</v>
      </c>
      <c r="H1953" s="27">
        <v>31.175555559999999</v>
      </c>
      <c r="I1953" s="27">
        <v>6</v>
      </c>
      <c r="J1953" s="24">
        <v>1</v>
      </c>
    </row>
    <row r="1954" spans="1:10">
      <c r="A1954" s="91" t="s">
        <v>178</v>
      </c>
      <c r="B1954" s="91" t="s">
        <v>177</v>
      </c>
      <c r="C1954" s="90">
        <v>1025</v>
      </c>
      <c r="D1954" s="91" t="s">
        <v>640</v>
      </c>
      <c r="E1954" s="91">
        <v>116.28888888888889</v>
      </c>
      <c r="F1954" s="91">
        <v>31.080555555555552</v>
      </c>
      <c r="G1954" s="90">
        <v>1260</v>
      </c>
      <c r="H1954" s="27">
        <v>31.175555559999999</v>
      </c>
      <c r="I1954" s="27">
        <v>6</v>
      </c>
      <c r="J1954" s="24">
        <v>1</v>
      </c>
    </row>
    <row r="1955" spans="1:10">
      <c r="A1955" s="91" t="s">
        <v>178</v>
      </c>
      <c r="B1955" s="91" t="s">
        <v>177</v>
      </c>
      <c r="C1955" s="90">
        <v>272</v>
      </c>
      <c r="D1955" s="91" t="s">
        <v>639</v>
      </c>
      <c r="E1955" s="91">
        <v>116.31944444444444</v>
      </c>
      <c r="F1955" s="91">
        <v>31.072222222222223</v>
      </c>
      <c r="G1955" s="90">
        <v>1</v>
      </c>
      <c r="H1955" s="27">
        <v>31.175555559999999</v>
      </c>
      <c r="I1955" s="27">
        <v>6</v>
      </c>
      <c r="J1955" s="24">
        <v>1</v>
      </c>
    </row>
    <row r="1956" spans="1:10">
      <c r="A1956" s="91" t="s">
        <v>178</v>
      </c>
      <c r="B1956" s="91" t="s">
        <v>177</v>
      </c>
      <c r="C1956" s="90">
        <v>3666</v>
      </c>
      <c r="D1956" s="91" t="s">
        <v>638</v>
      </c>
      <c r="E1956" s="91">
        <v>116.30833333333334</v>
      </c>
      <c r="F1956" s="91">
        <v>31.072222222222223</v>
      </c>
      <c r="G1956" s="90">
        <v>4</v>
      </c>
      <c r="H1956" s="27">
        <v>31.175555559999999</v>
      </c>
      <c r="I1956" s="27">
        <v>6</v>
      </c>
      <c r="J1956" s="24">
        <v>1</v>
      </c>
    </row>
    <row r="1957" spans="1:10">
      <c r="A1957" s="91" t="s">
        <v>178</v>
      </c>
      <c r="B1957" s="91" t="s">
        <v>177</v>
      </c>
      <c r="C1957" s="90">
        <v>3138</v>
      </c>
      <c r="D1957" s="91" t="s">
        <v>637</v>
      </c>
      <c r="E1957" s="91">
        <v>116.22500000000001</v>
      </c>
      <c r="F1957" s="91">
        <v>31.066666666666666</v>
      </c>
      <c r="G1957" s="90">
        <v>3</v>
      </c>
      <c r="H1957" s="27">
        <v>31.175555559999999</v>
      </c>
      <c r="I1957" s="27">
        <v>6</v>
      </c>
      <c r="J1957" s="24">
        <v>1</v>
      </c>
    </row>
    <row r="1958" spans="1:10">
      <c r="A1958" s="91" t="s">
        <v>178</v>
      </c>
      <c r="B1958" s="91" t="s">
        <v>177</v>
      </c>
      <c r="C1958" s="90">
        <v>3332</v>
      </c>
      <c r="D1958" s="91" t="s">
        <v>636</v>
      </c>
      <c r="E1958" s="91">
        <v>116.35000000000001</v>
      </c>
      <c r="F1958" s="91">
        <v>31.058333333333334</v>
      </c>
      <c r="G1958" s="90">
        <v>1</v>
      </c>
      <c r="H1958" s="27">
        <v>31.175555559999999</v>
      </c>
      <c r="I1958" s="27">
        <v>6</v>
      </c>
      <c r="J1958" s="24">
        <v>1</v>
      </c>
    </row>
    <row r="1959" spans="1:10">
      <c r="A1959" s="91" t="s">
        <v>178</v>
      </c>
      <c r="B1959" s="91" t="s">
        <v>177</v>
      </c>
      <c r="C1959" s="90">
        <v>4491</v>
      </c>
      <c r="D1959" s="91" t="s">
        <v>635</v>
      </c>
      <c r="E1959" s="91">
        <v>116.18333333333334</v>
      </c>
      <c r="F1959" s="91">
        <v>31.058333333333334</v>
      </c>
      <c r="G1959" s="90">
        <v>3</v>
      </c>
      <c r="H1959" s="27">
        <v>31.175555559999999</v>
      </c>
      <c r="I1959" s="27">
        <v>6</v>
      </c>
      <c r="J1959" s="24">
        <v>1</v>
      </c>
    </row>
    <row r="1960" spans="1:10">
      <c r="A1960" s="91" t="s">
        <v>178</v>
      </c>
      <c r="B1960" s="91" t="s">
        <v>177</v>
      </c>
      <c r="C1960" s="90">
        <v>2672</v>
      </c>
      <c r="D1960" s="91" t="s">
        <v>634</v>
      </c>
      <c r="E1960" s="91">
        <v>116.29444444444445</v>
      </c>
      <c r="F1960" s="91">
        <v>31.055555555555554</v>
      </c>
      <c r="G1960" s="90">
        <v>1078</v>
      </c>
      <c r="H1960" s="27">
        <v>31.175555559999999</v>
      </c>
      <c r="I1960" s="27">
        <v>6</v>
      </c>
      <c r="J1960" s="24">
        <v>1</v>
      </c>
    </row>
    <row r="1961" spans="1:10">
      <c r="A1961" s="91" t="s">
        <v>178</v>
      </c>
      <c r="B1961" s="91" t="s">
        <v>177</v>
      </c>
      <c r="C1961" s="90">
        <v>118</v>
      </c>
      <c r="D1961" s="91" t="s">
        <v>633</v>
      </c>
      <c r="E1961" s="91">
        <v>116.20833333333334</v>
      </c>
      <c r="F1961" s="91">
        <v>31.055555555555554</v>
      </c>
      <c r="G1961" s="90">
        <v>1394</v>
      </c>
      <c r="H1961" s="27">
        <v>31.175555559999999</v>
      </c>
      <c r="I1961" s="27">
        <v>6</v>
      </c>
      <c r="J1961" s="24">
        <v>1</v>
      </c>
    </row>
    <row r="1962" spans="1:10">
      <c r="A1962" s="91" t="s">
        <v>178</v>
      </c>
      <c r="B1962" s="91" t="s">
        <v>177</v>
      </c>
      <c r="C1962" s="90">
        <v>4538</v>
      </c>
      <c r="D1962" s="91" t="s">
        <v>632</v>
      </c>
      <c r="E1962" s="91">
        <v>116.36944444444444</v>
      </c>
      <c r="F1962" s="91">
        <v>31.05</v>
      </c>
      <c r="G1962" s="90">
        <v>6</v>
      </c>
      <c r="H1962" s="27">
        <v>30.925555559999999</v>
      </c>
      <c r="I1962" s="27">
        <v>7</v>
      </c>
      <c r="J1962" s="24">
        <v>1</v>
      </c>
    </row>
    <row r="1963" spans="1:10">
      <c r="A1963" s="91" t="s">
        <v>178</v>
      </c>
      <c r="B1963" s="91" t="s">
        <v>177</v>
      </c>
      <c r="C1963" s="90">
        <v>4532</v>
      </c>
      <c r="D1963" s="91" t="s">
        <v>631</v>
      </c>
      <c r="E1963" s="91">
        <v>116.25833333333334</v>
      </c>
      <c r="F1963" s="91">
        <v>31.047222222222221</v>
      </c>
      <c r="G1963" s="90">
        <v>1</v>
      </c>
      <c r="H1963" s="27">
        <v>30.925555559999999</v>
      </c>
      <c r="I1963" s="27">
        <v>7</v>
      </c>
      <c r="J1963" s="24">
        <v>1</v>
      </c>
    </row>
    <row r="1964" spans="1:10">
      <c r="A1964" s="91" t="s">
        <v>178</v>
      </c>
      <c r="B1964" s="91" t="s">
        <v>177</v>
      </c>
      <c r="C1964" s="90">
        <v>4042</v>
      </c>
      <c r="D1964" s="91" t="s">
        <v>630</v>
      </c>
      <c r="E1964" s="91">
        <v>116.34722222222223</v>
      </c>
      <c r="F1964" s="91">
        <v>31.044444444444444</v>
      </c>
      <c r="G1964" s="90">
        <v>4</v>
      </c>
      <c r="H1964" s="27">
        <v>30.925555559999999</v>
      </c>
      <c r="I1964" s="27">
        <v>7</v>
      </c>
      <c r="J1964" s="24">
        <v>1</v>
      </c>
    </row>
    <row r="1965" spans="1:10">
      <c r="A1965" s="91" t="s">
        <v>178</v>
      </c>
      <c r="B1965" s="91" t="s">
        <v>177</v>
      </c>
      <c r="C1965" s="90">
        <v>5009</v>
      </c>
      <c r="D1965" s="91" t="s">
        <v>337</v>
      </c>
      <c r="E1965" s="91">
        <v>116.24444444444445</v>
      </c>
      <c r="F1965" s="91">
        <v>31.033333333333335</v>
      </c>
      <c r="G1965" s="90">
        <v>21</v>
      </c>
      <c r="H1965" s="27">
        <v>30.925555559999999</v>
      </c>
      <c r="I1965" s="27">
        <v>7</v>
      </c>
      <c r="J1965" s="24">
        <v>1</v>
      </c>
    </row>
    <row r="1966" spans="1:10">
      <c r="A1966" s="91" t="s">
        <v>178</v>
      </c>
      <c r="B1966" s="91" t="s">
        <v>177</v>
      </c>
      <c r="C1966" s="90">
        <v>4102</v>
      </c>
      <c r="D1966" s="91" t="s">
        <v>629</v>
      </c>
      <c r="E1966" s="91">
        <v>116.1861111111111</v>
      </c>
      <c r="F1966" s="91">
        <v>31.033333333333331</v>
      </c>
      <c r="G1966" s="90">
        <v>4</v>
      </c>
      <c r="H1966" s="27">
        <v>30.925555559999999</v>
      </c>
      <c r="I1966" s="27">
        <v>7</v>
      </c>
      <c r="J1966" s="24">
        <v>1</v>
      </c>
    </row>
    <row r="1967" spans="1:10">
      <c r="A1967" s="91" t="s">
        <v>178</v>
      </c>
      <c r="B1967" s="91" t="s">
        <v>177</v>
      </c>
      <c r="C1967" s="90">
        <v>147</v>
      </c>
      <c r="D1967" s="91" t="s">
        <v>628</v>
      </c>
      <c r="E1967" s="91">
        <v>116.20833333333333</v>
      </c>
      <c r="F1967" s="91">
        <v>31.019444444444446</v>
      </c>
      <c r="G1967" s="90">
        <v>116</v>
      </c>
      <c r="H1967" s="27">
        <v>30.925555559999999</v>
      </c>
      <c r="I1967" s="27">
        <v>7</v>
      </c>
      <c r="J1967" s="24">
        <v>1</v>
      </c>
    </row>
    <row r="1968" spans="1:10">
      <c r="A1968" s="91" t="s">
        <v>178</v>
      </c>
      <c r="B1968" s="91" t="s">
        <v>177</v>
      </c>
      <c r="C1968" s="90">
        <v>733</v>
      </c>
      <c r="D1968" s="91" t="s">
        <v>627</v>
      </c>
      <c r="E1968" s="91">
        <v>116.27222222222223</v>
      </c>
      <c r="F1968" s="91">
        <v>31.013888888888889</v>
      </c>
      <c r="G1968" s="90">
        <v>2</v>
      </c>
      <c r="H1968" s="27">
        <v>30.925555559999999</v>
      </c>
      <c r="I1968" s="27">
        <v>7</v>
      </c>
      <c r="J1968" s="24">
        <v>1</v>
      </c>
    </row>
    <row r="1969" spans="1:10">
      <c r="A1969" s="91" t="s">
        <v>178</v>
      </c>
      <c r="B1969" s="91" t="s">
        <v>177</v>
      </c>
      <c r="C1969" s="90">
        <v>4659</v>
      </c>
      <c r="D1969" s="91" t="s">
        <v>626</v>
      </c>
      <c r="E1969" s="91">
        <v>116.11388888888888</v>
      </c>
      <c r="F1969" s="91">
        <v>31.008333333333336</v>
      </c>
      <c r="G1969" s="90">
        <v>7</v>
      </c>
      <c r="H1969" s="27">
        <v>30.925555559999999</v>
      </c>
      <c r="I1969" s="27">
        <v>7</v>
      </c>
      <c r="J1969" s="24">
        <v>1</v>
      </c>
    </row>
    <row r="1970" spans="1:10">
      <c r="A1970" s="91" t="s">
        <v>178</v>
      </c>
      <c r="B1970" s="91" t="s">
        <v>177</v>
      </c>
      <c r="C1970" s="90">
        <v>4489</v>
      </c>
      <c r="D1970" s="91" t="s">
        <v>625</v>
      </c>
      <c r="E1970" s="91">
        <v>116.31944444444444</v>
      </c>
      <c r="F1970" s="91">
        <v>31.005555555555556</v>
      </c>
      <c r="G1970" s="90">
        <v>11</v>
      </c>
      <c r="H1970" s="27">
        <v>30.925555559999999</v>
      </c>
      <c r="I1970" s="27">
        <v>7</v>
      </c>
      <c r="J1970" s="24">
        <v>1</v>
      </c>
    </row>
    <row r="1971" spans="1:10" hidden="1">
      <c r="A1971" s="91" t="s">
        <v>178</v>
      </c>
      <c r="B1971" s="91" t="s">
        <v>177</v>
      </c>
      <c r="C1971" s="90">
        <v>1345</v>
      </c>
      <c r="D1971" s="91" t="s">
        <v>624</v>
      </c>
      <c r="E1971" s="91">
        <v>114.79166666666667</v>
      </c>
      <c r="F1971" s="91">
        <v>31.005555555555556</v>
      </c>
      <c r="G1971" s="90">
        <v>6</v>
      </c>
      <c r="H1971" s="27">
        <v>30.925555559999999</v>
      </c>
      <c r="I1971" s="27">
        <v>7</v>
      </c>
      <c r="J1971" s="24">
        <v>0</v>
      </c>
    </row>
    <row r="1972" spans="1:10">
      <c r="A1972" s="91" t="s">
        <v>178</v>
      </c>
      <c r="B1972" s="91" t="s">
        <v>177</v>
      </c>
      <c r="C1972" s="90">
        <v>3909</v>
      </c>
      <c r="D1972" s="91" t="s">
        <v>623</v>
      </c>
      <c r="E1972" s="91">
        <v>116.125</v>
      </c>
      <c r="F1972" s="91">
        <v>30.988888888888891</v>
      </c>
      <c r="G1972" s="90">
        <v>2</v>
      </c>
      <c r="H1972" s="27">
        <v>30.925555559999999</v>
      </c>
      <c r="I1972" s="27">
        <v>7</v>
      </c>
      <c r="J1972" s="24">
        <v>1</v>
      </c>
    </row>
    <row r="1973" spans="1:10">
      <c r="A1973" s="91" t="s">
        <v>178</v>
      </c>
      <c r="B1973" s="91" t="s">
        <v>177</v>
      </c>
      <c r="C1973" s="90">
        <v>1065</v>
      </c>
      <c r="D1973" s="91" t="s">
        <v>533</v>
      </c>
      <c r="E1973" s="91">
        <v>116.23611111111111</v>
      </c>
      <c r="F1973" s="91">
        <v>30.988888888888887</v>
      </c>
      <c r="G1973" s="90">
        <v>1253</v>
      </c>
      <c r="H1973" s="27">
        <v>30.925555559999999</v>
      </c>
      <c r="I1973" s="27">
        <v>7</v>
      </c>
      <c r="J1973" s="24">
        <v>1</v>
      </c>
    </row>
    <row r="1974" spans="1:10">
      <c r="A1974" s="91" t="s">
        <v>178</v>
      </c>
      <c r="B1974" s="91" t="s">
        <v>177</v>
      </c>
      <c r="C1974" s="90">
        <v>263</v>
      </c>
      <c r="D1974" s="91" t="s">
        <v>622</v>
      </c>
      <c r="E1974" s="91">
        <v>116.16666666666666</v>
      </c>
      <c r="F1974" s="91">
        <v>30.980555555555554</v>
      </c>
      <c r="G1974" s="90">
        <v>30</v>
      </c>
      <c r="H1974" s="27">
        <v>30.925555559999999</v>
      </c>
      <c r="I1974" s="27">
        <v>7</v>
      </c>
      <c r="J1974" s="24">
        <v>1</v>
      </c>
    </row>
    <row r="1975" spans="1:10">
      <c r="A1975" s="91" t="s">
        <v>178</v>
      </c>
      <c r="B1975" s="91" t="s">
        <v>177</v>
      </c>
      <c r="C1975" s="90">
        <v>3345</v>
      </c>
      <c r="D1975" s="91" t="s">
        <v>621</v>
      </c>
      <c r="E1975" s="91">
        <v>116.30000000000001</v>
      </c>
      <c r="F1975" s="91">
        <v>30.969444444444445</v>
      </c>
      <c r="G1975" s="90">
        <v>2</v>
      </c>
      <c r="H1975" s="27">
        <v>30.925555559999999</v>
      </c>
      <c r="I1975" s="27">
        <v>7</v>
      </c>
      <c r="J1975" s="24">
        <v>1</v>
      </c>
    </row>
    <row r="1976" spans="1:10">
      <c r="A1976" s="91" t="s">
        <v>178</v>
      </c>
      <c r="B1976" s="91" t="s">
        <v>177</v>
      </c>
      <c r="C1976" s="90">
        <v>200</v>
      </c>
      <c r="D1976" s="91" t="s">
        <v>620</v>
      </c>
      <c r="E1976" s="91">
        <v>116.24166666666666</v>
      </c>
      <c r="F1976" s="91">
        <v>30.969444444444445</v>
      </c>
      <c r="G1976" s="90">
        <v>937</v>
      </c>
      <c r="H1976" s="27">
        <v>30.925555559999999</v>
      </c>
      <c r="I1976" s="27">
        <v>7</v>
      </c>
      <c r="J1976" s="24">
        <v>1</v>
      </c>
    </row>
    <row r="1977" spans="1:10">
      <c r="A1977" s="91" t="s">
        <v>178</v>
      </c>
      <c r="B1977" s="91" t="s">
        <v>177</v>
      </c>
      <c r="C1977" s="90">
        <v>4583</v>
      </c>
      <c r="D1977" s="91" t="s">
        <v>619</v>
      </c>
      <c r="E1977" s="91">
        <v>116.33611111111111</v>
      </c>
      <c r="F1977" s="91">
        <v>30.961111111111112</v>
      </c>
      <c r="G1977" s="90">
        <v>5</v>
      </c>
      <c r="H1977" s="27">
        <v>30.925555559999999</v>
      </c>
      <c r="I1977" s="27">
        <v>7</v>
      </c>
      <c r="J1977" s="24">
        <v>1</v>
      </c>
    </row>
    <row r="1978" spans="1:10">
      <c r="A1978" s="91" t="s">
        <v>178</v>
      </c>
      <c r="B1978" s="91" t="s">
        <v>177</v>
      </c>
      <c r="C1978" s="90">
        <v>2671</v>
      </c>
      <c r="D1978" s="91" t="s">
        <v>618</v>
      </c>
      <c r="E1978" s="91">
        <v>116.33888888888889</v>
      </c>
      <c r="F1978" s="91">
        <v>30.955555555555556</v>
      </c>
      <c r="G1978" s="90">
        <v>4</v>
      </c>
      <c r="H1978" s="27">
        <v>30.925555559999999</v>
      </c>
      <c r="I1978" s="27">
        <v>7</v>
      </c>
      <c r="J1978" s="24">
        <v>1</v>
      </c>
    </row>
    <row r="1979" spans="1:10">
      <c r="A1979" s="91" t="s">
        <v>178</v>
      </c>
      <c r="B1979" s="91" t="s">
        <v>177</v>
      </c>
      <c r="C1979" s="90">
        <v>4462</v>
      </c>
      <c r="D1979" s="91" t="s">
        <v>617</v>
      </c>
      <c r="E1979" s="91">
        <v>116.16111111111111</v>
      </c>
      <c r="F1979" s="91">
        <v>30.955555555555556</v>
      </c>
      <c r="G1979" s="90">
        <v>302</v>
      </c>
      <c r="H1979" s="27">
        <v>30.925555559999999</v>
      </c>
      <c r="I1979" s="27">
        <v>7</v>
      </c>
      <c r="J1979" s="24">
        <v>1</v>
      </c>
    </row>
    <row r="1980" spans="1:10">
      <c r="A1980" s="91" t="s">
        <v>178</v>
      </c>
      <c r="B1980" s="91" t="s">
        <v>177</v>
      </c>
      <c r="C1980" s="90">
        <v>1896</v>
      </c>
      <c r="D1980" s="91" t="s">
        <v>616</v>
      </c>
      <c r="E1980" s="91">
        <v>116.10833333333333</v>
      </c>
      <c r="F1980" s="91">
        <v>30.955555555555556</v>
      </c>
      <c r="G1980" s="90">
        <v>235</v>
      </c>
      <c r="H1980" s="27">
        <v>30.925555559999999</v>
      </c>
      <c r="I1980" s="27">
        <v>7</v>
      </c>
      <c r="J1980" s="24">
        <v>1</v>
      </c>
    </row>
    <row r="1981" spans="1:10">
      <c r="A1981" s="91" t="s">
        <v>178</v>
      </c>
      <c r="B1981" s="91" t="s">
        <v>177</v>
      </c>
      <c r="C1981" s="90">
        <v>4522</v>
      </c>
      <c r="D1981" s="91" t="s">
        <v>615</v>
      </c>
      <c r="E1981" s="91">
        <v>116.21666666666667</v>
      </c>
      <c r="F1981" s="91">
        <v>30.952777777777779</v>
      </c>
      <c r="G1981" s="90">
        <v>48</v>
      </c>
      <c r="H1981" s="27">
        <v>30.925555559999999</v>
      </c>
      <c r="I1981" s="27">
        <v>7</v>
      </c>
      <c r="J1981" s="24">
        <v>1</v>
      </c>
    </row>
    <row r="1982" spans="1:10">
      <c r="A1982" s="91" t="s">
        <v>178</v>
      </c>
      <c r="B1982" s="91" t="s">
        <v>177</v>
      </c>
      <c r="C1982" s="90">
        <v>4665</v>
      </c>
      <c r="D1982" s="91" t="s">
        <v>614</v>
      </c>
      <c r="E1982" s="91">
        <v>116.17222222222222</v>
      </c>
      <c r="F1982" s="91">
        <v>30.952777777777779</v>
      </c>
      <c r="G1982" s="90">
        <v>992</v>
      </c>
      <c r="H1982" s="27">
        <v>30.925555559999999</v>
      </c>
      <c r="I1982" s="27">
        <v>7</v>
      </c>
      <c r="J1982" s="24">
        <v>1</v>
      </c>
    </row>
    <row r="1983" spans="1:10">
      <c r="A1983" s="91" t="s">
        <v>178</v>
      </c>
      <c r="B1983" s="91" t="s">
        <v>177</v>
      </c>
      <c r="C1983" s="90">
        <v>2904</v>
      </c>
      <c r="D1983" s="91" t="s">
        <v>613</v>
      </c>
      <c r="E1983" s="91">
        <v>116.3</v>
      </c>
      <c r="F1983" s="91">
        <v>30.947222222222223</v>
      </c>
      <c r="G1983" s="90">
        <v>7</v>
      </c>
      <c r="H1983" s="27">
        <v>30.925555559999999</v>
      </c>
      <c r="I1983" s="27">
        <v>7</v>
      </c>
      <c r="J1983" s="24">
        <v>1</v>
      </c>
    </row>
    <row r="1984" spans="1:10">
      <c r="A1984" s="91" t="s">
        <v>178</v>
      </c>
      <c r="B1984" s="91" t="s">
        <v>177</v>
      </c>
      <c r="C1984" s="90">
        <v>1002</v>
      </c>
      <c r="D1984" s="91" t="s">
        <v>612</v>
      </c>
      <c r="E1984" s="91">
        <v>116.11388888888889</v>
      </c>
      <c r="F1984" s="91">
        <v>30.947222222222223</v>
      </c>
      <c r="G1984" s="90">
        <v>747</v>
      </c>
      <c r="H1984" s="27">
        <v>30.925555559999999</v>
      </c>
      <c r="I1984" s="27">
        <v>7</v>
      </c>
      <c r="J1984" s="24">
        <v>1</v>
      </c>
    </row>
    <row r="1985" spans="1:10">
      <c r="A1985" s="91" t="s">
        <v>178</v>
      </c>
      <c r="B1985" s="91" t="s">
        <v>177</v>
      </c>
      <c r="C1985" s="90">
        <v>3226</v>
      </c>
      <c r="D1985" s="91" t="s">
        <v>611</v>
      </c>
      <c r="E1985" s="91">
        <v>116.08611111111111</v>
      </c>
      <c r="F1985" s="91">
        <v>30.944444444444443</v>
      </c>
      <c r="G1985" s="90">
        <v>45</v>
      </c>
      <c r="H1985" s="27">
        <v>30.925555559999999</v>
      </c>
      <c r="I1985" s="27">
        <v>7</v>
      </c>
      <c r="J1985" s="24">
        <v>1</v>
      </c>
    </row>
    <row r="1986" spans="1:10">
      <c r="A1986" s="91" t="s">
        <v>178</v>
      </c>
      <c r="B1986" s="91" t="s">
        <v>177</v>
      </c>
      <c r="C1986" s="90">
        <v>4645</v>
      </c>
      <c r="D1986" s="91" t="s">
        <v>610</v>
      </c>
      <c r="E1986" s="91">
        <v>116.05</v>
      </c>
      <c r="F1986" s="91">
        <v>30.93888888888889</v>
      </c>
      <c r="G1986" s="90">
        <v>5</v>
      </c>
      <c r="H1986" s="27">
        <v>30.925555559999999</v>
      </c>
      <c r="I1986" s="27">
        <v>7</v>
      </c>
      <c r="J1986" s="24">
        <v>1</v>
      </c>
    </row>
    <row r="1987" spans="1:10">
      <c r="A1987" s="91" t="s">
        <v>178</v>
      </c>
      <c r="B1987" s="91" t="s">
        <v>177</v>
      </c>
      <c r="C1987" s="90">
        <v>3240</v>
      </c>
      <c r="D1987" s="91" t="s">
        <v>398</v>
      </c>
      <c r="E1987" s="91">
        <v>116.12777777777778</v>
      </c>
      <c r="F1987" s="91">
        <v>30.930555555555557</v>
      </c>
      <c r="G1987" s="90">
        <v>5</v>
      </c>
      <c r="H1987" s="27">
        <v>30.925555559999999</v>
      </c>
      <c r="I1987" s="27">
        <v>7</v>
      </c>
      <c r="J1987" s="24">
        <v>1</v>
      </c>
    </row>
    <row r="1988" spans="1:10">
      <c r="A1988" s="91" t="s">
        <v>178</v>
      </c>
      <c r="B1988" s="91" t="s">
        <v>177</v>
      </c>
      <c r="C1988" s="90">
        <v>122</v>
      </c>
      <c r="D1988" s="91" t="s">
        <v>609</v>
      </c>
      <c r="E1988" s="91">
        <v>116.21944444444443</v>
      </c>
      <c r="F1988" s="91">
        <v>30.924999999999997</v>
      </c>
      <c r="G1988" s="90">
        <v>5</v>
      </c>
      <c r="H1988" s="27">
        <v>30.925555559999999</v>
      </c>
      <c r="I1988" s="27">
        <v>7</v>
      </c>
      <c r="J1988" s="24">
        <v>1</v>
      </c>
    </row>
    <row r="1989" spans="1:10">
      <c r="A1989" s="91" t="s">
        <v>178</v>
      </c>
      <c r="B1989" s="91" t="s">
        <v>177</v>
      </c>
      <c r="C1989" s="90">
        <v>4501</v>
      </c>
      <c r="D1989" s="91" t="s">
        <v>608</v>
      </c>
      <c r="E1989" s="91">
        <v>116.21111111111111</v>
      </c>
      <c r="F1989" s="91">
        <v>30.919444444444444</v>
      </c>
      <c r="G1989" s="90">
        <v>5</v>
      </c>
      <c r="H1989" s="27">
        <v>30.925555559999999</v>
      </c>
      <c r="I1989" s="27">
        <v>7</v>
      </c>
      <c r="J1989" s="24">
        <v>1</v>
      </c>
    </row>
    <row r="1990" spans="1:10">
      <c r="A1990" s="91" t="s">
        <v>178</v>
      </c>
      <c r="B1990" s="91" t="s">
        <v>177</v>
      </c>
      <c r="C1990" s="90">
        <v>3221</v>
      </c>
      <c r="D1990" s="91" t="s">
        <v>607</v>
      </c>
      <c r="E1990" s="91">
        <v>116.12222222222222</v>
      </c>
      <c r="F1990" s="91">
        <v>30.919444444444444</v>
      </c>
      <c r="G1990" s="90">
        <v>2</v>
      </c>
      <c r="H1990" s="27">
        <v>30.925555559999999</v>
      </c>
      <c r="I1990" s="27">
        <v>7</v>
      </c>
      <c r="J1990" s="24">
        <v>1</v>
      </c>
    </row>
    <row r="1991" spans="1:10" hidden="1">
      <c r="A1991" s="91" t="s">
        <v>178</v>
      </c>
      <c r="B1991" s="91" t="s">
        <v>177</v>
      </c>
      <c r="C1991" s="90">
        <v>4390</v>
      </c>
      <c r="D1991" s="91" t="s">
        <v>606</v>
      </c>
      <c r="E1991" s="91">
        <v>114.74444444444445</v>
      </c>
      <c r="F1991" s="91">
        <v>30.916666666666668</v>
      </c>
      <c r="G1991" s="90">
        <v>4</v>
      </c>
      <c r="H1991" s="27">
        <v>30.925555559999999</v>
      </c>
      <c r="I1991" s="27">
        <v>7</v>
      </c>
      <c r="J1991" s="24">
        <v>0</v>
      </c>
    </row>
    <row r="1992" spans="1:10">
      <c r="A1992" s="91" t="s">
        <v>178</v>
      </c>
      <c r="B1992" s="91" t="s">
        <v>177</v>
      </c>
      <c r="C1992" s="90">
        <v>4889</v>
      </c>
      <c r="D1992" s="91" t="s">
        <v>605</v>
      </c>
      <c r="E1992" s="91">
        <v>116.06666666666666</v>
      </c>
      <c r="F1992" s="91">
        <v>30.916666666666664</v>
      </c>
      <c r="G1992" s="90">
        <v>11</v>
      </c>
      <c r="H1992" s="27">
        <v>30.925555559999999</v>
      </c>
      <c r="I1992" s="27">
        <v>7</v>
      </c>
      <c r="J1992" s="24">
        <v>1</v>
      </c>
    </row>
    <row r="1993" spans="1:10">
      <c r="A1993" s="91" t="s">
        <v>178</v>
      </c>
      <c r="B1993" s="91" t="s">
        <v>177</v>
      </c>
      <c r="C1993" s="90">
        <v>4260</v>
      </c>
      <c r="D1993" s="91" t="s">
        <v>419</v>
      </c>
      <c r="E1993" s="91">
        <v>116.09166666666667</v>
      </c>
      <c r="F1993" s="91">
        <v>30.913888888888891</v>
      </c>
      <c r="G1993" s="90">
        <v>8</v>
      </c>
      <c r="H1993" s="27">
        <v>30.925555559999999</v>
      </c>
      <c r="I1993" s="27">
        <v>7</v>
      </c>
      <c r="J1993" s="24">
        <v>1</v>
      </c>
    </row>
    <row r="1994" spans="1:10" hidden="1">
      <c r="A1994" s="91" t="s">
        <v>178</v>
      </c>
      <c r="B1994" s="91" t="s">
        <v>177</v>
      </c>
      <c r="C1994" s="90">
        <v>3354</v>
      </c>
      <c r="D1994" s="91" t="s">
        <v>604</v>
      </c>
      <c r="E1994" s="91">
        <v>115.29444444444445</v>
      </c>
      <c r="F1994" s="91">
        <v>30.908333333333335</v>
      </c>
      <c r="G1994" s="90">
        <v>27</v>
      </c>
      <c r="H1994" s="27">
        <v>30.925555559999999</v>
      </c>
      <c r="I1994" s="27">
        <v>7</v>
      </c>
      <c r="J1994" s="24">
        <v>0</v>
      </c>
    </row>
    <row r="1995" spans="1:10">
      <c r="A1995" s="91" t="s">
        <v>178</v>
      </c>
      <c r="B1995" s="91" t="s">
        <v>177</v>
      </c>
      <c r="C1995" s="90">
        <v>4890</v>
      </c>
      <c r="D1995" s="91" t="s">
        <v>603</v>
      </c>
      <c r="E1995" s="91">
        <v>116.125</v>
      </c>
      <c r="F1995" s="91">
        <v>30.905555555555555</v>
      </c>
      <c r="G1995" s="90">
        <v>27</v>
      </c>
      <c r="H1995" s="27">
        <v>30.925555559999999</v>
      </c>
      <c r="I1995" s="27">
        <v>7</v>
      </c>
      <c r="J1995" s="24">
        <v>1</v>
      </c>
    </row>
    <row r="1996" spans="1:10">
      <c r="A1996" s="91" t="s">
        <v>178</v>
      </c>
      <c r="B1996" s="91" t="s">
        <v>177</v>
      </c>
      <c r="C1996" s="90">
        <v>3918</v>
      </c>
      <c r="D1996" s="91" t="s">
        <v>602</v>
      </c>
      <c r="E1996" s="91">
        <v>116.16944444444444</v>
      </c>
      <c r="F1996" s="91">
        <v>30.902777777777779</v>
      </c>
      <c r="G1996" s="90">
        <v>4</v>
      </c>
      <c r="H1996" s="27">
        <v>30.925555559999999</v>
      </c>
      <c r="I1996" s="27">
        <v>7</v>
      </c>
      <c r="J1996" s="24">
        <v>1</v>
      </c>
    </row>
    <row r="1997" spans="1:10">
      <c r="A1997" s="91" t="s">
        <v>178</v>
      </c>
      <c r="B1997" s="91" t="s">
        <v>177</v>
      </c>
      <c r="C1997" s="90">
        <v>4646</v>
      </c>
      <c r="D1997" s="91" t="s">
        <v>601</v>
      </c>
      <c r="E1997" s="91">
        <v>116.11388888888888</v>
      </c>
      <c r="F1997" s="91">
        <v>30.902777777777779</v>
      </c>
      <c r="G1997" s="90">
        <v>12</v>
      </c>
      <c r="H1997" s="27">
        <v>30.925555559999999</v>
      </c>
      <c r="I1997" s="27">
        <v>7</v>
      </c>
      <c r="J1997" s="24">
        <v>1</v>
      </c>
    </row>
    <row r="1998" spans="1:10">
      <c r="A1998" s="91" t="s">
        <v>178</v>
      </c>
      <c r="B1998" s="91" t="s">
        <v>177</v>
      </c>
      <c r="C1998" s="90">
        <v>3241</v>
      </c>
      <c r="D1998" s="91" t="s">
        <v>600</v>
      </c>
      <c r="E1998" s="91">
        <v>116.17777777777778</v>
      </c>
      <c r="F1998" s="91">
        <v>30.891666666666669</v>
      </c>
      <c r="G1998" s="90">
        <v>68</v>
      </c>
      <c r="H1998" s="27">
        <v>30.925555559999999</v>
      </c>
      <c r="I1998" s="27">
        <v>7</v>
      </c>
      <c r="J1998" s="24">
        <v>1</v>
      </c>
    </row>
    <row r="1999" spans="1:10">
      <c r="A1999" s="91" t="s">
        <v>178</v>
      </c>
      <c r="B1999" s="91" t="s">
        <v>177</v>
      </c>
      <c r="C1999" s="90">
        <v>3231</v>
      </c>
      <c r="D1999" s="91" t="s">
        <v>198</v>
      </c>
      <c r="E1999" s="91">
        <v>116.10833333333333</v>
      </c>
      <c r="F1999" s="91">
        <v>30.891666666666669</v>
      </c>
      <c r="G1999" s="90">
        <v>1</v>
      </c>
      <c r="H1999" s="27">
        <v>30.925555559999999</v>
      </c>
      <c r="I1999" s="27">
        <v>7</v>
      </c>
      <c r="J1999" s="24">
        <v>1</v>
      </c>
    </row>
    <row r="2000" spans="1:10">
      <c r="A2000" s="91" t="s">
        <v>178</v>
      </c>
      <c r="B2000" s="91" t="s">
        <v>177</v>
      </c>
      <c r="C2000" s="90">
        <v>4071</v>
      </c>
      <c r="D2000" s="91" t="s">
        <v>599</v>
      </c>
      <c r="E2000" s="91">
        <v>116.11388888888889</v>
      </c>
      <c r="F2000" s="91">
        <v>30.888888888888889</v>
      </c>
      <c r="G2000" s="90">
        <v>4</v>
      </c>
      <c r="H2000" s="27">
        <v>30.925555559999999</v>
      </c>
      <c r="I2000" s="27">
        <v>7</v>
      </c>
      <c r="J2000" s="24">
        <v>1</v>
      </c>
    </row>
    <row r="2001" spans="1:10">
      <c r="A2001" s="91" t="s">
        <v>178</v>
      </c>
      <c r="B2001" s="91" t="s">
        <v>177</v>
      </c>
      <c r="C2001" s="90">
        <v>3222</v>
      </c>
      <c r="D2001" s="91" t="s">
        <v>598</v>
      </c>
      <c r="E2001" s="91">
        <v>116.13333333333333</v>
      </c>
      <c r="F2001" s="91">
        <v>30.880555555555556</v>
      </c>
      <c r="G2001" s="90">
        <v>9</v>
      </c>
      <c r="H2001" s="27">
        <v>30.925555559999999</v>
      </c>
      <c r="I2001" s="27">
        <v>7</v>
      </c>
      <c r="J2001" s="24">
        <v>1</v>
      </c>
    </row>
    <row r="2002" spans="1:10">
      <c r="A2002" s="91" t="s">
        <v>178</v>
      </c>
      <c r="B2002" s="91" t="s">
        <v>177</v>
      </c>
      <c r="C2002" s="90">
        <v>60</v>
      </c>
      <c r="D2002" s="91" t="s">
        <v>597</v>
      </c>
      <c r="E2002" s="91">
        <v>116.12222222222222</v>
      </c>
      <c r="F2002" s="91">
        <v>30.877777777777776</v>
      </c>
      <c r="G2002" s="90">
        <v>8621</v>
      </c>
      <c r="H2002" s="27">
        <v>30.925555559999999</v>
      </c>
      <c r="I2002" s="27">
        <v>7</v>
      </c>
      <c r="J2002" s="24">
        <v>1</v>
      </c>
    </row>
    <row r="2003" spans="1:10">
      <c r="A2003" s="91" t="s">
        <v>178</v>
      </c>
      <c r="B2003" s="91" t="s">
        <v>177</v>
      </c>
      <c r="C2003" s="90">
        <v>3369</v>
      </c>
      <c r="D2003" s="91" t="s">
        <v>596</v>
      </c>
      <c r="E2003" s="91">
        <v>116.13055555555556</v>
      </c>
      <c r="F2003" s="91">
        <v>30.875</v>
      </c>
      <c r="G2003" s="90">
        <v>188</v>
      </c>
      <c r="H2003" s="27">
        <v>30.925555559999999</v>
      </c>
      <c r="I2003" s="27">
        <v>7</v>
      </c>
      <c r="J2003" s="24">
        <v>1</v>
      </c>
    </row>
    <row r="2004" spans="1:10">
      <c r="A2004" s="91" t="s">
        <v>178</v>
      </c>
      <c r="B2004" s="91" t="s">
        <v>177</v>
      </c>
      <c r="C2004" s="90">
        <v>4560</v>
      </c>
      <c r="D2004" s="91" t="s">
        <v>595</v>
      </c>
      <c r="E2004" s="91">
        <v>116.075</v>
      </c>
      <c r="F2004" s="91">
        <v>30.875</v>
      </c>
      <c r="G2004" s="90">
        <v>3</v>
      </c>
      <c r="H2004" s="27">
        <v>30.925555559999999</v>
      </c>
      <c r="I2004" s="27">
        <v>7</v>
      </c>
      <c r="J2004" s="24">
        <v>1</v>
      </c>
    </row>
    <row r="2005" spans="1:10">
      <c r="A2005" s="91" t="s">
        <v>178</v>
      </c>
      <c r="B2005" s="91" t="s">
        <v>177</v>
      </c>
      <c r="C2005" s="90">
        <v>2362</v>
      </c>
      <c r="D2005" s="91" t="s">
        <v>594</v>
      </c>
      <c r="E2005" s="91">
        <v>116.18055555555556</v>
      </c>
      <c r="F2005" s="91">
        <v>30.872222222222224</v>
      </c>
      <c r="G2005" s="90">
        <v>8</v>
      </c>
      <c r="H2005" s="27">
        <v>30.925555559999999</v>
      </c>
      <c r="I2005" s="27">
        <v>7</v>
      </c>
      <c r="J2005" s="24">
        <v>1</v>
      </c>
    </row>
    <row r="2006" spans="1:10">
      <c r="A2006" s="91" t="s">
        <v>178</v>
      </c>
      <c r="B2006" s="91" t="s">
        <v>177</v>
      </c>
      <c r="C2006" s="90">
        <v>2364</v>
      </c>
      <c r="D2006" s="91" t="s">
        <v>593</v>
      </c>
      <c r="E2006" s="91">
        <v>116.03055555555555</v>
      </c>
      <c r="F2006" s="91">
        <v>30.872222222222224</v>
      </c>
      <c r="G2006" s="90">
        <v>1442</v>
      </c>
      <c r="H2006" s="27">
        <v>30.925555559999999</v>
      </c>
      <c r="I2006" s="27">
        <v>7</v>
      </c>
      <c r="J2006" s="24">
        <v>1</v>
      </c>
    </row>
    <row r="2007" spans="1:10">
      <c r="A2007" s="91" t="s">
        <v>178</v>
      </c>
      <c r="B2007" s="91" t="s">
        <v>177</v>
      </c>
      <c r="C2007" s="90">
        <v>4259</v>
      </c>
      <c r="D2007" s="91" t="s">
        <v>197</v>
      </c>
      <c r="E2007" s="91">
        <v>116.16666666666667</v>
      </c>
      <c r="F2007" s="91">
        <v>30.869444444444447</v>
      </c>
      <c r="G2007" s="90">
        <v>8</v>
      </c>
      <c r="H2007" s="27">
        <v>30.925555559999999</v>
      </c>
      <c r="I2007" s="27">
        <v>7</v>
      </c>
      <c r="J2007" s="24">
        <v>1</v>
      </c>
    </row>
    <row r="2008" spans="1:10">
      <c r="A2008" s="91" t="s">
        <v>178</v>
      </c>
      <c r="B2008" s="91" t="s">
        <v>177</v>
      </c>
      <c r="C2008" s="90">
        <v>3492</v>
      </c>
      <c r="D2008" s="91" t="s">
        <v>592</v>
      </c>
      <c r="E2008" s="91">
        <v>116.02500000000001</v>
      </c>
      <c r="F2008" s="91">
        <v>30.869444444444444</v>
      </c>
      <c r="G2008" s="90">
        <v>54</v>
      </c>
      <c r="H2008" s="27">
        <v>30.925555559999999</v>
      </c>
      <c r="I2008" s="27">
        <v>7</v>
      </c>
      <c r="J2008" s="24">
        <v>1</v>
      </c>
    </row>
    <row r="2009" spans="1:10">
      <c r="A2009" s="91" t="s">
        <v>178</v>
      </c>
      <c r="B2009" s="91" t="s">
        <v>177</v>
      </c>
      <c r="C2009" s="90">
        <v>339</v>
      </c>
      <c r="D2009" s="91" t="s">
        <v>591</v>
      </c>
      <c r="E2009" s="91">
        <v>116.05555555555556</v>
      </c>
      <c r="F2009" s="91">
        <v>30.863888888888891</v>
      </c>
      <c r="G2009" s="90">
        <v>1933</v>
      </c>
      <c r="H2009" s="27">
        <v>30.925555559999999</v>
      </c>
      <c r="I2009" s="27">
        <v>7</v>
      </c>
      <c r="J2009" s="24">
        <v>1</v>
      </c>
    </row>
    <row r="2010" spans="1:10">
      <c r="A2010" s="91" t="s">
        <v>178</v>
      </c>
      <c r="B2010" s="91" t="s">
        <v>177</v>
      </c>
      <c r="C2010" s="90">
        <v>4249</v>
      </c>
      <c r="D2010" s="91" t="s">
        <v>197</v>
      </c>
      <c r="E2010" s="91">
        <v>116.16666666666667</v>
      </c>
      <c r="F2010" s="91">
        <v>30.861111111111111</v>
      </c>
      <c r="G2010" s="90">
        <v>14</v>
      </c>
      <c r="H2010" s="27">
        <v>30.925555559999999</v>
      </c>
      <c r="I2010" s="27">
        <v>7</v>
      </c>
      <c r="J2010" s="24">
        <v>1</v>
      </c>
    </row>
    <row r="2011" spans="1:10">
      <c r="A2011" s="91" t="s">
        <v>178</v>
      </c>
      <c r="B2011" s="91" t="s">
        <v>177</v>
      </c>
      <c r="C2011" s="90">
        <v>4261</v>
      </c>
      <c r="D2011" s="91" t="s">
        <v>197</v>
      </c>
      <c r="E2011" s="91">
        <v>116.14999999999999</v>
      </c>
      <c r="F2011" s="91">
        <v>30.858333333333334</v>
      </c>
      <c r="G2011" s="90">
        <v>1</v>
      </c>
      <c r="H2011" s="27">
        <v>30.925555559999999</v>
      </c>
      <c r="I2011" s="27">
        <v>7</v>
      </c>
      <c r="J2011" s="24">
        <v>1</v>
      </c>
    </row>
    <row r="2012" spans="1:10">
      <c r="A2012" s="91" t="s">
        <v>178</v>
      </c>
      <c r="B2012" s="91" t="s">
        <v>177</v>
      </c>
      <c r="C2012" s="90">
        <v>4574</v>
      </c>
      <c r="D2012" s="91" t="s">
        <v>485</v>
      </c>
      <c r="E2012" s="91">
        <v>116.0611111111111</v>
      </c>
      <c r="F2012" s="91">
        <v>30.858333333333334</v>
      </c>
      <c r="G2012" s="90">
        <v>8</v>
      </c>
      <c r="H2012" s="27">
        <v>30.925555559999999</v>
      </c>
      <c r="I2012" s="27">
        <v>7</v>
      </c>
      <c r="J2012" s="24">
        <v>1</v>
      </c>
    </row>
    <row r="2013" spans="1:10">
      <c r="A2013" s="91" t="s">
        <v>178</v>
      </c>
      <c r="B2013" s="91" t="s">
        <v>177</v>
      </c>
      <c r="C2013" s="90">
        <v>3234</v>
      </c>
      <c r="D2013" s="91" t="s">
        <v>197</v>
      </c>
      <c r="E2013" s="91">
        <v>116.05833333333334</v>
      </c>
      <c r="F2013" s="91">
        <v>30.858333333333334</v>
      </c>
      <c r="G2013" s="90">
        <v>4</v>
      </c>
      <c r="H2013" s="27">
        <v>30.925555559999999</v>
      </c>
      <c r="I2013" s="27">
        <v>7</v>
      </c>
      <c r="J2013" s="24">
        <v>1</v>
      </c>
    </row>
    <row r="2014" spans="1:10" hidden="1">
      <c r="A2014" s="91" t="s">
        <v>178</v>
      </c>
      <c r="B2014" s="91" t="s">
        <v>177</v>
      </c>
      <c r="C2014" s="90">
        <v>1149</v>
      </c>
      <c r="D2014" s="91" t="s">
        <v>590</v>
      </c>
      <c r="E2014" s="91">
        <v>115.21944444444445</v>
      </c>
      <c r="F2014" s="91">
        <v>30.858333333333331</v>
      </c>
      <c r="G2014" s="90">
        <v>2</v>
      </c>
      <c r="H2014" s="27">
        <v>30.925555559999999</v>
      </c>
      <c r="I2014" s="27">
        <v>7</v>
      </c>
      <c r="J2014" s="24">
        <v>0</v>
      </c>
    </row>
    <row r="2015" spans="1:10">
      <c r="A2015" s="91" t="s">
        <v>178</v>
      </c>
      <c r="B2015" s="91" t="s">
        <v>177</v>
      </c>
      <c r="C2015" s="90">
        <v>4020</v>
      </c>
      <c r="D2015" s="91" t="s">
        <v>589</v>
      </c>
      <c r="E2015" s="91">
        <v>116.05833333333334</v>
      </c>
      <c r="F2015" s="91">
        <v>30.852777777777778</v>
      </c>
      <c r="G2015" s="90">
        <v>7</v>
      </c>
      <c r="H2015" s="27">
        <v>30.925555559999999</v>
      </c>
      <c r="I2015" s="27">
        <v>7</v>
      </c>
      <c r="J2015" s="24">
        <v>1</v>
      </c>
    </row>
    <row r="2016" spans="1:10">
      <c r="A2016" s="91" t="s">
        <v>178</v>
      </c>
      <c r="B2016" s="91" t="s">
        <v>177</v>
      </c>
      <c r="C2016" s="90">
        <v>1027</v>
      </c>
      <c r="D2016" s="91" t="s">
        <v>588</v>
      </c>
      <c r="E2016" s="91">
        <v>116.08055555555555</v>
      </c>
      <c r="F2016" s="91">
        <v>30.85</v>
      </c>
      <c r="G2016" s="90">
        <v>26</v>
      </c>
      <c r="H2016" s="27">
        <v>30.925555559999999</v>
      </c>
      <c r="I2016" s="27">
        <v>7</v>
      </c>
      <c r="J2016" s="24">
        <v>1</v>
      </c>
    </row>
    <row r="2017" spans="1:10" hidden="1">
      <c r="A2017" s="91" t="s">
        <v>178</v>
      </c>
      <c r="B2017" s="91" t="s">
        <v>177</v>
      </c>
      <c r="C2017" s="90">
        <v>3878</v>
      </c>
      <c r="D2017" s="91" t="s">
        <v>587</v>
      </c>
      <c r="E2017" s="91">
        <v>115.17222222222223</v>
      </c>
      <c r="F2017" s="91">
        <v>30.85</v>
      </c>
      <c r="G2017" s="90">
        <v>3</v>
      </c>
      <c r="H2017" s="27">
        <v>30.925555559999999</v>
      </c>
      <c r="I2017" s="27">
        <v>7</v>
      </c>
      <c r="J2017" s="24">
        <v>0</v>
      </c>
    </row>
    <row r="2018" spans="1:10">
      <c r="A2018" s="91" t="s">
        <v>178</v>
      </c>
      <c r="B2018" s="91" t="s">
        <v>177</v>
      </c>
      <c r="C2018" s="90">
        <v>3573</v>
      </c>
      <c r="D2018" s="91" t="s">
        <v>586</v>
      </c>
      <c r="E2018" s="91">
        <v>116.15277777777777</v>
      </c>
      <c r="F2018" s="91">
        <v>30.849999999999998</v>
      </c>
      <c r="G2018" s="90">
        <v>1</v>
      </c>
      <c r="H2018" s="27">
        <v>30.925555559999999</v>
      </c>
      <c r="I2018" s="27">
        <v>7</v>
      </c>
      <c r="J2018" s="24">
        <v>1</v>
      </c>
    </row>
    <row r="2019" spans="1:10">
      <c r="A2019" s="91" t="s">
        <v>178</v>
      </c>
      <c r="B2019" s="91" t="s">
        <v>177</v>
      </c>
      <c r="C2019" s="90">
        <v>3235</v>
      </c>
      <c r="D2019" s="91" t="s">
        <v>585</v>
      </c>
      <c r="E2019" s="91">
        <v>116.17222222222222</v>
      </c>
      <c r="F2019" s="91">
        <v>30.847222222222221</v>
      </c>
      <c r="G2019" s="90">
        <v>18</v>
      </c>
      <c r="H2019" s="27">
        <v>30.925555559999999</v>
      </c>
      <c r="I2019" s="27">
        <v>7</v>
      </c>
      <c r="J2019" s="24">
        <v>1</v>
      </c>
    </row>
    <row r="2020" spans="1:10">
      <c r="A2020" s="91" t="s">
        <v>178</v>
      </c>
      <c r="B2020" s="91" t="s">
        <v>177</v>
      </c>
      <c r="C2020" s="90">
        <v>3528</v>
      </c>
      <c r="D2020" s="91" t="s">
        <v>584</v>
      </c>
      <c r="E2020" s="91">
        <v>116.00555555555556</v>
      </c>
      <c r="F2020" s="91">
        <v>30.838888888888889</v>
      </c>
      <c r="G2020" s="90">
        <v>30</v>
      </c>
      <c r="H2020" s="27">
        <v>30.925555559999999</v>
      </c>
      <c r="I2020" s="27">
        <v>7</v>
      </c>
      <c r="J2020" s="24">
        <v>1</v>
      </c>
    </row>
    <row r="2021" spans="1:10">
      <c r="A2021" s="91" t="s">
        <v>178</v>
      </c>
      <c r="B2021" s="91" t="s">
        <v>177</v>
      </c>
      <c r="C2021" s="90">
        <v>4664</v>
      </c>
      <c r="D2021" s="91" t="s">
        <v>583</v>
      </c>
      <c r="E2021" s="91">
        <v>116.09722222222221</v>
      </c>
      <c r="F2021" s="91">
        <v>30.833333333333336</v>
      </c>
      <c r="G2021" s="90">
        <v>7</v>
      </c>
      <c r="H2021" s="27">
        <v>30.925555559999999</v>
      </c>
      <c r="I2021" s="27">
        <v>7</v>
      </c>
      <c r="J2021" s="24">
        <v>1</v>
      </c>
    </row>
    <row r="2022" spans="1:10">
      <c r="A2022" s="91" t="s">
        <v>178</v>
      </c>
      <c r="B2022" s="91" t="s">
        <v>177</v>
      </c>
      <c r="C2022" s="90">
        <v>514</v>
      </c>
      <c r="D2022" s="91" t="s">
        <v>582</v>
      </c>
      <c r="E2022" s="91">
        <v>116.09444444444445</v>
      </c>
      <c r="F2022" s="91">
        <v>30.833333333333336</v>
      </c>
      <c r="G2022" s="90">
        <v>8</v>
      </c>
      <c r="H2022" s="27">
        <v>30.925555559999999</v>
      </c>
      <c r="I2022" s="27">
        <v>7</v>
      </c>
      <c r="J2022" s="24">
        <v>1</v>
      </c>
    </row>
    <row r="2023" spans="1:10">
      <c r="A2023" s="91" t="s">
        <v>178</v>
      </c>
      <c r="B2023" s="91" t="s">
        <v>177</v>
      </c>
      <c r="C2023" s="90">
        <v>3227</v>
      </c>
      <c r="D2023" s="91" t="s">
        <v>581</v>
      </c>
      <c r="E2023" s="91">
        <v>116.125</v>
      </c>
      <c r="F2023" s="91">
        <v>30.833333333333332</v>
      </c>
      <c r="G2023" s="90">
        <v>2</v>
      </c>
      <c r="H2023" s="27">
        <v>30.925555559999999</v>
      </c>
      <c r="I2023" s="27">
        <v>7</v>
      </c>
      <c r="J2023" s="24">
        <v>1</v>
      </c>
    </row>
    <row r="2024" spans="1:10">
      <c r="A2024" s="91" t="s">
        <v>178</v>
      </c>
      <c r="B2024" s="91" t="s">
        <v>177</v>
      </c>
      <c r="C2024" s="90">
        <v>5058</v>
      </c>
      <c r="D2024" s="91" t="s">
        <v>580</v>
      </c>
      <c r="E2024" s="91">
        <v>116.125</v>
      </c>
      <c r="F2024" s="91">
        <v>30.830555555555556</v>
      </c>
      <c r="G2024" s="90">
        <v>17</v>
      </c>
      <c r="H2024" s="27">
        <v>30.925555559999999</v>
      </c>
      <c r="I2024" s="27">
        <v>7</v>
      </c>
      <c r="J2024" s="24">
        <v>1</v>
      </c>
    </row>
    <row r="2025" spans="1:10">
      <c r="A2025" s="91" t="s">
        <v>178</v>
      </c>
      <c r="B2025" s="91" t="s">
        <v>177</v>
      </c>
      <c r="C2025" s="90">
        <v>4861</v>
      </c>
      <c r="D2025" s="91" t="s">
        <v>579</v>
      </c>
      <c r="E2025" s="91">
        <v>115.98333333333333</v>
      </c>
      <c r="F2025" s="91">
        <v>30.827777777777779</v>
      </c>
      <c r="G2025" s="90">
        <v>634</v>
      </c>
      <c r="H2025" s="27">
        <v>30.925555559999999</v>
      </c>
      <c r="I2025" s="27">
        <v>7</v>
      </c>
      <c r="J2025" s="24">
        <v>1</v>
      </c>
    </row>
    <row r="2026" spans="1:10" hidden="1">
      <c r="A2026" s="91" t="s">
        <v>178</v>
      </c>
      <c r="B2026" s="91" t="s">
        <v>177</v>
      </c>
      <c r="C2026" s="90">
        <v>3828</v>
      </c>
      <c r="D2026" s="91" t="s">
        <v>578</v>
      </c>
      <c r="E2026" s="91">
        <v>114.74444444444445</v>
      </c>
      <c r="F2026" s="91">
        <v>30.825000000000003</v>
      </c>
      <c r="G2026" s="90">
        <v>80</v>
      </c>
      <c r="H2026" s="27">
        <v>30.925555559999999</v>
      </c>
      <c r="I2026" s="27">
        <v>7</v>
      </c>
      <c r="J2026" s="24">
        <v>0</v>
      </c>
    </row>
    <row r="2027" spans="1:10">
      <c r="A2027" s="91" t="s">
        <v>178</v>
      </c>
      <c r="B2027" s="91" t="s">
        <v>177</v>
      </c>
      <c r="C2027" s="90">
        <v>3233</v>
      </c>
      <c r="D2027" s="91" t="s">
        <v>577</v>
      </c>
      <c r="E2027" s="91">
        <v>116.17777777777778</v>
      </c>
      <c r="F2027" s="91">
        <v>30.822222222222223</v>
      </c>
      <c r="G2027" s="90">
        <v>6</v>
      </c>
      <c r="H2027" s="27">
        <v>30.925555559999999</v>
      </c>
      <c r="I2027" s="27">
        <v>7</v>
      </c>
      <c r="J2027" s="24">
        <v>1</v>
      </c>
    </row>
    <row r="2028" spans="1:10" hidden="1">
      <c r="A2028" s="91" t="s">
        <v>178</v>
      </c>
      <c r="B2028" s="91" t="s">
        <v>177</v>
      </c>
      <c r="C2028" s="90">
        <v>544</v>
      </c>
      <c r="D2028" s="91" t="s">
        <v>576</v>
      </c>
      <c r="E2028" s="91">
        <v>114.72222222222223</v>
      </c>
      <c r="F2028" s="91">
        <v>30.816666666666666</v>
      </c>
      <c r="G2028" s="90">
        <v>5</v>
      </c>
      <c r="H2028" s="27">
        <v>30.925555559999999</v>
      </c>
      <c r="I2028" s="27">
        <v>7</v>
      </c>
      <c r="J2028" s="24">
        <v>0</v>
      </c>
    </row>
    <row r="2029" spans="1:10" hidden="1">
      <c r="A2029" s="91" t="s">
        <v>178</v>
      </c>
      <c r="B2029" s="91" t="s">
        <v>177</v>
      </c>
      <c r="C2029" s="90">
        <v>1183</v>
      </c>
      <c r="D2029" s="91" t="s">
        <v>575</v>
      </c>
      <c r="E2029" s="91">
        <v>114.83611111111111</v>
      </c>
      <c r="F2029" s="91">
        <v>30.81388888888889</v>
      </c>
      <c r="G2029" s="90">
        <v>3</v>
      </c>
      <c r="H2029" s="27">
        <v>30.925555559999999</v>
      </c>
      <c r="I2029" s="27">
        <v>7</v>
      </c>
      <c r="J2029" s="24">
        <v>0</v>
      </c>
    </row>
    <row r="2030" spans="1:10">
      <c r="A2030" s="91" t="s">
        <v>178</v>
      </c>
      <c r="B2030" s="91" t="s">
        <v>177</v>
      </c>
      <c r="C2030" s="90">
        <v>3310</v>
      </c>
      <c r="D2030" s="91" t="s">
        <v>511</v>
      </c>
      <c r="E2030" s="91">
        <v>116.01388888888889</v>
      </c>
      <c r="F2030" s="91">
        <v>30.811111111111114</v>
      </c>
      <c r="G2030" s="90">
        <v>11</v>
      </c>
      <c r="H2030" s="27">
        <v>30.925555559999999</v>
      </c>
      <c r="I2030" s="27">
        <v>7</v>
      </c>
      <c r="J2030" s="24">
        <v>1</v>
      </c>
    </row>
    <row r="2031" spans="1:10">
      <c r="A2031" s="91" t="s">
        <v>178</v>
      </c>
      <c r="B2031" s="91" t="s">
        <v>177</v>
      </c>
      <c r="C2031" s="90">
        <v>268</v>
      </c>
      <c r="D2031" s="91" t="s">
        <v>574</v>
      </c>
      <c r="E2031" s="91">
        <v>116.03888888888889</v>
      </c>
      <c r="F2031" s="91">
        <v>30.80833333333333</v>
      </c>
      <c r="G2031" s="90">
        <v>11455</v>
      </c>
      <c r="H2031" s="27">
        <v>30.925555559999999</v>
      </c>
      <c r="I2031" s="27">
        <v>7</v>
      </c>
      <c r="J2031" s="24">
        <v>1</v>
      </c>
    </row>
    <row r="2032" spans="1:10" hidden="1">
      <c r="A2032" s="91" t="s">
        <v>178</v>
      </c>
      <c r="B2032" s="91" t="s">
        <v>177</v>
      </c>
      <c r="C2032" s="90">
        <v>4621</v>
      </c>
      <c r="D2032" s="91" t="s">
        <v>573</v>
      </c>
      <c r="E2032" s="91">
        <v>115.18888888888888</v>
      </c>
      <c r="F2032" s="91">
        <v>30.80833333333333</v>
      </c>
      <c r="G2032" s="90">
        <v>1</v>
      </c>
      <c r="H2032" s="27">
        <v>30.925555559999999</v>
      </c>
      <c r="I2032" s="27">
        <v>7</v>
      </c>
      <c r="J2032" s="24">
        <v>0</v>
      </c>
    </row>
    <row r="2033" spans="1:10">
      <c r="A2033" s="91" t="s">
        <v>178</v>
      </c>
      <c r="B2033" s="91" t="s">
        <v>177</v>
      </c>
      <c r="C2033" s="90">
        <v>241</v>
      </c>
      <c r="D2033" s="91" t="s">
        <v>572</v>
      </c>
      <c r="E2033" s="91">
        <v>115.96944444444445</v>
      </c>
      <c r="F2033" s="91">
        <v>30.805555555555554</v>
      </c>
      <c r="G2033" s="90">
        <v>55</v>
      </c>
      <c r="H2033" s="27">
        <v>30.925555559999999</v>
      </c>
      <c r="I2033" s="27">
        <v>7</v>
      </c>
      <c r="J2033" s="24">
        <v>1</v>
      </c>
    </row>
    <row r="2034" spans="1:10">
      <c r="A2034" s="91" t="s">
        <v>178</v>
      </c>
      <c r="B2034" s="91" t="s">
        <v>177</v>
      </c>
      <c r="C2034" s="90">
        <v>783</v>
      </c>
      <c r="D2034" s="91" t="s">
        <v>517</v>
      </c>
      <c r="E2034" s="91">
        <v>116.0638888888889</v>
      </c>
      <c r="F2034" s="91">
        <v>30.8</v>
      </c>
      <c r="G2034" s="90">
        <v>2632</v>
      </c>
      <c r="H2034" s="27">
        <v>30.675555559999999</v>
      </c>
      <c r="I2034" s="27">
        <v>8</v>
      </c>
      <c r="J2034" s="24">
        <v>1</v>
      </c>
    </row>
    <row r="2035" spans="1:10" hidden="1">
      <c r="A2035" s="91" t="s">
        <v>178</v>
      </c>
      <c r="B2035" s="91" t="s">
        <v>177</v>
      </c>
      <c r="C2035" s="90">
        <v>684</v>
      </c>
      <c r="D2035" s="91" t="s">
        <v>571</v>
      </c>
      <c r="E2035" s="91">
        <v>114.76944444444445</v>
      </c>
      <c r="F2035" s="91">
        <v>30.8</v>
      </c>
      <c r="G2035" s="90">
        <v>6</v>
      </c>
      <c r="H2035" s="27">
        <v>30.675555559999999</v>
      </c>
      <c r="I2035" s="27">
        <v>8</v>
      </c>
      <c r="J2035" s="24">
        <v>0</v>
      </c>
    </row>
    <row r="2036" spans="1:10">
      <c r="A2036" s="91" t="s">
        <v>178</v>
      </c>
      <c r="B2036" s="91" t="s">
        <v>177</v>
      </c>
      <c r="C2036" s="90">
        <v>3244</v>
      </c>
      <c r="D2036" s="91" t="s">
        <v>570</v>
      </c>
      <c r="E2036" s="91">
        <v>116.09722222222223</v>
      </c>
      <c r="F2036" s="91">
        <v>30.799999999999997</v>
      </c>
      <c r="G2036" s="90">
        <v>6</v>
      </c>
      <c r="H2036" s="27">
        <v>30.675555559999999</v>
      </c>
      <c r="I2036" s="27">
        <v>8</v>
      </c>
      <c r="J2036" s="24">
        <v>1</v>
      </c>
    </row>
    <row r="2037" spans="1:10">
      <c r="A2037" s="91" t="s">
        <v>178</v>
      </c>
      <c r="B2037" s="91" t="s">
        <v>177</v>
      </c>
      <c r="C2037" s="90">
        <v>3243</v>
      </c>
      <c r="D2037" s="91" t="s">
        <v>569</v>
      </c>
      <c r="E2037" s="91">
        <v>116.06111111111112</v>
      </c>
      <c r="F2037" s="91">
        <v>30.797222222222221</v>
      </c>
      <c r="G2037" s="90">
        <v>5</v>
      </c>
      <c r="H2037" s="27">
        <v>30.675555559999999</v>
      </c>
      <c r="I2037" s="27">
        <v>8</v>
      </c>
      <c r="J2037" s="24">
        <v>1</v>
      </c>
    </row>
    <row r="2038" spans="1:10">
      <c r="A2038" s="91" t="s">
        <v>178</v>
      </c>
      <c r="B2038" s="91" t="s">
        <v>177</v>
      </c>
      <c r="C2038" s="90">
        <v>590</v>
      </c>
      <c r="D2038" s="91" t="s">
        <v>568</v>
      </c>
      <c r="E2038" s="91">
        <v>116.00833333333334</v>
      </c>
      <c r="F2038" s="91">
        <v>30.794444444444444</v>
      </c>
      <c r="G2038" s="90">
        <v>403</v>
      </c>
      <c r="H2038" s="27">
        <v>30.675555559999999</v>
      </c>
      <c r="I2038" s="27">
        <v>8</v>
      </c>
      <c r="J2038" s="24">
        <v>1</v>
      </c>
    </row>
    <row r="2039" spans="1:10">
      <c r="A2039" s="91" t="s">
        <v>178</v>
      </c>
      <c r="B2039" s="91" t="s">
        <v>177</v>
      </c>
      <c r="C2039" s="90">
        <v>4409</v>
      </c>
      <c r="D2039" s="91" t="s">
        <v>567</v>
      </c>
      <c r="E2039" s="91">
        <v>116.06111111111112</v>
      </c>
      <c r="F2039" s="91">
        <v>30.791666666666668</v>
      </c>
      <c r="G2039" s="90">
        <v>3</v>
      </c>
      <c r="H2039" s="27">
        <v>30.675555559999999</v>
      </c>
      <c r="I2039" s="27">
        <v>8</v>
      </c>
      <c r="J2039" s="24">
        <v>1</v>
      </c>
    </row>
    <row r="2040" spans="1:10">
      <c r="A2040" s="91" t="s">
        <v>178</v>
      </c>
      <c r="B2040" s="91" t="s">
        <v>177</v>
      </c>
      <c r="C2040" s="90">
        <v>1107</v>
      </c>
      <c r="D2040" s="91" t="s">
        <v>286</v>
      </c>
      <c r="E2040" s="91">
        <v>116.03055555555555</v>
      </c>
      <c r="F2040" s="91">
        <v>30.791666666666668</v>
      </c>
      <c r="G2040" s="90">
        <v>5756</v>
      </c>
      <c r="H2040" s="27">
        <v>30.675555559999999</v>
      </c>
      <c r="I2040" s="27">
        <v>8</v>
      </c>
      <c r="J2040" s="24">
        <v>1</v>
      </c>
    </row>
    <row r="2041" spans="1:10" hidden="1">
      <c r="A2041" s="91" t="s">
        <v>178</v>
      </c>
      <c r="B2041" s="91" t="s">
        <v>177</v>
      </c>
      <c r="C2041" s="90">
        <v>1957</v>
      </c>
      <c r="D2041" s="91" t="s">
        <v>566</v>
      </c>
      <c r="E2041" s="91">
        <v>114.70833333333334</v>
      </c>
      <c r="F2041" s="91">
        <v>30.783333333333335</v>
      </c>
      <c r="G2041" s="90">
        <v>15</v>
      </c>
      <c r="H2041" s="27">
        <v>30.675555559999999</v>
      </c>
      <c r="I2041" s="27">
        <v>8</v>
      </c>
      <c r="J2041" s="24">
        <v>0</v>
      </c>
    </row>
    <row r="2042" spans="1:10">
      <c r="A2042" s="91" t="s">
        <v>178</v>
      </c>
      <c r="B2042" s="91" t="s">
        <v>177</v>
      </c>
      <c r="C2042" s="90">
        <v>3501</v>
      </c>
      <c r="D2042" s="91" t="s">
        <v>565</v>
      </c>
      <c r="E2042" s="91">
        <v>116.13888888888889</v>
      </c>
      <c r="F2042" s="91">
        <v>30.783333333333331</v>
      </c>
      <c r="G2042" s="90">
        <v>31</v>
      </c>
      <c r="H2042" s="27">
        <v>30.675555559999999</v>
      </c>
      <c r="I2042" s="27">
        <v>8</v>
      </c>
      <c r="J2042" s="24">
        <v>1</v>
      </c>
    </row>
    <row r="2043" spans="1:10">
      <c r="A2043" s="91" t="s">
        <v>178</v>
      </c>
      <c r="B2043" s="91" t="s">
        <v>177</v>
      </c>
      <c r="C2043" s="90">
        <v>5059</v>
      </c>
      <c r="D2043" s="91" t="s">
        <v>564</v>
      </c>
      <c r="E2043" s="91">
        <v>116.05277777777778</v>
      </c>
      <c r="F2043" s="91">
        <v>30.777777777777779</v>
      </c>
      <c r="G2043" s="90">
        <v>1</v>
      </c>
      <c r="H2043" s="27">
        <v>30.675555559999999</v>
      </c>
      <c r="I2043" s="27">
        <v>8</v>
      </c>
      <c r="J2043" s="24">
        <v>1</v>
      </c>
    </row>
    <row r="2044" spans="1:10">
      <c r="A2044" s="91" t="s">
        <v>178</v>
      </c>
      <c r="B2044" s="91" t="s">
        <v>177</v>
      </c>
      <c r="C2044" s="90">
        <v>3374</v>
      </c>
      <c r="D2044" s="91" t="s">
        <v>563</v>
      </c>
      <c r="E2044" s="91">
        <v>116.14166666666667</v>
      </c>
      <c r="F2044" s="91">
        <v>30.775000000000002</v>
      </c>
      <c r="G2044" s="90">
        <v>24</v>
      </c>
      <c r="H2044" s="27">
        <v>30.675555559999999</v>
      </c>
      <c r="I2044" s="27">
        <v>8</v>
      </c>
      <c r="J2044" s="24">
        <v>1</v>
      </c>
    </row>
    <row r="2045" spans="1:10">
      <c r="A2045" s="91" t="s">
        <v>178</v>
      </c>
      <c r="B2045" s="91" t="s">
        <v>177</v>
      </c>
      <c r="C2045" s="90">
        <v>3845</v>
      </c>
      <c r="D2045" s="91" t="s">
        <v>562</v>
      </c>
      <c r="E2045" s="91">
        <v>116.08888888888889</v>
      </c>
      <c r="F2045" s="91">
        <v>30.774999999999999</v>
      </c>
      <c r="G2045" s="90">
        <v>3</v>
      </c>
      <c r="H2045" s="27">
        <v>30.675555559999999</v>
      </c>
      <c r="I2045" s="27">
        <v>8</v>
      </c>
      <c r="J2045" s="24">
        <v>1</v>
      </c>
    </row>
    <row r="2046" spans="1:10">
      <c r="A2046" s="91" t="s">
        <v>178</v>
      </c>
      <c r="B2046" s="91" t="s">
        <v>177</v>
      </c>
      <c r="C2046" s="90">
        <v>5060</v>
      </c>
      <c r="D2046" s="91" t="s">
        <v>561</v>
      </c>
      <c r="E2046" s="91">
        <v>116.02777777777779</v>
      </c>
      <c r="F2046" s="91">
        <v>30.774999999999999</v>
      </c>
      <c r="G2046" s="90">
        <v>20</v>
      </c>
      <c r="H2046" s="27">
        <v>30.675555559999999</v>
      </c>
      <c r="I2046" s="27">
        <v>8</v>
      </c>
      <c r="J2046" s="24">
        <v>1</v>
      </c>
    </row>
    <row r="2047" spans="1:10" hidden="1">
      <c r="A2047" s="91" t="s">
        <v>178</v>
      </c>
      <c r="B2047" s="91" t="s">
        <v>177</v>
      </c>
      <c r="C2047" s="90">
        <v>3338</v>
      </c>
      <c r="D2047" s="91" t="s">
        <v>253</v>
      </c>
      <c r="E2047" s="91">
        <v>114.82222222222222</v>
      </c>
      <c r="F2047" s="91">
        <v>30.769444444444446</v>
      </c>
      <c r="G2047" s="90">
        <v>2</v>
      </c>
      <c r="H2047" s="27">
        <v>30.675555559999999</v>
      </c>
      <c r="I2047" s="27">
        <v>8</v>
      </c>
      <c r="J2047" s="24">
        <v>0</v>
      </c>
    </row>
    <row r="2048" spans="1:10">
      <c r="A2048" s="91" t="s">
        <v>178</v>
      </c>
      <c r="B2048" s="91" t="s">
        <v>177</v>
      </c>
      <c r="C2048" s="90">
        <v>3552</v>
      </c>
      <c r="D2048" s="91" t="s">
        <v>560</v>
      </c>
      <c r="E2048" s="91">
        <v>116.04166666666667</v>
      </c>
      <c r="F2048" s="91">
        <v>30.766666666666666</v>
      </c>
      <c r="G2048" s="90">
        <v>1</v>
      </c>
      <c r="H2048" s="27">
        <v>30.675555559999999</v>
      </c>
      <c r="I2048" s="27">
        <v>8</v>
      </c>
      <c r="J2048" s="24">
        <v>1</v>
      </c>
    </row>
    <row r="2049" spans="1:10">
      <c r="A2049" s="91" t="s">
        <v>178</v>
      </c>
      <c r="B2049" s="91" t="s">
        <v>177</v>
      </c>
      <c r="C2049" s="90">
        <v>5062</v>
      </c>
      <c r="D2049" s="91" t="s">
        <v>559</v>
      </c>
      <c r="E2049" s="91">
        <v>116.01666666666667</v>
      </c>
      <c r="F2049" s="91">
        <v>30.763888888888886</v>
      </c>
      <c r="G2049" s="90">
        <v>1</v>
      </c>
      <c r="H2049" s="27">
        <v>30.675555559999999</v>
      </c>
      <c r="I2049" s="27">
        <v>8</v>
      </c>
      <c r="J2049" s="24">
        <v>1</v>
      </c>
    </row>
    <row r="2050" spans="1:10" hidden="1">
      <c r="A2050" s="91" t="s">
        <v>178</v>
      </c>
      <c r="B2050" s="91" t="s">
        <v>177</v>
      </c>
      <c r="C2050" s="90">
        <v>1809</v>
      </c>
      <c r="D2050" s="91" t="s">
        <v>558</v>
      </c>
      <c r="E2050" s="91">
        <v>114.82777777777778</v>
      </c>
      <c r="F2050" s="91">
        <v>30.763888888888886</v>
      </c>
      <c r="G2050" s="90">
        <v>7</v>
      </c>
      <c r="H2050" s="27">
        <v>30.675555559999999</v>
      </c>
      <c r="I2050" s="27">
        <v>8</v>
      </c>
      <c r="J2050" s="24">
        <v>0</v>
      </c>
    </row>
    <row r="2051" spans="1:10">
      <c r="A2051" s="91" t="s">
        <v>178</v>
      </c>
      <c r="B2051" s="91" t="s">
        <v>177</v>
      </c>
      <c r="C2051" s="90">
        <v>4457</v>
      </c>
      <c r="D2051" s="91" t="s">
        <v>557</v>
      </c>
      <c r="E2051" s="91">
        <v>116.09444444444445</v>
      </c>
      <c r="F2051" s="91">
        <v>30.761111111111109</v>
      </c>
      <c r="G2051" s="90">
        <v>135</v>
      </c>
      <c r="H2051" s="27">
        <v>30.675555559999999</v>
      </c>
      <c r="I2051" s="27">
        <v>8</v>
      </c>
      <c r="J2051" s="24">
        <v>1</v>
      </c>
    </row>
    <row r="2052" spans="1:10">
      <c r="A2052" s="91" t="s">
        <v>178</v>
      </c>
      <c r="B2052" s="91" t="s">
        <v>177</v>
      </c>
      <c r="C2052" s="90">
        <v>4850</v>
      </c>
      <c r="D2052" s="91" t="s">
        <v>556</v>
      </c>
      <c r="E2052" s="91">
        <v>116.09444444444445</v>
      </c>
      <c r="F2052" s="91">
        <v>30.758333333333333</v>
      </c>
      <c r="G2052" s="90">
        <v>6</v>
      </c>
      <c r="H2052" s="27">
        <v>30.675555559999999</v>
      </c>
      <c r="I2052" s="27">
        <v>8</v>
      </c>
      <c r="J2052" s="24">
        <v>1</v>
      </c>
    </row>
    <row r="2053" spans="1:10">
      <c r="A2053" s="91" t="s">
        <v>178</v>
      </c>
      <c r="B2053" s="91" t="s">
        <v>177</v>
      </c>
      <c r="C2053" s="90">
        <v>2869</v>
      </c>
      <c r="D2053" s="91" t="s">
        <v>555</v>
      </c>
      <c r="E2053" s="91">
        <v>116.03333333333333</v>
      </c>
      <c r="F2053" s="91">
        <v>30.758333333333333</v>
      </c>
      <c r="G2053" s="90">
        <v>17</v>
      </c>
      <c r="H2053" s="27">
        <v>30.675555559999999</v>
      </c>
      <c r="I2053" s="27">
        <v>8</v>
      </c>
      <c r="J2053" s="24">
        <v>1</v>
      </c>
    </row>
    <row r="2054" spans="1:10">
      <c r="A2054" s="91" t="s">
        <v>178</v>
      </c>
      <c r="B2054" s="91" t="s">
        <v>177</v>
      </c>
      <c r="C2054" s="90">
        <v>3656</v>
      </c>
      <c r="D2054" s="91" t="s">
        <v>554</v>
      </c>
      <c r="E2054" s="91">
        <v>116.05833333333334</v>
      </c>
      <c r="F2054" s="91">
        <v>30.755555555555556</v>
      </c>
      <c r="G2054" s="90">
        <v>153</v>
      </c>
      <c r="H2054" s="27">
        <v>30.675555559999999</v>
      </c>
      <c r="I2054" s="27">
        <v>8</v>
      </c>
      <c r="J2054" s="24">
        <v>1</v>
      </c>
    </row>
    <row r="2055" spans="1:10" hidden="1">
      <c r="A2055" s="91" t="s">
        <v>178</v>
      </c>
      <c r="B2055" s="91" t="s">
        <v>177</v>
      </c>
      <c r="C2055" s="90">
        <v>1203</v>
      </c>
      <c r="D2055" s="91" t="s">
        <v>553</v>
      </c>
      <c r="E2055" s="91">
        <v>114.75555555555556</v>
      </c>
      <c r="F2055" s="91">
        <v>30.755555555555553</v>
      </c>
      <c r="G2055" s="90">
        <v>3</v>
      </c>
      <c r="H2055" s="27">
        <v>30.675555559999999</v>
      </c>
      <c r="I2055" s="27">
        <v>8</v>
      </c>
      <c r="J2055" s="24">
        <v>0</v>
      </c>
    </row>
    <row r="2056" spans="1:10" hidden="1">
      <c r="A2056" s="91" t="s">
        <v>178</v>
      </c>
      <c r="B2056" s="91" t="s">
        <v>177</v>
      </c>
      <c r="C2056" s="90">
        <v>3303</v>
      </c>
      <c r="D2056" s="91" t="s">
        <v>552</v>
      </c>
      <c r="E2056" s="91">
        <v>114.83611111111111</v>
      </c>
      <c r="F2056" s="91">
        <v>30.75</v>
      </c>
      <c r="G2056" s="90">
        <v>6</v>
      </c>
      <c r="H2056" s="27">
        <v>30.675555559999999</v>
      </c>
      <c r="I2056" s="27">
        <v>8</v>
      </c>
      <c r="J2056" s="24">
        <v>0</v>
      </c>
    </row>
    <row r="2057" spans="1:10" hidden="1">
      <c r="A2057" s="91" t="s">
        <v>178</v>
      </c>
      <c r="B2057" s="91" t="s">
        <v>177</v>
      </c>
      <c r="C2057" s="90">
        <v>1341</v>
      </c>
      <c r="D2057" s="91" t="s">
        <v>551</v>
      </c>
      <c r="E2057" s="91">
        <v>114.8</v>
      </c>
      <c r="F2057" s="91">
        <v>30.747222222222224</v>
      </c>
      <c r="G2057" s="90">
        <v>3</v>
      </c>
      <c r="H2057" s="27">
        <v>30.675555559999999</v>
      </c>
      <c r="I2057" s="27">
        <v>8</v>
      </c>
      <c r="J2057" s="24">
        <v>0</v>
      </c>
    </row>
    <row r="2058" spans="1:10">
      <c r="A2058" s="91" t="s">
        <v>178</v>
      </c>
      <c r="B2058" s="91" t="s">
        <v>177</v>
      </c>
      <c r="C2058" s="90">
        <v>1594</v>
      </c>
      <c r="D2058" s="91" t="s">
        <v>550</v>
      </c>
      <c r="E2058" s="91">
        <v>116.00277777777778</v>
      </c>
      <c r="F2058" s="91">
        <v>30.74722222222222</v>
      </c>
      <c r="G2058" s="90">
        <v>1</v>
      </c>
      <c r="H2058" s="27">
        <v>30.675555559999999</v>
      </c>
      <c r="I2058" s="27">
        <v>8</v>
      </c>
      <c r="J2058" s="24">
        <v>1</v>
      </c>
    </row>
    <row r="2059" spans="1:10">
      <c r="A2059" s="91" t="s">
        <v>178</v>
      </c>
      <c r="B2059" s="91" t="s">
        <v>177</v>
      </c>
      <c r="C2059" s="90">
        <v>3252</v>
      </c>
      <c r="D2059" s="91" t="s">
        <v>549</v>
      </c>
      <c r="E2059" s="91">
        <v>116.01111111111112</v>
      </c>
      <c r="F2059" s="91">
        <v>30.744444444444447</v>
      </c>
      <c r="G2059" s="90">
        <v>1</v>
      </c>
      <c r="H2059" s="27">
        <v>30.675555559999999</v>
      </c>
      <c r="I2059" s="27">
        <v>8</v>
      </c>
      <c r="J2059" s="24">
        <v>1</v>
      </c>
    </row>
    <row r="2060" spans="1:10">
      <c r="A2060" s="91" t="s">
        <v>178</v>
      </c>
      <c r="B2060" s="91" t="s">
        <v>177</v>
      </c>
      <c r="C2060" s="90">
        <v>3559</v>
      </c>
      <c r="D2060" s="91" t="s">
        <v>548</v>
      </c>
      <c r="E2060" s="91">
        <v>116.08055555555556</v>
      </c>
      <c r="F2060" s="91">
        <v>30.741666666666667</v>
      </c>
      <c r="G2060" s="90">
        <v>1</v>
      </c>
      <c r="H2060" s="27">
        <v>30.675555559999999</v>
      </c>
      <c r="I2060" s="27">
        <v>8</v>
      </c>
      <c r="J2060" s="24">
        <v>1</v>
      </c>
    </row>
    <row r="2061" spans="1:10" hidden="1">
      <c r="A2061" s="91" t="s">
        <v>178</v>
      </c>
      <c r="B2061" s="91" t="s">
        <v>177</v>
      </c>
      <c r="C2061" s="90">
        <v>1334</v>
      </c>
      <c r="D2061" s="91" t="s">
        <v>547</v>
      </c>
      <c r="E2061" s="91">
        <v>114.77222222222223</v>
      </c>
      <c r="F2061" s="91">
        <v>30.741666666666667</v>
      </c>
      <c r="G2061" s="90">
        <v>3</v>
      </c>
      <c r="H2061" s="27">
        <v>30.675555559999999</v>
      </c>
      <c r="I2061" s="27">
        <v>8</v>
      </c>
      <c r="J2061" s="24">
        <v>0</v>
      </c>
    </row>
    <row r="2062" spans="1:10" hidden="1">
      <c r="A2062" s="91" t="s">
        <v>178</v>
      </c>
      <c r="B2062" s="91" t="s">
        <v>177</v>
      </c>
      <c r="C2062" s="90">
        <v>3340</v>
      </c>
      <c r="D2062" s="91" t="s">
        <v>546</v>
      </c>
      <c r="E2062" s="91">
        <v>114.6888888888889</v>
      </c>
      <c r="F2062" s="91">
        <v>30.741666666666667</v>
      </c>
      <c r="G2062" s="90">
        <v>7</v>
      </c>
      <c r="H2062" s="27">
        <v>30.675555559999999</v>
      </c>
      <c r="I2062" s="27">
        <v>8</v>
      </c>
      <c r="J2062" s="24">
        <v>0</v>
      </c>
    </row>
    <row r="2063" spans="1:10" hidden="1">
      <c r="A2063" s="91" t="s">
        <v>178</v>
      </c>
      <c r="B2063" s="91" t="s">
        <v>177</v>
      </c>
      <c r="C2063" s="90">
        <v>848</v>
      </c>
      <c r="D2063" s="91" t="s">
        <v>545</v>
      </c>
      <c r="E2063" s="91">
        <v>114.76111111111112</v>
      </c>
      <c r="F2063" s="91">
        <v>30.738888888888887</v>
      </c>
      <c r="G2063" s="90">
        <v>2</v>
      </c>
      <c r="H2063" s="27">
        <v>30.675555559999999</v>
      </c>
      <c r="I2063" s="27">
        <v>8</v>
      </c>
      <c r="J2063" s="24">
        <v>0</v>
      </c>
    </row>
    <row r="2064" spans="1:10">
      <c r="A2064" s="91" t="s">
        <v>178</v>
      </c>
      <c r="B2064" s="91" t="s">
        <v>177</v>
      </c>
      <c r="C2064" s="90">
        <v>4854</v>
      </c>
      <c r="D2064" s="91" t="s">
        <v>544</v>
      </c>
      <c r="E2064" s="91">
        <v>116.01944444444445</v>
      </c>
      <c r="F2064" s="91">
        <v>30.736111111111111</v>
      </c>
      <c r="G2064" s="90">
        <v>10</v>
      </c>
      <c r="H2064" s="27">
        <v>30.675555559999999</v>
      </c>
      <c r="I2064" s="27">
        <v>8</v>
      </c>
      <c r="J2064" s="24">
        <v>1</v>
      </c>
    </row>
    <row r="2065" spans="1:10">
      <c r="A2065" s="91" t="s">
        <v>178</v>
      </c>
      <c r="B2065" s="91" t="s">
        <v>177</v>
      </c>
      <c r="C2065" s="90">
        <v>3866</v>
      </c>
      <c r="D2065" s="91" t="s">
        <v>543</v>
      </c>
      <c r="E2065" s="91">
        <v>116.08333333333333</v>
      </c>
      <c r="F2065" s="91">
        <v>30.733333333333334</v>
      </c>
      <c r="G2065" s="90">
        <v>4</v>
      </c>
      <c r="H2065" s="27">
        <v>30.675555559999999</v>
      </c>
      <c r="I2065" s="27">
        <v>8</v>
      </c>
      <c r="J2065" s="24">
        <v>1</v>
      </c>
    </row>
    <row r="2066" spans="1:10" hidden="1">
      <c r="A2066" s="91" t="s">
        <v>178</v>
      </c>
      <c r="B2066" s="91" t="s">
        <v>177</v>
      </c>
      <c r="C2066" s="90">
        <v>1596</v>
      </c>
      <c r="D2066" s="91" t="s">
        <v>542</v>
      </c>
      <c r="E2066" s="91">
        <v>115.27777777777777</v>
      </c>
      <c r="F2066" s="91">
        <v>30.733333333333334</v>
      </c>
      <c r="G2066" s="90">
        <v>1</v>
      </c>
      <c r="H2066" s="27">
        <v>30.675555559999999</v>
      </c>
      <c r="I2066" s="27">
        <v>8</v>
      </c>
      <c r="J2066" s="24">
        <v>0</v>
      </c>
    </row>
    <row r="2067" spans="1:10">
      <c r="A2067" s="91" t="s">
        <v>178</v>
      </c>
      <c r="B2067" s="91" t="s">
        <v>177</v>
      </c>
      <c r="C2067" s="90">
        <v>170</v>
      </c>
      <c r="D2067" s="91" t="s">
        <v>541</v>
      </c>
      <c r="E2067" s="91">
        <v>115.99166666666667</v>
      </c>
      <c r="F2067" s="91">
        <v>30.724999999999998</v>
      </c>
      <c r="G2067" s="90">
        <v>735</v>
      </c>
      <c r="H2067" s="27">
        <v>30.675555559999999</v>
      </c>
      <c r="I2067" s="27">
        <v>8</v>
      </c>
      <c r="J2067" s="24">
        <v>1</v>
      </c>
    </row>
    <row r="2068" spans="1:10" hidden="1">
      <c r="A2068" s="91" t="s">
        <v>178</v>
      </c>
      <c r="B2068" s="91" t="s">
        <v>177</v>
      </c>
      <c r="C2068" s="90">
        <v>3341</v>
      </c>
      <c r="D2068" s="91" t="s">
        <v>540</v>
      </c>
      <c r="E2068" s="91">
        <v>114.81111111111112</v>
      </c>
      <c r="F2068" s="91">
        <v>30.722222222222225</v>
      </c>
      <c r="G2068" s="90">
        <v>8</v>
      </c>
      <c r="H2068" s="27">
        <v>30.675555559999999</v>
      </c>
      <c r="I2068" s="27">
        <v>8</v>
      </c>
      <c r="J2068" s="24">
        <v>0</v>
      </c>
    </row>
    <row r="2069" spans="1:10">
      <c r="A2069" s="91" t="s">
        <v>178</v>
      </c>
      <c r="B2069" s="91" t="s">
        <v>177</v>
      </c>
      <c r="C2069" s="90">
        <v>3261</v>
      </c>
      <c r="D2069" s="91" t="s">
        <v>539</v>
      </c>
      <c r="E2069" s="91">
        <v>115.98055555555555</v>
      </c>
      <c r="F2069" s="91">
        <v>30.719444444444445</v>
      </c>
      <c r="G2069" s="90">
        <v>1856</v>
      </c>
      <c r="H2069" s="27">
        <v>30.675555559999999</v>
      </c>
      <c r="I2069" s="27">
        <v>8</v>
      </c>
      <c r="J2069" s="24">
        <v>1</v>
      </c>
    </row>
    <row r="2070" spans="1:10">
      <c r="A2070" s="91" t="s">
        <v>178</v>
      </c>
      <c r="B2070" s="91" t="s">
        <v>177</v>
      </c>
      <c r="C2070" s="90">
        <v>3846</v>
      </c>
      <c r="D2070" s="91" t="s">
        <v>538</v>
      </c>
      <c r="E2070" s="91">
        <v>116.08611111111111</v>
      </c>
      <c r="F2070" s="91">
        <v>30.719444444444441</v>
      </c>
      <c r="G2070" s="90">
        <v>15</v>
      </c>
      <c r="H2070" s="27">
        <v>30.675555559999999</v>
      </c>
      <c r="I2070" s="27">
        <v>8</v>
      </c>
      <c r="J2070" s="24">
        <v>1</v>
      </c>
    </row>
    <row r="2071" spans="1:10">
      <c r="A2071" s="91" t="s">
        <v>178</v>
      </c>
      <c r="B2071" s="91" t="s">
        <v>177</v>
      </c>
      <c r="C2071" s="90">
        <v>5063</v>
      </c>
      <c r="D2071" s="91" t="s">
        <v>537</v>
      </c>
      <c r="E2071" s="91">
        <v>116.05555555555556</v>
      </c>
      <c r="F2071" s="91">
        <v>30.716666666666669</v>
      </c>
      <c r="G2071" s="90">
        <v>1</v>
      </c>
      <c r="H2071" s="27">
        <v>30.675555559999999</v>
      </c>
      <c r="I2071" s="27">
        <v>8</v>
      </c>
      <c r="J2071" s="24">
        <v>1</v>
      </c>
    </row>
    <row r="2072" spans="1:10">
      <c r="A2072" s="91" t="s">
        <v>178</v>
      </c>
      <c r="B2072" s="91" t="s">
        <v>177</v>
      </c>
      <c r="C2072" s="90">
        <v>4892</v>
      </c>
      <c r="D2072" s="91" t="s">
        <v>536</v>
      </c>
      <c r="E2072" s="91">
        <v>116.05833333333334</v>
      </c>
      <c r="F2072" s="91">
        <v>30.716666666666665</v>
      </c>
      <c r="G2072" s="90">
        <v>28</v>
      </c>
      <c r="H2072" s="27">
        <v>30.675555559999999</v>
      </c>
      <c r="I2072" s="27">
        <v>8</v>
      </c>
      <c r="J2072" s="24">
        <v>1</v>
      </c>
    </row>
    <row r="2073" spans="1:10">
      <c r="A2073" s="91" t="s">
        <v>178</v>
      </c>
      <c r="B2073" s="91" t="s">
        <v>177</v>
      </c>
      <c r="C2073" s="90">
        <v>3370</v>
      </c>
      <c r="D2073" s="91" t="s">
        <v>535</v>
      </c>
      <c r="E2073" s="91">
        <v>116.02777777777777</v>
      </c>
      <c r="F2073" s="91">
        <v>30.716666666666665</v>
      </c>
      <c r="G2073" s="90">
        <v>3805</v>
      </c>
      <c r="H2073" s="27">
        <v>30.675555559999999</v>
      </c>
      <c r="I2073" s="27">
        <v>8</v>
      </c>
      <c r="J2073" s="24">
        <v>1</v>
      </c>
    </row>
    <row r="2074" spans="1:10">
      <c r="A2074" s="91" t="s">
        <v>178</v>
      </c>
      <c r="B2074" s="91" t="s">
        <v>177</v>
      </c>
      <c r="C2074" s="90">
        <v>3260</v>
      </c>
      <c r="D2074" s="91" t="s">
        <v>534</v>
      </c>
      <c r="E2074" s="91">
        <v>116.06666666666666</v>
      </c>
      <c r="F2074" s="91">
        <v>30.713888888888889</v>
      </c>
      <c r="G2074" s="90">
        <v>1</v>
      </c>
      <c r="H2074" s="27">
        <v>30.675555559999999</v>
      </c>
      <c r="I2074" s="27">
        <v>8</v>
      </c>
      <c r="J2074" s="24">
        <v>1</v>
      </c>
    </row>
    <row r="2075" spans="1:10">
      <c r="A2075" s="91" t="s">
        <v>178</v>
      </c>
      <c r="B2075" s="91" t="s">
        <v>177</v>
      </c>
      <c r="C2075" s="90">
        <v>3833</v>
      </c>
      <c r="D2075" s="91" t="s">
        <v>533</v>
      </c>
      <c r="E2075" s="91">
        <v>116.05</v>
      </c>
      <c r="F2075" s="91">
        <v>30.713888888888889</v>
      </c>
      <c r="G2075" s="90">
        <v>5</v>
      </c>
      <c r="H2075" s="27">
        <v>30.675555559999999</v>
      </c>
      <c r="I2075" s="27">
        <v>8</v>
      </c>
      <c r="J2075" s="24">
        <v>1</v>
      </c>
    </row>
    <row r="2076" spans="1:10">
      <c r="A2076" s="91" t="s">
        <v>178</v>
      </c>
      <c r="B2076" s="91" t="s">
        <v>177</v>
      </c>
      <c r="C2076" s="90">
        <v>4059</v>
      </c>
      <c r="D2076" s="91" t="s">
        <v>532</v>
      </c>
      <c r="E2076" s="91">
        <v>116.11111111111111</v>
      </c>
      <c r="F2076" s="91">
        <v>30.711111111111112</v>
      </c>
      <c r="G2076" s="90">
        <v>2</v>
      </c>
      <c r="H2076" s="27">
        <v>30.675555559999999</v>
      </c>
      <c r="I2076" s="27">
        <v>8</v>
      </c>
      <c r="J2076" s="24">
        <v>1</v>
      </c>
    </row>
    <row r="2077" spans="1:10">
      <c r="A2077" s="91" t="s">
        <v>178</v>
      </c>
      <c r="B2077" s="91" t="s">
        <v>177</v>
      </c>
      <c r="C2077" s="90">
        <v>4142</v>
      </c>
      <c r="D2077" s="91" t="s">
        <v>531</v>
      </c>
      <c r="E2077" s="91">
        <v>116.06111111111112</v>
      </c>
      <c r="F2077" s="91">
        <v>30.711111111111112</v>
      </c>
      <c r="G2077" s="90">
        <v>9</v>
      </c>
      <c r="H2077" s="27">
        <v>30.675555559999999</v>
      </c>
      <c r="I2077" s="27">
        <v>8</v>
      </c>
      <c r="J2077" s="24">
        <v>1</v>
      </c>
    </row>
    <row r="2078" spans="1:10">
      <c r="A2078" s="91" t="s">
        <v>178</v>
      </c>
      <c r="B2078" s="91" t="s">
        <v>177</v>
      </c>
      <c r="C2078" s="90">
        <v>1691</v>
      </c>
      <c r="D2078" s="91" t="s">
        <v>219</v>
      </c>
      <c r="E2078" s="91">
        <v>116.03055555555557</v>
      </c>
      <c r="F2078" s="91">
        <v>30.711111111111112</v>
      </c>
      <c r="G2078" s="90">
        <v>6</v>
      </c>
      <c r="H2078" s="27">
        <v>30.675555559999999</v>
      </c>
      <c r="I2078" s="27">
        <v>8</v>
      </c>
      <c r="J2078" s="24">
        <v>1</v>
      </c>
    </row>
    <row r="2079" spans="1:10">
      <c r="A2079" s="91" t="s">
        <v>178</v>
      </c>
      <c r="B2079" s="91" t="s">
        <v>177</v>
      </c>
      <c r="C2079" s="90">
        <v>998</v>
      </c>
      <c r="D2079" s="91" t="s">
        <v>530</v>
      </c>
      <c r="E2079" s="91">
        <v>116.03055555555555</v>
      </c>
      <c r="F2079" s="91">
        <v>30.705555555555556</v>
      </c>
      <c r="G2079" s="90">
        <v>26</v>
      </c>
      <c r="H2079" s="27">
        <v>30.675555559999999</v>
      </c>
      <c r="I2079" s="27">
        <v>8</v>
      </c>
      <c r="J2079" s="24">
        <v>1</v>
      </c>
    </row>
    <row r="2080" spans="1:10">
      <c r="A2080" s="91" t="s">
        <v>178</v>
      </c>
      <c r="B2080" s="91" t="s">
        <v>177</v>
      </c>
      <c r="C2080" s="90">
        <v>3938</v>
      </c>
      <c r="D2080" s="91" t="s">
        <v>529</v>
      </c>
      <c r="E2080" s="91">
        <v>116.01944444444445</v>
      </c>
      <c r="F2080" s="91">
        <v>30.705555555555556</v>
      </c>
      <c r="G2080" s="90">
        <v>2</v>
      </c>
      <c r="H2080" s="27">
        <v>30.675555559999999</v>
      </c>
      <c r="I2080" s="27">
        <v>8</v>
      </c>
      <c r="J2080" s="24">
        <v>1</v>
      </c>
    </row>
    <row r="2081" spans="1:10" hidden="1">
      <c r="A2081" s="91" t="s">
        <v>178</v>
      </c>
      <c r="B2081" s="91" t="s">
        <v>177</v>
      </c>
      <c r="C2081" s="90">
        <v>408</v>
      </c>
      <c r="D2081" s="91" t="s">
        <v>528</v>
      </c>
      <c r="E2081" s="91">
        <v>114.69166666666668</v>
      </c>
      <c r="F2081" s="91">
        <v>30.705555555555556</v>
      </c>
      <c r="G2081" s="90">
        <v>3</v>
      </c>
      <c r="H2081" s="27">
        <v>30.675555559999999</v>
      </c>
      <c r="I2081" s="27">
        <v>8</v>
      </c>
      <c r="J2081" s="24">
        <v>0</v>
      </c>
    </row>
    <row r="2082" spans="1:10">
      <c r="A2082" s="91" t="s">
        <v>178</v>
      </c>
      <c r="B2082" s="91" t="s">
        <v>177</v>
      </c>
      <c r="C2082" s="90">
        <v>4045</v>
      </c>
      <c r="D2082" s="91" t="s">
        <v>527</v>
      </c>
      <c r="E2082" s="91">
        <v>116.06944444444444</v>
      </c>
      <c r="F2082" s="91">
        <v>30.702777777777779</v>
      </c>
      <c r="G2082" s="90">
        <v>1</v>
      </c>
      <c r="H2082" s="27">
        <v>30.675555559999999</v>
      </c>
      <c r="I2082" s="27">
        <v>8</v>
      </c>
      <c r="J2082" s="24">
        <v>1</v>
      </c>
    </row>
    <row r="2083" spans="1:10">
      <c r="A2083" s="91" t="s">
        <v>178</v>
      </c>
      <c r="B2083" s="91" t="s">
        <v>177</v>
      </c>
      <c r="C2083" s="90">
        <v>3494</v>
      </c>
      <c r="D2083" s="91" t="s">
        <v>526</v>
      </c>
      <c r="E2083" s="91">
        <v>116.02222222222223</v>
      </c>
      <c r="F2083" s="91">
        <v>30.702777777777779</v>
      </c>
      <c r="G2083" s="90">
        <v>6</v>
      </c>
      <c r="H2083" s="27">
        <v>30.675555559999999</v>
      </c>
      <c r="I2083" s="27">
        <v>8</v>
      </c>
      <c r="J2083" s="24">
        <v>1</v>
      </c>
    </row>
    <row r="2084" spans="1:10">
      <c r="A2084" s="91" t="s">
        <v>178</v>
      </c>
      <c r="B2084" s="91" t="s">
        <v>177</v>
      </c>
      <c r="C2084" s="90">
        <v>4279</v>
      </c>
      <c r="D2084" s="91" t="s">
        <v>525</v>
      </c>
      <c r="E2084" s="91">
        <v>116.01666666666667</v>
      </c>
      <c r="F2084" s="91">
        <v>30.702777777777779</v>
      </c>
      <c r="G2084" s="90">
        <v>3</v>
      </c>
      <c r="H2084" s="27">
        <v>30.675555559999999</v>
      </c>
      <c r="I2084" s="27">
        <v>8</v>
      </c>
      <c r="J2084" s="24">
        <v>1</v>
      </c>
    </row>
    <row r="2085" spans="1:10" hidden="1">
      <c r="A2085" s="91" t="s">
        <v>178</v>
      </c>
      <c r="B2085" s="91" t="s">
        <v>177</v>
      </c>
      <c r="C2085" s="90">
        <v>1110</v>
      </c>
      <c r="D2085" s="91" t="s">
        <v>524</v>
      </c>
      <c r="E2085" s="91">
        <v>114.74166666666667</v>
      </c>
      <c r="F2085" s="91">
        <v>30.702777777777779</v>
      </c>
      <c r="G2085" s="90">
        <v>2</v>
      </c>
      <c r="H2085" s="27">
        <v>30.675555559999999</v>
      </c>
      <c r="I2085" s="27">
        <v>8</v>
      </c>
      <c r="J2085" s="24">
        <v>0</v>
      </c>
    </row>
    <row r="2086" spans="1:10">
      <c r="A2086" s="91" t="s">
        <v>178</v>
      </c>
      <c r="B2086" s="91" t="s">
        <v>177</v>
      </c>
      <c r="C2086" s="90">
        <v>3245</v>
      </c>
      <c r="D2086" s="91" t="s">
        <v>523</v>
      </c>
      <c r="E2086" s="91">
        <v>116.08055555555556</v>
      </c>
      <c r="F2086" s="91">
        <v>30.7</v>
      </c>
      <c r="G2086" s="90">
        <v>1</v>
      </c>
      <c r="H2086" s="27">
        <v>30.675555559999999</v>
      </c>
      <c r="I2086" s="27">
        <v>8</v>
      </c>
      <c r="J2086" s="24">
        <v>1</v>
      </c>
    </row>
    <row r="2087" spans="1:10">
      <c r="A2087" s="91" t="s">
        <v>178</v>
      </c>
      <c r="B2087" s="91" t="s">
        <v>177</v>
      </c>
      <c r="C2087" s="90">
        <v>3258</v>
      </c>
      <c r="D2087" s="91" t="s">
        <v>522</v>
      </c>
      <c r="E2087" s="91">
        <v>116.01944444444445</v>
      </c>
      <c r="F2087" s="91">
        <v>30.7</v>
      </c>
      <c r="G2087" s="90">
        <v>5</v>
      </c>
      <c r="H2087" s="27">
        <v>30.675555559999999</v>
      </c>
      <c r="I2087" s="27">
        <v>8</v>
      </c>
      <c r="J2087" s="24">
        <v>1</v>
      </c>
    </row>
    <row r="2088" spans="1:10">
      <c r="A2088" s="91" t="s">
        <v>178</v>
      </c>
      <c r="B2088" s="91" t="s">
        <v>177</v>
      </c>
      <c r="C2088" s="90">
        <v>97</v>
      </c>
      <c r="D2088" s="91" t="s">
        <v>521</v>
      </c>
      <c r="E2088" s="91">
        <v>116.01666666666667</v>
      </c>
      <c r="F2088" s="91">
        <v>30.7</v>
      </c>
      <c r="G2088" s="90">
        <v>66</v>
      </c>
      <c r="H2088" s="27">
        <v>30.675555559999999</v>
      </c>
      <c r="I2088" s="27">
        <v>8</v>
      </c>
      <c r="J2088" s="24">
        <v>1</v>
      </c>
    </row>
    <row r="2089" spans="1:10">
      <c r="A2089" s="91" t="s">
        <v>178</v>
      </c>
      <c r="B2089" s="91" t="s">
        <v>177</v>
      </c>
      <c r="C2089" s="90">
        <v>3351</v>
      </c>
      <c r="D2089" s="91" t="s">
        <v>520</v>
      </c>
      <c r="E2089" s="91">
        <v>115.96666666666667</v>
      </c>
      <c r="F2089" s="91">
        <v>30.7</v>
      </c>
      <c r="G2089" s="90">
        <v>11</v>
      </c>
      <c r="H2089" s="27">
        <v>30.675555559999999</v>
      </c>
      <c r="I2089" s="27">
        <v>8</v>
      </c>
      <c r="J2089" s="24">
        <v>1</v>
      </c>
    </row>
    <row r="2090" spans="1:10">
      <c r="A2090" s="91" t="s">
        <v>178</v>
      </c>
      <c r="B2090" s="91" t="s">
        <v>177</v>
      </c>
      <c r="C2090" s="90">
        <v>1290</v>
      </c>
      <c r="D2090" s="91" t="s">
        <v>519</v>
      </c>
      <c r="E2090" s="91">
        <v>115.95277777777778</v>
      </c>
      <c r="F2090" s="91">
        <v>30.7</v>
      </c>
      <c r="G2090" s="90">
        <v>5</v>
      </c>
      <c r="H2090" s="27">
        <v>30.675555559999999</v>
      </c>
      <c r="I2090" s="27">
        <v>8</v>
      </c>
      <c r="J2090" s="24">
        <v>1</v>
      </c>
    </row>
    <row r="2091" spans="1:10" hidden="1">
      <c r="A2091" s="91" t="s">
        <v>178</v>
      </c>
      <c r="B2091" s="91" t="s">
        <v>177</v>
      </c>
      <c r="C2091" s="90">
        <v>1825</v>
      </c>
      <c r="D2091" s="91" t="s">
        <v>518</v>
      </c>
      <c r="E2091" s="91">
        <v>114.73888888888889</v>
      </c>
      <c r="F2091" s="91">
        <v>30.7</v>
      </c>
      <c r="G2091" s="90">
        <v>2</v>
      </c>
      <c r="H2091" s="27">
        <v>30.675555559999999</v>
      </c>
      <c r="I2091" s="27">
        <v>8</v>
      </c>
      <c r="J2091" s="24">
        <v>0</v>
      </c>
    </row>
    <row r="2092" spans="1:10">
      <c r="A2092" s="91" t="s">
        <v>178</v>
      </c>
      <c r="B2092" s="91" t="s">
        <v>177</v>
      </c>
      <c r="C2092" s="90">
        <v>4853</v>
      </c>
      <c r="D2092" s="91" t="s">
        <v>517</v>
      </c>
      <c r="E2092" s="91">
        <v>116.11111111111111</v>
      </c>
      <c r="F2092" s="91">
        <v>30.697222222222223</v>
      </c>
      <c r="G2092" s="90">
        <v>229</v>
      </c>
      <c r="H2092" s="27">
        <v>30.675555559999999</v>
      </c>
      <c r="I2092" s="27">
        <v>8</v>
      </c>
      <c r="J2092" s="24">
        <v>1</v>
      </c>
    </row>
    <row r="2093" spans="1:10" hidden="1">
      <c r="A2093" s="91" t="s">
        <v>178</v>
      </c>
      <c r="B2093" s="91" t="s">
        <v>177</v>
      </c>
      <c r="C2093" s="90">
        <v>1373</v>
      </c>
      <c r="D2093" s="91" t="s">
        <v>516</v>
      </c>
      <c r="E2093" s="91">
        <v>114.82222222222222</v>
      </c>
      <c r="F2093" s="91">
        <v>30.697222222222223</v>
      </c>
      <c r="G2093" s="90">
        <v>3</v>
      </c>
      <c r="H2093" s="27">
        <v>30.675555559999999</v>
      </c>
      <c r="I2093" s="27">
        <v>8</v>
      </c>
      <c r="J2093" s="24">
        <v>0</v>
      </c>
    </row>
    <row r="2094" spans="1:10">
      <c r="A2094" s="91" t="s">
        <v>178</v>
      </c>
      <c r="B2094" s="91" t="s">
        <v>177</v>
      </c>
      <c r="C2094" s="90">
        <v>3477</v>
      </c>
      <c r="D2094" s="91" t="s">
        <v>515</v>
      </c>
      <c r="E2094" s="91">
        <v>116.125</v>
      </c>
      <c r="F2094" s="91">
        <v>30.697222222222219</v>
      </c>
      <c r="G2094" s="90">
        <v>6</v>
      </c>
      <c r="H2094" s="27">
        <v>30.675555559999999</v>
      </c>
      <c r="I2094" s="27">
        <v>8</v>
      </c>
      <c r="J2094" s="24">
        <v>1</v>
      </c>
    </row>
    <row r="2095" spans="1:10">
      <c r="A2095" s="91" t="s">
        <v>178</v>
      </c>
      <c r="B2095" s="91" t="s">
        <v>177</v>
      </c>
      <c r="C2095" s="90">
        <v>5061</v>
      </c>
      <c r="D2095" s="91" t="s">
        <v>197</v>
      </c>
      <c r="E2095" s="91">
        <v>115.98611111111111</v>
      </c>
      <c r="F2095" s="91">
        <v>30.697222222222219</v>
      </c>
      <c r="G2095" s="90">
        <v>5</v>
      </c>
      <c r="H2095" s="27">
        <v>30.675555559999999</v>
      </c>
      <c r="I2095" s="27">
        <v>8</v>
      </c>
      <c r="J2095" s="24">
        <v>1</v>
      </c>
    </row>
    <row r="2096" spans="1:10">
      <c r="A2096" s="91" t="s">
        <v>178</v>
      </c>
      <c r="B2096" s="91" t="s">
        <v>177</v>
      </c>
      <c r="C2096" s="90">
        <v>4145</v>
      </c>
      <c r="D2096" s="91" t="s">
        <v>514</v>
      </c>
      <c r="E2096" s="91">
        <v>116.03333333333333</v>
      </c>
      <c r="F2096" s="91">
        <v>30.694444444444446</v>
      </c>
      <c r="G2096" s="90">
        <v>1</v>
      </c>
      <c r="H2096" s="27">
        <v>30.675555559999999</v>
      </c>
      <c r="I2096" s="27">
        <v>8</v>
      </c>
      <c r="J2096" s="24">
        <v>1</v>
      </c>
    </row>
    <row r="2097" spans="1:10">
      <c r="A2097" s="91" t="s">
        <v>178</v>
      </c>
      <c r="B2097" s="91" t="s">
        <v>177</v>
      </c>
      <c r="C2097" s="90">
        <v>3360</v>
      </c>
      <c r="D2097" s="91" t="s">
        <v>513</v>
      </c>
      <c r="E2097" s="91">
        <v>116.06944444444444</v>
      </c>
      <c r="F2097" s="91">
        <v>30.694444444444443</v>
      </c>
      <c r="G2097" s="90">
        <v>5</v>
      </c>
      <c r="H2097" s="27">
        <v>30.675555559999999</v>
      </c>
      <c r="I2097" s="27">
        <v>8</v>
      </c>
      <c r="J2097" s="24">
        <v>1</v>
      </c>
    </row>
    <row r="2098" spans="1:10">
      <c r="A2098" s="91" t="s">
        <v>178</v>
      </c>
      <c r="B2098" s="91" t="s">
        <v>177</v>
      </c>
      <c r="C2098" s="90">
        <v>1641</v>
      </c>
      <c r="D2098" s="91" t="s">
        <v>512</v>
      </c>
      <c r="E2098" s="91">
        <v>116.11111111111111</v>
      </c>
      <c r="F2098" s="91">
        <v>30.691666666666666</v>
      </c>
      <c r="G2098" s="90">
        <v>1</v>
      </c>
      <c r="H2098" s="27">
        <v>30.675555559999999</v>
      </c>
      <c r="I2098" s="27">
        <v>8</v>
      </c>
      <c r="J2098" s="24">
        <v>1</v>
      </c>
    </row>
    <row r="2099" spans="1:10" hidden="1">
      <c r="A2099" s="91" t="s">
        <v>178</v>
      </c>
      <c r="B2099" s="91" t="s">
        <v>177</v>
      </c>
      <c r="C2099" s="90">
        <v>1407</v>
      </c>
      <c r="D2099" s="91" t="s">
        <v>511</v>
      </c>
      <c r="E2099" s="91">
        <v>114.84444444444445</v>
      </c>
      <c r="F2099" s="91">
        <v>30.691666666666666</v>
      </c>
      <c r="G2099" s="90">
        <v>2</v>
      </c>
      <c r="H2099" s="27">
        <v>30.675555559999999</v>
      </c>
      <c r="I2099" s="27">
        <v>8</v>
      </c>
      <c r="J2099" s="24">
        <v>0</v>
      </c>
    </row>
    <row r="2100" spans="1:10">
      <c r="A2100" s="91" t="s">
        <v>178</v>
      </c>
      <c r="B2100" s="91" t="s">
        <v>177</v>
      </c>
      <c r="C2100" s="90">
        <v>3248</v>
      </c>
      <c r="D2100" s="91" t="s">
        <v>510</v>
      </c>
      <c r="E2100" s="91">
        <v>116.07222222222222</v>
      </c>
      <c r="F2100" s="91">
        <v>30.68888888888889</v>
      </c>
      <c r="G2100" s="90">
        <v>10</v>
      </c>
      <c r="H2100" s="27">
        <v>30.675555559999999</v>
      </c>
      <c r="I2100" s="27">
        <v>8</v>
      </c>
      <c r="J2100" s="24">
        <v>1</v>
      </c>
    </row>
    <row r="2101" spans="1:10">
      <c r="A2101" s="91" t="s">
        <v>178</v>
      </c>
      <c r="B2101" s="91" t="s">
        <v>177</v>
      </c>
      <c r="C2101" s="90">
        <v>3259</v>
      </c>
      <c r="D2101" s="91" t="s">
        <v>509</v>
      </c>
      <c r="E2101" s="91">
        <v>116.10833333333333</v>
      </c>
      <c r="F2101" s="91">
        <v>30.688888888888886</v>
      </c>
      <c r="G2101" s="90">
        <v>7</v>
      </c>
      <c r="H2101" s="27">
        <v>30.675555559999999</v>
      </c>
      <c r="I2101" s="27">
        <v>8</v>
      </c>
      <c r="J2101" s="24">
        <v>1</v>
      </c>
    </row>
    <row r="2102" spans="1:10">
      <c r="A2102" s="91" t="s">
        <v>178</v>
      </c>
      <c r="B2102" s="91" t="s">
        <v>177</v>
      </c>
      <c r="C2102" s="90">
        <v>925</v>
      </c>
      <c r="D2102" s="91" t="s">
        <v>234</v>
      </c>
      <c r="E2102" s="91">
        <v>116</v>
      </c>
      <c r="F2102" s="91">
        <v>30.683333333333334</v>
      </c>
      <c r="G2102" s="90">
        <v>3</v>
      </c>
      <c r="H2102" s="27">
        <v>30.675555559999999</v>
      </c>
      <c r="I2102" s="27">
        <v>8</v>
      </c>
      <c r="J2102" s="24">
        <v>1</v>
      </c>
    </row>
    <row r="2103" spans="1:10">
      <c r="A2103" s="91" t="s">
        <v>178</v>
      </c>
      <c r="B2103" s="91" t="s">
        <v>177</v>
      </c>
      <c r="C2103" s="90">
        <v>3489</v>
      </c>
      <c r="D2103" s="91" t="s">
        <v>508</v>
      </c>
      <c r="E2103" s="91">
        <v>116.05833333333334</v>
      </c>
      <c r="F2103" s="91">
        <v>30.680555555555557</v>
      </c>
      <c r="G2103" s="90">
        <v>4</v>
      </c>
      <c r="H2103" s="27">
        <v>30.675555559999999</v>
      </c>
      <c r="I2103" s="27">
        <v>8</v>
      </c>
      <c r="J2103" s="24">
        <v>1</v>
      </c>
    </row>
    <row r="2104" spans="1:10">
      <c r="A2104" s="91" t="s">
        <v>178</v>
      </c>
      <c r="B2104" s="91" t="s">
        <v>177</v>
      </c>
      <c r="C2104" s="90">
        <v>4280</v>
      </c>
      <c r="D2104" s="91" t="s">
        <v>507</v>
      </c>
      <c r="E2104" s="91">
        <v>116.05277777777778</v>
      </c>
      <c r="F2104" s="91">
        <v>30.680555555555557</v>
      </c>
      <c r="G2104" s="90">
        <v>8</v>
      </c>
      <c r="H2104" s="27">
        <v>30.675555559999999</v>
      </c>
      <c r="I2104" s="27">
        <v>8</v>
      </c>
      <c r="J2104" s="24">
        <v>1</v>
      </c>
    </row>
    <row r="2105" spans="1:10">
      <c r="A2105" s="91" t="s">
        <v>178</v>
      </c>
      <c r="B2105" s="91" t="s">
        <v>177</v>
      </c>
      <c r="C2105" s="90">
        <v>3405</v>
      </c>
      <c r="D2105" s="91" t="s">
        <v>506</v>
      </c>
      <c r="E2105" s="91">
        <v>116.02222222222223</v>
      </c>
      <c r="F2105" s="91">
        <v>30.680555555555554</v>
      </c>
      <c r="G2105" s="90">
        <v>3</v>
      </c>
      <c r="H2105" s="27">
        <v>30.675555559999999</v>
      </c>
      <c r="I2105" s="27">
        <v>8</v>
      </c>
      <c r="J2105" s="24">
        <v>1</v>
      </c>
    </row>
    <row r="2106" spans="1:10">
      <c r="A2106" s="91" t="s">
        <v>178</v>
      </c>
      <c r="B2106" s="91" t="s">
        <v>177</v>
      </c>
      <c r="C2106" s="90">
        <v>4644</v>
      </c>
      <c r="D2106" s="91" t="s">
        <v>505</v>
      </c>
      <c r="E2106" s="91">
        <v>115.97777777777779</v>
      </c>
      <c r="F2106" s="91">
        <v>30.680555555555554</v>
      </c>
      <c r="G2106" s="90">
        <v>5</v>
      </c>
      <c r="H2106" s="27">
        <v>30.675555559999999</v>
      </c>
      <c r="I2106" s="27">
        <v>8</v>
      </c>
      <c r="J2106" s="24">
        <v>1</v>
      </c>
    </row>
    <row r="2107" spans="1:10">
      <c r="A2107" s="91" t="s">
        <v>178</v>
      </c>
      <c r="B2107" s="91" t="s">
        <v>177</v>
      </c>
      <c r="C2107" s="90">
        <v>548</v>
      </c>
      <c r="D2107" s="91" t="s">
        <v>504</v>
      </c>
      <c r="E2107" s="91">
        <v>116.05555555555556</v>
      </c>
      <c r="F2107" s="91">
        <v>30.675000000000001</v>
      </c>
      <c r="G2107" s="90">
        <v>7</v>
      </c>
      <c r="H2107" s="27">
        <v>30.675555559999999</v>
      </c>
      <c r="I2107" s="27">
        <v>8</v>
      </c>
      <c r="J2107" s="24">
        <v>1</v>
      </c>
    </row>
    <row r="2108" spans="1:10">
      <c r="A2108" s="91" t="s">
        <v>178</v>
      </c>
      <c r="B2108" s="91" t="s">
        <v>177</v>
      </c>
      <c r="C2108" s="90">
        <v>3523</v>
      </c>
      <c r="D2108" s="91" t="s">
        <v>412</v>
      </c>
      <c r="E2108" s="91">
        <v>116.02777777777779</v>
      </c>
      <c r="F2108" s="91">
        <v>30.675000000000001</v>
      </c>
      <c r="G2108" s="90">
        <v>9</v>
      </c>
      <c r="H2108" s="27">
        <v>30.675555559999999</v>
      </c>
      <c r="I2108" s="27">
        <v>8</v>
      </c>
      <c r="J2108" s="24">
        <v>1</v>
      </c>
    </row>
    <row r="2109" spans="1:10">
      <c r="A2109" s="91" t="s">
        <v>178</v>
      </c>
      <c r="B2109" s="91" t="s">
        <v>177</v>
      </c>
      <c r="C2109" s="90">
        <v>3250</v>
      </c>
      <c r="D2109" s="91" t="s">
        <v>503</v>
      </c>
      <c r="E2109" s="91">
        <v>116</v>
      </c>
      <c r="F2109" s="91">
        <v>30.675000000000001</v>
      </c>
      <c r="G2109" s="90">
        <v>13</v>
      </c>
      <c r="H2109" s="27">
        <v>30.675555559999999</v>
      </c>
      <c r="I2109" s="27">
        <v>8</v>
      </c>
      <c r="J2109" s="24">
        <v>1</v>
      </c>
    </row>
    <row r="2110" spans="1:10">
      <c r="A2110" s="91" t="s">
        <v>178</v>
      </c>
      <c r="B2110" s="91" t="s">
        <v>177</v>
      </c>
      <c r="C2110" s="90">
        <v>3295</v>
      </c>
      <c r="D2110" s="91" t="s">
        <v>502</v>
      </c>
      <c r="E2110" s="91">
        <v>116.05277777777778</v>
      </c>
      <c r="F2110" s="91">
        <v>30.674999999999997</v>
      </c>
      <c r="G2110" s="90">
        <v>5</v>
      </c>
      <c r="H2110" s="27">
        <v>30.675555559999999</v>
      </c>
      <c r="I2110" s="27">
        <v>8</v>
      </c>
      <c r="J2110" s="24">
        <v>1</v>
      </c>
    </row>
    <row r="2111" spans="1:10">
      <c r="A2111" s="91" t="s">
        <v>178</v>
      </c>
      <c r="B2111" s="91" t="s">
        <v>177</v>
      </c>
      <c r="C2111" s="90">
        <v>780</v>
      </c>
      <c r="D2111" s="91" t="s">
        <v>501</v>
      </c>
      <c r="E2111" s="91">
        <v>116.00555555555556</v>
      </c>
      <c r="F2111" s="91">
        <v>30.674999999999997</v>
      </c>
      <c r="G2111" s="90">
        <v>12</v>
      </c>
      <c r="H2111" s="27">
        <v>30.675555559999999</v>
      </c>
      <c r="I2111" s="27">
        <v>8</v>
      </c>
      <c r="J2111" s="24">
        <v>1</v>
      </c>
    </row>
    <row r="2112" spans="1:10">
      <c r="A2112" s="91" t="s">
        <v>178</v>
      </c>
      <c r="B2112" s="91" t="s">
        <v>177</v>
      </c>
      <c r="C2112" s="90">
        <v>3597</v>
      </c>
      <c r="D2112" s="91" t="s">
        <v>500</v>
      </c>
      <c r="E2112" s="91">
        <v>115.98055555555555</v>
      </c>
      <c r="F2112" s="91">
        <v>30.672222222222224</v>
      </c>
      <c r="G2112" s="90">
        <v>4</v>
      </c>
      <c r="H2112" s="27">
        <v>30.675555559999999</v>
      </c>
      <c r="I2112" s="27">
        <v>8</v>
      </c>
      <c r="J2112" s="24">
        <v>1</v>
      </c>
    </row>
    <row r="2113" spans="1:10">
      <c r="A2113" s="91" t="s">
        <v>178</v>
      </c>
      <c r="B2113" s="91" t="s">
        <v>177</v>
      </c>
      <c r="C2113" s="90">
        <v>3485</v>
      </c>
      <c r="D2113" s="91" t="s">
        <v>499</v>
      </c>
      <c r="E2113" s="91">
        <v>116.00833333333334</v>
      </c>
      <c r="F2113" s="91">
        <v>30.672222222222221</v>
      </c>
      <c r="G2113" s="90">
        <v>2</v>
      </c>
      <c r="H2113" s="27">
        <v>30.675555559999999</v>
      </c>
      <c r="I2113" s="27">
        <v>8</v>
      </c>
      <c r="J2113" s="24">
        <v>1</v>
      </c>
    </row>
    <row r="2114" spans="1:10" hidden="1">
      <c r="A2114" s="91" t="s">
        <v>178</v>
      </c>
      <c r="B2114" s="91" t="s">
        <v>177</v>
      </c>
      <c r="C2114" s="90">
        <v>3555</v>
      </c>
      <c r="D2114" s="91" t="s">
        <v>498</v>
      </c>
      <c r="E2114" s="91">
        <v>114.82777777777778</v>
      </c>
      <c r="F2114" s="91">
        <v>30.669444444444444</v>
      </c>
      <c r="G2114" s="90">
        <v>1</v>
      </c>
      <c r="H2114" s="27">
        <v>30.675555559999999</v>
      </c>
      <c r="I2114" s="27">
        <v>8</v>
      </c>
      <c r="J2114" s="24">
        <v>0</v>
      </c>
    </row>
    <row r="2115" spans="1:10">
      <c r="A2115" s="91" t="s">
        <v>178</v>
      </c>
      <c r="B2115" s="91" t="s">
        <v>177</v>
      </c>
      <c r="C2115" s="90">
        <v>1037</v>
      </c>
      <c r="D2115" s="91" t="s">
        <v>497</v>
      </c>
      <c r="E2115" s="91">
        <v>116.10833333333333</v>
      </c>
      <c r="F2115" s="91">
        <v>30.666666666666668</v>
      </c>
      <c r="G2115" s="90">
        <v>1174</v>
      </c>
      <c r="H2115" s="27">
        <v>30.675555559999999</v>
      </c>
      <c r="I2115" s="27">
        <v>8</v>
      </c>
      <c r="J2115" s="24">
        <v>1</v>
      </c>
    </row>
    <row r="2116" spans="1:10">
      <c r="A2116" s="91" t="s">
        <v>178</v>
      </c>
      <c r="B2116" s="91" t="s">
        <v>177</v>
      </c>
      <c r="C2116" s="90">
        <v>202</v>
      </c>
      <c r="D2116" s="91" t="s">
        <v>496</v>
      </c>
      <c r="E2116" s="91">
        <v>116.06944444444444</v>
      </c>
      <c r="F2116" s="91">
        <v>30.666666666666668</v>
      </c>
      <c r="G2116" s="90">
        <v>5</v>
      </c>
      <c r="H2116" s="27">
        <v>30.675555559999999</v>
      </c>
      <c r="I2116" s="27">
        <v>8</v>
      </c>
      <c r="J2116" s="24">
        <v>1</v>
      </c>
    </row>
    <row r="2117" spans="1:10" hidden="1">
      <c r="A2117" s="91" t="s">
        <v>178</v>
      </c>
      <c r="B2117" s="91" t="s">
        <v>177</v>
      </c>
      <c r="C2117" s="90">
        <v>1477</v>
      </c>
      <c r="D2117" s="91" t="s">
        <v>495</v>
      </c>
      <c r="E2117" s="91">
        <v>114.71944444444445</v>
      </c>
      <c r="F2117" s="91">
        <v>30.666666666666668</v>
      </c>
      <c r="G2117" s="90">
        <v>2</v>
      </c>
      <c r="H2117" s="27">
        <v>30.675555559999999</v>
      </c>
      <c r="I2117" s="27">
        <v>8</v>
      </c>
      <c r="J2117" s="24">
        <v>0</v>
      </c>
    </row>
    <row r="2118" spans="1:10">
      <c r="A2118" s="91" t="s">
        <v>178</v>
      </c>
      <c r="B2118" s="91" t="s">
        <v>177</v>
      </c>
      <c r="C2118" s="90">
        <v>1378</v>
      </c>
      <c r="D2118" s="91" t="s">
        <v>405</v>
      </c>
      <c r="E2118" s="91">
        <v>116.0638888888889</v>
      </c>
      <c r="F2118" s="91">
        <v>30.663888888888891</v>
      </c>
      <c r="G2118" s="90">
        <v>44</v>
      </c>
      <c r="H2118" s="27">
        <v>30.675555559999999</v>
      </c>
      <c r="I2118" s="27">
        <v>8</v>
      </c>
      <c r="J2118" s="24">
        <v>1</v>
      </c>
    </row>
    <row r="2119" spans="1:10">
      <c r="A2119" s="91" t="s">
        <v>178</v>
      </c>
      <c r="B2119" s="91" t="s">
        <v>177</v>
      </c>
      <c r="C2119" s="90">
        <v>3213</v>
      </c>
      <c r="D2119" s="91" t="s">
        <v>494</v>
      </c>
      <c r="E2119" s="91">
        <v>115.95</v>
      </c>
      <c r="F2119" s="91">
        <v>30.663888888888888</v>
      </c>
      <c r="G2119" s="90">
        <v>6</v>
      </c>
      <c r="H2119" s="27">
        <v>30.675555559999999</v>
      </c>
      <c r="I2119" s="27">
        <v>8</v>
      </c>
      <c r="J2119" s="24">
        <v>1</v>
      </c>
    </row>
    <row r="2120" spans="1:10">
      <c r="A2120" s="91" t="s">
        <v>178</v>
      </c>
      <c r="B2120" s="91" t="s">
        <v>177</v>
      </c>
      <c r="C2120" s="90">
        <v>1519</v>
      </c>
      <c r="D2120" s="91" t="s">
        <v>493</v>
      </c>
      <c r="E2120" s="91">
        <v>116.10555555555555</v>
      </c>
      <c r="F2120" s="91">
        <v>30.661111111111111</v>
      </c>
      <c r="G2120" s="90">
        <v>40</v>
      </c>
      <c r="H2120" s="27">
        <v>30.675555559999999</v>
      </c>
      <c r="I2120" s="27">
        <v>8</v>
      </c>
      <c r="J2120" s="24">
        <v>1</v>
      </c>
    </row>
    <row r="2121" spans="1:10">
      <c r="A2121" s="91" t="s">
        <v>178</v>
      </c>
      <c r="B2121" s="91" t="s">
        <v>177</v>
      </c>
      <c r="C2121" s="90">
        <v>1274</v>
      </c>
      <c r="D2121" s="91" t="s">
        <v>492</v>
      </c>
      <c r="E2121" s="91">
        <v>116.09722222222223</v>
      </c>
      <c r="F2121" s="91">
        <v>30.661111111111111</v>
      </c>
      <c r="G2121" s="90">
        <v>6</v>
      </c>
      <c r="H2121" s="27">
        <v>30.675555559999999</v>
      </c>
      <c r="I2121" s="27">
        <v>8</v>
      </c>
      <c r="J2121" s="24">
        <v>1</v>
      </c>
    </row>
    <row r="2122" spans="1:10">
      <c r="A2122" s="91" t="s">
        <v>178</v>
      </c>
      <c r="B2122" s="91" t="s">
        <v>177</v>
      </c>
      <c r="C2122" s="90">
        <v>4974</v>
      </c>
      <c r="D2122" s="91" t="s">
        <v>491</v>
      </c>
      <c r="E2122" s="91">
        <v>116.01666666666667</v>
      </c>
      <c r="F2122" s="91">
        <v>30.661111111111111</v>
      </c>
      <c r="G2122" s="90">
        <v>210</v>
      </c>
      <c r="H2122" s="27">
        <v>30.675555559999999</v>
      </c>
      <c r="I2122" s="27">
        <v>8</v>
      </c>
      <c r="J2122" s="24">
        <v>1</v>
      </c>
    </row>
    <row r="2123" spans="1:10">
      <c r="A2123" s="91" t="s">
        <v>178</v>
      </c>
      <c r="B2123" s="91" t="s">
        <v>177</v>
      </c>
      <c r="C2123" s="90">
        <v>4545</v>
      </c>
      <c r="D2123" s="91" t="s">
        <v>490</v>
      </c>
      <c r="E2123" s="91">
        <v>116.07777777777778</v>
      </c>
      <c r="F2123" s="91">
        <v>30.658333333333335</v>
      </c>
      <c r="G2123" s="90">
        <v>1028</v>
      </c>
      <c r="H2123" s="27">
        <v>30.675555559999999</v>
      </c>
      <c r="I2123" s="27">
        <v>8</v>
      </c>
      <c r="J2123" s="24">
        <v>1</v>
      </c>
    </row>
    <row r="2124" spans="1:10">
      <c r="A2124" s="91" t="s">
        <v>178</v>
      </c>
      <c r="B2124" s="91" t="s">
        <v>177</v>
      </c>
      <c r="C2124" s="90">
        <v>4353</v>
      </c>
      <c r="D2124" s="91" t="s">
        <v>489</v>
      </c>
      <c r="E2124" s="91">
        <v>115.97500000000001</v>
      </c>
      <c r="F2124" s="91">
        <v>30.658333333333335</v>
      </c>
      <c r="G2124" s="90">
        <v>5</v>
      </c>
      <c r="H2124" s="27">
        <v>30.675555559999999</v>
      </c>
      <c r="I2124" s="27">
        <v>8</v>
      </c>
      <c r="J2124" s="24">
        <v>1</v>
      </c>
    </row>
    <row r="2125" spans="1:10" hidden="1">
      <c r="A2125" s="91" t="s">
        <v>178</v>
      </c>
      <c r="B2125" s="91" t="s">
        <v>177</v>
      </c>
      <c r="C2125" s="90">
        <v>1048</v>
      </c>
      <c r="D2125" s="91" t="s">
        <v>488</v>
      </c>
      <c r="E2125" s="91">
        <v>114.84444444444445</v>
      </c>
      <c r="F2125" s="91">
        <v>30.658333333333331</v>
      </c>
      <c r="G2125" s="90">
        <v>4</v>
      </c>
      <c r="H2125" s="27">
        <v>30.675555559999999</v>
      </c>
      <c r="I2125" s="27">
        <v>8</v>
      </c>
      <c r="J2125" s="24">
        <v>0</v>
      </c>
    </row>
    <row r="2126" spans="1:10">
      <c r="A2126" s="91" t="s">
        <v>178</v>
      </c>
      <c r="B2126" s="91" t="s">
        <v>177</v>
      </c>
      <c r="C2126" s="90">
        <v>857</v>
      </c>
      <c r="D2126" s="91" t="s">
        <v>487</v>
      </c>
      <c r="E2126" s="91">
        <v>116.02500000000001</v>
      </c>
      <c r="F2126" s="91">
        <v>30.652777777777779</v>
      </c>
      <c r="G2126" s="90">
        <v>4777</v>
      </c>
      <c r="H2126" s="27">
        <v>30.675555559999999</v>
      </c>
      <c r="I2126" s="27">
        <v>8</v>
      </c>
      <c r="J2126" s="24">
        <v>1</v>
      </c>
    </row>
    <row r="2127" spans="1:10">
      <c r="A2127" s="91" t="s">
        <v>178</v>
      </c>
      <c r="B2127" s="91" t="s">
        <v>177</v>
      </c>
      <c r="C2127" s="90">
        <v>1565</v>
      </c>
      <c r="D2127" s="91" t="s">
        <v>486</v>
      </c>
      <c r="E2127" s="91">
        <v>116.00555555555556</v>
      </c>
      <c r="F2127" s="91">
        <v>30.652777777777779</v>
      </c>
      <c r="G2127" s="90">
        <v>11</v>
      </c>
      <c r="H2127" s="27">
        <v>30.675555559999999</v>
      </c>
      <c r="I2127" s="27">
        <v>8</v>
      </c>
      <c r="J2127" s="24">
        <v>1</v>
      </c>
    </row>
    <row r="2128" spans="1:10">
      <c r="A2128" s="91" t="s">
        <v>178</v>
      </c>
      <c r="B2128" s="91" t="s">
        <v>177</v>
      </c>
      <c r="C2128" s="90">
        <v>1550</v>
      </c>
      <c r="D2128" s="91" t="s">
        <v>485</v>
      </c>
      <c r="E2128" s="91">
        <v>115.96944444444445</v>
      </c>
      <c r="F2128" s="91">
        <v>30.652777777777779</v>
      </c>
      <c r="G2128" s="90">
        <v>4</v>
      </c>
      <c r="H2128" s="27">
        <v>30.675555559999999</v>
      </c>
      <c r="I2128" s="27">
        <v>8</v>
      </c>
      <c r="J2128" s="24">
        <v>1</v>
      </c>
    </row>
    <row r="2129" spans="1:10" hidden="1">
      <c r="A2129" s="91" t="s">
        <v>178</v>
      </c>
      <c r="B2129" s="91" t="s">
        <v>177</v>
      </c>
      <c r="C2129" s="90">
        <v>5085</v>
      </c>
      <c r="D2129" s="91" t="s">
        <v>280</v>
      </c>
      <c r="E2129" s="91">
        <v>114.67222222222223</v>
      </c>
      <c r="F2129" s="91">
        <v>30.652777777777779</v>
      </c>
      <c r="G2129" s="90">
        <v>1</v>
      </c>
      <c r="H2129" s="27">
        <v>30.675555559999999</v>
      </c>
      <c r="I2129" s="27">
        <v>8</v>
      </c>
      <c r="J2129" s="24">
        <v>0</v>
      </c>
    </row>
    <row r="2130" spans="1:10">
      <c r="A2130" s="91" t="s">
        <v>178</v>
      </c>
      <c r="B2130" s="91" t="s">
        <v>177</v>
      </c>
      <c r="C2130" s="90">
        <v>4349</v>
      </c>
      <c r="D2130" s="91" t="s">
        <v>484</v>
      </c>
      <c r="E2130" s="91">
        <v>116.05</v>
      </c>
      <c r="F2130" s="91">
        <v>30.652777777777775</v>
      </c>
      <c r="G2130" s="90">
        <v>22</v>
      </c>
      <c r="H2130" s="27">
        <v>30.675555559999999</v>
      </c>
      <c r="I2130" s="27">
        <v>8</v>
      </c>
      <c r="J2130" s="24">
        <v>1</v>
      </c>
    </row>
    <row r="2131" spans="1:10" hidden="1">
      <c r="A2131" s="91" t="s">
        <v>178</v>
      </c>
      <c r="B2131" s="91" t="s">
        <v>177</v>
      </c>
      <c r="C2131" s="90">
        <v>4497</v>
      </c>
      <c r="D2131" s="91" t="s">
        <v>483</v>
      </c>
      <c r="E2131" s="91">
        <v>114.71666666666667</v>
      </c>
      <c r="F2131" s="91">
        <v>30.650000000000002</v>
      </c>
      <c r="G2131" s="90">
        <v>1</v>
      </c>
      <c r="H2131" s="27">
        <v>30.675555559999999</v>
      </c>
      <c r="I2131" s="27">
        <v>8</v>
      </c>
      <c r="J2131" s="24">
        <v>0</v>
      </c>
    </row>
    <row r="2132" spans="1:10">
      <c r="A2132" s="91" t="s">
        <v>178</v>
      </c>
      <c r="B2132" s="91" t="s">
        <v>177</v>
      </c>
      <c r="C2132" s="90">
        <v>4886</v>
      </c>
      <c r="D2132" s="91" t="s">
        <v>482</v>
      </c>
      <c r="E2132" s="91">
        <v>116.02777777777779</v>
      </c>
      <c r="F2132" s="91">
        <v>30.65</v>
      </c>
      <c r="G2132" s="90">
        <v>198</v>
      </c>
      <c r="H2132" s="27">
        <v>30.675555559999999</v>
      </c>
      <c r="I2132" s="27">
        <v>8</v>
      </c>
      <c r="J2132" s="24">
        <v>1</v>
      </c>
    </row>
    <row r="2133" spans="1:10">
      <c r="A2133" s="91" t="s">
        <v>178</v>
      </c>
      <c r="B2133" s="91" t="s">
        <v>177</v>
      </c>
      <c r="C2133" s="90">
        <v>1435</v>
      </c>
      <c r="D2133" s="91" t="s">
        <v>481</v>
      </c>
      <c r="E2133" s="91">
        <v>115.97500000000001</v>
      </c>
      <c r="F2133" s="91">
        <v>30.65</v>
      </c>
      <c r="G2133" s="90">
        <v>13</v>
      </c>
      <c r="H2133" s="27">
        <v>30.675555559999999</v>
      </c>
      <c r="I2133" s="27">
        <v>8</v>
      </c>
      <c r="J2133" s="24">
        <v>1</v>
      </c>
    </row>
    <row r="2134" spans="1:10">
      <c r="A2134" s="91" t="s">
        <v>178</v>
      </c>
      <c r="B2134" s="91" t="s">
        <v>177</v>
      </c>
      <c r="C2134" s="90">
        <v>96</v>
      </c>
      <c r="D2134" s="91" t="s">
        <v>480</v>
      </c>
      <c r="E2134" s="91">
        <v>116.06111111111112</v>
      </c>
      <c r="F2134" s="91">
        <v>30.647222222222222</v>
      </c>
      <c r="G2134" s="90">
        <v>13</v>
      </c>
      <c r="H2134" s="27">
        <v>30.675555559999999</v>
      </c>
      <c r="I2134" s="27">
        <v>8</v>
      </c>
      <c r="J2134" s="24">
        <v>1</v>
      </c>
    </row>
    <row r="2135" spans="1:10">
      <c r="A2135" s="91" t="s">
        <v>178</v>
      </c>
      <c r="B2135" s="91" t="s">
        <v>177</v>
      </c>
      <c r="C2135" s="90">
        <v>4030</v>
      </c>
      <c r="D2135" s="91" t="s">
        <v>479</v>
      </c>
      <c r="E2135" s="91">
        <v>116.02777777777779</v>
      </c>
      <c r="F2135" s="91">
        <v>30.647222222222222</v>
      </c>
      <c r="G2135" s="90">
        <v>11</v>
      </c>
      <c r="H2135" s="27">
        <v>30.675555559999999</v>
      </c>
      <c r="I2135" s="27">
        <v>8</v>
      </c>
      <c r="J2135" s="24">
        <v>1</v>
      </c>
    </row>
    <row r="2136" spans="1:10">
      <c r="A2136" s="91" t="s">
        <v>178</v>
      </c>
      <c r="B2136" s="91" t="s">
        <v>177</v>
      </c>
      <c r="C2136" s="90">
        <v>3589</v>
      </c>
      <c r="D2136" s="91" t="s">
        <v>478</v>
      </c>
      <c r="E2136" s="91">
        <v>116.01666666666667</v>
      </c>
      <c r="F2136" s="91">
        <v>30.647222222222222</v>
      </c>
      <c r="G2136" s="90">
        <v>16</v>
      </c>
      <c r="H2136" s="27">
        <v>30.675555559999999</v>
      </c>
      <c r="I2136" s="27">
        <v>8</v>
      </c>
      <c r="J2136" s="24">
        <v>1</v>
      </c>
    </row>
    <row r="2137" spans="1:10">
      <c r="A2137" s="91" t="s">
        <v>178</v>
      </c>
      <c r="B2137" s="91" t="s">
        <v>177</v>
      </c>
      <c r="C2137" s="90">
        <v>105</v>
      </c>
      <c r="D2137" s="91" t="s">
        <v>477</v>
      </c>
      <c r="E2137" s="91">
        <v>116.01111111111111</v>
      </c>
      <c r="F2137" s="91">
        <v>30.647222222222222</v>
      </c>
      <c r="G2137" s="90">
        <v>2</v>
      </c>
      <c r="H2137" s="27">
        <v>30.675555559999999</v>
      </c>
      <c r="I2137" s="27">
        <v>8</v>
      </c>
      <c r="J2137" s="24">
        <v>1</v>
      </c>
    </row>
    <row r="2138" spans="1:10">
      <c r="A2138" s="91" t="s">
        <v>178</v>
      </c>
      <c r="B2138" s="91" t="s">
        <v>177</v>
      </c>
      <c r="C2138" s="90">
        <v>3278</v>
      </c>
      <c r="D2138" s="91" t="s">
        <v>476</v>
      </c>
      <c r="E2138" s="91">
        <v>115.98055555555555</v>
      </c>
      <c r="F2138" s="91">
        <v>30.647222222222222</v>
      </c>
      <c r="G2138" s="90">
        <v>3</v>
      </c>
      <c r="H2138" s="27">
        <v>30.675555559999999</v>
      </c>
      <c r="I2138" s="27">
        <v>8</v>
      </c>
      <c r="J2138" s="24">
        <v>1</v>
      </c>
    </row>
    <row r="2139" spans="1:10">
      <c r="A2139" s="91" t="s">
        <v>178</v>
      </c>
      <c r="B2139" s="91" t="s">
        <v>177</v>
      </c>
      <c r="C2139" s="90">
        <v>3598</v>
      </c>
      <c r="D2139" s="91" t="s">
        <v>475</v>
      </c>
      <c r="E2139" s="91">
        <v>115.92222222222223</v>
      </c>
      <c r="F2139" s="91">
        <v>30.647222222222222</v>
      </c>
      <c r="G2139" s="90">
        <v>2</v>
      </c>
      <c r="H2139" s="27">
        <v>30.675555559999999</v>
      </c>
      <c r="I2139" s="27">
        <v>8</v>
      </c>
      <c r="J2139" s="24">
        <v>1</v>
      </c>
    </row>
    <row r="2140" spans="1:10">
      <c r="A2140" s="91" t="s">
        <v>178</v>
      </c>
      <c r="B2140" s="91" t="s">
        <v>177</v>
      </c>
      <c r="C2140" s="90">
        <v>1698</v>
      </c>
      <c r="D2140" s="91" t="s">
        <v>474</v>
      </c>
      <c r="E2140" s="91">
        <v>116.05555555555556</v>
      </c>
      <c r="F2140" s="91">
        <v>30.644444444444446</v>
      </c>
      <c r="G2140" s="90">
        <v>30</v>
      </c>
      <c r="H2140" s="27">
        <v>30.675555559999999</v>
      </c>
      <c r="I2140" s="27">
        <v>8</v>
      </c>
      <c r="J2140" s="24">
        <v>1</v>
      </c>
    </row>
    <row r="2141" spans="1:10">
      <c r="A2141" s="91" t="s">
        <v>178</v>
      </c>
      <c r="B2141" s="91" t="s">
        <v>177</v>
      </c>
      <c r="C2141" s="90">
        <v>5076</v>
      </c>
      <c r="D2141" s="91" t="s">
        <v>473</v>
      </c>
      <c r="E2141" s="91">
        <v>116.09444444444445</v>
      </c>
      <c r="F2141" s="91">
        <v>30.641666666666666</v>
      </c>
      <c r="G2141" s="90">
        <v>14</v>
      </c>
      <c r="H2141" s="27">
        <v>30.675555559999999</v>
      </c>
      <c r="I2141" s="27">
        <v>8</v>
      </c>
      <c r="J2141" s="24">
        <v>1</v>
      </c>
    </row>
    <row r="2142" spans="1:10">
      <c r="A2142" s="91" t="s">
        <v>178</v>
      </c>
      <c r="B2142" s="91" t="s">
        <v>177</v>
      </c>
      <c r="C2142" s="90">
        <v>5064</v>
      </c>
      <c r="D2142" s="91" t="s">
        <v>472</v>
      </c>
      <c r="E2142" s="91">
        <v>115.94444444444446</v>
      </c>
      <c r="F2142" s="91">
        <v>30.641666666666666</v>
      </c>
      <c r="G2142" s="90">
        <v>1</v>
      </c>
      <c r="H2142" s="27">
        <v>30.675555559999999</v>
      </c>
      <c r="I2142" s="27">
        <v>8</v>
      </c>
      <c r="J2142" s="24">
        <v>1</v>
      </c>
    </row>
    <row r="2143" spans="1:10">
      <c r="A2143" s="91" t="s">
        <v>178</v>
      </c>
      <c r="B2143" s="91" t="s">
        <v>177</v>
      </c>
      <c r="C2143" s="90">
        <v>78</v>
      </c>
      <c r="D2143" s="91" t="s">
        <v>471</v>
      </c>
      <c r="E2143" s="91">
        <v>116.12222222222222</v>
      </c>
      <c r="F2143" s="91">
        <v>30.638888888888889</v>
      </c>
      <c r="G2143" s="90">
        <v>87</v>
      </c>
      <c r="H2143" s="27">
        <v>30.675555559999999</v>
      </c>
      <c r="I2143" s="27">
        <v>8</v>
      </c>
      <c r="J2143" s="24">
        <v>1</v>
      </c>
    </row>
    <row r="2144" spans="1:10">
      <c r="A2144" s="91" t="s">
        <v>178</v>
      </c>
      <c r="B2144" s="91" t="s">
        <v>177</v>
      </c>
      <c r="C2144" s="90">
        <v>3246</v>
      </c>
      <c r="D2144" s="91" t="s">
        <v>470</v>
      </c>
      <c r="E2144" s="91">
        <v>115.98611111111111</v>
      </c>
      <c r="F2144" s="91">
        <v>30.638888888888889</v>
      </c>
      <c r="G2144" s="90">
        <v>1</v>
      </c>
      <c r="H2144" s="27">
        <v>30.675555559999999</v>
      </c>
      <c r="I2144" s="27">
        <v>8</v>
      </c>
      <c r="J2144" s="24">
        <v>1</v>
      </c>
    </row>
    <row r="2145" spans="1:10">
      <c r="A2145" s="91" t="s">
        <v>178</v>
      </c>
      <c r="B2145" s="91" t="s">
        <v>177</v>
      </c>
      <c r="C2145" s="90">
        <v>4356</v>
      </c>
      <c r="D2145" s="91" t="s">
        <v>469</v>
      </c>
      <c r="E2145" s="91">
        <v>115.98611111111111</v>
      </c>
      <c r="F2145" s="91">
        <v>30.638888888888889</v>
      </c>
      <c r="G2145" s="90">
        <v>11</v>
      </c>
      <c r="H2145" s="27">
        <v>30.675555559999999</v>
      </c>
      <c r="I2145" s="27">
        <v>8</v>
      </c>
      <c r="J2145" s="24">
        <v>1</v>
      </c>
    </row>
    <row r="2146" spans="1:10">
      <c r="A2146" s="91" t="s">
        <v>178</v>
      </c>
      <c r="B2146" s="91" t="s">
        <v>177</v>
      </c>
      <c r="C2146" s="90">
        <v>45</v>
      </c>
      <c r="D2146" s="91" t="s">
        <v>468</v>
      </c>
      <c r="E2146" s="91">
        <v>115.97500000000001</v>
      </c>
      <c r="F2146" s="91">
        <v>30.638888888888889</v>
      </c>
      <c r="G2146" s="90">
        <v>34</v>
      </c>
      <c r="H2146" s="27">
        <v>30.675555559999999</v>
      </c>
      <c r="I2146" s="27">
        <v>8</v>
      </c>
      <c r="J2146" s="24">
        <v>1</v>
      </c>
    </row>
    <row r="2147" spans="1:10">
      <c r="A2147" s="91" t="s">
        <v>178</v>
      </c>
      <c r="B2147" s="91" t="s">
        <v>177</v>
      </c>
      <c r="C2147" s="90">
        <v>3838</v>
      </c>
      <c r="D2147" s="91" t="s">
        <v>467</v>
      </c>
      <c r="E2147" s="91">
        <v>116.06388888888888</v>
      </c>
      <c r="F2147" s="91">
        <v>30.636111111111113</v>
      </c>
      <c r="G2147" s="90">
        <v>6</v>
      </c>
      <c r="H2147" s="27">
        <v>30.675555559999999</v>
      </c>
      <c r="I2147" s="27">
        <v>8</v>
      </c>
      <c r="J2147" s="24">
        <v>1</v>
      </c>
    </row>
    <row r="2148" spans="1:10">
      <c r="A2148" s="91" t="s">
        <v>178</v>
      </c>
      <c r="B2148" s="91" t="s">
        <v>177</v>
      </c>
      <c r="C2148" s="90">
        <v>3209</v>
      </c>
      <c r="D2148" s="91" t="s">
        <v>466</v>
      </c>
      <c r="E2148" s="91">
        <v>116.03333333333333</v>
      </c>
      <c r="F2148" s="91">
        <v>30.636111111111113</v>
      </c>
      <c r="G2148" s="90">
        <v>9</v>
      </c>
      <c r="H2148" s="27">
        <v>30.675555559999999</v>
      </c>
      <c r="I2148" s="27">
        <v>8</v>
      </c>
      <c r="J2148" s="24">
        <v>1</v>
      </c>
    </row>
    <row r="2149" spans="1:10">
      <c r="A2149" s="91" t="s">
        <v>178</v>
      </c>
      <c r="B2149" s="91" t="s">
        <v>177</v>
      </c>
      <c r="C2149" s="90">
        <v>4060</v>
      </c>
      <c r="D2149" s="91" t="s">
        <v>465</v>
      </c>
      <c r="E2149" s="91">
        <v>115.96388888888889</v>
      </c>
      <c r="F2149" s="91">
        <v>30.633333333333336</v>
      </c>
      <c r="G2149" s="90">
        <v>1</v>
      </c>
      <c r="H2149" s="27">
        <v>30.675555559999999</v>
      </c>
      <c r="I2149" s="27">
        <v>8</v>
      </c>
      <c r="J2149" s="24">
        <v>1</v>
      </c>
    </row>
    <row r="2150" spans="1:10">
      <c r="A2150" s="91" t="s">
        <v>178</v>
      </c>
      <c r="B2150" s="91" t="s">
        <v>177</v>
      </c>
      <c r="C2150" s="90">
        <v>3594</v>
      </c>
      <c r="D2150" s="91" t="s">
        <v>464</v>
      </c>
      <c r="E2150" s="91">
        <v>115.94444444444444</v>
      </c>
      <c r="F2150" s="91">
        <v>30.633333333333336</v>
      </c>
      <c r="G2150" s="90">
        <v>8</v>
      </c>
      <c r="H2150" s="27">
        <v>30.675555559999999</v>
      </c>
      <c r="I2150" s="27">
        <v>8</v>
      </c>
      <c r="J2150" s="24">
        <v>1</v>
      </c>
    </row>
    <row r="2151" spans="1:10">
      <c r="A2151" s="91" t="s">
        <v>178</v>
      </c>
      <c r="B2151" s="91" t="s">
        <v>177</v>
      </c>
      <c r="C2151" s="90">
        <v>4367</v>
      </c>
      <c r="D2151" s="91" t="s">
        <v>435</v>
      </c>
      <c r="E2151" s="91">
        <v>116.07777777777778</v>
      </c>
      <c r="F2151" s="91">
        <v>30.633333333333333</v>
      </c>
      <c r="G2151" s="90">
        <v>4</v>
      </c>
      <c r="H2151" s="27">
        <v>30.675555559999999</v>
      </c>
      <c r="I2151" s="27">
        <v>8</v>
      </c>
      <c r="J2151" s="24">
        <v>1</v>
      </c>
    </row>
    <row r="2152" spans="1:10">
      <c r="A2152" s="91" t="s">
        <v>178</v>
      </c>
      <c r="B2152" s="91" t="s">
        <v>177</v>
      </c>
      <c r="C2152" s="90">
        <v>3655</v>
      </c>
      <c r="D2152" s="91" t="s">
        <v>463</v>
      </c>
      <c r="E2152" s="91">
        <v>116.05</v>
      </c>
      <c r="F2152" s="91">
        <v>30.633333333333333</v>
      </c>
      <c r="G2152" s="90">
        <v>5</v>
      </c>
      <c r="H2152" s="27">
        <v>30.675555559999999</v>
      </c>
      <c r="I2152" s="27">
        <v>8</v>
      </c>
      <c r="J2152" s="24">
        <v>1</v>
      </c>
    </row>
    <row r="2153" spans="1:10">
      <c r="A2153" s="91" t="s">
        <v>178</v>
      </c>
      <c r="B2153" s="91" t="s">
        <v>177</v>
      </c>
      <c r="C2153" s="90">
        <v>3612</v>
      </c>
      <c r="D2153" s="91" t="s">
        <v>462</v>
      </c>
      <c r="E2153" s="91">
        <v>116.00555555555556</v>
      </c>
      <c r="F2153" s="91">
        <v>30.633333333333333</v>
      </c>
      <c r="G2153" s="90">
        <v>5</v>
      </c>
      <c r="H2153" s="27">
        <v>30.675555559999999</v>
      </c>
      <c r="I2153" s="27">
        <v>8</v>
      </c>
      <c r="J2153" s="24">
        <v>1</v>
      </c>
    </row>
    <row r="2154" spans="1:10" hidden="1">
      <c r="A2154" s="91" t="s">
        <v>178</v>
      </c>
      <c r="B2154" s="91" t="s">
        <v>177</v>
      </c>
      <c r="C2154" s="90">
        <v>3300</v>
      </c>
      <c r="D2154" s="91" t="s">
        <v>461</v>
      </c>
      <c r="E2154" s="91">
        <v>114.79722222222223</v>
      </c>
      <c r="F2154" s="91">
        <v>30.633333333333333</v>
      </c>
      <c r="G2154" s="90">
        <v>4</v>
      </c>
      <c r="H2154" s="27">
        <v>30.675555559999999</v>
      </c>
      <c r="I2154" s="27">
        <v>8</v>
      </c>
      <c r="J2154" s="24">
        <v>0</v>
      </c>
    </row>
    <row r="2155" spans="1:10">
      <c r="A2155" s="91" t="s">
        <v>178</v>
      </c>
      <c r="B2155" s="91" t="s">
        <v>177</v>
      </c>
      <c r="C2155" s="90">
        <v>75</v>
      </c>
      <c r="D2155" s="91" t="s">
        <v>460</v>
      </c>
      <c r="E2155" s="91">
        <v>116.02777777777779</v>
      </c>
      <c r="F2155" s="91">
        <v>30.630555555555556</v>
      </c>
      <c r="G2155" s="90">
        <v>5</v>
      </c>
      <c r="H2155" s="27">
        <v>30.675555559999999</v>
      </c>
      <c r="I2155" s="27">
        <v>8</v>
      </c>
      <c r="J2155" s="24">
        <v>1</v>
      </c>
    </row>
    <row r="2156" spans="1:10">
      <c r="A2156" s="91" t="s">
        <v>178</v>
      </c>
      <c r="B2156" s="91" t="s">
        <v>177</v>
      </c>
      <c r="C2156" s="90">
        <v>4131</v>
      </c>
      <c r="D2156" s="91" t="s">
        <v>459</v>
      </c>
      <c r="E2156" s="91">
        <v>116.00833333333334</v>
      </c>
      <c r="F2156" s="91">
        <v>30.630555555555556</v>
      </c>
      <c r="G2156" s="90">
        <v>154</v>
      </c>
      <c r="H2156" s="27">
        <v>30.675555559999999</v>
      </c>
      <c r="I2156" s="27">
        <v>8</v>
      </c>
      <c r="J2156" s="24">
        <v>1</v>
      </c>
    </row>
    <row r="2157" spans="1:10">
      <c r="A2157" s="91" t="s">
        <v>178</v>
      </c>
      <c r="B2157" s="91" t="s">
        <v>177</v>
      </c>
      <c r="C2157" s="90">
        <v>665</v>
      </c>
      <c r="D2157" s="91" t="s">
        <v>192</v>
      </c>
      <c r="E2157" s="91">
        <v>115.94444444444444</v>
      </c>
      <c r="F2157" s="91">
        <v>30.630555555555556</v>
      </c>
      <c r="G2157" s="90">
        <v>5</v>
      </c>
      <c r="H2157" s="27">
        <v>30.675555559999999</v>
      </c>
      <c r="I2157" s="27">
        <v>8</v>
      </c>
      <c r="J2157" s="24">
        <v>1</v>
      </c>
    </row>
    <row r="2158" spans="1:10">
      <c r="A2158" s="91" t="s">
        <v>178</v>
      </c>
      <c r="B2158" s="91" t="s">
        <v>177</v>
      </c>
      <c r="C2158" s="90">
        <v>3440</v>
      </c>
      <c r="D2158" s="91" t="s">
        <v>458</v>
      </c>
      <c r="E2158" s="91">
        <v>116.10833333333333</v>
      </c>
      <c r="F2158" s="91">
        <v>30.630555555555553</v>
      </c>
      <c r="G2158" s="90">
        <v>3</v>
      </c>
      <c r="H2158" s="27">
        <v>30.675555559999999</v>
      </c>
      <c r="I2158" s="27">
        <v>8</v>
      </c>
      <c r="J2158" s="24">
        <v>1</v>
      </c>
    </row>
    <row r="2159" spans="1:10">
      <c r="A2159" s="91" t="s">
        <v>178</v>
      </c>
      <c r="B2159" s="91" t="s">
        <v>177</v>
      </c>
      <c r="C2159" s="90">
        <v>3255</v>
      </c>
      <c r="D2159" s="91" t="s">
        <v>457</v>
      </c>
      <c r="E2159" s="91">
        <v>116.10277777777777</v>
      </c>
      <c r="F2159" s="91">
        <v>30.62777777777778</v>
      </c>
      <c r="G2159" s="90">
        <v>7</v>
      </c>
      <c r="H2159" s="27">
        <v>30.675555559999999</v>
      </c>
      <c r="I2159" s="27">
        <v>8</v>
      </c>
      <c r="J2159" s="24">
        <v>1</v>
      </c>
    </row>
    <row r="2160" spans="1:10">
      <c r="A2160" s="91" t="s">
        <v>178</v>
      </c>
      <c r="B2160" s="91" t="s">
        <v>177</v>
      </c>
      <c r="C2160" s="90">
        <v>3875</v>
      </c>
      <c r="D2160" s="91" t="s">
        <v>456</v>
      </c>
      <c r="E2160" s="91">
        <v>115.97500000000001</v>
      </c>
      <c r="F2160" s="91">
        <v>30.627777777777776</v>
      </c>
      <c r="G2160" s="90">
        <v>1</v>
      </c>
      <c r="H2160" s="27">
        <v>30.675555559999999</v>
      </c>
      <c r="I2160" s="27">
        <v>8</v>
      </c>
      <c r="J2160" s="24">
        <v>1</v>
      </c>
    </row>
    <row r="2161" spans="1:10">
      <c r="A2161" s="91" t="s">
        <v>178</v>
      </c>
      <c r="B2161" s="91" t="s">
        <v>177</v>
      </c>
      <c r="C2161" s="90">
        <v>103</v>
      </c>
      <c r="D2161" s="91" t="s">
        <v>455</v>
      </c>
      <c r="E2161" s="91">
        <v>115.98333333333333</v>
      </c>
      <c r="F2161" s="91">
        <v>30.625</v>
      </c>
      <c r="G2161" s="90">
        <v>7</v>
      </c>
      <c r="H2161" s="27">
        <v>30.675555559999999</v>
      </c>
      <c r="I2161" s="27">
        <v>8</v>
      </c>
      <c r="J2161" s="24">
        <v>1</v>
      </c>
    </row>
    <row r="2162" spans="1:10">
      <c r="A2162" s="91" t="s">
        <v>178</v>
      </c>
      <c r="B2162" s="91" t="s">
        <v>177</v>
      </c>
      <c r="C2162" s="90">
        <v>3839</v>
      </c>
      <c r="D2162" s="91" t="s">
        <v>454</v>
      </c>
      <c r="E2162" s="91">
        <v>115.93333333333334</v>
      </c>
      <c r="F2162" s="91">
        <v>30.625</v>
      </c>
      <c r="G2162" s="90">
        <v>6</v>
      </c>
      <c r="H2162" s="27">
        <v>30.675555559999999</v>
      </c>
      <c r="I2162" s="27">
        <v>8</v>
      </c>
      <c r="J2162" s="24">
        <v>1</v>
      </c>
    </row>
    <row r="2163" spans="1:10">
      <c r="A2163" s="91" t="s">
        <v>178</v>
      </c>
      <c r="B2163" s="91" t="s">
        <v>177</v>
      </c>
      <c r="C2163" s="90">
        <v>2747</v>
      </c>
      <c r="D2163" s="91" t="s">
        <v>453</v>
      </c>
      <c r="E2163" s="91">
        <v>116.06944444444444</v>
      </c>
      <c r="F2163" s="91">
        <v>30.622222222222224</v>
      </c>
      <c r="G2163" s="90">
        <v>8</v>
      </c>
      <c r="H2163" s="27">
        <v>30.675555559999999</v>
      </c>
      <c r="I2163" s="27">
        <v>8</v>
      </c>
      <c r="J2163" s="24">
        <v>1</v>
      </c>
    </row>
    <row r="2164" spans="1:10">
      <c r="A2164" s="91" t="s">
        <v>178</v>
      </c>
      <c r="B2164" s="91" t="s">
        <v>177</v>
      </c>
      <c r="C2164" s="90">
        <v>685</v>
      </c>
      <c r="D2164" s="91" t="s">
        <v>452</v>
      </c>
      <c r="E2164" s="91">
        <v>115.98888888888889</v>
      </c>
      <c r="F2164" s="91">
        <v>30.622222222222224</v>
      </c>
      <c r="G2164" s="90">
        <v>494</v>
      </c>
      <c r="H2164" s="27">
        <v>30.675555559999999</v>
      </c>
      <c r="I2164" s="27">
        <v>8</v>
      </c>
      <c r="J2164" s="24">
        <v>1</v>
      </c>
    </row>
    <row r="2165" spans="1:10">
      <c r="A2165" s="91" t="s">
        <v>178</v>
      </c>
      <c r="B2165" s="91" t="s">
        <v>177</v>
      </c>
      <c r="C2165" s="90">
        <v>3254</v>
      </c>
      <c r="D2165" s="91" t="s">
        <v>451</v>
      </c>
      <c r="E2165" s="91">
        <v>115.98611111111111</v>
      </c>
      <c r="F2165" s="91">
        <v>30.622222222222224</v>
      </c>
      <c r="G2165" s="90">
        <v>14</v>
      </c>
      <c r="H2165" s="27">
        <v>30.675555559999999</v>
      </c>
      <c r="I2165" s="27">
        <v>8</v>
      </c>
      <c r="J2165" s="24">
        <v>1</v>
      </c>
    </row>
    <row r="2166" spans="1:10">
      <c r="A2166" s="91" t="s">
        <v>178</v>
      </c>
      <c r="B2166" s="91" t="s">
        <v>177</v>
      </c>
      <c r="C2166" s="90">
        <v>1356</v>
      </c>
      <c r="D2166" s="91" t="s">
        <v>450</v>
      </c>
      <c r="E2166" s="91">
        <v>115.96388888888889</v>
      </c>
      <c r="F2166" s="91">
        <v>30.622222222222224</v>
      </c>
      <c r="G2166" s="90">
        <v>8</v>
      </c>
      <c r="H2166" s="27">
        <v>30.675555559999999</v>
      </c>
      <c r="I2166" s="27">
        <v>8</v>
      </c>
      <c r="J2166" s="24">
        <v>1</v>
      </c>
    </row>
    <row r="2167" spans="1:10" hidden="1">
      <c r="A2167" s="91" t="s">
        <v>178</v>
      </c>
      <c r="B2167" s="91" t="s">
        <v>177</v>
      </c>
      <c r="C2167" s="90">
        <v>1509</v>
      </c>
      <c r="D2167" s="91" t="s">
        <v>449</v>
      </c>
      <c r="E2167" s="91">
        <v>114.69444444444444</v>
      </c>
      <c r="F2167" s="91">
        <v>30.619444444444447</v>
      </c>
      <c r="G2167" s="90">
        <v>3</v>
      </c>
      <c r="H2167" s="27">
        <v>30.675555559999999</v>
      </c>
      <c r="I2167" s="27">
        <v>8</v>
      </c>
      <c r="J2167" s="24">
        <v>0</v>
      </c>
    </row>
    <row r="2168" spans="1:10">
      <c r="A2168" s="91" t="s">
        <v>178</v>
      </c>
      <c r="B2168" s="91" t="s">
        <v>177</v>
      </c>
      <c r="C2168" s="90">
        <v>3647</v>
      </c>
      <c r="D2168" s="91" t="s">
        <v>448</v>
      </c>
      <c r="E2168" s="91">
        <v>116.10555555555555</v>
      </c>
      <c r="F2168" s="91">
        <v>30.619444444444444</v>
      </c>
      <c r="G2168" s="90">
        <v>2</v>
      </c>
      <c r="H2168" s="27">
        <v>30.675555559999999</v>
      </c>
      <c r="I2168" s="27">
        <v>8</v>
      </c>
      <c r="J2168" s="24">
        <v>1</v>
      </c>
    </row>
    <row r="2169" spans="1:10">
      <c r="A2169" s="91" t="s">
        <v>178</v>
      </c>
      <c r="B2169" s="91" t="s">
        <v>177</v>
      </c>
      <c r="C2169" s="90">
        <v>1207</v>
      </c>
      <c r="D2169" s="91" t="s">
        <v>447</v>
      </c>
      <c r="E2169" s="91">
        <v>115.91666666666667</v>
      </c>
      <c r="F2169" s="91">
        <v>30.619444444444444</v>
      </c>
      <c r="G2169" s="90">
        <v>23</v>
      </c>
      <c r="H2169" s="27">
        <v>30.675555559999999</v>
      </c>
      <c r="I2169" s="27">
        <v>8</v>
      </c>
      <c r="J2169" s="24">
        <v>1</v>
      </c>
    </row>
    <row r="2170" spans="1:10">
      <c r="A2170" s="91" t="s">
        <v>178</v>
      </c>
      <c r="B2170" s="91" t="s">
        <v>177</v>
      </c>
      <c r="C2170" s="90">
        <v>4884</v>
      </c>
      <c r="D2170" s="91" t="s">
        <v>446</v>
      </c>
      <c r="E2170" s="91">
        <v>116.075</v>
      </c>
      <c r="F2170" s="91">
        <v>30.616666666666667</v>
      </c>
      <c r="G2170" s="90">
        <v>2</v>
      </c>
      <c r="H2170" s="27">
        <v>30.675555559999999</v>
      </c>
      <c r="I2170" s="27">
        <v>8</v>
      </c>
      <c r="J2170" s="24">
        <v>1</v>
      </c>
    </row>
    <row r="2171" spans="1:10">
      <c r="A2171" s="91" t="s">
        <v>178</v>
      </c>
      <c r="B2171" s="91" t="s">
        <v>177</v>
      </c>
      <c r="C2171" s="90">
        <v>4851</v>
      </c>
      <c r="D2171" s="91" t="s">
        <v>445</v>
      </c>
      <c r="E2171" s="91">
        <v>116.02222222222223</v>
      </c>
      <c r="F2171" s="91">
        <v>30.616666666666667</v>
      </c>
      <c r="G2171" s="90">
        <v>5</v>
      </c>
      <c r="H2171" s="27">
        <v>30.675555559999999</v>
      </c>
      <c r="I2171" s="27">
        <v>8</v>
      </c>
      <c r="J2171" s="24">
        <v>1</v>
      </c>
    </row>
    <row r="2172" spans="1:10">
      <c r="A2172" s="91" t="s">
        <v>178</v>
      </c>
      <c r="B2172" s="91" t="s">
        <v>177</v>
      </c>
      <c r="C2172" s="90">
        <v>3253</v>
      </c>
      <c r="D2172" s="91" t="s">
        <v>444</v>
      </c>
      <c r="E2172" s="91">
        <v>116.01666666666667</v>
      </c>
      <c r="F2172" s="91">
        <v>30.616666666666667</v>
      </c>
      <c r="G2172" s="90">
        <v>14</v>
      </c>
      <c r="H2172" s="27">
        <v>30.675555559999999</v>
      </c>
      <c r="I2172" s="27">
        <v>8</v>
      </c>
      <c r="J2172" s="24">
        <v>1</v>
      </c>
    </row>
    <row r="2173" spans="1:10">
      <c r="A2173" s="91" t="s">
        <v>178</v>
      </c>
      <c r="B2173" s="91" t="s">
        <v>177</v>
      </c>
      <c r="C2173" s="90">
        <v>3985</v>
      </c>
      <c r="D2173" s="91" t="s">
        <v>443</v>
      </c>
      <c r="E2173" s="91">
        <v>115.98611111111111</v>
      </c>
      <c r="F2173" s="91">
        <v>30.616666666666667</v>
      </c>
      <c r="G2173" s="90">
        <v>13</v>
      </c>
      <c r="H2173" s="27">
        <v>30.675555559999999</v>
      </c>
      <c r="I2173" s="27">
        <v>8</v>
      </c>
      <c r="J2173" s="24">
        <v>1</v>
      </c>
    </row>
    <row r="2174" spans="1:10">
      <c r="A2174" s="91" t="s">
        <v>178</v>
      </c>
      <c r="B2174" s="91" t="s">
        <v>177</v>
      </c>
      <c r="C2174" s="90">
        <v>4269</v>
      </c>
      <c r="D2174" s="91" t="s">
        <v>442</v>
      </c>
      <c r="E2174" s="91">
        <v>115.98888888888889</v>
      </c>
      <c r="F2174" s="91">
        <v>30.613888888888891</v>
      </c>
      <c r="G2174" s="90">
        <v>1</v>
      </c>
      <c r="H2174" s="27">
        <v>30.675555559999999</v>
      </c>
      <c r="I2174" s="27">
        <v>8</v>
      </c>
      <c r="J2174" s="24">
        <v>1</v>
      </c>
    </row>
    <row r="2175" spans="1:10">
      <c r="A2175" s="91" t="s">
        <v>178</v>
      </c>
      <c r="B2175" s="91" t="s">
        <v>177</v>
      </c>
      <c r="C2175" s="90">
        <v>1453</v>
      </c>
      <c r="D2175" s="91" t="s">
        <v>441</v>
      </c>
      <c r="E2175" s="91">
        <v>115.97500000000001</v>
      </c>
      <c r="F2175" s="91">
        <v>30.613888888888887</v>
      </c>
      <c r="G2175" s="90">
        <v>10</v>
      </c>
      <c r="H2175" s="27">
        <v>30.675555559999999</v>
      </c>
      <c r="I2175" s="27">
        <v>8</v>
      </c>
      <c r="J2175" s="24">
        <v>1</v>
      </c>
    </row>
    <row r="2176" spans="1:10">
      <c r="A2176" s="91" t="s">
        <v>178</v>
      </c>
      <c r="B2176" s="91" t="s">
        <v>177</v>
      </c>
      <c r="C2176" s="90">
        <v>2377</v>
      </c>
      <c r="D2176" s="91" t="s">
        <v>440</v>
      </c>
      <c r="E2176" s="91">
        <v>115.96388888888889</v>
      </c>
      <c r="F2176" s="91">
        <v>30.613888888888887</v>
      </c>
      <c r="G2176" s="90">
        <v>5</v>
      </c>
      <c r="H2176" s="27">
        <v>30.675555559999999</v>
      </c>
      <c r="I2176" s="27">
        <v>8</v>
      </c>
      <c r="J2176" s="24">
        <v>1</v>
      </c>
    </row>
    <row r="2177" spans="1:10">
      <c r="A2177" s="91" t="s">
        <v>178</v>
      </c>
      <c r="B2177" s="91" t="s">
        <v>177</v>
      </c>
      <c r="C2177" s="90">
        <v>3858</v>
      </c>
      <c r="D2177" s="91" t="s">
        <v>439</v>
      </c>
      <c r="E2177" s="91">
        <v>116.04166666666667</v>
      </c>
      <c r="F2177" s="91">
        <v>30.611111111111114</v>
      </c>
      <c r="G2177" s="90">
        <v>1</v>
      </c>
      <c r="H2177" s="27">
        <v>30.675555559999999</v>
      </c>
      <c r="I2177" s="27">
        <v>8</v>
      </c>
      <c r="J2177" s="24">
        <v>1</v>
      </c>
    </row>
    <row r="2178" spans="1:10">
      <c r="A2178" s="91" t="s">
        <v>178</v>
      </c>
      <c r="B2178" s="91" t="s">
        <v>177</v>
      </c>
      <c r="C2178" s="90">
        <v>4885</v>
      </c>
      <c r="D2178" s="91" t="s">
        <v>438</v>
      </c>
      <c r="E2178" s="91">
        <v>116.05833333333334</v>
      </c>
      <c r="F2178" s="91">
        <v>30.611111111111111</v>
      </c>
      <c r="G2178" s="90">
        <v>3</v>
      </c>
      <c r="H2178" s="27">
        <v>30.675555559999999</v>
      </c>
      <c r="I2178" s="27">
        <v>8</v>
      </c>
      <c r="J2178" s="24">
        <v>1</v>
      </c>
    </row>
    <row r="2179" spans="1:10">
      <c r="A2179" s="91" t="s">
        <v>178</v>
      </c>
      <c r="B2179" s="91" t="s">
        <v>177</v>
      </c>
      <c r="C2179" s="90">
        <v>3998</v>
      </c>
      <c r="D2179" s="91" t="s">
        <v>192</v>
      </c>
      <c r="E2179" s="91">
        <v>114.63055555555556</v>
      </c>
      <c r="F2179" s="91">
        <v>29.194444444444443</v>
      </c>
      <c r="G2179" s="90">
        <v>3</v>
      </c>
      <c r="H2179" s="27">
        <v>29.175555559999999</v>
      </c>
      <c r="I2179" s="27">
        <v>14</v>
      </c>
      <c r="J2179" s="24">
        <v>1</v>
      </c>
    </row>
    <row r="2180" spans="1:10">
      <c r="A2180" s="91" t="s">
        <v>178</v>
      </c>
      <c r="B2180" s="91" t="s">
        <v>177</v>
      </c>
      <c r="C2180" s="90">
        <v>3873</v>
      </c>
      <c r="D2180" s="91" t="s">
        <v>436</v>
      </c>
      <c r="E2180" s="91">
        <v>116.03888888888889</v>
      </c>
      <c r="F2180" s="91">
        <v>30.605555555555558</v>
      </c>
      <c r="G2180" s="90">
        <v>3</v>
      </c>
      <c r="H2180" s="27">
        <v>30.675555559999999</v>
      </c>
      <c r="I2180" s="27">
        <v>8</v>
      </c>
      <c r="J2180" s="24">
        <v>1</v>
      </c>
    </row>
    <row r="2181" spans="1:10">
      <c r="A2181" s="91" t="s">
        <v>178</v>
      </c>
      <c r="B2181" s="91" t="s">
        <v>177</v>
      </c>
      <c r="C2181" s="90">
        <v>3476</v>
      </c>
      <c r="D2181" s="91" t="s">
        <v>435</v>
      </c>
      <c r="E2181" s="91">
        <v>115.9388888888889</v>
      </c>
      <c r="F2181" s="91">
        <v>30.605555555555558</v>
      </c>
      <c r="G2181" s="90">
        <v>1</v>
      </c>
      <c r="H2181" s="27">
        <v>30.675555559999999</v>
      </c>
      <c r="I2181" s="27">
        <v>8</v>
      </c>
      <c r="J2181" s="24">
        <v>1</v>
      </c>
    </row>
    <row r="2182" spans="1:10">
      <c r="A2182" s="91" t="s">
        <v>178</v>
      </c>
      <c r="B2182" s="91" t="s">
        <v>177</v>
      </c>
      <c r="C2182" s="90">
        <v>4127</v>
      </c>
      <c r="D2182" s="91" t="s">
        <v>434</v>
      </c>
      <c r="E2182" s="91">
        <v>116.04166666666667</v>
      </c>
      <c r="F2182" s="91">
        <v>30.605555555555554</v>
      </c>
      <c r="G2182" s="90">
        <v>5</v>
      </c>
      <c r="H2182" s="27">
        <v>30.675555559999999</v>
      </c>
      <c r="I2182" s="27">
        <v>8</v>
      </c>
      <c r="J2182" s="24">
        <v>1</v>
      </c>
    </row>
    <row r="2183" spans="1:10">
      <c r="A2183" s="91" t="s">
        <v>178</v>
      </c>
      <c r="B2183" s="91" t="s">
        <v>177</v>
      </c>
      <c r="C2183" s="90">
        <v>133</v>
      </c>
      <c r="D2183" s="91" t="s">
        <v>433</v>
      </c>
      <c r="E2183" s="91">
        <v>115.93333333333334</v>
      </c>
      <c r="F2183" s="91">
        <v>30.605555555555554</v>
      </c>
      <c r="G2183" s="90">
        <v>16294</v>
      </c>
      <c r="H2183" s="27">
        <v>30.675555559999999</v>
      </c>
      <c r="I2183" s="27">
        <v>8</v>
      </c>
      <c r="J2183" s="24">
        <v>1</v>
      </c>
    </row>
    <row r="2184" spans="1:10">
      <c r="A2184" s="91" t="s">
        <v>178</v>
      </c>
      <c r="B2184" s="91" t="s">
        <v>177</v>
      </c>
      <c r="C2184" s="90">
        <v>3211</v>
      </c>
      <c r="D2184" s="91" t="s">
        <v>432</v>
      </c>
      <c r="E2184" s="91">
        <v>116.03055555555555</v>
      </c>
      <c r="F2184" s="91">
        <v>30.602777777777778</v>
      </c>
      <c r="G2184" s="90">
        <v>22</v>
      </c>
      <c r="H2184" s="27">
        <v>30.675555559999999</v>
      </c>
      <c r="I2184" s="27">
        <v>8</v>
      </c>
      <c r="J2184" s="24">
        <v>1</v>
      </c>
    </row>
    <row r="2185" spans="1:10">
      <c r="A2185" s="91" t="s">
        <v>178</v>
      </c>
      <c r="B2185" s="91" t="s">
        <v>177</v>
      </c>
      <c r="C2185" s="90">
        <v>3648</v>
      </c>
      <c r="D2185" s="91" t="s">
        <v>431</v>
      </c>
      <c r="E2185" s="91">
        <v>116.01666666666667</v>
      </c>
      <c r="F2185" s="91">
        <v>30.602777777777778</v>
      </c>
      <c r="G2185" s="90">
        <v>6</v>
      </c>
      <c r="H2185" s="27">
        <v>30.675555559999999</v>
      </c>
      <c r="I2185" s="27">
        <v>8</v>
      </c>
      <c r="J2185" s="24">
        <v>1</v>
      </c>
    </row>
    <row r="2186" spans="1:10">
      <c r="A2186" s="91" t="s">
        <v>178</v>
      </c>
      <c r="B2186" s="91" t="s">
        <v>177</v>
      </c>
      <c r="C2186" s="90">
        <v>3595</v>
      </c>
      <c r="D2186" s="91" t="s">
        <v>430</v>
      </c>
      <c r="E2186" s="91">
        <v>115.91666666666667</v>
      </c>
      <c r="F2186" s="91">
        <v>30.602777777777778</v>
      </c>
      <c r="G2186" s="90">
        <v>23</v>
      </c>
      <c r="H2186" s="27">
        <v>30.675555559999999</v>
      </c>
      <c r="I2186" s="27">
        <v>8</v>
      </c>
      <c r="J2186" s="24">
        <v>1</v>
      </c>
    </row>
    <row r="2187" spans="1:10">
      <c r="A2187" s="91" t="s">
        <v>178</v>
      </c>
      <c r="B2187" s="91" t="s">
        <v>177</v>
      </c>
      <c r="C2187" s="90">
        <v>2374</v>
      </c>
      <c r="D2187" s="91" t="s">
        <v>429</v>
      </c>
      <c r="E2187" s="91">
        <v>116.08055555555556</v>
      </c>
      <c r="F2187" s="91">
        <v>30.6</v>
      </c>
      <c r="G2187" s="90">
        <v>22</v>
      </c>
      <c r="H2187" s="27">
        <v>30.675555559999999</v>
      </c>
      <c r="I2187" s="27">
        <v>8</v>
      </c>
      <c r="J2187" s="24">
        <v>1</v>
      </c>
    </row>
    <row r="2188" spans="1:10">
      <c r="A2188" s="91" t="s">
        <v>178</v>
      </c>
      <c r="B2188" s="91" t="s">
        <v>177</v>
      </c>
      <c r="C2188" s="90">
        <v>3520</v>
      </c>
      <c r="D2188" s="91" t="s">
        <v>428</v>
      </c>
      <c r="E2188" s="91">
        <v>116.05833333333334</v>
      </c>
      <c r="F2188" s="91">
        <v>30.6</v>
      </c>
      <c r="G2188" s="90">
        <v>7</v>
      </c>
      <c r="H2188" s="27">
        <v>30.675555559999999</v>
      </c>
      <c r="I2188" s="27">
        <v>8</v>
      </c>
      <c r="J2188" s="24">
        <v>1</v>
      </c>
    </row>
    <row r="2189" spans="1:10">
      <c r="A2189" s="91" t="s">
        <v>178</v>
      </c>
      <c r="B2189" s="91" t="s">
        <v>177</v>
      </c>
      <c r="C2189" s="90">
        <v>3507</v>
      </c>
      <c r="D2189" s="91" t="s">
        <v>427</v>
      </c>
      <c r="E2189" s="91">
        <v>116.01944444444445</v>
      </c>
      <c r="F2189" s="91">
        <v>30.597222222222225</v>
      </c>
      <c r="G2189" s="90">
        <v>3</v>
      </c>
      <c r="H2189" s="27">
        <v>30.675555559999999</v>
      </c>
      <c r="I2189" s="27">
        <v>8</v>
      </c>
      <c r="J2189" s="24">
        <v>1</v>
      </c>
    </row>
    <row r="2190" spans="1:10">
      <c r="A2190" s="91" t="s">
        <v>178</v>
      </c>
      <c r="B2190" s="91" t="s">
        <v>177</v>
      </c>
      <c r="C2190" s="90">
        <v>3207</v>
      </c>
      <c r="D2190" s="91" t="s">
        <v>426</v>
      </c>
      <c r="E2190" s="91">
        <v>116.03611111111111</v>
      </c>
      <c r="F2190" s="91">
        <v>30.594444444444445</v>
      </c>
      <c r="G2190" s="90">
        <v>7</v>
      </c>
      <c r="H2190" s="27">
        <v>30.675555559999999</v>
      </c>
      <c r="I2190" s="27">
        <v>8</v>
      </c>
      <c r="J2190" s="24">
        <v>1</v>
      </c>
    </row>
    <row r="2191" spans="1:10">
      <c r="A2191" s="91" t="s">
        <v>178</v>
      </c>
      <c r="B2191" s="91" t="s">
        <v>177</v>
      </c>
      <c r="C2191" s="90">
        <v>4373</v>
      </c>
      <c r="D2191" s="91" t="s">
        <v>425</v>
      </c>
      <c r="E2191" s="91">
        <v>116.03055555555555</v>
      </c>
      <c r="F2191" s="91">
        <v>30.594444444444445</v>
      </c>
      <c r="G2191" s="90">
        <v>5</v>
      </c>
      <c r="H2191" s="27">
        <v>30.675555559999999</v>
      </c>
      <c r="I2191" s="27">
        <v>8</v>
      </c>
      <c r="J2191" s="24">
        <v>1</v>
      </c>
    </row>
    <row r="2192" spans="1:10">
      <c r="A2192" s="91" t="s">
        <v>178</v>
      </c>
      <c r="B2192" s="91" t="s">
        <v>177</v>
      </c>
      <c r="C2192" s="90">
        <v>3210</v>
      </c>
      <c r="D2192" s="91" t="s">
        <v>424</v>
      </c>
      <c r="E2192" s="91">
        <v>116.04722222222223</v>
      </c>
      <c r="F2192" s="91">
        <v>30.591666666666665</v>
      </c>
      <c r="G2192" s="90">
        <v>3</v>
      </c>
      <c r="H2192" s="27">
        <v>30.675555559999999</v>
      </c>
      <c r="I2192" s="27">
        <v>8</v>
      </c>
      <c r="J2192" s="24">
        <v>1</v>
      </c>
    </row>
    <row r="2193" spans="1:10">
      <c r="A2193" s="91" t="s">
        <v>178</v>
      </c>
      <c r="B2193" s="91" t="s">
        <v>177</v>
      </c>
      <c r="C2193" s="90">
        <v>3294</v>
      </c>
      <c r="D2193" s="91" t="s">
        <v>422</v>
      </c>
      <c r="E2193" s="91">
        <v>116.02500000000001</v>
      </c>
      <c r="F2193" s="91">
        <v>30.591666666666665</v>
      </c>
      <c r="G2193" s="90">
        <v>10</v>
      </c>
      <c r="H2193" s="27">
        <v>30.675555559999999</v>
      </c>
      <c r="I2193" s="27">
        <v>8</v>
      </c>
      <c r="J2193" s="24">
        <v>1</v>
      </c>
    </row>
    <row r="2194" spans="1:10">
      <c r="A2194" s="91" t="s">
        <v>178</v>
      </c>
      <c r="B2194" s="91" t="s">
        <v>177</v>
      </c>
      <c r="C2194" s="90">
        <v>3481</v>
      </c>
      <c r="D2194" s="91" t="s">
        <v>423</v>
      </c>
      <c r="E2194" s="91">
        <v>116.0138888888889</v>
      </c>
      <c r="F2194" s="91">
        <v>30.591666666666665</v>
      </c>
      <c r="G2194" s="90">
        <v>4</v>
      </c>
      <c r="H2194" s="27">
        <v>30.675555559999999</v>
      </c>
      <c r="I2194" s="27">
        <v>8</v>
      </c>
      <c r="J2194" s="24">
        <v>1</v>
      </c>
    </row>
    <row r="2195" spans="1:10">
      <c r="A2195" s="91" t="s">
        <v>178</v>
      </c>
      <c r="B2195" s="91" t="s">
        <v>177</v>
      </c>
      <c r="C2195" s="90">
        <v>3293</v>
      </c>
      <c r="D2195" s="91" t="s">
        <v>422</v>
      </c>
      <c r="E2195" s="91">
        <v>115.98611111111111</v>
      </c>
      <c r="F2195" s="91">
        <v>30.588888888888889</v>
      </c>
      <c r="G2195" s="90">
        <v>16</v>
      </c>
      <c r="H2195" s="27">
        <v>30.675555559999999</v>
      </c>
      <c r="I2195" s="27">
        <v>8</v>
      </c>
      <c r="J2195" s="24">
        <v>1</v>
      </c>
    </row>
    <row r="2196" spans="1:10">
      <c r="A2196" s="91" t="s">
        <v>178</v>
      </c>
      <c r="B2196" s="91" t="s">
        <v>177</v>
      </c>
      <c r="C2196" s="90">
        <v>3547</v>
      </c>
      <c r="D2196" s="91" t="s">
        <v>421</v>
      </c>
      <c r="E2196" s="91">
        <v>115.95833333333334</v>
      </c>
      <c r="F2196" s="91">
        <v>30.588888888888889</v>
      </c>
      <c r="G2196" s="90">
        <v>2</v>
      </c>
      <c r="H2196" s="27">
        <v>30.675555559999999</v>
      </c>
      <c r="I2196" s="27">
        <v>8</v>
      </c>
      <c r="J2196" s="24">
        <v>1</v>
      </c>
    </row>
    <row r="2197" spans="1:10">
      <c r="A2197" s="91" t="s">
        <v>178</v>
      </c>
      <c r="B2197" s="91" t="s">
        <v>177</v>
      </c>
      <c r="C2197" s="90">
        <v>3195</v>
      </c>
      <c r="D2197" s="91" t="s">
        <v>420</v>
      </c>
      <c r="E2197" s="91">
        <v>115.94166666666668</v>
      </c>
      <c r="F2197" s="91">
        <v>30.586111111111112</v>
      </c>
      <c r="G2197" s="90">
        <v>191</v>
      </c>
      <c r="H2197" s="27">
        <v>30.675555559999999</v>
      </c>
      <c r="I2197" s="27">
        <v>8</v>
      </c>
      <c r="J2197" s="24">
        <v>1</v>
      </c>
    </row>
    <row r="2198" spans="1:10">
      <c r="A2198" s="91" t="s">
        <v>178</v>
      </c>
      <c r="B2198" s="91" t="s">
        <v>177</v>
      </c>
      <c r="C2198" s="90">
        <v>4267</v>
      </c>
      <c r="D2198" s="91" t="s">
        <v>419</v>
      </c>
      <c r="E2198" s="91">
        <v>115.92777777777778</v>
      </c>
      <c r="F2198" s="91">
        <v>30.583333333333336</v>
      </c>
      <c r="G2198" s="90">
        <v>1</v>
      </c>
      <c r="H2198" s="27">
        <v>30.675555559999999</v>
      </c>
      <c r="I2198" s="27">
        <v>8</v>
      </c>
      <c r="J2198" s="24">
        <v>1</v>
      </c>
    </row>
    <row r="2199" spans="1:10">
      <c r="A2199" s="91" t="s">
        <v>178</v>
      </c>
      <c r="B2199" s="91" t="s">
        <v>177</v>
      </c>
      <c r="C2199" s="90">
        <v>3626</v>
      </c>
      <c r="D2199" s="91" t="s">
        <v>418</v>
      </c>
      <c r="E2199" s="91">
        <v>116.08611111111111</v>
      </c>
      <c r="F2199" s="91">
        <v>30.580555555555556</v>
      </c>
      <c r="G2199" s="90">
        <v>5</v>
      </c>
      <c r="H2199" s="27">
        <v>30.675555559999999</v>
      </c>
      <c r="I2199" s="27">
        <v>8</v>
      </c>
      <c r="J2199" s="24">
        <v>1</v>
      </c>
    </row>
    <row r="2200" spans="1:10">
      <c r="A2200" s="91" t="s">
        <v>178</v>
      </c>
      <c r="B2200" s="91" t="s">
        <v>177</v>
      </c>
      <c r="C2200" s="90">
        <v>3479</v>
      </c>
      <c r="D2200" s="91" t="s">
        <v>417</v>
      </c>
      <c r="E2200" s="91">
        <v>116.06388888888888</v>
      </c>
      <c r="F2200" s="91">
        <v>30.580555555555556</v>
      </c>
      <c r="G2200" s="90">
        <v>10</v>
      </c>
      <c r="H2200" s="27">
        <v>30.675555559999999</v>
      </c>
      <c r="I2200" s="27">
        <v>8</v>
      </c>
      <c r="J2200" s="24">
        <v>1</v>
      </c>
    </row>
    <row r="2201" spans="1:10" hidden="1">
      <c r="A2201" s="91" t="s">
        <v>178</v>
      </c>
      <c r="B2201" s="91" t="s">
        <v>177</v>
      </c>
      <c r="C2201" s="90">
        <v>1303</v>
      </c>
      <c r="D2201" s="91" t="s">
        <v>416</v>
      </c>
      <c r="E2201" s="91">
        <v>114.79722222222223</v>
      </c>
      <c r="F2201" s="91">
        <v>30.575000000000003</v>
      </c>
      <c r="G2201" s="90">
        <v>2</v>
      </c>
      <c r="H2201" s="27">
        <v>30.675555559999999</v>
      </c>
      <c r="I2201" s="27">
        <v>8</v>
      </c>
      <c r="J2201" s="24">
        <v>0</v>
      </c>
    </row>
    <row r="2202" spans="1:10">
      <c r="A2202" s="91" t="s">
        <v>178</v>
      </c>
      <c r="B2202" s="91" t="s">
        <v>177</v>
      </c>
      <c r="C2202" s="90">
        <v>2656</v>
      </c>
      <c r="D2202" s="91" t="s">
        <v>415</v>
      </c>
      <c r="E2202" s="91">
        <v>116.11111111111111</v>
      </c>
      <c r="F2202" s="91">
        <v>30.574999999999999</v>
      </c>
      <c r="G2202" s="90">
        <v>5</v>
      </c>
      <c r="H2202" s="27">
        <v>30.675555559999999</v>
      </c>
      <c r="I2202" s="27">
        <v>8</v>
      </c>
      <c r="J2202" s="24">
        <v>1</v>
      </c>
    </row>
    <row r="2203" spans="1:10">
      <c r="A2203" s="91" t="s">
        <v>178</v>
      </c>
      <c r="B2203" s="91" t="s">
        <v>177</v>
      </c>
      <c r="C2203" s="90">
        <v>3201</v>
      </c>
      <c r="D2203" s="91" t="s">
        <v>414</v>
      </c>
      <c r="E2203" s="91">
        <v>115.96388888888889</v>
      </c>
      <c r="F2203" s="91">
        <v>30.574999999999999</v>
      </c>
      <c r="G2203" s="90">
        <v>2</v>
      </c>
      <c r="H2203" s="27">
        <v>30.675555559999999</v>
      </c>
      <c r="I2203" s="27">
        <v>8</v>
      </c>
      <c r="J2203" s="24">
        <v>1</v>
      </c>
    </row>
    <row r="2204" spans="1:10">
      <c r="A2204" s="91" t="s">
        <v>178</v>
      </c>
      <c r="B2204" s="91" t="s">
        <v>177</v>
      </c>
      <c r="C2204" s="90">
        <v>4277</v>
      </c>
      <c r="D2204" s="91" t="s">
        <v>413</v>
      </c>
      <c r="E2204" s="91">
        <v>116.0638888888889</v>
      </c>
      <c r="F2204" s="91">
        <v>30.572222222222223</v>
      </c>
      <c r="G2204" s="90">
        <v>29</v>
      </c>
      <c r="H2204" s="27">
        <v>30.675555559999999</v>
      </c>
      <c r="I2204" s="27">
        <v>8</v>
      </c>
      <c r="J2204" s="24">
        <v>1</v>
      </c>
    </row>
    <row r="2205" spans="1:10">
      <c r="A2205" s="91" t="s">
        <v>178</v>
      </c>
      <c r="B2205" s="91" t="s">
        <v>177</v>
      </c>
      <c r="C2205" s="90">
        <v>3208</v>
      </c>
      <c r="D2205" s="91" t="s">
        <v>412</v>
      </c>
      <c r="E2205" s="91">
        <v>116.06111111111112</v>
      </c>
      <c r="F2205" s="91">
        <v>30.572222222222223</v>
      </c>
      <c r="G2205" s="90">
        <v>6</v>
      </c>
      <c r="H2205" s="27">
        <v>30.675555559999999</v>
      </c>
      <c r="I2205" s="27">
        <v>8</v>
      </c>
      <c r="J2205" s="24">
        <v>1</v>
      </c>
    </row>
    <row r="2206" spans="1:10">
      <c r="A2206" s="91" t="s">
        <v>178</v>
      </c>
      <c r="B2206" s="91" t="s">
        <v>177</v>
      </c>
      <c r="C2206" s="90">
        <v>4432</v>
      </c>
      <c r="D2206" s="91" t="s">
        <v>411</v>
      </c>
      <c r="E2206" s="91">
        <v>116.05555555555556</v>
      </c>
      <c r="F2206" s="91">
        <v>30.572222222222223</v>
      </c>
      <c r="G2206" s="90">
        <v>13</v>
      </c>
      <c r="H2206" s="27">
        <v>30.675555559999999</v>
      </c>
      <c r="I2206" s="27">
        <v>8</v>
      </c>
      <c r="J2206" s="24">
        <v>1</v>
      </c>
    </row>
    <row r="2207" spans="1:10">
      <c r="A2207" s="91" t="s">
        <v>178</v>
      </c>
      <c r="B2207" s="91" t="s">
        <v>177</v>
      </c>
      <c r="C2207" s="90">
        <v>3615</v>
      </c>
      <c r="D2207" s="91" t="s">
        <v>410</v>
      </c>
      <c r="E2207" s="91">
        <v>116</v>
      </c>
      <c r="F2207" s="91">
        <v>30.566666666666666</v>
      </c>
      <c r="G2207" s="90">
        <v>4</v>
      </c>
      <c r="H2207" s="27">
        <v>30.675555559999999</v>
      </c>
      <c r="I2207" s="27">
        <v>8</v>
      </c>
      <c r="J2207" s="24">
        <v>1</v>
      </c>
    </row>
    <row r="2208" spans="1:10">
      <c r="A2208" s="91" t="s">
        <v>178</v>
      </c>
      <c r="B2208" s="91" t="s">
        <v>177</v>
      </c>
      <c r="C2208" s="90">
        <v>2378</v>
      </c>
      <c r="D2208" s="91" t="s">
        <v>409</v>
      </c>
      <c r="E2208" s="91">
        <v>115.97500000000001</v>
      </c>
      <c r="F2208" s="91">
        <v>30.566666666666666</v>
      </c>
      <c r="G2208" s="90">
        <v>3256</v>
      </c>
      <c r="H2208" s="27">
        <v>30.675555559999999</v>
      </c>
      <c r="I2208" s="27">
        <v>8</v>
      </c>
      <c r="J2208" s="24">
        <v>1</v>
      </c>
    </row>
    <row r="2209" spans="1:10">
      <c r="A2209" s="91" t="s">
        <v>178</v>
      </c>
      <c r="B2209" s="91" t="s">
        <v>177</v>
      </c>
      <c r="C2209" s="90">
        <v>4852</v>
      </c>
      <c r="D2209" s="91" t="s">
        <v>408</v>
      </c>
      <c r="E2209" s="91">
        <v>115.95277777777778</v>
      </c>
      <c r="F2209" s="91">
        <v>30.56388888888889</v>
      </c>
      <c r="G2209" s="90">
        <v>102</v>
      </c>
      <c r="H2209" s="27">
        <v>30.675555559999999</v>
      </c>
      <c r="I2209" s="27">
        <v>8</v>
      </c>
      <c r="J2209" s="24">
        <v>1</v>
      </c>
    </row>
    <row r="2210" spans="1:10">
      <c r="A2210" s="91" t="s">
        <v>178</v>
      </c>
      <c r="B2210" s="91" t="s">
        <v>177</v>
      </c>
      <c r="C2210" s="90">
        <v>1785</v>
      </c>
      <c r="D2210" s="91" t="s">
        <v>246</v>
      </c>
      <c r="E2210" s="91">
        <v>114.95833333333333</v>
      </c>
      <c r="F2210" s="91">
        <v>29.325000000000003</v>
      </c>
      <c r="G2210" s="90">
        <v>3</v>
      </c>
      <c r="H2210" s="27">
        <v>29.425555559999999</v>
      </c>
      <c r="I2210" s="27">
        <v>13</v>
      </c>
      <c r="J2210" s="24">
        <v>1</v>
      </c>
    </row>
    <row r="2211" spans="1:10">
      <c r="A2211" s="91" t="s">
        <v>178</v>
      </c>
      <c r="B2211" s="91" t="s">
        <v>177</v>
      </c>
      <c r="C2211" s="90">
        <v>4863</v>
      </c>
      <c r="D2211" s="91" t="s">
        <v>406</v>
      </c>
      <c r="E2211" s="91">
        <v>116.04166666666667</v>
      </c>
      <c r="F2211" s="91">
        <v>30.563888888888886</v>
      </c>
      <c r="G2211" s="90">
        <v>49</v>
      </c>
      <c r="H2211" s="27">
        <v>30.675555559999999</v>
      </c>
      <c r="I2211" s="27">
        <v>8</v>
      </c>
      <c r="J2211" s="24">
        <v>1</v>
      </c>
    </row>
    <row r="2212" spans="1:10" hidden="1">
      <c r="A2212" s="91" t="s">
        <v>178</v>
      </c>
      <c r="B2212" s="91" t="s">
        <v>177</v>
      </c>
      <c r="C2212" s="90">
        <v>788</v>
      </c>
      <c r="D2212" s="91" t="s">
        <v>405</v>
      </c>
      <c r="E2212" s="91">
        <v>115.4361111111111</v>
      </c>
      <c r="F2212" s="91">
        <v>30.561111111111114</v>
      </c>
      <c r="G2212" s="90">
        <v>1</v>
      </c>
      <c r="H2212" s="27">
        <v>30.675555559999999</v>
      </c>
      <c r="I2212" s="27">
        <v>8</v>
      </c>
      <c r="J2212" s="24">
        <v>0</v>
      </c>
    </row>
    <row r="2213" spans="1:10">
      <c r="A2213" s="91" t="s">
        <v>178</v>
      </c>
      <c r="B2213" s="91" t="s">
        <v>177</v>
      </c>
      <c r="C2213" s="90">
        <v>3197</v>
      </c>
      <c r="D2213" s="91" t="s">
        <v>404</v>
      </c>
      <c r="E2213" s="91">
        <v>115.94166666666668</v>
      </c>
      <c r="F2213" s="91">
        <v>30.56111111111111</v>
      </c>
      <c r="G2213" s="90">
        <v>442</v>
      </c>
      <c r="H2213" s="27">
        <v>30.675555559999999</v>
      </c>
      <c r="I2213" s="27">
        <v>8</v>
      </c>
      <c r="J2213" s="24">
        <v>1</v>
      </c>
    </row>
    <row r="2214" spans="1:10">
      <c r="A2214" s="91" t="s">
        <v>178</v>
      </c>
      <c r="B2214" s="91" t="s">
        <v>177</v>
      </c>
      <c r="C2214" s="90">
        <v>3472</v>
      </c>
      <c r="D2214" s="91" t="s">
        <v>403</v>
      </c>
      <c r="E2214" s="91">
        <v>116.01944444444445</v>
      </c>
      <c r="F2214" s="91">
        <v>30.558333333333334</v>
      </c>
      <c r="G2214" s="90">
        <v>5</v>
      </c>
      <c r="H2214" s="27">
        <v>30.675555559999999</v>
      </c>
      <c r="I2214" s="27">
        <v>8</v>
      </c>
      <c r="J2214" s="24">
        <v>1</v>
      </c>
    </row>
    <row r="2215" spans="1:10">
      <c r="A2215" s="91" t="s">
        <v>178</v>
      </c>
      <c r="B2215" s="91" t="s">
        <v>177</v>
      </c>
      <c r="C2215" s="90">
        <v>492</v>
      </c>
      <c r="D2215" s="91" t="s">
        <v>402</v>
      </c>
      <c r="E2215" s="91">
        <v>116</v>
      </c>
      <c r="F2215" s="91">
        <v>30.558333333333334</v>
      </c>
      <c r="G2215" s="90">
        <v>1151</v>
      </c>
      <c r="H2215" s="27">
        <v>30.675555559999999</v>
      </c>
      <c r="I2215" s="27">
        <v>8</v>
      </c>
      <c r="J2215" s="24">
        <v>1</v>
      </c>
    </row>
    <row r="2216" spans="1:10">
      <c r="A2216" s="91" t="s">
        <v>178</v>
      </c>
      <c r="B2216" s="91" t="s">
        <v>177</v>
      </c>
      <c r="C2216" s="90">
        <v>3457</v>
      </c>
      <c r="D2216" s="91" t="s">
        <v>401</v>
      </c>
      <c r="E2216" s="91">
        <v>116</v>
      </c>
      <c r="F2216" s="91">
        <v>30.558333333333334</v>
      </c>
      <c r="G2216" s="90">
        <v>6</v>
      </c>
      <c r="H2216" s="27">
        <v>30.675555559999999</v>
      </c>
      <c r="I2216" s="27">
        <v>8</v>
      </c>
      <c r="J2216" s="24">
        <v>1</v>
      </c>
    </row>
    <row r="2217" spans="1:10">
      <c r="A2217" s="91" t="s">
        <v>178</v>
      </c>
      <c r="B2217" s="91" t="s">
        <v>177</v>
      </c>
      <c r="C2217" s="90">
        <v>1513</v>
      </c>
      <c r="D2217" s="91" t="s">
        <v>400</v>
      </c>
      <c r="E2217" s="91">
        <v>116.03333333333333</v>
      </c>
      <c r="F2217" s="91">
        <v>30.55833333333333</v>
      </c>
      <c r="G2217" s="90">
        <v>5</v>
      </c>
      <c r="H2217" s="27">
        <v>30.675555559999999</v>
      </c>
      <c r="I2217" s="27">
        <v>8</v>
      </c>
      <c r="J2217" s="24">
        <v>1</v>
      </c>
    </row>
    <row r="2218" spans="1:10">
      <c r="A2218" s="91" t="s">
        <v>178</v>
      </c>
      <c r="B2218" s="91" t="s">
        <v>177</v>
      </c>
      <c r="C2218" s="90">
        <v>3580</v>
      </c>
      <c r="D2218" s="91" t="s">
        <v>399</v>
      </c>
      <c r="E2218" s="91">
        <v>116.02500000000001</v>
      </c>
      <c r="F2218" s="91">
        <v>30.55833333333333</v>
      </c>
      <c r="G2218" s="90">
        <v>1</v>
      </c>
      <c r="H2218" s="27">
        <v>30.675555559999999</v>
      </c>
      <c r="I2218" s="27">
        <v>8</v>
      </c>
      <c r="J2218" s="24">
        <v>1</v>
      </c>
    </row>
    <row r="2219" spans="1:10">
      <c r="A2219" s="91" t="s">
        <v>178</v>
      </c>
      <c r="B2219" s="91" t="s">
        <v>177</v>
      </c>
      <c r="C2219" s="90">
        <v>3348</v>
      </c>
      <c r="D2219" s="91" t="s">
        <v>398</v>
      </c>
      <c r="E2219" s="91">
        <v>116.00833333333334</v>
      </c>
      <c r="F2219" s="91">
        <v>30.55833333333333</v>
      </c>
      <c r="G2219" s="90">
        <v>5</v>
      </c>
      <c r="H2219" s="27">
        <v>30.675555559999999</v>
      </c>
      <c r="I2219" s="27">
        <v>8</v>
      </c>
      <c r="J2219" s="24">
        <v>1</v>
      </c>
    </row>
    <row r="2220" spans="1:10">
      <c r="A2220" s="91" t="s">
        <v>178</v>
      </c>
      <c r="B2220" s="91" t="s">
        <v>177</v>
      </c>
      <c r="C2220" s="90">
        <v>4895</v>
      </c>
      <c r="D2220" s="91" t="s">
        <v>397</v>
      </c>
      <c r="E2220" s="91">
        <v>116</v>
      </c>
      <c r="F2220" s="91">
        <v>30.555555555555557</v>
      </c>
      <c r="G2220" s="90">
        <v>479</v>
      </c>
      <c r="H2220" s="27">
        <v>30.675555559999999</v>
      </c>
      <c r="I2220" s="27">
        <v>8</v>
      </c>
      <c r="J2220" s="24">
        <v>1</v>
      </c>
    </row>
    <row r="2221" spans="1:10">
      <c r="A2221" s="91" t="s">
        <v>178</v>
      </c>
      <c r="B2221" s="91" t="s">
        <v>177</v>
      </c>
      <c r="C2221" s="90">
        <v>3566</v>
      </c>
      <c r="D2221" s="91" t="s">
        <v>396</v>
      </c>
      <c r="E2221" s="91">
        <v>116.0638888888889</v>
      </c>
      <c r="F2221" s="91">
        <v>30.555555555555554</v>
      </c>
      <c r="G2221" s="90">
        <v>6</v>
      </c>
      <c r="H2221" s="27">
        <v>30.675555559999999</v>
      </c>
      <c r="I2221" s="27">
        <v>8</v>
      </c>
      <c r="J2221" s="24">
        <v>1</v>
      </c>
    </row>
    <row r="2222" spans="1:10">
      <c r="A2222" s="91" t="s">
        <v>178</v>
      </c>
      <c r="B2222" s="91" t="s">
        <v>177</v>
      </c>
      <c r="C2222" s="90">
        <v>420</v>
      </c>
      <c r="D2222" s="91" t="s">
        <v>395</v>
      </c>
      <c r="E2222" s="91">
        <v>116.06388888888888</v>
      </c>
      <c r="F2222" s="91">
        <v>30.555555555555554</v>
      </c>
      <c r="G2222" s="90">
        <v>72</v>
      </c>
      <c r="H2222" s="27">
        <v>30.675555559999999</v>
      </c>
      <c r="I2222" s="27">
        <v>8</v>
      </c>
      <c r="J2222" s="24">
        <v>1</v>
      </c>
    </row>
    <row r="2223" spans="1:10">
      <c r="A2223" s="91" t="s">
        <v>178</v>
      </c>
      <c r="B2223" s="91" t="s">
        <v>177</v>
      </c>
      <c r="C2223" s="90">
        <v>229</v>
      </c>
      <c r="D2223" s="91" t="s">
        <v>394</v>
      </c>
      <c r="E2223" s="91">
        <v>115.95833333333334</v>
      </c>
      <c r="F2223" s="91">
        <v>30.555555555555554</v>
      </c>
      <c r="G2223" s="90">
        <v>22</v>
      </c>
      <c r="H2223" s="27">
        <v>30.675555559999999</v>
      </c>
      <c r="I2223" s="27">
        <v>8</v>
      </c>
      <c r="J2223" s="24">
        <v>1</v>
      </c>
    </row>
    <row r="2224" spans="1:10">
      <c r="A2224" s="91" t="s">
        <v>178</v>
      </c>
      <c r="B2224" s="91" t="s">
        <v>177</v>
      </c>
      <c r="C2224" s="90">
        <v>4400</v>
      </c>
      <c r="D2224" s="91" t="s">
        <v>393</v>
      </c>
      <c r="E2224" s="91">
        <v>115.92777777777778</v>
      </c>
      <c r="F2224" s="91">
        <v>30.552777777777777</v>
      </c>
      <c r="G2224" s="90">
        <v>5</v>
      </c>
      <c r="H2224" s="27">
        <v>30.675555559999999</v>
      </c>
      <c r="I2224" s="27">
        <v>8</v>
      </c>
      <c r="J2224" s="24">
        <v>1</v>
      </c>
    </row>
    <row r="2225" spans="1:10">
      <c r="A2225" s="91" t="s">
        <v>178</v>
      </c>
      <c r="B2225" s="91" t="s">
        <v>177</v>
      </c>
      <c r="C2225" s="90">
        <v>4536</v>
      </c>
      <c r="D2225" s="91" t="s">
        <v>392</v>
      </c>
      <c r="E2225" s="91">
        <v>116.08055555555556</v>
      </c>
      <c r="F2225" s="91">
        <v>30.549999999999997</v>
      </c>
      <c r="G2225" s="90">
        <v>12</v>
      </c>
      <c r="H2225" s="27">
        <v>30.425555559999999</v>
      </c>
      <c r="I2225" s="27">
        <v>9</v>
      </c>
      <c r="J2225" s="24">
        <v>1</v>
      </c>
    </row>
    <row r="2226" spans="1:10">
      <c r="A2226" s="91" t="s">
        <v>178</v>
      </c>
      <c r="B2226" s="91" t="s">
        <v>177</v>
      </c>
      <c r="C2226" s="90">
        <v>3200</v>
      </c>
      <c r="D2226" s="91" t="s">
        <v>391</v>
      </c>
      <c r="E2226" s="91">
        <v>115.95277777777778</v>
      </c>
      <c r="F2226" s="91">
        <v>30.544444444444444</v>
      </c>
      <c r="G2226" s="90">
        <v>6</v>
      </c>
      <c r="H2226" s="27">
        <v>30.425555559999999</v>
      </c>
      <c r="I2226" s="27">
        <v>9</v>
      </c>
      <c r="J2226" s="24">
        <v>1</v>
      </c>
    </row>
    <row r="2227" spans="1:10">
      <c r="A2227" s="91" t="s">
        <v>178</v>
      </c>
      <c r="B2227" s="91" t="s">
        <v>177</v>
      </c>
      <c r="C2227" s="90">
        <v>3425</v>
      </c>
      <c r="D2227" s="91" t="s">
        <v>390</v>
      </c>
      <c r="E2227" s="91">
        <v>116.10000000000001</v>
      </c>
      <c r="F2227" s="91">
        <v>30.541666666666668</v>
      </c>
      <c r="G2227" s="90">
        <v>2</v>
      </c>
      <c r="H2227" s="27">
        <v>30.425555559999999</v>
      </c>
      <c r="I2227" s="27">
        <v>9</v>
      </c>
      <c r="J2227" s="24">
        <v>1</v>
      </c>
    </row>
    <row r="2228" spans="1:10">
      <c r="A2228" s="91" t="s">
        <v>178</v>
      </c>
      <c r="B2228" s="91" t="s">
        <v>177</v>
      </c>
      <c r="C2228" s="90">
        <v>3459</v>
      </c>
      <c r="D2228" s="91" t="s">
        <v>389</v>
      </c>
      <c r="E2228" s="91">
        <v>115.98888888888889</v>
      </c>
      <c r="F2228" s="91">
        <v>30.541666666666668</v>
      </c>
      <c r="G2228" s="90">
        <v>6</v>
      </c>
      <c r="H2228" s="27">
        <v>30.425555559999999</v>
      </c>
      <c r="I2228" s="27">
        <v>9</v>
      </c>
      <c r="J2228" s="24">
        <v>1</v>
      </c>
    </row>
    <row r="2229" spans="1:10">
      <c r="A2229" s="91" t="s">
        <v>178</v>
      </c>
      <c r="B2229" s="91" t="s">
        <v>177</v>
      </c>
      <c r="C2229" s="90">
        <v>3212</v>
      </c>
      <c r="D2229" s="91" t="s">
        <v>388</v>
      </c>
      <c r="E2229" s="91">
        <v>115.99166666666667</v>
      </c>
      <c r="F2229" s="91">
        <v>30.538888888888891</v>
      </c>
      <c r="G2229" s="90">
        <v>5</v>
      </c>
      <c r="H2229" s="27">
        <v>30.425555559999999</v>
      </c>
      <c r="I2229" s="27">
        <v>9</v>
      </c>
      <c r="J2229" s="24">
        <v>1</v>
      </c>
    </row>
    <row r="2230" spans="1:10">
      <c r="A2230" s="91" t="s">
        <v>178</v>
      </c>
      <c r="B2230" s="91" t="s">
        <v>177</v>
      </c>
      <c r="C2230" s="90">
        <v>493</v>
      </c>
      <c r="D2230" s="91" t="s">
        <v>387</v>
      </c>
      <c r="E2230" s="91">
        <v>116.01111111111112</v>
      </c>
      <c r="F2230" s="91">
        <v>30.538888888888888</v>
      </c>
      <c r="G2230" s="90">
        <v>1</v>
      </c>
      <c r="H2230" s="27">
        <v>30.425555559999999</v>
      </c>
      <c r="I2230" s="27">
        <v>9</v>
      </c>
      <c r="J2230" s="24">
        <v>1</v>
      </c>
    </row>
    <row r="2231" spans="1:10">
      <c r="A2231" s="91" t="s">
        <v>178</v>
      </c>
      <c r="B2231" s="91" t="s">
        <v>177</v>
      </c>
      <c r="C2231" s="90">
        <v>3184</v>
      </c>
      <c r="D2231" s="91" t="s">
        <v>386</v>
      </c>
      <c r="E2231" s="91">
        <v>116.03055555555555</v>
      </c>
      <c r="F2231" s="91">
        <v>30.536111111111111</v>
      </c>
      <c r="G2231" s="90">
        <v>6</v>
      </c>
      <c r="H2231" s="27">
        <v>30.425555559999999</v>
      </c>
      <c r="I2231" s="27">
        <v>9</v>
      </c>
      <c r="J2231" s="24">
        <v>1</v>
      </c>
    </row>
    <row r="2232" spans="1:10">
      <c r="A2232" s="91" t="s">
        <v>178</v>
      </c>
      <c r="B2232" s="91" t="s">
        <v>177</v>
      </c>
      <c r="C2232" s="90">
        <v>3276</v>
      </c>
      <c r="D2232" s="91" t="s">
        <v>385</v>
      </c>
      <c r="E2232" s="91">
        <v>116.06111111111112</v>
      </c>
      <c r="F2232" s="91">
        <v>30.533333333333335</v>
      </c>
      <c r="G2232" s="90">
        <v>1</v>
      </c>
      <c r="H2232" s="27">
        <v>30.425555559999999</v>
      </c>
      <c r="I2232" s="27">
        <v>9</v>
      </c>
      <c r="J2232" s="24">
        <v>1</v>
      </c>
    </row>
    <row r="2233" spans="1:10">
      <c r="A2233" s="91" t="s">
        <v>178</v>
      </c>
      <c r="B2233" s="91" t="s">
        <v>177</v>
      </c>
      <c r="C2233" s="90">
        <v>4372</v>
      </c>
      <c r="D2233" s="91" t="s">
        <v>384</v>
      </c>
      <c r="E2233" s="91">
        <v>116.08888888888889</v>
      </c>
      <c r="F2233" s="91">
        <v>30.533333333333331</v>
      </c>
      <c r="G2233" s="90">
        <v>3</v>
      </c>
      <c r="H2233" s="27">
        <v>30.425555559999999</v>
      </c>
      <c r="I2233" s="27">
        <v>9</v>
      </c>
      <c r="J2233" s="24">
        <v>1</v>
      </c>
    </row>
    <row r="2234" spans="1:10">
      <c r="A2234" s="91" t="s">
        <v>178</v>
      </c>
      <c r="B2234" s="91" t="s">
        <v>177</v>
      </c>
      <c r="C2234" s="90">
        <v>3495</v>
      </c>
      <c r="D2234" s="91" t="s">
        <v>383</v>
      </c>
      <c r="E2234" s="91">
        <v>116.08611111111111</v>
      </c>
      <c r="F2234" s="91">
        <v>30.530555555555555</v>
      </c>
      <c r="G2234" s="90">
        <v>6</v>
      </c>
      <c r="H2234" s="27">
        <v>30.425555559999999</v>
      </c>
      <c r="I2234" s="27">
        <v>9</v>
      </c>
      <c r="J2234" s="24">
        <v>1</v>
      </c>
    </row>
    <row r="2235" spans="1:10">
      <c r="A2235" s="91" t="s">
        <v>178</v>
      </c>
      <c r="B2235" s="91" t="s">
        <v>177</v>
      </c>
      <c r="C2235" s="90">
        <v>5072</v>
      </c>
      <c r="D2235" s="91" t="s">
        <v>382</v>
      </c>
      <c r="E2235" s="91">
        <v>116.05555555555556</v>
      </c>
      <c r="F2235" s="91">
        <v>30.524999999999999</v>
      </c>
      <c r="G2235" s="90">
        <v>32</v>
      </c>
      <c r="H2235" s="27">
        <v>30.425555559999999</v>
      </c>
      <c r="I2235" s="27">
        <v>9</v>
      </c>
      <c r="J2235" s="24">
        <v>1</v>
      </c>
    </row>
    <row r="2236" spans="1:10">
      <c r="A2236" s="91" t="s">
        <v>178</v>
      </c>
      <c r="B2236" s="91" t="s">
        <v>177</v>
      </c>
      <c r="C2236" s="90">
        <v>4860</v>
      </c>
      <c r="D2236" s="91" t="s">
        <v>381</v>
      </c>
      <c r="E2236" s="91">
        <v>115.93333333333334</v>
      </c>
      <c r="F2236" s="91">
        <v>30.522222222222222</v>
      </c>
      <c r="G2236" s="90">
        <v>1255</v>
      </c>
      <c r="H2236" s="27">
        <v>30.425555559999999</v>
      </c>
      <c r="I2236" s="27">
        <v>9</v>
      </c>
      <c r="J2236" s="24">
        <v>1</v>
      </c>
    </row>
    <row r="2237" spans="1:10">
      <c r="A2237" s="91" t="s">
        <v>178</v>
      </c>
      <c r="B2237" s="91" t="s">
        <v>177</v>
      </c>
      <c r="C2237" s="90">
        <v>3398</v>
      </c>
      <c r="D2237" s="91" t="s">
        <v>380</v>
      </c>
      <c r="E2237" s="91">
        <v>116.11111111111111</v>
      </c>
      <c r="F2237" s="91">
        <v>30.519444444444442</v>
      </c>
      <c r="G2237" s="90">
        <v>5</v>
      </c>
      <c r="H2237" s="27">
        <v>30.425555559999999</v>
      </c>
      <c r="I2237" s="27">
        <v>9</v>
      </c>
      <c r="J2237" s="24">
        <v>1</v>
      </c>
    </row>
    <row r="2238" spans="1:10">
      <c r="A2238" s="91" t="s">
        <v>178</v>
      </c>
      <c r="B2238" s="91" t="s">
        <v>177</v>
      </c>
      <c r="C2238" s="90">
        <v>3187</v>
      </c>
      <c r="D2238" s="91" t="s">
        <v>379</v>
      </c>
      <c r="E2238" s="91">
        <v>116</v>
      </c>
      <c r="F2238" s="91">
        <v>30.516666666666666</v>
      </c>
      <c r="G2238" s="90">
        <v>4</v>
      </c>
      <c r="H2238" s="27">
        <v>30.425555559999999</v>
      </c>
      <c r="I2238" s="27">
        <v>9</v>
      </c>
      <c r="J2238" s="24">
        <v>1</v>
      </c>
    </row>
    <row r="2239" spans="1:10">
      <c r="A2239" s="91" t="s">
        <v>178</v>
      </c>
      <c r="B2239" s="91" t="s">
        <v>177</v>
      </c>
      <c r="C2239" s="90">
        <v>4423</v>
      </c>
      <c r="D2239" s="91" t="s">
        <v>378</v>
      </c>
      <c r="E2239" s="91">
        <v>115.9388888888889</v>
      </c>
      <c r="F2239" s="91">
        <v>30.516666666666666</v>
      </c>
      <c r="G2239" s="90">
        <v>2</v>
      </c>
      <c r="H2239" s="27">
        <v>30.425555559999999</v>
      </c>
      <c r="I2239" s="27">
        <v>9</v>
      </c>
      <c r="J2239" s="24">
        <v>1</v>
      </c>
    </row>
    <row r="2240" spans="1:10">
      <c r="A2240" s="91" t="s">
        <v>178</v>
      </c>
      <c r="B2240" s="91" t="s">
        <v>177</v>
      </c>
      <c r="C2240" s="90">
        <v>4106</v>
      </c>
      <c r="D2240" s="91" t="s">
        <v>247</v>
      </c>
      <c r="E2240" s="91">
        <v>114.83333333333333</v>
      </c>
      <c r="F2240" s="91">
        <v>29.416666666666664</v>
      </c>
      <c r="G2240" s="90">
        <v>3</v>
      </c>
      <c r="H2240" s="27">
        <v>29.425555559999999</v>
      </c>
      <c r="I2240" s="27">
        <v>13</v>
      </c>
      <c r="J2240" s="24">
        <v>1</v>
      </c>
    </row>
    <row r="2241" spans="1:10">
      <c r="A2241" s="91" t="s">
        <v>178</v>
      </c>
      <c r="B2241" s="91" t="s">
        <v>177</v>
      </c>
      <c r="C2241" s="90">
        <v>4070</v>
      </c>
      <c r="D2241" s="91" t="s">
        <v>201</v>
      </c>
      <c r="E2241" s="91">
        <v>114.08055555555556</v>
      </c>
      <c r="F2241" s="91">
        <v>28.313888888888886</v>
      </c>
      <c r="G2241" s="90">
        <v>1</v>
      </c>
      <c r="H2241" s="27">
        <v>28.425555559999999</v>
      </c>
      <c r="I2241" s="27">
        <v>17</v>
      </c>
      <c r="J2241" s="24">
        <v>1</v>
      </c>
    </row>
    <row r="2242" spans="1:10">
      <c r="A2242" s="91" t="s">
        <v>178</v>
      </c>
      <c r="B2242" s="91" t="s">
        <v>177</v>
      </c>
      <c r="C2242" s="90">
        <v>1450</v>
      </c>
      <c r="D2242" s="91" t="s">
        <v>203</v>
      </c>
      <c r="E2242" s="91">
        <v>114.04444444444445</v>
      </c>
      <c r="F2242" s="91">
        <v>28.319444444444443</v>
      </c>
      <c r="G2242" s="90">
        <v>2</v>
      </c>
      <c r="H2242" s="27">
        <v>28.425555559999999</v>
      </c>
      <c r="I2242" s="27">
        <v>17</v>
      </c>
      <c r="J2242" s="24">
        <v>1</v>
      </c>
    </row>
    <row r="2243" spans="1:10">
      <c r="A2243" s="91" t="s">
        <v>178</v>
      </c>
      <c r="B2243" s="91" t="s">
        <v>177</v>
      </c>
      <c r="C2243" s="90">
        <v>3836</v>
      </c>
      <c r="D2243" s="91" t="s">
        <v>374</v>
      </c>
      <c r="E2243" s="91">
        <v>116.09722222222223</v>
      </c>
      <c r="F2243" s="91">
        <v>30.511111111111109</v>
      </c>
      <c r="G2243" s="90">
        <v>1</v>
      </c>
      <c r="H2243" s="27">
        <v>30.425555559999999</v>
      </c>
      <c r="I2243" s="27">
        <v>9</v>
      </c>
      <c r="J2243" s="24">
        <v>1</v>
      </c>
    </row>
    <row r="2244" spans="1:10">
      <c r="A2244" s="91" t="s">
        <v>178</v>
      </c>
      <c r="B2244" s="91" t="s">
        <v>177</v>
      </c>
      <c r="C2244" s="90">
        <v>3282</v>
      </c>
      <c r="D2244" s="91" t="s">
        <v>373</v>
      </c>
      <c r="E2244" s="91">
        <v>116.02500000000001</v>
      </c>
      <c r="F2244" s="91">
        <v>30.508333333333333</v>
      </c>
      <c r="G2244" s="90">
        <v>8</v>
      </c>
      <c r="H2244" s="27">
        <v>30.425555559999999</v>
      </c>
      <c r="I2244" s="27">
        <v>9</v>
      </c>
      <c r="J2244" s="24">
        <v>1</v>
      </c>
    </row>
    <row r="2245" spans="1:10">
      <c r="A2245" s="91" t="s">
        <v>178</v>
      </c>
      <c r="B2245" s="91" t="s">
        <v>177</v>
      </c>
      <c r="C2245" s="90">
        <v>3630</v>
      </c>
      <c r="D2245" s="91" t="s">
        <v>210</v>
      </c>
      <c r="E2245" s="91">
        <v>114.175</v>
      </c>
      <c r="F2245" s="91">
        <v>28.383333333333333</v>
      </c>
      <c r="G2245" s="90">
        <v>1</v>
      </c>
      <c r="H2245" s="27">
        <v>28.425555559999999</v>
      </c>
      <c r="I2245" s="27">
        <v>17</v>
      </c>
      <c r="J2245" s="24">
        <v>1</v>
      </c>
    </row>
    <row r="2246" spans="1:10">
      <c r="A2246" s="91" t="s">
        <v>178</v>
      </c>
      <c r="B2246" s="91" t="s">
        <v>177</v>
      </c>
      <c r="C2246" s="90">
        <v>530</v>
      </c>
      <c r="D2246" s="91" t="s">
        <v>371</v>
      </c>
      <c r="E2246" s="91">
        <v>116.02222222222223</v>
      </c>
      <c r="F2246" s="91">
        <v>30.505555555555556</v>
      </c>
      <c r="G2246" s="90">
        <v>56</v>
      </c>
      <c r="H2246" s="27">
        <v>30.425555559999999</v>
      </c>
      <c r="I2246" s="27">
        <v>9</v>
      </c>
      <c r="J2246" s="24">
        <v>1</v>
      </c>
    </row>
    <row r="2247" spans="1:10">
      <c r="A2247" s="91" t="s">
        <v>178</v>
      </c>
      <c r="B2247" s="91" t="s">
        <v>177</v>
      </c>
      <c r="C2247" s="90">
        <v>152</v>
      </c>
      <c r="D2247" s="91" t="s">
        <v>370</v>
      </c>
      <c r="E2247" s="91">
        <v>116.075</v>
      </c>
      <c r="F2247" s="91">
        <v>30.50277777777778</v>
      </c>
      <c r="G2247" s="90">
        <v>27</v>
      </c>
      <c r="H2247" s="27">
        <v>30.425555559999999</v>
      </c>
      <c r="I2247" s="27">
        <v>9</v>
      </c>
      <c r="J2247" s="24">
        <v>1</v>
      </c>
    </row>
    <row r="2248" spans="1:10">
      <c r="A2248" s="91" t="s">
        <v>178</v>
      </c>
      <c r="B2248" s="91" t="s">
        <v>177</v>
      </c>
      <c r="C2248" s="90">
        <v>3204</v>
      </c>
      <c r="D2248" s="91" t="s">
        <v>369</v>
      </c>
      <c r="E2248" s="91">
        <v>116.06666666666668</v>
      </c>
      <c r="F2248" s="91">
        <v>30.502777777777776</v>
      </c>
      <c r="G2248" s="90">
        <v>5</v>
      </c>
      <c r="H2248" s="27">
        <v>30.425555559999999</v>
      </c>
      <c r="I2248" s="27">
        <v>9</v>
      </c>
      <c r="J2248" s="24">
        <v>1</v>
      </c>
    </row>
    <row r="2249" spans="1:10">
      <c r="A2249" s="91" t="s">
        <v>178</v>
      </c>
      <c r="B2249" s="91" t="s">
        <v>177</v>
      </c>
      <c r="C2249" s="90">
        <v>1561</v>
      </c>
      <c r="D2249" s="91" t="s">
        <v>368</v>
      </c>
      <c r="E2249" s="91">
        <v>116.05833333333334</v>
      </c>
      <c r="F2249" s="91">
        <v>30.502777777777776</v>
      </c>
      <c r="G2249" s="90">
        <v>3413</v>
      </c>
      <c r="H2249" s="27">
        <v>30.425555559999999</v>
      </c>
      <c r="I2249" s="27">
        <v>9</v>
      </c>
      <c r="J2249" s="24">
        <v>1</v>
      </c>
    </row>
    <row r="2250" spans="1:10">
      <c r="A2250" s="91" t="s">
        <v>178</v>
      </c>
      <c r="B2250" s="91" t="s">
        <v>177</v>
      </c>
      <c r="C2250" s="90">
        <v>3542</v>
      </c>
      <c r="D2250" s="91" t="s">
        <v>367</v>
      </c>
      <c r="E2250" s="91">
        <v>115.92500000000001</v>
      </c>
      <c r="F2250" s="91">
        <v>30.5</v>
      </c>
      <c r="G2250" s="90">
        <v>1</v>
      </c>
      <c r="H2250" s="27">
        <v>30.425555559999999</v>
      </c>
      <c r="I2250" s="27">
        <v>9</v>
      </c>
      <c r="J2250" s="24">
        <v>1</v>
      </c>
    </row>
    <row r="2251" spans="1:10">
      <c r="A2251" s="91" t="s">
        <v>178</v>
      </c>
      <c r="B2251" s="91" t="s">
        <v>177</v>
      </c>
      <c r="C2251" s="90">
        <v>2886</v>
      </c>
      <c r="D2251" s="91" t="s">
        <v>249</v>
      </c>
      <c r="E2251" s="91">
        <v>115.15277777777777</v>
      </c>
      <c r="F2251" s="91">
        <v>29.458333333333336</v>
      </c>
      <c r="G2251" s="90">
        <v>16</v>
      </c>
      <c r="H2251" s="27">
        <v>29.425555559999999</v>
      </c>
      <c r="I2251" s="27">
        <v>13</v>
      </c>
      <c r="J2251" s="24">
        <v>1</v>
      </c>
    </row>
    <row r="2252" spans="1:10">
      <c r="A2252" s="91" t="s">
        <v>178</v>
      </c>
      <c r="B2252" s="91" t="s">
        <v>177</v>
      </c>
      <c r="C2252" s="90">
        <v>417</v>
      </c>
      <c r="D2252" s="91" t="s">
        <v>365</v>
      </c>
      <c r="E2252" s="91">
        <v>115.98888888888889</v>
      </c>
      <c r="F2252" s="91">
        <v>30.491666666666664</v>
      </c>
      <c r="G2252" s="90">
        <v>6</v>
      </c>
      <c r="H2252" s="27">
        <v>30.425555559999999</v>
      </c>
      <c r="I2252" s="27">
        <v>9</v>
      </c>
      <c r="J2252" s="24">
        <v>1</v>
      </c>
    </row>
    <row r="2253" spans="1:10">
      <c r="A2253" s="91" t="s">
        <v>178</v>
      </c>
      <c r="B2253" s="91" t="s">
        <v>177</v>
      </c>
      <c r="C2253" s="90">
        <v>3500</v>
      </c>
      <c r="D2253" s="91" t="s">
        <v>364</v>
      </c>
      <c r="E2253" s="91">
        <v>116.03888888888889</v>
      </c>
      <c r="F2253" s="91">
        <v>30.486111111111111</v>
      </c>
      <c r="G2253" s="90">
        <v>5</v>
      </c>
      <c r="H2253" s="27">
        <v>30.425555559999999</v>
      </c>
      <c r="I2253" s="27">
        <v>9</v>
      </c>
      <c r="J2253" s="24">
        <v>1</v>
      </c>
    </row>
    <row r="2254" spans="1:10">
      <c r="A2254" s="91" t="s">
        <v>178</v>
      </c>
      <c r="B2254" s="91" t="s">
        <v>177</v>
      </c>
      <c r="C2254" s="90">
        <v>1985</v>
      </c>
      <c r="D2254" s="91" t="s">
        <v>363</v>
      </c>
      <c r="E2254" s="91">
        <v>116.12777777777777</v>
      </c>
      <c r="F2254" s="91">
        <v>30.483333333333334</v>
      </c>
      <c r="G2254" s="90">
        <v>1</v>
      </c>
      <c r="H2254" s="27">
        <v>30.425555559999999</v>
      </c>
      <c r="I2254" s="27">
        <v>9</v>
      </c>
      <c r="J2254" s="24">
        <v>1</v>
      </c>
    </row>
    <row r="2255" spans="1:10">
      <c r="A2255" s="91" t="s">
        <v>178</v>
      </c>
      <c r="B2255" s="91" t="s">
        <v>177</v>
      </c>
      <c r="C2255" s="90">
        <v>2655</v>
      </c>
      <c r="D2255" s="91" t="s">
        <v>362</v>
      </c>
      <c r="E2255" s="91">
        <v>115.90833333333333</v>
      </c>
      <c r="F2255" s="91">
        <v>30.483333333333334</v>
      </c>
      <c r="G2255" s="90">
        <v>5</v>
      </c>
      <c r="H2255" s="27">
        <v>30.425555559999999</v>
      </c>
      <c r="I2255" s="27">
        <v>9</v>
      </c>
      <c r="J2255" s="24">
        <v>1</v>
      </c>
    </row>
    <row r="2256" spans="1:10">
      <c r="A2256" s="91" t="s">
        <v>178</v>
      </c>
      <c r="B2256" s="91" t="s">
        <v>177</v>
      </c>
      <c r="C2256" s="90">
        <v>3583</v>
      </c>
      <c r="D2256" s="91" t="s">
        <v>361</v>
      </c>
      <c r="E2256" s="91">
        <v>116.0138888888889</v>
      </c>
      <c r="F2256" s="91">
        <v>30.477777777777778</v>
      </c>
      <c r="G2256" s="90">
        <v>2</v>
      </c>
      <c r="H2256" s="27">
        <v>30.425555559999999</v>
      </c>
      <c r="I2256" s="27">
        <v>9</v>
      </c>
      <c r="J2256" s="24">
        <v>1</v>
      </c>
    </row>
    <row r="2257" spans="1:10">
      <c r="A2257" s="91" t="s">
        <v>178</v>
      </c>
      <c r="B2257" s="91" t="s">
        <v>177</v>
      </c>
      <c r="C2257" s="90">
        <v>4639</v>
      </c>
      <c r="D2257" s="91" t="s">
        <v>360</v>
      </c>
      <c r="E2257" s="91">
        <v>116.01111111111112</v>
      </c>
      <c r="F2257" s="91">
        <v>30.474999999999998</v>
      </c>
      <c r="G2257" s="90">
        <v>4</v>
      </c>
      <c r="H2257" s="27">
        <v>30.425555559999999</v>
      </c>
      <c r="I2257" s="27">
        <v>9</v>
      </c>
      <c r="J2257" s="24">
        <v>1</v>
      </c>
    </row>
    <row r="2258" spans="1:10">
      <c r="A2258" s="91" t="s">
        <v>178</v>
      </c>
      <c r="B2258" s="91" t="s">
        <v>177</v>
      </c>
      <c r="C2258" s="90">
        <v>2859</v>
      </c>
      <c r="D2258" s="91" t="s">
        <v>359</v>
      </c>
      <c r="E2258" s="91">
        <v>115.91944444444444</v>
      </c>
      <c r="F2258" s="91">
        <v>30.474999999999998</v>
      </c>
      <c r="G2258" s="90">
        <v>1</v>
      </c>
      <c r="H2258" s="27">
        <v>30.425555559999999</v>
      </c>
      <c r="I2258" s="27">
        <v>9</v>
      </c>
      <c r="J2258" s="24">
        <v>1</v>
      </c>
    </row>
    <row r="2259" spans="1:10">
      <c r="A2259" s="91" t="s">
        <v>178</v>
      </c>
      <c r="B2259" s="91" t="s">
        <v>177</v>
      </c>
      <c r="C2259" s="90">
        <v>4503</v>
      </c>
      <c r="D2259" s="91" t="s">
        <v>358</v>
      </c>
      <c r="E2259" s="91">
        <v>115.92222222222223</v>
      </c>
      <c r="F2259" s="91">
        <v>30.472222222222221</v>
      </c>
      <c r="G2259" s="90">
        <v>2281</v>
      </c>
      <c r="H2259" s="27">
        <v>30.425555559999999</v>
      </c>
      <c r="I2259" s="27">
        <v>9</v>
      </c>
      <c r="J2259" s="24">
        <v>1</v>
      </c>
    </row>
    <row r="2260" spans="1:10">
      <c r="A2260" s="91" t="s">
        <v>178</v>
      </c>
      <c r="B2260" s="91" t="s">
        <v>177</v>
      </c>
      <c r="C2260" s="90">
        <v>941</v>
      </c>
      <c r="D2260" s="91" t="s">
        <v>357</v>
      </c>
      <c r="E2260" s="91">
        <v>115.94999999999999</v>
      </c>
      <c r="F2260" s="91">
        <v>30.469444444444445</v>
      </c>
      <c r="G2260" s="90">
        <v>6</v>
      </c>
      <c r="H2260" s="27">
        <v>30.425555559999999</v>
      </c>
      <c r="I2260" s="27">
        <v>9</v>
      </c>
      <c r="J2260" s="24">
        <v>1</v>
      </c>
    </row>
    <row r="2261" spans="1:10">
      <c r="A2261" s="91" t="s">
        <v>178</v>
      </c>
      <c r="B2261" s="91" t="s">
        <v>177</v>
      </c>
      <c r="C2261" s="90">
        <v>972</v>
      </c>
      <c r="D2261" s="91" t="s">
        <v>212</v>
      </c>
      <c r="E2261" s="91">
        <v>114.03611111111111</v>
      </c>
      <c r="F2261" s="91">
        <v>28.400000000000002</v>
      </c>
      <c r="G2261" s="90">
        <v>82</v>
      </c>
      <c r="H2261" s="27">
        <v>28.425555559999999</v>
      </c>
      <c r="I2261" s="27">
        <v>17</v>
      </c>
      <c r="J2261" s="24">
        <v>1</v>
      </c>
    </row>
    <row r="2262" spans="1:10" hidden="1">
      <c r="A2262" s="91" t="s">
        <v>178</v>
      </c>
      <c r="B2262" s="91" t="s">
        <v>177</v>
      </c>
      <c r="C2262" s="90">
        <v>2398</v>
      </c>
      <c r="D2262" s="91" t="s">
        <v>250</v>
      </c>
      <c r="E2262" s="91">
        <v>114.65555555555555</v>
      </c>
      <c r="F2262" s="91">
        <v>29.56388888888889</v>
      </c>
      <c r="G2262" s="90">
        <v>1</v>
      </c>
      <c r="H2262" s="27">
        <v>29.675555559999999</v>
      </c>
      <c r="I2262" s="27">
        <v>12</v>
      </c>
      <c r="J2262" s="24">
        <v>0</v>
      </c>
    </row>
    <row r="2263" spans="1:10">
      <c r="A2263" s="91" t="s">
        <v>178</v>
      </c>
      <c r="B2263" s="91" t="s">
        <v>177</v>
      </c>
      <c r="C2263" s="90">
        <v>842</v>
      </c>
      <c r="D2263" s="91" t="s">
        <v>214</v>
      </c>
      <c r="E2263" s="91">
        <v>114.01111111111111</v>
      </c>
      <c r="F2263" s="91">
        <v>28.413888888888888</v>
      </c>
      <c r="G2263" s="90">
        <v>368</v>
      </c>
      <c r="H2263" s="27">
        <v>28.425555559999999</v>
      </c>
      <c r="I2263" s="27">
        <v>17</v>
      </c>
      <c r="J2263" s="24">
        <v>1</v>
      </c>
    </row>
    <row r="2264" spans="1:10">
      <c r="A2264" s="91" t="s">
        <v>178</v>
      </c>
      <c r="B2264" s="91" t="s">
        <v>177</v>
      </c>
      <c r="C2264" s="90">
        <v>3951</v>
      </c>
      <c r="D2264" s="91" t="s">
        <v>307</v>
      </c>
      <c r="E2264" s="91">
        <v>115.96666666666667</v>
      </c>
      <c r="F2264" s="91">
        <v>30.466666666666669</v>
      </c>
      <c r="G2264" s="90">
        <v>6</v>
      </c>
      <c r="H2264" s="27">
        <v>30.425555559999999</v>
      </c>
      <c r="I2264" s="27">
        <v>9</v>
      </c>
      <c r="J2264" s="24">
        <v>1</v>
      </c>
    </row>
    <row r="2265" spans="1:10">
      <c r="A2265" s="91" t="s">
        <v>178</v>
      </c>
      <c r="B2265" s="91" t="s">
        <v>177</v>
      </c>
      <c r="C2265" s="90">
        <v>3623</v>
      </c>
      <c r="D2265" s="91" t="s">
        <v>353</v>
      </c>
      <c r="E2265" s="91">
        <v>116.15</v>
      </c>
      <c r="F2265" s="91">
        <v>30.463888888888889</v>
      </c>
      <c r="G2265" s="90">
        <v>2</v>
      </c>
      <c r="H2265" s="27">
        <v>30.425555559999999</v>
      </c>
      <c r="I2265" s="27">
        <v>9</v>
      </c>
      <c r="J2265" s="24">
        <v>1</v>
      </c>
    </row>
    <row r="2266" spans="1:10">
      <c r="A2266" s="91" t="s">
        <v>178</v>
      </c>
      <c r="B2266" s="91" t="s">
        <v>177</v>
      </c>
      <c r="C2266" s="90">
        <v>4515</v>
      </c>
      <c r="D2266" s="91" t="s">
        <v>352</v>
      </c>
      <c r="E2266" s="91">
        <v>115.9388888888889</v>
      </c>
      <c r="F2266" s="91">
        <v>30.463888888888889</v>
      </c>
      <c r="G2266" s="90">
        <v>29</v>
      </c>
      <c r="H2266" s="27">
        <v>30.425555559999999</v>
      </c>
      <c r="I2266" s="27">
        <v>9</v>
      </c>
      <c r="J2266" s="24">
        <v>1</v>
      </c>
    </row>
    <row r="2267" spans="1:10">
      <c r="A2267" s="91" t="s">
        <v>178</v>
      </c>
      <c r="B2267" s="91" t="s">
        <v>177</v>
      </c>
      <c r="C2267" s="90">
        <v>3498</v>
      </c>
      <c r="D2267" s="91" t="s">
        <v>351</v>
      </c>
      <c r="E2267" s="91">
        <v>116.13888888888889</v>
      </c>
      <c r="F2267" s="91">
        <v>30.461111111111112</v>
      </c>
      <c r="G2267" s="90">
        <v>4</v>
      </c>
      <c r="H2267" s="27">
        <v>30.425555559999999</v>
      </c>
      <c r="I2267" s="27">
        <v>9</v>
      </c>
      <c r="J2267" s="24">
        <v>1</v>
      </c>
    </row>
    <row r="2268" spans="1:10" hidden="1">
      <c r="A2268" s="91" t="s">
        <v>178</v>
      </c>
      <c r="B2268" s="91" t="s">
        <v>177</v>
      </c>
      <c r="C2268" s="90">
        <v>2399</v>
      </c>
      <c r="D2268" s="91" t="s">
        <v>252</v>
      </c>
      <c r="E2268" s="91">
        <v>114.60277777777777</v>
      </c>
      <c r="F2268" s="91">
        <v>29.602777777777778</v>
      </c>
      <c r="G2268" s="90">
        <v>1</v>
      </c>
      <c r="H2268" s="27">
        <v>29.675555559999999</v>
      </c>
      <c r="I2268" s="27">
        <v>12</v>
      </c>
      <c r="J2268" s="24">
        <v>0</v>
      </c>
    </row>
    <row r="2269" spans="1:10">
      <c r="A2269" s="91" t="s">
        <v>178</v>
      </c>
      <c r="B2269" s="91" t="s">
        <v>177</v>
      </c>
      <c r="C2269" s="90">
        <v>4618</v>
      </c>
      <c r="D2269" s="91" t="s">
        <v>253</v>
      </c>
      <c r="E2269" s="91">
        <v>115.64722222222223</v>
      </c>
      <c r="F2269" s="91">
        <v>29.62777777777778</v>
      </c>
      <c r="G2269" s="90">
        <v>1</v>
      </c>
      <c r="H2269" s="27">
        <v>29.675555559999999</v>
      </c>
      <c r="I2269" s="27">
        <v>12</v>
      </c>
      <c r="J2269" s="24">
        <v>1</v>
      </c>
    </row>
    <row r="2270" spans="1:10">
      <c r="A2270" s="91" t="s">
        <v>178</v>
      </c>
      <c r="B2270" s="91" t="s">
        <v>177</v>
      </c>
      <c r="C2270" s="90">
        <v>835</v>
      </c>
      <c r="D2270" s="91" t="s">
        <v>348</v>
      </c>
      <c r="E2270" s="91">
        <v>115.95277777777778</v>
      </c>
      <c r="F2270" s="91">
        <v>30.447222222222223</v>
      </c>
      <c r="G2270" s="90">
        <v>1</v>
      </c>
      <c r="H2270" s="27">
        <v>30.425555559999999</v>
      </c>
      <c r="I2270" s="27">
        <v>9</v>
      </c>
      <c r="J2270" s="24">
        <v>1</v>
      </c>
    </row>
    <row r="2271" spans="1:10">
      <c r="A2271" s="91" t="s">
        <v>178</v>
      </c>
      <c r="B2271" s="91" t="s">
        <v>177</v>
      </c>
      <c r="C2271" s="90">
        <v>3186</v>
      </c>
      <c r="D2271" s="91" t="s">
        <v>347</v>
      </c>
      <c r="E2271" s="91">
        <v>115.9388888888889</v>
      </c>
      <c r="F2271" s="91">
        <v>30.447222222222223</v>
      </c>
      <c r="G2271" s="90">
        <v>2</v>
      </c>
      <c r="H2271" s="27">
        <v>30.425555559999999</v>
      </c>
      <c r="I2271" s="27">
        <v>9</v>
      </c>
      <c r="J2271" s="24">
        <v>1</v>
      </c>
    </row>
    <row r="2272" spans="1:10">
      <c r="A2272" s="91" t="s">
        <v>178</v>
      </c>
      <c r="B2272" s="91" t="s">
        <v>177</v>
      </c>
      <c r="C2272" s="90">
        <v>3556</v>
      </c>
      <c r="D2272" s="91" t="s">
        <v>346</v>
      </c>
      <c r="E2272" s="91">
        <v>115.93333333333332</v>
      </c>
      <c r="F2272" s="91">
        <v>30.447222222222223</v>
      </c>
      <c r="G2272" s="90">
        <v>4</v>
      </c>
      <c r="H2272" s="27">
        <v>30.425555559999999</v>
      </c>
      <c r="I2272" s="27">
        <v>9</v>
      </c>
      <c r="J2272" s="24">
        <v>1</v>
      </c>
    </row>
    <row r="2273" spans="1:10">
      <c r="A2273" s="91" t="s">
        <v>178</v>
      </c>
      <c r="B2273" s="91" t="s">
        <v>177</v>
      </c>
      <c r="C2273" s="90">
        <v>4624</v>
      </c>
      <c r="D2273" s="91" t="s">
        <v>217</v>
      </c>
      <c r="E2273" s="91">
        <v>114.02500000000001</v>
      </c>
      <c r="F2273" s="91">
        <v>28.43888888888889</v>
      </c>
      <c r="G2273" s="90">
        <v>6</v>
      </c>
      <c r="H2273" s="27">
        <v>28.425555559999999</v>
      </c>
      <c r="I2273" s="27">
        <v>17</v>
      </c>
      <c r="J2273" s="24">
        <v>1</v>
      </c>
    </row>
    <row r="2274" spans="1:10">
      <c r="A2274" s="91" t="s">
        <v>178</v>
      </c>
      <c r="B2274" s="91" t="s">
        <v>177</v>
      </c>
      <c r="C2274" s="90">
        <v>3491</v>
      </c>
      <c r="D2274" s="91" t="s">
        <v>344</v>
      </c>
      <c r="E2274" s="91">
        <v>115.97777777777777</v>
      </c>
      <c r="F2274" s="91">
        <v>30.43888888888889</v>
      </c>
      <c r="G2274" s="90">
        <v>8</v>
      </c>
      <c r="H2274" s="27">
        <v>30.425555559999999</v>
      </c>
      <c r="I2274" s="27">
        <v>9</v>
      </c>
      <c r="J2274" s="24">
        <v>1</v>
      </c>
    </row>
    <row r="2275" spans="1:10">
      <c r="A2275" s="91" t="s">
        <v>178</v>
      </c>
      <c r="B2275" s="91" t="s">
        <v>177</v>
      </c>
      <c r="C2275" s="90">
        <v>3189</v>
      </c>
      <c r="D2275" s="91" t="s">
        <v>343</v>
      </c>
      <c r="E2275" s="91">
        <v>115.96111111111112</v>
      </c>
      <c r="F2275" s="91">
        <v>30.43888888888889</v>
      </c>
      <c r="G2275" s="90">
        <v>5</v>
      </c>
      <c r="H2275" s="27">
        <v>30.425555559999999</v>
      </c>
      <c r="I2275" s="27">
        <v>9</v>
      </c>
      <c r="J2275" s="24">
        <v>1</v>
      </c>
    </row>
    <row r="2276" spans="1:10">
      <c r="A2276" s="91" t="s">
        <v>178</v>
      </c>
      <c r="B2276" s="91" t="s">
        <v>177</v>
      </c>
      <c r="C2276" s="90">
        <v>3433</v>
      </c>
      <c r="D2276" s="91" t="s">
        <v>342</v>
      </c>
      <c r="E2276" s="91">
        <v>115.94444444444444</v>
      </c>
      <c r="F2276" s="91">
        <v>30.427777777777777</v>
      </c>
      <c r="G2276" s="90">
        <v>2</v>
      </c>
      <c r="H2276" s="27">
        <v>30.425555559999999</v>
      </c>
      <c r="I2276" s="27">
        <v>9</v>
      </c>
      <c r="J2276" s="24">
        <v>1</v>
      </c>
    </row>
    <row r="2277" spans="1:10">
      <c r="A2277" s="91" t="s">
        <v>178</v>
      </c>
      <c r="B2277" s="91" t="s">
        <v>177</v>
      </c>
      <c r="C2277" s="90">
        <v>3524</v>
      </c>
      <c r="D2277" s="91" t="s">
        <v>341</v>
      </c>
      <c r="E2277" s="91">
        <v>115.92222222222222</v>
      </c>
      <c r="F2277" s="91">
        <v>30.425000000000001</v>
      </c>
      <c r="G2277" s="90">
        <v>7</v>
      </c>
      <c r="H2277" s="27">
        <v>30.425555559999999</v>
      </c>
      <c r="I2277" s="27">
        <v>9</v>
      </c>
      <c r="J2277" s="24">
        <v>1</v>
      </c>
    </row>
    <row r="2278" spans="1:10">
      <c r="A2278" s="91" t="s">
        <v>178</v>
      </c>
      <c r="B2278" s="91" t="s">
        <v>177</v>
      </c>
      <c r="C2278" s="90">
        <v>4387</v>
      </c>
      <c r="D2278" s="91" t="s">
        <v>340</v>
      </c>
      <c r="E2278" s="91">
        <v>116.03611111111111</v>
      </c>
      <c r="F2278" s="91">
        <v>30.419444444444444</v>
      </c>
      <c r="G2278" s="90">
        <v>8</v>
      </c>
      <c r="H2278" s="27">
        <v>30.425555559999999</v>
      </c>
      <c r="I2278" s="27">
        <v>9</v>
      </c>
      <c r="J2278" s="24">
        <v>1</v>
      </c>
    </row>
    <row r="2279" spans="1:10">
      <c r="A2279" s="91" t="s">
        <v>178</v>
      </c>
      <c r="B2279" s="91" t="s">
        <v>177</v>
      </c>
      <c r="C2279" s="90">
        <v>3982</v>
      </c>
      <c r="D2279" s="91" t="s">
        <v>339</v>
      </c>
      <c r="E2279" s="91">
        <v>115.92222222222222</v>
      </c>
      <c r="F2279" s="91">
        <v>30.411111111111111</v>
      </c>
      <c r="G2279" s="90">
        <v>4</v>
      </c>
      <c r="H2279" s="27">
        <v>30.425555559999999</v>
      </c>
      <c r="I2279" s="27">
        <v>9</v>
      </c>
      <c r="J2279" s="24">
        <v>1</v>
      </c>
    </row>
    <row r="2280" spans="1:10">
      <c r="A2280" s="91" t="s">
        <v>178</v>
      </c>
      <c r="B2280" s="91" t="s">
        <v>177</v>
      </c>
      <c r="C2280" s="90">
        <v>267</v>
      </c>
      <c r="D2280" s="91" t="s">
        <v>338</v>
      </c>
      <c r="E2280" s="91">
        <v>115.98333333333333</v>
      </c>
      <c r="F2280" s="91">
        <v>30.408333333333331</v>
      </c>
      <c r="G2280" s="90">
        <v>823</v>
      </c>
      <c r="H2280" s="27">
        <v>30.425555559999999</v>
      </c>
      <c r="I2280" s="27">
        <v>9</v>
      </c>
      <c r="J2280" s="24">
        <v>1</v>
      </c>
    </row>
    <row r="2281" spans="1:10" hidden="1">
      <c r="A2281" s="91" t="s">
        <v>178</v>
      </c>
      <c r="B2281" s="91" t="s">
        <v>177</v>
      </c>
      <c r="C2281" s="90">
        <v>4138</v>
      </c>
      <c r="D2281" s="91" t="s">
        <v>254</v>
      </c>
      <c r="E2281" s="91">
        <v>114.63055555555555</v>
      </c>
      <c r="F2281" s="91">
        <v>29.641666666666666</v>
      </c>
      <c r="G2281" s="90">
        <v>1</v>
      </c>
      <c r="H2281" s="27">
        <v>29.675555559999999</v>
      </c>
      <c r="I2281" s="27">
        <v>12</v>
      </c>
      <c r="J2281" s="24">
        <v>0</v>
      </c>
    </row>
    <row r="2282" spans="1:10" hidden="1">
      <c r="A2282" s="91" t="s">
        <v>178</v>
      </c>
      <c r="B2282" s="91" t="s">
        <v>177</v>
      </c>
      <c r="C2282" s="90">
        <v>5067</v>
      </c>
      <c r="D2282" s="91" t="s">
        <v>255</v>
      </c>
      <c r="E2282" s="91">
        <v>115.00277777777778</v>
      </c>
      <c r="F2282" s="91">
        <v>29.641666666666666</v>
      </c>
      <c r="G2282" s="90">
        <v>1</v>
      </c>
      <c r="H2282" s="27">
        <v>29.675555559999999</v>
      </c>
      <c r="I2282" s="27">
        <v>12</v>
      </c>
      <c r="J2282" s="24">
        <v>0</v>
      </c>
    </row>
    <row r="2283" spans="1:10" hidden="1">
      <c r="A2283" s="91" t="s">
        <v>178</v>
      </c>
      <c r="B2283" s="91" t="s">
        <v>177</v>
      </c>
      <c r="C2283" s="90">
        <v>3599</v>
      </c>
      <c r="D2283" s="91" t="s">
        <v>256</v>
      </c>
      <c r="E2283" s="91">
        <v>114.7361111111111</v>
      </c>
      <c r="F2283" s="91">
        <v>29.658333333333335</v>
      </c>
      <c r="G2283" s="90">
        <v>2</v>
      </c>
      <c r="H2283" s="27">
        <v>29.675555559999999</v>
      </c>
      <c r="I2283" s="27">
        <v>12</v>
      </c>
      <c r="J2283" s="24">
        <v>0</v>
      </c>
    </row>
    <row r="2284" spans="1:10">
      <c r="A2284" s="91" t="s">
        <v>178</v>
      </c>
      <c r="B2284" s="91" t="s">
        <v>177</v>
      </c>
      <c r="C2284" s="90">
        <v>4626</v>
      </c>
      <c r="D2284" s="91" t="s">
        <v>222</v>
      </c>
      <c r="E2284" s="91">
        <v>114.11111111111111</v>
      </c>
      <c r="F2284" s="91">
        <v>28.547222222222224</v>
      </c>
      <c r="G2284" s="90">
        <v>3</v>
      </c>
      <c r="H2284" s="27">
        <v>28.425555559999999</v>
      </c>
      <c r="I2284" s="27">
        <v>17</v>
      </c>
      <c r="J2284" s="24">
        <v>1</v>
      </c>
    </row>
    <row r="2285" spans="1:10">
      <c r="A2285" s="91" t="s">
        <v>178</v>
      </c>
      <c r="B2285" s="91" t="s">
        <v>177</v>
      </c>
      <c r="C2285" s="90">
        <v>4508</v>
      </c>
      <c r="D2285" s="91" t="s">
        <v>333</v>
      </c>
      <c r="E2285" s="91">
        <v>115.91388888888889</v>
      </c>
      <c r="F2285" s="91">
        <v>30.397222222222222</v>
      </c>
      <c r="G2285" s="90">
        <v>2</v>
      </c>
      <c r="H2285" s="27">
        <v>30.425555559999999</v>
      </c>
      <c r="I2285" s="27">
        <v>9</v>
      </c>
      <c r="J2285" s="24">
        <v>1</v>
      </c>
    </row>
    <row r="2286" spans="1:10" hidden="1">
      <c r="A2286" s="91" t="s">
        <v>178</v>
      </c>
      <c r="B2286" s="91" t="s">
        <v>177</v>
      </c>
      <c r="C2286" s="90">
        <v>3365</v>
      </c>
      <c r="D2286" s="91" t="s">
        <v>257</v>
      </c>
      <c r="E2286" s="91">
        <v>114.36111111111111</v>
      </c>
      <c r="F2286" s="91">
        <v>29.663888888888888</v>
      </c>
      <c r="G2286" s="90">
        <v>1</v>
      </c>
      <c r="H2286" s="27">
        <v>29.675555559999999</v>
      </c>
      <c r="I2286" s="27">
        <v>12</v>
      </c>
      <c r="J2286" s="24">
        <v>0</v>
      </c>
    </row>
    <row r="2287" spans="1:10">
      <c r="A2287" s="91" t="s">
        <v>178</v>
      </c>
      <c r="B2287" s="91" t="s">
        <v>177</v>
      </c>
      <c r="C2287" s="90">
        <v>1527</v>
      </c>
      <c r="D2287" s="91" t="s">
        <v>331</v>
      </c>
      <c r="E2287" s="91">
        <v>115.90833333333333</v>
      </c>
      <c r="F2287" s="91">
        <v>30.386111111111109</v>
      </c>
      <c r="G2287" s="90">
        <v>282</v>
      </c>
      <c r="H2287" s="27">
        <v>30.425555559999999</v>
      </c>
      <c r="I2287" s="27">
        <v>9</v>
      </c>
      <c r="J2287" s="24">
        <v>1</v>
      </c>
    </row>
    <row r="2288" spans="1:10">
      <c r="A2288" s="91" t="s">
        <v>178</v>
      </c>
      <c r="B2288" s="91" t="s">
        <v>177</v>
      </c>
      <c r="C2288" s="90">
        <v>1731</v>
      </c>
      <c r="D2288" s="91" t="s">
        <v>224</v>
      </c>
      <c r="E2288" s="91">
        <v>114.02777777777777</v>
      </c>
      <c r="F2288" s="91">
        <v>28.65</v>
      </c>
      <c r="G2288" s="90">
        <v>140</v>
      </c>
      <c r="H2288" s="27">
        <v>28.675555559999999</v>
      </c>
      <c r="I2288" s="27">
        <v>16</v>
      </c>
      <c r="J2288" s="24">
        <v>1</v>
      </c>
    </row>
    <row r="2289" spans="1:10">
      <c r="A2289" s="91" t="s">
        <v>178</v>
      </c>
      <c r="B2289" s="91" t="s">
        <v>177</v>
      </c>
      <c r="C2289" s="90">
        <v>670</v>
      </c>
      <c r="D2289" s="91" t="s">
        <v>329</v>
      </c>
      <c r="E2289" s="91">
        <v>115.95</v>
      </c>
      <c r="F2289" s="91">
        <v>30.380555555555556</v>
      </c>
      <c r="G2289" s="90">
        <v>5</v>
      </c>
      <c r="H2289" s="27">
        <v>30.425555559999999</v>
      </c>
      <c r="I2289" s="27">
        <v>9</v>
      </c>
      <c r="J2289" s="24">
        <v>1</v>
      </c>
    </row>
    <row r="2290" spans="1:10">
      <c r="A2290" s="91" t="s">
        <v>178</v>
      </c>
      <c r="B2290" s="91" t="s">
        <v>177</v>
      </c>
      <c r="C2290" s="90">
        <v>3842</v>
      </c>
      <c r="D2290" s="91" t="s">
        <v>258</v>
      </c>
      <c r="E2290" s="91">
        <v>115.27222222222223</v>
      </c>
      <c r="F2290" s="91">
        <v>29.680555555555554</v>
      </c>
      <c r="G2290" s="90">
        <v>6</v>
      </c>
      <c r="H2290" s="27">
        <v>29.675555559999999</v>
      </c>
      <c r="I2290" s="27">
        <v>12</v>
      </c>
      <c r="J2290" s="24">
        <v>1</v>
      </c>
    </row>
    <row r="2291" spans="1:10">
      <c r="A2291" s="91" t="s">
        <v>178</v>
      </c>
      <c r="B2291" s="91" t="s">
        <v>177</v>
      </c>
      <c r="C2291" s="90">
        <v>4625</v>
      </c>
      <c r="D2291" s="91" t="s">
        <v>225</v>
      </c>
      <c r="E2291" s="91">
        <v>114.04166666666667</v>
      </c>
      <c r="F2291" s="91">
        <v>28.675000000000001</v>
      </c>
      <c r="G2291" s="90">
        <v>2</v>
      </c>
      <c r="H2291" s="27">
        <v>28.675555559999999</v>
      </c>
      <c r="I2291" s="27">
        <v>16</v>
      </c>
      <c r="J2291" s="24">
        <v>1</v>
      </c>
    </row>
    <row r="2292" spans="1:10">
      <c r="A2292" s="91" t="s">
        <v>178</v>
      </c>
      <c r="B2292" s="91" t="s">
        <v>177</v>
      </c>
      <c r="C2292" s="90">
        <v>768</v>
      </c>
      <c r="D2292" s="91" t="s">
        <v>226</v>
      </c>
      <c r="E2292" s="91">
        <v>114.26944444444445</v>
      </c>
      <c r="F2292" s="91">
        <v>28.686111111111114</v>
      </c>
      <c r="G2292" s="90">
        <v>129</v>
      </c>
      <c r="H2292" s="27">
        <v>28.675555559999999</v>
      </c>
      <c r="I2292" s="27">
        <v>16</v>
      </c>
      <c r="J2292" s="24">
        <v>1</v>
      </c>
    </row>
    <row r="2293" spans="1:10" hidden="1">
      <c r="A2293" s="91" t="s">
        <v>178</v>
      </c>
      <c r="B2293" s="91" t="s">
        <v>177</v>
      </c>
      <c r="C2293" s="90">
        <v>2397</v>
      </c>
      <c r="D2293" s="91" t="s">
        <v>259</v>
      </c>
      <c r="E2293" s="91">
        <v>114.67777777777778</v>
      </c>
      <c r="F2293" s="91">
        <v>29.683333333333334</v>
      </c>
      <c r="G2293" s="90">
        <v>4</v>
      </c>
      <c r="H2293" s="27">
        <v>29.675555559999999</v>
      </c>
      <c r="I2293" s="27">
        <v>12</v>
      </c>
      <c r="J2293" s="24">
        <v>0</v>
      </c>
    </row>
    <row r="2294" spans="1:10">
      <c r="A2294" s="91" t="s">
        <v>178</v>
      </c>
      <c r="B2294" s="91" t="s">
        <v>177</v>
      </c>
      <c r="C2294" s="90">
        <v>1075</v>
      </c>
      <c r="D2294" s="91" t="s">
        <v>260</v>
      </c>
      <c r="E2294" s="91">
        <v>115.56666666666666</v>
      </c>
      <c r="F2294" s="91">
        <v>29.708333333333336</v>
      </c>
      <c r="G2294" s="90">
        <v>1</v>
      </c>
      <c r="H2294" s="27">
        <v>29.675555559999999</v>
      </c>
      <c r="I2294" s="27">
        <v>12</v>
      </c>
      <c r="J2294" s="24">
        <v>1</v>
      </c>
    </row>
    <row r="2295" spans="1:10">
      <c r="A2295" s="91" t="s">
        <v>178</v>
      </c>
      <c r="B2295" s="91" t="s">
        <v>177</v>
      </c>
      <c r="C2295" s="90">
        <v>344</v>
      </c>
      <c r="D2295" s="91" t="s">
        <v>231</v>
      </c>
      <c r="E2295" s="91">
        <v>114.20555555555556</v>
      </c>
      <c r="F2295" s="91">
        <v>28.81388888888889</v>
      </c>
      <c r="G2295" s="90">
        <v>10</v>
      </c>
      <c r="H2295" s="27">
        <v>28.925555559999999</v>
      </c>
      <c r="I2295" s="27">
        <v>15</v>
      </c>
      <c r="J2295" s="24">
        <v>1</v>
      </c>
    </row>
    <row r="2296" spans="1:10">
      <c r="A2296" s="91" t="s">
        <v>178</v>
      </c>
      <c r="B2296" s="91" t="s">
        <v>177</v>
      </c>
      <c r="C2296" s="90">
        <v>1755</v>
      </c>
      <c r="D2296" s="91" t="s">
        <v>261</v>
      </c>
      <c r="E2296" s="91">
        <v>115.58055555555556</v>
      </c>
      <c r="F2296" s="91">
        <v>29.725000000000001</v>
      </c>
      <c r="G2296" s="90">
        <v>5</v>
      </c>
      <c r="H2296" s="27">
        <v>29.675555559999999</v>
      </c>
      <c r="I2296" s="27">
        <v>12</v>
      </c>
      <c r="J2296" s="24">
        <v>1</v>
      </c>
    </row>
    <row r="2297" spans="1:10">
      <c r="A2297" s="91" t="s">
        <v>178</v>
      </c>
      <c r="B2297" s="91" t="s">
        <v>177</v>
      </c>
      <c r="C2297" s="90">
        <v>343</v>
      </c>
      <c r="D2297" s="91" t="s">
        <v>233</v>
      </c>
      <c r="E2297" s="91">
        <v>114.20277777777777</v>
      </c>
      <c r="F2297" s="91">
        <v>28.849999999999998</v>
      </c>
      <c r="G2297" s="90">
        <v>2</v>
      </c>
      <c r="H2297" s="27">
        <v>28.925555559999999</v>
      </c>
      <c r="I2297" s="27">
        <v>15</v>
      </c>
      <c r="J2297" s="24">
        <v>1</v>
      </c>
    </row>
    <row r="2298" spans="1:10" hidden="1">
      <c r="A2298" s="91" t="s">
        <v>178</v>
      </c>
      <c r="B2298" s="91" t="s">
        <v>177</v>
      </c>
      <c r="C2298" s="90">
        <v>2395</v>
      </c>
      <c r="D2298" s="91" t="s">
        <v>230</v>
      </c>
      <c r="E2298" s="91">
        <v>114.67777777777779</v>
      </c>
      <c r="F2298" s="91">
        <v>29.741666666666664</v>
      </c>
      <c r="G2298" s="90">
        <v>3</v>
      </c>
      <c r="H2298" s="27">
        <v>29.675555559999999</v>
      </c>
      <c r="I2298" s="27">
        <v>12</v>
      </c>
      <c r="J2298" s="24">
        <v>0</v>
      </c>
    </row>
    <row r="2299" spans="1:10" hidden="1">
      <c r="A2299" s="91" t="s">
        <v>178</v>
      </c>
      <c r="B2299" s="91" t="s">
        <v>177</v>
      </c>
      <c r="C2299" s="90">
        <v>1439</v>
      </c>
      <c r="D2299" s="91" t="s">
        <v>262</v>
      </c>
      <c r="E2299" s="91">
        <v>114.6861111111111</v>
      </c>
      <c r="F2299" s="91">
        <v>29.744444444444444</v>
      </c>
      <c r="G2299" s="90">
        <v>3</v>
      </c>
      <c r="H2299" s="27">
        <v>29.675555559999999</v>
      </c>
      <c r="I2299" s="27">
        <v>12</v>
      </c>
      <c r="J2299" s="24">
        <v>0</v>
      </c>
    </row>
    <row r="2300" spans="1:10">
      <c r="A2300" s="91" t="s">
        <v>178</v>
      </c>
      <c r="B2300" s="91" t="s">
        <v>177</v>
      </c>
      <c r="C2300" s="90">
        <v>746</v>
      </c>
      <c r="D2300" s="91" t="s">
        <v>263</v>
      </c>
      <c r="E2300" s="91">
        <v>115.26944444444443</v>
      </c>
      <c r="F2300" s="91">
        <v>29.74722222222222</v>
      </c>
      <c r="G2300" s="90">
        <v>3</v>
      </c>
      <c r="H2300" s="27">
        <v>29.675555559999999</v>
      </c>
      <c r="I2300" s="27">
        <v>12</v>
      </c>
      <c r="J2300" s="24">
        <v>1</v>
      </c>
    </row>
    <row r="2301" spans="1:10">
      <c r="A2301" s="91" t="s">
        <v>178</v>
      </c>
      <c r="B2301" s="91" t="s">
        <v>177</v>
      </c>
      <c r="C2301" s="90">
        <v>4309</v>
      </c>
      <c r="D2301" s="91" t="s">
        <v>264</v>
      </c>
      <c r="E2301" s="91">
        <v>115.78055555555557</v>
      </c>
      <c r="F2301" s="91">
        <v>29.758333333333333</v>
      </c>
      <c r="G2301" s="90">
        <v>1</v>
      </c>
      <c r="H2301" s="27">
        <v>29.675555559999999</v>
      </c>
      <c r="I2301" s="27">
        <v>12</v>
      </c>
      <c r="J2301" s="24">
        <v>1</v>
      </c>
    </row>
    <row r="2302" spans="1:10" hidden="1">
      <c r="A2302" s="91" t="s">
        <v>178</v>
      </c>
      <c r="B2302" s="91" t="s">
        <v>177</v>
      </c>
      <c r="C2302" s="90">
        <v>5081</v>
      </c>
      <c r="D2302" s="91" t="s">
        <v>265</v>
      </c>
      <c r="E2302" s="91">
        <v>114.46111111111111</v>
      </c>
      <c r="F2302" s="91">
        <v>29.766666666666666</v>
      </c>
      <c r="G2302" s="90">
        <v>1</v>
      </c>
      <c r="H2302" s="27">
        <v>29.675555559999999</v>
      </c>
      <c r="I2302" s="27">
        <v>12</v>
      </c>
      <c r="J2302" s="24">
        <v>0</v>
      </c>
    </row>
    <row r="2303" spans="1:10" hidden="1">
      <c r="A2303" s="91" t="s">
        <v>178</v>
      </c>
      <c r="B2303" s="91" t="s">
        <v>177</v>
      </c>
      <c r="C2303" s="90">
        <v>512</v>
      </c>
      <c r="D2303" s="91" t="s">
        <v>315</v>
      </c>
      <c r="E2303" s="91">
        <v>114.76111111111111</v>
      </c>
      <c r="F2303" s="91">
        <v>30.180555555555557</v>
      </c>
      <c r="G2303" s="90">
        <v>1</v>
      </c>
      <c r="H2303" s="27">
        <v>30.175555559999999</v>
      </c>
      <c r="I2303" s="27">
        <v>10</v>
      </c>
      <c r="J2303" s="24">
        <v>0</v>
      </c>
    </row>
    <row r="2304" spans="1:10" hidden="1">
      <c r="A2304" s="91" t="s">
        <v>178</v>
      </c>
      <c r="B2304" s="91" t="s">
        <v>177</v>
      </c>
      <c r="C2304" s="90">
        <v>2392</v>
      </c>
      <c r="D2304" s="91" t="s">
        <v>266</v>
      </c>
      <c r="E2304" s="91">
        <v>114.74722222222222</v>
      </c>
      <c r="F2304" s="91">
        <v>29.788888888888891</v>
      </c>
      <c r="G2304" s="90">
        <v>1</v>
      </c>
      <c r="H2304" s="27">
        <v>29.675555559999999</v>
      </c>
      <c r="I2304" s="27">
        <v>12</v>
      </c>
      <c r="J2304" s="24">
        <v>0</v>
      </c>
    </row>
    <row r="2305" spans="1:10" hidden="1">
      <c r="A2305" s="91" t="s">
        <v>178</v>
      </c>
      <c r="B2305" s="91" t="s">
        <v>177</v>
      </c>
      <c r="C2305" s="90">
        <v>611</v>
      </c>
      <c r="D2305" s="91" t="s">
        <v>267</v>
      </c>
      <c r="E2305" s="91">
        <v>114.39999999999999</v>
      </c>
      <c r="F2305" s="91">
        <v>29.802777777777777</v>
      </c>
      <c r="G2305" s="90">
        <v>11</v>
      </c>
      <c r="H2305" s="27">
        <v>29.925555559999999</v>
      </c>
      <c r="I2305" s="27">
        <v>11</v>
      </c>
      <c r="J2305" s="24">
        <v>0</v>
      </c>
    </row>
    <row r="2306" spans="1:10" hidden="1">
      <c r="A2306" s="91" t="s">
        <v>178</v>
      </c>
      <c r="B2306" s="91" t="s">
        <v>177</v>
      </c>
      <c r="C2306" s="90">
        <v>1806</v>
      </c>
      <c r="D2306" s="91" t="s">
        <v>268</v>
      </c>
      <c r="E2306" s="91">
        <v>114.825</v>
      </c>
      <c r="F2306" s="91">
        <v>29.816666666666666</v>
      </c>
      <c r="G2306" s="90">
        <v>4</v>
      </c>
      <c r="H2306" s="27">
        <v>29.925555559999999</v>
      </c>
      <c r="I2306" s="27">
        <v>11</v>
      </c>
      <c r="J2306" s="24">
        <v>0</v>
      </c>
    </row>
    <row r="2307" spans="1:10" hidden="1">
      <c r="A2307" s="91" t="s">
        <v>178</v>
      </c>
      <c r="B2307" s="91" t="s">
        <v>177</v>
      </c>
      <c r="C2307" s="90">
        <v>280</v>
      </c>
      <c r="D2307" s="91" t="s">
        <v>269</v>
      </c>
      <c r="E2307" s="91">
        <v>114.51944444444445</v>
      </c>
      <c r="F2307" s="91">
        <v>29.833333333333336</v>
      </c>
      <c r="G2307" s="90">
        <v>10</v>
      </c>
      <c r="H2307" s="27">
        <v>29.925555559999999</v>
      </c>
      <c r="I2307" s="27">
        <v>11</v>
      </c>
      <c r="J2307" s="24">
        <v>0</v>
      </c>
    </row>
    <row r="2308" spans="1:10" hidden="1">
      <c r="A2308" s="91" t="s">
        <v>178</v>
      </c>
      <c r="B2308" s="91" t="s">
        <v>177</v>
      </c>
      <c r="C2308" s="90">
        <v>1860</v>
      </c>
      <c r="D2308" s="91" t="s">
        <v>270</v>
      </c>
      <c r="E2308" s="91">
        <v>114.825</v>
      </c>
      <c r="F2308" s="91">
        <v>29.844444444444441</v>
      </c>
      <c r="G2308" s="90">
        <v>2</v>
      </c>
      <c r="H2308" s="27">
        <v>29.925555559999999</v>
      </c>
      <c r="I2308" s="27">
        <v>11</v>
      </c>
      <c r="J2308" s="24">
        <v>0</v>
      </c>
    </row>
    <row r="2309" spans="1:10" hidden="1">
      <c r="A2309" s="91" t="s">
        <v>178</v>
      </c>
      <c r="B2309" s="91" t="s">
        <v>177</v>
      </c>
      <c r="C2309" s="90">
        <v>4897</v>
      </c>
      <c r="D2309" s="91" t="s">
        <v>271</v>
      </c>
      <c r="E2309" s="91">
        <v>114.38611111111112</v>
      </c>
      <c r="F2309" s="91">
        <v>29.847222222222221</v>
      </c>
      <c r="G2309" s="90">
        <v>1</v>
      </c>
      <c r="H2309" s="27">
        <v>29.925555559999999</v>
      </c>
      <c r="I2309" s="27">
        <v>11</v>
      </c>
      <c r="J2309" s="24">
        <v>0</v>
      </c>
    </row>
    <row r="2310" spans="1:10" hidden="1">
      <c r="A2310" s="91" t="s">
        <v>178</v>
      </c>
      <c r="B2310" s="91" t="s">
        <v>177</v>
      </c>
      <c r="C2310" s="90">
        <v>4460</v>
      </c>
      <c r="D2310" s="91" t="s">
        <v>272</v>
      </c>
      <c r="E2310" s="91">
        <v>114.81388888888888</v>
      </c>
      <c r="F2310" s="91">
        <v>29.866666666666667</v>
      </c>
      <c r="G2310" s="90">
        <v>2</v>
      </c>
      <c r="H2310" s="27">
        <v>29.925555559999999</v>
      </c>
      <c r="I2310" s="27">
        <v>11</v>
      </c>
      <c r="J2310" s="24">
        <v>0</v>
      </c>
    </row>
    <row r="2311" spans="1:10" hidden="1">
      <c r="A2311" s="91" t="s">
        <v>178</v>
      </c>
      <c r="B2311" s="91" t="s">
        <v>177</v>
      </c>
      <c r="C2311" s="90">
        <v>1079</v>
      </c>
      <c r="D2311" s="91" t="s">
        <v>308</v>
      </c>
      <c r="E2311" s="91">
        <v>114.72499999999999</v>
      </c>
      <c r="F2311" s="91">
        <v>30.12777777777778</v>
      </c>
      <c r="G2311" s="90">
        <v>4</v>
      </c>
      <c r="H2311" s="27">
        <v>30.175555559999999</v>
      </c>
      <c r="I2311" s="27">
        <v>10</v>
      </c>
      <c r="J2311" s="24">
        <v>0</v>
      </c>
    </row>
    <row r="2312" spans="1:10" hidden="1">
      <c r="A2312" s="91" t="s">
        <v>178</v>
      </c>
      <c r="B2312" s="91" t="s">
        <v>177</v>
      </c>
      <c r="C2312" s="90">
        <v>1001</v>
      </c>
      <c r="D2312" s="91" t="s">
        <v>273</v>
      </c>
      <c r="E2312" s="91">
        <v>114.75833333333334</v>
      </c>
      <c r="F2312" s="91">
        <v>29.869444444444444</v>
      </c>
      <c r="G2312" s="90">
        <v>159</v>
      </c>
      <c r="H2312" s="27">
        <v>29.925555559999999</v>
      </c>
      <c r="I2312" s="27">
        <v>11</v>
      </c>
      <c r="J2312" s="24">
        <v>0</v>
      </c>
    </row>
    <row r="2313" spans="1:10" hidden="1">
      <c r="A2313" s="91" t="s">
        <v>178</v>
      </c>
      <c r="B2313" s="91" t="s">
        <v>177</v>
      </c>
      <c r="C2313" s="90">
        <v>1282</v>
      </c>
      <c r="D2313" s="91" t="s">
        <v>306</v>
      </c>
      <c r="E2313" s="91">
        <v>114.69444444444444</v>
      </c>
      <c r="F2313" s="91">
        <v>30.116666666666667</v>
      </c>
      <c r="G2313" s="90">
        <v>4</v>
      </c>
      <c r="H2313" s="27">
        <v>30.175555559999999</v>
      </c>
      <c r="I2313" s="27">
        <v>10</v>
      </c>
      <c r="J2313" s="24">
        <v>0</v>
      </c>
    </row>
    <row r="2314" spans="1:10" hidden="1">
      <c r="A2314" s="91" t="s">
        <v>178</v>
      </c>
      <c r="B2314" s="91" t="s">
        <v>177</v>
      </c>
      <c r="C2314" s="90">
        <v>323</v>
      </c>
      <c r="D2314" s="91" t="s">
        <v>305</v>
      </c>
      <c r="E2314" s="91">
        <v>115.12222222222222</v>
      </c>
      <c r="F2314" s="91">
        <v>30.113888888888887</v>
      </c>
      <c r="G2314" s="90">
        <v>3</v>
      </c>
      <c r="H2314" s="27">
        <v>30.175555559999999</v>
      </c>
      <c r="I2314" s="27">
        <v>10</v>
      </c>
      <c r="J2314" s="24">
        <v>0</v>
      </c>
    </row>
    <row r="2315" spans="1:10" hidden="1">
      <c r="A2315" s="91" t="s">
        <v>178</v>
      </c>
      <c r="B2315" s="91" t="s">
        <v>177</v>
      </c>
      <c r="C2315" s="90">
        <v>3314</v>
      </c>
      <c r="D2315" s="91" t="s">
        <v>274</v>
      </c>
      <c r="E2315" s="91">
        <v>114.35833333333333</v>
      </c>
      <c r="F2315" s="91">
        <v>29.877777777777776</v>
      </c>
      <c r="G2315" s="90">
        <v>3</v>
      </c>
      <c r="H2315" s="27">
        <v>29.925555559999999</v>
      </c>
      <c r="I2315" s="27">
        <v>11</v>
      </c>
      <c r="J2315" s="24">
        <v>0</v>
      </c>
    </row>
    <row r="2316" spans="1:10" hidden="1">
      <c r="A2316" s="91" t="s">
        <v>178</v>
      </c>
      <c r="B2316" s="91" t="s">
        <v>177</v>
      </c>
      <c r="C2316" s="90">
        <v>4384</v>
      </c>
      <c r="D2316" s="91" t="s">
        <v>292</v>
      </c>
      <c r="E2316" s="91">
        <v>114.64999999999999</v>
      </c>
      <c r="F2316" s="91">
        <v>30.105555555555554</v>
      </c>
      <c r="G2316" s="90">
        <v>7</v>
      </c>
      <c r="H2316" s="27">
        <v>30.175555559999999</v>
      </c>
      <c r="I2316" s="27">
        <v>10</v>
      </c>
      <c r="J2316" s="24">
        <v>0</v>
      </c>
    </row>
    <row r="2317" spans="1:10" hidden="1">
      <c r="A2317" s="91" t="s">
        <v>178</v>
      </c>
      <c r="B2317" s="91" t="s">
        <v>177</v>
      </c>
      <c r="C2317" s="90">
        <v>3963</v>
      </c>
      <c r="D2317" s="91" t="s">
        <v>275</v>
      </c>
      <c r="E2317" s="91">
        <v>114.49166666666667</v>
      </c>
      <c r="F2317" s="91">
        <v>29.880555555555556</v>
      </c>
      <c r="G2317" s="90">
        <v>3</v>
      </c>
      <c r="H2317" s="27">
        <v>29.925555559999999</v>
      </c>
      <c r="I2317" s="27">
        <v>11</v>
      </c>
      <c r="J2317" s="24">
        <v>0</v>
      </c>
    </row>
    <row r="2318" spans="1:10" hidden="1">
      <c r="A2318" s="91" t="s">
        <v>178</v>
      </c>
      <c r="B2318" s="91" t="s">
        <v>177</v>
      </c>
      <c r="C2318" s="90">
        <v>3321</v>
      </c>
      <c r="D2318" s="91" t="s">
        <v>276</v>
      </c>
      <c r="E2318" s="91">
        <v>114.48055555555555</v>
      </c>
      <c r="F2318" s="91">
        <v>29.883333333333333</v>
      </c>
      <c r="G2318" s="90">
        <v>1</v>
      </c>
      <c r="H2318" s="27">
        <v>29.925555559999999</v>
      </c>
      <c r="I2318" s="27">
        <v>11</v>
      </c>
      <c r="J2318" s="24">
        <v>0</v>
      </c>
    </row>
    <row r="2319" spans="1:10" hidden="1">
      <c r="A2319" s="91" t="s">
        <v>178</v>
      </c>
      <c r="B2319" s="91" t="s">
        <v>177</v>
      </c>
      <c r="C2319" s="90">
        <v>2388</v>
      </c>
      <c r="D2319" s="91" t="s">
        <v>302</v>
      </c>
      <c r="E2319" s="91">
        <v>115.19722222222222</v>
      </c>
      <c r="F2319" s="91">
        <v>30.099999999999998</v>
      </c>
      <c r="G2319" s="90">
        <v>1</v>
      </c>
      <c r="H2319" s="27">
        <v>30.175555559999999</v>
      </c>
      <c r="I2319" s="27">
        <v>10</v>
      </c>
      <c r="J2319" s="24">
        <v>0</v>
      </c>
    </row>
    <row r="2320" spans="1:10" hidden="1">
      <c r="A2320" s="91" t="s">
        <v>178</v>
      </c>
      <c r="B2320" s="91" t="s">
        <v>177</v>
      </c>
      <c r="C2320" s="90">
        <v>5066</v>
      </c>
      <c r="D2320" s="91" t="s">
        <v>301</v>
      </c>
      <c r="E2320" s="91">
        <v>115.13611111111111</v>
      </c>
      <c r="F2320" s="91">
        <v>30.099999999999998</v>
      </c>
      <c r="G2320" s="90">
        <v>4</v>
      </c>
      <c r="H2320" s="27">
        <v>30.175555559999999</v>
      </c>
      <c r="I2320" s="27">
        <v>10</v>
      </c>
      <c r="J2320" s="24">
        <v>0</v>
      </c>
    </row>
    <row r="2321" spans="1:10" hidden="1">
      <c r="A2321" s="91" t="s">
        <v>178</v>
      </c>
      <c r="B2321" s="91" t="s">
        <v>177</v>
      </c>
      <c r="C2321" s="90">
        <v>176</v>
      </c>
      <c r="D2321" s="91" t="s">
        <v>300</v>
      </c>
      <c r="E2321" s="91">
        <v>115.125</v>
      </c>
      <c r="F2321" s="91">
        <v>30.094444444444445</v>
      </c>
      <c r="G2321" s="90">
        <v>6</v>
      </c>
      <c r="H2321" s="27">
        <v>30.175555559999999</v>
      </c>
      <c r="I2321" s="27">
        <v>10</v>
      </c>
      <c r="J2321" s="24">
        <v>0</v>
      </c>
    </row>
    <row r="2322" spans="1:10">
      <c r="A2322" s="91" t="s">
        <v>178</v>
      </c>
      <c r="B2322" s="91" t="s">
        <v>177</v>
      </c>
      <c r="C2322" s="90">
        <v>4856</v>
      </c>
      <c r="D2322" s="91" t="s">
        <v>277</v>
      </c>
      <c r="E2322" s="91">
        <v>115.6888888888889</v>
      </c>
      <c r="F2322" s="91">
        <v>29.905555555555555</v>
      </c>
      <c r="G2322" s="90">
        <v>1</v>
      </c>
      <c r="H2322" s="27">
        <v>29.925555559999999</v>
      </c>
      <c r="I2322" s="27">
        <v>11</v>
      </c>
      <c r="J2322" s="24">
        <v>1</v>
      </c>
    </row>
    <row r="2323" spans="1:10">
      <c r="A2323" s="91" t="s">
        <v>178</v>
      </c>
      <c r="B2323" s="91" t="s">
        <v>177</v>
      </c>
      <c r="C2323" s="90">
        <v>1470</v>
      </c>
      <c r="D2323" s="91" t="s">
        <v>278</v>
      </c>
      <c r="E2323" s="91">
        <v>115.55555555555556</v>
      </c>
      <c r="F2323" s="91">
        <v>29.913888888888888</v>
      </c>
      <c r="G2323" s="90">
        <v>3</v>
      </c>
      <c r="H2323" s="27">
        <v>29.925555559999999</v>
      </c>
      <c r="I2323" s="27">
        <v>11</v>
      </c>
      <c r="J2323" s="24">
        <v>1</v>
      </c>
    </row>
    <row r="2324" spans="1:10" hidden="1">
      <c r="A2324" s="91" t="s">
        <v>178</v>
      </c>
      <c r="B2324" s="91" t="s">
        <v>177</v>
      </c>
      <c r="C2324" s="90">
        <v>1080</v>
      </c>
      <c r="D2324" s="91" t="s">
        <v>279</v>
      </c>
      <c r="E2324" s="91">
        <v>114.43611111111112</v>
      </c>
      <c r="F2324" s="91">
        <v>29.93611111111111</v>
      </c>
      <c r="G2324" s="90">
        <v>11</v>
      </c>
      <c r="H2324" s="27">
        <v>29.925555559999999</v>
      </c>
      <c r="I2324" s="27">
        <v>11</v>
      </c>
      <c r="J2324" s="24">
        <v>0</v>
      </c>
    </row>
    <row r="2325" spans="1:10" hidden="1">
      <c r="A2325" s="91" t="s">
        <v>178</v>
      </c>
      <c r="B2325" s="91" t="s">
        <v>177</v>
      </c>
      <c r="C2325" s="90">
        <v>3394</v>
      </c>
      <c r="D2325" s="91" t="s">
        <v>296</v>
      </c>
      <c r="E2325" s="91">
        <v>115.06111111111112</v>
      </c>
      <c r="F2325" s="91">
        <v>30.083333333333332</v>
      </c>
      <c r="G2325" s="90">
        <v>3</v>
      </c>
      <c r="H2325" s="27">
        <v>30.175555559999999</v>
      </c>
      <c r="I2325" s="27">
        <v>10</v>
      </c>
      <c r="J2325" s="24">
        <v>0</v>
      </c>
    </row>
    <row r="2326" spans="1:10" hidden="1">
      <c r="A2326" s="91" t="s">
        <v>178</v>
      </c>
      <c r="B2326" s="91" t="s">
        <v>177</v>
      </c>
      <c r="C2326" s="90">
        <v>2389</v>
      </c>
      <c r="D2326" s="91" t="s">
        <v>295</v>
      </c>
      <c r="E2326" s="91">
        <v>115.075</v>
      </c>
      <c r="F2326" s="91">
        <v>30.080555555555556</v>
      </c>
      <c r="G2326" s="90">
        <v>2</v>
      </c>
      <c r="H2326" s="27">
        <v>30.175555559999999</v>
      </c>
      <c r="I2326" s="27">
        <v>10</v>
      </c>
      <c r="J2326" s="24">
        <v>0</v>
      </c>
    </row>
    <row r="2327" spans="1:10" hidden="1">
      <c r="A2327" s="91" t="s">
        <v>178</v>
      </c>
      <c r="B2327" s="91" t="s">
        <v>177</v>
      </c>
      <c r="C2327" s="90">
        <v>3635</v>
      </c>
      <c r="D2327" s="91" t="s">
        <v>294</v>
      </c>
      <c r="E2327" s="91">
        <v>115.21111111111111</v>
      </c>
      <c r="F2327" s="91">
        <v>30.077777777777776</v>
      </c>
      <c r="G2327" s="90">
        <v>4</v>
      </c>
      <c r="H2327" s="27">
        <v>30.175555559999999</v>
      </c>
      <c r="I2327" s="27">
        <v>10</v>
      </c>
      <c r="J2327" s="24">
        <v>0</v>
      </c>
    </row>
    <row r="2328" spans="1:10">
      <c r="A2328" s="91" t="s">
        <v>178</v>
      </c>
      <c r="B2328" s="91" t="s">
        <v>177</v>
      </c>
      <c r="C2328" s="90">
        <v>4308</v>
      </c>
      <c r="D2328" s="91" t="s">
        <v>293</v>
      </c>
      <c r="E2328" s="91">
        <v>115.92222222222222</v>
      </c>
      <c r="F2328" s="91">
        <v>30.072222222222223</v>
      </c>
      <c r="G2328" s="90">
        <v>1</v>
      </c>
      <c r="H2328" s="27">
        <v>30.175555559999999</v>
      </c>
      <c r="I2328" s="27">
        <v>10</v>
      </c>
      <c r="J2328" s="24">
        <v>1</v>
      </c>
    </row>
    <row r="2329" spans="1:10" hidden="1">
      <c r="A2329" s="91" t="s">
        <v>178</v>
      </c>
      <c r="B2329" s="91" t="s">
        <v>177</v>
      </c>
      <c r="C2329" s="90">
        <v>609</v>
      </c>
      <c r="D2329" s="91" t="s">
        <v>215</v>
      </c>
      <c r="E2329" s="91">
        <v>115.22777777777777</v>
      </c>
      <c r="F2329" s="91">
        <v>30.069444444444443</v>
      </c>
      <c r="G2329" s="90">
        <v>3</v>
      </c>
      <c r="H2329" s="27">
        <v>30.175555559999999</v>
      </c>
      <c r="I2329" s="27">
        <v>10</v>
      </c>
      <c r="J2329" s="24">
        <v>0</v>
      </c>
    </row>
    <row r="2330" spans="1:10" hidden="1">
      <c r="A2330" s="91" t="s">
        <v>178</v>
      </c>
      <c r="B2330" s="91" t="s">
        <v>177</v>
      </c>
      <c r="C2330" s="90">
        <v>4048</v>
      </c>
      <c r="D2330" s="91" t="s">
        <v>292</v>
      </c>
      <c r="E2330" s="91">
        <v>115.12222222222222</v>
      </c>
      <c r="F2330" s="91">
        <v>30.058333333333334</v>
      </c>
      <c r="G2330" s="90">
        <v>2</v>
      </c>
      <c r="H2330" s="27">
        <v>30.175555559999999</v>
      </c>
      <c r="I2330" s="27">
        <v>10</v>
      </c>
      <c r="J2330" s="24">
        <v>0</v>
      </c>
    </row>
    <row r="2331" spans="1:10" hidden="1">
      <c r="A2331" s="91" t="s">
        <v>178</v>
      </c>
      <c r="B2331" s="91" t="s">
        <v>177</v>
      </c>
      <c r="C2331" s="90">
        <v>3324</v>
      </c>
      <c r="D2331" s="91" t="s">
        <v>280</v>
      </c>
      <c r="E2331" s="91">
        <v>114.61944444444444</v>
      </c>
      <c r="F2331" s="91">
        <v>29.955555555555556</v>
      </c>
      <c r="G2331" s="90">
        <v>1</v>
      </c>
      <c r="H2331" s="27">
        <v>29.925555559999999</v>
      </c>
      <c r="I2331" s="27">
        <v>11</v>
      </c>
      <c r="J2331" s="24">
        <v>0</v>
      </c>
    </row>
    <row r="2332" spans="1:10" hidden="1">
      <c r="A2332" s="91" t="s">
        <v>178</v>
      </c>
      <c r="B2332" s="91" t="s">
        <v>177</v>
      </c>
      <c r="C2332" s="90">
        <v>207</v>
      </c>
      <c r="D2332" s="91" t="s">
        <v>281</v>
      </c>
      <c r="E2332" s="91">
        <v>114.98055555555555</v>
      </c>
      <c r="F2332" s="91">
        <v>29.966666666666669</v>
      </c>
      <c r="G2332" s="90">
        <v>1</v>
      </c>
      <c r="H2332" s="27">
        <v>29.925555559999999</v>
      </c>
      <c r="I2332" s="27">
        <v>11</v>
      </c>
      <c r="J2332" s="24">
        <v>0</v>
      </c>
    </row>
    <row r="2333" spans="1:10" hidden="1">
      <c r="A2333" s="91" t="s">
        <v>178</v>
      </c>
      <c r="B2333" s="91" t="s">
        <v>177</v>
      </c>
      <c r="C2333" s="90">
        <v>117</v>
      </c>
      <c r="D2333" s="91" t="s">
        <v>282</v>
      </c>
      <c r="E2333" s="91">
        <v>115.21944444444443</v>
      </c>
      <c r="F2333" s="91">
        <v>29.972222222222221</v>
      </c>
      <c r="G2333" s="90">
        <v>10</v>
      </c>
      <c r="H2333" s="27">
        <v>29.925555559999999</v>
      </c>
      <c r="I2333" s="27">
        <v>11</v>
      </c>
      <c r="J2333" s="24">
        <v>0</v>
      </c>
    </row>
    <row r="2334" spans="1:10" hidden="1">
      <c r="A2334" s="91" t="s">
        <v>178</v>
      </c>
      <c r="B2334" s="91" t="s">
        <v>177</v>
      </c>
      <c r="C2334" s="90">
        <v>994</v>
      </c>
      <c r="D2334" s="91" t="s">
        <v>283</v>
      </c>
      <c r="E2334" s="91">
        <v>114.49722222222222</v>
      </c>
      <c r="F2334" s="91">
        <v>29.974999999999998</v>
      </c>
      <c r="G2334" s="90">
        <v>6</v>
      </c>
      <c r="H2334" s="27">
        <v>29.925555559999999</v>
      </c>
      <c r="I2334" s="27">
        <v>11</v>
      </c>
      <c r="J2334" s="24">
        <v>0</v>
      </c>
    </row>
    <row r="2335" spans="1:10" hidden="1">
      <c r="A2335" s="91" t="s">
        <v>178</v>
      </c>
      <c r="B2335" s="91" t="s">
        <v>177</v>
      </c>
      <c r="C2335" s="90">
        <v>259</v>
      </c>
      <c r="D2335" s="91" t="s">
        <v>284</v>
      </c>
      <c r="E2335" s="91">
        <v>115.04444444444445</v>
      </c>
      <c r="F2335" s="91">
        <v>29.980555555555558</v>
      </c>
      <c r="G2335" s="90">
        <v>1</v>
      </c>
      <c r="H2335" s="27">
        <v>29.925555559999999</v>
      </c>
      <c r="I2335" s="27">
        <v>11</v>
      </c>
      <c r="J2335" s="24">
        <v>0</v>
      </c>
    </row>
    <row r="2336" spans="1:10">
      <c r="A2336" s="91" t="s">
        <v>178</v>
      </c>
      <c r="B2336" s="91" t="s">
        <v>177</v>
      </c>
      <c r="C2336" s="90">
        <v>660</v>
      </c>
      <c r="D2336" s="91" t="s">
        <v>240</v>
      </c>
      <c r="E2336" s="91">
        <v>114.20555555555556</v>
      </c>
      <c r="F2336" s="91">
        <v>29.038888888888891</v>
      </c>
      <c r="G2336" s="90">
        <v>112</v>
      </c>
      <c r="H2336" s="27">
        <v>28.925555559999999</v>
      </c>
      <c r="I2336" s="27">
        <v>15</v>
      </c>
      <c r="J2336" s="24">
        <v>1</v>
      </c>
    </row>
    <row r="2337" spans="1:10" hidden="1">
      <c r="A2337" s="91" t="s">
        <v>178</v>
      </c>
      <c r="B2337" s="91" t="s">
        <v>177</v>
      </c>
      <c r="C2337" s="90">
        <v>1333</v>
      </c>
      <c r="D2337" s="91" t="s">
        <v>285</v>
      </c>
      <c r="E2337" s="91">
        <v>114.57777777777778</v>
      </c>
      <c r="F2337" s="91">
        <v>29.986111111111111</v>
      </c>
      <c r="G2337" s="90">
        <v>4</v>
      </c>
      <c r="H2337" s="27">
        <v>29.925555559999999</v>
      </c>
      <c r="I2337" s="27">
        <v>11</v>
      </c>
      <c r="J2337" s="24">
        <v>0</v>
      </c>
    </row>
    <row r="2338" spans="1:10">
      <c r="A2338" s="91" t="s">
        <v>178</v>
      </c>
      <c r="B2338" s="91" t="s">
        <v>177</v>
      </c>
      <c r="C2338" s="90">
        <v>4562</v>
      </c>
      <c r="D2338" s="91" t="s">
        <v>244</v>
      </c>
      <c r="E2338" s="91">
        <v>114.28333333333335</v>
      </c>
      <c r="F2338" s="91">
        <v>29.099999999999998</v>
      </c>
      <c r="G2338" s="90">
        <v>2</v>
      </c>
      <c r="H2338" s="27">
        <v>29.175555559999999</v>
      </c>
      <c r="I2338" s="27">
        <v>14</v>
      </c>
      <c r="J2338" s="24">
        <v>1</v>
      </c>
    </row>
    <row r="2339" spans="1:10">
      <c r="A2339" s="91" t="s">
        <v>178</v>
      </c>
      <c r="B2339" s="91" t="s">
        <v>177</v>
      </c>
      <c r="C2339" s="90">
        <v>88</v>
      </c>
      <c r="D2339" s="91" t="s">
        <v>286</v>
      </c>
      <c r="E2339" s="91">
        <v>115.66944444444444</v>
      </c>
      <c r="F2339" s="91">
        <v>29.988888888888887</v>
      </c>
      <c r="G2339" s="90">
        <v>2</v>
      </c>
      <c r="H2339" s="27">
        <v>29.925555559999999</v>
      </c>
      <c r="I2339" s="27">
        <v>11</v>
      </c>
      <c r="J2339" s="24">
        <v>1</v>
      </c>
    </row>
    <row r="2340" spans="1:10">
      <c r="A2340" s="91" t="s">
        <v>178</v>
      </c>
      <c r="B2340" s="91" t="s">
        <v>177</v>
      </c>
      <c r="C2340" s="90">
        <v>1055</v>
      </c>
      <c r="D2340" s="91" t="s">
        <v>245</v>
      </c>
      <c r="E2340" s="91">
        <v>114.18611111111112</v>
      </c>
      <c r="F2340" s="91">
        <v>29.141666666666669</v>
      </c>
      <c r="G2340" s="90">
        <v>9</v>
      </c>
      <c r="H2340" s="27">
        <v>29.175555559999999</v>
      </c>
      <c r="I2340" s="27">
        <v>14</v>
      </c>
      <c r="J2340" s="24">
        <v>1</v>
      </c>
    </row>
    <row r="2341" spans="1:10" hidden="1">
      <c r="A2341" s="91" t="s">
        <v>178</v>
      </c>
      <c r="B2341" s="91" t="s">
        <v>177</v>
      </c>
      <c r="C2341" s="90">
        <v>1357</v>
      </c>
      <c r="D2341" s="91" t="s">
        <v>287</v>
      </c>
      <c r="E2341" s="91">
        <v>114.55277777777778</v>
      </c>
      <c r="F2341" s="91">
        <v>29.991666666666664</v>
      </c>
      <c r="G2341" s="90">
        <v>1</v>
      </c>
      <c r="H2341" s="27">
        <v>29.925555559999999</v>
      </c>
      <c r="I2341" s="27">
        <v>11</v>
      </c>
      <c r="J2341" s="24">
        <v>0</v>
      </c>
    </row>
    <row r="2342" spans="1:10">
      <c r="A2342" s="91" t="s">
        <v>178</v>
      </c>
      <c r="B2342" s="91" t="s">
        <v>177</v>
      </c>
      <c r="C2342" s="90">
        <v>939</v>
      </c>
      <c r="D2342" s="91" t="s">
        <v>288</v>
      </c>
      <c r="E2342" s="91">
        <v>115.87222222222222</v>
      </c>
      <c r="F2342" s="91">
        <v>30</v>
      </c>
      <c r="G2342" s="90">
        <v>7</v>
      </c>
      <c r="H2342" s="27">
        <v>29.925555559999999</v>
      </c>
      <c r="I2342" s="27">
        <v>11</v>
      </c>
      <c r="J2342" s="24">
        <v>1</v>
      </c>
    </row>
    <row r="2343" spans="1:10" hidden="1">
      <c r="A2343" s="91" t="s">
        <v>178</v>
      </c>
      <c r="B2343" s="91" t="s">
        <v>177</v>
      </c>
      <c r="C2343" s="90">
        <v>748</v>
      </c>
      <c r="D2343" s="91" t="s">
        <v>289</v>
      </c>
      <c r="E2343" s="91">
        <v>115.01944444444445</v>
      </c>
      <c r="F2343" s="91">
        <v>30.013888888888886</v>
      </c>
      <c r="G2343" s="90">
        <v>1</v>
      </c>
      <c r="H2343" s="27">
        <v>29.925555559999999</v>
      </c>
      <c r="I2343" s="27">
        <v>11</v>
      </c>
      <c r="J2343" s="24">
        <v>0</v>
      </c>
    </row>
    <row r="2344" spans="1:10" hidden="1">
      <c r="A2344" s="91" t="s">
        <v>178</v>
      </c>
      <c r="B2344" s="91" t="s">
        <v>177</v>
      </c>
      <c r="C2344" s="90">
        <v>4135</v>
      </c>
      <c r="D2344" s="91" t="s">
        <v>281</v>
      </c>
      <c r="E2344" s="91">
        <v>115.02777777777779</v>
      </c>
      <c r="F2344" s="91">
        <v>30.019444444444446</v>
      </c>
      <c r="G2344" s="90">
        <v>5</v>
      </c>
      <c r="H2344" s="27">
        <v>29.925555559999999</v>
      </c>
      <c r="I2344" s="27">
        <v>11</v>
      </c>
      <c r="J2344" s="24">
        <v>0</v>
      </c>
    </row>
    <row r="2345" spans="1:10" hidden="1">
      <c r="A2345" s="91" t="s">
        <v>178</v>
      </c>
      <c r="B2345" s="91" t="s">
        <v>177</v>
      </c>
      <c r="C2345" s="90">
        <v>1821</v>
      </c>
      <c r="D2345" s="91" t="s">
        <v>290</v>
      </c>
      <c r="E2345" s="91">
        <v>115.11388888888889</v>
      </c>
      <c r="F2345" s="91">
        <v>30.049999999999997</v>
      </c>
      <c r="G2345" s="90">
        <v>3</v>
      </c>
      <c r="H2345" s="27">
        <v>29.925555559999999</v>
      </c>
      <c r="I2345" s="27">
        <v>11</v>
      </c>
      <c r="J2345" s="24">
        <v>0</v>
      </c>
    </row>
    <row r="2346" spans="1:10" hidden="1">
      <c r="A2346" s="91" t="s">
        <v>178</v>
      </c>
      <c r="B2346" s="91" t="s">
        <v>177</v>
      </c>
      <c r="C2346" s="90">
        <v>1307</v>
      </c>
      <c r="D2346" s="91" t="s">
        <v>291</v>
      </c>
      <c r="E2346" s="91">
        <v>115.26111111111111</v>
      </c>
      <c r="F2346" s="91">
        <v>30.05</v>
      </c>
      <c r="G2346" s="90">
        <v>2</v>
      </c>
      <c r="H2346" s="27">
        <v>29.925555559999999</v>
      </c>
      <c r="I2346" s="27">
        <v>11</v>
      </c>
      <c r="J2346" s="24">
        <v>0</v>
      </c>
    </row>
    <row r="2347" spans="1:10">
      <c r="A2347" s="91" t="s">
        <v>178</v>
      </c>
      <c r="B2347" s="91" t="s">
        <v>177</v>
      </c>
      <c r="C2347" s="90">
        <v>1729</v>
      </c>
      <c r="D2347" s="91" t="s">
        <v>297</v>
      </c>
      <c r="E2347" s="91">
        <v>115.825</v>
      </c>
      <c r="F2347" s="91">
        <v>30.083333333333336</v>
      </c>
      <c r="G2347" s="90">
        <v>409</v>
      </c>
      <c r="H2347" s="27">
        <v>30.175555559999999</v>
      </c>
      <c r="I2347" s="27">
        <v>10</v>
      </c>
      <c r="J2347" s="24">
        <v>1</v>
      </c>
    </row>
    <row r="2348" spans="1:10" hidden="1">
      <c r="A2348" s="91" t="s">
        <v>178</v>
      </c>
      <c r="B2348" s="91" t="s">
        <v>177</v>
      </c>
      <c r="C2348" s="90">
        <v>3279</v>
      </c>
      <c r="D2348" s="91" t="s">
        <v>251</v>
      </c>
      <c r="E2348" s="91">
        <v>114.33888888888889</v>
      </c>
      <c r="F2348" s="91">
        <v>29.577777777777779</v>
      </c>
      <c r="G2348" s="90">
        <v>2</v>
      </c>
      <c r="H2348" s="27">
        <v>29.675555559999999</v>
      </c>
      <c r="I2348" s="27">
        <v>12</v>
      </c>
      <c r="J2348" s="24">
        <v>0</v>
      </c>
    </row>
    <row r="2349" spans="1:10">
      <c r="A2349" s="91" t="s">
        <v>178</v>
      </c>
      <c r="B2349" s="91" t="s">
        <v>177</v>
      </c>
      <c r="C2349" s="90">
        <v>4290</v>
      </c>
      <c r="D2349" s="91" t="s">
        <v>299</v>
      </c>
      <c r="E2349" s="91">
        <v>115.81666666666668</v>
      </c>
      <c r="F2349" s="91">
        <v>30.086111111111112</v>
      </c>
      <c r="G2349" s="90">
        <v>6</v>
      </c>
      <c r="H2349" s="27">
        <v>30.175555559999999</v>
      </c>
      <c r="I2349" s="27">
        <v>10</v>
      </c>
      <c r="J2349" s="24">
        <v>1</v>
      </c>
    </row>
    <row r="2350" spans="1:10">
      <c r="A2350" s="91" t="s">
        <v>178</v>
      </c>
      <c r="B2350" s="91" t="s">
        <v>177</v>
      </c>
      <c r="C2350" s="90">
        <v>2380</v>
      </c>
      <c r="D2350" s="91" t="s">
        <v>298</v>
      </c>
      <c r="E2350" s="91">
        <v>115.43888888888888</v>
      </c>
      <c r="F2350" s="91">
        <v>30.086111111111112</v>
      </c>
      <c r="G2350" s="90">
        <v>9</v>
      </c>
      <c r="H2350" s="27">
        <v>30.175555559999999</v>
      </c>
      <c r="I2350" s="27">
        <v>10</v>
      </c>
      <c r="J2350" s="24">
        <v>1</v>
      </c>
    </row>
    <row r="2351" spans="1:10">
      <c r="A2351" s="91" t="s">
        <v>178</v>
      </c>
      <c r="B2351" s="91" t="s">
        <v>177</v>
      </c>
      <c r="C2351" s="90">
        <v>5070</v>
      </c>
      <c r="D2351" s="91" t="s">
        <v>303</v>
      </c>
      <c r="E2351" s="91">
        <v>115.73888888888889</v>
      </c>
      <c r="F2351" s="91">
        <v>30.1</v>
      </c>
      <c r="G2351" s="90">
        <v>3</v>
      </c>
      <c r="H2351" s="27">
        <v>30.175555559999999</v>
      </c>
      <c r="I2351" s="27">
        <v>10</v>
      </c>
      <c r="J2351" s="24">
        <v>1</v>
      </c>
    </row>
    <row r="2352" spans="1:10">
      <c r="A2352" s="91" t="s">
        <v>178</v>
      </c>
      <c r="B2352" s="91" t="s">
        <v>177</v>
      </c>
      <c r="C2352" s="90">
        <v>4322</v>
      </c>
      <c r="D2352" s="91" t="s">
        <v>197</v>
      </c>
      <c r="E2352" s="91">
        <v>115.44444444444446</v>
      </c>
      <c r="F2352" s="91">
        <v>30.1</v>
      </c>
      <c r="G2352" s="90">
        <v>2</v>
      </c>
      <c r="H2352" s="27">
        <v>30.175555559999999</v>
      </c>
      <c r="I2352" s="27">
        <v>10</v>
      </c>
      <c r="J2352" s="24">
        <v>1</v>
      </c>
    </row>
    <row r="2353" spans="1:10">
      <c r="A2353" s="91" t="s">
        <v>178</v>
      </c>
      <c r="B2353" s="91" t="s">
        <v>177</v>
      </c>
      <c r="C2353" s="90">
        <v>1734</v>
      </c>
      <c r="D2353" s="91" t="s">
        <v>304</v>
      </c>
      <c r="E2353" s="91">
        <v>115.47222222222221</v>
      </c>
      <c r="F2353" s="91">
        <v>30.108333333333334</v>
      </c>
      <c r="G2353" s="90">
        <v>1</v>
      </c>
      <c r="H2353" s="27">
        <v>30.175555559999999</v>
      </c>
      <c r="I2353" s="27">
        <v>10</v>
      </c>
      <c r="J2353" s="24">
        <v>1</v>
      </c>
    </row>
    <row r="2354" spans="1:10">
      <c r="A2354" s="91" t="s">
        <v>178</v>
      </c>
      <c r="B2354" s="91" t="s">
        <v>177</v>
      </c>
      <c r="C2354" s="90">
        <v>5069</v>
      </c>
      <c r="D2354" s="91" t="s">
        <v>307</v>
      </c>
      <c r="E2354" s="91">
        <v>115.72777777777779</v>
      </c>
      <c r="F2354" s="91">
        <v>30.127777777777776</v>
      </c>
      <c r="G2354" s="90">
        <v>1</v>
      </c>
      <c r="H2354" s="27">
        <v>30.175555559999999</v>
      </c>
      <c r="I2354" s="27">
        <v>10</v>
      </c>
      <c r="J2354" s="24">
        <v>1</v>
      </c>
    </row>
    <row r="2355" spans="1:10">
      <c r="A2355" s="91" t="s">
        <v>178</v>
      </c>
      <c r="B2355" s="91" t="s">
        <v>177</v>
      </c>
      <c r="C2355" s="90">
        <v>598</v>
      </c>
      <c r="D2355" s="91" t="s">
        <v>309</v>
      </c>
      <c r="E2355" s="91">
        <v>115.78888888888889</v>
      </c>
      <c r="F2355" s="91">
        <v>30.130555555555556</v>
      </c>
      <c r="G2355" s="90">
        <v>866</v>
      </c>
      <c r="H2355" s="27">
        <v>30.175555559999999</v>
      </c>
      <c r="I2355" s="27">
        <v>10</v>
      </c>
      <c r="J2355" s="24">
        <v>1</v>
      </c>
    </row>
    <row r="2356" spans="1:10">
      <c r="A2356" s="91" t="s">
        <v>178</v>
      </c>
      <c r="B2356" s="91" t="s">
        <v>177</v>
      </c>
      <c r="C2356" s="90">
        <v>4383</v>
      </c>
      <c r="D2356" s="91" t="s">
        <v>311</v>
      </c>
      <c r="E2356" s="91">
        <v>115.86388888888889</v>
      </c>
      <c r="F2356" s="91">
        <v>30.138888888888889</v>
      </c>
      <c r="G2356" s="90">
        <v>9</v>
      </c>
      <c r="H2356" s="27">
        <v>30.175555559999999</v>
      </c>
      <c r="I2356" s="27">
        <v>10</v>
      </c>
      <c r="J2356" s="24">
        <v>1</v>
      </c>
    </row>
    <row r="2357" spans="1:10">
      <c r="A2357" s="91" t="s">
        <v>178</v>
      </c>
      <c r="B2357" s="91" t="s">
        <v>177</v>
      </c>
      <c r="C2357" s="90">
        <v>4566</v>
      </c>
      <c r="D2357" s="91" t="s">
        <v>310</v>
      </c>
      <c r="E2357" s="91">
        <v>115.70277777777778</v>
      </c>
      <c r="F2357" s="91">
        <v>30.138888888888889</v>
      </c>
      <c r="G2357" s="90">
        <v>10</v>
      </c>
      <c r="H2357" s="27">
        <v>30.175555559999999</v>
      </c>
      <c r="I2357" s="27">
        <v>10</v>
      </c>
      <c r="J2357" s="24">
        <v>1</v>
      </c>
    </row>
    <row r="2358" spans="1:10">
      <c r="A2358" s="91" t="s">
        <v>178</v>
      </c>
      <c r="B2358" s="91" t="s">
        <v>177</v>
      </c>
      <c r="C2358" s="90">
        <v>4325</v>
      </c>
      <c r="D2358" s="91" t="s">
        <v>312</v>
      </c>
      <c r="E2358" s="91">
        <v>115.77500000000001</v>
      </c>
      <c r="F2358" s="91">
        <v>30.150000000000002</v>
      </c>
      <c r="G2358" s="90">
        <v>4</v>
      </c>
      <c r="H2358" s="27">
        <v>30.175555559999999</v>
      </c>
      <c r="I2358" s="27">
        <v>10</v>
      </c>
      <c r="J2358" s="24">
        <v>1</v>
      </c>
    </row>
    <row r="2359" spans="1:10">
      <c r="A2359" s="91" t="s">
        <v>178</v>
      </c>
      <c r="B2359" s="91" t="s">
        <v>177</v>
      </c>
      <c r="C2359" s="90">
        <v>198</v>
      </c>
      <c r="D2359" s="91" t="s">
        <v>313</v>
      </c>
      <c r="E2359" s="91">
        <v>115.81944444444444</v>
      </c>
      <c r="F2359" s="91">
        <v>30.152777777777779</v>
      </c>
      <c r="G2359" s="90">
        <v>1704</v>
      </c>
      <c r="H2359" s="27">
        <v>30.175555559999999</v>
      </c>
      <c r="I2359" s="27">
        <v>10</v>
      </c>
      <c r="J2359" s="24">
        <v>1</v>
      </c>
    </row>
    <row r="2360" spans="1:10">
      <c r="A2360" s="91" t="s">
        <v>178</v>
      </c>
      <c r="B2360" s="91" t="s">
        <v>177</v>
      </c>
      <c r="C2360" s="90">
        <v>5068</v>
      </c>
      <c r="D2360" s="91" t="s">
        <v>314</v>
      </c>
      <c r="E2360" s="91">
        <v>115.83888888888889</v>
      </c>
      <c r="F2360" s="91">
        <v>30.169444444444444</v>
      </c>
      <c r="G2360" s="90">
        <v>5</v>
      </c>
      <c r="H2360" s="27">
        <v>30.175555559999999</v>
      </c>
      <c r="I2360" s="27">
        <v>10</v>
      </c>
      <c r="J2360" s="24">
        <v>1</v>
      </c>
    </row>
    <row r="2361" spans="1:10">
      <c r="A2361" s="91" t="s">
        <v>178</v>
      </c>
      <c r="B2361" s="91" t="s">
        <v>177</v>
      </c>
      <c r="C2361" s="90">
        <v>4619</v>
      </c>
      <c r="D2361" s="91" t="s">
        <v>304</v>
      </c>
      <c r="E2361" s="91">
        <v>115.47222222222221</v>
      </c>
      <c r="F2361" s="91">
        <v>30.172222222222224</v>
      </c>
      <c r="G2361" s="90">
        <v>4</v>
      </c>
      <c r="H2361" s="27">
        <v>30.175555559999999</v>
      </c>
      <c r="I2361" s="27">
        <v>10</v>
      </c>
      <c r="J2361" s="24">
        <v>1</v>
      </c>
    </row>
    <row r="2362" spans="1:10">
      <c r="A2362" s="91" t="s">
        <v>178</v>
      </c>
      <c r="B2362" s="91" t="s">
        <v>177</v>
      </c>
      <c r="C2362" s="90">
        <v>5065</v>
      </c>
      <c r="D2362" s="91" t="s">
        <v>316</v>
      </c>
      <c r="E2362" s="91">
        <v>115.75555555555556</v>
      </c>
      <c r="F2362" s="91">
        <v>30.208333333333332</v>
      </c>
      <c r="G2362" s="90">
        <v>1</v>
      </c>
      <c r="H2362" s="27">
        <v>30.175555559999999</v>
      </c>
      <c r="I2362" s="27">
        <v>10</v>
      </c>
      <c r="J2362" s="24">
        <v>1</v>
      </c>
    </row>
    <row r="2363" spans="1:10">
      <c r="A2363" s="91" t="s">
        <v>178</v>
      </c>
      <c r="B2363" s="91" t="s">
        <v>177</v>
      </c>
      <c r="C2363" s="90">
        <v>1388</v>
      </c>
      <c r="D2363" s="91" t="s">
        <v>317</v>
      </c>
      <c r="E2363" s="91">
        <v>115.75833333333334</v>
      </c>
      <c r="F2363" s="91">
        <v>30.224999999999998</v>
      </c>
      <c r="G2363" s="90">
        <v>1</v>
      </c>
      <c r="H2363" s="27">
        <v>30.175555559999999</v>
      </c>
      <c r="I2363" s="27">
        <v>10</v>
      </c>
      <c r="J2363" s="24">
        <v>1</v>
      </c>
    </row>
    <row r="2364" spans="1:10">
      <c r="A2364" s="91" t="s">
        <v>178</v>
      </c>
      <c r="B2364" s="91" t="s">
        <v>177</v>
      </c>
      <c r="C2364" s="90">
        <v>589</v>
      </c>
      <c r="D2364" s="91" t="s">
        <v>318</v>
      </c>
      <c r="E2364" s="91">
        <v>115.51666666666667</v>
      </c>
      <c r="F2364" s="91">
        <v>30.277777777777779</v>
      </c>
      <c r="G2364" s="90">
        <v>4</v>
      </c>
      <c r="H2364" s="27">
        <v>30.175555559999999</v>
      </c>
      <c r="I2364" s="27">
        <v>10</v>
      </c>
      <c r="J2364" s="24">
        <v>1</v>
      </c>
    </row>
    <row r="2365" spans="1:10" hidden="1">
      <c r="A2365" s="91" t="s">
        <v>178</v>
      </c>
      <c r="B2365" s="91" t="s">
        <v>177</v>
      </c>
      <c r="C2365" s="90">
        <v>1847</v>
      </c>
      <c r="D2365" s="91" t="s">
        <v>319</v>
      </c>
      <c r="E2365" s="91">
        <v>114.79722222222223</v>
      </c>
      <c r="F2365" s="91">
        <v>30.31111111111111</v>
      </c>
      <c r="G2365" s="90">
        <v>1</v>
      </c>
      <c r="H2365" s="27">
        <v>30.425555559999999</v>
      </c>
      <c r="I2365" s="27">
        <v>9</v>
      </c>
      <c r="J2365" s="24">
        <v>0</v>
      </c>
    </row>
    <row r="2366" spans="1:10" hidden="1">
      <c r="A2366" s="91" t="s">
        <v>178</v>
      </c>
      <c r="B2366" s="91" t="s">
        <v>177</v>
      </c>
      <c r="C2366" s="90">
        <v>1428</v>
      </c>
      <c r="D2366" s="91" t="s">
        <v>320</v>
      </c>
      <c r="E2366" s="91">
        <v>115.18055555555556</v>
      </c>
      <c r="F2366" s="91">
        <v>30.322222222222223</v>
      </c>
      <c r="G2366" s="90">
        <v>3</v>
      </c>
      <c r="H2366" s="27">
        <v>30.425555559999999</v>
      </c>
      <c r="I2366" s="27">
        <v>9</v>
      </c>
      <c r="J2366" s="24">
        <v>0</v>
      </c>
    </row>
    <row r="2367" spans="1:10" hidden="1">
      <c r="A2367" s="91" t="s">
        <v>178</v>
      </c>
      <c r="B2367" s="91" t="s">
        <v>177</v>
      </c>
      <c r="C2367" s="90">
        <v>1946</v>
      </c>
      <c r="D2367" s="91" t="s">
        <v>322</v>
      </c>
      <c r="E2367" s="91">
        <v>115.84166666666667</v>
      </c>
      <c r="F2367" s="91">
        <v>30.344444444444445</v>
      </c>
      <c r="G2367" s="90">
        <v>84</v>
      </c>
      <c r="H2367" s="27">
        <v>30.425555559999999</v>
      </c>
      <c r="I2367" s="27">
        <v>9</v>
      </c>
      <c r="J2367" s="24">
        <v>0</v>
      </c>
    </row>
    <row r="2368" spans="1:10" hidden="1">
      <c r="A2368" s="91" t="s">
        <v>178</v>
      </c>
      <c r="B2368" s="91" t="s">
        <v>177</v>
      </c>
      <c r="C2368" s="90">
        <v>1304</v>
      </c>
      <c r="D2368" s="91" t="s">
        <v>321</v>
      </c>
      <c r="E2368" s="91">
        <v>114.71388888888889</v>
      </c>
      <c r="F2368" s="91">
        <v>30.344444444444445</v>
      </c>
      <c r="G2368" s="90">
        <v>6</v>
      </c>
      <c r="H2368" s="27">
        <v>30.425555559999999</v>
      </c>
      <c r="I2368" s="27">
        <v>9</v>
      </c>
      <c r="J2368" s="24">
        <v>0</v>
      </c>
    </row>
    <row r="2369" spans="1:10" hidden="1">
      <c r="A2369" s="91" t="s">
        <v>178</v>
      </c>
      <c r="B2369" s="91" t="s">
        <v>177</v>
      </c>
      <c r="C2369" s="90">
        <v>1298</v>
      </c>
      <c r="D2369" s="91" t="s">
        <v>323</v>
      </c>
      <c r="E2369" s="91">
        <v>114.69722222222222</v>
      </c>
      <c r="F2369" s="91">
        <v>30.352777777777778</v>
      </c>
      <c r="G2369" s="90">
        <v>3</v>
      </c>
      <c r="H2369" s="27">
        <v>30.425555559999999</v>
      </c>
      <c r="I2369" s="27">
        <v>9</v>
      </c>
      <c r="J2369" s="24">
        <v>0</v>
      </c>
    </row>
    <row r="2370" spans="1:10" hidden="1">
      <c r="A2370" s="91" t="s">
        <v>178</v>
      </c>
      <c r="B2370" s="91" t="s">
        <v>177</v>
      </c>
      <c r="C2370" s="90">
        <v>892</v>
      </c>
      <c r="D2370" s="91" t="s">
        <v>324</v>
      </c>
      <c r="E2370" s="91">
        <v>114.71666666666667</v>
      </c>
      <c r="F2370" s="91">
        <v>30.355555555555558</v>
      </c>
      <c r="G2370" s="90">
        <v>41</v>
      </c>
      <c r="H2370" s="27">
        <v>30.425555559999999</v>
      </c>
      <c r="I2370" s="27">
        <v>9</v>
      </c>
      <c r="J2370" s="24">
        <v>0</v>
      </c>
    </row>
    <row r="2371" spans="1:10">
      <c r="A2371" s="91" t="s">
        <v>178</v>
      </c>
      <c r="B2371" s="91" t="s">
        <v>177</v>
      </c>
      <c r="C2371" s="90">
        <v>4406</v>
      </c>
      <c r="D2371" s="91" t="s">
        <v>325</v>
      </c>
      <c r="E2371" s="91">
        <v>115.83611111111111</v>
      </c>
      <c r="F2371" s="91">
        <v>30.366666666666667</v>
      </c>
      <c r="G2371" s="90">
        <v>11</v>
      </c>
      <c r="H2371" s="27">
        <v>30.425555559999999</v>
      </c>
      <c r="I2371" s="27">
        <v>9</v>
      </c>
      <c r="J2371" s="24">
        <v>1</v>
      </c>
    </row>
    <row r="2372" spans="1:10" hidden="1">
      <c r="A2372" s="91" t="s">
        <v>178</v>
      </c>
      <c r="B2372" s="91" t="s">
        <v>177</v>
      </c>
      <c r="C2372" s="90">
        <v>3316</v>
      </c>
      <c r="D2372" s="91" t="s">
        <v>326</v>
      </c>
      <c r="E2372" s="91">
        <v>114.74722222222223</v>
      </c>
      <c r="F2372" s="91">
        <v>30.380555555555553</v>
      </c>
      <c r="G2372" s="90">
        <v>8</v>
      </c>
      <c r="H2372" s="27">
        <v>30.425555559999999</v>
      </c>
      <c r="I2372" s="27">
        <v>9</v>
      </c>
      <c r="J2372" s="24">
        <v>0</v>
      </c>
    </row>
    <row r="2373" spans="1:10" hidden="1">
      <c r="A2373" s="91" t="s">
        <v>178</v>
      </c>
      <c r="B2373" s="91" t="s">
        <v>177</v>
      </c>
      <c r="C2373" s="90">
        <v>720</v>
      </c>
      <c r="D2373" s="91" t="s">
        <v>328</v>
      </c>
      <c r="E2373" s="91">
        <v>115.86666666666666</v>
      </c>
      <c r="F2373" s="91">
        <v>30.380555555555556</v>
      </c>
      <c r="G2373" s="90">
        <v>29</v>
      </c>
      <c r="H2373" s="27">
        <v>30.425555559999999</v>
      </c>
      <c r="I2373" s="27">
        <v>9</v>
      </c>
      <c r="J2373" s="24">
        <v>0</v>
      </c>
    </row>
    <row r="2374" spans="1:10" hidden="1">
      <c r="A2374" s="91" t="s">
        <v>178</v>
      </c>
      <c r="B2374" s="91" t="s">
        <v>177</v>
      </c>
      <c r="C2374" s="90">
        <v>1603</v>
      </c>
      <c r="D2374" s="91" t="s">
        <v>327</v>
      </c>
      <c r="E2374" s="91">
        <v>114.71111111111112</v>
      </c>
      <c r="F2374" s="91">
        <v>30.380555555555556</v>
      </c>
      <c r="G2374" s="90">
        <v>4</v>
      </c>
      <c r="H2374" s="27">
        <v>30.425555559999999</v>
      </c>
      <c r="I2374" s="27">
        <v>9</v>
      </c>
      <c r="J2374" s="24">
        <v>0</v>
      </c>
    </row>
    <row r="2375" spans="1:10" hidden="1">
      <c r="A2375" s="91" t="s">
        <v>178</v>
      </c>
      <c r="B2375" s="91" t="s">
        <v>177</v>
      </c>
      <c r="C2375" s="90">
        <v>5084</v>
      </c>
      <c r="D2375" s="91" t="s">
        <v>330</v>
      </c>
      <c r="E2375" s="91">
        <v>114.72777777777779</v>
      </c>
      <c r="F2375" s="91">
        <v>30.386111111111109</v>
      </c>
      <c r="G2375" s="90">
        <v>3</v>
      </c>
      <c r="H2375" s="27">
        <v>30.425555559999999</v>
      </c>
      <c r="I2375" s="27">
        <v>9</v>
      </c>
      <c r="J2375" s="24">
        <v>0</v>
      </c>
    </row>
    <row r="2376" spans="1:10" hidden="1">
      <c r="A2376" s="91" t="s">
        <v>178</v>
      </c>
      <c r="B2376" s="91" t="s">
        <v>177</v>
      </c>
      <c r="C2376" s="90">
        <v>367</v>
      </c>
      <c r="D2376" s="91" t="s">
        <v>248</v>
      </c>
      <c r="E2376" s="91">
        <v>114.46388888888889</v>
      </c>
      <c r="F2376" s="91">
        <v>29.455555555555556</v>
      </c>
      <c r="G2376" s="90">
        <v>14</v>
      </c>
      <c r="H2376" s="27">
        <v>29.425555559999999</v>
      </c>
      <c r="I2376" s="27">
        <v>13</v>
      </c>
      <c r="J2376" s="24">
        <v>0</v>
      </c>
    </row>
    <row r="2377" spans="1:10">
      <c r="A2377" s="91" t="s">
        <v>178</v>
      </c>
      <c r="B2377" s="91" t="s">
        <v>177</v>
      </c>
      <c r="C2377" s="90">
        <v>3634</v>
      </c>
      <c r="D2377" s="91" t="s">
        <v>332</v>
      </c>
      <c r="E2377" s="91">
        <v>115.85833333333333</v>
      </c>
      <c r="F2377" s="91">
        <v>30.386111111111113</v>
      </c>
      <c r="G2377" s="90">
        <v>1</v>
      </c>
      <c r="H2377" s="27">
        <v>30.425555559999999</v>
      </c>
      <c r="I2377" s="27">
        <v>9</v>
      </c>
      <c r="J2377" s="24">
        <v>1</v>
      </c>
    </row>
    <row r="2378" spans="1:10" hidden="1">
      <c r="A2378" s="91" t="s">
        <v>178</v>
      </c>
      <c r="B2378" s="91" t="s">
        <v>177</v>
      </c>
      <c r="C2378" s="90">
        <v>1602</v>
      </c>
      <c r="D2378" s="91" t="s">
        <v>334</v>
      </c>
      <c r="E2378" s="91">
        <v>114.67777777777779</v>
      </c>
      <c r="F2378" s="91">
        <v>30.402777777777775</v>
      </c>
      <c r="G2378" s="90">
        <v>2</v>
      </c>
      <c r="H2378" s="27">
        <v>30.425555559999999</v>
      </c>
      <c r="I2378" s="27">
        <v>9</v>
      </c>
      <c r="J2378" s="24">
        <v>0</v>
      </c>
    </row>
    <row r="2379" spans="1:10">
      <c r="A2379" s="91" t="s">
        <v>178</v>
      </c>
      <c r="B2379" s="91" t="s">
        <v>177</v>
      </c>
      <c r="C2379" s="90">
        <v>1546</v>
      </c>
      <c r="D2379" s="91" t="s">
        <v>336</v>
      </c>
      <c r="E2379" s="91">
        <v>115.88611111111111</v>
      </c>
      <c r="F2379" s="91">
        <v>30.402777777777779</v>
      </c>
      <c r="G2379" s="90">
        <v>8</v>
      </c>
      <c r="H2379" s="27">
        <v>30.425555559999999</v>
      </c>
      <c r="I2379" s="27">
        <v>9</v>
      </c>
      <c r="J2379" s="24">
        <v>1</v>
      </c>
    </row>
    <row r="2380" spans="1:10">
      <c r="A2380" s="91" t="s">
        <v>178</v>
      </c>
      <c r="B2380" s="91" t="s">
        <v>177</v>
      </c>
      <c r="C2380" s="90">
        <v>4038</v>
      </c>
      <c r="D2380" s="91" t="s">
        <v>335</v>
      </c>
      <c r="E2380" s="91">
        <v>115.86944444444444</v>
      </c>
      <c r="F2380" s="91">
        <v>30.402777777777779</v>
      </c>
      <c r="G2380" s="90">
        <v>5</v>
      </c>
      <c r="H2380" s="27">
        <v>30.425555559999999</v>
      </c>
      <c r="I2380" s="27">
        <v>9</v>
      </c>
      <c r="J2380" s="24">
        <v>1</v>
      </c>
    </row>
    <row r="2381" spans="1:10" hidden="1">
      <c r="A2381" s="91" t="s">
        <v>178</v>
      </c>
      <c r="B2381" s="91" t="s">
        <v>177</v>
      </c>
      <c r="C2381" s="90">
        <v>4615</v>
      </c>
      <c r="D2381" s="91" t="s">
        <v>197</v>
      </c>
      <c r="E2381" s="91">
        <v>113.68333333333334</v>
      </c>
      <c r="F2381" s="91">
        <v>29.113888888888887</v>
      </c>
      <c r="G2381" s="90">
        <v>4</v>
      </c>
      <c r="H2381" s="27">
        <v>29.175555559999999</v>
      </c>
      <c r="I2381" s="27">
        <v>14</v>
      </c>
      <c r="J2381" s="24">
        <v>0</v>
      </c>
    </row>
    <row r="2382" spans="1:10">
      <c r="A2382" s="91" t="s">
        <v>178</v>
      </c>
      <c r="B2382" s="91" t="s">
        <v>177</v>
      </c>
      <c r="C2382" s="90">
        <v>4351</v>
      </c>
      <c r="D2382" s="91" t="s">
        <v>337</v>
      </c>
      <c r="E2382" s="91">
        <v>115.83888888888889</v>
      </c>
      <c r="F2382" s="91">
        <v>30.408333333333331</v>
      </c>
      <c r="G2382" s="90">
        <v>16</v>
      </c>
      <c r="H2382" s="27">
        <v>30.425555559999999</v>
      </c>
      <c r="I2382" s="27">
        <v>9</v>
      </c>
      <c r="J2382" s="24">
        <v>1</v>
      </c>
    </row>
    <row r="2383" spans="1:10" hidden="1">
      <c r="A2383" s="91" t="s">
        <v>178</v>
      </c>
      <c r="B2383" s="91" t="s">
        <v>177</v>
      </c>
      <c r="C2383" s="90">
        <v>4499</v>
      </c>
      <c r="D2383" s="91" t="s">
        <v>243</v>
      </c>
      <c r="E2383" s="91">
        <v>113.68333333333334</v>
      </c>
      <c r="F2383" s="91">
        <v>29.099999999999998</v>
      </c>
      <c r="G2383" s="90">
        <v>3</v>
      </c>
      <c r="H2383" s="27">
        <v>29.175555559999999</v>
      </c>
      <c r="I2383" s="27">
        <v>14</v>
      </c>
      <c r="J2383" s="24">
        <v>0</v>
      </c>
    </row>
    <row r="2384" spans="1:10" hidden="1">
      <c r="A2384" s="91" t="s">
        <v>178</v>
      </c>
      <c r="B2384" s="91" t="s">
        <v>177</v>
      </c>
      <c r="C2384" s="90">
        <v>4340</v>
      </c>
      <c r="D2384" s="91" t="s">
        <v>242</v>
      </c>
      <c r="E2384" s="91">
        <v>113.62222222222222</v>
      </c>
      <c r="F2384" s="91">
        <v>29.091666666666669</v>
      </c>
      <c r="G2384" s="90">
        <v>2</v>
      </c>
      <c r="H2384" s="27">
        <v>29.175555559999999</v>
      </c>
      <c r="I2384" s="27">
        <v>14</v>
      </c>
      <c r="J2384" s="24">
        <v>0</v>
      </c>
    </row>
    <row r="2385" spans="1:10" hidden="1">
      <c r="A2385" s="91" t="s">
        <v>178</v>
      </c>
      <c r="B2385" s="91" t="s">
        <v>177</v>
      </c>
      <c r="C2385" s="90">
        <v>4495</v>
      </c>
      <c r="D2385" s="91" t="s">
        <v>241</v>
      </c>
      <c r="E2385" s="91">
        <v>113.67777777777778</v>
      </c>
      <c r="F2385" s="91">
        <v>29.05833333333333</v>
      </c>
      <c r="G2385" s="90">
        <v>2</v>
      </c>
      <c r="H2385" s="27">
        <v>29.175555559999999</v>
      </c>
      <c r="I2385" s="27">
        <v>14</v>
      </c>
      <c r="J2385" s="24">
        <v>0</v>
      </c>
    </row>
    <row r="2386" spans="1:10" hidden="1">
      <c r="A2386" s="91" t="s">
        <v>178</v>
      </c>
      <c r="B2386" s="91" t="s">
        <v>177</v>
      </c>
      <c r="C2386" s="90">
        <v>1238</v>
      </c>
      <c r="D2386" s="91" t="s">
        <v>345</v>
      </c>
      <c r="E2386" s="91">
        <v>114.73611111111111</v>
      </c>
      <c r="F2386" s="91">
        <v>30.444444444444446</v>
      </c>
      <c r="G2386" s="90">
        <v>2</v>
      </c>
      <c r="H2386" s="27">
        <v>30.425555559999999</v>
      </c>
      <c r="I2386" s="27">
        <v>9</v>
      </c>
      <c r="J2386" s="24">
        <v>0</v>
      </c>
    </row>
    <row r="2387" spans="1:10" hidden="1">
      <c r="A2387" s="91" t="s">
        <v>178</v>
      </c>
      <c r="B2387" s="91" t="s">
        <v>177</v>
      </c>
      <c r="C2387" s="90">
        <v>4500</v>
      </c>
      <c r="D2387" s="91" t="s">
        <v>239</v>
      </c>
      <c r="E2387" s="91">
        <v>113.68333333333334</v>
      </c>
      <c r="F2387" s="91">
        <v>29.036111111111111</v>
      </c>
      <c r="G2387" s="90">
        <v>1</v>
      </c>
      <c r="H2387" s="27">
        <v>28.925555559999999</v>
      </c>
      <c r="I2387" s="27">
        <v>15</v>
      </c>
      <c r="J2387" s="24">
        <v>0</v>
      </c>
    </row>
    <row r="2388" spans="1:10" hidden="1">
      <c r="A2388" s="91" t="s">
        <v>178</v>
      </c>
      <c r="B2388" s="91" t="s">
        <v>177</v>
      </c>
      <c r="C2388" s="90">
        <v>3312</v>
      </c>
      <c r="D2388" s="91" t="s">
        <v>238</v>
      </c>
      <c r="E2388" s="91">
        <v>113.675</v>
      </c>
      <c r="F2388" s="91">
        <v>29.033333333333331</v>
      </c>
      <c r="G2388" s="90">
        <v>4</v>
      </c>
      <c r="H2388" s="27">
        <v>28.925555559999999</v>
      </c>
      <c r="I2388" s="27">
        <v>15</v>
      </c>
      <c r="J2388" s="24">
        <v>0</v>
      </c>
    </row>
    <row r="2389" spans="1:10" hidden="1">
      <c r="A2389" s="91" t="s">
        <v>178</v>
      </c>
      <c r="B2389" s="91" t="s">
        <v>177</v>
      </c>
      <c r="C2389" s="90">
        <v>4612</v>
      </c>
      <c r="D2389" s="91" t="s">
        <v>197</v>
      </c>
      <c r="E2389" s="91">
        <v>113.58055555555555</v>
      </c>
      <c r="F2389" s="91">
        <v>29.013888888888886</v>
      </c>
      <c r="G2389" s="90">
        <v>1</v>
      </c>
      <c r="H2389" s="27">
        <v>28.925555559999999</v>
      </c>
      <c r="I2389" s="27">
        <v>15</v>
      </c>
      <c r="J2389" s="24">
        <v>0</v>
      </c>
    </row>
    <row r="2390" spans="1:10" hidden="1">
      <c r="A2390" s="91" t="s">
        <v>178</v>
      </c>
      <c r="B2390" s="91" t="s">
        <v>177</v>
      </c>
      <c r="C2390" s="90">
        <v>46</v>
      </c>
      <c r="D2390" s="91" t="s">
        <v>237</v>
      </c>
      <c r="E2390" s="91">
        <v>113.65277777777777</v>
      </c>
      <c r="F2390" s="91">
        <v>28.983333333333334</v>
      </c>
      <c r="G2390" s="90">
        <v>590</v>
      </c>
      <c r="H2390" s="27">
        <v>28.925555559999999</v>
      </c>
      <c r="I2390" s="27">
        <v>15</v>
      </c>
      <c r="J2390" s="24">
        <v>0</v>
      </c>
    </row>
    <row r="2391" spans="1:10" hidden="1">
      <c r="A2391" s="91" t="s">
        <v>178</v>
      </c>
      <c r="B2391" s="91" t="s">
        <v>177</v>
      </c>
      <c r="C2391" s="90">
        <v>3393</v>
      </c>
      <c r="D2391" s="91" t="s">
        <v>236</v>
      </c>
      <c r="E2391" s="91">
        <v>113.61944444444444</v>
      </c>
      <c r="F2391" s="91">
        <v>28.983333333333334</v>
      </c>
      <c r="G2391" s="90">
        <v>1</v>
      </c>
      <c r="H2391" s="27">
        <v>28.925555559999999</v>
      </c>
      <c r="I2391" s="27">
        <v>15</v>
      </c>
      <c r="J2391" s="24">
        <v>0</v>
      </c>
    </row>
    <row r="2392" spans="1:10" hidden="1">
      <c r="A2392" s="91" t="s">
        <v>178</v>
      </c>
      <c r="B2392" s="91" t="s">
        <v>177</v>
      </c>
      <c r="C2392" s="90">
        <v>4126</v>
      </c>
      <c r="D2392" s="91" t="s">
        <v>235</v>
      </c>
      <c r="E2392" s="91">
        <v>113.53888888888889</v>
      </c>
      <c r="F2392" s="91">
        <v>28.983333333333331</v>
      </c>
      <c r="G2392" s="90">
        <v>3</v>
      </c>
      <c r="H2392" s="27">
        <v>28.925555559999999</v>
      </c>
      <c r="I2392" s="27">
        <v>15</v>
      </c>
      <c r="J2392" s="24">
        <v>0</v>
      </c>
    </row>
    <row r="2393" spans="1:10" hidden="1">
      <c r="A2393" s="91" t="s">
        <v>178</v>
      </c>
      <c r="B2393" s="91" t="s">
        <v>177</v>
      </c>
      <c r="C2393" s="90">
        <v>4614</v>
      </c>
      <c r="D2393" s="91" t="s">
        <v>197</v>
      </c>
      <c r="E2393" s="91">
        <v>113.54722222222222</v>
      </c>
      <c r="F2393" s="91">
        <v>28.955555555555556</v>
      </c>
      <c r="G2393" s="90">
        <v>1</v>
      </c>
      <c r="H2393" s="27">
        <v>28.925555559999999</v>
      </c>
      <c r="I2393" s="27">
        <v>15</v>
      </c>
      <c r="J2393" s="24">
        <v>0</v>
      </c>
    </row>
    <row r="2394" spans="1:10">
      <c r="A2394" s="91" t="s">
        <v>178</v>
      </c>
      <c r="B2394" s="91" t="s">
        <v>177</v>
      </c>
      <c r="C2394" s="90">
        <v>3377</v>
      </c>
      <c r="D2394" s="91" t="s">
        <v>349</v>
      </c>
      <c r="E2394" s="91">
        <v>115.89444444444443</v>
      </c>
      <c r="F2394" s="91">
        <v>30.455555555555556</v>
      </c>
      <c r="G2394" s="90">
        <v>55</v>
      </c>
      <c r="H2394" s="27">
        <v>30.425555559999999</v>
      </c>
      <c r="I2394" s="27">
        <v>9</v>
      </c>
      <c r="J2394" s="24">
        <v>1</v>
      </c>
    </row>
    <row r="2395" spans="1:10">
      <c r="A2395" s="91" t="s">
        <v>178</v>
      </c>
      <c r="B2395" s="91" t="s">
        <v>177</v>
      </c>
      <c r="C2395" s="90">
        <v>719</v>
      </c>
      <c r="D2395" s="91" t="s">
        <v>350</v>
      </c>
      <c r="E2395" s="91">
        <v>115.84444444444443</v>
      </c>
      <c r="F2395" s="91">
        <v>30.458333333333336</v>
      </c>
      <c r="G2395" s="90">
        <v>7</v>
      </c>
      <c r="H2395" s="27">
        <v>30.425555559999999</v>
      </c>
      <c r="I2395" s="27">
        <v>9</v>
      </c>
      <c r="J2395" s="24">
        <v>1</v>
      </c>
    </row>
    <row r="2396" spans="1:10" hidden="1">
      <c r="A2396" s="91" t="s">
        <v>178</v>
      </c>
      <c r="B2396" s="91" t="s">
        <v>177</v>
      </c>
      <c r="C2396" s="90">
        <v>777</v>
      </c>
      <c r="D2396" s="91" t="s">
        <v>232</v>
      </c>
      <c r="E2396" s="91">
        <v>113.78888888888889</v>
      </c>
      <c r="F2396" s="91">
        <v>28.841666666666669</v>
      </c>
      <c r="G2396" s="90">
        <v>4</v>
      </c>
      <c r="H2396" s="27">
        <v>28.925555559999999</v>
      </c>
      <c r="I2396" s="27">
        <v>15</v>
      </c>
      <c r="J2396" s="24">
        <v>0</v>
      </c>
    </row>
    <row r="2397" spans="1:10" hidden="1">
      <c r="A2397" s="91" t="s">
        <v>178</v>
      </c>
      <c r="B2397" s="91" t="s">
        <v>177</v>
      </c>
      <c r="C2397" s="90">
        <v>3178</v>
      </c>
      <c r="D2397" s="91" t="s">
        <v>355</v>
      </c>
      <c r="E2397" s="91">
        <v>115.89722222222221</v>
      </c>
      <c r="F2397" s="91">
        <v>30.469444444444441</v>
      </c>
      <c r="G2397" s="90">
        <v>4</v>
      </c>
      <c r="H2397" s="27">
        <v>30.425555559999999</v>
      </c>
      <c r="I2397" s="27">
        <v>9</v>
      </c>
      <c r="J2397" s="24">
        <v>0</v>
      </c>
    </row>
    <row r="2398" spans="1:10">
      <c r="A2398" s="91" t="s">
        <v>178</v>
      </c>
      <c r="B2398" s="91" t="s">
        <v>177</v>
      </c>
      <c r="C2398" s="90">
        <v>1772</v>
      </c>
      <c r="D2398" s="91" t="s">
        <v>230</v>
      </c>
      <c r="E2398" s="91">
        <v>113.93055555555556</v>
      </c>
      <c r="F2398" s="91">
        <v>28.797222222222224</v>
      </c>
      <c r="G2398" s="90">
        <v>1</v>
      </c>
      <c r="H2398" s="27">
        <v>28.675555559999999</v>
      </c>
      <c r="I2398" s="27">
        <v>16</v>
      </c>
      <c r="J2398" s="24">
        <v>1</v>
      </c>
    </row>
    <row r="2399" spans="1:10" hidden="1">
      <c r="A2399" s="91" t="s">
        <v>178</v>
      </c>
      <c r="B2399" s="91" t="s">
        <v>177</v>
      </c>
      <c r="C2399" s="90">
        <v>1771</v>
      </c>
      <c r="D2399" s="91" t="s">
        <v>229</v>
      </c>
      <c r="E2399" s="91">
        <v>113.80000000000001</v>
      </c>
      <c r="F2399" s="91">
        <v>28.794444444444444</v>
      </c>
      <c r="G2399" s="90">
        <v>1</v>
      </c>
      <c r="H2399" s="27">
        <v>28.675555559999999</v>
      </c>
      <c r="I2399" s="27">
        <v>16</v>
      </c>
      <c r="J2399" s="24">
        <v>0</v>
      </c>
    </row>
    <row r="2400" spans="1:10" hidden="1">
      <c r="A2400" s="91" t="s">
        <v>178</v>
      </c>
      <c r="B2400" s="91" t="s">
        <v>177</v>
      </c>
      <c r="C2400" s="90">
        <v>1280</v>
      </c>
      <c r="D2400" s="91" t="s">
        <v>354</v>
      </c>
      <c r="E2400" s="91">
        <v>114.66111111111111</v>
      </c>
      <c r="F2400" s="91">
        <v>30.469444444444441</v>
      </c>
      <c r="G2400" s="90">
        <v>5</v>
      </c>
      <c r="H2400" s="27">
        <v>30.425555559999999</v>
      </c>
      <c r="I2400" s="27">
        <v>9</v>
      </c>
      <c r="J2400" s="24">
        <v>0</v>
      </c>
    </row>
    <row r="2401" spans="1:10">
      <c r="A2401" s="91" t="s">
        <v>178</v>
      </c>
      <c r="B2401" s="91" t="s">
        <v>177</v>
      </c>
      <c r="C2401" s="90">
        <v>1835</v>
      </c>
      <c r="D2401" s="91" t="s">
        <v>227</v>
      </c>
      <c r="E2401" s="91">
        <v>113.83888888888889</v>
      </c>
      <c r="F2401" s="91">
        <v>28.708333333333332</v>
      </c>
      <c r="G2401" s="90">
        <v>1</v>
      </c>
      <c r="H2401" s="27">
        <v>28.675555559999999</v>
      </c>
      <c r="I2401" s="27">
        <v>16</v>
      </c>
      <c r="J2401" s="24">
        <v>1</v>
      </c>
    </row>
    <row r="2402" spans="1:10">
      <c r="A2402" s="91" t="s">
        <v>178</v>
      </c>
      <c r="B2402" s="91" t="s">
        <v>177</v>
      </c>
      <c r="C2402" s="90">
        <v>1604</v>
      </c>
      <c r="D2402" s="91" t="s">
        <v>356</v>
      </c>
      <c r="E2402" s="91">
        <v>114.75277777777778</v>
      </c>
      <c r="F2402" s="91">
        <v>30.469444444444445</v>
      </c>
      <c r="G2402" s="90">
        <v>2</v>
      </c>
      <c r="H2402" s="27">
        <v>30.425555559999999</v>
      </c>
      <c r="I2402" s="27">
        <v>9</v>
      </c>
      <c r="J2402" s="24">
        <v>1</v>
      </c>
    </row>
    <row r="2403" spans="1:10">
      <c r="A2403" s="91" t="s">
        <v>178</v>
      </c>
      <c r="B2403" s="91" t="s">
        <v>177</v>
      </c>
      <c r="C2403" s="90">
        <v>3190</v>
      </c>
      <c r="D2403" s="91" t="s">
        <v>366</v>
      </c>
      <c r="E2403" s="91">
        <v>115.90277777777779</v>
      </c>
      <c r="F2403" s="91">
        <v>30.491666666666667</v>
      </c>
      <c r="G2403" s="90">
        <v>8</v>
      </c>
      <c r="H2403" s="27">
        <v>30.425555559999999</v>
      </c>
      <c r="I2403" s="27">
        <v>9</v>
      </c>
      <c r="J2403" s="24">
        <v>1</v>
      </c>
    </row>
    <row r="2404" spans="1:10" hidden="1">
      <c r="A2404" s="91" t="s">
        <v>178</v>
      </c>
      <c r="B2404" s="91" t="s">
        <v>177</v>
      </c>
      <c r="C2404" s="90">
        <v>1830</v>
      </c>
      <c r="D2404" s="91" t="s">
        <v>372</v>
      </c>
      <c r="E2404" s="91">
        <v>114.67222222222223</v>
      </c>
      <c r="F2404" s="91">
        <v>30.508333333333333</v>
      </c>
      <c r="G2404" s="90">
        <v>1</v>
      </c>
      <c r="H2404" s="27">
        <v>30.425555559999999</v>
      </c>
      <c r="I2404" s="27">
        <v>9</v>
      </c>
      <c r="J2404" s="24">
        <v>0</v>
      </c>
    </row>
    <row r="2405" spans="1:10" hidden="1">
      <c r="A2405" s="91" t="s">
        <v>178</v>
      </c>
      <c r="B2405" s="91" t="s">
        <v>177</v>
      </c>
      <c r="C2405" s="90">
        <v>1073</v>
      </c>
      <c r="D2405" s="91" t="s">
        <v>223</v>
      </c>
      <c r="E2405" s="91">
        <v>113.70555555555556</v>
      </c>
      <c r="F2405" s="91">
        <v>28.563888888888886</v>
      </c>
      <c r="G2405" s="90">
        <v>3</v>
      </c>
      <c r="H2405" s="27">
        <v>28.675555559999999</v>
      </c>
      <c r="I2405" s="27">
        <v>16</v>
      </c>
      <c r="J2405" s="24">
        <v>0</v>
      </c>
    </row>
    <row r="2406" spans="1:10" hidden="1">
      <c r="A2406" s="91" t="s">
        <v>178</v>
      </c>
      <c r="B2406" s="91" t="s">
        <v>177</v>
      </c>
      <c r="C2406" s="90">
        <v>5073</v>
      </c>
      <c r="D2406" s="91" t="s">
        <v>377</v>
      </c>
      <c r="E2406" s="91">
        <v>115.86666666666666</v>
      </c>
      <c r="F2406" s="91">
        <v>30.513888888888889</v>
      </c>
      <c r="G2406" s="90">
        <v>4</v>
      </c>
      <c r="H2406" s="27">
        <v>30.425555559999999</v>
      </c>
      <c r="I2406" s="27">
        <v>9</v>
      </c>
      <c r="J2406" s="24">
        <v>0</v>
      </c>
    </row>
    <row r="2407" spans="1:10" hidden="1">
      <c r="A2407" s="91" t="s">
        <v>178</v>
      </c>
      <c r="B2407" s="91" t="s">
        <v>177</v>
      </c>
      <c r="C2407" s="90">
        <v>1767</v>
      </c>
      <c r="D2407" s="91" t="s">
        <v>221</v>
      </c>
      <c r="E2407" s="91">
        <v>112.96944444444443</v>
      </c>
      <c r="F2407" s="91">
        <v>28.519444444444446</v>
      </c>
      <c r="G2407" s="90">
        <v>7</v>
      </c>
      <c r="H2407" s="27">
        <v>28.425555559999999</v>
      </c>
      <c r="I2407" s="27">
        <v>17</v>
      </c>
      <c r="J2407" s="24">
        <v>0</v>
      </c>
    </row>
    <row r="2408" spans="1:10">
      <c r="A2408" s="91" t="s">
        <v>178</v>
      </c>
      <c r="B2408" s="91" t="s">
        <v>177</v>
      </c>
      <c r="C2408" s="90">
        <v>1507</v>
      </c>
      <c r="D2408" s="91" t="s">
        <v>220</v>
      </c>
      <c r="E2408" s="91">
        <v>113.72222222222223</v>
      </c>
      <c r="F2408" s="91">
        <v>28.486111111111111</v>
      </c>
      <c r="G2408" s="90">
        <v>2</v>
      </c>
      <c r="H2408" s="27">
        <v>28.425555559999999</v>
      </c>
      <c r="I2408" s="27">
        <v>17</v>
      </c>
      <c r="J2408" s="24">
        <v>1</v>
      </c>
    </row>
    <row r="2409" spans="1:10" hidden="1">
      <c r="A2409" s="91" t="s">
        <v>178</v>
      </c>
      <c r="B2409" s="91" t="s">
        <v>177</v>
      </c>
      <c r="C2409" s="90">
        <v>4616</v>
      </c>
      <c r="D2409" s="91" t="s">
        <v>219</v>
      </c>
      <c r="E2409" s="91">
        <v>113.06388888888888</v>
      </c>
      <c r="F2409" s="91">
        <v>28.477777777777778</v>
      </c>
      <c r="G2409" s="90">
        <v>1</v>
      </c>
      <c r="H2409" s="27">
        <v>28.425555559999999</v>
      </c>
      <c r="I2409" s="27">
        <v>17</v>
      </c>
      <c r="J2409" s="24">
        <v>0</v>
      </c>
    </row>
    <row r="2410" spans="1:10" hidden="1">
      <c r="A2410" s="91" t="s">
        <v>178</v>
      </c>
      <c r="B2410" s="91" t="s">
        <v>177</v>
      </c>
      <c r="C2410" s="90">
        <v>5057</v>
      </c>
      <c r="D2410" s="91" t="s">
        <v>218</v>
      </c>
      <c r="E2410" s="91">
        <v>112.95555555555555</v>
      </c>
      <c r="F2410" s="91">
        <v>28.455555555555556</v>
      </c>
      <c r="G2410" s="90">
        <v>12</v>
      </c>
      <c r="H2410" s="27">
        <v>28.425555559999999</v>
      </c>
      <c r="I2410" s="27">
        <v>17</v>
      </c>
      <c r="J2410" s="24">
        <v>0</v>
      </c>
    </row>
    <row r="2411" spans="1:10" hidden="1">
      <c r="A2411" s="91" t="s">
        <v>178</v>
      </c>
      <c r="B2411" s="91" t="s">
        <v>177</v>
      </c>
      <c r="C2411" s="90">
        <v>1325</v>
      </c>
      <c r="D2411" s="91" t="s">
        <v>376</v>
      </c>
      <c r="E2411" s="91">
        <v>114.70277777777778</v>
      </c>
      <c r="F2411" s="91">
        <v>30.513888888888889</v>
      </c>
      <c r="G2411" s="90">
        <v>1</v>
      </c>
      <c r="H2411" s="27">
        <v>30.425555559999999</v>
      </c>
      <c r="I2411" s="27">
        <v>9</v>
      </c>
      <c r="J2411" s="24">
        <v>0</v>
      </c>
    </row>
    <row r="2412" spans="1:10" hidden="1">
      <c r="A2412" s="91" t="s">
        <v>178</v>
      </c>
      <c r="B2412" s="91" t="s">
        <v>177</v>
      </c>
      <c r="C2412" s="90">
        <v>1004</v>
      </c>
      <c r="D2412" s="91" t="s">
        <v>216</v>
      </c>
      <c r="E2412" s="91">
        <v>113.575</v>
      </c>
      <c r="F2412" s="91">
        <v>28.433333333333334</v>
      </c>
      <c r="G2412" s="90">
        <v>1</v>
      </c>
      <c r="H2412" s="27">
        <v>28.425555559999999</v>
      </c>
      <c r="I2412" s="27">
        <v>17</v>
      </c>
      <c r="J2412" s="24">
        <v>0</v>
      </c>
    </row>
    <row r="2413" spans="1:10" hidden="1">
      <c r="A2413" s="91" t="s">
        <v>178</v>
      </c>
      <c r="B2413" s="91" t="s">
        <v>177</v>
      </c>
      <c r="C2413" s="90">
        <v>674</v>
      </c>
      <c r="D2413" s="91" t="s">
        <v>215</v>
      </c>
      <c r="E2413" s="91">
        <v>113.06111111111112</v>
      </c>
      <c r="F2413" s="91">
        <v>28.430555555555554</v>
      </c>
      <c r="G2413" s="90">
        <v>2</v>
      </c>
      <c r="H2413" s="27">
        <v>28.425555559999999</v>
      </c>
      <c r="I2413" s="27">
        <v>17</v>
      </c>
      <c r="J2413" s="24">
        <v>0</v>
      </c>
    </row>
    <row r="2414" spans="1:10">
      <c r="A2414" s="91" t="s">
        <v>178</v>
      </c>
      <c r="B2414" s="91" t="s">
        <v>177</v>
      </c>
      <c r="C2414" s="90">
        <v>3302</v>
      </c>
      <c r="D2414" s="91" t="s">
        <v>375</v>
      </c>
      <c r="E2414" s="91">
        <v>114.65555555555557</v>
      </c>
      <c r="F2414" s="91">
        <v>30.513888888888889</v>
      </c>
      <c r="G2414" s="90">
        <v>2</v>
      </c>
      <c r="H2414" s="27">
        <v>30.425555559999999</v>
      </c>
      <c r="I2414" s="27">
        <v>9</v>
      </c>
      <c r="J2414" s="24">
        <v>1</v>
      </c>
    </row>
    <row r="2415" spans="1:10" hidden="1">
      <c r="A2415" s="91" t="s">
        <v>178</v>
      </c>
      <c r="B2415" s="91" t="s">
        <v>177</v>
      </c>
      <c r="C2415" s="90">
        <v>1697</v>
      </c>
      <c r="D2415" s="91" t="s">
        <v>213</v>
      </c>
      <c r="E2415" s="91">
        <v>113.50555555555556</v>
      </c>
      <c r="F2415" s="91">
        <v>28.402777777777779</v>
      </c>
      <c r="G2415" s="90">
        <v>2</v>
      </c>
      <c r="H2415" s="27">
        <v>28.425555559999999</v>
      </c>
      <c r="I2415" s="27">
        <v>17</v>
      </c>
      <c r="J2415" s="24">
        <v>0</v>
      </c>
    </row>
    <row r="2416" spans="1:10">
      <c r="A2416" s="91" t="s">
        <v>178</v>
      </c>
      <c r="B2416" s="91" t="s">
        <v>177</v>
      </c>
      <c r="C2416" s="90">
        <v>3592</v>
      </c>
      <c r="D2416" s="91" t="s">
        <v>407</v>
      </c>
      <c r="E2416" s="91">
        <v>115.875</v>
      </c>
      <c r="F2416" s="91">
        <v>30.56388888888889</v>
      </c>
      <c r="G2416" s="90">
        <v>1</v>
      </c>
      <c r="H2416" s="27">
        <v>30.675555559999999</v>
      </c>
      <c r="I2416" s="27">
        <v>8</v>
      </c>
      <c r="J2416" s="24">
        <v>1</v>
      </c>
    </row>
    <row r="2417" spans="1:10">
      <c r="A2417" s="91" t="s">
        <v>178</v>
      </c>
      <c r="B2417" s="91" t="s">
        <v>177</v>
      </c>
      <c r="C2417" s="90">
        <v>1808</v>
      </c>
      <c r="D2417" s="91" t="s">
        <v>200</v>
      </c>
      <c r="E2417" s="91">
        <v>113.925</v>
      </c>
      <c r="F2417" s="91">
        <v>28.394444444444446</v>
      </c>
      <c r="G2417" s="90">
        <v>3</v>
      </c>
      <c r="H2417" s="27">
        <v>28.425555559999999</v>
      </c>
      <c r="I2417" s="27">
        <v>17</v>
      </c>
      <c r="J2417" s="24">
        <v>1</v>
      </c>
    </row>
    <row r="2418" spans="1:10">
      <c r="A2418" s="91" t="s">
        <v>178</v>
      </c>
      <c r="B2418" s="91" t="s">
        <v>177</v>
      </c>
      <c r="C2418" s="90">
        <v>1882</v>
      </c>
      <c r="D2418" s="91" t="s">
        <v>211</v>
      </c>
      <c r="E2418" s="91">
        <v>113.74722222222223</v>
      </c>
      <c r="F2418" s="91">
        <v>28.391666666666669</v>
      </c>
      <c r="G2418" s="90">
        <v>2</v>
      </c>
      <c r="H2418" s="27">
        <v>28.425555559999999</v>
      </c>
      <c r="I2418" s="27">
        <v>17</v>
      </c>
      <c r="J2418" s="24">
        <v>1</v>
      </c>
    </row>
    <row r="2419" spans="1:10">
      <c r="A2419" s="91" t="s">
        <v>178</v>
      </c>
      <c r="B2419" s="91" t="s">
        <v>177</v>
      </c>
      <c r="C2419" s="90">
        <v>3427</v>
      </c>
      <c r="D2419" s="91" t="s">
        <v>437</v>
      </c>
      <c r="E2419" s="91">
        <v>115.89166666666667</v>
      </c>
      <c r="F2419" s="91">
        <v>30.608333333333334</v>
      </c>
      <c r="G2419" s="90">
        <v>5</v>
      </c>
      <c r="H2419" s="27">
        <v>30.675555559999999</v>
      </c>
      <c r="I2419" s="27">
        <v>8</v>
      </c>
      <c r="J2419" s="24">
        <v>1</v>
      </c>
    </row>
    <row r="2420" spans="1:10" hidden="1">
      <c r="A2420" s="91" t="s">
        <v>178</v>
      </c>
      <c r="B2420" s="91" t="s">
        <v>177</v>
      </c>
      <c r="C2420" s="90">
        <v>3391</v>
      </c>
      <c r="D2420" s="91" t="s">
        <v>209</v>
      </c>
      <c r="E2420" s="91">
        <v>113.52500000000001</v>
      </c>
      <c r="F2420" s="91">
        <v>28.361111111111111</v>
      </c>
      <c r="G2420" s="90">
        <v>1</v>
      </c>
      <c r="H2420" s="27">
        <v>28.425555559999999</v>
      </c>
      <c r="I2420" s="27">
        <v>17</v>
      </c>
      <c r="J2420" s="24">
        <v>0</v>
      </c>
    </row>
    <row r="2421" spans="1:10">
      <c r="A2421" s="91" t="s">
        <v>178</v>
      </c>
      <c r="B2421" s="91" t="s">
        <v>177</v>
      </c>
      <c r="C2421" s="90">
        <v>1255</v>
      </c>
      <c r="D2421" s="91" t="s">
        <v>208</v>
      </c>
      <c r="E2421" s="91">
        <v>113.73055555555555</v>
      </c>
      <c r="F2421" s="91">
        <v>28.352777777777778</v>
      </c>
      <c r="G2421" s="90">
        <v>2</v>
      </c>
      <c r="H2421" s="27">
        <v>28.425555559999999</v>
      </c>
      <c r="I2421" s="27">
        <v>17</v>
      </c>
      <c r="J2421" s="24">
        <v>1</v>
      </c>
    </row>
    <row r="2422" spans="1:10">
      <c r="A2422" s="91" t="s">
        <v>178</v>
      </c>
      <c r="B2422" s="91" t="s">
        <v>177</v>
      </c>
      <c r="C2422" s="90">
        <v>737</v>
      </c>
      <c r="D2422" s="91" t="s">
        <v>207</v>
      </c>
      <c r="E2422" s="91">
        <v>113.95277777777777</v>
      </c>
      <c r="F2422" s="91">
        <v>28.344444444444445</v>
      </c>
      <c r="G2422" s="90">
        <v>1</v>
      </c>
      <c r="H2422" s="27">
        <v>28.425555559999999</v>
      </c>
      <c r="I2422" s="27">
        <v>17</v>
      </c>
      <c r="J2422" s="24">
        <v>1</v>
      </c>
    </row>
    <row r="2423" spans="1:10">
      <c r="A2423" s="91" t="s">
        <v>178</v>
      </c>
      <c r="B2423" s="91" t="s">
        <v>177</v>
      </c>
      <c r="C2423" s="90">
        <v>2417</v>
      </c>
      <c r="D2423" s="91" t="s">
        <v>206</v>
      </c>
      <c r="E2423" s="91">
        <v>113.76111111111111</v>
      </c>
      <c r="F2423" s="91">
        <v>28.344444444444445</v>
      </c>
      <c r="G2423" s="90">
        <v>1</v>
      </c>
      <c r="H2423" s="27">
        <v>28.425555559999999</v>
      </c>
      <c r="I2423" s="27">
        <v>17</v>
      </c>
      <c r="J2423" s="24">
        <v>1</v>
      </c>
    </row>
    <row r="2424" spans="1:10">
      <c r="A2424" s="91" t="s">
        <v>178</v>
      </c>
      <c r="B2424" s="91" t="s">
        <v>177</v>
      </c>
      <c r="C2424" s="90">
        <v>1683</v>
      </c>
      <c r="D2424" s="91" t="s">
        <v>205</v>
      </c>
      <c r="E2424" s="91">
        <v>113.80277777777778</v>
      </c>
      <c r="F2424" s="91">
        <v>28.336111111111109</v>
      </c>
      <c r="G2424" s="90">
        <v>3</v>
      </c>
      <c r="H2424" s="27">
        <v>28.425555559999999</v>
      </c>
      <c r="I2424" s="27">
        <v>17</v>
      </c>
      <c r="J2424" s="24">
        <v>1</v>
      </c>
    </row>
    <row r="2425" spans="1:10" hidden="1">
      <c r="A2425" s="91" t="s">
        <v>178</v>
      </c>
      <c r="B2425" s="91" t="s">
        <v>177</v>
      </c>
      <c r="C2425" s="90">
        <v>350</v>
      </c>
      <c r="D2425" s="91" t="s">
        <v>204</v>
      </c>
      <c r="E2425" s="91">
        <v>112.97222222222221</v>
      </c>
      <c r="F2425" s="91">
        <v>28.333333333333336</v>
      </c>
      <c r="G2425" s="90">
        <v>66</v>
      </c>
      <c r="H2425" s="27">
        <v>28.425555559999999</v>
      </c>
      <c r="I2425" s="27">
        <v>17</v>
      </c>
      <c r="J2425" s="24">
        <v>0</v>
      </c>
    </row>
    <row r="2426" spans="1:10" hidden="1">
      <c r="A2426" s="91" t="s">
        <v>178</v>
      </c>
      <c r="B2426" s="91" t="s">
        <v>177</v>
      </c>
      <c r="C2426" s="90">
        <v>1430</v>
      </c>
      <c r="D2426" s="91" t="s">
        <v>668</v>
      </c>
      <c r="E2426" s="91">
        <v>115.64166666666668</v>
      </c>
      <c r="F2426" s="91">
        <v>31.169444444444444</v>
      </c>
      <c r="G2426" s="90">
        <v>4</v>
      </c>
      <c r="H2426" s="27">
        <v>31.175555559999999</v>
      </c>
      <c r="I2426" s="27">
        <v>6</v>
      </c>
      <c r="J2426" s="24">
        <v>0</v>
      </c>
    </row>
    <row r="2427" spans="1:10">
      <c r="A2427" s="91" t="s">
        <v>178</v>
      </c>
      <c r="B2427" s="91" t="s">
        <v>177</v>
      </c>
      <c r="C2427" s="90">
        <v>1723</v>
      </c>
      <c r="D2427" s="91" t="s">
        <v>202</v>
      </c>
      <c r="E2427" s="91">
        <v>113.8111111111111</v>
      </c>
      <c r="F2427" s="91">
        <v>28.316666666666666</v>
      </c>
      <c r="G2427" s="90">
        <v>1</v>
      </c>
      <c r="H2427" s="27">
        <v>28.425555559999999</v>
      </c>
      <c r="I2427" s="27">
        <v>17</v>
      </c>
      <c r="J2427" s="24">
        <v>1</v>
      </c>
    </row>
    <row r="2428" spans="1:10" hidden="1">
      <c r="A2428" s="91" t="s">
        <v>178</v>
      </c>
      <c r="B2428" s="91" t="s">
        <v>177</v>
      </c>
      <c r="C2428" s="90">
        <v>308</v>
      </c>
      <c r="D2428" s="91" t="s">
        <v>681</v>
      </c>
      <c r="E2428" s="91">
        <v>115.65833333333335</v>
      </c>
      <c r="F2428" s="91">
        <v>31.211111111111112</v>
      </c>
      <c r="G2428" s="90">
        <v>4</v>
      </c>
      <c r="H2428" s="27">
        <v>31.175555559999999</v>
      </c>
      <c r="I2428" s="27">
        <v>6</v>
      </c>
      <c r="J2428" s="24">
        <v>0</v>
      </c>
    </row>
    <row r="2429" spans="1:10" hidden="1">
      <c r="A2429" s="91" t="s">
        <v>178</v>
      </c>
      <c r="B2429" s="91" t="s">
        <v>177</v>
      </c>
      <c r="C2429" s="90">
        <v>4080</v>
      </c>
      <c r="D2429" s="91" t="s">
        <v>200</v>
      </c>
      <c r="E2429" s="91">
        <v>113.55277777777778</v>
      </c>
      <c r="F2429" s="91">
        <v>28.31111111111111</v>
      </c>
      <c r="G2429" s="90">
        <v>2</v>
      </c>
      <c r="H2429" s="27">
        <v>28.425555559999999</v>
      </c>
      <c r="I2429" s="27">
        <v>17</v>
      </c>
      <c r="J2429" s="24">
        <v>0</v>
      </c>
    </row>
    <row r="2430" spans="1:10" hidden="1">
      <c r="A2430" s="91" t="s">
        <v>178</v>
      </c>
      <c r="B2430" s="91" t="s">
        <v>177</v>
      </c>
      <c r="C2430" s="90">
        <v>1941</v>
      </c>
      <c r="D2430" s="91" t="s">
        <v>199</v>
      </c>
      <c r="E2430" s="91">
        <v>113.41666666666666</v>
      </c>
      <c r="F2430" s="91">
        <v>28.302777777777777</v>
      </c>
      <c r="G2430" s="90">
        <v>2</v>
      </c>
      <c r="H2430" s="27">
        <v>28.425555559999999</v>
      </c>
      <c r="I2430" s="27">
        <v>17</v>
      </c>
      <c r="J2430" s="24">
        <v>0</v>
      </c>
    </row>
    <row r="2431" spans="1:10" hidden="1">
      <c r="A2431" s="91" t="s">
        <v>178</v>
      </c>
      <c r="B2431" s="91" t="s">
        <v>177</v>
      </c>
      <c r="C2431" s="90">
        <v>1854</v>
      </c>
      <c r="D2431" s="91" t="s">
        <v>198</v>
      </c>
      <c r="E2431" s="91">
        <v>113.5138888888889</v>
      </c>
      <c r="F2431" s="91">
        <v>28.291666666666668</v>
      </c>
      <c r="G2431" s="90">
        <v>1</v>
      </c>
      <c r="H2431" s="27">
        <v>28.175555559999999</v>
      </c>
      <c r="I2431" s="27">
        <v>18</v>
      </c>
      <c r="J2431" s="24">
        <v>0</v>
      </c>
    </row>
    <row r="2432" spans="1:10" hidden="1">
      <c r="A2432" s="91" t="s">
        <v>178</v>
      </c>
      <c r="B2432" s="91" t="s">
        <v>177</v>
      </c>
      <c r="C2432" s="90">
        <v>4602</v>
      </c>
      <c r="D2432" s="91" t="s">
        <v>197</v>
      </c>
      <c r="E2432" s="91">
        <v>114.03055555555555</v>
      </c>
      <c r="F2432" s="91">
        <v>28.277777777777779</v>
      </c>
      <c r="G2432" s="90">
        <v>5</v>
      </c>
      <c r="H2432" s="27">
        <v>28.175555559999999</v>
      </c>
      <c r="I2432" s="27">
        <v>18</v>
      </c>
      <c r="J2432" s="24">
        <v>0</v>
      </c>
    </row>
    <row r="2433" spans="1:10" hidden="1">
      <c r="A2433" s="91" t="s">
        <v>178</v>
      </c>
      <c r="B2433" s="91" t="s">
        <v>177</v>
      </c>
      <c r="C2433" s="90">
        <v>1082</v>
      </c>
      <c r="D2433" s="91" t="s">
        <v>196</v>
      </c>
      <c r="E2433" s="91">
        <v>113.97222222222221</v>
      </c>
      <c r="F2433" s="91">
        <v>28.269444444444442</v>
      </c>
      <c r="G2433" s="90">
        <v>2</v>
      </c>
      <c r="H2433" s="27">
        <v>28.175555559999999</v>
      </c>
      <c r="I2433" s="27">
        <v>18</v>
      </c>
      <c r="J2433" s="24">
        <v>0</v>
      </c>
    </row>
    <row r="2434" spans="1:10" hidden="1">
      <c r="A2434" s="91" t="s">
        <v>178</v>
      </c>
      <c r="B2434" s="91" t="s">
        <v>177</v>
      </c>
      <c r="C2434" s="90">
        <v>2304</v>
      </c>
      <c r="D2434" s="91" t="s">
        <v>686</v>
      </c>
      <c r="E2434" s="91">
        <v>115.66944444444444</v>
      </c>
      <c r="F2434" s="91">
        <v>31.236111111111111</v>
      </c>
      <c r="G2434" s="90">
        <v>2</v>
      </c>
      <c r="H2434" s="27">
        <v>31.175555559999999</v>
      </c>
      <c r="I2434" s="27">
        <v>6</v>
      </c>
      <c r="J2434" s="24">
        <v>0</v>
      </c>
    </row>
    <row r="2435" spans="1:10" hidden="1">
      <c r="A2435" s="91" t="s">
        <v>178</v>
      </c>
      <c r="B2435" s="91" t="s">
        <v>177</v>
      </c>
      <c r="C2435" s="90">
        <v>4558</v>
      </c>
      <c r="D2435" s="91" t="s">
        <v>194</v>
      </c>
      <c r="E2435" s="91">
        <v>113.54722222222223</v>
      </c>
      <c r="F2435" s="91">
        <v>28.258333333333333</v>
      </c>
      <c r="G2435" s="90">
        <v>2</v>
      </c>
      <c r="H2435" s="27">
        <v>28.175555559999999</v>
      </c>
      <c r="I2435" s="27">
        <v>18</v>
      </c>
      <c r="J2435" s="24">
        <v>0</v>
      </c>
    </row>
    <row r="2436" spans="1:10" hidden="1">
      <c r="A2436" s="91" t="s">
        <v>178</v>
      </c>
      <c r="B2436" s="91" t="s">
        <v>177</v>
      </c>
      <c r="C2436" s="90">
        <v>1145</v>
      </c>
      <c r="D2436" s="91" t="s">
        <v>691</v>
      </c>
      <c r="E2436" s="91">
        <v>115.77777777777779</v>
      </c>
      <c r="F2436" s="91">
        <v>31.266666666666666</v>
      </c>
      <c r="G2436" s="90">
        <v>13</v>
      </c>
      <c r="H2436" s="27">
        <v>31.175555559999999</v>
      </c>
      <c r="I2436" s="27">
        <v>6</v>
      </c>
      <c r="J2436" s="24">
        <v>0</v>
      </c>
    </row>
    <row r="2437" spans="1:10" hidden="1">
      <c r="A2437" s="91" t="s">
        <v>178</v>
      </c>
      <c r="B2437" s="91" t="s">
        <v>177</v>
      </c>
      <c r="C2437" s="90">
        <v>3063</v>
      </c>
      <c r="D2437" s="91" t="s">
        <v>192</v>
      </c>
      <c r="E2437" s="91">
        <v>113.54166666666667</v>
      </c>
      <c r="F2437" s="91">
        <v>28.244444444444447</v>
      </c>
      <c r="G2437" s="90">
        <v>2</v>
      </c>
      <c r="H2437" s="27">
        <v>28.175555559999999</v>
      </c>
      <c r="I2437" s="27">
        <v>18</v>
      </c>
      <c r="J2437" s="24">
        <v>0</v>
      </c>
    </row>
    <row r="2438" spans="1:10" hidden="1">
      <c r="A2438" s="91" t="s">
        <v>178</v>
      </c>
      <c r="B2438" s="91" t="s">
        <v>177</v>
      </c>
      <c r="C2438" s="90">
        <v>4587</v>
      </c>
      <c r="D2438" s="91" t="s">
        <v>191</v>
      </c>
      <c r="E2438" s="91">
        <v>113.27777777777777</v>
      </c>
      <c r="F2438" s="91">
        <v>28.230555555555554</v>
      </c>
      <c r="G2438" s="90">
        <v>1</v>
      </c>
      <c r="H2438" s="27">
        <v>28.175555559999999</v>
      </c>
      <c r="I2438" s="27">
        <v>18</v>
      </c>
      <c r="J2438" s="24">
        <v>0</v>
      </c>
    </row>
    <row r="2439" spans="1:10" hidden="1">
      <c r="A2439" s="91" t="s">
        <v>178</v>
      </c>
      <c r="B2439" s="91" t="s">
        <v>177</v>
      </c>
      <c r="C2439" s="90">
        <v>1271</v>
      </c>
      <c r="D2439" s="91" t="s">
        <v>190</v>
      </c>
      <c r="E2439" s="91">
        <v>113.59166666666667</v>
      </c>
      <c r="F2439" s="91">
        <v>28.227777777777778</v>
      </c>
      <c r="G2439" s="90">
        <v>3</v>
      </c>
      <c r="H2439" s="27">
        <v>28.175555559999999</v>
      </c>
      <c r="I2439" s="27">
        <v>18</v>
      </c>
      <c r="J2439" s="24">
        <v>0</v>
      </c>
    </row>
    <row r="2440" spans="1:10" hidden="1">
      <c r="A2440" s="91" t="s">
        <v>178</v>
      </c>
      <c r="B2440" s="91" t="s">
        <v>177</v>
      </c>
      <c r="C2440" s="90">
        <v>1496</v>
      </c>
      <c r="D2440" s="91" t="s">
        <v>189</v>
      </c>
      <c r="E2440" s="91">
        <v>113.75555555555555</v>
      </c>
      <c r="F2440" s="91">
        <v>28.222222222222221</v>
      </c>
      <c r="G2440" s="90">
        <v>1</v>
      </c>
      <c r="H2440" s="27">
        <v>28.175555559999999</v>
      </c>
      <c r="I2440" s="27">
        <v>18</v>
      </c>
      <c r="J2440" s="24">
        <v>0</v>
      </c>
    </row>
    <row r="2441" spans="1:10" hidden="1">
      <c r="A2441" s="91" t="s">
        <v>178</v>
      </c>
      <c r="B2441" s="91" t="s">
        <v>177</v>
      </c>
      <c r="C2441" s="90">
        <v>509</v>
      </c>
      <c r="D2441" s="91" t="s">
        <v>497</v>
      </c>
      <c r="E2441" s="91">
        <v>115.90555555555555</v>
      </c>
      <c r="F2441" s="91">
        <v>31.269444444444442</v>
      </c>
      <c r="G2441" s="90">
        <v>7</v>
      </c>
      <c r="H2441" s="27">
        <v>31.175555559999999</v>
      </c>
      <c r="I2441" s="27">
        <v>6</v>
      </c>
      <c r="J2441" s="24">
        <v>0</v>
      </c>
    </row>
    <row r="2442" spans="1:10" hidden="1">
      <c r="A2442" s="91" t="s">
        <v>178</v>
      </c>
      <c r="B2442" s="91" t="s">
        <v>177</v>
      </c>
      <c r="C2442" s="90">
        <v>3926</v>
      </c>
      <c r="D2442" s="91" t="s">
        <v>187</v>
      </c>
      <c r="E2442" s="91">
        <v>113.86666666666666</v>
      </c>
      <c r="F2442" s="91">
        <v>28.194444444444446</v>
      </c>
      <c r="G2442" s="90">
        <v>2</v>
      </c>
      <c r="H2442" s="27">
        <v>28.175555559999999</v>
      </c>
      <c r="I2442" s="27">
        <v>18</v>
      </c>
      <c r="J2442" s="24">
        <v>0</v>
      </c>
    </row>
    <row r="2443" spans="1:10" hidden="1">
      <c r="A2443" s="91" t="s">
        <v>178</v>
      </c>
      <c r="B2443" s="91" t="s">
        <v>177</v>
      </c>
      <c r="C2443" s="90">
        <v>3367</v>
      </c>
      <c r="D2443" s="91" t="s">
        <v>186</v>
      </c>
      <c r="E2443" s="91">
        <v>113.90277777777777</v>
      </c>
      <c r="F2443" s="91">
        <v>28.183333333333334</v>
      </c>
      <c r="G2443" s="90">
        <v>6</v>
      </c>
      <c r="H2443" s="27">
        <v>28.175555559999999</v>
      </c>
      <c r="I2443" s="27">
        <v>18</v>
      </c>
      <c r="J2443" s="24">
        <v>0</v>
      </c>
    </row>
    <row r="2444" spans="1:10" hidden="1">
      <c r="A2444" s="91" t="s">
        <v>178</v>
      </c>
      <c r="B2444" s="91" t="s">
        <v>177</v>
      </c>
      <c r="C2444" s="90">
        <v>1171</v>
      </c>
      <c r="D2444" s="91" t="s">
        <v>185</v>
      </c>
      <c r="E2444" s="91">
        <v>113.54166666666667</v>
      </c>
      <c r="F2444" s="91">
        <v>28.136111111111109</v>
      </c>
      <c r="G2444" s="90">
        <v>5</v>
      </c>
      <c r="H2444" s="27">
        <v>28.175555559999999</v>
      </c>
      <c r="I2444" s="27">
        <v>18</v>
      </c>
      <c r="J2444" s="24">
        <v>0</v>
      </c>
    </row>
    <row r="2445" spans="1:10" hidden="1">
      <c r="A2445" s="91" t="s">
        <v>178</v>
      </c>
      <c r="B2445" s="91" t="s">
        <v>177</v>
      </c>
      <c r="C2445" s="90">
        <v>4076</v>
      </c>
      <c r="D2445" s="91" t="s">
        <v>701</v>
      </c>
      <c r="E2445" s="91">
        <v>115.73333333333332</v>
      </c>
      <c r="F2445" s="91">
        <v>31.294444444444444</v>
      </c>
      <c r="G2445" s="90">
        <v>1</v>
      </c>
      <c r="H2445" s="27">
        <v>31.175555559999999</v>
      </c>
      <c r="I2445" s="27">
        <v>6</v>
      </c>
      <c r="J2445" s="24">
        <v>0</v>
      </c>
    </row>
    <row r="2446" spans="1:10" hidden="1">
      <c r="A2446" s="91" t="s">
        <v>178</v>
      </c>
      <c r="B2446" s="91" t="s">
        <v>177</v>
      </c>
      <c r="C2446" s="90">
        <v>4000</v>
      </c>
      <c r="D2446" s="91" t="s">
        <v>183</v>
      </c>
      <c r="E2446" s="91">
        <v>114.03611111111111</v>
      </c>
      <c r="F2446" s="91">
        <v>28.116666666666667</v>
      </c>
      <c r="G2446" s="90">
        <v>2</v>
      </c>
      <c r="H2446" s="27">
        <v>28.175555559999999</v>
      </c>
      <c r="I2446" s="27">
        <v>18</v>
      </c>
      <c r="J2446" s="24">
        <v>0</v>
      </c>
    </row>
    <row r="2447" spans="1:10" hidden="1">
      <c r="A2447" s="91" t="s">
        <v>178</v>
      </c>
      <c r="B2447" s="91" t="s">
        <v>177</v>
      </c>
      <c r="C2447" s="90">
        <v>791</v>
      </c>
      <c r="D2447" s="91" t="s">
        <v>182</v>
      </c>
      <c r="E2447" s="91">
        <v>113.11944444444444</v>
      </c>
      <c r="F2447" s="91">
        <v>28.113888888888891</v>
      </c>
      <c r="G2447" s="90">
        <v>2</v>
      </c>
      <c r="H2447" s="27">
        <v>28.175555559999999</v>
      </c>
      <c r="I2447" s="27">
        <v>18</v>
      </c>
      <c r="J2447" s="24">
        <v>0</v>
      </c>
    </row>
    <row r="2448" spans="1:10" hidden="1">
      <c r="A2448" s="91" t="s">
        <v>178</v>
      </c>
      <c r="B2448" s="91" t="s">
        <v>177</v>
      </c>
      <c r="C2448" s="90">
        <v>896</v>
      </c>
      <c r="D2448" s="91" t="s">
        <v>181</v>
      </c>
      <c r="E2448" s="91">
        <v>113.16944444444445</v>
      </c>
      <c r="F2448" s="91">
        <v>28.094444444444445</v>
      </c>
      <c r="G2448" s="90">
        <v>1</v>
      </c>
      <c r="H2448" s="27">
        <v>28.175555559999999</v>
      </c>
      <c r="I2448" s="27">
        <v>18</v>
      </c>
      <c r="J2448" s="24">
        <v>0</v>
      </c>
    </row>
    <row r="2449" spans="1:10" hidden="1">
      <c r="A2449" s="91" t="s">
        <v>178</v>
      </c>
      <c r="B2449" s="91" t="s">
        <v>177</v>
      </c>
      <c r="C2449" s="90">
        <v>1494</v>
      </c>
      <c r="D2449" s="91" t="s">
        <v>180</v>
      </c>
      <c r="E2449" s="91">
        <v>113.36111111111111</v>
      </c>
      <c r="F2449" s="91">
        <v>28.088888888888889</v>
      </c>
      <c r="G2449" s="90">
        <v>1</v>
      </c>
      <c r="H2449" s="27">
        <v>28.175555559999999</v>
      </c>
      <c r="I2449" s="27">
        <v>18</v>
      </c>
      <c r="J2449" s="24">
        <v>0</v>
      </c>
    </row>
    <row r="2450" spans="1:10" hidden="1">
      <c r="A2450" s="91" t="s">
        <v>178</v>
      </c>
      <c r="B2450" s="91" t="s">
        <v>177</v>
      </c>
      <c r="C2450" s="90">
        <v>4124</v>
      </c>
      <c r="D2450" s="91" t="s">
        <v>179</v>
      </c>
      <c r="E2450" s="91">
        <v>114.12777777777778</v>
      </c>
      <c r="F2450" s="91">
        <v>28.069444444444443</v>
      </c>
      <c r="G2450" s="90">
        <v>1</v>
      </c>
      <c r="H2450" s="27">
        <v>28.175555559999999</v>
      </c>
      <c r="I2450" s="27">
        <v>18</v>
      </c>
      <c r="J2450" s="24">
        <v>0</v>
      </c>
    </row>
    <row r="2451" spans="1:10" hidden="1">
      <c r="A2451" s="91" t="s">
        <v>178</v>
      </c>
      <c r="B2451" s="91" t="s">
        <v>177</v>
      </c>
      <c r="C2451" s="90">
        <v>1502</v>
      </c>
      <c r="D2451" s="91" t="s">
        <v>176</v>
      </c>
      <c r="E2451" s="91">
        <v>113.1</v>
      </c>
      <c r="F2451" s="91">
        <v>28.06388888888889</v>
      </c>
      <c r="G2451" s="90">
        <v>75</v>
      </c>
      <c r="H2451" s="27">
        <v>28.175555559999999</v>
      </c>
      <c r="I2451" s="27">
        <v>18</v>
      </c>
      <c r="J2451" s="24">
        <v>0</v>
      </c>
    </row>
    <row r="2452" spans="1:10" hidden="1">
      <c r="A2452" s="91"/>
      <c r="B2452" s="91"/>
      <c r="C2452" s="90"/>
      <c r="D2452" s="91"/>
      <c r="E2452" s="91"/>
      <c r="F2452" s="91"/>
      <c r="G2452" s="90"/>
      <c r="J2452" s="24"/>
    </row>
    <row r="2453" spans="1:10" hidden="1">
      <c r="A2453" s="91"/>
      <c r="B2453" s="91"/>
      <c r="C2453" s="90"/>
      <c r="D2453" s="91"/>
      <c r="E2453" s="91"/>
      <c r="F2453" s="91"/>
      <c r="G2453" s="90"/>
      <c r="J2453" s="24"/>
    </row>
    <row r="2454" spans="1:10" hidden="1">
      <c r="A2454" s="91"/>
      <c r="J2454" s="24"/>
    </row>
    <row r="2455" spans="1:10" hidden="1">
      <c r="A2455" s="91"/>
      <c r="H2455" s="90"/>
      <c r="I2455" s="90"/>
      <c r="J2455" s="24"/>
    </row>
    <row r="2456" spans="1:10" hidden="1">
      <c r="A2456" s="91"/>
      <c r="H2456" s="90"/>
      <c r="I2456" s="90"/>
      <c r="J2456" s="24"/>
    </row>
    <row r="2457" spans="1:10" hidden="1">
      <c r="A2457" s="91"/>
      <c r="H2457" s="90"/>
      <c r="I2457" s="90"/>
      <c r="J2457" s="24"/>
    </row>
    <row r="2458" spans="1:10" hidden="1">
      <c r="J2458" s="24"/>
    </row>
    <row r="2459" spans="1:10" hidden="1">
      <c r="J2459" s="24"/>
    </row>
  </sheetData>
  <autoFilter ref="A1:GR2459">
    <filterColumn colId="9">
      <filters>
        <filter val="1"/>
      </filters>
    </filterColumn>
    <sortState ref="A1885:J2445">
      <sortCondition ref="F1:F2459"/>
    </sortState>
  </autoFilter>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sheetPr>
    <tabColor rgb="FFFF0000"/>
  </sheetPr>
  <dimension ref="A2:E1299"/>
  <sheetViews>
    <sheetView zoomScaleNormal="100" workbookViewId="0">
      <selection activeCell="H26" sqref="H26"/>
    </sheetView>
  </sheetViews>
  <sheetFormatPr baseColWidth="10" defaultRowHeight="15"/>
  <cols>
    <col min="1" max="1" width="16.28515625" style="27" customWidth="1"/>
    <col min="2" max="2" width="12" style="27" customWidth="1"/>
    <col min="3" max="5" width="8" style="27" customWidth="1"/>
    <col min="6" max="6" width="11.5703125" style="27" bestFit="1" customWidth="1"/>
    <col min="7" max="8" width="11.42578125" style="27"/>
    <col min="9" max="9" width="10.85546875" style="27" bestFit="1" customWidth="1"/>
    <col min="10" max="10" width="15.42578125" style="27" bestFit="1" customWidth="1"/>
    <col min="11" max="16384" width="11.42578125" style="27"/>
  </cols>
  <sheetData>
    <row r="2" spans="1:4">
      <c r="A2" s="103" t="s">
        <v>2124</v>
      </c>
      <c r="B2" s="169">
        <v>1</v>
      </c>
    </row>
    <row r="4" spans="1:4">
      <c r="A4" s="101" t="s">
        <v>2134</v>
      </c>
      <c r="B4" s="102"/>
      <c r="C4" s="100"/>
      <c r="D4"/>
    </row>
    <row r="5" spans="1:4">
      <c r="A5" s="101" t="s">
        <v>2125</v>
      </c>
      <c r="B5" s="101" t="s">
        <v>2126</v>
      </c>
      <c r="C5" s="100" t="s">
        <v>149</v>
      </c>
      <c r="D5"/>
    </row>
    <row r="6" spans="1:4">
      <c r="A6" s="99">
        <v>1</v>
      </c>
      <c r="B6" s="99">
        <v>32.425555559999999</v>
      </c>
      <c r="C6" s="98">
        <v>1618706</v>
      </c>
      <c r="D6"/>
    </row>
    <row r="7" spans="1:4">
      <c r="A7" s="99">
        <v>2</v>
      </c>
      <c r="B7" s="99">
        <v>32.175555559999999</v>
      </c>
      <c r="C7" s="98">
        <v>23209</v>
      </c>
      <c r="D7"/>
    </row>
    <row r="8" spans="1:4">
      <c r="A8" s="99">
        <v>3</v>
      </c>
      <c r="B8" s="99">
        <v>31.925555559999999</v>
      </c>
      <c r="C8" s="98">
        <v>322842</v>
      </c>
      <c r="D8"/>
    </row>
    <row r="9" spans="1:4">
      <c r="A9" s="99">
        <v>4</v>
      </c>
      <c r="B9" s="99">
        <v>31.675555559999999</v>
      </c>
      <c r="C9" s="98">
        <v>11203</v>
      </c>
      <c r="D9"/>
    </row>
    <row r="10" spans="1:4">
      <c r="A10" s="99">
        <v>5</v>
      </c>
      <c r="B10" s="99">
        <v>31.425555559999999</v>
      </c>
      <c r="C10" s="98">
        <v>7106</v>
      </c>
      <c r="D10"/>
    </row>
    <row r="11" spans="1:4">
      <c r="A11" s="99">
        <v>6</v>
      </c>
      <c r="B11" s="99">
        <v>31.175555559999999</v>
      </c>
      <c r="C11" s="98">
        <v>8630</v>
      </c>
      <c r="D11"/>
    </row>
    <row r="12" spans="1:4">
      <c r="A12" s="99">
        <v>7</v>
      </c>
      <c r="B12" s="99">
        <v>30.925555559999999</v>
      </c>
      <c r="C12" s="98">
        <v>29508</v>
      </c>
      <c r="D12"/>
    </row>
    <row r="13" spans="1:4">
      <c r="A13" s="99">
        <v>8</v>
      </c>
      <c r="B13" s="99">
        <v>30.675555559999999</v>
      </c>
      <c r="C13" s="98">
        <v>47050</v>
      </c>
      <c r="D13"/>
    </row>
    <row r="14" spans="1:4">
      <c r="A14" s="99">
        <v>9</v>
      </c>
      <c r="B14" s="99">
        <v>30.425555559999999</v>
      </c>
      <c r="C14" s="98">
        <v>8477</v>
      </c>
      <c r="D14"/>
    </row>
    <row r="15" spans="1:4">
      <c r="A15" s="99">
        <v>10</v>
      </c>
      <c r="B15" s="99">
        <v>30.175555559999999</v>
      </c>
      <c r="C15" s="98">
        <v>3040</v>
      </c>
      <c r="D15"/>
    </row>
    <row r="16" spans="1:4">
      <c r="A16" s="99">
        <v>11</v>
      </c>
      <c r="B16" s="99">
        <v>29.925555559999999</v>
      </c>
      <c r="C16" s="98">
        <v>14</v>
      </c>
      <c r="D16"/>
    </row>
    <row r="17" spans="1:5">
      <c r="A17" s="99">
        <v>12</v>
      </c>
      <c r="B17" s="99">
        <v>29.675555559999999</v>
      </c>
      <c r="C17" s="98">
        <v>19</v>
      </c>
      <c r="D17"/>
    </row>
    <row r="18" spans="1:5">
      <c r="A18" s="99">
        <v>13</v>
      </c>
      <c r="B18" s="99">
        <v>29.425555559999999</v>
      </c>
      <c r="C18" s="98">
        <v>22</v>
      </c>
      <c r="D18"/>
    </row>
    <row r="19" spans="1:5">
      <c r="A19" s="99">
        <v>14</v>
      </c>
      <c r="B19" s="99">
        <v>29.175555559999999</v>
      </c>
      <c r="C19" s="98">
        <v>14</v>
      </c>
      <c r="D19"/>
    </row>
    <row r="20" spans="1:5">
      <c r="A20" s="99">
        <v>15</v>
      </c>
      <c r="B20" s="99">
        <v>28.925555559999999</v>
      </c>
      <c r="C20" s="98">
        <v>126</v>
      </c>
      <c r="D20"/>
    </row>
    <row r="21" spans="1:5">
      <c r="A21" s="99">
        <v>16</v>
      </c>
      <c r="B21" s="99">
        <v>28.675555559999999</v>
      </c>
      <c r="C21" s="98">
        <v>282</v>
      </c>
      <c r="D21"/>
    </row>
    <row r="22" spans="1:5">
      <c r="A22" s="99">
        <v>17</v>
      </c>
      <c r="B22" s="99">
        <v>28.425555559999999</v>
      </c>
      <c r="C22" s="98">
        <v>478</v>
      </c>
      <c r="D22"/>
    </row>
    <row r="23" spans="1:5">
      <c r="A23" s="99">
        <v>18</v>
      </c>
      <c r="B23" s="99">
        <v>28.175555559999999</v>
      </c>
      <c r="C23" s="98">
        <v>2044</v>
      </c>
      <c r="D23"/>
    </row>
    <row r="24" spans="1:5">
      <c r="A24" s="97" t="s">
        <v>99</v>
      </c>
      <c r="B24" s="96"/>
      <c r="C24" s="95">
        <v>2082770</v>
      </c>
      <c r="D24"/>
      <c r="E24" s="86"/>
    </row>
    <row r="25" spans="1:5">
      <c r="A25"/>
      <c r="B25"/>
      <c r="C25"/>
      <c r="D25"/>
    </row>
    <row r="26" spans="1:5">
      <c r="A26"/>
      <c r="B26"/>
      <c r="C26"/>
      <c r="D26"/>
    </row>
    <row r="27" spans="1:5">
      <c r="A27"/>
      <c r="B27"/>
      <c r="C27"/>
      <c r="D27"/>
    </row>
    <row r="28" spans="1:5">
      <c r="A28"/>
      <c r="B28"/>
      <c r="C28"/>
      <c r="D28"/>
    </row>
    <row r="29" spans="1:5">
      <c r="A29"/>
      <c r="B29"/>
      <c r="C29"/>
      <c r="D29"/>
    </row>
    <row r="30" spans="1:5">
      <c r="A30"/>
      <c r="B30"/>
      <c r="C30"/>
      <c r="D30"/>
    </row>
    <row r="31" spans="1:5">
      <c r="A31"/>
      <c r="B31"/>
      <c r="C31"/>
      <c r="D31"/>
    </row>
    <row r="32" spans="1:5">
      <c r="A32"/>
      <c r="B32"/>
      <c r="C32"/>
      <c r="D32"/>
    </row>
    <row r="33" spans="1:4">
      <c r="A33"/>
      <c r="B33"/>
      <c r="C33"/>
      <c r="D33"/>
    </row>
    <row r="34" spans="1:4">
      <c r="A34"/>
      <c r="B34"/>
      <c r="C34"/>
      <c r="D34"/>
    </row>
    <row r="35" spans="1:4">
      <c r="A35"/>
      <c r="B35"/>
      <c r="C35"/>
      <c r="D35"/>
    </row>
    <row r="36" spans="1:4">
      <c r="A36"/>
      <c r="B36"/>
      <c r="C36"/>
      <c r="D36"/>
    </row>
    <row r="37" spans="1:4">
      <c r="A37"/>
      <c r="B37"/>
      <c r="C37"/>
      <c r="D37"/>
    </row>
    <row r="38" spans="1:4">
      <c r="A38"/>
      <c r="B38"/>
      <c r="C38"/>
      <c r="D38"/>
    </row>
    <row r="39" spans="1:4">
      <c r="A39"/>
      <c r="B39"/>
      <c r="C39"/>
      <c r="D39"/>
    </row>
    <row r="40" spans="1:4">
      <c r="A40"/>
      <c r="B40"/>
      <c r="C40"/>
      <c r="D40"/>
    </row>
    <row r="41" spans="1:4">
      <c r="A41"/>
      <c r="B41"/>
      <c r="C41"/>
      <c r="D41"/>
    </row>
    <row r="42" spans="1:4">
      <c r="A42"/>
      <c r="B42"/>
      <c r="C42"/>
      <c r="D42"/>
    </row>
    <row r="43" spans="1:4">
      <c r="A43"/>
      <c r="B43"/>
      <c r="C43"/>
      <c r="D43"/>
    </row>
    <row r="44" spans="1:4">
      <c r="A44"/>
      <c r="B44"/>
      <c r="C44"/>
      <c r="D44"/>
    </row>
    <row r="45" spans="1:4">
      <c r="A45"/>
      <c r="B45"/>
      <c r="C45"/>
      <c r="D45"/>
    </row>
    <row r="46" spans="1:4">
      <c r="A46"/>
      <c r="B46"/>
      <c r="C46"/>
      <c r="D46"/>
    </row>
    <row r="47" spans="1:4">
      <c r="A47"/>
      <c r="B47"/>
      <c r="C47"/>
      <c r="D47"/>
    </row>
    <row r="48" spans="1:4">
      <c r="A48"/>
      <c r="B48"/>
      <c r="C48"/>
      <c r="D48"/>
    </row>
    <row r="49" spans="1:4">
      <c r="A49"/>
      <c r="B49"/>
      <c r="C49"/>
      <c r="D49"/>
    </row>
    <row r="50" spans="1:4">
      <c r="A50"/>
      <c r="B50"/>
      <c r="C50"/>
      <c r="D50"/>
    </row>
    <row r="51" spans="1:4">
      <c r="A51"/>
      <c r="B51"/>
      <c r="C51"/>
      <c r="D51"/>
    </row>
    <row r="52" spans="1:4">
      <c r="A52"/>
      <c r="B52"/>
      <c r="C52"/>
      <c r="D52"/>
    </row>
    <row r="53" spans="1:4">
      <c r="A53"/>
      <c r="B53"/>
      <c r="C53"/>
      <c r="D53"/>
    </row>
    <row r="54" spans="1:4">
      <c r="A54"/>
      <c r="B54"/>
      <c r="C54"/>
      <c r="D54"/>
    </row>
    <row r="55" spans="1:4">
      <c r="A55"/>
      <c r="B55"/>
      <c r="C55"/>
      <c r="D55"/>
    </row>
    <row r="56" spans="1:4">
      <c r="A56"/>
      <c r="B56"/>
      <c r="C56"/>
      <c r="D56"/>
    </row>
    <row r="57" spans="1:4">
      <c r="A57"/>
      <c r="B57"/>
      <c r="C57"/>
      <c r="D57"/>
    </row>
    <row r="58" spans="1:4">
      <c r="A58"/>
      <c r="B58"/>
      <c r="C58"/>
      <c r="D58"/>
    </row>
    <row r="59" spans="1:4">
      <c r="A59"/>
      <c r="B59"/>
      <c r="C59"/>
      <c r="D59"/>
    </row>
    <row r="60" spans="1:4">
      <c r="A60"/>
      <c r="B60"/>
      <c r="C60"/>
      <c r="D60"/>
    </row>
    <row r="61" spans="1:4">
      <c r="A61"/>
      <c r="B61"/>
      <c r="C61"/>
      <c r="D61"/>
    </row>
    <row r="62" spans="1:4">
      <c r="A62"/>
      <c r="B62"/>
      <c r="C62"/>
      <c r="D62"/>
    </row>
    <row r="63" spans="1:4">
      <c r="A63"/>
      <c r="B63"/>
      <c r="C63"/>
      <c r="D63"/>
    </row>
    <row r="64" spans="1:4">
      <c r="A64"/>
      <c r="B64"/>
      <c r="C64"/>
      <c r="D64"/>
    </row>
    <row r="65" spans="1:4">
      <c r="A65"/>
      <c r="B65"/>
      <c r="C65"/>
      <c r="D65"/>
    </row>
    <row r="66" spans="1:4">
      <c r="A66"/>
      <c r="B66"/>
      <c r="C66"/>
      <c r="D66"/>
    </row>
    <row r="67" spans="1:4">
      <c r="A67"/>
      <c r="B67"/>
      <c r="C67"/>
      <c r="D67"/>
    </row>
    <row r="68" spans="1:4">
      <c r="A68"/>
      <c r="B68"/>
      <c r="C68"/>
      <c r="D68"/>
    </row>
    <row r="69" spans="1:4">
      <c r="A69"/>
      <c r="B69"/>
      <c r="C69"/>
      <c r="D69"/>
    </row>
    <row r="70" spans="1:4">
      <c r="A70"/>
      <c r="B70"/>
      <c r="C70"/>
      <c r="D70"/>
    </row>
    <row r="71" spans="1:4">
      <c r="A71"/>
      <c r="B71"/>
      <c r="C71"/>
      <c r="D71"/>
    </row>
    <row r="72" spans="1:4">
      <c r="A72"/>
      <c r="B72"/>
      <c r="C72"/>
      <c r="D72"/>
    </row>
    <row r="73" spans="1:4">
      <c r="A73"/>
      <c r="B73"/>
      <c r="C73"/>
      <c r="D73"/>
    </row>
    <row r="74" spans="1:4">
      <c r="A74"/>
      <c r="B74"/>
      <c r="C74"/>
      <c r="D74"/>
    </row>
    <row r="75" spans="1:4">
      <c r="A75"/>
      <c r="B75"/>
      <c r="C75"/>
      <c r="D75"/>
    </row>
    <row r="76" spans="1:4">
      <c r="A76"/>
      <c r="B76"/>
      <c r="C76"/>
      <c r="D76"/>
    </row>
    <row r="77" spans="1:4">
      <c r="A77"/>
      <c r="B77"/>
      <c r="C77"/>
      <c r="D77"/>
    </row>
    <row r="78" spans="1:4">
      <c r="A78"/>
      <c r="B78"/>
      <c r="C78"/>
      <c r="D78"/>
    </row>
    <row r="79" spans="1:4">
      <c r="A79"/>
      <c r="B79"/>
      <c r="C79"/>
      <c r="D79"/>
    </row>
    <row r="80" spans="1:4">
      <c r="A80"/>
      <c r="B80"/>
      <c r="C80"/>
      <c r="D80"/>
    </row>
    <row r="81" spans="1:4">
      <c r="A81"/>
      <c r="B81"/>
      <c r="C81"/>
      <c r="D81"/>
    </row>
    <row r="82" spans="1:4">
      <c r="A82"/>
      <c r="B82"/>
      <c r="C82"/>
      <c r="D82"/>
    </row>
    <row r="83" spans="1:4">
      <c r="A83"/>
      <c r="B83"/>
      <c r="C83"/>
      <c r="D83"/>
    </row>
    <row r="84" spans="1:4">
      <c r="A84"/>
      <c r="B84"/>
      <c r="C84"/>
      <c r="D84"/>
    </row>
    <row r="85" spans="1:4">
      <c r="A85"/>
      <c r="B85"/>
      <c r="C85"/>
      <c r="D85"/>
    </row>
    <row r="86" spans="1:4">
      <c r="A86"/>
      <c r="B86"/>
      <c r="C86"/>
      <c r="D86"/>
    </row>
    <row r="87" spans="1:4">
      <c r="A87"/>
      <c r="B87"/>
      <c r="C87"/>
      <c r="D87"/>
    </row>
    <row r="88" spans="1:4">
      <c r="A88"/>
      <c r="B88"/>
      <c r="C88"/>
      <c r="D88"/>
    </row>
    <row r="89" spans="1:4">
      <c r="A89"/>
      <c r="B89"/>
      <c r="C89"/>
      <c r="D89"/>
    </row>
    <row r="90" spans="1:4">
      <c r="A90"/>
      <c r="B90"/>
      <c r="C90"/>
      <c r="D90"/>
    </row>
    <row r="91" spans="1:4">
      <c r="A91"/>
      <c r="B91"/>
      <c r="C91"/>
      <c r="D91"/>
    </row>
    <row r="92" spans="1:4">
      <c r="A92"/>
      <c r="B92"/>
      <c r="C92"/>
      <c r="D92"/>
    </row>
    <row r="93" spans="1:4">
      <c r="A93"/>
      <c r="B93"/>
      <c r="C93"/>
      <c r="D93"/>
    </row>
    <row r="94" spans="1:4">
      <c r="A94"/>
      <c r="B94"/>
      <c r="C94"/>
      <c r="D94"/>
    </row>
    <row r="95" spans="1:4">
      <c r="A95"/>
      <c r="B95"/>
      <c r="C95"/>
      <c r="D95"/>
    </row>
    <row r="96" spans="1:4">
      <c r="A96"/>
      <c r="B96"/>
      <c r="C96"/>
      <c r="D96"/>
    </row>
    <row r="97" spans="1:4">
      <c r="A97"/>
      <c r="B97"/>
      <c r="C97"/>
      <c r="D97"/>
    </row>
    <row r="98" spans="1:4">
      <c r="A98"/>
      <c r="B98"/>
      <c r="C98"/>
      <c r="D98"/>
    </row>
    <row r="99" spans="1:4">
      <c r="A99"/>
      <c r="B99"/>
      <c r="C99"/>
      <c r="D99"/>
    </row>
    <row r="100" spans="1:4">
      <c r="A100"/>
      <c r="B100"/>
      <c r="C100"/>
      <c r="D100"/>
    </row>
    <row r="101" spans="1:4">
      <c r="A101"/>
      <c r="B101"/>
      <c r="C101"/>
      <c r="D101"/>
    </row>
    <row r="102" spans="1:4">
      <c r="A102"/>
      <c r="B102"/>
      <c r="C102"/>
      <c r="D102"/>
    </row>
    <row r="103" spans="1:4">
      <c r="A103"/>
      <c r="B103"/>
      <c r="C103"/>
      <c r="D103"/>
    </row>
    <row r="104" spans="1:4">
      <c r="A104"/>
      <c r="B104"/>
      <c r="C104"/>
      <c r="D104"/>
    </row>
    <row r="105" spans="1:4">
      <c r="A105"/>
      <c r="B105"/>
      <c r="C105"/>
      <c r="D105"/>
    </row>
    <row r="106" spans="1:4">
      <c r="A106"/>
      <c r="B106"/>
      <c r="C106"/>
      <c r="D106"/>
    </row>
    <row r="107" spans="1:4">
      <c r="A107"/>
      <c r="B107"/>
      <c r="C107"/>
      <c r="D107"/>
    </row>
    <row r="108" spans="1:4">
      <c r="A108"/>
      <c r="B108"/>
      <c r="C108"/>
      <c r="D108"/>
    </row>
    <row r="109" spans="1:4">
      <c r="A109"/>
      <c r="B109"/>
      <c r="C109"/>
      <c r="D109"/>
    </row>
    <row r="110" spans="1:4">
      <c r="A110"/>
      <c r="B110"/>
      <c r="C110"/>
      <c r="D110"/>
    </row>
    <row r="111" spans="1:4">
      <c r="A111"/>
      <c r="B111"/>
      <c r="C111"/>
      <c r="D111"/>
    </row>
    <row r="112" spans="1:4">
      <c r="A112"/>
      <c r="B112"/>
      <c r="C112"/>
      <c r="D112"/>
    </row>
    <row r="113" spans="1:4">
      <c r="A113"/>
      <c r="B113"/>
      <c r="C113"/>
      <c r="D113"/>
    </row>
    <row r="114" spans="1:4">
      <c r="A114"/>
      <c r="B114"/>
      <c r="C114"/>
      <c r="D114"/>
    </row>
    <row r="115" spans="1:4">
      <c r="A115"/>
      <c r="B115"/>
      <c r="C115"/>
      <c r="D115"/>
    </row>
    <row r="116" spans="1:4">
      <c r="A116"/>
      <c r="B116"/>
      <c r="C116"/>
      <c r="D116"/>
    </row>
    <row r="117" spans="1:4">
      <c r="A117"/>
      <c r="B117"/>
      <c r="C117"/>
      <c r="D117"/>
    </row>
    <row r="118" spans="1:4">
      <c r="A118"/>
      <c r="B118"/>
      <c r="C118"/>
      <c r="D118"/>
    </row>
    <row r="119" spans="1:4">
      <c r="A119"/>
      <c r="B119"/>
      <c r="C119"/>
      <c r="D119"/>
    </row>
    <row r="120" spans="1:4">
      <c r="A120"/>
      <c r="B120"/>
      <c r="C120"/>
      <c r="D120"/>
    </row>
    <row r="121" spans="1:4">
      <c r="A121"/>
      <c r="B121"/>
      <c r="C121"/>
      <c r="D121"/>
    </row>
    <row r="122" spans="1:4">
      <c r="A122"/>
      <c r="B122"/>
      <c r="C122"/>
      <c r="D122"/>
    </row>
    <row r="123" spans="1:4">
      <c r="A123"/>
      <c r="B123"/>
      <c r="C123"/>
      <c r="D123"/>
    </row>
    <row r="124" spans="1:4">
      <c r="A124"/>
      <c r="B124"/>
      <c r="C124"/>
      <c r="D124"/>
    </row>
    <row r="125" spans="1:4">
      <c r="A125"/>
      <c r="B125"/>
      <c r="C125"/>
      <c r="D125"/>
    </row>
    <row r="126" spans="1:4">
      <c r="A126"/>
      <c r="B126"/>
      <c r="C126"/>
      <c r="D126"/>
    </row>
    <row r="127" spans="1:4">
      <c r="A127"/>
      <c r="B127"/>
      <c r="C127"/>
      <c r="D127"/>
    </row>
    <row r="128" spans="1:4">
      <c r="A128"/>
      <c r="B128"/>
      <c r="C128"/>
      <c r="D128"/>
    </row>
    <row r="129" spans="1:4">
      <c r="A129"/>
      <c r="B129"/>
      <c r="C129"/>
      <c r="D129"/>
    </row>
    <row r="130" spans="1:4">
      <c r="A130"/>
      <c r="B130"/>
      <c r="C130"/>
      <c r="D130"/>
    </row>
    <row r="131" spans="1:4">
      <c r="A131"/>
      <c r="B131"/>
      <c r="C131"/>
      <c r="D131"/>
    </row>
    <row r="132" spans="1:4">
      <c r="A132"/>
      <c r="B132"/>
      <c r="C132"/>
      <c r="D132"/>
    </row>
    <row r="133" spans="1:4">
      <c r="A133"/>
      <c r="B133"/>
      <c r="C133"/>
      <c r="D133"/>
    </row>
    <row r="134" spans="1:4">
      <c r="A134"/>
      <c r="B134"/>
      <c r="C134"/>
      <c r="D134"/>
    </row>
    <row r="135" spans="1:4">
      <c r="A135"/>
      <c r="B135"/>
      <c r="C135"/>
      <c r="D135"/>
    </row>
    <row r="136" spans="1:4">
      <c r="A136"/>
      <c r="B136"/>
      <c r="C136"/>
      <c r="D136"/>
    </row>
    <row r="137" spans="1:4">
      <c r="A137"/>
      <c r="B137"/>
      <c r="C137"/>
      <c r="D137"/>
    </row>
    <row r="138" spans="1:4">
      <c r="A138"/>
      <c r="B138"/>
      <c r="C138"/>
      <c r="D138"/>
    </row>
    <row r="139" spans="1:4">
      <c r="A139"/>
      <c r="B139"/>
      <c r="C139"/>
      <c r="D139"/>
    </row>
    <row r="140" spans="1:4">
      <c r="A140"/>
      <c r="B140"/>
      <c r="C140"/>
      <c r="D140"/>
    </row>
    <row r="141" spans="1:4">
      <c r="A141"/>
      <c r="B141"/>
      <c r="C141"/>
      <c r="D141"/>
    </row>
    <row r="142" spans="1:4">
      <c r="A142"/>
      <c r="B142"/>
      <c r="C142"/>
      <c r="D142"/>
    </row>
    <row r="143" spans="1:4">
      <c r="A143"/>
      <c r="B143"/>
      <c r="C143"/>
      <c r="D143"/>
    </row>
    <row r="144" spans="1:4">
      <c r="A144"/>
      <c r="B144"/>
      <c r="C144"/>
      <c r="D144"/>
    </row>
    <row r="145" spans="1:4">
      <c r="A145"/>
      <c r="B145"/>
      <c r="C145"/>
      <c r="D145"/>
    </row>
    <row r="146" spans="1:4">
      <c r="A146"/>
      <c r="B146"/>
      <c r="C146"/>
      <c r="D146"/>
    </row>
    <row r="147" spans="1:4">
      <c r="A147"/>
      <c r="B147"/>
      <c r="C147"/>
      <c r="D147"/>
    </row>
    <row r="148" spans="1:4">
      <c r="A148"/>
      <c r="B148"/>
      <c r="C148"/>
      <c r="D148"/>
    </row>
    <row r="149" spans="1:4">
      <c r="A149"/>
      <c r="B149"/>
      <c r="C149"/>
      <c r="D149"/>
    </row>
    <row r="150" spans="1:4">
      <c r="A150"/>
      <c r="B150"/>
      <c r="C150"/>
      <c r="D150"/>
    </row>
    <row r="151" spans="1:4">
      <c r="A151"/>
      <c r="B151"/>
      <c r="C151"/>
      <c r="D151"/>
    </row>
    <row r="152" spans="1:4">
      <c r="A152"/>
      <c r="B152"/>
      <c r="C152"/>
      <c r="D152"/>
    </row>
    <row r="153" spans="1:4">
      <c r="A153"/>
      <c r="B153"/>
      <c r="C153"/>
      <c r="D153"/>
    </row>
    <row r="154" spans="1:4">
      <c r="A154"/>
      <c r="B154"/>
      <c r="C154"/>
      <c r="D154"/>
    </row>
    <row r="155" spans="1:4">
      <c r="A155"/>
      <c r="B155"/>
      <c r="C155"/>
      <c r="D155"/>
    </row>
    <row r="156" spans="1:4">
      <c r="A156"/>
      <c r="B156"/>
      <c r="C156"/>
      <c r="D156"/>
    </row>
    <row r="157" spans="1:4">
      <c r="A157"/>
      <c r="B157"/>
      <c r="C157"/>
      <c r="D157"/>
    </row>
    <row r="158" spans="1:4">
      <c r="A158"/>
      <c r="B158"/>
      <c r="C158"/>
      <c r="D158"/>
    </row>
    <row r="159" spans="1:4">
      <c r="A159"/>
      <c r="B159"/>
      <c r="C159"/>
      <c r="D159"/>
    </row>
    <row r="160" spans="1:4">
      <c r="A160"/>
      <c r="B160"/>
      <c r="C160"/>
      <c r="D160"/>
    </row>
    <row r="161" spans="1:4">
      <c r="A161"/>
      <c r="B161"/>
      <c r="C161"/>
      <c r="D161"/>
    </row>
    <row r="162" spans="1:4">
      <c r="A162"/>
      <c r="B162"/>
      <c r="C162"/>
      <c r="D162"/>
    </row>
    <row r="163" spans="1:4">
      <c r="A163"/>
      <c r="B163"/>
      <c r="C163"/>
      <c r="D163"/>
    </row>
    <row r="164" spans="1:4">
      <c r="A164"/>
      <c r="B164"/>
      <c r="C164"/>
      <c r="D164"/>
    </row>
    <row r="165" spans="1:4">
      <c r="A165"/>
      <c r="B165"/>
      <c r="C165"/>
      <c r="D165"/>
    </row>
    <row r="166" spans="1:4">
      <c r="A166"/>
      <c r="B166"/>
      <c r="C166"/>
      <c r="D166"/>
    </row>
    <row r="167" spans="1:4">
      <c r="A167"/>
      <c r="B167"/>
      <c r="C167"/>
      <c r="D167"/>
    </row>
    <row r="168" spans="1:4">
      <c r="A168"/>
      <c r="B168"/>
      <c r="C168"/>
      <c r="D168"/>
    </row>
    <row r="169" spans="1:4">
      <c r="A169"/>
      <c r="B169"/>
      <c r="C169"/>
      <c r="D169"/>
    </row>
    <row r="170" spans="1:4">
      <c r="A170"/>
      <c r="B170"/>
      <c r="C170"/>
      <c r="D170"/>
    </row>
    <row r="171" spans="1:4">
      <c r="A171"/>
      <c r="B171"/>
      <c r="C171"/>
      <c r="D171"/>
    </row>
    <row r="172" spans="1:4">
      <c r="A172"/>
      <c r="B172"/>
      <c r="C172"/>
      <c r="D172"/>
    </row>
    <row r="173" spans="1:4">
      <c r="A173"/>
      <c r="B173"/>
      <c r="C173"/>
      <c r="D173"/>
    </row>
    <row r="174" spans="1:4">
      <c r="A174"/>
      <c r="B174"/>
      <c r="C174"/>
      <c r="D174"/>
    </row>
    <row r="175" spans="1:4">
      <c r="A175"/>
      <c r="B175"/>
      <c r="C175"/>
      <c r="D175"/>
    </row>
    <row r="176" spans="1:4">
      <c r="A176"/>
      <c r="B176"/>
      <c r="C176"/>
      <c r="D176"/>
    </row>
    <row r="177" spans="1:4">
      <c r="A177"/>
      <c r="B177"/>
      <c r="C177"/>
      <c r="D177"/>
    </row>
    <row r="178" spans="1:4">
      <c r="A178"/>
      <c r="B178"/>
      <c r="C178"/>
      <c r="D178"/>
    </row>
    <row r="179" spans="1:4">
      <c r="A179"/>
      <c r="B179"/>
      <c r="C179"/>
      <c r="D179"/>
    </row>
    <row r="180" spans="1:4">
      <c r="A180"/>
      <c r="B180"/>
      <c r="C180"/>
      <c r="D180"/>
    </row>
    <row r="181" spans="1:4">
      <c r="A181"/>
      <c r="B181"/>
      <c r="C181"/>
      <c r="D181"/>
    </row>
    <row r="182" spans="1:4">
      <c r="A182"/>
      <c r="B182"/>
      <c r="C182"/>
      <c r="D182"/>
    </row>
    <row r="183" spans="1:4">
      <c r="A183"/>
      <c r="B183"/>
      <c r="C183"/>
      <c r="D183"/>
    </row>
    <row r="184" spans="1:4">
      <c r="A184"/>
      <c r="B184"/>
      <c r="C184"/>
      <c r="D184"/>
    </row>
    <row r="185" spans="1:4">
      <c r="A185"/>
      <c r="B185"/>
      <c r="C185"/>
      <c r="D185"/>
    </row>
    <row r="186" spans="1:4">
      <c r="A186"/>
      <c r="B186"/>
      <c r="C186"/>
      <c r="D186"/>
    </row>
    <row r="187" spans="1:4">
      <c r="A187"/>
      <c r="B187"/>
      <c r="C187"/>
      <c r="D187"/>
    </row>
    <row r="188" spans="1:4">
      <c r="A188"/>
      <c r="B188"/>
      <c r="C188"/>
      <c r="D188"/>
    </row>
    <row r="189" spans="1:4">
      <c r="A189"/>
      <c r="B189"/>
      <c r="C189"/>
      <c r="D189"/>
    </row>
    <row r="190" spans="1:4">
      <c r="A190"/>
      <c r="B190"/>
      <c r="C190"/>
      <c r="D190"/>
    </row>
    <row r="191" spans="1:4">
      <c r="A191"/>
      <c r="B191"/>
      <c r="C191"/>
      <c r="D191"/>
    </row>
    <row r="192" spans="1:4">
      <c r="A192"/>
      <c r="B192"/>
      <c r="C192"/>
      <c r="D192"/>
    </row>
    <row r="193" spans="1:4">
      <c r="A193"/>
      <c r="B193"/>
      <c r="C193"/>
      <c r="D193"/>
    </row>
    <row r="194" spans="1:4">
      <c r="A194"/>
      <c r="B194"/>
      <c r="C194"/>
      <c r="D194"/>
    </row>
    <row r="195" spans="1:4">
      <c r="A195"/>
      <c r="B195"/>
      <c r="C195"/>
      <c r="D195"/>
    </row>
    <row r="196" spans="1:4">
      <c r="A196"/>
      <c r="B196"/>
      <c r="C196"/>
      <c r="D196"/>
    </row>
    <row r="197" spans="1:4">
      <c r="A197"/>
      <c r="B197"/>
      <c r="C197"/>
      <c r="D197"/>
    </row>
    <row r="198" spans="1:4">
      <c r="A198"/>
      <c r="B198"/>
      <c r="C198"/>
      <c r="D198"/>
    </row>
    <row r="199" spans="1:4">
      <c r="A199"/>
      <c r="B199"/>
      <c r="C199"/>
      <c r="D199"/>
    </row>
    <row r="200" spans="1:4">
      <c r="A200"/>
      <c r="B200"/>
      <c r="C200"/>
      <c r="D200"/>
    </row>
    <row r="201" spans="1:4">
      <c r="A201"/>
      <c r="B201"/>
      <c r="C201"/>
      <c r="D201"/>
    </row>
    <row r="202" spans="1:4">
      <c r="A202"/>
      <c r="B202"/>
      <c r="C202"/>
      <c r="D202"/>
    </row>
    <row r="203" spans="1:4">
      <c r="A203"/>
      <c r="B203"/>
      <c r="C203"/>
      <c r="D203"/>
    </row>
    <row r="204" spans="1:4">
      <c r="A204"/>
      <c r="B204"/>
      <c r="C204"/>
      <c r="D204"/>
    </row>
    <row r="205" spans="1:4">
      <c r="A205"/>
      <c r="B205"/>
      <c r="C205"/>
      <c r="D205"/>
    </row>
    <row r="206" spans="1:4">
      <c r="A206"/>
      <c r="B206"/>
      <c r="C206"/>
      <c r="D206"/>
    </row>
    <row r="207" spans="1:4">
      <c r="A207"/>
      <c r="B207"/>
      <c r="C207"/>
      <c r="D207"/>
    </row>
    <row r="208" spans="1:4">
      <c r="A208"/>
      <c r="B208"/>
      <c r="C208"/>
      <c r="D208"/>
    </row>
    <row r="209" spans="1:4">
      <c r="A209"/>
      <c r="B209"/>
      <c r="C209"/>
      <c r="D209"/>
    </row>
    <row r="210" spans="1:4">
      <c r="A210"/>
      <c r="B210"/>
      <c r="C210"/>
      <c r="D210"/>
    </row>
    <row r="211" spans="1:4">
      <c r="A211"/>
      <c r="B211"/>
      <c r="C211"/>
      <c r="D211"/>
    </row>
    <row r="212" spans="1:4">
      <c r="A212"/>
      <c r="B212"/>
      <c r="C212"/>
      <c r="D212"/>
    </row>
    <row r="213" spans="1:4">
      <c r="A213"/>
      <c r="B213"/>
      <c r="C213"/>
      <c r="D213"/>
    </row>
    <row r="214" spans="1:4">
      <c r="A214"/>
      <c r="B214"/>
      <c r="C214"/>
      <c r="D214"/>
    </row>
    <row r="215" spans="1:4">
      <c r="A215"/>
      <c r="B215"/>
      <c r="C215"/>
      <c r="D215"/>
    </row>
    <row r="216" spans="1:4">
      <c r="A216"/>
      <c r="B216"/>
      <c r="C216"/>
      <c r="D216"/>
    </row>
    <row r="217" spans="1:4">
      <c r="A217"/>
      <c r="B217"/>
      <c r="C217"/>
      <c r="D217"/>
    </row>
    <row r="218" spans="1:4">
      <c r="A218"/>
      <c r="B218"/>
      <c r="C218"/>
      <c r="D218"/>
    </row>
    <row r="219" spans="1:4">
      <c r="A219"/>
      <c r="B219"/>
      <c r="C219"/>
      <c r="D219"/>
    </row>
    <row r="220" spans="1:4">
      <c r="A220"/>
      <c r="B220"/>
      <c r="C220"/>
      <c r="D220"/>
    </row>
    <row r="221" spans="1:4">
      <c r="A221"/>
      <c r="B221"/>
      <c r="C221"/>
      <c r="D221"/>
    </row>
    <row r="222" spans="1:4">
      <c r="A222"/>
      <c r="B222"/>
      <c r="C222"/>
      <c r="D222"/>
    </row>
    <row r="223" spans="1:4">
      <c r="A223"/>
      <c r="B223"/>
      <c r="C223"/>
      <c r="D223"/>
    </row>
    <row r="224" spans="1:4">
      <c r="A224"/>
      <c r="B224"/>
      <c r="C224"/>
      <c r="D224"/>
    </row>
    <row r="225" spans="1:4">
      <c r="A225"/>
      <c r="B225"/>
      <c r="C225"/>
      <c r="D225"/>
    </row>
    <row r="226" spans="1:4">
      <c r="A226"/>
      <c r="B226"/>
      <c r="C226"/>
      <c r="D226"/>
    </row>
    <row r="227" spans="1:4">
      <c r="A227"/>
      <c r="B227"/>
      <c r="C227"/>
      <c r="D227"/>
    </row>
    <row r="228" spans="1:4">
      <c r="A228"/>
      <c r="B228"/>
      <c r="C228"/>
      <c r="D228"/>
    </row>
    <row r="229" spans="1:4">
      <c r="A229"/>
      <c r="B229"/>
      <c r="C229"/>
      <c r="D229"/>
    </row>
    <row r="230" spans="1:4">
      <c r="A230"/>
      <c r="B230"/>
      <c r="C230"/>
      <c r="D230"/>
    </row>
    <row r="231" spans="1:4">
      <c r="A231"/>
      <c r="B231"/>
      <c r="C231"/>
      <c r="D231"/>
    </row>
    <row r="232" spans="1:4">
      <c r="A232"/>
      <c r="B232"/>
      <c r="C232"/>
      <c r="D232"/>
    </row>
    <row r="233" spans="1:4">
      <c r="A233"/>
      <c r="B233"/>
      <c r="C233"/>
      <c r="D233"/>
    </row>
    <row r="234" spans="1:4">
      <c r="A234"/>
      <c r="B234"/>
      <c r="C234"/>
      <c r="D234"/>
    </row>
    <row r="235" spans="1:4">
      <c r="A235"/>
      <c r="B235"/>
      <c r="C235"/>
      <c r="D235"/>
    </row>
    <row r="236" spans="1:4">
      <c r="A236"/>
      <c r="B236"/>
      <c r="C236"/>
      <c r="D236"/>
    </row>
    <row r="237" spans="1:4">
      <c r="A237"/>
      <c r="B237"/>
      <c r="C237"/>
      <c r="D237"/>
    </row>
    <row r="238" spans="1:4">
      <c r="A238"/>
      <c r="B238"/>
      <c r="C238"/>
      <c r="D238"/>
    </row>
    <row r="239" spans="1:4">
      <c r="A239"/>
      <c r="B239"/>
      <c r="C239"/>
      <c r="D239"/>
    </row>
    <row r="240" spans="1:4">
      <c r="A240"/>
      <c r="B240"/>
      <c r="C240"/>
      <c r="D240"/>
    </row>
    <row r="241" spans="1:4">
      <c r="A241"/>
      <c r="B241"/>
      <c r="C241"/>
      <c r="D241"/>
    </row>
    <row r="242" spans="1:4">
      <c r="A242"/>
      <c r="B242"/>
      <c r="C242"/>
      <c r="D242"/>
    </row>
    <row r="243" spans="1:4">
      <c r="A243"/>
      <c r="B243"/>
      <c r="C243"/>
      <c r="D243"/>
    </row>
    <row r="244" spans="1:4">
      <c r="A244"/>
      <c r="B244"/>
      <c r="C244"/>
      <c r="D244"/>
    </row>
    <row r="245" spans="1:4">
      <c r="A245"/>
      <c r="B245"/>
      <c r="C245"/>
      <c r="D245"/>
    </row>
    <row r="246" spans="1:4">
      <c r="A246"/>
      <c r="B246"/>
      <c r="C246"/>
      <c r="D246"/>
    </row>
    <row r="247" spans="1:4">
      <c r="A247"/>
      <c r="B247"/>
      <c r="C247"/>
      <c r="D247"/>
    </row>
    <row r="248" spans="1:4">
      <c r="A248"/>
      <c r="B248"/>
      <c r="C248"/>
      <c r="D248"/>
    </row>
    <row r="249" spans="1:4">
      <c r="A249"/>
      <c r="B249"/>
      <c r="C249"/>
      <c r="D249"/>
    </row>
    <row r="250" spans="1:4">
      <c r="A250"/>
      <c r="B250"/>
      <c r="C250"/>
      <c r="D250"/>
    </row>
    <row r="251" spans="1:4">
      <c r="A251"/>
      <c r="B251"/>
      <c r="C251"/>
      <c r="D251"/>
    </row>
    <row r="252" spans="1:4">
      <c r="A252"/>
      <c r="B252"/>
      <c r="C252"/>
      <c r="D252"/>
    </row>
    <row r="253" spans="1:4">
      <c r="A253"/>
      <c r="B253"/>
      <c r="C253"/>
      <c r="D253"/>
    </row>
    <row r="254" spans="1:4">
      <c r="A254"/>
      <c r="B254"/>
      <c r="C254"/>
      <c r="D254"/>
    </row>
    <row r="255" spans="1:4">
      <c r="A255"/>
      <c r="B255"/>
      <c r="C255"/>
      <c r="D255"/>
    </row>
    <row r="256" spans="1:4">
      <c r="A256"/>
      <c r="B256"/>
      <c r="C256"/>
      <c r="D256"/>
    </row>
    <row r="257" spans="1:4">
      <c r="A257"/>
      <c r="B257"/>
      <c r="C257"/>
      <c r="D257"/>
    </row>
    <row r="258" spans="1:4">
      <c r="A258"/>
      <c r="B258"/>
      <c r="C258"/>
      <c r="D258"/>
    </row>
    <row r="259" spans="1:4">
      <c r="A259"/>
      <c r="B259"/>
      <c r="C259"/>
      <c r="D259"/>
    </row>
    <row r="260" spans="1:4">
      <c r="A260"/>
      <c r="B260"/>
      <c r="C260"/>
      <c r="D260"/>
    </row>
    <row r="261" spans="1:4">
      <c r="A261"/>
      <c r="B261"/>
      <c r="C261"/>
      <c r="D261"/>
    </row>
    <row r="262" spans="1:4">
      <c r="A262"/>
      <c r="B262"/>
      <c r="C262"/>
      <c r="D262"/>
    </row>
    <row r="263" spans="1:4">
      <c r="A263"/>
      <c r="B263"/>
      <c r="C263"/>
      <c r="D263"/>
    </row>
    <row r="264" spans="1:4">
      <c r="A264"/>
      <c r="B264"/>
      <c r="C264"/>
      <c r="D264"/>
    </row>
    <row r="265" spans="1:4">
      <c r="A265"/>
      <c r="B265"/>
      <c r="C265"/>
      <c r="D265"/>
    </row>
    <row r="266" spans="1:4">
      <c r="A266"/>
      <c r="B266"/>
      <c r="C266"/>
      <c r="D266"/>
    </row>
    <row r="267" spans="1:4">
      <c r="A267"/>
      <c r="B267"/>
      <c r="C267"/>
      <c r="D267"/>
    </row>
    <row r="268" spans="1:4">
      <c r="A268"/>
      <c r="B268"/>
      <c r="C268"/>
      <c r="D268"/>
    </row>
    <row r="269" spans="1:4">
      <c r="A269"/>
      <c r="B269"/>
      <c r="C269"/>
      <c r="D269"/>
    </row>
    <row r="270" spans="1:4">
      <c r="A270"/>
      <c r="B270"/>
      <c r="C270"/>
      <c r="D270"/>
    </row>
    <row r="271" spans="1:4">
      <c r="A271"/>
      <c r="B271"/>
      <c r="C271"/>
      <c r="D271"/>
    </row>
    <row r="272" spans="1:4">
      <c r="A272"/>
      <c r="B272"/>
      <c r="C272"/>
      <c r="D272"/>
    </row>
    <row r="273" spans="1:4">
      <c r="A273"/>
      <c r="B273"/>
      <c r="C273"/>
      <c r="D273"/>
    </row>
    <row r="274" spans="1:4">
      <c r="A274"/>
      <c r="B274"/>
      <c r="C274"/>
      <c r="D274"/>
    </row>
    <row r="275" spans="1:4">
      <c r="A275"/>
      <c r="B275"/>
      <c r="C275"/>
      <c r="D275"/>
    </row>
    <row r="276" spans="1:4">
      <c r="A276"/>
      <c r="B276"/>
      <c r="C276"/>
      <c r="D276"/>
    </row>
    <row r="277" spans="1:4">
      <c r="A277"/>
      <c r="B277"/>
      <c r="C277"/>
      <c r="D277"/>
    </row>
    <row r="278" spans="1:4">
      <c r="A278"/>
      <c r="B278"/>
      <c r="C278"/>
      <c r="D278"/>
    </row>
    <row r="279" spans="1:4">
      <c r="A279"/>
      <c r="B279"/>
      <c r="C279"/>
      <c r="D279"/>
    </row>
    <row r="280" spans="1:4">
      <c r="A280"/>
      <c r="B280"/>
      <c r="C280"/>
      <c r="D280"/>
    </row>
    <row r="281" spans="1:4">
      <c r="A281"/>
      <c r="B281"/>
      <c r="C281"/>
      <c r="D281"/>
    </row>
    <row r="282" spans="1:4">
      <c r="A282"/>
      <c r="B282"/>
      <c r="C282"/>
      <c r="D282"/>
    </row>
    <row r="283" spans="1:4">
      <c r="A283"/>
      <c r="B283"/>
      <c r="C283"/>
      <c r="D283"/>
    </row>
    <row r="284" spans="1:4">
      <c r="A284"/>
      <c r="B284"/>
      <c r="C284"/>
      <c r="D284"/>
    </row>
    <row r="285" spans="1:4">
      <c r="A285"/>
      <c r="B285"/>
      <c r="C285"/>
      <c r="D285"/>
    </row>
    <row r="286" spans="1:4">
      <c r="A286"/>
      <c r="B286"/>
      <c r="C286"/>
      <c r="D286"/>
    </row>
    <row r="287" spans="1:4">
      <c r="A287"/>
      <c r="B287"/>
      <c r="C287"/>
      <c r="D287"/>
    </row>
    <row r="288" spans="1:4">
      <c r="A288"/>
      <c r="B288"/>
      <c r="C288"/>
      <c r="D288"/>
    </row>
    <row r="289" spans="1:4">
      <c r="A289"/>
      <c r="B289"/>
      <c r="C289"/>
      <c r="D289"/>
    </row>
    <row r="290" spans="1:4">
      <c r="A290"/>
      <c r="B290"/>
      <c r="C290"/>
      <c r="D290"/>
    </row>
    <row r="291" spans="1:4">
      <c r="A291"/>
      <c r="B291"/>
      <c r="C291"/>
      <c r="D291"/>
    </row>
    <row r="292" spans="1:4">
      <c r="A292"/>
      <c r="B292"/>
      <c r="C292"/>
      <c r="D292"/>
    </row>
    <row r="293" spans="1:4">
      <c r="A293"/>
      <c r="B293"/>
      <c r="C293"/>
      <c r="D293"/>
    </row>
    <row r="294" spans="1:4">
      <c r="A294"/>
      <c r="B294"/>
      <c r="C294"/>
      <c r="D294"/>
    </row>
    <row r="295" spans="1:4">
      <c r="A295"/>
      <c r="B295"/>
      <c r="C295"/>
      <c r="D295"/>
    </row>
    <row r="296" spans="1:4">
      <c r="A296"/>
      <c r="B296"/>
      <c r="C296"/>
      <c r="D296"/>
    </row>
    <row r="297" spans="1:4">
      <c r="A297"/>
      <c r="B297"/>
      <c r="C297"/>
      <c r="D297"/>
    </row>
    <row r="298" spans="1:4">
      <c r="A298"/>
      <c r="B298"/>
      <c r="C298"/>
      <c r="D298"/>
    </row>
    <row r="299" spans="1:4">
      <c r="A299"/>
      <c r="B299"/>
      <c r="C299"/>
      <c r="D299"/>
    </row>
    <row r="300" spans="1:4">
      <c r="A300"/>
      <c r="B300"/>
      <c r="C300"/>
      <c r="D300"/>
    </row>
    <row r="301" spans="1:4">
      <c r="A301"/>
      <c r="B301"/>
      <c r="C301"/>
      <c r="D301"/>
    </row>
    <row r="302" spans="1:4">
      <c r="A302"/>
      <c r="B302"/>
      <c r="C302"/>
      <c r="D302"/>
    </row>
    <row r="303" spans="1:4">
      <c r="A303"/>
      <c r="B303"/>
      <c r="C303"/>
      <c r="D303"/>
    </row>
    <row r="304" spans="1:4">
      <c r="A304"/>
      <c r="B304"/>
      <c r="C304"/>
      <c r="D304"/>
    </row>
    <row r="305" spans="1:4">
      <c r="A305"/>
      <c r="B305"/>
      <c r="C305"/>
      <c r="D305"/>
    </row>
    <row r="306" spans="1:4">
      <c r="A306"/>
      <c r="B306"/>
      <c r="C306"/>
      <c r="D306"/>
    </row>
    <row r="307" spans="1:4">
      <c r="A307"/>
      <c r="B307"/>
      <c r="C307"/>
      <c r="D307"/>
    </row>
    <row r="308" spans="1:4">
      <c r="A308"/>
      <c r="B308"/>
      <c r="C308"/>
      <c r="D308"/>
    </row>
    <row r="309" spans="1:4">
      <c r="A309"/>
      <c r="B309"/>
      <c r="C309"/>
      <c r="D309"/>
    </row>
    <row r="310" spans="1:4">
      <c r="A310"/>
      <c r="B310"/>
      <c r="C310"/>
      <c r="D310"/>
    </row>
    <row r="311" spans="1:4">
      <c r="A311"/>
      <c r="B311"/>
      <c r="C311"/>
      <c r="D311"/>
    </row>
    <row r="312" spans="1:4">
      <c r="A312"/>
      <c r="B312"/>
      <c r="C312"/>
      <c r="D312"/>
    </row>
    <row r="313" spans="1:4">
      <c r="A313"/>
      <c r="B313"/>
      <c r="C313"/>
      <c r="D313"/>
    </row>
    <row r="314" spans="1:4">
      <c r="A314"/>
      <c r="B314"/>
      <c r="C314"/>
      <c r="D314"/>
    </row>
    <row r="315" spans="1:4">
      <c r="A315"/>
      <c r="B315"/>
      <c r="C315"/>
      <c r="D315"/>
    </row>
    <row r="316" spans="1:4">
      <c r="A316"/>
      <c r="B316"/>
      <c r="C316"/>
      <c r="D316"/>
    </row>
    <row r="317" spans="1:4">
      <c r="A317"/>
      <c r="B317"/>
      <c r="C317"/>
      <c r="D317"/>
    </row>
    <row r="318" spans="1:4">
      <c r="A318"/>
      <c r="B318"/>
      <c r="C318"/>
      <c r="D318"/>
    </row>
    <row r="319" spans="1:4">
      <c r="A319"/>
      <c r="B319"/>
      <c r="C319"/>
      <c r="D319"/>
    </row>
    <row r="320" spans="1:4">
      <c r="A320"/>
      <c r="B320"/>
      <c r="C320"/>
      <c r="D320"/>
    </row>
    <row r="321" spans="1:4">
      <c r="A321"/>
      <c r="B321"/>
      <c r="C321"/>
      <c r="D321"/>
    </row>
    <row r="322" spans="1:4">
      <c r="A322"/>
      <c r="B322"/>
      <c r="C322"/>
      <c r="D322"/>
    </row>
    <row r="323" spans="1:4">
      <c r="A323"/>
      <c r="B323"/>
      <c r="C323"/>
      <c r="D323"/>
    </row>
    <row r="324" spans="1:4">
      <c r="A324"/>
      <c r="B324"/>
      <c r="C324"/>
      <c r="D324"/>
    </row>
    <row r="325" spans="1:4">
      <c r="A325"/>
      <c r="B325"/>
      <c r="C325"/>
      <c r="D325"/>
    </row>
    <row r="326" spans="1:4">
      <c r="A326"/>
      <c r="B326"/>
      <c r="C326"/>
      <c r="D326"/>
    </row>
    <row r="327" spans="1:4">
      <c r="A327"/>
      <c r="B327"/>
      <c r="C327"/>
      <c r="D327"/>
    </row>
    <row r="328" spans="1:4">
      <c r="A328"/>
      <c r="B328"/>
      <c r="C328"/>
      <c r="D328"/>
    </row>
    <row r="329" spans="1:4">
      <c r="A329"/>
      <c r="B329"/>
      <c r="C329"/>
      <c r="D329"/>
    </row>
    <row r="330" spans="1:4">
      <c r="A330"/>
      <c r="B330"/>
      <c r="C330"/>
      <c r="D330"/>
    </row>
    <row r="331" spans="1:4">
      <c r="A331"/>
      <c r="B331"/>
      <c r="C331"/>
      <c r="D331"/>
    </row>
    <row r="332" spans="1:4">
      <c r="A332"/>
      <c r="B332"/>
      <c r="C332"/>
      <c r="D332"/>
    </row>
    <row r="333" spans="1:4">
      <c r="A333"/>
      <c r="B333"/>
      <c r="C333"/>
      <c r="D333"/>
    </row>
    <row r="334" spans="1:4">
      <c r="A334"/>
      <c r="B334"/>
      <c r="C334"/>
      <c r="D334"/>
    </row>
    <row r="335" spans="1:4">
      <c r="A335"/>
      <c r="B335"/>
      <c r="C335"/>
      <c r="D335"/>
    </row>
    <row r="336" spans="1:4">
      <c r="A336"/>
      <c r="B336"/>
      <c r="C336"/>
      <c r="D336"/>
    </row>
    <row r="337" spans="1:4">
      <c r="A337"/>
      <c r="B337"/>
      <c r="C337"/>
      <c r="D337"/>
    </row>
    <row r="338" spans="1:4">
      <c r="A338"/>
      <c r="B338"/>
      <c r="C338"/>
      <c r="D338"/>
    </row>
    <row r="339" spans="1:4">
      <c r="A339"/>
      <c r="B339"/>
      <c r="C339"/>
      <c r="D339"/>
    </row>
    <row r="340" spans="1:4">
      <c r="A340"/>
      <c r="B340"/>
      <c r="C340"/>
      <c r="D340"/>
    </row>
    <row r="341" spans="1:4">
      <c r="A341"/>
      <c r="B341"/>
      <c r="C341"/>
      <c r="D341"/>
    </row>
    <row r="342" spans="1:4">
      <c r="A342"/>
      <c r="B342"/>
      <c r="C342"/>
      <c r="D342"/>
    </row>
    <row r="343" spans="1:4">
      <c r="A343"/>
      <c r="B343"/>
      <c r="C343"/>
      <c r="D343"/>
    </row>
    <row r="344" spans="1:4">
      <c r="A344"/>
      <c r="B344"/>
      <c r="C344"/>
      <c r="D344"/>
    </row>
    <row r="345" spans="1:4">
      <c r="A345"/>
      <c r="B345"/>
      <c r="C345"/>
      <c r="D345"/>
    </row>
    <row r="346" spans="1:4">
      <c r="A346"/>
      <c r="B346"/>
      <c r="C346"/>
      <c r="D346"/>
    </row>
    <row r="347" spans="1:4">
      <c r="A347"/>
      <c r="B347"/>
      <c r="C347"/>
      <c r="D347"/>
    </row>
    <row r="348" spans="1:4">
      <c r="A348"/>
      <c r="B348"/>
      <c r="C348"/>
      <c r="D348"/>
    </row>
    <row r="349" spans="1:4">
      <c r="A349"/>
      <c r="B349"/>
      <c r="C349"/>
      <c r="D349"/>
    </row>
    <row r="350" spans="1:4">
      <c r="A350"/>
      <c r="B350"/>
      <c r="C350"/>
      <c r="D350"/>
    </row>
    <row r="351" spans="1:4">
      <c r="A351"/>
      <c r="B351"/>
      <c r="C351"/>
      <c r="D351"/>
    </row>
    <row r="352" spans="1:4">
      <c r="A352"/>
      <c r="B352"/>
      <c r="C352"/>
      <c r="D352"/>
    </row>
    <row r="353" spans="1:4">
      <c r="A353"/>
      <c r="B353"/>
      <c r="C353"/>
      <c r="D353"/>
    </row>
    <row r="354" spans="1:4">
      <c r="A354"/>
      <c r="B354"/>
      <c r="C354"/>
      <c r="D354"/>
    </row>
    <row r="355" spans="1:4">
      <c r="A355"/>
      <c r="B355"/>
      <c r="C355"/>
      <c r="D355"/>
    </row>
    <row r="356" spans="1:4">
      <c r="A356"/>
      <c r="B356"/>
      <c r="C356"/>
      <c r="D356"/>
    </row>
    <row r="357" spans="1:4">
      <c r="A357"/>
      <c r="B357"/>
      <c r="C357"/>
      <c r="D357"/>
    </row>
    <row r="358" spans="1:4">
      <c r="A358"/>
      <c r="B358"/>
      <c r="C358"/>
      <c r="D358"/>
    </row>
    <row r="359" spans="1:4">
      <c r="A359"/>
      <c r="B359"/>
      <c r="C359"/>
      <c r="D359"/>
    </row>
    <row r="360" spans="1:4">
      <c r="A360"/>
      <c r="B360"/>
      <c r="C360"/>
      <c r="D360"/>
    </row>
    <row r="361" spans="1:4">
      <c r="A361"/>
      <c r="B361"/>
      <c r="C361"/>
      <c r="D361"/>
    </row>
    <row r="362" spans="1:4">
      <c r="A362"/>
      <c r="B362"/>
      <c r="C362"/>
      <c r="D362"/>
    </row>
    <row r="363" spans="1:4">
      <c r="A363"/>
      <c r="B363"/>
      <c r="C363"/>
      <c r="D363"/>
    </row>
    <row r="364" spans="1:4">
      <c r="A364"/>
      <c r="B364"/>
      <c r="C364"/>
      <c r="D364"/>
    </row>
    <row r="365" spans="1:4">
      <c r="A365"/>
      <c r="B365"/>
      <c r="C365"/>
      <c r="D365"/>
    </row>
    <row r="366" spans="1:4">
      <c r="A366"/>
      <c r="B366"/>
      <c r="C366"/>
      <c r="D366"/>
    </row>
    <row r="367" spans="1:4">
      <c r="A367"/>
      <c r="B367"/>
      <c r="C367"/>
      <c r="D367"/>
    </row>
    <row r="368" spans="1:4">
      <c r="A368"/>
      <c r="B368"/>
      <c r="C368"/>
      <c r="D368"/>
    </row>
    <row r="369" spans="1:4">
      <c r="A369"/>
      <c r="B369"/>
      <c r="C369"/>
      <c r="D369"/>
    </row>
    <row r="370" spans="1:4">
      <c r="A370"/>
      <c r="B370"/>
      <c r="C370"/>
      <c r="D370"/>
    </row>
    <row r="371" spans="1:4">
      <c r="A371"/>
      <c r="B371"/>
      <c r="C371"/>
      <c r="D371"/>
    </row>
    <row r="372" spans="1:4">
      <c r="A372"/>
      <c r="B372"/>
      <c r="C372"/>
      <c r="D372"/>
    </row>
    <row r="373" spans="1:4">
      <c r="A373"/>
      <c r="B373"/>
      <c r="C373"/>
      <c r="D373"/>
    </row>
    <row r="374" spans="1:4">
      <c r="A374"/>
      <c r="B374"/>
      <c r="C374"/>
      <c r="D374"/>
    </row>
    <row r="375" spans="1:4">
      <c r="A375"/>
      <c r="B375"/>
      <c r="C375"/>
      <c r="D375"/>
    </row>
    <row r="376" spans="1:4">
      <c r="A376"/>
      <c r="B376"/>
      <c r="C376"/>
      <c r="D376"/>
    </row>
    <row r="377" spans="1:4">
      <c r="A377"/>
      <c r="B377"/>
      <c r="C377"/>
      <c r="D377"/>
    </row>
    <row r="378" spans="1:4">
      <c r="A378"/>
      <c r="B378"/>
      <c r="C378"/>
      <c r="D378"/>
    </row>
    <row r="379" spans="1:4">
      <c r="A379"/>
      <c r="B379"/>
      <c r="C379"/>
      <c r="D379"/>
    </row>
    <row r="380" spans="1:4">
      <c r="A380"/>
      <c r="B380"/>
      <c r="C380"/>
      <c r="D380"/>
    </row>
    <row r="381" spans="1:4">
      <c r="A381"/>
      <c r="B381"/>
      <c r="C381"/>
      <c r="D381"/>
    </row>
    <row r="382" spans="1:4">
      <c r="A382"/>
      <c r="B382"/>
      <c r="C382"/>
      <c r="D382"/>
    </row>
    <row r="383" spans="1:4">
      <c r="A383"/>
      <c r="B383"/>
      <c r="C383"/>
      <c r="D383"/>
    </row>
    <row r="384" spans="1:4">
      <c r="A384"/>
      <c r="B384"/>
      <c r="C384"/>
      <c r="D384"/>
    </row>
    <row r="385" spans="1:4">
      <c r="A385"/>
      <c r="B385"/>
      <c r="C385"/>
      <c r="D385"/>
    </row>
    <row r="386" spans="1:4">
      <c r="A386"/>
      <c r="B386"/>
      <c r="C386"/>
      <c r="D386"/>
    </row>
    <row r="387" spans="1:4">
      <c r="A387"/>
      <c r="B387"/>
      <c r="C387"/>
      <c r="D387"/>
    </row>
    <row r="388" spans="1:4">
      <c r="A388"/>
      <c r="B388"/>
      <c r="C388"/>
      <c r="D388"/>
    </row>
    <row r="389" spans="1:4">
      <c r="A389"/>
      <c r="B389"/>
      <c r="C389"/>
      <c r="D389"/>
    </row>
    <row r="390" spans="1:4">
      <c r="A390"/>
      <c r="B390"/>
      <c r="C390"/>
      <c r="D390"/>
    </row>
    <row r="391" spans="1:4">
      <c r="A391"/>
      <c r="B391"/>
      <c r="C391"/>
      <c r="D391"/>
    </row>
    <row r="392" spans="1:4">
      <c r="A392"/>
      <c r="B392"/>
      <c r="C392"/>
      <c r="D392"/>
    </row>
    <row r="393" spans="1:4">
      <c r="A393"/>
      <c r="B393"/>
      <c r="C393"/>
      <c r="D393"/>
    </row>
    <row r="394" spans="1:4">
      <c r="A394"/>
      <c r="B394"/>
      <c r="C394"/>
      <c r="D394"/>
    </row>
    <row r="395" spans="1:4">
      <c r="A395"/>
      <c r="B395"/>
      <c r="C395"/>
      <c r="D395"/>
    </row>
    <row r="396" spans="1:4">
      <c r="A396"/>
      <c r="B396"/>
      <c r="C396"/>
      <c r="D396"/>
    </row>
    <row r="397" spans="1:4">
      <c r="A397"/>
      <c r="B397"/>
      <c r="C397"/>
      <c r="D397"/>
    </row>
    <row r="398" spans="1:4">
      <c r="A398"/>
      <c r="B398"/>
      <c r="C398"/>
      <c r="D398"/>
    </row>
    <row r="399" spans="1:4">
      <c r="A399"/>
      <c r="B399"/>
      <c r="C399"/>
      <c r="D399"/>
    </row>
    <row r="400" spans="1:4">
      <c r="A400"/>
      <c r="B400"/>
      <c r="C400"/>
      <c r="D400"/>
    </row>
    <row r="401" spans="1:4">
      <c r="A401"/>
      <c r="B401"/>
      <c r="C401"/>
      <c r="D401"/>
    </row>
    <row r="402" spans="1:4">
      <c r="A402"/>
      <c r="B402"/>
      <c r="C402"/>
      <c r="D402"/>
    </row>
    <row r="403" spans="1:4">
      <c r="A403"/>
      <c r="B403"/>
      <c r="C403"/>
      <c r="D403"/>
    </row>
    <row r="404" spans="1:4">
      <c r="A404"/>
      <c r="B404"/>
      <c r="C404"/>
      <c r="D404"/>
    </row>
    <row r="405" spans="1:4">
      <c r="A405"/>
      <c r="B405"/>
      <c r="C405"/>
      <c r="D405"/>
    </row>
    <row r="406" spans="1:4">
      <c r="A406"/>
      <c r="B406"/>
      <c r="C406"/>
      <c r="D406"/>
    </row>
    <row r="407" spans="1:4">
      <c r="A407"/>
      <c r="B407"/>
      <c r="C407"/>
      <c r="D407"/>
    </row>
    <row r="408" spans="1:4">
      <c r="A408"/>
      <c r="B408"/>
      <c r="C408"/>
      <c r="D408"/>
    </row>
    <row r="409" spans="1:4">
      <c r="A409"/>
      <c r="B409"/>
      <c r="C409"/>
      <c r="D409"/>
    </row>
    <row r="410" spans="1:4">
      <c r="A410"/>
      <c r="B410"/>
      <c r="C410"/>
      <c r="D410"/>
    </row>
    <row r="411" spans="1:4">
      <c r="A411"/>
      <c r="B411"/>
      <c r="C411"/>
      <c r="D411"/>
    </row>
    <row r="412" spans="1:4">
      <c r="A412"/>
      <c r="B412"/>
      <c r="C412"/>
      <c r="D412"/>
    </row>
    <row r="413" spans="1:4">
      <c r="A413"/>
      <c r="B413"/>
      <c r="C413"/>
      <c r="D413"/>
    </row>
    <row r="414" spans="1:4">
      <c r="A414"/>
      <c r="B414"/>
      <c r="C414"/>
      <c r="D414"/>
    </row>
    <row r="415" spans="1:4">
      <c r="A415"/>
      <c r="B415"/>
      <c r="C415"/>
      <c r="D415"/>
    </row>
    <row r="416" spans="1:4">
      <c r="A416"/>
      <c r="B416"/>
      <c r="C416"/>
      <c r="D416"/>
    </row>
    <row r="417" spans="1:4">
      <c r="A417"/>
      <c r="B417"/>
      <c r="C417"/>
      <c r="D417"/>
    </row>
    <row r="418" spans="1:4">
      <c r="A418"/>
      <c r="B418"/>
      <c r="C418"/>
      <c r="D418"/>
    </row>
    <row r="419" spans="1:4">
      <c r="A419"/>
      <c r="B419"/>
      <c r="C419"/>
      <c r="D419"/>
    </row>
    <row r="420" spans="1:4">
      <c r="A420"/>
      <c r="B420"/>
      <c r="C420"/>
      <c r="D420"/>
    </row>
    <row r="421" spans="1:4">
      <c r="A421"/>
      <c r="B421"/>
      <c r="C421"/>
      <c r="D421"/>
    </row>
    <row r="422" spans="1:4">
      <c r="A422"/>
      <c r="B422"/>
      <c r="C422"/>
      <c r="D422"/>
    </row>
    <row r="423" spans="1:4">
      <c r="A423"/>
      <c r="B423"/>
      <c r="C423"/>
      <c r="D423"/>
    </row>
    <row r="424" spans="1:4">
      <c r="A424"/>
      <c r="B424"/>
      <c r="C424"/>
      <c r="D424"/>
    </row>
    <row r="425" spans="1:4">
      <c r="A425"/>
      <c r="B425"/>
      <c r="C425"/>
      <c r="D425"/>
    </row>
    <row r="426" spans="1:4">
      <c r="A426"/>
      <c r="B426"/>
      <c r="C426"/>
      <c r="D426"/>
    </row>
    <row r="427" spans="1:4">
      <c r="A427"/>
      <c r="B427"/>
      <c r="C427"/>
      <c r="D427"/>
    </row>
    <row r="428" spans="1:4">
      <c r="A428"/>
      <c r="B428"/>
      <c r="C428"/>
      <c r="D428"/>
    </row>
    <row r="429" spans="1:4">
      <c r="A429"/>
      <c r="B429"/>
      <c r="C429"/>
      <c r="D429"/>
    </row>
    <row r="430" spans="1:4">
      <c r="A430"/>
      <c r="B430"/>
      <c r="C430"/>
      <c r="D430"/>
    </row>
    <row r="431" spans="1:4">
      <c r="A431"/>
      <c r="B431"/>
      <c r="C431"/>
      <c r="D431"/>
    </row>
    <row r="432" spans="1:4">
      <c r="A432"/>
      <c r="B432"/>
      <c r="C432"/>
      <c r="D432"/>
    </row>
    <row r="433" spans="1:4">
      <c r="A433"/>
      <c r="B433"/>
      <c r="C433"/>
      <c r="D433"/>
    </row>
    <row r="434" spans="1:4">
      <c r="A434"/>
      <c r="B434"/>
      <c r="C434"/>
      <c r="D434"/>
    </row>
    <row r="435" spans="1:4">
      <c r="A435"/>
      <c r="B435"/>
      <c r="C435"/>
      <c r="D435"/>
    </row>
    <row r="436" spans="1:4">
      <c r="A436"/>
      <c r="B436"/>
      <c r="C436"/>
      <c r="D436"/>
    </row>
    <row r="437" spans="1:4">
      <c r="A437"/>
      <c r="B437"/>
      <c r="C437"/>
      <c r="D437"/>
    </row>
    <row r="438" spans="1:4">
      <c r="A438"/>
      <c r="B438"/>
      <c r="C438"/>
      <c r="D438"/>
    </row>
    <row r="439" spans="1:4">
      <c r="A439"/>
      <c r="B439"/>
      <c r="C439"/>
      <c r="D439"/>
    </row>
    <row r="440" spans="1:4">
      <c r="A440"/>
      <c r="B440"/>
      <c r="C440"/>
      <c r="D440"/>
    </row>
    <row r="441" spans="1:4">
      <c r="A441"/>
      <c r="B441"/>
      <c r="C441"/>
      <c r="D441"/>
    </row>
    <row r="442" spans="1:4">
      <c r="A442"/>
      <c r="B442"/>
      <c r="C442"/>
      <c r="D442"/>
    </row>
    <row r="443" spans="1:4">
      <c r="A443"/>
      <c r="B443"/>
      <c r="C443"/>
      <c r="D443"/>
    </row>
    <row r="444" spans="1:4">
      <c r="A444"/>
      <c r="B444"/>
      <c r="C444"/>
      <c r="D444"/>
    </row>
    <row r="445" spans="1:4">
      <c r="A445"/>
      <c r="B445"/>
      <c r="C445"/>
      <c r="D445"/>
    </row>
    <row r="446" spans="1:4">
      <c r="A446"/>
      <c r="B446"/>
      <c r="C446"/>
      <c r="D446"/>
    </row>
    <row r="447" spans="1:4">
      <c r="A447"/>
      <c r="B447"/>
      <c r="C447"/>
      <c r="D447"/>
    </row>
    <row r="448" spans="1:4">
      <c r="A448"/>
      <c r="B448"/>
      <c r="C448"/>
      <c r="D448"/>
    </row>
    <row r="449" spans="1:4">
      <c r="A449"/>
      <c r="B449"/>
      <c r="C449"/>
      <c r="D449"/>
    </row>
    <row r="450" spans="1:4">
      <c r="A450"/>
      <c r="B450"/>
      <c r="C450"/>
      <c r="D450"/>
    </row>
    <row r="451" spans="1:4">
      <c r="A451"/>
      <c r="B451"/>
      <c r="C451"/>
      <c r="D451"/>
    </row>
    <row r="452" spans="1:4">
      <c r="A452"/>
      <c r="B452"/>
      <c r="C452"/>
      <c r="D452"/>
    </row>
    <row r="453" spans="1:4">
      <c r="A453"/>
      <c r="B453"/>
      <c r="C453"/>
      <c r="D453"/>
    </row>
    <row r="454" spans="1:4">
      <c r="A454"/>
      <c r="B454"/>
      <c r="C454"/>
      <c r="D454"/>
    </row>
    <row r="455" spans="1:4">
      <c r="A455"/>
      <c r="B455"/>
      <c r="C455"/>
      <c r="D455"/>
    </row>
    <row r="456" spans="1:4">
      <c r="A456"/>
      <c r="B456"/>
      <c r="C456"/>
      <c r="D456"/>
    </row>
    <row r="457" spans="1:4">
      <c r="A457"/>
      <c r="B457"/>
      <c r="C457"/>
      <c r="D457"/>
    </row>
    <row r="458" spans="1:4">
      <c r="A458"/>
      <c r="B458"/>
      <c r="C458"/>
      <c r="D458"/>
    </row>
    <row r="459" spans="1:4">
      <c r="A459"/>
      <c r="B459"/>
      <c r="C459"/>
      <c r="D459"/>
    </row>
    <row r="460" spans="1:4">
      <c r="A460"/>
      <c r="B460"/>
      <c r="C460"/>
      <c r="D460"/>
    </row>
    <row r="461" spans="1:4">
      <c r="A461"/>
      <c r="B461"/>
      <c r="C461"/>
      <c r="D461"/>
    </row>
    <row r="462" spans="1:4">
      <c r="A462"/>
      <c r="B462"/>
      <c r="C462"/>
      <c r="D462"/>
    </row>
    <row r="463" spans="1:4">
      <c r="A463"/>
      <c r="B463"/>
      <c r="C463"/>
      <c r="D463"/>
    </row>
    <row r="464" spans="1:4">
      <c r="A464"/>
      <c r="B464"/>
      <c r="C464"/>
      <c r="D464"/>
    </row>
    <row r="465" spans="1:4">
      <c r="A465"/>
      <c r="B465"/>
      <c r="C465"/>
      <c r="D465"/>
    </row>
    <row r="466" spans="1:4">
      <c r="A466"/>
      <c r="B466"/>
      <c r="C466"/>
      <c r="D466"/>
    </row>
    <row r="467" spans="1:4">
      <c r="A467"/>
      <c r="B467"/>
      <c r="C467"/>
      <c r="D467"/>
    </row>
    <row r="468" spans="1:4">
      <c r="A468"/>
      <c r="B468"/>
      <c r="C468"/>
      <c r="D468"/>
    </row>
    <row r="469" spans="1:4">
      <c r="A469"/>
      <c r="B469"/>
      <c r="C469"/>
      <c r="D469"/>
    </row>
    <row r="470" spans="1:4">
      <c r="A470"/>
      <c r="B470"/>
      <c r="C470"/>
      <c r="D470"/>
    </row>
    <row r="471" spans="1:4">
      <c r="A471"/>
      <c r="B471"/>
      <c r="C471"/>
      <c r="D471"/>
    </row>
    <row r="472" spans="1:4">
      <c r="A472"/>
      <c r="B472"/>
      <c r="C472"/>
      <c r="D472"/>
    </row>
    <row r="473" spans="1:4">
      <c r="A473"/>
      <c r="B473"/>
      <c r="C473"/>
      <c r="D473"/>
    </row>
    <row r="474" spans="1:4">
      <c r="A474"/>
      <c r="B474"/>
      <c r="C474"/>
      <c r="D474"/>
    </row>
    <row r="475" spans="1:4">
      <c r="A475"/>
      <c r="B475"/>
      <c r="C475"/>
      <c r="D475"/>
    </row>
    <row r="476" spans="1:4">
      <c r="A476"/>
      <c r="B476"/>
      <c r="C476"/>
      <c r="D476"/>
    </row>
    <row r="477" spans="1:4">
      <c r="A477"/>
      <c r="B477"/>
      <c r="C477"/>
      <c r="D477"/>
    </row>
    <row r="478" spans="1:4">
      <c r="A478"/>
      <c r="B478"/>
      <c r="C478"/>
      <c r="D478"/>
    </row>
    <row r="479" spans="1:4">
      <c r="A479"/>
      <c r="B479"/>
      <c r="C479"/>
      <c r="D479"/>
    </row>
    <row r="480" spans="1:4">
      <c r="A480"/>
      <c r="B480"/>
      <c r="C480"/>
      <c r="D480"/>
    </row>
    <row r="481" spans="1:4">
      <c r="A481"/>
      <c r="B481"/>
      <c r="C481"/>
      <c r="D481"/>
    </row>
    <row r="482" spans="1:4">
      <c r="A482"/>
      <c r="B482"/>
      <c r="C482"/>
      <c r="D482"/>
    </row>
    <row r="483" spans="1:4">
      <c r="A483"/>
      <c r="B483"/>
      <c r="C483"/>
      <c r="D483"/>
    </row>
    <row r="484" spans="1:4">
      <c r="A484"/>
      <c r="B484"/>
      <c r="C484"/>
      <c r="D484"/>
    </row>
    <row r="485" spans="1:4">
      <c r="A485"/>
      <c r="B485"/>
      <c r="C485"/>
      <c r="D485"/>
    </row>
    <row r="486" spans="1:4">
      <c r="A486"/>
      <c r="B486"/>
      <c r="C486"/>
      <c r="D486"/>
    </row>
    <row r="487" spans="1:4">
      <c r="A487"/>
      <c r="B487"/>
      <c r="C487"/>
      <c r="D487"/>
    </row>
    <row r="488" spans="1:4">
      <c r="A488"/>
      <c r="B488"/>
      <c r="C488"/>
      <c r="D488"/>
    </row>
    <row r="489" spans="1:4">
      <c r="A489"/>
      <c r="B489"/>
      <c r="C489"/>
      <c r="D489"/>
    </row>
    <row r="490" spans="1:4">
      <c r="A490"/>
      <c r="B490"/>
      <c r="C490"/>
      <c r="D490"/>
    </row>
    <row r="491" spans="1:4">
      <c r="A491"/>
      <c r="B491"/>
      <c r="C491"/>
      <c r="D491"/>
    </row>
    <row r="492" spans="1:4">
      <c r="A492"/>
      <c r="B492"/>
      <c r="C492"/>
      <c r="D492"/>
    </row>
    <row r="493" spans="1:4">
      <c r="A493"/>
      <c r="B493"/>
      <c r="C493"/>
      <c r="D493"/>
    </row>
    <row r="494" spans="1:4">
      <c r="A494"/>
      <c r="B494"/>
      <c r="C494"/>
      <c r="D494"/>
    </row>
    <row r="495" spans="1:4">
      <c r="A495"/>
      <c r="B495"/>
      <c r="C495"/>
      <c r="D495"/>
    </row>
    <row r="496" spans="1:4">
      <c r="A496"/>
      <c r="B496"/>
      <c r="C496"/>
      <c r="D496"/>
    </row>
    <row r="497" spans="1:4">
      <c r="A497"/>
      <c r="B497"/>
      <c r="C497"/>
      <c r="D497"/>
    </row>
    <row r="498" spans="1:4">
      <c r="A498"/>
      <c r="B498"/>
      <c r="C498"/>
      <c r="D498"/>
    </row>
    <row r="499" spans="1:4">
      <c r="A499"/>
      <c r="B499"/>
      <c r="C499"/>
      <c r="D499"/>
    </row>
    <row r="500" spans="1:4">
      <c r="A500"/>
      <c r="B500"/>
      <c r="C500"/>
      <c r="D500"/>
    </row>
    <row r="501" spans="1:4">
      <c r="A501"/>
      <c r="B501"/>
      <c r="C501"/>
      <c r="D501"/>
    </row>
    <row r="502" spans="1:4">
      <c r="A502"/>
      <c r="B502"/>
      <c r="C502"/>
      <c r="D502"/>
    </row>
    <row r="503" spans="1:4">
      <c r="A503"/>
      <c r="B503"/>
      <c r="C503"/>
      <c r="D503"/>
    </row>
    <row r="504" spans="1:4">
      <c r="A504"/>
      <c r="B504"/>
      <c r="C504"/>
      <c r="D504"/>
    </row>
    <row r="505" spans="1:4">
      <c r="A505"/>
      <c r="B505"/>
      <c r="C505"/>
      <c r="D505"/>
    </row>
    <row r="506" spans="1:4">
      <c r="A506"/>
      <c r="B506"/>
      <c r="C506"/>
      <c r="D506"/>
    </row>
    <row r="507" spans="1:4">
      <c r="A507"/>
      <c r="B507"/>
      <c r="C507"/>
      <c r="D507"/>
    </row>
    <row r="508" spans="1:4">
      <c r="A508"/>
      <c r="B508"/>
      <c r="C508"/>
      <c r="D508"/>
    </row>
    <row r="509" spans="1:4">
      <c r="A509"/>
      <c r="B509"/>
      <c r="C509"/>
      <c r="D509"/>
    </row>
    <row r="510" spans="1:4">
      <c r="A510"/>
      <c r="B510"/>
      <c r="C510"/>
      <c r="D510"/>
    </row>
    <row r="511" spans="1:4">
      <c r="A511"/>
      <c r="B511"/>
      <c r="C511"/>
      <c r="D511"/>
    </row>
    <row r="512" spans="1:4">
      <c r="A512"/>
      <c r="B512"/>
      <c r="C512"/>
      <c r="D512"/>
    </row>
    <row r="513" spans="1:4">
      <c r="A513"/>
      <c r="B513"/>
      <c r="C513"/>
      <c r="D513"/>
    </row>
    <row r="514" spans="1:4">
      <c r="A514"/>
      <c r="B514"/>
      <c r="C514"/>
      <c r="D514"/>
    </row>
    <row r="515" spans="1:4">
      <c r="A515"/>
      <c r="B515"/>
      <c r="C515"/>
      <c r="D515"/>
    </row>
    <row r="516" spans="1:4">
      <c r="A516"/>
      <c r="B516"/>
      <c r="C516"/>
      <c r="D516"/>
    </row>
    <row r="517" spans="1:4">
      <c r="A517"/>
      <c r="B517"/>
      <c r="C517"/>
      <c r="D517"/>
    </row>
    <row r="518" spans="1:4">
      <c r="A518"/>
      <c r="B518"/>
      <c r="C518"/>
      <c r="D518"/>
    </row>
    <row r="519" spans="1:4">
      <c r="A519"/>
      <c r="B519"/>
      <c r="C519"/>
      <c r="D519"/>
    </row>
    <row r="520" spans="1:4">
      <c r="A520"/>
      <c r="B520"/>
      <c r="C520"/>
      <c r="D520"/>
    </row>
    <row r="521" spans="1:4">
      <c r="A521"/>
      <c r="B521"/>
      <c r="C521"/>
      <c r="D521"/>
    </row>
    <row r="522" spans="1:4">
      <c r="A522"/>
      <c r="B522"/>
      <c r="C522"/>
      <c r="D522"/>
    </row>
    <row r="523" spans="1:4">
      <c r="A523"/>
      <c r="B523"/>
      <c r="C523"/>
      <c r="D523"/>
    </row>
    <row r="524" spans="1:4">
      <c r="A524"/>
      <c r="B524"/>
      <c r="C524"/>
      <c r="D524"/>
    </row>
    <row r="525" spans="1:4">
      <c r="A525"/>
      <c r="B525"/>
      <c r="C525"/>
      <c r="D525"/>
    </row>
    <row r="526" spans="1:4">
      <c r="A526"/>
      <c r="B526"/>
      <c r="C526"/>
      <c r="D526"/>
    </row>
    <row r="527" spans="1:4">
      <c r="A527"/>
      <c r="B527"/>
      <c r="C527"/>
      <c r="D527"/>
    </row>
    <row r="528" spans="1:4">
      <c r="A528"/>
      <c r="B528"/>
      <c r="C528"/>
      <c r="D528"/>
    </row>
    <row r="529" spans="1:4">
      <c r="A529"/>
      <c r="B529"/>
      <c r="C529"/>
      <c r="D529"/>
    </row>
    <row r="530" spans="1:4">
      <c r="A530"/>
      <c r="B530"/>
      <c r="C530"/>
      <c r="D530"/>
    </row>
    <row r="531" spans="1:4">
      <c r="A531"/>
      <c r="B531"/>
      <c r="C531"/>
      <c r="D531"/>
    </row>
    <row r="532" spans="1:4">
      <c r="A532"/>
      <c r="B532"/>
      <c r="C532"/>
      <c r="D532"/>
    </row>
    <row r="533" spans="1:4">
      <c r="A533"/>
      <c r="B533"/>
      <c r="C533"/>
      <c r="D533"/>
    </row>
    <row r="534" spans="1:4">
      <c r="A534"/>
      <c r="B534"/>
      <c r="C534"/>
      <c r="D534"/>
    </row>
    <row r="535" spans="1:4">
      <c r="A535"/>
      <c r="B535"/>
      <c r="C535"/>
      <c r="D535"/>
    </row>
    <row r="536" spans="1:4">
      <c r="A536"/>
      <c r="B536"/>
      <c r="C536"/>
      <c r="D536"/>
    </row>
    <row r="537" spans="1:4">
      <c r="A537"/>
      <c r="B537"/>
      <c r="C537"/>
      <c r="D537"/>
    </row>
    <row r="538" spans="1:4">
      <c r="A538"/>
      <c r="B538"/>
      <c r="C538"/>
      <c r="D538"/>
    </row>
    <row r="539" spans="1:4">
      <c r="A539"/>
      <c r="B539"/>
      <c r="C539"/>
      <c r="D539"/>
    </row>
    <row r="540" spans="1:4">
      <c r="A540"/>
      <c r="B540"/>
      <c r="C540"/>
      <c r="D540"/>
    </row>
    <row r="541" spans="1:4">
      <c r="A541"/>
      <c r="B541"/>
      <c r="C541"/>
      <c r="D541"/>
    </row>
    <row r="542" spans="1:4">
      <c r="A542"/>
      <c r="B542"/>
      <c r="C542"/>
      <c r="D542"/>
    </row>
    <row r="543" spans="1:4">
      <c r="A543"/>
      <c r="B543"/>
      <c r="C543"/>
      <c r="D543"/>
    </row>
    <row r="544" spans="1:4">
      <c r="A544"/>
      <c r="B544"/>
      <c r="C544"/>
      <c r="D544"/>
    </row>
    <row r="545" spans="1:4">
      <c r="A545"/>
      <c r="B545"/>
      <c r="C545"/>
      <c r="D545"/>
    </row>
    <row r="546" spans="1:4">
      <c r="A546"/>
      <c r="B546"/>
      <c r="C546"/>
      <c r="D546"/>
    </row>
    <row r="547" spans="1:4">
      <c r="A547"/>
      <c r="B547"/>
      <c r="C547"/>
      <c r="D547"/>
    </row>
    <row r="548" spans="1:4">
      <c r="A548"/>
      <c r="B548"/>
      <c r="C548"/>
      <c r="D548"/>
    </row>
    <row r="549" spans="1:4">
      <c r="A549"/>
      <c r="B549"/>
      <c r="C549"/>
      <c r="D549"/>
    </row>
    <row r="550" spans="1:4">
      <c r="A550"/>
      <c r="B550"/>
      <c r="C550"/>
      <c r="D550"/>
    </row>
    <row r="551" spans="1:4">
      <c r="A551"/>
      <c r="B551"/>
      <c r="C551"/>
      <c r="D551"/>
    </row>
    <row r="552" spans="1:4">
      <c r="A552"/>
      <c r="B552"/>
      <c r="C552"/>
      <c r="D552"/>
    </row>
    <row r="553" spans="1:4">
      <c r="A553"/>
      <c r="B553"/>
      <c r="C553"/>
      <c r="D553"/>
    </row>
    <row r="554" spans="1:4">
      <c r="A554"/>
      <c r="B554"/>
      <c r="C554"/>
      <c r="D554"/>
    </row>
    <row r="555" spans="1:4">
      <c r="A555"/>
      <c r="B555"/>
      <c r="C555"/>
      <c r="D555"/>
    </row>
    <row r="556" spans="1:4">
      <c r="A556"/>
      <c r="B556"/>
      <c r="C556"/>
      <c r="D556"/>
    </row>
    <row r="557" spans="1:4">
      <c r="A557"/>
      <c r="B557"/>
      <c r="C557"/>
      <c r="D557"/>
    </row>
    <row r="558" spans="1:4">
      <c r="A558"/>
      <c r="B558"/>
      <c r="C558"/>
      <c r="D558"/>
    </row>
    <row r="559" spans="1:4">
      <c r="A559"/>
      <c r="B559"/>
      <c r="C559"/>
      <c r="D559"/>
    </row>
    <row r="560" spans="1:4">
      <c r="A560"/>
      <c r="B560"/>
      <c r="C560"/>
      <c r="D560"/>
    </row>
    <row r="561" spans="1:4">
      <c r="A561"/>
      <c r="B561"/>
      <c r="C561"/>
      <c r="D561"/>
    </row>
    <row r="562" spans="1:4">
      <c r="A562"/>
      <c r="B562"/>
      <c r="C562"/>
      <c r="D562"/>
    </row>
    <row r="563" spans="1:4">
      <c r="A563"/>
      <c r="B563"/>
      <c r="C563"/>
      <c r="D563"/>
    </row>
    <row r="564" spans="1:4">
      <c r="A564"/>
      <c r="B564"/>
      <c r="C564"/>
      <c r="D564"/>
    </row>
    <row r="565" spans="1:4">
      <c r="A565"/>
      <c r="B565"/>
      <c r="C565"/>
      <c r="D565"/>
    </row>
    <row r="566" spans="1:4">
      <c r="A566"/>
      <c r="B566"/>
      <c r="C566"/>
      <c r="D566"/>
    </row>
    <row r="567" spans="1:4">
      <c r="A567"/>
      <c r="B567"/>
      <c r="C567"/>
      <c r="D567"/>
    </row>
    <row r="568" spans="1:4">
      <c r="A568"/>
      <c r="B568"/>
      <c r="C568"/>
      <c r="D568"/>
    </row>
    <row r="569" spans="1:4">
      <c r="A569"/>
      <c r="B569"/>
      <c r="C569"/>
      <c r="D569"/>
    </row>
    <row r="570" spans="1:4">
      <c r="A570"/>
      <c r="B570"/>
      <c r="C570"/>
      <c r="D570"/>
    </row>
    <row r="571" spans="1:4">
      <c r="A571"/>
      <c r="B571"/>
      <c r="C571"/>
      <c r="D571"/>
    </row>
    <row r="572" spans="1:4">
      <c r="A572"/>
      <c r="B572"/>
      <c r="C572"/>
      <c r="D572"/>
    </row>
    <row r="573" spans="1:4">
      <c r="A573"/>
      <c r="B573"/>
      <c r="C573"/>
      <c r="D573"/>
    </row>
    <row r="574" spans="1:4">
      <c r="A574"/>
      <c r="B574"/>
      <c r="C574"/>
      <c r="D574"/>
    </row>
    <row r="575" spans="1:4">
      <c r="A575"/>
      <c r="B575"/>
      <c r="C575"/>
      <c r="D575"/>
    </row>
    <row r="576" spans="1:4">
      <c r="A576"/>
      <c r="B576"/>
      <c r="C576"/>
      <c r="D576"/>
    </row>
    <row r="577" spans="1:4">
      <c r="A577"/>
      <c r="B577"/>
      <c r="C577"/>
      <c r="D577"/>
    </row>
    <row r="578" spans="1:4">
      <c r="A578"/>
      <c r="B578"/>
      <c r="C578"/>
      <c r="D578"/>
    </row>
    <row r="579" spans="1:4">
      <c r="A579"/>
      <c r="B579"/>
      <c r="C579"/>
      <c r="D579"/>
    </row>
    <row r="580" spans="1:4">
      <c r="A580"/>
      <c r="B580"/>
      <c r="C580"/>
      <c r="D580"/>
    </row>
    <row r="581" spans="1:4">
      <c r="A581"/>
      <c r="B581"/>
      <c r="C581"/>
      <c r="D581"/>
    </row>
    <row r="582" spans="1:4">
      <c r="A582"/>
      <c r="B582"/>
      <c r="C582"/>
      <c r="D582"/>
    </row>
    <row r="583" spans="1:4">
      <c r="A583"/>
      <c r="B583"/>
      <c r="C583"/>
      <c r="D583"/>
    </row>
    <row r="584" spans="1:4">
      <c r="A584"/>
      <c r="B584"/>
      <c r="C584"/>
      <c r="D584"/>
    </row>
    <row r="585" spans="1:4">
      <c r="A585"/>
      <c r="B585"/>
      <c r="C585"/>
      <c r="D585"/>
    </row>
    <row r="586" spans="1:4">
      <c r="A586"/>
      <c r="B586"/>
      <c r="C586"/>
      <c r="D586"/>
    </row>
    <row r="587" spans="1:4">
      <c r="A587"/>
      <c r="B587"/>
      <c r="C587"/>
      <c r="D587"/>
    </row>
    <row r="588" spans="1:4">
      <c r="A588"/>
      <c r="B588"/>
      <c r="C588"/>
      <c r="D588"/>
    </row>
    <row r="589" spans="1:4">
      <c r="A589"/>
      <c r="B589"/>
      <c r="C589"/>
      <c r="D589"/>
    </row>
    <row r="590" spans="1:4">
      <c r="A590"/>
      <c r="B590"/>
      <c r="C590"/>
      <c r="D590"/>
    </row>
    <row r="591" spans="1:4">
      <c r="A591"/>
      <c r="B591"/>
      <c r="C591"/>
      <c r="D591"/>
    </row>
    <row r="592" spans="1:4">
      <c r="A592"/>
      <c r="B592"/>
      <c r="C592"/>
      <c r="D592"/>
    </row>
    <row r="593" spans="1:4">
      <c r="A593"/>
      <c r="B593"/>
      <c r="C593"/>
      <c r="D593"/>
    </row>
    <row r="594" spans="1:4">
      <c r="A594"/>
      <c r="B594"/>
      <c r="C594"/>
      <c r="D594"/>
    </row>
    <row r="595" spans="1:4">
      <c r="A595"/>
      <c r="B595"/>
      <c r="C595"/>
      <c r="D595"/>
    </row>
    <row r="596" spans="1:4">
      <c r="A596"/>
      <c r="B596"/>
      <c r="C596"/>
      <c r="D596"/>
    </row>
    <row r="597" spans="1:4">
      <c r="A597"/>
      <c r="B597"/>
      <c r="C597"/>
      <c r="D597"/>
    </row>
    <row r="598" spans="1:4">
      <c r="A598"/>
      <c r="B598"/>
      <c r="C598"/>
      <c r="D598"/>
    </row>
    <row r="599" spans="1:4">
      <c r="A599"/>
      <c r="B599"/>
      <c r="C599"/>
      <c r="D599"/>
    </row>
    <row r="600" spans="1:4">
      <c r="A600"/>
      <c r="B600"/>
      <c r="C600"/>
      <c r="D600"/>
    </row>
    <row r="601" spans="1:4">
      <c r="A601"/>
      <c r="B601"/>
      <c r="C601"/>
      <c r="D601"/>
    </row>
    <row r="602" spans="1:4">
      <c r="A602"/>
      <c r="B602"/>
      <c r="C602"/>
      <c r="D602"/>
    </row>
    <row r="603" spans="1:4">
      <c r="A603"/>
      <c r="B603"/>
      <c r="C603"/>
      <c r="D603"/>
    </row>
    <row r="604" spans="1:4">
      <c r="A604"/>
      <c r="B604"/>
      <c r="C604"/>
      <c r="D604"/>
    </row>
    <row r="605" spans="1:4">
      <c r="A605"/>
      <c r="B605"/>
      <c r="C605"/>
      <c r="D605"/>
    </row>
    <row r="606" spans="1:4">
      <c r="A606"/>
      <c r="B606"/>
      <c r="C606"/>
      <c r="D606"/>
    </row>
    <row r="607" spans="1:4">
      <c r="A607"/>
      <c r="B607"/>
      <c r="C607"/>
      <c r="D607"/>
    </row>
    <row r="608" spans="1:4">
      <c r="A608"/>
      <c r="B608"/>
      <c r="C608"/>
      <c r="D608"/>
    </row>
    <row r="609" spans="1:4">
      <c r="A609"/>
      <c r="B609"/>
      <c r="C609"/>
      <c r="D609"/>
    </row>
    <row r="610" spans="1:4">
      <c r="A610"/>
      <c r="B610"/>
      <c r="C610"/>
      <c r="D610"/>
    </row>
    <row r="611" spans="1:4">
      <c r="A611"/>
      <c r="B611"/>
      <c r="C611"/>
      <c r="D611"/>
    </row>
    <row r="612" spans="1:4">
      <c r="A612"/>
      <c r="B612"/>
      <c r="C612"/>
      <c r="D612"/>
    </row>
    <row r="613" spans="1:4">
      <c r="A613"/>
      <c r="B613"/>
      <c r="C613"/>
      <c r="D613"/>
    </row>
    <row r="614" spans="1:4">
      <c r="A614"/>
      <c r="B614"/>
      <c r="C614"/>
      <c r="D614"/>
    </row>
    <row r="615" spans="1:4">
      <c r="A615"/>
      <c r="B615"/>
      <c r="C615"/>
      <c r="D615"/>
    </row>
    <row r="616" spans="1:4">
      <c r="A616"/>
      <c r="B616"/>
      <c r="C616"/>
      <c r="D616"/>
    </row>
    <row r="617" spans="1:4">
      <c r="A617"/>
      <c r="B617"/>
      <c r="C617"/>
      <c r="D617"/>
    </row>
    <row r="618" spans="1:4">
      <c r="A618"/>
      <c r="B618"/>
      <c r="C618"/>
      <c r="D618"/>
    </row>
    <row r="619" spans="1:4">
      <c r="A619"/>
      <c r="B619"/>
      <c r="C619"/>
      <c r="D619"/>
    </row>
    <row r="620" spans="1:4">
      <c r="A620"/>
      <c r="B620"/>
      <c r="C620"/>
      <c r="D620"/>
    </row>
    <row r="621" spans="1:4">
      <c r="A621"/>
      <c r="B621"/>
      <c r="C621"/>
      <c r="D621"/>
    </row>
    <row r="622" spans="1:4">
      <c r="A622"/>
      <c r="B622"/>
      <c r="C622"/>
      <c r="D622"/>
    </row>
    <row r="623" spans="1:4">
      <c r="A623"/>
      <c r="B623"/>
      <c r="C623"/>
      <c r="D623"/>
    </row>
    <row r="624" spans="1:4">
      <c r="A624"/>
      <c r="B624"/>
      <c r="C624"/>
      <c r="D624"/>
    </row>
    <row r="625" spans="1:4">
      <c r="A625"/>
      <c r="B625"/>
      <c r="C625"/>
      <c r="D625"/>
    </row>
    <row r="626" spans="1:4">
      <c r="A626"/>
      <c r="B626"/>
      <c r="C626"/>
      <c r="D626"/>
    </row>
    <row r="627" spans="1:4">
      <c r="A627"/>
      <c r="B627"/>
      <c r="C627"/>
      <c r="D627"/>
    </row>
    <row r="628" spans="1:4">
      <c r="A628"/>
      <c r="B628"/>
      <c r="C628"/>
      <c r="D628"/>
    </row>
    <row r="629" spans="1:4">
      <c r="A629"/>
      <c r="B629"/>
      <c r="C629"/>
      <c r="D629"/>
    </row>
    <row r="630" spans="1:4">
      <c r="A630"/>
      <c r="B630"/>
      <c r="C630"/>
      <c r="D630"/>
    </row>
    <row r="631" spans="1:4">
      <c r="A631"/>
      <c r="B631"/>
      <c r="C631"/>
      <c r="D631"/>
    </row>
    <row r="632" spans="1:4">
      <c r="A632"/>
      <c r="B632"/>
      <c r="C632"/>
      <c r="D632"/>
    </row>
    <row r="633" spans="1:4">
      <c r="A633"/>
      <c r="B633"/>
      <c r="C633"/>
      <c r="D633"/>
    </row>
    <row r="634" spans="1:4">
      <c r="A634"/>
      <c r="B634"/>
      <c r="C634"/>
      <c r="D634"/>
    </row>
    <row r="635" spans="1:4">
      <c r="A635"/>
      <c r="B635"/>
      <c r="C635"/>
      <c r="D635"/>
    </row>
    <row r="636" spans="1:4">
      <c r="A636"/>
      <c r="B636"/>
      <c r="C636"/>
      <c r="D636"/>
    </row>
    <row r="637" spans="1:4">
      <c r="A637"/>
      <c r="B637"/>
      <c r="C637"/>
      <c r="D637"/>
    </row>
    <row r="638" spans="1:4">
      <c r="A638"/>
      <c r="B638"/>
      <c r="C638"/>
      <c r="D638"/>
    </row>
    <row r="639" spans="1:4">
      <c r="A639"/>
      <c r="B639"/>
      <c r="C639"/>
      <c r="D639"/>
    </row>
    <row r="640" spans="1:4">
      <c r="A640"/>
      <c r="B640"/>
      <c r="C640"/>
      <c r="D640"/>
    </row>
    <row r="641" spans="1:4">
      <c r="A641"/>
      <c r="B641"/>
      <c r="C641"/>
      <c r="D641"/>
    </row>
    <row r="642" spans="1:4">
      <c r="A642"/>
      <c r="B642"/>
      <c r="C642"/>
      <c r="D642"/>
    </row>
    <row r="643" spans="1:4">
      <c r="A643"/>
      <c r="B643"/>
      <c r="C643"/>
      <c r="D643"/>
    </row>
    <row r="644" spans="1:4">
      <c r="A644"/>
      <c r="B644"/>
      <c r="C644"/>
      <c r="D644"/>
    </row>
    <row r="645" spans="1:4">
      <c r="A645"/>
      <c r="B645"/>
      <c r="C645"/>
      <c r="D645"/>
    </row>
    <row r="646" spans="1:4">
      <c r="A646"/>
      <c r="B646"/>
      <c r="C646"/>
      <c r="D646"/>
    </row>
    <row r="647" spans="1:4">
      <c r="A647"/>
      <c r="B647"/>
      <c r="C647"/>
      <c r="D647"/>
    </row>
    <row r="648" spans="1:4">
      <c r="A648"/>
      <c r="B648"/>
      <c r="C648"/>
      <c r="D648"/>
    </row>
    <row r="649" spans="1:4">
      <c r="A649"/>
      <c r="B649"/>
      <c r="C649"/>
      <c r="D649"/>
    </row>
    <row r="650" spans="1:4">
      <c r="A650"/>
      <c r="B650"/>
      <c r="C650"/>
      <c r="D650"/>
    </row>
    <row r="651" spans="1:4">
      <c r="A651"/>
      <c r="B651"/>
      <c r="C651"/>
      <c r="D651"/>
    </row>
    <row r="652" spans="1:4">
      <c r="A652"/>
      <c r="B652"/>
      <c r="C652"/>
      <c r="D652"/>
    </row>
    <row r="653" spans="1:4">
      <c r="A653"/>
      <c r="B653"/>
      <c r="C653"/>
      <c r="D653"/>
    </row>
    <row r="654" spans="1:4">
      <c r="A654"/>
      <c r="B654"/>
      <c r="C654"/>
      <c r="D654"/>
    </row>
    <row r="655" spans="1:4">
      <c r="A655"/>
      <c r="B655"/>
      <c r="C655"/>
      <c r="D655"/>
    </row>
    <row r="656" spans="1:4">
      <c r="A656"/>
      <c r="B656"/>
      <c r="C656"/>
      <c r="D656"/>
    </row>
    <row r="657" spans="1:4">
      <c r="A657"/>
      <c r="B657"/>
      <c r="C657"/>
      <c r="D657"/>
    </row>
    <row r="658" spans="1:4">
      <c r="A658"/>
      <c r="B658"/>
      <c r="C658"/>
      <c r="D658"/>
    </row>
    <row r="659" spans="1:4">
      <c r="A659"/>
      <c r="B659"/>
      <c r="C659"/>
      <c r="D659"/>
    </row>
    <row r="660" spans="1:4">
      <c r="A660"/>
      <c r="B660"/>
      <c r="C660"/>
      <c r="D660"/>
    </row>
    <row r="661" spans="1:4">
      <c r="A661"/>
      <c r="B661"/>
      <c r="C661"/>
      <c r="D661"/>
    </row>
    <row r="662" spans="1:4">
      <c r="A662"/>
      <c r="B662"/>
      <c r="C662"/>
      <c r="D662"/>
    </row>
    <row r="663" spans="1:4">
      <c r="A663"/>
      <c r="B663"/>
      <c r="C663"/>
      <c r="D663"/>
    </row>
    <row r="664" spans="1:4">
      <c r="A664"/>
      <c r="B664"/>
      <c r="C664"/>
      <c r="D664"/>
    </row>
    <row r="665" spans="1:4">
      <c r="A665"/>
      <c r="B665"/>
      <c r="C665"/>
      <c r="D665"/>
    </row>
    <row r="666" spans="1:4">
      <c r="A666"/>
      <c r="B666"/>
      <c r="C666"/>
      <c r="D666"/>
    </row>
    <row r="667" spans="1:4">
      <c r="A667"/>
      <c r="B667"/>
      <c r="C667"/>
      <c r="D667"/>
    </row>
    <row r="668" spans="1:4">
      <c r="A668"/>
      <c r="B668"/>
      <c r="C668"/>
      <c r="D668"/>
    </row>
    <row r="669" spans="1:4">
      <c r="A669"/>
      <c r="B669"/>
      <c r="C669"/>
      <c r="D669"/>
    </row>
    <row r="670" spans="1:4">
      <c r="A670"/>
      <c r="B670"/>
      <c r="C670"/>
      <c r="D670"/>
    </row>
    <row r="671" spans="1:4">
      <c r="A671"/>
      <c r="B671"/>
      <c r="C671"/>
      <c r="D671"/>
    </row>
    <row r="672" spans="1:4">
      <c r="A672"/>
      <c r="B672"/>
      <c r="C672"/>
      <c r="D672"/>
    </row>
    <row r="673" spans="1:4">
      <c r="A673"/>
      <c r="B673"/>
      <c r="C673"/>
      <c r="D673"/>
    </row>
    <row r="674" spans="1:4">
      <c r="A674"/>
      <c r="B674"/>
      <c r="C674"/>
      <c r="D674"/>
    </row>
    <row r="675" spans="1:4">
      <c r="A675"/>
      <c r="B675"/>
      <c r="C675"/>
      <c r="D675"/>
    </row>
    <row r="676" spans="1:4">
      <c r="A676"/>
      <c r="B676"/>
      <c r="C676"/>
      <c r="D676"/>
    </row>
    <row r="677" spans="1:4">
      <c r="A677"/>
      <c r="B677"/>
      <c r="C677"/>
      <c r="D677"/>
    </row>
    <row r="678" spans="1:4">
      <c r="A678"/>
      <c r="B678"/>
      <c r="C678"/>
      <c r="D678"/>
    </row>
    <row r="679" spans="1:4">
      <c r="A679"/>
      <c r="B679"/>
      <c r="C679"/>
      <c r="D679"/>
    </row>
    <row r="680" spans="1:4">
      <c r="A680"/>
      <c r="B680"/>
      <c r="C680"/>
      <c r="D680"/>
    </row>
    <row r="681" spans="1:4">
      <c r="A681"/>
      <c r="B681"/>
      <c r="C681"/>
      <c r="D681"/>
    </row>
    <row r="682" spans="1:4">
      <c r="A682"/>
      <c r="B682"/>
      <c r="C682"/>
      <c r="D682"/>
    </row>
    <row r="683" spans="1:4">
      <c r="A683"/>
      <c r="B683"/>
      <c r="C683"/>
      <c r="D683"/>
    </row>
    <row r="684" spans="1:4">
      <c r="A684"/>
      <c r="B684"/>
      <c r="C684"/>
      <c r="D684"/>
    </row>
    <row r="685" spans="1:4">
      <c r="A685"/>
      <c r="B685"/>
      <c r="C685"/>
      <c r="D685"/>
    </row>
    <row r="686" spans="1:4">
      <c r="A686"/>
      <c r="B686"/>
      <c r="C686"/>
      <c r="D686"/>
    </row>
    <row r="687" spans="1:4">
      <c r="A687"/>
      <c r="B687"/>
      <c r="C687"/>
      <c r="D687"/>
    </row>
    <row r="688" spans="1:4">
      <c r="A688"/>
      <c r="B688"/>
      <c r="C688"/>
      <c r="D688"/>
    </row>
    <row r="689" spans="1:4">
      <c r="A689"/>
      <c r="B689"/>
      <c r="C689"/>
      <c r="D689"/>
    </row>
    <row r="690" spans="1:4">
      <c r="A690"/>
      <c r="B690"/>
      <c r="C690"/>
      <c r="D690"/>
    </row>
    <row r="691" spans="1:4">
      <c r="A691"/>
      <c r="B691"/>
      <c r="C691"/>
      <c r="D691"/>
    </row>
    <row r="692" spans="1:4">
      <c r="A692"/>
      <c r="B692"/>
      <c r="C692"/>
      <c r="D692"/>
    </row>
    <row r="693" spans="1:4">
      <c r="A693"/>
      <c r="B693"/>
      <c r="C693"/>
      <c r="D693"/>
    </row>
    <row r="694" spans="1:4">
      <c r="A694"/>
      <c r="B694"/>
      <c r="C694"/>
      <c r="D694"/>
    </row>
    <row r="695" spans="1:4">
      <c r="A695"/>
      <c r="B695"/>
      <c r="C695"/>
      <c r="D695"/>
    </row>
    <row r="696" spans="1:4">
      <c r="A696"/>
      <c r="B696"/>
      <c r="C696"/>
      <c r="D696"/>
    </row>
    <row r="697" spans="1:4">
      <c r="A697"/>
      <c r="B697"/>
      <c r="C697"/>
      <c r="D697"/>
    </row>
    <row r="698" spans="1:4">
      <c r="A698"/>
      <c r="B698"/>
      <c r="C698"/>
      <c r="D698"/>
    </row>
    <row r="699" spans="1:4">
      <c r="A699"/>
      <c r="B699"/>
      <c r="C699"/>
      <c r="D699"/>
    </row>
    <row r="700" spans="1:4">
      <c r="A700"/>
      <c r="B700"/>
      <c r="C700"/>
      <c r="D700"/>
    </row>
    <row r="701" spans="1:4">
      <c r="A701"/>
      <c r="B701"/>
      <c r="C701"/>
      <c r="D701"/>
    </row>
    <row r="702" spans="1:4">
      <c r="A702"/>
      <c r="B702"/>
      <c r="C702"/>
      <c r="D702"/>
    </row>
    <row r="703" spans="1:4">
      <c r="A703"/>
      <c r="B703"/>
      <c r="C703"/>
      <c r="D703"/>
    </row>
    <row r="704" spans="1:4">
      <c r="A704"/>
      <c r="B704"/>
      <c r="C704"/>
      <c r="D704"/>
    </row>
    <row r="705" spans="1:4">
      <c r="A705"/>
      <c r="B705"/>
      <c r="C705"/>
      <c r="D705"/>
    </row>
    <row r="706" spans="1:4">
      <c r="A706"/>
      <c r="B706"/>
      <c r="C706"/>
      <c r="D706"/>
    </row>
    <row r="707" spans="1:4">
      <c r="A707"/>
      <c r="B707"/>
      <c r="C707"/>
      <c r="D707"/>
    </row>
    <row r="708" spans="1:4">
      <c r="A708"/>
      <c r="B708"/>
      <c r="C708"/>
      <c r="D708"/>
    </row>
    <row r="709" spans="1:4">
      <c r="A709"/>
      <c r="B709"/>
      <c r="C709"/>
      <c r="D709"/>
    </row>
    <row r="710" spans="1:4">
      <c r="A710"/>
      <c r="B710"/>
      <c r="C710"/>
      <c r="D710"/>
    </row>
    <row r="711" spans="1:4">
      <c r="A711"/>
      <c r="B711"/>
      <c r="C711"/>
      <c r="D711"/>
    </row>
    <row r="712" spans="1:4">
      <c r="A712"/>
      <c r="B712"/>
      <c r="C712"/>
      <c r="D712"/>
    </row>
    <row r="713" spans="1:4">
      <c r="A713"/>
      <c r="B713"/>
      <c r="C713"/>
      <c r="D713"/>
    </row>
    <row r="714" spans="1:4">
      <c r="A714"/>
      <c r="B714"/>
      <c r="C714"/>
      <c r="D714"/>
    </row>
    <row r="715" spans="1:4">
      <c r="A715"/>
      <c r="B715"/>
      <c r="C715"/>
      <c r="D715"/>
    </row>
    <row r="716" spans="1:4">
      <c r="A716"/>
      <c r="B716"/>
      <c r="C716"/>
      <c r="D716"/>
    </row>
    <row r="717" spans="1:4">
      <c r="A717"/>
      <c r="B717"/>
      <c r="C717"/>
      <c r="D717"/>
    </row>
    <row r="718" spans="1:4">
      <c r="A718"/>
      <c r="B718"/>
      <c r="C718"/>
      <c r="D718"/>
    </row>
    <row r="719" spans="1:4">
      <c r="A719"/>
      <c r="B719"/>
      <c r="C719"/>
      <c r="D719"/>
    </row>
    <row r="720" spans="1:4">
      <c r="A720"/>
      <c r="B720"/>
      <c r="C720"/>
      <c r="D720"/>
    </row>
    <row r="721" spans="1:4">
      <c r="A721"/>
      <c r="B721"/>
      <c r="C721"/>
      <c r="D721"/>
    </row>
    <row r="722" spans="1:4">
      <c r="A722"/>
      <c r="B722"/>
      <c r="C722"/>
      <c r="D722"/>
    </row>
    <row r="723" spans="1:4">
      <c r="A723"/>
      <c r="B723"/>
      <c r="C723"/>
      <c r="D723"/>
    </row>
    <row r="724" spans="1:4">
      <c r="A724"/>
      <c r="B724"/>
      <c r="C724"/>
      <c r="D724"/>
    </row>
    <row r="725" spans="1:4">
      <c r="A725"/>
      <c r="B725"/>
      <c r="C725"/>
      <c r="D725"/>
    </row>
    <row r="726" spans="1:4">
      <c r="A726"/>
      <c r="B726"/>
      <c r="C726"/>
      <c r="D726"/>
    </row>
    <row r="727" spans="1:4">
      <c r="A727"/>
      <c r="B727"/>
      <c r="C727"/>
      <c r="D727"/>
    </row>
    <row r="728" spans="1:4">
      <c r="A728"/>
      <c r="B728"/>
      <c r="C728"/>
      <c r="D728"/>
    </row>
    <row r="729" spans="1:4">
      <c r="A729"/>
      <c r="B729"/>
      <c r="C729"/>
      <c r="D729"/>
    </row>
    <row r="730" spans="1:4">
      <c r="A730"/>
      <c r="B730"/>
      <c r="C730"/>
      <c r="D730"/>
    </row>
    <row r="731" spans="1:4">
      <c r="A731"/>
      <c r="B731"/>
      <c r="C731"/>
      <c r="D731"/>
    </row>
    <row r="732" spans="1:4">
      <c r="A732"/>
      <c r="B732"/>
      <c r="C732"/>
      <c r="D732"/>
    </row>
    <row r="733" spans="1:4">
      <c r="A733"/>
      <c r="B733"/>
      <c r="C733"/>
      <c r="D733"/>
    </row>
    <row r="734" spans="1:4">
      <c r="A734"/>
      <c r="B734"/>
      <c r="C734"/>
      <c r="D734"/>
    </row>
    <row r="735" spans="1:4">
      <c r="A735"/>
      <c r="B735"/>
      <c r="C735"/>
      <c r="D735"/>
    </row>
    <row r="736" spans="1:4">
      <c r="A736"/>
      <c r="B736"/>
      <c r="C736"/>
      <c r="D736"/>
    </row>
    <row r="737" spans="1:4">
      <c r="A737"/>
      <c r="B737"/>
      <c r="C737"/>
      <c r="D737"/>
    </row>
    <row r="738" spans="1:4">
      <c r="A738"/>
      <c r="B738"/>
      <c r="C738"/>
      <c r="D738"/>
    </row>
    <row r="739" spans="1:4">
      <c r="A739"/>
      <c r="B739"/>
      <c r="C739"/>
      <c r="D739"/>
    </row>
    <row r="740" spans="1:4">
      <c r="A740"/>
      <c r="B740"/>
      <c r="C740"/>
      <c r="D740"/>
    </row>
    <row r="741" spans="1:4">
      <c r="A741"/>
      <c r="B741"/>
      <c r="C741"/>
      <c r="D741"/>
    </row>
    <row r="742" spans="1:4">
      <c r="A742"/>
      <c r="B742"/>
      <c r="C742"/>
      <c r="D742"/>
    </row>
    <row r="743" spans="1:4">
      <c r="A743"/>
      <c r="B743"/>
      <c r="C743"/>
      <c r="D743"/>
    </row>
    <row r="744" spans="1:4">
      <c r="A744"/>
      <c r="B744"/>
      <c r="C744"/>
      <c r="D744"/>
    </row>
    <row r="745" spans="1:4">
      <c r="A745"/>
      <c r="B745"/>
      <c r="C745"/>
      <c r="D745"/>
    </row>
    <row r="746" spans="1:4">
      <c r="A746"/>
      <c r="B746"/>
      <c r="C746"/>
      <c r="D746"/>
    </row>
    <row r="747" spans="1:4">
      <c r="A747"/>
      <c r="B747"/>
      <c r="C747"/>
      <c r="D747"/>
    </row>
    <row r="748" spans="1:4">
      <c r="A748"/>
      <c r="B748"/>
      <c r="C748"/>
      <c r="D748"/>
    </row>
    <row r="749" spans="1:4">
      <c r="A749"/>
      <c r="B749"/>
      <c r="C749"/>
      <c r="D749"/>
    </row>
    <row r="750" spans="1:4">
      <c r="A750"/>
      <c r="B750"/>
      <c r="C750"/>
      <c r="D750"/>
    </row>
    <row r="751" spans="1:4">
      <c r="A751"/>
      <c r="B751"/>
      <c r="C751"/>
      <c r="D751"/>
    </row>
    <row r="752" spans="1:4">
      <c r="A752"/>
      <c r="B752"/>
      <c r="C752"/>
      <c r="D752"/>
    </row>
    <row r="753" spans="1:4">
      <c r="A753"/>
      <c r="B753"/>
      <c r="C753"/>
      <c r="D753"/>
    </row>
    <row r="754" spans="1:4">
      <c r="A754"/>
      <c r="B754"/>
      <c r="C754"/>
      <c r="D754"/>
    </row>
    <row r="755" spans="1:4">
      <c r="A755"/>
      <c r="B755"/>
      <c r="C755"/>
      <c r="D755"/>
    </row>
    <row r="756" spans="1:4">
      <c r="A756"/>
      <c r="B756"/>
      <c r="C756"/>
      <c r="D756"/>
    </row>
    <row r="757" spans="1:4">
      <c r="A757"/>
      <c r="B757"/>
      <c r="C757"/>
      <c r="D757"/>
    </row>
    <row r="758" spans="1:4">
      <c r="A758"/>
      <c r="B758"/>
      <c r="C758"/>
      <c r="D758"/>
    </row>
    <row r="759" spans="1:4">
      <c r="A759"/>
      <c r="B759"/>
      <c r="C759"/>
      <c r="D759"/>
    </row>
    <row r="760" spans="1:4">
      <c r="A760"/>
      <c r="B760"/>
      <c r="C760"/>
      <c r="D760"/>
    </row>
    <row r="761" spans="1:4">
      <c r="A761"/>
      <c r="B761"/>
      <c r="C761"/>
      <c r="D761"/>
    </row>
    <row r="762" spans="1:4">
      <c r="A762"/>
      <c r="B762"/>
      <c r="C762"/>
      <c r="D762"/>
    </row>
    <row r="763" spans="1:4">
      <c r="A763"/>
      <c r="B763"/>
      <c r="C763"/>
      <c r="D763"/>
    </row>
    <row r="764" spans="1:4">
      <c r="A764"/>
      <c r="B764"/>
      <c r="C764"/>
      <c r="D764"/>
    </row>
    <row r="765" spans="1:4">
      <c r="A765"/>
      <c r="B765"/>
      <c r="C765"/>
      <c r="D765"/>
    </row>
    <row r="766" spans="1:4">
      <c r="A766"/>
      <c r="B766"/>
      <c r="C766"/>
      <c r="D766"/>
    </row>
    <row r="767" spans="1:4">
      <c r="A767"/>
      <c r="B767"/>
      <c r="C767"/>
      <c r="D767"/>
    </row>
    <row r="768" spans="1:4">
      <c r="A768"/>
      <c r="B768"/>
      <c r="C768"/>
      <c r="D768"/>
    </row>
    <row r="769" spans="1:4">
      <c r="A769"/>
      <c r="B769"/>
      <c r="C769"/>
      <c r="D769"/>
    </row>
    <row r="770" spans="1:4">
      <c r="A770"/>
      <c r="B770"/>
      <c r="C770"/>
      <c r="D770"/>
    </row>
    <row r="771" spans="1:4">
      <c r="A771"/>
      <c r="B771"/>
      <c r="C771"/>
      <c r="D771"/>
    </row>
    <row r="772" spans="1:4">
      <c r="A772"/>
      <c r="B772"/>
      <c r="C772"/>
      <c r="D772"/>
    </row>
    <row r="773" spans="1:4">
      <c r="A773"/>
      <c r="B773"/>
      <c r="C773"/>
      <c r="D773"/>
    </row>
    <row r="774" spans="1:4">
      <c r="A774"/>
      <c r="B774"/>
      <c r="C774"/>
      <c r="D774"/>
    </row>
    <row r="775" spans="1:4">
      <c r="A775"/>
      <c r="B775"/>
      <c r="C775"/>
      <c r="D775"/>
    </row>
    <row r="776" spans="1:4">
      <c r="A776"/>
      <c r="B776"/>
      <c r="C776"/>
      <c r="D776"/>
    </row>
    <row r="777" spans="1:4">
      <c r="A777"/>
      <c r="B777"/>
      <c r="C777"/>
      <c r="D777"/>
    </row>
    <row r="778" spans="1:4">
      <c r="A778"/>
      <c r="B778"/>
      <c r="C778"/>
      <c r="D778"/>
    </row>
    <row r="779" spans="1:4">
      <c r="A779"/>
      <c r="B779"/>
      <c r="C779"/>
      <c r="D779"/>
    </row>
    <row r="780" spans="1:4">
      <c r="A780"/>
      <c r="B780"/>
      <c r="C780"/>
      <c r="D780"/>
    </row>
    <row r="781" spans="1:4">
      <c r="A781"/>
      <c r="B781"/>
      <c r="C781"/>
      <c r="D781"/>
    </row>
    <row r="782" spans="1:4">
      <c r="A782"/>
      <c r="B782"/>
      <c r="C782"/>
      <c r="D782"/>
    </row>
    <row r="783" spans="1:4">
      <c r="A783"/>
      <c r="B783"/>
      <c r="C783"/>
      <c r="D783"/>
    </row>
    <row r="784" spans="1:4">
      <c r="A784"/>
      <c r="B784"/>
      <c r="C784"/>
      <c r="D784"/>
    </row>
    <row r="785" spans="1:4">
      <c r="A785"/>
      <c r="B785"/>
      <c r="C785"/>
      <c r="D785"/>
    </row>
    <row r="786" spans="1:4">
      <c r="A786"/>
      <c r="B786"/>
      <c r="C786"/>
      <c r="D786"/>
    </row>
    <row r="787" spans="1:4">
      <c r="A787"/>
      <c r="B787"/>
      <c r="C787"/>
      <c r="D787"/>
    </row>
    <row r="788" spans="1:4">
      <c r="A788"/>
      <c r="B788"/>
      <c r="C788"/>
      <c r="D788"/>
    </row>
    <row r="789" spans="1:4">
      <c r="A789"/>
      <c r="B789"/>
      <c r="C789"/>
      <c r="D789"/>
    </row>
    <row r="790" spans="1:4">
      <c r="A790"/>
      <c r="B790"/>
      <c r="C790"/>
      <c r="D790"/>
    </row>
    <row r="791" spans="1:4">
      <c r="A791"/>
      <c r="B791"/>
      <c r="C791"/>
      <c r="D791"/>
    </row>
    <row r="792" spans="1:4">
      <c r="A792"/>
      <c r="B792"/>
      <c r="C792"/>
      <c r="D792"/>
    </row>
    <row r="793" spans="1:4">
      <c r="A793"/>
      <c r="B793"/>
      <c r="C793"/>
      <c r="D793"/>
    </row>
    <row r="794" spans="1:4">
      <c r="A794"/>
      <c r="B794"/>
      <c r="C794"/>
      <c r="D794"/>
    </row>
    <row r="795" spans="1:4">
      <c r="A795"/>
      <c r="B795"/>
      <c r="C795"/>
      <c r="D795"/>
    </row>
    <row r="796" spans="1:4">
      <c r="A796"/>
      <c r="B796"/>
      <c r="C796"/>
      <c r="D796"/>
    </row>
    <row r="797" spans="1:4">
      <c r="A797"/>
      <c r="B797"/>
      <c r="C797"/>
      <c r="D797"/>
    </row>
    <row r="798" spans="1:4">
      <c r="A798"/>
      <c r="B798"/>
      <c r="C798"/>
      <c r="D798"/>
    </row>
    <row r="799" spans="1:4">
      <c r="A799"/>
      <c r="B799"/>
      <c r="C799"/>
      <c r="D799"/>
    </row>
    <row r="800" spans="1:4">
      <c r="A800"/>
      <c r="B800"/>
      <c r="C800"/>
      <c r="D800"/>
    </row>
    <row r="801" spans="1:4">
      <c r="A801"/>
      <c r="B801"/>
      <c r="C801"/>
      <c r="D801"/>
    </row>
    <row r="802" spans="1:4">
      <c r="A802"/>
      <c r="B802"/>
      <c r="C802"/>
      <c r="D802"/>
    </row>
    <row r="803" spans="1:4">
      <c r="A803"/>
      <c r="B803"/>
      <c r="C803"/>
      <c r="D803"/>
    </row>
    <row r="804" spans="1:4">
      <c r="A804"/>
      <c r="B804"/>
      <c r="C804"/>
      <c r="D804"/>
    </row>
    <row r="805" spans="1:4">
      <c r="A805"/>
      <c r="B805"/>
      <c r="C805"/>
      <c r="D805"/>
    </row>
    <row r="806" spans="1:4">
      <c r="A806"/>
      <c r="B806"/>
      <c r="C806"/>
      <c r="D806"/>
    </row>
    <row r="807" spans="1:4">
      <c r="A807"/>
      <c r="B807"/>
      <c r="C807"/>
      <c r="D807"/>
    </row>
    <row r="808" spans="1:4">
      <c r="A808"/>
      <c r="B808"/>
      <c r="C808"/>
      <c r="D808"/>
    </row>
    <row r="809" spans="1:4">
      <c r="A809"/>
      <c r="B809"/>
      <c r="C809"/>
      <c r="D809"/>
    </row>
    <row r="810" spans="1:4">
      <c r="A810"/>
      <c r="B810"/>
      <c r="C810"/>
      <c r="D810"/>
    </row>
    <row r="811" spans="1:4">
      <c r="A811"/>
      <c r="B811"/>
      <c r="C811"/>
      <c r="D811"/>
    </row>
    <row r="812" spans="1:4">
      <c r="A812"/>
      <c r="B812"/>
      <c r="C812"/>
      <c r="D812"/>
    </row>
    <row r="813" spans="1:4">
      <c r="A813"/>
      <c r="B813"/>
      <c r="C813"/>
      <c r="D813"/>
    </row>
    <row r="814" spans="1:4">
      <c r="A814"/>
      <c r="B814"/>
      <c r="C814"/>
      <c r="D814"/>
    </row>
    <row r="815" spans="1:4">
      <c r="A815"/>
      <c r="B815"/>
      <c r="C815"/>
      <c r="D815"/>
    </row>
    <row r="816" spans="1:4">
      <c r="A816"/>
      <c r="B816"/>
      <c r="C816"/>
      <c r="D816"/>
    </row>
    <row r="817" spans="1:4">
      <c r="A817"/>
      <c r="B817"/>
      <c r="C817"/>
      <c r="D817"/>
    </row>
    <row r="818" spans="1:4">
      <c r="A818"/>
      <c r="B818"/>
      <c r="C818"/>
      <c r="D818"/>
    </row>
    <row r="819" spans="1:4">
      <c r="A819"/>
      <c r="B819"/>
      <c r="C819"/>
      <c r="D819"/>
    </row>
    <row r="820" spans="1:4">
      <c r="A820"/>
      <c r="B820"/>
      <c r="C820"/>
      <c r="D820"/>
    </row>
    <row r="821" spans="1:4">
      <c r="A821"/>
      <c r="B821"/>
      <c r="C821"/>
      <c r="D821"/>
    </row>
    <row r="822" spans="1:4">
      <c r="A822"/>
      <c r="B822"/>
      <c r="C822"/>
      <c r="D822"/>
    </row>
    <row r="823" spans="1:4">
      <c r="A823"/>
      <c r="B823"/>
      <c r="C823"/>
      <c r="D823"/>
    </row>
    <row r="824" spans="1:4">
      <c r="A824"/>
      <c r="B824"/>
      <c r="C824"/>
      <c r="D824"/>
    </row>
    <row r="825" spans="1:4">
      <c r="A825"/>
      <c r="B825"/>
      <c r="C825"/>
      <c r="D825"/>
    </row>
    <row r="826" spans="1:4">
      <c r="A826"/>
      <c r="B826"/>
      <c r="C826"/>
      <c r="D826"/>
    </row>
    <row r="827" spans="1:4">
      <c r="A827"/>
      <c r="B827"/>
      <c r="C827"/>
      <c r="D827"/>
    </row>
    <row r="828" spans="1:4">
      <c r="A828"/>
      <c r="B828"/>
      <c r="C828"/>
      <c r="D828"/>
    </row>
    <row r="829" spans="1:4">
      <c r="A829"/>
      <c r="B829"/>
      <c r="C829"/>
      <c r="D829"/>
    </row>
    <row r="830" spans="1:4">
      <c r="A830"/>
      <c r="B830"/>
      <c r="C830"/>
      <c r="D830"/>
    </row>
    <row r="831" spans="1:4">
      <c r="A831"/>
      <c r="B831"/>
      <c r="C831"/>
      <c r="D831"/>
    </row>
    <row r="832" spans="1:4">
      <c r="A832"/>
      <c r="B832"/>
      <c r="C832"/>
      <c r="D832"/>
    </row>
    <row r="833" spans="1:4">
      <c r="A833"/>
      <c r="B833"/>
      <c r="C833"/>
      <c r="D833"/>
    </row>
    <row r="834" spans="1:4">
      <c r="A834"/>
      <c r="B834"/>
      <c r="C834"/>
      <c r="D834"/>
    </row>
    <row r="835" spans="1:4">
      <c r="A835"/>
      <c r="B835"/>
      <c r="C835"/>
      <c r="D835"/>
    </row>
    <row r="836" spans="1:4">
      <c r="A836"/>
      <c r="B836"/>
      <c r="C836"/>
      <c r="D836"/>
    </row>
    <row r="837" spans="1:4">
      <c r="A837"/>
      <c r="B837"/>
      <c r="C837"/>
      <c r="D837"/>
    </row>
    <row r="838" spans="1:4">
      <c r="A838"/>
      <c r="B838"/>
      <c r="C838"/>
      <c r="D838"/>
    </row>
    <row r="839" spans="1:4">
      <c r="A839"/>
      <c r="B839"/>
      <c r="C839"/>
      <c r="D839"/>
    </row>
    <row r="840" spans="1:4">
      <c r="A840"/>
      <c r="B840"/>
      <c r="C840"/>
      <c r="D840"/>
    </row>
    <row r="841" spans="1:4">
      <c r="A841"/>
      <c r="B841"/>
      <c r="C841"/>
      <c r="D841"/>
    </row>
    <row r="842" spans="1:4">
      <c r="A842"/>
      <c r="B842"/>
      <c r="C842"/>
      <c r="D842"/>
    </row>
    <row r="843" spans="1:4">
      <c r="A843"/>
      <c r="B843"/>
      <c r="C843"/>
      <c r="D843"/>
    </row>
    <row r="844" spans="1:4">
      <c r="A844"/>
      <c r="B844"/>
      <c r="C844"/>
      <c r="D844"/>
    </row>
    <row r="845" spans="1:4">
      <c r="A845"/>
      <c r="B845"/>
      <c r="C845"/>
      <c r="D845"/>
    </row>
    <row r="846" spans="1:4">
      <c r="A846"/>
      <c r="B846"/>
      <c r="C846"/>
      <c r="D846"/>
    </row>
    <row r="847" spans="1:4">
      <c r="A847"/>
      <c r="B847"/>
      <c r="C847"/>
      <c r="D847"/>
    </row>
    <row r="848" spans="1:4">
      <c r="A848"/>
      <c r="B848"/>
      <c r="C848"/>
      <c r="D848"/>
    </row>
    <row r="849" spans="1:4">
      <c r="A849"/>
      <c r="B849"/>
      <c r="C849"/>
      <c r="D849"/>
    </row>
    <row r="850" spans="1:4">
      <c r="A850"/>
      <c r="B850"/>
      <c r="C850"/>
      <c r="D850"/>
    </row>
    <row r="851" spans="1:4">
      <c r="A851"/>
      <c r="B851"/>
      <c r="C851"/>
      <c r="D851"/>
    </row>
    <row r="852" spans="1:4">
      <c r="A852"/>
      <c r="B852"/>
      <c r="C852"/>
      <c r="D852"/>
    </row>
    <row r="853" spans="1:4">
      <c r="A853"/>
      <c r="B853"/>
      <c r="C853"/>
      <c r="D853"/>
    </row>
    <row r="854" spans="1:4">
      <c r="A854"/>
      <c r="B854"/>
      <c r="C854"/>
      <c r="D854"/>
    </row>
    <row r="855" spans="1:4">
      <c r="A855"/>
      <c r="B855"/>
      <c r="C855"/>
      <c r="D855"/>
    </row>
    <row r="856" spans="1:4">
      <c r="A856"/>
      <c r="B856"/>
      <c r="C856"/>
      <c r="D856"/>
    </row>
    <row r="857" spans="1:4">
      <c r="A857"/>
      <c r="B857"/>
      <c r="C857"/>
      <c r="D857"/>
    </row>
    <row r="858" spans="1:4">
      <c r="A858"/>
      <c r="B858"/>
      <c r="C858"/>
      <c r="D858"/>
    </row>
    <row r="859" spans="1:4">
      <c r="A859"/>
      <c r="B859"/>
      <c r="C859"/>
      <c r="D859"/>
    </row>
    <row r="860" spans="1:4">
      <c r="A860"/>
      <c r="B860"/>
      <c r="C860"/>
      <c r="D860"/>
    </row>
    <row r="861" spans="1:4">
      <c r="A861"/>
      <c r="B861"/>
      <c r="C861"/>
      <c r="D861"/>
    </row>
    <row r="862" spans="1:4">
      <c r="A862"/>
      <c r="B862"/>
      <c r="C862"/>
      <c r="D862"/>
    </row>
    <row r="863" spans="1:4">
      <c r="A863"/>
      <c r="B863"/>
      <c r="C863"/>
      <c r="D863"/>
    </row>
    <row r="864" spans="1:4">
      <c r="A864"/>
      <c r="B864"/>
      <c r="C864"/>
      <c r="D864"/>
    </row>
    <row r="865" spans="1:4">
      <c r="A865"/>
      <c r="B865"/>
      <c r="C865"/>
      <c r="D865"/>
    </row>
    <row r="866" spans="1:4">
      <c r="A866"/>
      <c r="B866"/>
      <c r="C866"/>
      <c r="D866"/>
    </row>
    <row r="867" spans="1:4">
      <c r="A867"/>
      <c r="B867"/>
      <c r="C867"/>
      <c r="D867"/>
    </row>
    <row r="868" spans="1:4">
      <c r="A868"/>
      <c r="B868"/>
      <c r="C868"/>
      <c r="D868"/>
    </row>
    <row r="869" spans="1:4">
      <c r="A869"/>
      <c r="B869"/>
      <c r="C869"/>
      <c r="D869"/>
    </row>
    <row r="870" spans="1:4">
      <c r="A870"/>
      <c r="B870"/>
      <c r="C870"/>
      <c r="D870"/>
    </row>
    <row r="871" spans="1:4">
      <c r="A871"/>
      <c r="B871"/>
      <c r="C871"/>
      <c r="D871"/>
    </row>
    <row r="872" spans="1:4">
      <c r="A872"/>
      <c r="B872"/>
      <c r="C872"/>
      <c r="D872"/>
    </row>
    <row r="873" spans="1:4">
      <c r="A873"/>
      <c r="B873"/>
      <c r="C873"/>
      <c r="D873"/>
    </row>
    <row r="874" spans="1:4">
      <c r="A874"/>
      <c r="B874"/>
      <c r="C874"/>
      <c r="D874"/>
    </row>
    <row r="875" spans="1:4">
      <c r="A875"/>
      <c r="B875"/>
      <c r="C875"/>
      <c r="D875"/>
    </row>
    <row r="876" spans="1:4">
      <c r="A876"/>
      <c r="B876"/>
      <c r="C876"/>
      <c r="D876"/>
    </row>
    <row r="877" spans="1:4">
      <c r="A877"/>
      <c r="B877"/>
      <c r="C877"/>
      <c r="D877"/>
    </row>
    <row r="878" spans="1:4">
      <c r="A878"/>
      <c r="B878"/>
      <c r="C878"/>
      <c r="D878"/>
    </row>
    <row r="879" spans="1:4">
      <c r="A879"/>
      <c r="B879"/>
      <c r="C879"/>
      <c r="D879"/>
    </row>
    <row r="880" spans="1:4">
      <c r="A880"/>
      <c r="B880"/>
      <c r="C880"/>
      <c r="D880"/>
    </row>
    <row r="881" spans="1:4">
      <c r="A881"/>
      <c r="B881"/>
      <c r="C881"/>
      <c r="D881"/>
    </row>
    <row r="882" spans="1:4">
      <c r="A882"/>
      <c r="B882"/>
      <c r="C882"/>
      <c r="D882"/>
    </row>
    <row r="883" spans="1:4">
      <c r="A883"/>
      <c r="B883"/>
      <c r="C883"/>
      <c r="D883"/>
    </row>
    <row r="884" spans="1:4">
      <c r="A884"/>
      <c r="B884"/>
      <c r="C884"/>
      <c r="D884"/>
    </row>
    <row r="885" spans="1:4">
      <c r="A885"/>
      <c r="B885"/>
      <c r="C885"/>
      <c r="D885"/>
    </row>
    <row r="886" spans="1:4">
      <c r="A886"/>
      <c r="B886"/>
      <c r="C886"/>
      <c r="D886"/>
    </row>
    <row r="887" spans="1:4">
      <c r="A887"/>
      <c r="B887"/>
      <c r="C887"/>
      <c r="D887"/>
    </row>
    <row r="888" spans="1:4">
      <c r="A888"/>
      <c r="B888"/>
      <c r="C888"/>
      <c r="D888"/>
    </row>
    <row r="889" spans="1:4">
      <c r="A889"/>
      <c r="B889"/>
      <c r="C889"/>
      <c r="D889"/>
    </row>
    <row r="890" spans="1:4">
      <c r="A890"/>
      <c r="B890"/>
      <c r="C890"/>
      <c r="D890"/>
    </row>
    <row r="891" spans="1:4">
      <c r="A891"/>
      <c r="B891"/>
      <c r="C891"/>
      <c r="D891"/>
    </row>
    <row r="892" spans="1:4">
      <c r="A892"/>
      <c r="B892"/>
      <c r="C892"/>
      <c r="D892"/>
    </row>
    <row r="893" spans="1:4">
      <c r="A893"/>
      <c r="B893"/>
      <c r="C893"/>
      <c r="D893"/>
    </row>
    <row r="894" spans="1:4">
      <c r="A894"/>
      <c r="B894"/>
      <c r="C894"/>
      <c r="D894"/>
    </row>
    <row r="895" spans="1:4">
      <c r="A895"/>
      <c r="B895"/>
      <c r="C895"/>
      <c r="D895"/>
    </row>
    <row r="896" spans="1:4">
      <c r="A896"/>
      <c r="B896"/>
      <c r="C896"/>
      <c r="D896"/>
    </row>
    <row r="897" spans="1:4">
      <c r="A897"/>
      <c r="B897"/>
      <c r="C897"/>
      <c r="D897"/>
    </row>
    <row r="898" spans="1:4">
      <c r="A898"/>
      <c r="B898"/>
      <c r="C898"/>
      <c r="D898"/>
    </row>
    <row r="899" spans="1:4">
      <c r="A899"/>
      <c r="B899"/>
      <c r="C899"/>
      <c r="D899"/>
    </row>
    <row r="900" spans="1:4">
      <c r="A900"/>
      <c r="B900"/>
      <c r="C900"/>
      <c r="D900"/>
    </row>
    <row r="901" spans="1:4">
      <c r="A901"/>
      <c r="B901"/>
      <c r="C901"/>
      <c r="D901"/>
    </row>
    <row r="902" spans="1:4">
      <c r="A902"/>
      <c r="B902"/>
      <c r="C902"/>
      <c r="D902"/>
    </row>
    <row r="903" spans="1:4">
      <c r="A903"/>
      <c r="B903"/>
      <c r="C903"/>
      <c r="D903"/>
    </row>
    <row r="904" spans="1:4">
      <c r="A904"/>
      <c r="B904"/>
      <c r="C904"/>
      <c r="D904"/>
    </row>
    <row r="905" spans="1:4">
      <c r="A905"/>
      <c r="B905"/>
      <c r="C905"/>
      <c r="D905"/>
    </row>
    <row r="906" spans="1:4">
      <c r="A906"/>
      <c r="B906"/>
      <c r="C906"/>
      <c r="D906"/>
    </row>
    <row r="907" spans="1:4">
      <c r="A907"/>
      <c r="B907"/>
      <c r="C907"/>
      <c r="D907"/>
    </row>
    <row r="908" spans="1:4">
      <c r="A908"/>
      <c r="B908"/>
      <c r="C908"/>
      <c r="D908"/>
    </row>
    <row r="909" spans="1:4">
      <c r="A909"/>
      <c r="B909"/>
      <c r="C909"/>
      <c r="D909"/>
    </row>
    <row r="910" spans="1:4">
      <c r="A910"/>
      <c r="B910"/>
      <c r="C910"/>
      <c r="D910"/>
    </row>
    <row r="911" spans="1:4">
      <c r="A911"/>
      <c r="B911"/>
      <c r="C911"/>
      <c r="D911"/>
    </row>
    <row r="912" spans="1:4">
      <c r="A912"/>
      <c r="B912"/>
      <c r="C912"/>
      <c r="D912"/>
    </row>
    <row r="913" spans="1:4">
      <c r="A913"/>
      <c r="B913"/>
      <c r="C913"/>
      <c r="D913"/>
    </row>
    <row r="914" spans="1:4">
      <c r="A914"/>
      <c r="B914"/>
      <c r="C914"/>
      <c r="D914"/>
    </row>
    <row r="915" spans="1:4">
      <c r="A915"/>
      <c r="B915"/>
      <c r="C915"/>
      <c r="D915"/>
    </row>
    <row r="916" spans="1:4">
      <c r="A916"/>
      <c r="B916"/>
      <c r="C916"/>
      <c r="D916"/>
    </row>
    <row r="917" spans="1:4">
      <c r="A917"/>
      <c r="B917"/>
      <c r="C917"/>
      <c r="D917"/>
    </row>
    <row r="918" spans="1:4">
      <c r="A918"/>
      <c r="B918"/>
      <c r="C918"/>
      <c r="D918"/>
    </row>
    <row r="919" spans="1:4">
      <c r="A919"/>
      <c r="B919"/>
      <c r="C919"/>
      <c r="D919"/>
    </row>
    <row r="920" spans="1:4">
      <c r="A920"/>
      <c r="B920"/>
      <c r="C920"/>
      <c r="D920"/>
    </row>
    <row r="921" spans="1:4">
      <c r="A921"/>
      <c r="B921"/>
      <c r="C921"/>
      <c r="D921"/>
    </row>
    <row r="922" spans="1:4">
      <c r="A922"/>
      <c r="B922"/>
      <c r="C922"/>
      <c r="D922"/>
    </row>
    <row r="923" spans="1:4">
      <c r="A923"/>
      <c r="B923"/>
      <c r="C923"/>
      <c r="D923"/>
    </row>
    <row r="924" spans="1:4">
      <c r="A924"/>
      <c r="B924"/>
      <c r="C924"/>
      <c r="D924"/>
    </row>
    <row r="925" spans="1:4">
      <c r="A925"/>
      <c r="B925"/>
      <c r="C925"/>
      <c r="D925"/>
    </row>
    <row r="926" spans="1:4">
      <c r="A926"/>
      <c r="B926"/>
      <c r="C926"/>
      <c r="D926"/>
    </row>
    <row r="927" spans="1:4">
      <c r="A927"/>
      <c r="B927"/>
      <c r="C927"/>
      <c r="D927"/>
    </row>
    <row r="928" spans="1:4">
      <c r="A928"/>
      <c r="B928"/>
      <c r="C928"/>
      <c r="D928"/>
    </row>
    <row r="929" spans="1:4">
      <c r="A929"/>
      <c r="B929"/>
      <c r="C929"/>
      <c r="D929"/>
    </row>
    <row r="930" spans="1:4">
      <c r="A930"/>
      <c r="B930"/>
      <c r="C930"/>
      <c r="D930"/>
    </row>
    <row r="931" spans="1:4">
      <c r="A931"/>
      <c r="B931"/>
      <c r="C931"/>
      <c r="D931"/>
    </row>
    <row r="932" spans="1:4">
      <c r="A932"/>
      <c r="B932"/>
      <c r="C932"/>
      <c r="D932"/>
    </row>
    <row r="933" spans="1:4">
      <c r="A933"/>
      <c r="B933"/>
      <c r="C933"/>
      <c r="D933"/>
    </row>
    <row r="934" spans="1:4">
      <c r="A934"/>
      <c r="B934"/>
      <c r="C934"/>
      <c r="D934"/>
    </row>
    <row r="935" spans="1:4">
      <c r="A935"/>
      <c r="B935"/>
      <c r="C935"/>
      <c r="D935"/>
    </row>
    <row r="936" spans="1:4">
      <c r="A936"/>
      <c r="B936"/>
      <c r="C936"/>
      <c r="D936"/>
    </row>
    <row r="937" spans="1:4">
      <c r="A937"/>
      <c r="B937"/>
      <c r="C937"/>
      <c r="D937"/>
    </row>
    <row r="938" spans="1:4">
      <c r="A938"/>
      <c r="B938"/>
      <c r="C938"/>
      <c r="D938"/>
    </row>
    <row r="939" spans="1:4">
      <c r="A939"/>
      <c r="B939"/>
      <c r="C939"/>
      <c r="D939"/>
    </row>
    <row r="940" spans="1:4">
      <c r="A940"/>
      <c r="B940"/>
      <c r="C940"/>
      <c r="D940"/>
    </row>
    <row r="941" spans="1:4">
      <c r="A941"/>
      <c r="B941"/>
      <c r="C941"/>
      <c r="D941"/>
    </row>
    <row r="942" spans="1:4">
      <c r="A942"/>
      <c r="B942"/>
      <c r="C942"/>
      <c r="D942"/>
    </row>
    <row r="943" spans="1:4">
      <c r="A943"/>
      <c r="B943"/>
      <c r="C943"/>
      <c r="D943"/>
    </row>
    <row r="944" spans="1:4">
      <c r="A944"/>
      <c r="B944"/>
      <c r="C944"/>
      <c r="D944"/>
    </row>
    <row r="945" spans="1:4">
      <c r="A945"/>
      <c r="B945"/>
      <c r="C945"/>
      <c r="D945"/>
    </row>
    <row r="946" spans="1:4">
      <c r="A946"/>
      <c r="B946"/>
      <c r="C946"/>
      <c r="D946"/>
    </row>
    <row r="947" spans="1:4">
      <c r="A947"/>
      <c r="B947"/>
      <c r="C947"/>
      <c r="D947"/>
    </row>
    <row r="948" spans="1:4">
      <c r="A948"/>
      <c r="B948"/>
      <c r="C948"/>
      <c r="D948"/>
    </row>
    <row r="949" spans="1:4">
      <c r="A949"/>
      <c r="B949"/>
      <c r="C949"/>
      <c r="D949"/>
    </row>
    <row r="950" spans="1:4">
      <c r="A950"/>
      <c r="B950"/>
      <c r="C950"/>
      <c r="D950"/>
    </row>
    <row r="951" spans="1:4">
      <c r="A951"/>
      <c r="B951"/>
      <c r="C951"/>
      <c r="D951"/>
    </row>
    <row r="952" spans="1:4">
      <c r="A952"/>
      <c r="B952"/>
      <c r="C952"/>
      <c r="D952"/>
    </row>
    <row r="953" spans="1:4">
      <c r="A953"/>
      <c r="B953"/>
      <c r="C953"/>
      <c r="D953"/>
    </row>
    <row r="954" spans="1:4">
      <c r="A954"/>
      <c r="B954"/>
      <c r="C954"/>
      <c r="D954"/>
    </row>
    <row r="955" spans="1:4">
      <c r="A955"/>
      <c r="B955"/>
      <c r="C955"/>
      <c r="D955"/>
    </row>
    <row r="956" spans="1:4">
      <c r="A956"/>
      <c r="B956"/>
      <c r="C956"/>
      <c r="D956"/>
    </row>
    <row r="957" spans="1:4">
      <c r="A957"/>
      <c r="B957"/>
      <c r="C957"/>
      <c r="D957"/>
    </row>
    <row r="958" spans="1:4">
      <c r="A958"/>
      <c r="B958"/>
      <c r="C958"/>
      <c r="D958"/>
    </row>
    <row r="959" spans="1:4">
      <c r="A959"/>
      <c r="B959"/>
      <c r="C959"/>
      <c r="D959"/>
    </row>
    <row r="960" spans="1:4">
      <c r="A960"/>
      <c r="B960"/>
      <c r="C960"/>
      <c r="D960"/>
    </row>
    <row r="961" spans="1:4">
      <c r="A961"/>
      <c r="B961"/>
      <c r="C961"/>
      <c r="D961"/>
    </row>
    <row r="962" spans="1:4">
      <c r="A962"/>
      <c r="B962"/>
      <c r="C962"/>
      <c r="D962"/>
    </row>
    <row r="963" spans="1:4">
      <c r="A963"/>
      <c r="B963"/>
      <c r="C963"/>
      <c r="D963"/>
    </row>
    <row r="964" spans="1:4">
      <c r="A964"/>
      <c r="B964"/>
      <c r="C964"/>
      <c r="D964"/>
    </row>
    <row r="965" spans="1:4">
      <c r="A965"/>
      <c r="B965"/>
      <c r="C965"/>
      <c r="D965"/>
    </row>
    <row r="966" spans="1:4">
      <c r="A966"/>
      <c r="B966"/>
      <c r="C966"/>
      <c r="D966"/>
    </row>
    <row r="967" spans="1:4">
      <c r="A967"/>
      <c r="B967"/>
      <c r="C967"/>
      <c r="D967"/>
    </row>
    <row r="968" spans="1:4">
      <c r="A968"/>
      <c r="B968"/>
      <c r="C968"/>
      <c r="D968"/>
    </row>
    <row r="969" spans="1:4">
      <c r="A969"/>
      <c r="B969"/>
      <c r="C969"/>
      <c r="D969"/>
    </row>
    <row r="970" spans="1:4">
      <c r="A970"/>
      <c r="B970"/>
      <c r="C970"/>
      <c r="D970"/>
    </row>
    <row r="971" spans="1:4">
      <c r="A971"/>
      <c r="B971"/>
      <c r="C971"/>
      <c r="D971"/>
    </row>
    <row r="972" spans="1:4">
      <c r="A972"/>
      <c r="B972"/>
      <c r="C972"/>
      <c r="D972"/>
    </row>
    <row r="973" spans="1:4">
      <c r="A973"/>
      <c r="B973"/>
      <c r="C973"/>
      <c r="D973"/>
    </row>
    <row r="974" spans="1:4">
      <c r="A974"/>
      <c r="B974"/>
      <c r="C974"/>
      <c r="D974"/>
    </row>
    <row r="975" spans="1:4">
      <c r="A975"/>
      <c r="B975"/>
      <c r="C975"/>
      <c r="D975"/>
    </row>
    <row r="976" spans="1:4">
      <c r="A976"/>
      <c r="B976"/>
      <c r="C976"/>
      <c r="D976"/>
    </row>
    <row r="977" spans="1:4">
      <c r="A977"/>
      <c r="B977"/>
      <c r="C977"/>
      <c r="D977"/>
    </row>
    <row r="978" spans="1:4">
      <c r="A978"/>
      <c r="B978"/>
      <c r="C978"/>
      <c r="D978"/>
    </row>
    <row r="979" spans="1:4">
      <c r="A979"/>
      <c r="B979"/>
      <c r="C979"/>
      <c r="D979"/>
    </row>
    <row r="980" spans="1:4">
      <c r="A980"/>
      <c r="B980"/>
      <c r="C980"/>
      <c r="D980"/>
    </row>
    <row r="981" spans="1:4">
      <c r="A981"/>
      <c r="B981"/>
      <c r="C981"/>
      <c r="D981"/>
    </row>
    <row r="982" spans="1:4">
      <c r="A982"/>
      <c r="B982"/>
      <c r="C982"/>
      <c r="D982"/>
    </row>
    <row r="983" spans="1:4">
      <c r="A983"/>
      <c r="B983"/>
      <c r="C983"/>
      <c r="D983"/>
    </row>
    <row r="984" spans="1:4">
      <c r="A984"/>
      <c r="B984"/>
      <c r="C984"/>
      <c r="D984"/>
    </row>
    <row r="985" spans="1:4">
      <c r="A985"/>
      <c r="B985"/>
      <c r="C985"/>
      <c r="D985"/>
    </row>
    <row r="986" spans="1:4">
      <c r="A986"/>
      <c r="B986"/>
      <c r="C986"/>
      <c r="D986"/>
    </row>
    <row r="987" spans="1:4">
      <c r="A987"/>
      <c r="B987"/>
      <c r="C987"/>
      <c r="D987"/>
    </row>
    <row r="988" spans="1:4">
      <c r="A988"/>
      <c r="B988"/>
      <c r="C988"/>
      <c r="D988"/>
    </row>
    <row r="989" spans="1:4">
      <c r="A989"/>
      <c r="B989"/>
      <c r="C989"/>
      <c r="D989"/>
    </row>
    <row r="990" spans="1:4">
      <c r="A990"/>
      <c r="B990"/>
      <c r="C990"/>
      <c r="D990"/>
    </row>
    <row r="991" spans="1:4">
      <c r="A991"/>
      <c r="B991"/>
      <c r="C991"/>
      <c r="D991"/>
    </row>
    <row r="992" spans="1:4">
      <c r="A992"/>
      <c r="B992"/>
      <c r="C992"/>
      <c r="D992"/>
    </row>
    <row r="993" spans="1:4">
      <c r="A993"/>
      <c r="B993"/>
      <c r="C993"/>
      <c r="D993"/>
    </row>
    <row r="994" spans="1:4">
      <c r="A994"/>
      <c r="B994"/>
      <c r="C994"/>
      <c r="D994"/>
    </row>
    <row r="995" spans="1:4">
      <c r="A995"/>
      <c r="B995"/>
      <c r="C995"/>
      <c r="D995"/>
    </row>
    <row r="996" spans="1:4">
      <c r="A996"/>
      <c r="B996"/>
      <c r="C996"/>
      <c r="D996"/>
    </row>
    <row r="997" spans="1:4">
      <c r="A997"/>
      <c r="B997"/>
      <c r="C997"/>
      <c r="D997"/>
    </row>
    <row r="998" spans="1:4">
      <c r="A998"/>
      <c r="B998"/>
      <c r="C998"/>
      <c r="D998"/>
    </row>
    <row r="999" spans="1:4">
      <c r="A999"/>
      <c r="B999"/>
      <c r="C999"/>
      <c r="D999"/>
    </row>
    <row r="1000" spans="1:4">
      <c r="A1000"/>
      <c r="B1000"/>
      <c r="C1000"/>
      <c r="D1000"/>
    </row>
    <row r="1001" spans="1:4">
      <c r="A1001"/>
      <c r="B1001"/>
      <c r="C1001"/>
      <c r="D1001"/>
    </row>
    <row r="1002" spans="1:4">
      <c r="A1002"/>
      <c r="B1002"/>
      <c r="C1002"/>
      <c r="D1002"/>
    </row>
    <row r="1003" spans="1:4">
      <c r="A1003"/>
      <c r="B1003"/>
      <c r="C1003"/>
      <c r="D1003"/>
    </row>
    <row r="1004" spans="1:4">
      <c r="A1004"/>
      <c r="B1004"/>
      <c r="C1004"/>
      <c r="D1004"/>
    </row>
    <row r="1005" spans="1:4">
      <c r="A1005"/>
      <c r="B1005"/>
      <c r="C1005"/>
      <c r="D1005"/>
    </row>
    <row r="1006" spans="1:4">
      <c r="A1006"/>
      <c r="B1006"/>
      <c r="C1006"/>
      <c r="D1006"/>
    </row>
    <row r="1007" spans="1:4">
      <c r="A1007"/>
      <c r="B1007"/>
      <c r="C1007"/>
      <c r="D1007"/>
    </row>
    <row r="1008" spans="1:4">
      <c r="A1008"/>
      <c r="B1008"/>
      <c r="C1008"/>
      <c r="D1008"/>
    </row>
    <row r="1009" spans="1:4">
      <c r="A1009"/>
      <c r="B1009"/>
      <c r="C1009"/>
      <c r="D1009"/>
    </row>
    <row r="1010" spans="1:4">
      <c r="A1010"/>
      <c r="B1010"/>
      <c r="C1010"/>
      <c r="D1010"/>
    </row>
    <row r="1011" spans="1:4">
      <c r="A1011"/>
      <c r="B1011"/>
      <c r="C1011"/>
      <c r="D1011"/>
    </row>
    <row r="1012" spans="1:4">
      <c r="A1012"/>
      <c r="B1012"/>
      <c r="C1012"/>
      <c r="D1012"/>
    </row>
    <row r="1013" spans="1:4">
      <c r="A1013"/>
      <c r="B1013"/>
      <c r="C1013"/>
      <c r="D1013"/>
    </row>
    <row r="1014" spans="1:4">
      <c r="A1014"/>
      <c r="B1014"/>
      <c r="C1014"/>
      <c r="D1014"/>
    </row>
    <row r="1015" spans="1:4">
      <c r="A1015"/>
      <c r="B1015"/>
      <c r="C1015"/>
      <c r="D1015"/>
    </row>
    <row r="1016" spans="1:4">
      <c r="A1016"/>
      <c r="B1016"/>
      <c r="C1016"/>
      <c r="D1016"/>
    </row>
    <row r="1017" spans="1:4">
      <c r="A1017"/>
      <c r="B1017"/>
      <c r="C1017"/>
      <c r="D1017"/>
    </row>
    <row r="1018" spans="1:4">
      <c r="A1018"/>
      <c r="B1018"/>
      <c r="C1018"/>
      <c r="D1018"/>
    </row>
    <row r="1019" spans="1:4">
      <c r="A1019"/>
      <c r="B1019"/>
      <c r="C1019"/>
      <c r="D1019"/>
    </row>
    <row r="1020" spans="1:4">
      <c r="A1020"/>
      <c r="B1020"/>
      <c r="C1020"/>
      <c r="D1020"/>
    </row>
    <row r="1021" spans="1:4">
      <c r="A1021"/>
      <c r="B1021"/>
      <c r="C1021"/>
      <c r="D1021"/>
    </row>
    <row r="1022" spans="1:4">
      <c r="A1022"/>
      <c r="B1022"/>
      <c r="C1022"/>
      <c r="D1022"/>
    </row>
    <row r="1023" spans="1:4">
      <c r="A1023"/>
      <c r="B1023"/>
      <c r="C1023"/>
      <c r="D1023"/>
    </row>
    <row r="1024" spans="1:4">
      <c r="A1024"/>
      <c r="B1024"/>
      <c r="C1024"/>
      <c r="D1024"/>
    </row>
    <row r="1025" spans="1:4">
      <c r="A1025"/>
      <c r="B1025"/>
      <c r="C1025"/>
      <c r="D1025"/>
    </row>
    <row r="1026" spans="1:4">
      <c r="A1026"/>
      <c r="B1026"/>
      <c r="C1026"/>
      <c r="D1026"/>
    </row>
    <row r="1027" spans="1:4">
      <c r="A1027"/>
      <c r="B1027"/>
      <c r="C1027"/>
      <c r="D1027"/>
    </row>
    <row r="1028" spans="1:4">
      <c r="A1028"/>
      <c r="B1028"/>
      <c r="C1028"/>
      <c r="D1028"/>
    </row>
    <row r="1029" spans="1:4">
      <c r="A1029"/>
      <c r="B1029"/>
      <c r="C1029"/>
      <c r="D1029"/>
    </row>
    <row r="1030" spans="1:4">
      <c r="A1030"/>
      <c r="B1030"/>
      <c r="C1030"/>
      <c r="D1030"/>
    </row>
    <row r="1031" spans="1:4">
      <c r="A1031"/>
      <c r="B1031"/>
      <c r="C1031"/>
      <c r="D1031"/>
    </row>
    <row r="1032" spans="1:4">
      <c r="A1032"/>
      <c r="B1032"/>
      <c r="C1032"/>
      <c r="D1032"/>
    </row>
    <row r="1033" spans="1:4">
      <c r="A1033"/>
      <c r="B1033"/>
      <c r="C1033"/>
      <c r="D1033"/>
    </row>
    <row r="1034" spans="1:4">
      <c r="A1034"/>
      <c r="B1034"/>
      <c r="C1034"/>
      <c r="D1034"/>
    </row>
    <row r="1035" spans="1:4">
      <c r="A1035"/>
      <c r="B1035"/>
      <c r="C1035"/>
      <c r="D1035"/>
    </row>
    <row r="1036" spans="1:4">
      <c r="A1036"/>
      <c r="B1036"/>
      <c r="C1036"/>
      <c r="D1036"/>
    </row>
    <row r="1037" spans="1:4">
      <c r="A1037"/>
      <c r="B1037"/>
      <c r="C1037"/>
      <c r="D1037"/>
    </row>
    <row r="1038" spans="1:4">
      <c r="A1038"/>
      <c r="B1038"/>
      <c r="C1038"/>
      <c r="D1038"/>
    </row>
    <row r="1039" spans="1:4">
      <c r="A1039"/>
      <c r="B1039"/>
      <c r="C1039"/>
      <c r="D1039"/>
    </row>
    <row r="1040" spans="1:4">
      <c r="A1040"/>
      <c r="B1040"/>
      <c r="C1040"/>
      <c r="D1040"/>
    </row>
    <row r="1041" spans="1:4">
      <c r="A1041"/>
      <c r="B1041"/>
      <c r="C1041"/>
      <c r="D1041"/>
    </row>
    <row r="1042" spans="1:4">
      <c r="A1042"/>
      <c r="B1042"/>
      <c r="C1042"/>
      <c r="D1042"/>
    </row>
    <row r="1043" spans="1:4">
      <c r="A1043"/>
      <c r="B1043"/>
      <c r="C1043"/>
      <c r="D1043"/>
    </row>
    <row r="1044" spans="1:4">
      <c r="A1044"/>
      <c r="B1044"/>
      <c r="C1044"/>
      <c r="D1044"/>
    </row>
    <row r="1045" spans="1:4">
      <c r="A1045"/>
      <c r="B1045"/>
      <c r="C1045"/>
      <c r="D1045"/>
    </row>
    <row r="1046" spans="1:4">
      <c r="A1046"/>
      <c r="B1046"/>
      <c r="C1046"/>
      <c r="D1046"/>
    </row>
    <row r="1047" spans="1:4">
      <c r="A1047"/>
      <c r="B1047"/>
      <c r="C1047"/>
      <c r="D1047"/>
    </row>
    <row r="1048" spans="1:4">
      <c r="A1048"/>
      <c r="B1048"/>
      <c r="C1048"/>
      <c r="D1048"/>
    </row>
    <row r="1049" spans="1:4">
      <c r="A1049"/>
      <c r="B1049"/>
      <c r="C1049"/>
      <c r="D1049"/>
    </row>
    <row r="1050" spans="1:4">
      <c r="A1050"/>
      <c r="B1050"/>
      <c r="C1050"/>
      <c r="D1050"/>
    </row>
    <row r="1051" spans="1:4">
      <c r="A1051"/>
      <c r="B1051"/>
      <c r="C1051"/>
      <c r="D1051"/>
    </row>
    <row r="1052" spans="1:4">
      <c r="A1052"/>
      <c r="B1052"/>
      <c r="C1052"/>
      <c r="D1052"/>
    </row>
    <row r="1053" spans="1:4">
      <c r="A1053"/>
      <c r="B1053"/>
      <c r="C1053"/>
      <c r="D1053"/>
    </row>
    <row r="1054" spans="1:4">
      <c r="A1054"/>
      <c r="B1054"/>
      <c r="C1054"/>
      <c r="D1054"/>
    </row>
    <row r="1055" spans="1:4">
      <c r="A1055"/>
      <c r="B1055"/>
      <c r="C1055"/>
      <c r="D1055"/>
    </row>
    <row r="1056" spans="1:4">
      <c r="A1056"/>
      <c r="B1056"/>
      <c r="C1056"/>
      <c r="D1056"/>
    </row>
    <row r="1057" spans="1:4">
      <c r="A1057"/>
      <c r="B1057"/>
      <c r="C1057"/>
      <c r="D1057"/>
    </row>
    <row r="1058" spans="1:4">
      <c r="A1058"/>
      <c r="B1058"/>
      <c r="C1058"/>
      <c r="D1058"/>
    </row>
    <row r="1059" spans="1:4">
      <c r="A1059"/>
      <c r="B1059"/>
      <c r="C1059"/>
      <c r="D1059"/>
    </row>
    <row r="1060" spans="1:4">
      <c r="A1060"/>
      <c r="B1060"/>
      <c r="C1060"/>
      <c r="D1060"/>
    </row>
    <row r="1061" spans="1:4">
      <c r="A1061"/>
      <c r="B1061"/>
      <c r="C1061"/>
      <c r="D1061"/>
    </row>
    <row r="1062" spans="1:4">
      <c r="A1062"/>
      <c r="B1062"/>
      <c r="C1062"/>
      <c r="D1062"/>
    </row>
    <row r="1063" spans="1:4">
      <c r="A1063"/>
      <c r="B1063"/>
      <c r="C1063"/>
      <c r="D1063"/>
    </row>
    <row r="1064" spans="1:4">
      <c r="A1064"/>
      <c r="B1064"/>
      <c r="C1064"/>
      <c r="D1064"/>
    </row>
    <row r="1065" spans="1:4">
      <c r="A1065"/>
      <c r="B1065"/>
      <c r="C1065"/>
      <c r="D1065"/>
    </row>
    <row r="1066" spans="1:4">
      <c r="A1066"/>
      <c r="B1066"/>
      <c r="C1066"/>
      <c r="D1066"/>
    </row>
    <row r="1067" spans="1:4">
      <c r="A1067"/>
      <c r="B1067"/>
      <c r="C1067"/>
      <c r="D1067"/>
    </row>
    <row r="1068" spans="1:4">
      <c r="A1068"/>
      <c r="B1068"/>
      <c r="C1068"/>
      <c r="D1068"/>
    </row>
    <row r="1069" spans="1:4">
      <c r="A1069"/>
      <c r="B1069"/>
      <c r="C1069"/>
      <c r="D1069"/>
    </row>
    <row r="1070" spans="1:4">
      <c r="A1070"/>
      <c r="B1070"/>
      <c r="C1070"/>
      <c r="D1070"/>
    </row>
    <row r="1071" spans="1:4">
      <c r="A1071"/>
      <c r="B1071"/>
      <c r="C1071"/>
      <c r="D1071"/>
    </row>
    <row r="1072" spans="1:4">
      <c r="A1072"/>
      <c r="B1072"/>
      <c r="C1072"/>
      <c r="D1072"/>
    </row>
    <row r="1073" spans="1:4">
      <c r="A1073"/>
      <c r="B1073"/>
      <c r="C1073"/>
      <c r="D1073"/>
    </row>
    <row r="1074" spans="1:4">
      <c r="A1074"/>
      <c r="B1074"/>
      <c r="C1074"/>
      <c r="D1074"/>
    </row>
    <row r="1075" spans="1:4">
      <c r="A1075"/>
      <c r="B1075"/>
      <c r="C1075"/>
      <c r="D1075"/>
    </row>
    <row r="1076" spans="1:4">
      <c r="A1076"/>
      <c r="B1076"/>
      <c r="C1076"/>
      <c r="D1076"/>
    </row>
    <row r="1077" spans="1:4">
      <c r="A1077"/>
      <c r="B1077"/>
      <c r="C1077"/>
      <c r="D1077"/>
    </row>
    <row r="1078" spans="1:4">
      <c r="A1078"/>
      <c r="B1078"/>
      <c r="C1078"/>
      <c r="D1078"/>
    </row>
    <row r="1079" spans="1:4">
      <c r="A1079"/>
      <c r="B1079"/>
      <c r="C1079"/>
      <c r="D1079"/>
    </row>
    <row r="1080" spans="1:4">
      <c r="A1080"/>
      <c r="B1080"/>
      <c r="C1080"/>
      <c r="D1080"/>
    </row>
    <row r="1081" spans="1:4">
      <c r="A1081"/>
      <c r="B1081"/>
      <c r="C1081"/>
      <c r="D1081"/>
    </row>
    <row r="1082" spans="1:4">
      <c r="A1082"/>
      <c r="B1082"/>
      <c r="C1082"/>
      <c r="D1082"/>
    </row>
    <row r="1083" spans="1:4">
      <c r="A1083"/>
      <c r="B1083"/>
      <c r="C1083"/>
      <c r="D1083"/>
    </row>
    <row r="1084" spans="1:4">
      <c r="A1084"/>
      <c r="B1084"/>
      <c r="C1084"/>
      <c r="D1084"/>
    </row>
    <row r="1085" spans="1:4">
      <c r="A1085"/>
      <c r="B1085"/>
      <c r="C1085"/>
      <c r="D1085"/>
    </row>
    <row r="1086" spans="1:4">
      <c r="A1086"/>
      <c r="B1086"/>
      <c r="C1086"/>
      <c r="D1086"/>
    </row>
    <row r="1087" spans="1:4">
      <c r="A1087"/>
      <c r="B1087"/>
      <c r="C1087"/>
      <c r="D1087"/>
    </row>
    <row r="1088" spans="1:4">
      <c r="A1088"/>
      <c r="B1088"/>
      <c r="C1088"/>
      <c r="D1088"/>
    </row>
    <row r="1089" spans="1:4">
      <c r="A1089"/>
      <c r="B1089"/>
      <c r="C1089"/>
      <c r="D1089"/>
    </row>
    <row r="1090" spans="1:4">
      <c r="A1090"/>
      <c r="B1090"/>
      <c r="C1090"/>
      <c r="D1090"/>
    </row>
    <row r="1091" spans="1:4">
      <c r="A1091"/>
      <c r="B1091"/>
      <c r="C1091"/>
      <c r="D1091"/>
    </row>
    <row r="1092" spans="1:4">
      <c r="A1092"/>
      <c r="B1092"/>
      <c r="C1092"/>
      <c r="D1092"/>
    </row>
    <row r="1093" spans="1:4">
      <c r="A1093"/>
      <c r="B1093"/>
      <c r="C1093"/>
      <c r="D1093"/>
    </row>
    <row r="1094" spans="1:4">
      <c r="A1094"/>
      <c r="B1094"/>
      <c r="C1094"/>
      <c r="D1094"/>
    </row>
    <row r="1095" spans="1:4">
      <c r="A1095"/>
      <c r="B1095"/>
      <c r="C1095"/>
      <c r="D1095"/>
    </row>
    <row r="1096" spans="1:4">
      <c r="A1096"/>
      <c r="B1096"/>
      <c r="C1096"/>
      <c r="D1096"/>
    </row>
    <row r="1097" spans="1:4">
      <c r="A1097"/>
      <c r="B1097"/>
      <c r="C1097"/>
      <c r="D1097"/>
    </row>
    <row r="1098" spans="1:4">
      <c r="A1098"/>
      <c r="B1098"/>
      <c r="C1098"/>
      <c r="D1098"/>
    </row>
    <row r="1099" spans="1:4">
      <c r="A1099"/>
      <c r="B1099"/>
      <c r="C1099"/>
      <c r="D1099"/>
    </row>
    <row r="1100" spans="1:4">
      <c r="A1100"/>
      <c r="B1100"/>
      <c r="C1100"/>
      <c r="D1100"/>
    </row>
    <row r="1101" spans="1:4">
      <c r="A1101"/>
      <c r="B1101"/>
      <c r="C1101"/>
      <c r="D1101"/>
    </row>
    <row r="1102" spans="1:4">
      <c r="A1102"/>
      <c r="B1102"/>
      <c r="C1102"/>
      <c r="D1102"/>
    </row>
    <row r="1103" spans="1:4">
      <c r="A1103"/>
      <c r="B1103"/>
      <c r="C1103"/>
      <c r="D1103"/>
    </row>
    <row r="1104" spans="1:4">
      <c r="A1104"/>
      <c r="B1104"/>
      <c r="C1104"/>
      <c r="D1104"/>
    </row>
    <row r="1105" spans="1:4">
      <c r="A1105"/>
      <c r="B1105"/>
      <c r="C1105"/>
      <c r="D1105"/>
    </row>
    <row r="1106" spans="1:4">
      <c r="A1106"/>
      <c r="B1106"/>
      <c r="C1106"/>
      <c r="D1106"/>
    </row>
    <row r="1107" spans="1:4">
      <c r="A1107"/>
      <c r="B1107"/>
      <c r="C1107"/>
      <c r="D1107"/>
    </row>
    <row r="1108" spans="1:4">
      <c r="A1108"/>
      <c r="B1108"/>
      <c r="C1108"/>
      <c r="D1108"/>
    </row>
    <row r="1109" spans="1:4">
      <c r="A1109"/>
      <c r="B1109"/>
      <c r="C1109"/>
      <c r="D1109"/>
    </row>
    <row r="1110" spans="1:4">
      <c r="A1110"/>
      <c r="B1110"/>
      <c r="C1110"/>
      <c r="D1110"/>
    </row>
    <row r="1111" spans="1:4">
      <c r="A1111"/>
      <c r="B1111"/>
      <c r="C1111"/>
      <c r="D1111"/>
    </row>
    <row r="1112" spans="1:4">
      <c r="A1112"/>
      <c r="B1112"/>
      <c r="C1112"/>
      <c r="D1112"/>
    </row>
    <row r="1113" spans="1:4">
      <c r="A1113"/>
      <c r="B1113"/>
      <c r="C1113"/>
      <c r="D1113"/>
    </row>
    <row r="1114" spans="1:4">
      <c r="A1114"/>
      <c r="B1114"/>
      <c r="C1114"/>
      <c r="D1114"/>
    </row>
    <row r="1115" spans="1:4">
      <c r="A1115"/>
      <c r="B1115"/>
      <c r="C1115"/>
      <c r="D1115"/>
    </row>
    <row r="1116" spans="1:4">
      <c r="A1116"/>
      <c r="B1116"/>
      <c r="C1116"/>
      <c r="D1116"/>
    </row>
    <row r="1117" spans="1:4">
      <c r="A1117"/>
      <c r="B1117"/>
      <c r="C1117"/>
      <c r="D1117"/>
    </row>
    <row r="1118" spans="1:4">
      <c r="A1118"/>
      <c r="B1118"/>
      <c r="C1118"/>
      <c r="D1118"/>
    </row>
    <row r="1119" spans="1:4">
      <c r="A1119"/>
      <c r="B1119"/>
      <c r="C1119"/>
      <c r="D1119"/>
    </row>
    <row r="1120" spans="1:4">
      <c r="A1120"/>
      <c r="B1120"/>
      <c r="C1120"/>
      <c r="D1120"/>
    </row>
    <row r="1121" spans="1:4">
      <c r="A1121"/>
      <c r="B1121"/>
      <c r="C1121"/>
      <c r="D1121"/>
    </row>
    <row r="1122" spans="1:4">
      <c r="A1122"/>
      <c r="B1122"/>
      <c r="C1122"/>
      <c r="D1122"/>
    </row>
    <row r="1123" spans="1:4">
      <c r="A1123"/>
      <c r="B1123"/>
      <c r="C1123"/>
      <c r="D1123"/>
    </row>
    <row r="1124" spans="1:4">
      <c r="A1124"/>
      <c r="B1124"/>
      <c r="C1124"/>
      <c r="D1124"/>
    </row>
    <row r="1125" spans="1:4">
      <c r="A1125"/>
      <c r="B1125"/>
      <c r="C1125"/>
      <c r="D1125"/>
    </row>
    <row r="1126" spans="1:4">
      <c r="A1126"/>
      <c r="B1126"/>
      <c r="C1126"/>
      <c r="D1126"/>
    </row>
    <row r="1127" spans="1:4">
      <c r="A1127"/>
      <c r="B1127"/>
      <c r="C1127"/>
      <c r="D1127"/>
    </row>
    <row r="1128" spans="1:4">
      <c r="A1128"/>
      <c r="B1128"/>
      <c r="C1128"/>
      <c r="D1128"/>
    </row>
    <row r="1129" spans="1:4">
      <c r="A1129"/>
      <c r="B1129"/>
      <c r="C1129"/>
      <c r="D1129"/>
    </row>
    <row r="1130" spans="1:4">
      <c r="A1130"/>
      <c r="B1130"/>
      <c r="C1130"/>
      <c r="D1130"/>
    </row>
    <row r="1131" spans="1:4">
      <c r="A1131"/>
      <c r="B1131"/>
      <c r="C1131"/>
      <c r="D1131"/>
    </row>
    <row r="1132" spans="1:4">
      <c r="A1132"/>
      <c r="B1132"/>
      <c r="C1132"/>
      <c r="D1132"/>
    </row>
    <row r="1133" spans="1:4">
      <c r="A1133"/>
      <c r="B1133"/>
      <c r="C1133"/>
      <c r="D1133"/>
    </row>
    <row r="1134" spans="1:4">
      <c r="A1134"/>
      <c r="B1134"/>
      <c r="C1134"/>
      <c r="D1134"/>
    </row>
    <row r="1135" spans="1:4">
      <c r="A1135"/>
      <c r="B1135"/>
      <c r="C1135"/>
      <c r="D1135"/>
    </row>
    <row r="1136" spans="1:4">
      <c r="A1136"/>
      <c r="B1136"/>
      <c r="C1136"/>
      <c r="D1136"/>
    </row>
    <row r="1137" spans="1:4">
      <c r="A1137"/>
      <c r="B1137"/>
      <c r="C1137"/>
      <c r="D1137"/>
    </row>
    <row r="1138" spans="1:4">
      <c r="A1138"/>
      <c r="B1138"/>
      <c r="C1138"/>
      <c r="D1138"/>
    </row>
    <row r="1139" spans="1:4">
      <c r="A1139"/>
      <c r="B1139"/>
      <c r="C1139"/>
      <c r="D1139"/>
    </row>
    <row r="1140" spans="1:4">
      <c r="A1140"/>
      <c r="B1140"/>
      <c r="C1140"/>
      <c r="D1140"/>
    </row>
    <row r="1141" spans="1:4">
      <c r="A1141"/>
      <c r="B1141"/>
      <c r="C1141"/>
      <c r="D1141"/>
    </row>
    <row r="1142" spans="1:4">
      <c r="A1142"/>
      <c r="B1142"/>
      <c r="C1142"/>
      <c r="D1142"/>
    </row>
    <row r="1143" spans="1:4">
      <c r="A1143"/>
      <c r="B1143"/>
      <c r="C1143"/>
      <c r="D1143"/>
    </row>
    <row r="1144" spans="1:4">
      <c r="A1144"/>
      <c r="B1144"/>
      <c r="C1144"/>
      <c r="D1144"/>
    </row>
    <row r="1145" spans="1:4">
      <c r="A1145"/>
      <c r="B1145"/>
      <c r="C1145"/>
      <c r="D1145"/>
    </row>
    <row r="1146" spans="1:4">
      <c r="A1146"/>
      <c r="B1146"/>
      <c r="C1146"/>
      <c r="D1146"/>
    </row>
    <row r="1147" spans="1:4">
      <c r="A1147"/>
      <c r="B1147"/>
      <c r="C1147"/>
      <c r="D1147"/>
    </row>
    <row r="1148" spans="1:4">
      <c r="A1148"/>
      <c r="B1148"/>
      <c r="C1148"/>
      <c r="D1148"/>
    </row>
    <row r="1149" spans="1:4">
      <c r="A1149"/>
      <c r="B1149"/>
      <c r="C1149"/>
      <c r="D1149"/>
    </row>
    <row r="1150" spans="1:4">
      <c r="A1150"/>
      <c r="B1150"/>
      <c r="C1150"/>
      <c r="D1150"/>
    </row>
    <row r="1151" spans="1:4">
      <c r="A1151"/>
      <c r="B1151"/>
      <c r="C1151"/>
      <c r="D1151"/>
    </row>
    <row r="1152" spans="1:4">
      <c r="A1152"/>
      <c r="B1152"/>
      <c r="C1152"/>
      <c r="D1152"/>
    </row>
    <row r="1153" spans="1:4">
      <c r="A1153"/>
      <c r="B1153"/>
      <c r="C1153"/>
      <c r="D1153"/>
    </row>
    <row r="1154" spans="1:4">
      <c r="A1154"/>
      <c r="B1154"/>
      <c r="C1154"/>
      <c r="D1154"/>
    </row>
    <row r="1155" spans="1:4">
      <c r="A1155"/>
      <c r="B1155"/>
      <c r="C1155"/>
      <c r="D1155"/>
    </row>
    <row r="1156" spans="1:4">
      <c r="A1156"/>
      <c r="B1156"/>
      <c r="C1156"/>
      <c r="D1156"/>
    </row>
    <row r="1157" spans="1:4">
      <c r="A1157"/>
      <c r="B1157"/>
      <c r="C1157"/>
      <c r="D1157"/>
    </row>
    <row r="1158" spans="1:4">
      <c r="A1158"/>
      <c r="B1158"/>
      <c r="C1158"/>
      <c r="D1158"/>
    </row>
    <row r="1159" spans="1:4">
      <c r="A1159"/>
      <c r="B1159"/>
      <c r="C1159"/>
      <c r="D1159"/>
    </row>
    <row r="1160" spans="1:4">
      <c r="A1160"/>
      <c r="B1160"/>
      <c r="C1160"/>
      <c r="D1160"/>
    </row>
    <row r="1161" spans="1:4">
      <c r="A1161"/>
      <c r="B1161"/>
      <c r="C1161"/>
      <c r="D1161"/>
    </row>
    <row r="1162" spans="1:4">
      <c r="A1162"/>
      <c r="B1162"/>
      <c r="C1162"/>
      <c r="D1162"/>
    </row>
    <row r="1163" spans="1:4">
      <c r="A1163"/>
      <c r="B1163"/>
      <c r="C1163"/>
      <c r="D1163"/>
    </row>
    <row r="1164" spans="1:4">
      <c r="A1164"/>
      <c r="B1164"/>
      <c r="C1164"/>
      <c r="D1164"/>
    </row>
    <row r="1165" spans="1:4">
      <c r="A1165"/>
      <c r="B1165"/>
      <c r="C1165"/>
      <c r="D1165"/>
    </row>
    <row r="1166" spans="1:4">
      <c r="A1166"/>
      <c r="B1166"/>
      <c r="C1166"/>
      <c r="D1166"/>
    </row>
    <row r="1167" spans="1:4">
      <c r="A1167"/>
      <c r="B1167"/>
      <c r="C1167"/>
      <c r="D1167"/>
    </row>
    <row r="1168" spans="1:4">
      <c r="A1168"/>
      <c r="B1168"/>
      <c r="C1168"/>
      <c r="D1168"/>
    </row>
    <row r="1169" spans="1:4">
      <c r="A1169"/>
      <c r="B1169"/>
      <c r="C1169"/>
      <c r="D1169"/>
    </row>
    <row r="1170" spans="1:4">
      <c r="A1170"/>
      <c r="B1170"/>
      <c r="C1170"/>
      <c r="D1170"/>
    </row>
    <row r="1171" spans="1:4">
      <c r="A1171"/>
      <c r="B1171"/>
      <c r="C1171"/>
      <c r="D1171"/>
    </row>
    <row r="1172" spans="1:4">
      <c r="A1172"/>
      <c r="B1172"/>
      <c r="C1172"/>
      <c r="D1172"/>
    </row>
    <row r="1173" spans="1:4">
      <c r="A1173"/>
      <c r="B1173"/>
      <c r="C1173"/>
      <c r="D1173"/>
    </row>
    <row r="1174" spans="1:4">
      <c r="A1174"/>
      <c r="B1174"/>
      <c r="C1174"/>
      <c r="D1174"/>
    </row>
    <row r="1175" spans="1:4">
      <c r="A1175"/>
      <c r="B1175"/>
      <c r="C1175"/>
      <c r="D1175"/>
    </row>
    <row r="1176" spans="1:4">
      <c r="A1176"/>
      <c r="B1176"/>
      <c r="C1176"/>
      <c r="D1176"/>
    </row>
    <row r="1177" spans="1:4">
      <c r="A1177"/>
      <c r="B1177"/>
      <c r="C1177"/>
      <c r="D1177"/>
    </row>
    <row r="1178" spans="1:4">
      <c r="A1178"/>
      <c r="B1178"/>
      <c r="C1178"/>
      <c r="D1178"/>
    </row>
    <row r="1179" spans="1:4">
      <c r="A1179"/>
      <c r="B1179"/>
      <c r="C1179"/>
      <c r="D1179"/>
    </row>
    <row r="1180" spans="1:4">
      <c r="A1180"/>
      <c r="B1180"/>
      <c r="C1180"/>
      <c r="D1180"/>
    </row>
    <row r="1181" spans="1:4">
      <c r="A1181"/>
      <c r="B1181"/>
      <c r="C1181"/>
      <c r="D1181"/>
    </row>
    <row r="1182" spans="1:4">
      <c r="A1182"/>
      <c r="B1182"/>
      <c r="C1182"/>
      <c r="D1182"/>
    </row>
    <row r="1183" spans="1:4">
      <c r="A1183"/>
      <c r="B1183"/>
      <c r="C1183"/>
      <c r="D1183"/>
    </row>
    <row r="1184" spans="1:4">
      <c r="A1184"/>
      <c r="B1184"/>
      <c r="C1184"/>
      <c r="D1184"/>
    </row>
    <row r="1185" spans="1:4">
      <c r="A1185"/>
      <c r="B1185"/>
      <c r="C1185"/>
      <c r="D1185"/>
    </row>
    <row r="1186" spans="1:4">
      <c r="A1186"/>
      <c r="B1186"/>
      <c r="C1186"/>
      <c r="D1186"/>
    </row>
    <row r="1187" spans="1:4">
      <c r="A1187"/>
      <c r="B1187"/>
      <c r="C1187"/>
      <c r="D1187"/>
    </row>
    <row r="1188" spans="1:4">
      <c r="A1188"/>
      <c r="B1188"/>
      <c r="C1188"/>
      <c r="D1188"/>
    </row>
    <row r="1189" spans="1:4">
      <c r="A1189"/>
      <c r="B1189"/>
      <c r="C1189"/>
      <c r="D1189"/>
    </row>
    <row r="1190" spans="1:4">
      <c r="A1190"/>
      <c r="B1190"/>
      <c r="C1190"/>
      <c r="D1190"/>
    </row>
    <row r="1191" spans="1:4">
      <c r="A1191"/>
      <c r="B1191"/>
      <c r="C1191"/>
      <c r="D1191"/>
    </row>
    <row r="1192" spans="1:4">
      <c r="A1192"/>
      <c r="B1192"/>
      <c r="C1192"/>
      <c r="D1192"/>
    </row>
    <row r="1193" spans="1:4">
      <c r="A1193"/>
      <c r="B1193"/>
      <c r="C1193"/>
      <c r="D1193"/>
    </row>
    <row r="1194" spans="1:4">
      <c r="A1194"/>
      <c r="B1194"/>
      <c r="C1194"/>
      <c r="D1194"/>
    </row>
    <row r="1195" spans="1:4">
      <c r="A1195"/>
      <c r="B1195"/>
      <c r="C1195"/>
      <c r="D1195"/>
    </row>
    <row r="1196" spans="1:4">
      <c r="A1196"/>
      <c r="B1196"/>
      <c r="C1196"/>
      <c r="D1196"/>
    </row>
    <row r="1197" spans="1:4">
      <c r="A1197"/>
      <c r="B1197"/>
      <c r="C1197"/>
      <c r="D1197"/>
    </row>
    <row r="1198" spans="1:4">
      <c r="A1198"/>
      <c r="B1198"/>
      <c r="C1198"/>
      <c r="D1198"/>
    </row>
    <row r="1199" spans="1:4">
      <c r="A1199"/>
      <c r="B1199"/>
      <c r="C1199"/>
      <c r="D1199"/>
    </row>
    <row r="1200" spans="1:4">
      <c r="A1200"/>
      <c r="B1200"/>
      <c r="C1200"/>
      <c r="D1200"/>
    </row>
    <row r="1201" spans="1:4">
      <c r="A1201"/>
      <c r="B1201"/>
      <c r="C1201"/>
      <c r="D1201"/>
    </row>
    <row r="1202" spans="1:4">
      <c r="A1202"/>
      <c r="B1202"/>
      <c r="C1202"/>
      <c r="D1202"/>
    </row>
    <row r="1203" spans="1:4">
      <c r="A1203"/>
      <c r="B1203"/>
      <c r="C1203"/>
      <c r="D1203"/>
    </row>
    <row r="1204" spans="1:4">
      <c r="A1204"/>
      <c r="B1204"/>
      <c r="C1204"/>
      <c r="D1204"/>
    </row>
    <row r="1205" spans="1:4">
      <c r="A1205"/>
      <c r="B1205"/>
      <c r="C1205"/>
      <c r="D1205"/>
    </row>
    <row r="1206" spans="1:4">
      <c r="A1206"/>
      <c r="B1206"/>
      <c r="C1206"/>
      <c r="D1206"/>
    </row>
    <row r="1207" spans="1:4">
      <c r="A1207"/>
      <c r="B1207"/>
      <c r="C1207"/>
      <c r="D1207"/>
    </row>
    <row r="1208" spans="1:4">
      <c r="A1208"/>
      <c r="B1208"/>
      <c r="C1208"/>
      <c r="D1208"/>
    </row>
    <row r="1209" spans="1:4">
      <c r="A1209"/>
      <c r="B1209"/>
      <c r="C1209"/>
      <c r="D1209"/>
    </row>
    <row r="1210" spans="1:4">
      <c r="A1210"/>
      <c r="B1210"/>
      <c r="C1210"/>
      <c r="D1210"/>
    </row>
    <row r="1211" spans="1:4">
      <c r="A1211"/>
      <c r="B1211"/>
      <c r="C1211"/>
      <c r="D1211"/>
    </row>
    <row r="1212" spans="1:4">
      <c r="A1212"/>
      <c r="B1212"/>
      <c r="C1212"/>
      <c r="D1212"/>
    </row>
    <row r="1213" spans="1:4">
      <c r="A1213"/>
      <c r="B1213"/>
      <c r="C1213"/>
      <c r="D1213"/>
    </row>
    <row r="1214" spans="1:4">
      <c r="A1214"/>
      <c r="B1214"/>
      <c r="C1214"/>
      <c r="D1214"/>
    </row>
    <row r="1215" spans="1:4">
      <c r="A1215"/>
      <c r="B1215"/>
      <c r="C1215"/>
      <c r="D1215"/>
    </row>
    <row r="1216" spans="1:4">
      <c r="A1216"/>
      <c r="B1216"/>
      <c r="C1216"/>
      <c r="D1216"/>
    </row>
    <row r="1217" spans="1:4">
      <c r="A1217"/>
      <c r="B1217"/>
      <c r="C1217"/>
      <c r="D1217"/>
    </row>
    <row r="1218" spans="1:4">
      <c r="A1218"/>
      <c r="B1218"/>
      <c r="C1218"/>
      <c r="D1218"/>
    </row>
    <row r="1219" spans="1:4">
      <c r="A1219"/>
      <c r="B1219"/>
      <c r="C1219"/>
      <c r="D1219"/>
    </row>
    <row r="1220" spans="1:4">
      <c r="A1220"/>
      <c r="B1220"/>
      <c r="C1220"/>
      <c r="D1220"/>
    </row>
    <row r="1221" spans="1:4">
      <c r="A1221"/>
      <c r="B1221"/>
      <c r="C1221"/>
      <c r="D1221"/>
    </row>
    <row r="1222" spans="1:4">
      <c r="A1222"/>
      <c r="B1222"/>
      <c r="C1222"/>
      <c r="D1222"/>
    </row>
    <row r="1223" spans="1:4">
      <c r="A1223"/>
      <c r="B1223"/>
      <c r="C1223"/>
      <c r="D1223"/>
    </row>
    <row r="1224" spans="1:4">
      <c r="A1224"/>
      <c r="B1224"/>
      <c r="C1224"/>
      <c r="D1224"/>
    </row>
    <row r="1225" spans="1:4">
      <c r="A1225"/>
      <c r="B1225"/>
      <c r="C1225"/>
      <c r="D1225"/>
    </row>
    <row r="1226" spans="1:4">
      <c r="A1226"/>
      <c r="B1226"/>
      <c r="C1226"/>
      <c r="D1226"/>
    </row>
    <row r="1227" spans="1:4">
      <c r="A1227"/>
      <c r="B1227"/>
      <c r="C1227"/>
      <c r="D1227"/>
    </row>
    <row r="1228" spans="1:4">
      <c r="A1228"/>
      <c r="B1228"/>
      <c r="C1228"/>
      <c r="D1228"/>
    </row>
    <row r="1229" spans="1:4">
      <c r="A1229"/>
      <c r="B1229"/>
      <c r="C1229"/>
      <c r="D1229"/>
    </row>
    <row r="1230" spans="1:4">
      <c r="A1230"/>
      <c r="B1230"/>
      <c r="C1230"/>
      <c r="D1230"/>
    </row>
    <row r="1231" spans="1:4">
      <c r="A1231"/>
      <c r="B1231"/>
      <c r="C1231"/>
      <c r="D1231"/>
    </row>
    <row r="1232" spans="1:4">
      <c r="A1232"/>
      <c r="B1232"/>
      <c r="C1232"/>
      <c r="D1232"/>
    </row>
    <row r="1233" spans="1:4">
      <c r="A1233"/>
      <c r="B1233"/>
      <c r="C1233"/>
      <c r="D1233"/>
    </row>
    <row r="1234" spans="1:4">
      <c r="A1234"/>
      <c r="B1234"/>
      <c r="C1234"/>
      <c r="D1234"/>
    </row>
    <row r="1235" spans="1:4">
      <c r="A1235"/>
      <c r="B1235"/>
      <c r="C1235"/>
      <c r="D1235"/>
    </row>
    <row r="1236" spans="1:4">
      <c r="A1236"/>
      <c r="B1236"/>
      <c r="C1236"/>
      <c r="D1236"/>
    </row>
    <row r="1237" spans="1:4">
      <c r="A1237"/>
      <c r="B1237"/>
      <c r="C1237"/>
      <c r="D1237"/>
    </row>
    <row r="1238" spans="1:4">
      <c r="A1238"/>
      <c r="B1238"/>
      <c r="C1238"/>
      <c r="D1238"/>
    </row>
    <row r="1239" spans="1:4">
      <c r="A1239"/>
      <c r="B1239"/>
      <c r="C1239"/>
      <c r="D1239"/>
    </row>
    <row r="1240" spans="1:4">
      <c r="A1240"/>
      <c r="B1240"/>
      <c r="C1240"/>
      <c r="D1240"/>
    </row>
    <row r="1241" spans="1:4">
      <c r="A1241"/>
      <c r="B1241"/>
      <c r="C1241"/>
      <c r="D1241"/>
    </row>
    <row r="1242" spans="1:4">
      <c r="A1242"/>
      <c r="B1242"/>
      <c r="C1242"/>
      <c r="D1242"/>
    </row>
    <row r="1243" spans="1:4">
      <c r="A1243"/>
      <c r="B1243"/>
      <c r="C1243"/>
      <c r="D1243"/>
    </row>
    <row r="1244" spans="1:4">
      <c r="A1244"/>
      <c r="B1244"/>
      <c r="C1244"/>
      <c r="D1244"/>
    </row>
    <row r="1245" spans="1:4">
      <c r="A1245"/>
      <c r="B1245"/>
      <c r="C1245"/>
      <c r="D1245"/>
    </row>
    <row r="1246" spans="1:4">
      <c r="A1246"/>
      <c r="B1246"/>
      <c r="C1246"/>
      <c r="D1246"/>
    </row>
    <row r="1247" spans="1:4">
      <c r="A1247"/>
      <c r="B1247"/>
      <c r="C1247"/>
      <c r="D1247"/>
    </row>
    <row r="1248" spans="1:4">
      <c r="A1248"/>
      <c r="B1248"/>
      <c r="C1248"/>
      <c r="D1248"/>
    </row>
    <row r="1249" spans="1:4">
      <c r="A1249"/>
      <c r="B1249"/>
      <c r="C1249"/>
      <c r="D1249"/>
    </row>
    <row r="1250" spans="1:4">
      <c r="A1250"/>
      <c r="B1250"/>
      <c r="C1250"/>
      <c r="D1250"/>
    </row>
    <row r="1251" spans="1:4">
      <c r="A1251"/>
      <c r="B1251"/>
      <c r="C1251"/>
      <c r="D1251"/>
    </row>
    <row r="1252" spans="1:4">
      <c r="A1252"/>
      <c r="B1252"/>
      <c r="C1252"/>
      <c r="D1252"/>
    </row>
    <row r="1253" spans="1:4">
      <c r="A1253"/>
      <c r="B1253"/>
      <c r="C1253"/>
      <c r="D1253"/>
    </row>
    <row r="1254" spans="1:4">
      <c r="A1254"/>
      <c r="B1254"/>
      <c r="C1254"/>
      <c r="D1254"/>
    </row>
    <row r="1255" spans="1:4">
      <c r="A1255"/>
      <c r="B1255"/>
      <c r="C1255"/>
      <c r="D1255"/>
    </row>
    <row r="1256" spans="1:4">
      <c r="A1256"/>
      <c r="B1256"/>
      <c r="C1256"/>
      <c r="D1256"/>
    </row>
    <row r="1257" spans="1:4">
      <c r="A1257"/>
      <c r="B1257"/>
      <c r="C1257"/>
      <c r="D1257"/>
    </row>
    <row r="1258" spans="1:4">
      <c r="A1258"/>
      <c r="B1258"/>
      <c r="C1258"/>
      <c r="D1258"/>
    </row>
    <row r="1259" spans="1:4">
      <c r="A1259"/>
      <c r="B1259"/>
      <c r="C1259"/>
      <c r="D1259"/>
    </row>
    <row r="1260" spans="1:4">
      <c r="A1260"/>
      <c r="B1260"/>
      <c r="C1260"/>
      <c r="D1260"/>
    </row>
    <row r="1261" spans="1:4">
      <c r="A1261"/>
      <c r="B1261"/>
      <c r="C1261"/>
      <c r="D1261"/>
    </row>
    <row r="1262" spans="1:4">
      <c r="A1262"/>
      <c r="B1262"/>
      <c r="C1262"/>
      <c r="D1262"/>
    </row>
    <row r="1263" spans="1:4">
      <c r="A1263"/>
      <c r="B1263"/>
      <c r="C1263"/>
      <c r="D1263"/>
    </row>
    <row r="1264" spans="1:4">
      <c r="A1264"/>
      <c r="B1264"/>
      <c r="C1264"/>
      <c r="D1264"/>
    </row>
    <row r="1265" spans="1:4">
      <c r="A1265"/>
      <c r="B1265"/>
      <c r="C1265"/>
      <c r="D1265"/>
    </row>
    <row r="1266" spans="1:4">
      <c r="A1266"/>
      <c r="B1266"/>
      <c r="C1266"/>
      <c r="D1266"/>
    </row>
    <row r="1267" spans="1:4">
      <c r="A1267"/>
      <c r="B1267"/>
      <c r="C1267"/>
      <c r="D1267"/>
    </row>
    <row r="1268" spans="1:4">
      <c r="A1268"/>
      <c r="B1268"/>
      <c r="C1268"/>
      <c r="D1268"/>
    </row>
    <row r="1269" spans="1:4">
      <c r="A1269"/>
      <c r="B1269"/>
      <c r="C1269"/>
      <c r="D1269"/>
    </row>
    <row r="1270" spans="1:4">
      <c r="A1270"/>
      <c r="B1270"/>
      <c r="C1270"/>
      <c r="D1270"/>
    </row>
    <row r="1271" spans="1:4">
      <c r="A1271"/>
      <c r="B1271"/>
      <c r="C1271"/>
      <c r="D1271"/>
    </row>
    <row r="1272" spans="1:4">
      <c r="A1272"/>
      <c r="B1272"/>
      <c r="C1272"/>
      <c r="D1272"/>
    </row>
    <row r="1273" spans="1:4">
      <c r="A1273"/>
      <c r="B1273"/>
      <c r="C1273"/>
      <c r="D1273"/>
    </row>
    <row r="1274" spans="1:4">
      <c r="A1274"/>
      <c r="B1274"/>
      <c r="C1274"/>
      <c r="D1274"/>
    </row>
    <row r="1275" spans="1:4">
      <c r="A1275"/>
      <c r="B1275"/>
      <c r="C1275"/>
      <c r="D1275"/>
    </row>
    <row r="1276" spans="1:4">
      <c r="A1276"/>
      <c r="B1276"/>
      <c r="C1276"/>
      <c r="D1276"/>
    </row>
    <row r="1277" spans="1:4">
      <c r="A1277"/>
      <c r="B1277"/>
      <c r="C1277"/>
      <c r="D1277"/>
    </row>
    <row r="1278" spans="1:4">
      <c r="A1278"/>
      <c r="B1278"/>
      <c r="C1278"/>
      <c r="D1278"/>
    </row>
    <row r="1279" spans="1:4">
      <c r="A1279"/>
      <c r="B1279"/>
      <c r="C1279"/>
      <c r="D1279"/>
    </row>
    <row r="1280" spans="1:4">
      <c r="A1280"/>
      <c r="B1280"/>
      <c r="C1280"/>
      <c r="D1280"/>
    </row>
    <row r="1281" spans="1:4">
      <c r="A1281"/>
      <c r="B1281"/>
      <c r="C1281"/>
      <c r="D1281"/>
    </row>
    <row r="1282" spans="1:4">
      <c r="A1282"/>
      <c r="B1282"/>
      <c r="C1282"/>
      <c r="D1282"/>
    </row>
    <row r="1283" spans="1:4">
      <c r="A1283"/>
      <c r="B1283"/>
      <c r="C1283"/>
      <c r="D1283"/>
    </row>
    <row r="1284" spans="1:4">
      <c r="A1284"/>
      <c r="B1284"/>
      <c r="C1284"/>
      <c r="D1284"/>
    </row>
    <row r="1285" spans="1:4">
      <c r="A1285"/>
      <c r="B1285"/>
      <c r="C1285"/>
      <c r="D1285"/>
    </row>
    <row r="1286" spans="1:4">
      <c r="A1286"/>
      <c r="B1286"/>
      <c r="C1286"/>
      <c r="D1286"/>
    </row>
    <row r="1287" spans="1:4">
      <c r="A1287"/>
      <c r="B1287"/>
      <c r="C1287"/>
      <c r="D1287"/>
    </row>
    <row r="1288" spans="1:4">
      <c r="A1288"/>
      <c r="B1288"/>
      <c r="C1288"/>
      <c r="D1288"/>
    </row>
    <row r="1289" spans="1:4">
      <c r="A1289"/>
      <c r="B1289"/>
      <c r="C1289"/>
      <c r="D1289"/>
    </row>
    <row r="1290" spans="1:4">
      <c r="A1290"/>
      <c r="B1290"/>
      <c r="C1290"/>
      <c r="D1290"/>
    </row>
    <row r="1291" spans="1:4">
      <c r="A1291"/>
      <c r="B1291"/>
      <c r="C1291"/>
      <c r="D1291"/>
    </row>
    <row r="1292" spans="1:4">
      <c r="A1292"/>
      <c r="B1292"/>
      <c r="C1292"/>
      <c r="D1292"/>
    </row>
    <row r="1293" spans="1:4">
      <c r="A1293"/>
      <c r="B1293"/>
      <c r="C1293"/>
      <c r="D1293"/>
    </row>
    <row r="1294" spans="1:4">
      <c r="A1294"/>
      <c r="B1294"/>
      <c r="C1294"/>
      <c r="D1294"/>
    </row>
    <row r="1295" spans="1:4">
      <c r="A1295"/>
      <c r="B1295"/>
      <c r="C1295"/>
      <c r="D1295"/>
    </row>
    <row r="1296" spans="1:4">
      <c r="A1296"/>
      <c r="B1296"/>
      <c r="C1296"/>
      <c r="D1296"/>
    </row>
    <row r="1297" spans="1:4">
      <c r="A1297"/>
      <c r="B1297"/>
      <c r="C1297"/>
      <c r="D1297"/>
    </row>
    <row r="1298" spans="1:4">
      <c r="A1298"/>
      <c r="B1298"/>
      <c r="C1298"/>
      <c r="D1298"/>
    </row>
    <row r="1299" spans="1:4">
      <c r="A1299"/>
      <c r="B1299"/>
      <c r="C1299"/>
      <c r="D1299"/>
    </row>
  </sheetData>
  <pageMargins left="0.7" right="0.7" top="0.75" bottom="0.75" header="0.3" footer="0.3"/>
  <pageSetup orientation="portrait" horizontalDpi="0" verticalDpi="0" r:id="rId2"/>
</worksheet>
</file>

<file path=xl/worksheets/sheet20.xml><?xml version="1.0" encoding="utf-8"?>
<worksheet xmlns="http://schemas.openxmlformats.org/spreadsheetml/2006/main" xmlns:r="http://schemas.openxmlformats.org/officeDocument/2006/relationships">
  <sheetPr>
    <tabColor rgb="FFFF0000"/>
  </sheetPr>
  <dimension ref="A1:L32"/>
  <sheetViews>
    <sheetView workbookViewId="0">
      <selection activeCell="I12" sqref="I12"/>
    </sheetView>
  </sheetViews>
  <sheetFormatPr baseColWidth="10" defaultRowHeight="15"/>
  <cols>
    <col min="1" max="1" width="4.42578125" style="3" bestFit="1" customWidth="1"/>
    <col min="2" max="2" width="18.28515625" style="3" bestFit="1" customWidth="1"/>
    <col min="3" max="3" width="19.140625" style="3" bestFit="1" customWidth="1"/>
    <col min="4" max="4" width="7.85546875" style="3" bestFit="1" customWidth="1"/>
    <col min="5" max="5" width="11.42578125" style="3"/>
    <col min="6" max="6" width="17.42578125" style="3" bestFit="1" customWidth="1"/>
    <col min="7" max="7" width="5.42578125" style="3" customWidth="1"/>
    <col min="8" max="16384" width="11.42578125" style="3"/>
  </cols>
  <sheetData>
    <row r="1" spans="1:12">
      <c r="A1" s="3" t="s">
        <v>2167</v>
      </c>
      <c r="B1" s="3" t="s">
        <v>2166</v>
      </c>
      <c r="C1" s="3" t="s">
        <v>2165</v>
      </c>
      <c r="D1" s="3" t="s">
        <v>2125</v>
      </c>
    </row>
    <row r="2" spans="1:12">
      <c r="A2" s="3">
        <v>1</v>
      </c>
      <c r="B2" s="104" t="s">
        <v>2164</v>
      </c>
      <c r="C2" s="3" t="s">
        <v>2152</v>
      </c>
      <c r="D2" s="11">
        <v>1</v>
      </c>
      <c r="F2" s="101" t="s">
        <v>2163</v>
      </c>
      <c r="G2" s="100"/>
      <c r="H2" s="27"/>
      <c r="I2" s="27"/>
      <c r="J2" s="27"/>
      <c r="K2" s="27"/>
      <c r="L2" s="27"/>
    </row>
    <row r="3" spans="1:12">
      <c r="A3" s="3">
        <v>2</v>
      </c>
      <c r="B3" s="104" t="s">
        <v>2150</v>
      </c>
      <c r="C3" s="3" t="s">
        <v>2162</v>
      </c>
      <c r="D3" s="3">
        <v>3</v>
      </c>
      <c r="F3" s="101" t="s">
        <v>2125</v>
      </c>
      <c r="G3" s="100" t="s">
        <v>149</v>
      </c>
      <c r="H3" s="27"/>
      <c r="I3" s="27"/>
      <c r="J3" s="27"/>
      <c r="K3" s="27"/>
      <c r="L3" s="27"/>
    </row>
    <row r="4" spans="1:12">
      <c r="A4" s="3">
        <v>3</v>
      </c>
      <c r="B4" s="104" t="s">
        <v>2150</v>
      </c>
      <c r="C4" s="11" t="s">
        <v>2161</v>
      </c>
      <c r="D4" s="3">
        <v>3</v>
      </c>
      <c r="F4" s="99">
        <v>1</v>
      </c>
      <c r="G4" s="98">
        <v>1</v>
      </c>
      <c r="H4" s="27"/>
      <c r="I4" s="27"/>
      <c r="J4" s="27"/>
      <c r="K4" s="27"/>
      <c r="L4" s="27"/>
    </row>
    <row r="5" spans="1:12">
      <c r="A5" s="3">
        <v>4</v>
      </c>
      <c r="B5" s="104" t="s">
        <v>2150</v>
      </c>
      <c r="C5" s="3" t="s">
        <v>2160</v>
      </c>
      <c r="D5" s="3">
        <v>3</v>
      </c>
      <c r="F5" s="107">
        <v>3</v>
      </c>
      <c r="G5" s="106">
        <v>12</v>
      </c>
      <c r="H5" s="27"/>
      <c r="I5" s="27"/>
      <c r="J5" s="27"/>
      <c r="K5" s="27"/>
      <c r="L5" s="27"/>
    </row>
    <row r="6" spans="1:12">
      <c r="A6" s="3">
        <v>5</v>
      </c>
      <c r="B6" s="104" t="s">
        <v>2150</v>
      </c>
      <c r="C6" s="3" t="s">
        <v>2159</v>
      </c>
      <c r="D6" s="3">
        <v>3</v>
      </c>
      <c r="F6" s="107">
        <v>5</v>
      </c>
      <c r="G6" s="106">
        <v>4</v>
      </c>
      <c r="H6" s="27"/>
      <c r="I6" s="27"/>
      <c r="J6" s="27"/>
      <c r="K6" s="27"/>
      <c r="L6" s="27"/>
    </row>
    <row r="7" spans="1:12">
      <c r="A7" s="3">
        <v>6</v>
      </c>
      <c r="B7" s="104" t="s">
        <v>2150</v>
      </c>
      <c r="C7" s="3" t="s">
        <v>2158</v>
      </c>
      <c r="D7" s="3">
        <v>3</v>
      </c>
      <c r="F7" s="107">
        <v>8</v>
      </c>
      <c r="G7" s="106">
        <v>14</v>
      </c>
      <c r="H7" s="27"/>
      <c r="I7" s="27"/>
      <c r="J7" s="27"/>
      <c r="K7" s="27"/>
      <c r="L7" s="27"/>
    </row>
    <row r="8" spans="1:12">
      <c r="A8" s="3">
        <v>7</v>
      </c>
      <c r="B8" s="105" t="s">
        <v>2150</v>
      </c>
      <c r="C8" s="105" t="s">
        <v>2157</v>
      </c>
      <c r="D8" s="3">
        <v>3</v>
      </c>
      <c r="F8" s="107" t="s">
        <v>2156</v>
      </c>
      <c r="G8" s="106"/>
      <c r="H8" s="27"/>
      <c r="I8" s="27"/>
      <c r="J8" s="27"/>
      <c r="K8" s="27"/>
      <c r="L8" s="27"/>
    </row>
    <row r="9" spans="1:12">
      <c r="A9" s="3">
        <v>8</v>
      </c>
      <c r="B9" s="105" t="s">
        <v>2150</v>
      </c>
      <c r="C9" s="11" t="s">
        <v>2155</v>
      </c>
      <c r="D9" s="3">
        <v>3</v>
      </c>
      <c r="F9" s="97" t="s">
        <v>99</v>
      </c>
      <c r="G9" s="95">
        <v>31</v>
      </c>
      <c r="H9" s="27"/>
      <c r="I9" s="27"/>
      <c r="J9" s="27"/>
      <c r="K9" s="27"/>
      <c r="L9" s="27"/>
    </row>
    <row r="10" spans="1:12">
      <c r="A10" s="3">
        <v>9</v>
      </c>
      <c r="B10" s="105" t="s">
        <v>2150</v>
      </c>
      <c r="C10" s="11" t="s">
        <v>2154</v>
      </c>
      <c r="D10" s="3">
        <v>3</v>
      </c>
      <c r="F10" s="27"/>
      <c r="G10" s="27"/>
      <c r="H10" s="27"/>
      <c r="I10" s="27"/>
      <c r="J10" s="27"/>
      <c r="K10" s="27"/>
      <c r="L10" s="27"/>
    </row>
    <row r="11" spans="1:12">
      <c r="A11" s="3">
        <v>10</v>
      </c>
      <c r="B11" s="105" t="s">
        <v>2150</v>
      </c>
      <c r="C11" s="11" t="s">
        <v>2153</v>
      </c>
      <c r="D11" s="3">
        <v>3</v>
      </c>
      <c r="F11" s="27"/>
      <c r="G11" s="27"/>
      <c r="H11" s="27"/>
      <c r="I11" s="27"/>
      <c r="J11" s="27"/>
      <c r="K11" s="27"/>
      <c r="L11" s="27"/>
    </row>
    <row r="12" spans="1:12">
      <c r="A12" s="3">
        <v>11</v>
      </c>
      <c r="B12" s="105" t="s">
        <v>2150</v>
      </c>
      <c r="C12" s="11" t="s">
        <v>2152</v>
      </c>
      <c r="D12" s="3">
        <v>3</v>
      </c>
      <c r="F12" s="27"/>
      <c r="G12" s="27"/>
      <c r="H12" s="27"/>
      <c r="I12" s="27"/>
      <c r="J12" s="27"/>
      <c r="K12" s="27"/>
      <c r="L12" s="27"/>
    </row>
    <row r="13" spans="1:12">
      <c r="A13" s="3">
        <v>12</v>
      </c>
      <c r="B13" s="105" t="s">
        <v>2150</v>
      </c>
      <c r="C13" s="11" t="s">
        <v>2151</v>
      </c>
      <c r="D13" s="3">
        <v>3</v>
      </c>
      <c r="F13" s="27"/>
      <c r="G13" s="27"/>
      <c r="H13" s="27"/>
      <c r="I13" s="27"/>
      <c r="J13" s="27"/>
      <c r="K13" s="27"/>
      <c r="L13" s="27"/>
    </row>
    <row r="14" spans="1:12">
      <c r="A14" s="3">
        <v>13</v>
      </c>
      <c r="B14" s="105" t="s">
        <v>2150</v>
      </c>
      <c r="C14" s="11" t="s">
        <v>2149</v>
      </c>
      <c r="D14" s="3">
        <v>3</v>
      </c>
      <c r="F14" s="27"/>
      <c r="G14" s="27"/>
      <c r="H14" s="27"/>
      <c r="I14" s="27"/>
      <c r="J14" s="27"/>
      <c r="K14" s="27"/>
      <c r="L14" s="27"/>
    </row>
    <row r="15" spans="1:12">
      <c r="A15" s="3">
        <v>14</v>
      </c>
      <c r="B15" s="104" t="s">
        <v>7</v>
      </c>
      <c r="C15" s="11" t="s">
        <v>2148</v>
      </c>
      <c r="D15" s="11">
        <v>5</v>
      </c>
      <c r="F15" s="27"/>
      <c r="G15" s="27"/>
      <c r="H15" s="27"/>
      <c r="I15" s="27"/>
      <c r="J15" s="27"/>
      <c r="K15" s="27"/>
      <c r="L15" s="27"/>
    </row>
    <row r="16" spans="1:12">
      <c r="A16" s="3">
        <v>15</v>
      </c>
      <c r="B16" s="104" t="s">
        <v>7</v>
      </c>
      <c r="C16" s="11" t="s">
        <v>2147</v>
      </c>
      <c r="D16" s="11">
        <v>5</v>
      </c>
    </row>
    <row r="17" spans="1:4">
      <c r="A17" s="3">
        <v>16</v>
      </c>
      <c r="B17" s="104" t="s">
        <v>7</v>
      </c>
      <c r="C17" s="11" t="s">
        <v>2146</v>
      </c>
      <c r="D17" s="11">
        <v>5</v>
      </c>
    </row>
    <row r="18" spans="1:4">
      <c r="A18" s="3">
        <v>17</v>
      </c>
      <c r="B18" s="104" t="s">
        <v>7</v>
      </c>
      <c r="C18" s="11" t="s">
        <v>2145</v>
      </c>
      <c r="D18" s="11">
        <v>5</v>
      </c>
    </row>
    <row r="19" spans="1:4">
      <c r="A19" s="3">
        <v>18</v>
      </c>
      <c r="B19" s="104" t="s">
        <v>2135</v>
      </c>
      <c r="C19" s="3">
        <v>15</v>
      </c>
      <c r="D19" s="11">
        <v>8</v>
      </c>
    </row>
    <row r="20" spans="1:4">
      <c r="A20" s="3">
        <v>19</v>
      </c>
      <c r="B20" s="104" t="s">
        <v>2135</v>
      </c>
      <c r="C20" s="11" t="s">
        <v>2144</v>
      </c>
      <c r="D20" s="11">
        <v>8</v>
      </c>
    </row>
    <row r="21" spans="1:4">
      <c r="A21" s="3">
        <v>20</v>
      </c>
      <c r="B21" s="104" t="s">
        <v>2135</v>
      </c>
      <c r="C21" s="11" t="s">
        <v>2143</v>
      </c>
      <c r="D21" s="11">
        <v>8</v>
      </c>
    </row>
    <row r="22" spans="1:4">
      <c r="A22" s="3">
        <v>21</v>
      </c>
      <c r="B22" s="104" t="s">
        <v>2135</v>
      </c>
      <c r="C22" s="11" t="s">
        <v>2142</v>
      </c>
      <c r="D22" s="11">
        <v>8</v>
      </c>
    </row>
    <row r="23" spans="1:4">
      <c r="A23" s="3">
        <v>22</v>
      </c>
      <c r="B23" s="104" t="s">
        <v>2135</v>
      </c>
      <c r="C23" s="11" t="s">
        <v>2141</v>
      </c>
      <c r="D23" s="11">
        <v>8</v>
      </c>
    </row>
    <row r="24" spans="1:4">
      <c r="A24" s="3">
        <v>23</v>
      </c>
      <c r="B24" s="104" t="s">
        <v>2135</v>
      </c>
      <c r="C24" s="11" t="s">
        <v>2140</v>
      </c>
      <c r="D24" s="11">
        <v>8</v>
      </c>
    </row>
    <row r="25" spans="1:4">
      <c r="A25" s="3">
        <v>24</v>
      </c>
      <c r="B25" s="104" t="s">
        <v>2135</v>
      </c>
      <c r="C25" s="11" t="s">
        <v>2139</v>
      </c>
      <c r="D25" s="11">
        <v>8</v>
      </c>
    </row>
    <row r="26" spans="1:4">
      <c r="A26" s="3">
        <v>25</v>
      </c>
      <c r="B26" s="104" t="s">
        <v>2135</v>
      </c>
      <c r="C26" s="11" t="s">
        <v>2138</v>
      </c>
      <c r="D26" s="11">
        <v>8</v>
      </c>
    </row>
    <row r="27" spans="1:4">
      <c r="A27" s="3">
        <v>26</v>
      </c>
      <c r="B27" s="104" t="s">
        <v>2135</v>
      </c>
      <c r="C27" s="3">
        <v>240</v>
      </c>
      <c r="D27" s="11">
        <v>8</v>
      </c>
    </row>
    <row r="28" spans="1:4">
      <c r="A28" s="3">
        <v>27</v>
      </c>
      <c r="B28" s="104" t="s">
        <v>2135</v>
      </c>
      <c r="C28" s="3">
        <v>15</v>
      </c>
      <c r="D28" s="11">
        <v>8</v>
      </c>
    </row>
    <row r="29" spans="1:4">
      <c r="A29" s="3">
        <v>28</v>
      </c>
      <c r="B29" s="104" t="s">
        <v>2135</v>
      </c>
      <c r="C29" s="11" t="s">
        <v>2137</v>
      </c>
      <c r="D29" s="11">
        <v>8</v>
      </c>
    </row>
    <row r="30" spans="1:4">
      <c r="A30" s="3">
        <v>29</v>
      </c>
      <c r="B30" s="104" t="s">
        <v>2135</v>
      </c>
      <c r="C30" s="3">
        <v>6</v>
      </c>
      <c r="D30" s="11">
        <v>8</v>
      </c>
    </row>
    <row r="31" spans="1:4">
      <c r="A31" s="3">
        <v>30</v>
      </c>
      <c r="B31" s="104" t="s">
        <v>2135</v>
      </c>
      <c r="C31" s="3" t="s">
        <v>2136</v>
      </c>
      <c r="D31" s="11">
        <v>8</v>
      </c>
    </row>
    <row r="32" spans="1:4">
      <c r="A32" s="3">
        <v>31</v>
      </c>
      <c r="B32" s="104" t="s">
        <v>2135</v>
      </c>
      <c r="C32" s="11">
        <v>210</v>
      </c>
      <c r="D32" s="11">
        <v>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sheetPr>
    <tabColor rgb="FFFF0000"/>
  </sheetPr>
  <dimension ref="A2:P27"/>
  <sheetViews>
    <sheetView zoomScale="80" zoomScaleNormal="80" workbookViewId="0">
      <selection activeCell="I5" sqref="I5:I7"/>
    </sheetView>
  </sheetViews>
  <sheetFormatPr baseColWidth="10" defaultRowHeight="15"/>
  <cols>
    <col min="1" max="1" width="8.5703125" style="27" bestFit="1" customWidth="1"/>
    <col min="2" max="2" width="7.85546875" style="27" bestFit="1" customWidth="1"/>
    <col min="3" max="3" width="11" style="27" customWidth="1"/>
    <col min="4" max="4" width="14.140625" style="27" customWidth="1"/>
    <col min="5" max="5" width="16.28515625" style="27" bestFit="1" customWidth="1"/>
    <col min="6" max="6" width="17" style="27" bestFit="1" customWidth="1"/>
    <col min="7" max="7" width="27.42578125" style="27" bestFit="1" customWidth="1"/>
    <col min="8" max="8" width="18.140625" style="27" bestFit="1" customWidth="1"/>
    <col min="9" max="16384" width="11.42578125" style="27"/>
  </cols>
  <sheetData>
    <row r="2" spans="1:16">
      <c r="A2" s="185" t="s">
        <v>2180</v>
      </c>
      <c r="B2" s="185"/>
      <c r="C2" s="185"/>
      <c r="D2" s="185"/>
      <c r="E2" s="185"/>
      <c r="F2" s="185"/>
    </row>
    <row r="3" spans="1:16">
      <c r="A3" s="3" t="s">
        <v>2125</v>
      </c>
      <c r="B3" s="3" t="s">
        <v>2229</v>
      </c>
      <c r="C3" s="27" t="s">
        <v>2230</v>
      </c>
      <c r="D3" s="3" t="s">
        <v>2231</v>
      </c>
      <c r="E3" s="11" t="s">
        <v>2179</v>
      </c>
      <c r="F3" s="11" t="s">
        <v>2178</v>
      </c>
      <c r="G3" s="11" t="s">
        <v>2177</v>
      </c>
      <c r="H3" s="11" t="s">
        <v>2176</v>
      </c>
      <c r="I3" s="11" t="s">
        <v>2175</v>
      </c>
      <c r="J3" s="11"/>
    </row>
    <row r="4" spans="1:16">
      <c r="A4" s="3" t="s">
        <v>2174</v>
      </c>
      <c r="B4" s="3" t="s">
        <v>2174</v>
      </c>
      <c r="D4" s="118">
        <v>1345895</v>
      </c>
      <c r="E4" s="118">
        <v>0</v>
      </c>
      <c r="F4" s="27">
        <v>0</v>
      </c>
      <c r="G4" s="27">
        <v>0</v>
      </c>
      <c r="H4" s="27">
        <v>0</v>
      </c>
    </row>
    <row r="5" spans="1:16">
      <c r="A5" s="112">
        <v>1</v>
      </c>
      <c r="B5" s="113">
        <v>32.5</v>
      </c>
      <c r="C5" s="27">
        <v>-117.105</v>
      </c>
      <c r="D5" s="112">
        <v>1618706</v>
      </c>
      <c r="E5" s="112">
        <v>1</v>
      </c>
      <c r="F5" s="112">
        <v>1</v>
      </c>
      <c r="G5" s="112">
        <v>1</v>
      </c>
      <c r="H5" s="112">
        <v>1</v>
      </c>
      <c r="I5" s="112" t="s">
        <v>0</v>
      </c>
      <c r="J5" s="112"/>
      <c r="M5" s="89"/>
    </row>
    <row r="6" spans="1:16">
      <c r="A6" s="92">
        <v>2</v>
      </c>
      <c r="B6" s="111">
        <v>32.25</v>
      </c>
      <c r="C6" s="27">
        <v>-117.00700000000001</v>
      </c>
      <c r="D6" s="86">
        <v>23209</v>
      </c>
      <c r="E6" s="92">
        <v>0</v>
      </c>
      <c r="F6" s="92">
        <v>0</v>
      </c>
      <c r="G6" s="27">
        <v>1</v>
      </c>
      <c r="H6" s="27">
        <v>1</v>
      </c>
      <c r="I6" s="27" t="s">
        <v>1</v>
      </c>
      <c r="M6" s="114"/>
    </row>
    <row r="7" spans="1:16">
      <c r="A7" s="112">
        <v>3</v>
      </c>
      <c r="B7" s="113">
        <v>32</v>
      </c>
      <c r="C7" s="27">
        <v>-116.858</v>
      </c>
      <c r="D7" s="112">
        <v>322842</v>
      </c>
      <c r="E7" s="112">
        <v>1</v>
      </c>
      <c r="F7" s="112">
        <v>12</v>
      </c>
      <c r="G7" s="112">
        <v>1</v>
      </c>
      <c r="H7" s="112">
        <v>4</v>
      </c>
      <c r="I7" s="108" t="s">
        <v>2173</v>
      </c>
      <c r="J7" s="108"/>
      <c r="M7" s="114"/>
      <c r="N7" s="117"/>
    </row>
    <row r="8" spans="1:16">
      <c r="A8" s="92">
        <v>4</v>
      </c>
      <c r="B8" s="111">
        <v>31.75</v>
      </c>
      <c r="C8" s="27">
        <v>-116.614</v>
      </c>
      <c r="D8" s="86">
        <v>11203</v>
      </c>
      <c r="E8" s="92">
        <v>0</v>
      </c>
      <c r="F8" s="92">
        <v>0</v>
      </c>
      <c r="G8" s="92">
        <v>0</v>
      </c>
      <c r="H8" s="92">
        <v>1</v>
      </c>
      <c r="I8" s="27" t="s">
        <v>6</v>
      </c>
    </row>
    <row r="9" spans="1:16">
      <c r="A9" s="115">
        <v>5</v>
      </c>
      <c r="B9" s="116">
        <v>31.5</v>
      </c>
      <c r="C9" s="27">
        <v>-116.637</v>
      </c>
      <c r="D9" s="115">
        <v>7106</v>
      </c>
      <c r="E9" s="115">
        <v>1</v>
      </c>
      <c r="F9" s="115">
        <v>4</v>
      </c>
      <c r="G9" s="115">
        <v>0</v>
      </c>
      <c r="H9" s="115">
        <v>1</v>
      </c>
      <c r="I9" s="109" t="s">
        <v>7</v>
      </c>
      <c r="J9" s="109"/>
      <c r="O9" s="114"/>
    </row>
    <row r="10" spans="1:16">
      <c r="A10" s="92">
        <v>6</v>
      </c>
      <c r="B10" s="111">
        <v>31.25</v>
      </c>
      <c r="C10" s="27">
        <v>-116.39</v>
      </c>
      <c r="D10" s="86">
        <v>8661</v>
      </c>
      <c r="E10" s="92">
        <v>0</v>
      </c>
      <c r="F10" s="92">
        <v>0</v>
      </c>
      <c r="G10" s="92">
        <v>0</v>
      </c>
      <c r="H10" s="92">
        <v>0</v>
      </c>
    </row>
    <row r="11" spans="1:16">
      <c r="A11" s="92">
        <v>7</v>
      </c>
      <c r="B11" s="111">
        <v>31</v>
      </c>
      <c r="C11" s="27">
        <v>-116.336</v>
      </c>
      <c r="D11" s="86">
        <v>29508</v>
      </c>
      <c r="E11" s="92">
        <v>2</v>
      </c>
      <c r="F11" s="92">
        <v>0</v>
      </c>
      <c r="G11" s="27">
        <v>1</v>
      </c>
      <c r="H11" s="92">
        <v>0</v>
      </c>
      <c r="P11" s="91"/>
    </row>
    <row r="12" spans="1:16">
      <c r="A12" s="112">
        <v>8</v>
      </c>
      <c r="B12" s="113">
        <v>30.75</v>
      </c>
      <c r="C12" s="27">
        <v>-116.03400000000001</v>
      </c>
      <c r="D12" s="112">
        <v>47050</v>
      </c>
      <c r="E12" s="112">
        <v>0</v>
      </c>
      <c r="F12" s="112">
        <v>14</v>
      </c>
      <c r="G12" s="112">
        <v>1</v>
      </c>
      <c r="H12" s="112">
        <v>2</v>
      </c>
      <c r="I12" s="108" t="s">
        <v>2172</v>
      </c>
      <c r="J12" s="108"/>
    </row>
    <row r="13" spans="1:16">
      <c r="A13" s="92">
        <v>9</v>
      </c>
      <c r="B13" s="111">
        <v>30.5</v>
      </c>
      <c r="C13" s="27">
        <v>-116.05800000000001</v>
      </c>
      <c r="D13" s="86">
        <v>8678</v>
      </c>
      <c r="E13" s="92">
        <v>2</v>
      </c>
      <c r="F13" s="92">
        <v>0</v>
      </c>
      <c r="G13" s="92">
        <v>0</v>
      </c>
      <c r="H13" s="92">
        <v>0</v>
      </c>
    </row>
    <row r="14" spans="1:16">
      <c r="A14" s="92">
        <v>10</v>
      </c>
      <c r="B14" s="111">
        <v>30.25</v>
      </c>
      <c r="C14" s="27">
        <v>-115.79</v>
      </c>
      <c r="D14" s="86">
        <v>3040</v>
      </c>
      <c r="E14" s="92">
        <v>0</v>
      </c>
      <c r="F14" s="92">
        <v>0</v>
      </c>
      <c r="G14" s="92">
        <v>0</v>
      </c>
      <c r="H14" s="92">
        <v>0</v>
      </c>
    </row>
    <row r="15" spans="1:16">
      <c r="A15" s="87">
        <v>11</v>
      </c>
      <c r="B15" s="110">
        <v>30</v>
      </c>
      <c r="C15" s="27">
        <v>-115.791</v>
      </c>
      <c r="D15" s="87">
        <v>255</v>
      </c>
      <c r="E15" s="87">
        <v>1</v>
      </c>
      <c r="F15" s="87">
        <v>0</v>
      </c>
      <c r="G15" s="87">
        <v>0</v>
      </c>
      <c r="H15" s="87">
        <v>3</v>
      </c>
      <c r="I15" s="1" t="s">
        <v>2171</v>
      </c>
      <c r="J15" s="1"/>
    </row>
    <row r="16" spans="1:16">
      <c r="A16" s="92">
        <v>12</v>
      </c>
      <c r="B16" s="111">
        <v>29.75</v>
      </c>
      <c r="C16" s="27">
        <v>-115.691</v>
      </c>
      <c r="D16" s="86">
        <v>38</v>
      </c>
      <c r="E16" s="92">
        <v>0</v>
      </c>
      <c r="F16" s="92">
        <v>0</v>
      </c>
      <c r="G16" s="92">
        <v>0</v>
      </c>
      <c r="H16" s="92">
        <v>1</v>
      </c>
      <c r="I16" s="27" t="s">
        <v>11</v>
      </c>
    </row>
    <row r="17" spans="1:10">
      <c r="A17" s="87">
        <v>13</v>
      </c>
      <c r="B17" s="110">
        <v>29.5</v>
      </c>
      <c r="C17" s="27">
        <v>-115.241</v>
      </c>
      <c r="D17" s="87">
        <v>22</v>
      </c>
      <c r="E17" s="87">
        <v>2</v>
      </c>
      <c r="F17" s="87">
        <v>0</v>
      </c>
      <c r="G17" s="87">
        <v>0</v>
      </c>
      <c r="H17" s="87">
        <v>0</v>
      </c>
      <c r="I17" s="1"/>
      <c r="J17" s="1"/>
    </row>
    <row r="18" spans="1:10">
      <c r="A18" s="92">
        <v>14</v>
      </c>
      <c r="B18" s="111">
        <v>29.25</v>
      </c>
      <c r="C18" s="27">
        <v>-114.851</v>
      </c>
      <c r="D18" s="86">
        <v>14</v>
      </c>
      <c r="E18" s="92">
        <v>0</v>
      </c>
      <c r="F18" s="92">
        <v>0</v>
      </c>
      <c r="G18" s="92">
        <v>0</v>
      </c>
      <c r="H18" s="92">
        <v>0</v>
      </c>
    </row>
    <row r="19" spans="1:10">
      <c r="A19" s="92">
        <v>15</v>
      </c>
      <c r="B19" s="111">
        <v>29</v>
      </c>
      <c r="C19" s="27">
        <v>-114.59099999999999</v>
      </c>
      <c r="D19" s="86">
        <v>126</v>
      </c>
      <c r="E19" s="92">
        <v>0</v>
      </c>
      <c r="F19" s="92">
        <v>0</v>
      </c>
      <c r="G19" s="92">
        <v>0</v>
      </c>
      <c r="H19" s="92">
        <v>0</v>
      </c>
    </row>
    <row r="20" spans="1:10">
      <c r="A20" s="92">
        <v>16</v>
      </c>
      <c r="B20" s="111">
        <v>28.75</v>
      </c>
      <c r="C20" s="27">
        <v>-114.35899999999999</v>
      </c>
      <c r="D20" s="86">
        <v>282</v>
      </c>
      <c r="E20" s="92">
        <v>0</v>
      </c>
      <c r="F20" s="92">
        <v>0</v>
      </c>
      <c r="G20" s="92">
        <v>0</v>
      </c>
      <c r="H20" s="92">
        <v>0</v>
      </c>
    </row>
    <row r="21" spans="1:10">
      <c r="A21" s="87">
        <v>17</v>
      </c>
      <c r="B21" s="110">
        <v>28.5</v>
      </c>
      <c r="C21" s="27">
        <v>-114.05800000000001</v>
      </c>
      <c r="D21" s="87">
        <v>478</v>
      </c>
      <c r="E21" s="87">
        <v>1</v>
      </c>
      <c r="F21" s="87">
        <v>0</v>
      </c>
      <c r="G21" s="87">
        <v>0</v>
      </c>
      <c r="H21" s="87">
        <v>0</v>
      </c>
      <c r="I21" s="1"/>
      <c r="J21" s="1"/>
    </row>
    <row r="22" spans="1:10">
      <c r="A22" s="87">
        <v>18</v>
      </c>
      <c r="B22" s="110">
        <v>28.25</v>
      </c>
      <c r="C22" s="27">
        <v>-114.121</v>
      </c>
      <c r="D22" s="87">
        <v>2044</v>
      </c>
      <c r="E22" s="87">
        <v>1</v>
      </c>
      <c r="F22" s="87">
        <v>0</v>
      </c>
      <c r="G22" s="87">
        <v>0</v>
      </c>
      <c r="H22" s="87">
        <v>0</v>
      </c>
      <c r="I22" s="1"/>
      <c r="J22" s="1"/>
    </row>
    <row r="25" spans="1:10">
      <c r="D25" s="1" t="s">
        <v>2170</v>
      </c>
    </row>
    <row r="26" spans="1:10">
      <c r="D26" s="109" t="s">
        <v>2169</v>
      </c>
    </row>
    <row r="27" spans="1:10">
      <c r="D27" s="108" t="s">
        <v>2168</v>
      </c>
    </row>
  </sheetData>
  <mergeCells count="1">
    <mergeCell ref="A2:F2"/>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sheetPr>
    <tabColor rgb="FFFF0000"/>
  </sheetPr>
  <dimension ref="A1:AL16"/>
  <sheetViews>
    <sheetView zoomScale="80" zoomScaleNormal="80" workbookViewId="0">
      <selection activeCell="AD12" sqref="AD12"/>
    </sheetView>
  </sheetViews>
  <sheetFormatPr baseColWidth="10" defaultRowHeight="15"/>
  <cols>
    <col min="1" max="1" width="24.28515625" style="27" bestFit="1" customWidth="1"/>
    <col min="2" max="2" width="4.42578125" style="27" bestFit="1" customWidth="1"/>
    <col min="3" max="3" width="4.140625" style="27" bestFit="1" customWidth="1"/>
    <col min="4" max="4" width="4.85546875" style="27" bestFit="1" customWidth="1"/>
    <col min="5" max="6" width="5.140625" style="27" bestFit="1" customWidth="1"/>
    <col min="7" max="8" width="5.85546875" style="27" bestFit="1" customWidth="1"/>
    <col min="9" max="9" width="5.5703125" style="27" bestFit="1" customWidth="1"/>
    <col min="10" max="11" width="4.5703125" style="27" bestFit="1" customWidth="1"/>
    <col min="12" max="12" width="5.28515625" style="27" bestFit="1" customWidth="1"/>
    <col min="13" max="14" width="3.7109375" style="27" bestFit="1" customWidth="1"/>
    <col min="15" max="15" width="4.85546875" style="27" bestFit="1" customWidth="1"/>
    <col min="16" max="33" width="7.140625" style="27" bestFit="1" customWidth="1"/>
    <col min="34" max="16384" width="11.42578125" style="27"/>
  </cols>
  <sheetData>
    <row r="1" spans="1:38">
      <c r="A1" s="5"/>
      <c r="B1" s="234" t="s">
        <v>2189</v>
      </c>
      <c r="C1" s="235"/>
      <c r="D1" s="235"/>
      <c r="E1" s="235"/>
      <c r="F1" s="235"/>
      <c r="G1" s="235"/>
      <c r="H1" s="235"/>
      <c r="I1" s="235"/>
      <c r="J1" s="235"/>
      <c r="K1" s="235"/>
      <c r="L1" s="235"/>
      <c r="M1" s="235"/>
      <c r="N1" s="235"/>
      <c r="O1" s="236"/>
      <c r="P1" s="235" t="s">
        <v>2188</v>
      </c>
      <c r="Q1" s="235"/>
      <c r="R1" s="235"/>
      <c r="S1" s="235"/>
      <c r="T1" s="235"/>
      <c r="U1" s="235"/>
      <c r="V1" s="235"/>
      <c r="W1" s="235"/>
      <c r="X1" s="235"/>
      <c r="Y1" s="235"/>
      <c r="Z1" s="235"/>
      <c r="AA1" s="235"/>
      <c r="AB1" s="235"/>
      <c r="AC1" s="235"/>
      <c r="AD1" s="234" t="s">
        <v>2187</v>
      </c>
      <c r="AE1" s="235"/>
      <c r="AF1" s="235"/>
      <c r="AG1" s="236"/>
    </row>
    <row r="2" spans="1:38">
      <c r="A2" s="2" t="s">
        <v>2186</v>
      </c>
      <c r="B2" s="237" t="s">
        <v>2182</v>
      </c>
      <c r="C2" s="238"/>
      <c r="D2" s="238"/>
      <c r="E2" s="238"/>
      <c r="F2" s="238"/>
      <c r="G2" s="238"/>
      <c r="H2" s="239"/>
      <c r="I2" s="240" t="s">
        <v>2181</v>
      </c>
      <c r="J2" s="238"/>
      <c r="K2" s="238"/>
      <c r="L2" s="238"/>
      <c r="M2" s="238"/>
      <c r="N2" s="238"/>
      <c r="O2" s="241"/>
      <c r="P2" s="238" t="s">
        <v>2182</v>
      </c>
      <c r="Q2" s="238"/>
      <c r="R2" s="238"/>
      <c r="S2" s="238"/>
      <c r="T2" s="238"/>
      <c r="U2" s="238"/>
      <c r="V2" s="239"/>
      <c r="W2" s="240" t="s">
        <v>2181</v>
      </c>
      <c r="X2" s="238"/>
      <c r="Y2" s="238"/>
      <c r="Z2" s="238"/>
      <c r="AA2" s="238"/>
      <c r="AB2" s="238"/>
      <c r="AC2" s="238"/>
      <c r="AD2" s="237" t="s">
        <v>2238</v>
      </c>
      <c r="AE2" s="239"/>
      <c r="AF2" s="240" t="s">
        <v>2185</v>
      </c>
      <c r="AG2" s="241"/>
      <c r="AH2" s="3"/>
    </row>
    <row r="3" spans="1:38">
      <c r="A3" s="2" t="s">
        <v>2184</v>
      </c>
      <c r="B3" s="2" t="s">
        <v>0</v>
      </c>
      <c r="C3" s="3" t="s">
        <v>2</v>
      </c>
      <c r="D3" s="3" t="s">
        <v>3</v>
      </c>
      <c r="E3" s="3" t="s">
        <v>5</v>
      </c>
      <c r="F3" s="3" t="s">
        <v>4</v>
      </c>
      <c r="G3" s="3" t="s">
        <v>8</v>
      </c>
      <c r="H3" s="138" t="s">
        <v>9</v>
      </c>
      <c r="I3" s="139" t="s">
        <v>1</v>
      </c>
      <c r="J3" s="3" t="s">
        <v>6</v>
      </c>
      <c r="K3" s="3" t="s">
        <v>7</v>
      </c>
      <c r="L3" s="3" t="s">
        <v>10</v>
      </c>
      <c r="M3" s="3" t="s">
        <v>2183</v>
      </c>
      <c r="N3" s="3" t="s">
        <v>2183</v>
      </c>
      <c r="O3" s="4" t="s">
        <v>11</v>
      </c>
      <c r="P3" s="3" t="s">
        <v>0</v>
      </c>
      <c r="Q3" s="3" t="s">
        <v>2</v>
      </c>
      <c r="R3" s="3" t="s">
        <v>3</v>
      </c>
      <c r="S3" s="3" t="s">
        <v>5</v>
      </c>
      <c r="T3" s="3" t="s">
        <v>4</v>
      </c>
      <c r="U3" s="3" t="s">
        <v>8</v>
      </c>
      <c r="V3" s="138" t="s">
        <v>9</v>
      </c>
      <c r="W3" s="139" t="s">
        <v>1</v>
      </c>
      <c r="X3" s="3" t="s">
        <v>6</v>
      </c>
      <c r="Y3" s="3" t="s">
        <v>7</v>
      </c>
      <c r="Z3" s="3" t="s">
        <v>10</v>
      </c>
      <c r="AA3" s="3" t="s">
        <v>12</v>
      </c>
      <c r="AB3" s="3" t="s">
        <v>13</v>
      </c>
      <c r="AC3" s="3" t="s">
        <v>11</v>
      </c>
      <c r="AD3" s="2" t="s">
        <v>2182</v>
      </c>
      <c r="AE3" s="138" t="s">
        <v>2181</v>
      </c>
      <c r="AF3" s="137" t="s">
        <v>2182</v>
      </c>
      <c r="AG3" s="136" t="s">
        <v>2181</v>
      </c>
      <c r="AH3" s="3"/>
    </row>
    <row r="4" spans="1:38">
      <c r="A4" s="107" t="s">
        <v>56</v>
      </c>
      <c r="B4" s="85">
        <v>14</v>
      </c>
      <c r="C4" s="86">
        <v>20</v>
      </c>
      <c r="D4" s="86">
        <v>11</v>
      </c>
      <c r="E4" s="86">
        <v>21</v>
      </c>
      <c r="F4" s="86">
        <v>7</v>
      </c>
      <c r="G4" s="86">
        <v>40</v>
      </c>
      <c r="H4" s="135">
        <v>25</v>
      </c>
      <c r="I4" s="134">
        <v>3</v>
      </c>
      <c r="J4" s="86">
        <v>13</v>
      </c>
      <c r="K4" s="86">
        <v>18</v>
      </c>
      <c r="L4" s="86">
        <v>9</v>
      </c>
      <c r="M4" s="86">
        <v>15</v>
      </c>
      <c r="N4" s="86">
        <v>32</v>
      </c>
      <c r="O4" s="133">
        <v>17</v>
      </c>
      <c r="P4" s="132">
        <f>B4/240</f>
        <v>5.8333333333333334E-2</v>
      </c>
      <c r="Q4" s="132">
        <f t="shared" ref="Q4:Y6" si="0">C4/360</f>
        <v>5.5555555555555552E-2</v>
      </c>
      <c r="R4" s="132">
        <f t="shared" si="0"/>
        <v>3.0555555555555555E-2</v>
      </c>
      <c r="S4" s="132">
        <f t="shared" si="0"/>
        <v>5.8333333333333334E-2</v>
      </c>
      <c r="T4" s="132">
        <f t="shared" si="0"/>
        <v>1.9444444444444445E-2</v>
      </c>
      <c r="U4" s="132">
        <f t="shared" si="0"/>
        <v>0.1111111111111111</v>
      </c>
      <c r="V4" s="130">
        <f t="shared" si="0"/>
        <v>6.9444444444444448E-2</v>
      </c>
      <c r="W4" s="129">
        <f t="shared" si="0"/>
        <v>8.3333333333333332E-3</v>
      </c>
      <c r="X4" s="132">
        <f t="shared" si="0"/>
        <v>3.6111111111111108E-2</v>
      </c>
      <c r="Y4" s="132">
        <f t="shared" si="0"/>
        <v>0.05</v>
      </c>
      <c r="Z4" s="132">
        <f>L4/240</f>
        <v>3.7499999999999999E-2</v>
      </c>
      <c r="AA4" s="132">
        <f t="shared" ref="AA4:AC6" si="1">M4/360</f>
        <v>4.1666666666666664E-2</v>
      </c>
      <c r="AB4" s="132">
        <f t="shared" si="1"/>
        <v>8.8888888888888892E-2</v>
      </c>
      <c r="AC4" s="132">
        <f t="shared" si="1"/>
        <v>4.7222222222222221E-2</v>
      </c>
      <c r="AD4" s="131">
        <f>MEDIAN(P4:V4)</f>
        <v>5.8333333333333334E-2</v>
      </c>
      <c r="AE4" s="130">
        <f>MEDIAN(W4:AC4)</f>
        <v>4.1666666666666664E-2</v>
      </c>
      <c r="AF4" s="129">
        <f>STDEV(P4:V4)</f>
        <v>2.9428467263504048E-2</v>
      </c>
      <c r="AG4" s="128">
        <f>STDEV(W4:AC4)</f>
        <v>2.3954858462828223E-2</v>
      </c>
      <c r="AH4" s="3"/>
    </row>
    <row r="5" spans="1:38">
      <c r="A5" s="107" t="s">
        <v>58</v>
      </c>
      <c r="B5" s="85">
        <v>9</v>
      </c>
      <c r="C5" s="86">
        <v>41</v>
      </c>
      <c r="D5" s="86">
        <v>5</v>
      </c>
      <c r="E5" s="86">
        <v>37</v>
      </c>
      <c r="F5" s="86">
        <v>16</v>
      </c>
      <c r="G5" s="86">
        <v>2</v>
      </c>
      <c r="H5" s="135">
        <v>26</v>
      </c>
      <c r="I5" s="134">
        <v>38</v>
      </c>
      <c r="J5" s="86">
        <v>13</v>
      </c>
      <c r="K5" s="86">
        <v>3</v>
      </c>
      <c r="L5" s="86">
        <v>3</v>
      </c>
      <c r="M5" s="86">
        <v>6</v>
      </c>
      <c r="N5" s="86"/>
      <c r="O5" s="133">
        <v>5</v>
      </c>
      <c r="P5" s="132">
        <f>B5/240</f>
        <v>3.7499999999999999E-2</v>
      </c>
      <c r="Q5" s="132">
        <f t="shared" si="0"/>
        <v>0.11388888888888889</v>
      </c>
      <c r="R5" s="132">
        <f t="shared" si="0"/>
        <v>1.3888888888888888E-2</v>
      </c>
      <c r="S5" s="132">
        <f t="shared" si="0"/>
        <v>0.10277777777777777</v>
      </c>
      <c r="T5" s="132">
        <f t="shared" si="0"/>
        <v>4.4444444444444446E-2</v>
      </c>
      <c r="U5" s="132">
        <f t="shared" si="0"/>
        <v>5.5555555555555558E-3</v>
      </c>
      <c r="V5" s="130">
        <f t="shared" si="0"/>
        <v>7.2222222222222215E-2</v>
      </c>
      <c r="W5" s="129">
        <f t="shared" si="0"/>
        <v>0.10555555555555556</v>
      </c>
      <c r="X5" s="132">
        <f t="shared" si="0"/>
        <v>3.6111111111111108E-2</v>
      </c>
      <c r="Y5" s="132">
        <f t="shared" si="0"/>
        <v>8.3333333333333332E-3</v>
      </c>
      <c r="Z5" s="132">
        <f>L5/240</f>
        <v>1.2500000000000001E-2</v>
      </c>
      <c r="AA5" s="132">
        <f t="shared" si="1"/>
        <v>1.6666666666666666E-2</v>
      </c>
      <c r="AB5" s="132">
        <f t="shared" si="1"/>
        <v>0</v>
      </c>
      <c r="AC5" s="132">
        <f t="shared" si="1"/>
        <v>1.3888888888888888E-2</v>
      </c>
      <c r="AD5" s="131">
        <f t="shared" ref="AD5:AD6" si="2">MEDIAN(P5:V5)</f>
        <v>4.4444444444444446E-2</v>
      </c>
      <c r="AE5" s="130">
        <f t="shared" ref="AE5:AE6" si="3">MEDIAN(W5:AC5)</f>
        <v>1.3888888888888888E-2</v>
      </c>
      <c r="AF5" s="129">
        <f>STDEV(P5:V5)</f>
        <v>4.2023384842296591E-2</v>
      </c>
      <c r="AG5" s="128">
        <f>STDEV(W5:AC5)</f>
        <v>3.6097117760851762E-2</v>
      </c>
      <c r="AH5" s="3"/>
    </row>
    <row r="6" spans="1:38" ht="15.75" thickBot="1">
      <c r="A6" s="107" t="s">
        <v>57</v>
      </c>
      <c r="B6" s="127">
        <v>22</v>
      </c>
      <c r="C6" s="124">
        <v>43</v>
      </c>
      <c r="D6" s="124">
        <v>17</v>
      </c>
      <c r="E6" s="124">
        <v>32</v>
      </c>
      <c r="F6" s="124">
        <v>38</v>
      </c>
      <c r="G6" s="124">
        <v>62</v>
      </c>
      <c r="H6" s="126">
        <v>49</v>
      </c>
      <c r="I6" s="125">
        <v>24</v>
      </c>
      <c r="J6" s="124">
        <v>9</v>
      </c>
      <c r="K6" s="124">
        <v>1</v>
      </c>
      <c r="L6" s="124">
        <v>8</v>
      </c>
      <c r="M6" s="124">
        <v>25</v>
      </c>
      <c r="N6" s="124">
        <v>51</v>
      </c>
      <c r="O6" s="123">
        <v>30</v>
      </c>
      <c r="P6" s="122">
        <f>B6/240</f>
        <v>9.166666666666666E-2</v>
      </c>
      <c r="Q6" s="122">
        <f t="shared" si="0"/>
        <v>0.11944444444444445</v>
      </c>
      <c r="R6" s="122">
        <f t="shared" si="0"/>
        <v>4.7222222222222221E-2</v>
      </c>
      <c r="S6" s="122">
        <f t="shared" si="0"/>
        <v>8.8888888888888892E-2</v>
      </c>
      <c r="T6" s="122">
        <f t="shared" si="0"/>
        <v>0.10555555555555556</v>
      </c>
      <c r="U6" s="122">
        <f t="shared" si="0"/>
        <v>0.17222222222222222</v>
      </c>
      <c r="V6" s="121">
        <f t="shared" si="0"/>
        <v>0.1361111111111111</v>
      </c>
      <c r="W6" s="120">
        <f t="shared" si="0"/>
        <v>6.6666666666666666E-2</v>
      </c>
      <c r="X6" s="122">
        <f t="shared" si="0"/>
        <v>2.5000000000000001E-2</v>
      </c>
      <c r="Y6" s="122">
        <f t="shared" si="0"/>
        <v>2.7777777777777779E-3</v>
      </c>
      <c r="Z6" s="122">
        <f>L6/240</f>
        <v>3.3333333333333333E-2</v>
      </c>
      <c r="AA6" s="122">
        <f t="shared" si="1"/>
        <v>6.9444444444444448E-2</v>
      </c>
      <c r="AB6" s="122">
        <f t="shared" si="1"/>
        <v>0.14166666666666666</v>
      </c>
      <c r="AC6" s="122">
        <f t="shared" si="1"/>
        <v>8.3333333333333329E-2</v>
      </c>
      <c r="AD6" s="131">
        <f t="shared" si="2"/>
        <v>0.10555555555555556</v>
      </c>
      <c r="AE6" s="130">
        <f t="shared" si="3"/>
        <v>6.6666666666666666E-2</v>
      </c>
      <c r="AF6" s="120">
        <f>STDEV(P6:V6)</f>
        <v>3.9526146846593897E-2</v>
      </c>
      <c r="AG6" s="119">
        <f>STDEV(W6:AC6)</f>
        <v>4.5748076870301142E-2</v>
      </c>
    </row>
    <row r="9" spans="1:38">
      <c r="AD9" s="27" t="s">
        <v>2182</v>
      </c>
      <c r="AE9" s="27" t="s">
        <v>2181</v>
      </c>
    </row>
    <row r="10" spans="1:38">
      <c r="AD10" s="131">
        <f>AVERAGEA(P4:V4)</f>
        <v>5.7539682539682543E-2</v>
      </c>
      <c r="AE10" s="130">
        <f>AVERAGE(W4:AC4)</f>
        <v>4.4246031746031748E-2</v>
      </c>
      <c r="AG10" s="27">
        <v>5.8333333333333334E-2</v>
      </c>
      <c r="AH10" s="27">
        <v>8.3333333333333332E-3</v>
      </c>
      <c r="AI10" s="27">
        <v>3.7499999999999999E-2</v>
      </c>
      <c r="AJ10" s="27">
        <v>0.10555555555555556</v>
      </c>
      <c r="AK10" s="27">
        <v>9.166666666666666E-2</v>
      </c>
      <c r="AL10" s="27">
        <v>6.6666666666666666E-2</v>
      </c>
    </row>
    <row r="11" spans="1:38">
      <c r="AD11" s="131">
        <f t="shared" ref="AD11:AD12" si="4">AVERAGEA(P5:V5)</f>
        <v>5.5753968253968243E-2</v>
      </c>
      <c r="AE11" s="130">
        <f t="shared" ref="AE11:AE12" si="5">AVERAGE(W5:AC5)</f>
        <v>2.7579365079365082E-2</v>
      </c>
      <c r="AG11" s="27">
        <v>5.5555555555555552E-2</v>
      </c>
      <c r="AH11" s="27">
        <v>3.6111111111111108E-2</v>
      </c>
      <c r="AI11" s="27">
        <v>0.11388888888888889</v>
      </c>
      <c r="AJ11" s="27">
        <v>3.6111111111111108E-2</v>
      </c>
      <c r="AK11" s="27">
        <v>0.11944444444444445</v>
      </c>
      <c r="AL11" s="27">
        <v>2.5000000000000001E-2</v>
      </c>
    </row>
    <row r="12" spans="1:38">
      <c r="AD12" s="131">
        <f t="shared" si="4"/>
        <v>0.10873015873015872</v>
      </c>
      <c r="AE12" s="130">
        <f t="shared" si="5"/>
        <v>6.0317460317460318E-2</v>
      </c>
      <c r="AG12" s="27">
        <v>3.0555555555555555E-2</v>
      </c>
      <c r="AH12" s="27">
        <v>0.05</v>
      </c>
      <c r="AI12" s="27">
        <v>1.3888888888888888E-2</v>
      </c>
      <c r="AJ12" s="27">
        <v>8.3333333333333332E-3</v>
      </c>
      <c r="AK12" s="27">
        <v>4.7222222222222221E-2</v>
      </c>
      <c r="AL12" s="27">
        <v>2.7777777777777779E-3</v>
      </c>
    </row>
    <row r="13" spans="1:38">
      <c r="AG13" s="27">
        <v>5.8333333333333334E-2</v>
      </c>
      <c r="AH13" s="27">
        <v>3.7499999999999999E-2</v>
      </c>
      <c r="AI13" s="27">
        <v>0.10277777777777777</v>
      </c>
      <c r="AJ13" s="27">
        <v>1.2500000000000001E-2</v>
      </c>
      <c r="AK13" s="27">
        <v>8.8888888888888892E-2</v>
      </c>
      <c r="AL13" s="27">
        <v>3.3333333333333333E-2</v>
      </c>
    </row>
    <row r="14" spans="1:38">
      <c r="AG14" s="27">
        <v>1.9444444444444445E-2</v>
      </c>
      <c r="AH14" s="27">
        <v>4.1666666666666664E-2</v>
      </c>
      <c r="AI14" s="27">
        <v>4.4444444444444446E-2</v>
      </c>
      <c r="AJ14" s="27">
        <v>1.6666666666666666E-2</v>
      </c>
      <c r="AK14" s="27">
        <v>0.10555555555555556</v>
      </c>
      <c r="AL14" s="27">
        <v>6.9444444444444448E-2</v>
      </c>
    </row>
    <row r="15" spans="1:38">
      <c r="AG15" s="27">
        <v>0.1111111111111111</v>
      </c>
      <c r="AH15" s="27">
        <v>8.8888888888888892E-2</v>
      </c>
      <c r="AI15" s="27">
        <v>5.5555555555555558E-3</v>
      </c>
      <c r="AJ15" s="27">
        <v>0</v>
      </c>
      <c r="AK15" s="27">
        <v>0.17222222222222222</v>
      </c>
      <c r="AL15" s="27">
        <v>0.14166666666666666</v>
      </c>
    </row>
    <row r="16" spans="1:38">
      <c r="AG16" s="27">
        <v>6.9444444444444448E-2</v>
      </c>
      <c r="AH16" s="27">
        <v>4.7222222222222221E-2</v>
      </c>
      <c r="AI16" s="27">
        <v>7.2222222222222215E-2</v>
      </c>
      <c r="AJ16" s="27">
        <v>1.3888888888888888E-2</v>
      </c>
      <c r="AK16" s="27">
        <v>0.1361111111111111</v>
      </c>
      <c r="AL16" s="27">
        <v>8.3333333333333329E-2</v>
      </c>
    </row>
  </sheetData>
  <mergeCells count="9">
    <mergeCell ref="B1:O1"/>
    <mergeCell ref="P1:AC1"/>
    <mergeCell ref="AD1:AG1"/>
    <mergeCell ref="B2:H2"/>
    <mergeCell ref="I2:O2"/>
    <mergeCell ref="P2:V2"/>
    <mergeCell ref="W2:AC2"/>
    <mergeCell ref="AD2:AE2"/>
    <mergeCell ref="AF2:AG2"/>
  </mergeCells>
  <pageMargins left="0.7" right="0.7" top="0.75" bottom="0.75" header="0.3" footer="0.3"/>
  <pageSetup orientation="portrait" horizontalDpi="0" verticalDpi="0" r:id="rId1"/>
  <drawing r:id="rId2"/>
</worksheet>
</file>

<file path=xl/worksheets/sheet23.xml><?xml version="1.0" encoding="utf-8"?>
<worksheet xmlns="http://schemas.openxmlformats.org/spreadsheetml/2006/main" xmlns:r="http://schemas.openxmlformats.org/officeDocument/2006/relationships">
  <sheetPr>
    <tabColor rgb="FFFF0000"/>
  </sheetPr>
  <dimension ref="A1:S46"/>
  <sheetViews>
    <sheetView topLeftCell="H1" zoomScale="80" zoomScaleNormal="80" workbookViewId="0">
      <selection activeCell="S1" sqref="S1:S46"/>
    </sheetView>
  </sheetViews>
  <sheetFormatPr baseColWidth="10" defaultRowHeight="15"/>
  <cols>
    <col min="1" max="1" width="20" style="161" bestFit="1" customWidth="1"/>
    <col min="2" max="2" width="21.85546875" style="161" bestFit="1" customWidth="1"/>
    <col min="3" max="3" width="6.7109375" style="161" bestFit="1" customWidth="1"/>
    <col min="4" max="4" width="8.28515625" style="161" bestFit="1" customWidth="1"/>
    <col min="5" max="5" width="9.85546875" style="161" bestFit="1" customWidth="1"/>
    <col min="6" max="6" width="10.7109375" style="161" bestFit="1" customWidth="1"/>
    <col min="7" max="7" width="10.7109375" style="161" customWidth="1"/>
    <col min="8" max="8" width="12" style="161" bestFit="1" customWidth="1"/>
    <col min="9" max="10" width="11.42578125" style="161"/>
    <col min="11" max="11" width="21.85546875" style="161" bestFit="1" customWidth="1"/>
    <col min="12" max="12" width="11.42578125" style="161"/>
    <col min="13" max="13" width="21.85546875" style="161" bestFit="1" customWidth="1"/>
    <col min="14" max="14" width="12" style="161" bestFit="1" customWidth="1"/>
    <col min="15" max="16384" width="11.42578125" style="161"/>
  </cols>
  <sheetData>
    <row r="1" spans="1:19" ht="15.75">
      <c r="A1" s="160" t="s">
        <v>2232</v>
      </c>
      <c r="B1" s="161" t="s">
        <v>104</v>
      </c>
      <c r="C1" s="160" t="s">
        <v>2233</v>
      </c>
      <c r="D1" s="160" t="s">
        <v>2199</v>
      </c>
      <c r="E1" s="161" t="s">
        <v>2200</v>
      </c>
      <c r="F1" s="161" t="s">
        <v>2231</v>
      </c>
      <c r="G1" s="161" t="s">
        <v>2235</v>
      </c>
      <c r="H1" s="161" t="s">
        <v>2234</v>
      </c>
      <c r="I1" s="161" t="s">
        <v>59</v>
      </c>
      <c r="S1" s="174"/>
    </row>
    <row r="2" spans="1:19" ht="15.75">
      <c r="A2" s="161" t="s">
        <v>2191</v>
      </c>
      <c r="B2" s="26" t="s">
        <v>56</v>
      </c>
      <c r="C2" s="141" t="s">
        <v>11</v>
      </c>
      <c r="D2" s="24">
        <v>29.75</v>
      </c>
      <c r="E2" s="24">
        <v>-115.69100000000002</v>
      </c>
      <c r="F2" s="24">
        <v>38</v>
      </c>
      <c r="G2" s="24">
        <v>1.5797835966168101</v>
      </c>
      <c r="H2" s="24">
        <v>29.705882352941178</v>
      </c>
      <c r="I2" s="24">
        <v>15.458673560021058</v>
      </c>
      <c r="J2" s="24"/>
      <c r="P2" s="112" t="s">
        <v>0</v>
      </c>
      <c r="S2" s="174"/>
    </row>
    <row r="3" spans="1:19" ht="15.75">
      <c r="A3" s="161" t="s">
        <v>2191</v>
      </c>
      <c r="B3" s="26" t="s">
        <v>56</v>
      </c>
      <c r="C3" s="170" t="s">
        <v>1</v>
      </c>
      <c r="D3" s="24">
        <v>32.25</v>
      </c>
      <c r="E3" s="24">
        <v>-117.00700000000001</v>
      </c>
      <c r="F3" s="24">
        <v>23209</v>
      </c>
      <c r="G3" s="24">
        <v>4.3656564285283892</v>
      </c>
      <c r="H3" s="24">
        <v>18.333333333333332</v>
      </c>
      <c r="I3" s="24">
        <v>5.7735026918962564</v>
      </c>
      <c r="J3" s="24"/>
      <c r="P3" s="27" t="s">
        <v>1</v>
      </c>
      <c r="S3" s="174"/>
    </row>
    <row r="4" spans="1:19" ht="15.75">
      <c r="A4" s="161" t="s">
        <v>2191</v>
      </c>
      <c r="B4" s="26" t="s">
        <v>56</v>
      </c>
      <c r="C4" s="141" t="s">
        <v>7</v>
      </c>
      <c r="D4" s="24">
        <v>31.5</v>
      </c>
      <c r="E4" s="24">
        <v>-116.63699999999997</v>
      </c>
      <c r="F4" s="24">
        <v>7106</v>
      </c>
      <c r="G4" s="24">
        <v>3.8516252031533091</v>
      </c>
      <c r="H4" s="24">
        <v>20</v>
      </c>
      <c r="I4" s="24">
        <v>5.6879645899452109</v>
      </c>
      <c r="J4" s="24"/>
      <c r="P4" s="108" t="s">
        <v>2173</v>
      </c>
      <c r="S4" s="174"/>
    </row>
    <row r="5" spans="1:19" ht="15.75">
      <c r="A5" s="161" t="s">
        <v>2191</v>
      </c>
      <c r="B5" s="26" t="s">
        <v>56</v>
      </c>
      <c r="C5" s="141" t="s">
        <v>10</v>
      </c>
      <c r="D5" s="24">
        <v>30</v>
      </c>
      <c r="E5" s="24">
        <v>-115.79099999999997</v>
      </c>
      <c r="F5" s="24">
        <v>255</v>
      </c>
      <c r="G5" s="24">
        <v>2.406540180433955</v>
      </c>
      <c r="H5" s="24">
        <v>33.333333333333336</v>
      </c>
      <c r="I5" s="24">
        <v>10.897247358851684</v>
      </c>
      <c r="J5" s="24"/>
      <c r="P5" s="161" t="s">
        <v>2172</v>
      </c>
      <c r="S5" s="174"/>
    </row>
    <row r="6" spans="1:19" ht="15.75">
      <c r="A6" s="161" t="s">
        <v>2191</v>
      </c>
      <c r="B6" s="26" t="s">
        <v>56</v>
      </c>
      <c r="C6" s="170" t="s">
        <v>0</v>
      </c>
      <c r="D6" s="24">
        <v>32.5</v>
      </c>
      <c r="E6" s="24">
        <v>-117.105</v>
      </c>
      <c r="F6" s="24">
        <v>1618706</v>
      </c>
      <c r="G6" s="24">
        <v>6.2091679765036822</v>
      </c>
      <c r="H6" s="24">
        <v>18.214285714285715</v>
      </c>
      <c r="I6" s="24">
        <v>6.0786963611081504</v>
      </c>
      <c r="J6" s="24"/>
      <c r="S6" s="174"/>
    </row>
    <row r="7" spans="1:19" ht="15.75">
      <c r="A7" s="161" t="s">
        <v>2191</v>
      </c>
      <c r="B7" s="26" t="s">
        <v>56</v>
      </c>
      <c r="C7" s="141" t="s">
        <v>12</v>
      </c>
      <c r="D7" s="24">
        <v>30</v>
      </c>
      <c r="E7" s="24">
        <v>-115.79099999999995</v>
      </c>
      <c r="F7" s="24">
        <v>255</v>
      </c>
      <c r="G7" s="24">
        <v>2.406540180433955</v>
      </c>
      <c r="H7" s="24">
        <v>41.666666666666664</v>
      </c>
      <c r="I7" s="24">
        <v>11.286317042372692</v>
      </c>
      <c r="J7" s="24"/>
      <c r="S7" s="174"/>
    </row>
    <row r="8" spans="1:19" ht="15.75">
      <c r="A8" s="161" t="s">
        <v>2191</v>
      </c>
      <c r="B8" s="26" t="s">
        <v>56</v>
      </c>
      <c r="C8" s="141" t="s">
        <v>13</v>
      </c>
      <c r="D8" s="24">
        <v>30</v>
      </c>
      <c r="E8" s="24">
        <v>-115.79100000000005</v>
      </c>
      <c r="F8" s="24">
        <v>255</v>
      </c>
      <c r="G8" s="24">
        <v>2.406540180433955</v>
      </c>
      <c r="H8" s="24">
        <v>27.5</v>
      </c>
      <c r="I8" s="24">
        <v>11.21634751658949</v>
      </c>
      <c r="J8" s="24"/>
      <c r="S8" s="174"/>
    </row>
    <row r="9" spans="1:19" ht="15.75">
      <c r="A9" s="161" t="s">
        <v>2191</v>
      </c>
      <c r="B9" s="26" t="s">
        <v>56</v>
      </c>
      <c r="C9" s="170" t="s">
        <v>8</v>
      </c>
      <c r="D9" s="24">
        <v>30.75</v>
      </c>
      <c r="E9" s="24">
        <v>-116.03400000000003</v>
      </c>
      <c r="F9" s="24">
        <v>47050</v>
      </c>
      <c r="G9" s="24">
        <v>4.6725596277632757</v>
      </c>
      <c r="H9" s="24">
        <v>20.75</v>
      </c>
      <c r="I9" s="24">
        <v>10.833826418758742</v>
      </c>
      <c r="J9" s="24"/>
      <c r="S9" s="174"/>
    </row>
    <row r="10" spans="1:19" ht="15.75">
      <c r="A10" s="161" t="s">
        <v>2191</v>
      </c>
      <c r="B10" s="26" t="s">
        <v>56</v>
      </c>
      <c r="C10" s="170" t="s">
        <v>9</v>
      </c>
      <c r="D10" s="24">
        <v>30.75</v>
      </c>
      <c r="E10" s="24">
        <v>-116.03400000000006</v>
      </c>
      <c r="F10" s="24">
        <v>47050</v>
      </c>
      <c r="G10" s="24">
        <v>4.6725596277632757</v>
      </c>
      <c r="H10" s="24">
        <v>30.8</v>
      </c>
      <c r="I10" s="24">
        <v>14.554495296413865</v>
      </c>
      <c r="J10" s="24"/>
      <c r="S10" s="174"/>
    </row>
    <row r="11" spans="1:19" ht="15.75">
      <c r="A11" s="161" t="s">
        <v>2191</v>
      </c>
      <c r="B11" s="26" t="s">
        <v>56</v>
      </c>
      <c r="C11" s="170" t="s">
        <v>4</v>
      </c>
      <c r="D11" s="24">
        <v>32</v>
      </c>
      <c r="E11" s="24">
        <v>-116.85799999999998</v>
      </c>
      <c r="F11" s="24">
        <v>322842</v>
      </c>
      <c r="G11" s="24">
        <v>5.5089900290912404</v>
      </c>
      <c r="H11" s="24">
        <v>14.285714285714286</v>
      </c>
      <c r="I11" s="24">
        <v>7.3192505471139979</v>
      </c>
      <c r="J11" s="24"/>
      <c r="S11" s="174"/>
    </row>
    <row r="12" spans="1:19" ht="15.75">
      <c r="A12" s="161" t="s">
        <v>2191</v>
      </c>
      <c r="B12" s="26" t="s">
        <v>56</v>
      </c>
      <c r="C12" s="170" t="s">
        <v>5</v>
      </c>
      <c r="D12" s="24">
        <v>32</v>
      </c>
      <c r="E12" s="24">
        <v>-116.858</v>
      </c>
      <c r="F12" s="24">
        <v>322842</v>
      </c>
      <c r="G12" s="24">
        <v>5.5089900290912404</v>
      </c>
      <c r="H12" s="24">
        <v>23.571428571428573</v>
      </c>
      <c r="I12" s="24">
        <v>7.4402380914284487</v>
      </c>
      <c r="J12" s="24"/>
      <c r="S12" s="174"/>
    </row>
    <row r="13" spans="1:19" ht="15.75">
      <c r="A13" s="161" t="s">
        <v>2191</v>
      </c>
      <c r="B13" s="26" t="s">
        <v>56</v>
      </c>
      <c r="C13" s="141" t="s">
        <v>6</v>
      </c>
      <c r="D13" s="24">
        <v>31.75</v>
      </c>
      <c r="E13" s="24">
        <v>-116.61400000000002</v>
      </c>
      <c r="F13" s="24">
        <v>11203</v>
      </c>
      <c r="G13" s="24">
        <v>4.0493343359722838</v>
      </c>
      <c r="H13" s="24">
        <v>21.923076923076923</v>
      </c>
      <c r="I13" s="24">
        <v>8.3012201759895774</v>
      </c>
      <c r="J13" s="24"/>
      <c r="S13" s="174"/>
    </row>
    <row r="14" spans="1:19" ht="15.75">
      <c r="A14" s="161" t="s">
        <v>2191</v>
      </c>
      <c r="B14" s="26" t="s">
        <v>56</v>
      </c>
      <c r="C14" s="170" t="s">
        <v>3</v>
      </c>
      <c r="D14" s="24">
        <v>32</v>
      </c>
      <c r="E14" s="24">
        <v>-116.85799999999996</v>
      </c>
      <c r="F14" s="24">
        <v>322842</v>
      </c>
      <c r="G14" s="24">
        <v>5.5089900290912404</v>
      </c>
      <c r="H14" s="24">
        <v>18.636363636363637</v>
      </c>
      <c r="I14" s="24">
        <v>4.5226701686664539</v>
      </c>
      <c r="J14" s="24"/>
      <c r="S14" s="174"/>
    </row>
    <row r="15" spans="1:19" ht="15.75">
      <c r="A15" s="161" t="s">
        <v>2191</v>
      </c>
      <c r="B15" s="26" t="s">
        <v>56</v>
      </c>
      <c r="C15" s="170" t="s">
        <v>2</v>
      </c>
      <c r="D15" s="24">
        <v>32</v>
      </c>
      <c r="E15" s="24">
        <v>-116.85799999999999</v>
      </c>
      <c r="F15" s="24">
        <v>322842</v>
      </c>
      <c r="G15" s="24">
        <v>5.5089900290912404</v>
      </c>
      <c r="H15" s="24">
        <v>21.25</v>
      </c>
      <c r="I15" s="24">
        <v>10.243740065343117</v>
      </c>
      <c r="J15" s="24"/>
      <c r="S15" s="174"/>
    </row>
    <row r="16" spans="1:19" ht="15.75">
      <c r="A16" s="162" t="s">
        <v>2194</v>
      </c>
      <c r="B16" s="26" t="s">
        <v>58</v>
      </c>
      <c r="C16" s="141" t="s">
        <v>11</v>
      </c>
      <c r="D16" s="24">
        <v>29.75</v>
      </c>
      <c r="E16" s="24">
        <v>-115.691</v>
      </c>
      <c r="F16" s="24">
        <v>38</v>
      </c>
      <c r="G16" s="24">
        <v>1.5797835966168101</v>
      </c>
      <c r="H16" s="24">
        <v>27</v>
      </c>
      <c r="I16" s="24">
        <v>4.4721359549995796</v>
      </c>
      <c r="J16" s="24"/>
      <c r="S16" s="174"/>
    </row>
    <row r="17" spans="1:19" ht="15.75">
      <c r="A17" s="162" t="s">
        <v>2194</v>
      </c>
      <c r="B17" s="26" t="s">
        <v>58</v>
      </c>
      <c r="C17" s="141" t="s">
        <v>1</v>
      </c>
      <c r="D17" s="24">
        <v>32.25</v>
      </c>
      <c r="E17" s="24">
        <v>-117.00700000000002</v>
      </c>
      <c r="F17" s="24">
        <v>23209</v>
      </c>
      <c r="G17" s="24">
        <v>4.3656564285283892</v>
      </c>
      <c r="H17" s="24">
        <v>23.684210526315791</v>
      </c>
      <c r="I17" s="24">
        <v>4.6037896443708144</v>
      </c>
      <c r="J17" s="24"/>
      <c r="S17" s="174"/>
    </row>
    <row r="18" spans="1:19">
      <c r="A18" s="162" t="s">
        <v>2194</v>
      </c>
      <c r="B18" s="26" t="s">
        <v>58</v>
      </c>
      <c r="C18" s="141" t="s">
        <v>7</v>
      </c>
      <c r="D18" s="24">
        <v>31.5</v>
      </c>
      <c r="E18" s="24">
        <v>-116.637</v>
      </c>
      <c r="F18" s="24">
        <v>7106</v>
      </c>
      <c r="G18" s="24">
        <v>3.8516252031533091</v>
      </c>
      <c r="H18" s="24">
        <v>26.666666666666668</v>
      </c>
      <c r="I18" s="24">
        <v>2.8867513459481158</v>
      </c>
      <c r="J18" s="24"/>
      <c r="S18" s="175"/>
    </row>
    <row r="19" spans="1:19" ht="15.75">
      <c r="A19" s="162" t="s">
        <v>2194</v>
      </c>
      <c r="B19" s="26" t="s">
        <v>58</v>
      </c>
      <c r="C19" s="141" t="s">
        <v>10</v>
      </c>
      <c r="D19" s="24">
        <v>30</v>
      </c>
      <c r="E19" s="24">
        <v>-115.791</v>
      </c>
      <c r="F19" s="24">
        <v>255</v>
      </c>
      <c r="G19" s="24">
        <v>2.406540180433955</v>
      </c>
      <c r="H19" s="24">
        <v>30</v>
      </c>
      <c r="I19" s="24">
        <v>5</v>
      </c>
      <c r="J19" s="24"/>
      <c r="S19" s="174"/>
    </row>
    <row r="20" spans="1:19" ht="15.75">
      <c r="A20" s="162" t="s">
        <v>2194</v>
      </c>
      <c r="B20" s="26" t="s">
        <v>58</v>
      </c>
      <c r="C20" s="141" t="s">
        <v>0</v>
      </c>
      <c r="D20" s="24">
        <v>32.5</v>
      </c>
      <c r="E20" s="24">
        <v>-117.10499999999999</v>
      </c>
      <c r="F20" s="24">
        <v>1618706</v>
      </c>
      <c r="G20" s="24">
        <v>6.2091679765036822</v>
      </c>
      <c r="H20" s="24">
        <v>17.222222222222221</v>
      </c>
      <c r="I20" s="24">
        <v>10.034662148993581</v>
      </c>
      <c r="J20" s="24"/>
      <c r="S20" s="174"/>
    </row>
    <row r="21" spans="1:19" ht="15.75">
      <c r="A21" s="162" t="s">
        <v>2194</v>
      </c>
      <c r="B21" s="26" t="s">
        <v>58</v>
      </c>
      <c r="C21" s="141" t="s">
        <v>12</v>
      </c>
      <c r="D21" s="24">
        <v>30</v>
      </c>
      <c r="E21" s="24">
        <v>-115.79099999999998</v>
      </c>
      <c r="F21" s="24">
        <v>255</v>
      </c>
      <c r="G21" s="24">
        <v>2.406540180433955</v>
      </c>
      <c r="H21" s="24">
        <v>28.333333333333332</v>
      </c>
      <c r="I21" s="24">
        <v>9.831920802501747</v>
      </c>
      <c r="J21" s="24"/>
      <c r="S21" s="174"/>
    </row>
    <row r="22" spans="1:19" ht="15.75">
      <c r="A22" s="162" t="s">
        <v>2194</v>
      </c>
      <c r="B22" s="26" t="s">
        <v>58</v>
      </c>
      <c r="C22" s="141" t="s">
        <v>8</v>
      </c>
      <c r="D22" s="24">
        <v>30.75</v>
      </c>
      <c r="E22" s="24">
        <v>-116.03400000000001</v>
      </c>
      <c r="F22" s="24">
        <v>47050</v>
      </c>
      <c r="G22" s="24">
        <v>4.6725596277632757</v>
      </c>
      <c r="H22" s="24">
        <v>37.5</v>
      </c>
      <c r="I22" s="24">
        <v>17.677669529663689</v>
      </c>
      <c r="J22" s="24"/>
      <c r="S22" s="174"/>
    </row>
    <row r="23" spans="1:19" ht="15.75">
      <c r="A23" s="162" t="s">
        <v>2194</v>
      </c>
      <c r="B23" s="26" t="s">
        <v>58</v>
      </c>
      <c r="C23" s="141" t="s">
        <v>9</v>
      </c>
      <c r="D23" s="24">
        <v>30.75</v>
      </c>
      <c r="E23" s="24">
        <v>-116.03400000000008</v>
      </c>
      <c r="F23" s="24">
        <v>47050</v>
      </c>
      <c r="G23" s="24">
        <v>4.6725596277632757</v>
      </c>
      <c r="H23" s="24">
        <v>21.923076923076923</v>
      </c>
      <c r="I23" s="24">
        <v>6.1768799691953031</v>
      </c>
      <c r="J23" s="24"/>
      <c r="S23" s="174"/>
    </row>
    <row r="24" spans="1:19" ht="15.75">
      <c r="A24" s="162" t="s">
        <v>2194</v>
      </c>
      <c r="B24" s="26" t="s">
        <v>58</v>
      </c>
      <c r="C24" s="141" t="s">
        <v>4</v>
      </c>
      <c r="D24" s="24">
        <v>32</v>
      </c>
      <c r="E24" s="24">
        <v>-116.85799999999996</v>
      </c>
      <c r="F24" s="24">
        <v>322842</v>
      </c>
      <c r="G24" s="24">
        <v>5.5089900290912404</v>
      </c>
      <c r="H24" s="24">
        <v>20</v>
      </c>
      <c r="I24" s="24">
        <v>3.1622776601683795</v>
      </c>
      <c r="J24" s="24"/>
      <c r="S24" s="174"/>
    </row>
    <row r="25" spans="1:19" ht="15.75">
      <c r="A25" s="162" t="s">
        <v>2194</v>
      </c>
      <c r="B25" s="26" t="s">
        <v>58</v>
      </c>
      <c r="C25" s="141" t="s">
        <v>5</v>
      </c>
      <c r="D25" s="24">
        <v>32</v>
      </c>
      <c r="E25" s="24">
        <v>-116.85800000000008</v>
      </c>
      <c r="F25" s="24">
        <v>322842</v>
      </c>
      <c r="G25" s="24">
        <v>5.5089900290912404</v>
      </c>
      <c r="H25" s="24">
        <v>13.513513513513514</v>
      </c>
      <c r="I25" s="24">
        <v>9.3441057524148512</v>
      </c>
      <c r="J25" s="24"/>
      <c r="S25" s="174"/>
    </row>
    <row r="26" spans="1:19" ht="15.75">
      <c r="A26" s="162" t="s">
        <v>2194</v>
      </c>
      <c r="B26" s="26" t="s">
        <v>58</v>
      </c>
      <c r="C26" s="141" t="s">
        <v>6</v>
      </c>
      <c r="D26" s="24">
        <v>31.75</v>
      </c>
      <c r="E26" s="24">
        <v>-116.61400000000002</v>
      </c>
      <c r="F26" s="24">
        <v>11203</v>
      </c>
      <c r="G26" s="24">
        <v>4.0493343359722838</v>
      </c>
      <c r="H26" s="24">
        <v>19.615384615384617</v>
      </c>
      <c r="I26" s="24">
        <v>10.500305245868342</v>
      </c>
      <c r="J26" s="24"/>
      <c r="S26" s="174"/>
    </row>
    <row r="27" spans="1:19" ht="15.75">
      <c r="A27" s="162" t="s">
        <v>2194</v>
      </c>
      <c r="B27" s="26" t="s">
        <v>58</v>
      </c>
      <c r="C27" s="141" t="s">
        <v>3</v>
      </c>
      <c r="D27" s="24">
        <v>32</v>
      </c>
      <c r="E27" s="24">
        <v>-116.85799999999999</v>
      </c>
      <c r="F27" s="24">
        <v>322842</v>
      </c>
      <c r="G27" s="24">
        <v>5.5089900290912404</v>
      </c>
      <c r="H27" s="24">
        <v>28</v>
      </c>
      <c r="I27" s="24">
        <v>4.4721359549995796</v>
      </c>
      <c r="J27" s="24"/>
      <c r="S27" s="174"/>
    </row>
    <row r="28" spans="1:19" ht="15.75">
      <c r="A28" s="162" t="s">
        <v>2194</v>
      </c>
      <c r="B28" s="26" t="s">
        <v>58</v>
      </c>
      <c r="C28" s="141" t="s">
        <v>2</v>
      </c>
      <c r="D28" s="24">
        <v>32</v>
      </c>
      <c r="E28" s="24">
        <v>-116.85800000000009</v>
      </c>
      <c r="F28" s="24">
        <v>322842</v>
      </c>
      <c r="G28" s="24">
        <v>5.5089900290912404</v>
      </c>
      <c r="H28" s="24">
        <v>20.975609756097562</v>
      </c>
      <c r="I28" s="24">
        <v>2.7882593573594292</v>
      </c>
      <c r="J28" s="24"/>
      <c r="S28" s="174"/>
    </row>
    <row r="29" spans="1:19" ht="15.75">
      <c r="A29" s="162" t="s">
        <v>2196</v>
      </c>
      <c r="B29" s="26" t="s">
        <v>57</v>
      </c>
      <c r="C29" s="141" t="s">
        <v>11</v>
      </c>
      <c r="D29" s="24">
        <v>29.75</v>
      </c>
      <c r="E29" s="24">
        <v>-115.69099999999993</v>
      </c>
      <c r="F29" s="24">
        <v>38</v>
      </c>
      <c r="G29" s="24">
        <v>1.5797835966168101</v>
      </c>
      <c r="H29" s="24">
        <v>32</v>
      </c>
      <c r="I29" s="24">
        <v>19.145540580979453</v>
      </c>
      <c r="J29" s="24"/>
      <c r="S29" s="174"/>
    </row>
    <row r="30" spans="1:19" ht="15.75">
      <c r="A30" s="162" t="s">
        <v>2196</v>
      </c>
      <c r="B30" s="26" t="s">
        <v>57</v>
      </c>
      <c r="C30" s="141" t="s">
        <v>1</v>
      </c>
      <c r="D30" s="24">
        <v>32.25</v>
      </c>
      <c r="E30" s="24">
        <v>-117.00700000000005</v>
      </c>
      <c r="F30" s="24">
        <v>23209</v>
      </c>
      <c r="G30" s="24">
        <v>4.3656564285283892</v>
      </c>
      <c r="H30" s="24">
        <v>27.083333333333332</v>
      </c>
      <c r="I30" s="24">
        <v>13.98109489606424</v>
      </c>
      <c r="J30" s="24"/>
      <c r="S30" s="174"/>
    </row>
    <row r="31" spans="1:19" ht="15.75">
      <c r="A31" s="162" t="s">
        <v>2196</v>
      </c>
      <c r="B31" s="26" t="s">
        <v>57</v>
      </c>
      <c r="C31" s="141" t="s">
        <v>7</v>
      </c>
      <c r="D31" s="24">
        <v>31.5</v>
      </c>
      <c r="E31" s="24">
        <v>-116.637</v>
      </c>
      <c r="F31" s="24">
        <v>7106</v>
      </c>
      <c r="G31" s="24">
        <v>3.8516252031533091</v>
      </c>
      <c r="H31" s="24">
        <v>10</v>
      </c>
      <c r="I31" s="24">
        <v>0</v>
      </c>
      <c r="J31" s="24"/>
      <c r="S31" s="174"/>
    </row>
    <row r="32" spans="1:19" ht="15.75">
      <c r="A32" s="162" t="s">
        <v>2196</v>
      </c>
      <c r="B32" s="26" t="s">
        <v>57</v>
      </c>
      <c r="C32" s="141" t="s">
        <v>10</v>
      </c>
      <c r="D32" s="24">
        <v>30</v>
      </c>
      <c r="E32" s="24">
        <v>-115.79099999999997</v>
      </c>
      <c r="F32" s="24">
        <v>255</v>
      </c>
      <c r="G32" s="24">
        <v>2.406540180433955</v>
      </c>
      <c r="H32" s="24">
        <v>30.625</v>
      </c>
      <c r="I32" s="24">
        <v>16.995272451899254</v>
      </c>
      <c r="J32" s="24"/>
      <c r="S32" s="174"/>
    </row>
    <row r="33" spans="1:19" ht="15.75">
      <c r="A33" s="162" t="s">
        <v>2196</v>
      </c>
      <c r="B33" s="26" t="s">
        <v>57</v>
      </c>
      <c r="C33" s="141" t="s">
        <v>0</v>
      </c>
      <c r="D33" s="24">
        <v>32.5</v>
      </c>
      <c r="E33" s="24">
        <v>-117.105</v>
      </c>
      <c r="F33" s="24">
        <v>1618706</v>
      </c>
      <c r="G33" s="24">
        <v>6.2091679765036822</v>
      </c>
      <c r="H33" s="24">
        <v>15.681818181818182</v>
      </c>
      <c r="I33" s="24">
        <v>6.0347119995695664</v>
      </c>
      <c r="J33" s="24"/>
      <c r="S33" s="174"/>
    </row>
    <row r="34" spans="1:19" ht="15.75">
      <c r="A34" s="162" t="s">
        <v>2196</v>
      </c>
      <c r="B34" s="26" t="s">
        <v>57</v>
      </c>
      <c r="C34" s="141" t="s">
        <v>12</v>
      </c>
      <c r="D34" s="24">
        <v>30</v>
      </c>
      <c r="E34" s="24">
        <v>-115.79100000000003</v>
      </c>
      <c r="F34" s="24">
        <v>255</v>
      </c>
      <c r="G34" s="24">
        <v>2.406540180433955</v>
      </c>
      <c r="H34" s="24">
        <v>32</v>
      </c>
      <c r="I34" s="24">
        <v>15.612494995995995</v>
      </c>
      <c r="J34" s="24"/>
      <c r="S34" s="174"/>
    </row>
    <row r="35" spans="1:19" ht="15.75">
      <c r="A35" s="162" t="s">
        <v>2196</v>
      </c>
      <c r="B35" s="26" t="s">
        <v>57</v>
      </c>
      <c r="C35" s="141" t="s">
        <v>13</v>
      </c>
      <c r="D35" s="24">
        <v>30</v>
      </c>
      <c r="E35" s="24">
        <v>-115.7910000000001</v>
      </c>
      <c r="F35" s="24">
        <v>255</v>
      </c>
      <c r="G35" s="24">
        <v>2.406540180433955</v>
      </c>
      <c r="H35" s="24">
        <v>35.882352941176471</v>
      </c>
      <c r="I35" s="24">
        <v>11.649286774431355</v>
      </c>
      <c r="J35" s="24"/>
      <c r="S35" s="174"/>
    </row>
    <row r="36" spans="1:19" ht="15.75">
      <c r="A36" s="162" t="s">
        <v>2196</v>
      </c>
      <c r="B36" s="26" t="s">
        <v>57</v>
      </c>
      <c r="C36" s="141" t="s">
        <v>8</v>
      </c>
      <c r="D36" s="24">
        <v>30.75</v>
      </c>
      <c r="E36" s="24">
        <v>-116.03399999999991</v>
      </c>
      <c r="F36" s="24">
        <v>47050</v>
      </c>
      <c r="G36" s="24">
        <v>4.6725596277632757</v>
      </c>
      <c r="H36" s="24">
        <v>20.483870967741936</v>
      </c>
      <c r="I36" s="24">
        <v>11.441572079710413</v>
      </c>
      <c r="J36" s="24"/>
      <c r="S36" s="174"/>
    </row>
    <row r="37" spans="1:19" ht="15.75">
      <c r="A37" s="162" t="s">
        <v>2196</v>
      </c>
      <c r="B37" s="26" t="s">
        <v>57</v>
      </c>
      <c r="C37" s="141" t="s">
        <v>9</v>
      </c>
      <c r="D37" s="24">
        <v>30.75</v>
      </c>
      <c r="E37" s="24">
        <v>-116.03399999999996</v>
      </c>
      <c r="F37" s="24">
        <v>47050</v>
      </c>
      <c r="G37" s="24">
        <v>4.6725596277632757</v>
      </c>
      <c r="H37" s="24">
        <v>21.836734693877553</v>
      </c>
      <c r="I37" s="24">
        <v>14.814614038699972</v>
      </c>
      <c r="J37" s="24"/>
      <c r="S37" s="174"/>
    </row>
    <row r="38" spans="1:19" ht="15.75">
      <c r="A38" s="162" t="s">
        <v>2196</v>
      </c>
      <c r="B38" s="26" t="s">
        <v>57</v>
      </c>
      <c r="C38" s="141" t="s">
        <v>4</v>
      </c>
      <c r="D38" s="24">
        <v>32</v>
      </c>
      <c r="E38" s="24">
        <v>-116.85800000000008</v>
      </c>
      <c r="F38" s="24">
        <v>322842</v>
      </c>
      <c r="G38" s="24">
        <v>5.5089900290912404</v>
      </c>
      <c r="H38" s="24">
        <v>21.05263157894737</v>
      </c>
      <c r="I38" s="24">
        <v>6.892798311520524</v>
      </c>
      <c r="J38" s="24"/>
      <c r="S38" s="174"/>
    </row>
    <row r="39" spans="1:19" ht="15.75">
      <c r="A39" s="162" t="s">
        <v>2196</v>
      </c>
      <c r="B39" s="26" t="s">
        <v>57</v>
      </c>
      <c r="C39" s="141" t="s">
        <v>5</v>
      </c>
      <c r="D39" s="24">
        <v>32</v>
      </c>
      <c r="E39" s="24">
        <v>-116.85800000000006</v>
      </c>
      <c r="F39" s="24">
        <v>322842</v>
      </c>
      <c r="G39" s="24">
        <v>5.5089900290912404</v>
      </c>
      <c r="H39" s="24">
        <v>20.3125</v>
      </c>
      <c r="I39" s="24">
        <v>8.7930966324211841</v>
      </c>
      <c r="J39" s="24"/>
      <c r="S39" s="174"/>
    </row>
    <row r="40" spans="1:19" ht="15.75">
      <c r="A40" s="162" t="s">
        <v>2196</v>
      </c>
      <c r="B40" s="26" t="s">
        <v>57</v>
      </c>
      <c r="C40" s="141" t="s">
        <v>6</v>
      </c>
      <c r="D40" s="24">
        <v>31.75</v>
      </c>
      <c r="E40" s="24">
        <v>-116.614</v>
      </c>
      <c r="F40" s="24">
        <v>11203</v>
      </c>
      <c r="G40" s="24">
        <v>4.0493343359722838</v>
      </c>
      <c r="H40" s="24">
        <v>23.333333333333332</v>
      </c>
      <c r="I40" s="24">
        <v>11.180339887498949</v>
      </c>
      <c r="J40" s="24"/>
      <c r="S40" s="174"/>
    </row>
    <row r="41" spans="1:19" ht="15.75">
      <c r="A41" s="162" t="s">
        <v>2196</v>
      </c>
      <c r="B41" s="26" t="s">
        <v>57</v>
      </c>
      <c r="C41" s="141" t="s">
        <v>3</v>
      </c>
      <c r="D41" s="24">
        <v>32</v>
      </c>
      <c r="E41" s="24">
        <v>-116.85799999999996</v>
      </c>
      <c r="F41" s="24">
        <v>322842</v>
      </c>
      <c r="G41" s="24">
        <v>5.5089900290912404</v>
      </c>
      <c r="H41" s="24">
        <v>30.882352941176471</v>
      </c>
      <c r="I41" s="24">
        <v>15.128129233902223</v>
      </c>
      <c r="J41" s="24"/>
      <c r="S41" s="174"/>
    </row>
    <row r="42" spans="1:19">
      <c r="A42" s="162" t="s">
        <v>2196</v>
      </c>
      <c r="B42" s="26" t="s">
        <v>57</v>
      </c>
      <c r="C42" s="141" t="s">
        <v>2</v>
      </c>
      <c r="D42" s="24">
        <v>32</v>
      </c>
      <c r="E42" s="24">
        <v>-116.85800000000009</v>
      </c>
      <c r="F42" s="24">
        <v>322842</v>
      </c>
      <c r="G42" s="24">
        <v>5.5089900290912404</v>
      </c>
      <c r="H42" s="24">
        <v>25.465116279069768</v>
      </c>
      <c r="I42" s="24">
        <v>15.804382811662903</v>
      </c>
      <c r="J42" s="24"/>
      <c r="S42" s="175"/>
    </row>
    <row r="43" spans="1:19">
      <c r="S43" s="175"/>
    </row>
    <row r="44" spans="1:19" ht="15.75">
      <c r="S44" s="174"/>
    </row>
    <row r="45" spans="1:19" ht="15.75">
      <c r="S45" s="174"/>
    </row>
    <row r="46" spans="1:19" ht="15.75">
      <c r="S46" s="174"/>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sheetPr>
    <tabColor rgb="FF7030A0"/>
  </sheetPr>
  <dimension ref="A1:P42"/>
  <sheetViews>
    <sheetView workbookViewId="0">
      <selection sqref="A1:N4"/>
    </sheetView>
  </sheetViews>
  <sheetFormatPr baseColWidth="10" defaultRowHeight="15"/>
  <cols>
    <col min="2" max="2" width="23" bestFit="1" customWidth="1"/>
    <col min="3" max="3" width="6.28515625" bestFit="1" customWidth="1"/>
    <col min="4" max="4" width="3.5703125" bestFit="1" customWidth="1"/>
    <col min="5" max="5" width="4.5703125" bestFit="1" customWidth="1"/>
    <col min="6" max="6" width="5.5703125" bestFit="1" customWidth="1"/>
    <col min="7" max="7" width="3.5703125" bestFit="1" customWidth="1"/>
    <col min="8" max="8" width="4.5703125" bestFit="1" customWidth="1"/>
    <col min="9" max="9" width="5.5703125" bestFit="1" customWidth="1"/>
    <col min="10" max="10" width="8" bestFit="1" customWidth="1"/>
    <col min="11" max="11" width="6.140625" bestFit="1" customWidth="1"/>
    <col min="12" max="12" width="8" bestFit="1" customWidth="1"/>
    <col min="13" max="13" width="8.7109375" bestFit="1" customWidth="1"/>
  </cols>
  <sheetData>
    <row r="1" spans="1:14" s="27" customFormat="1">
      <c r="A1" s="216" t="s">
        <v>166</v>
      </c>
      <c r="B1" s="217"/>
      <c r="C1" s="217"/>
      <c r="D1" s="217"/>
      <c r="E1" s="217"/>
      <c r="F1" s="217"/>
      <c r="G1" s="217"/>
      <c r="H1" s="217"/>
      <c r="I1" s="217"/>
      <c r="J1" s="217"/>
      <c r="K1" s="217"/>
      <c r="L1" s="217"/>
      <c r="M1" s="217"/>
      <c r="N1" s="218"/>
    </row>
    <row r="2" spans="1:14" s="27" customFormat="1">
      <c r="A2" s="219"/>
      <c r="B2" s="220"/>
      <c r="C2" s="220"/>
      <c r="D2" s="220"/>
      <c r="E2" s="220"/>
      <c r="F2" s="220"/>
      <c r="G2" s="220"/>
      <c r="H2" s="220"/>
      <c r="I2" s="220"/>
      <c r="J2" s="220"/>
      <c r="K2" s="220"/>
      <c r="L2" s="220"/>
      <c r="M2" s="220"/>
      <c r="N2" s="221"/>
    </row>
    <row r="3" spans="1:14" s="27" customFormat="1">
      <c r="A3" s="219"/>
      <c r="B3" s="220"/>
      <c r="C3" s="220"/>
      <c r="D3" s="220"/>
      <c r="E3" s="220"/>
      <c r="F3" s="220"/>
      <c r="G3" s="220"/>
      <c r="H3" s="220"/>
      <c r="I3" s="220"/>
      <c r="J3" s="220"/>
      <c r="K3" s="220"/>
      <c r="L3" s="220"/>
      <c r="M3" s="220"/>
      <c r="N3" s="221"/>
    </row>
    <row r="4" spans="1:14" s="27" customFormat="1" ht="15.75" thickBot="1">
      <c r="A4" s="222"/>
      <c r="B4" s="223"/>
      <c r="C4" s="223"/>
      <c r="D4" s="223"/>
      <c r="E4" s="223"/>
      <c r="F4" s="223"/>
      <c r="G4" s="223"/>
      <c r="H4" s="223"/>
      <c r="I4" s="223"/>
      <c r="J4" s="223"/>
      <c r="K4" s="223"/>
      <c r="L4" s="223"/>
      <c r="M4" s="223"/>
      <c r="N4" s="224"/>
    </row>
    <row r="5" spans="1:14">
      <c r="B5" s="27"/>
      <c r="C5" s="27"/>
      <c r="D5" s="185" t="s">
        <v>101</v>
      </c>
      <c r="E5" s="185"/>
      <c r="F5" s="185"/>
      <c r="G5" s="185" t="s">
        <v>102</v>
      </c>
      <c r="H5" s="185"/>
      <c r="I5" s="185"/>
      <c r="J5" s="185" t="s">
        <v>103</v>
      </c>
      <c r="K5" s="185"/>
      <c r="L5" s="185"/>
      <c r="M5" s="27"/>
    </row>
    <row r="6" spans="1:14" ht="18">
      <c r="B6" s="27" t="s">
        <v>104</v>
      </c>
      <c r="C6" s="27" t="s">
        <v>105</v>
      </c>
      <c r="D6" s="27" t="s">
        <v>163</v>
      </c>
      <c r="E6" s="28" t="s">
        <v>164</v>
      </c>
      <c r="F6" s="28" t="s">
        <v>165</v>
      </c>
      <c r="G6" s="27" t="s">
        <v>163</v>
      </c>
      <c r="H6" s="28" t="s">
        <v>164</v>
      </c>
      <c r="I6" s="28" t="s">
        <v>165</v>
      </c>
      <c r="J6" s="27" t="s">
        <v>163</v>
      </c>
      <c r="K6" s="28" t="s">
        <v>164</v>
      </c>
      <c r="L6" s="28" t="s">
        <v>165</v>
      </c>
      <c r="M6" s="28"/>
    </row>
    <row r="7" spans="1:14">
      <c r="B7" s="29" t="s">
        <v>106</v>
      </c>
      <c r="C7" s="27">
        <v>50</v>
      </c>
      <c r="D7" s="27">
        <v>20</v>
      </c>
      <c r="E7" s="27">
        <v>22</v>
      </c>
      <c r="F7" s="27">
        <v>28</v>
      </c>
      <c r="G7" s="27">
        <v>15</v>
      </c>
      <c r="H7" s="27">
        <v>22</v>
      </c>
      <c r="I7" s="27">
        <v>32</v>
      </c>
      <c r="J7" s="27">
        <v>17.5</v>
      </c>
      <c r="K7" s="27">
        <v>22</v>
      </c>
      <c r="L7" s="27">
        <v>30</v>
      </c>
      <c r="M7" s="27"/>
    </row>
    <row r="8" spans="1:14">
      <c r="B8" s="29" t="s">
        <v>107</v>
      </c>
      <c r="C8" s="27">
        <v>46</v>
      </c>
      <c r="D8" s="27">
        <v>18</v>
      </c>
      <c r="E8" s="27">
        <v>19</v>
      </c>
      <c r="F8" s="27">
        <v>27</v>
      </c>
      <c r="G8" s="27">
        <v>21</v>
      </c>
      <c r="H8" s="27">
        <v>22</v>
      </c>
      <c r="I8" s="27">
        <v>29</v>
      </c>
      <c r="J8" s="27">
        <v>19.5</v>
      </c>
      <c r="K8" s="27">
        <v>20.5</v>
      </c>
      <c r="L8" s="27">
        <v>28</v>
      </c>
      <c r="M8" s="27"/>
    </row>
    <row r="9" spans="1:14">
      <c r="B9" s="29" t="s">
        <v>108</v>
      </c>
      <c r="C9" s="27">
        <v>25</v>
      </c>
      <c r="D9" s="27">
        <v>7</v>
      </c>
      <c r="E9" s="27">
        <v>9</v>
      </c>
      <c r="F9" s="27">
        <v>14</v>
      </c>
      <c r="G9" s="27">
        <v>9</v>
      </c>
      <c r="H9" s="27">
        <v>9</v>
      </c>
      <c r="I9" s="27">
        <v>10</v>
      </c>
      <c r="J9" s="27">
        <v>8</v>
      </c>
      <c r="K9" s="27">
        <v>9</v>
      </c>
      <c r="L9" s="27">
        <v>12</v>
      </c>
      <c r="M9" s="27"/>
    </row>
    <row r="10" spans="1:14">
      <c r="B10" s="29" t="s">
        <v>109</v>
      </c>
      <c r="C10" s="27">
        <v>39</v>
      </c>
      <c r="D10" s="27">
        <v>15</v>
      </c>
      <c r="E10" s="27">
        <v>18</v>
      </c>
      <c r="F10" s="27">
        <v>26</v>
      </c>
      <c r="G10" s="27">
        <v>16</v>
      </c>
      <c r="H10" s="27">
        <v>19</v>
      </c>
      <c r="I10" s="27">
        <v>25</v>
      </c>
      <c r="J10" s="27">
        <v>15.5</v>
      </c>
      <c r="K10" s="27">
        <v>18.5</v>
      </c>
      <c r="L10" s="27">
        <v>25.5</v>
      </c>
      <c r="M10" s="27"/>
    </row>
    <row r="11" spans="1:14">
      <c r="B11" s="29" t="s">
        <v>110</v>
      </c>
      <c r="C11" s="27">
        <v>60</v>
      </c>
      <c r="D11" s="27">
        <v>26</v>
      </c>
      <c r="E11" s="27">
        <v>32</v>
      </c>
      <c r="F11" s="27">
        <v>37</v>
      </c>
      <c r="G11" s="27">
        <v>34</v>
      </c>
      <c r="H11" s="27">
        <v>35</v>
      </c>
      <c r="I11" s="27">
        <v>36</v>
      </c>
      <c r="J11" s="27">
        <v>30</v>
      </c>
      <c r="K11" s="27">
        <v>33.5</v>
      </c>
      <c r="L11" s="27">
        <v>36.5</v>
      </c>
      <c r="M11" s="27"/>
    </row>
    <row r="12" spans="1:14">
      <c r="B12" s="29" t="s">
        <v>111</v>
      </c>
      <c r="C12" s="27">
        <v>66</v>
      </c>
      <c r="D12" s="27">
        <v>31</v>
      </c>
      <c r="E12" s="27">
        <v>32</v>
      </c>
      <c r="F12" s="27">
        <v>37</v>
      </c>
      <c r="G12" s="27">
        <v>33</v>
      </c>
      <c r="H12" s="27">
        <v>36</v>
      </c>
      <c r="I12" s="27">
        <v>38</v>
      </c>
      <c r="J12" s="27">
        <v>32</v>
      </c>
      <c r="K12" s="27">
        <v>34</v>
      </c>
      <c r="L12" s="27">
        <v>37.5</v>
      </c>
      <c r="M12" s="27"/>
    </row>
    <row r="13" spans="1:14">
      <c r="B13" s="29" t="s">
        <v>112</v>
      </c>
      <c r="C13" s="27">
        <v>56</v>
      </c>
      <c r="D13" s="27">
        <v>27</v>
      </c>
      <c r="E13" s="27">
        <v>28</v>
      </c>
      <c r="F13" s="27">
        <v>33</v>
      </c>
      <c r="G13" s="27">
        <v>28</v>
      </c>
      <c r="H13" s="27">
        <v>30</v>
      </c>
      <c r="I13" s="27">
        <v>22</v>
      </c>
      <c r="J13" s="27">
        <v>27.5</v>
      </c>
      <c r="K13" s="27">
        <v>29</v>
      </c>
      <c r="L13" s="27">
        <v>27.5</v>
      </c>
      <c r="M13" s="27"/>
    </row>
    <row r="14" spans="1:14">
      <c r="B14" s="29" t="s">
        <v>113</v>
      </c>
      <c r="C14" s="27">
        <v>29</v>
      </c>
      <c r="D14" s="27">
        <v>13</v>
      </c>
      <c r="E14" s="27">
        <v>13</v>
      </c>
      <c r="F14" s="27">
        <v>16</v>
      </c>
      <c r="G14" s="27">
        <v>14</v>
      </c>
      <c r="H14" s="27">
        <v>14</v>
      </c>
      <c r="I14" s="27">
        <v>15</v>
      </c>
      <c r="J14" s="27">
        <v>13.5</v>
      </c>
      <c r="K14" s="27">
        <v>13.5</v>
      </c>
      <c r="L14" s="27">
        <v>15.5</v>
      </c>
      <c r="M14" s="27"/>
    </row>
    <row r="15" spans="1:14">
      <c r="B15" s="29" t="s">
        <v>114</v>
      </c>
      <c r="C15" s="27">
        <v>100</v>
      </c>
      <c r="D15" s="27">
        <v>34</v>
      </c>
      <c r="E15" s="27">
        <v>44</v>
      </c>
      <c r="F15" s="27">
        <v>48</v>
      </c>
      <c r="G15" s="27">
        <v>42</v>
      </c>
      <c r="H15" s="27">
        <v>43</v>
      </c>
      <c r="I15" s="27">
        <v>52</v>
      </c>
      <c r="J15" s="27">
        <v>38</v>
      </c>
      <c r="K15" s="27">
        <v>43.5</v>
      </c>
      <c r="L15" s="27">
        <v>50</v>
      </c>
      <c r="M15" s="27"/>
    </row>
    <row r="16" spans="1:14">
      <c r="B16" s="29" t="s">
        <v>115</v>
      </c>
      <c r="C16" s="27">
        <v>61</v>
      </c>
      <c r="D16" s="27">
        <v>33</v>
      </c>
      <c r="E16" s="27">
        <v>34</v>
      </c>
      <c r="F16" s="27">
        <v>38</v>
      </c>
      <c r="G16" s="27">
        <v>31</v>
      </c>
      <c r="H16" s="27">
        <v>34</v>
      </c>
      <c r="I16" s="27">
        <v>38</v>
      </c>
      <c r="J16" s="27">
        <v>32</v>
      </c>
      <c r="K16" s="27">
        <v>34</v>
      </c>
      <c r="L16" s="27">
        <v>38</v>
      </c>
      <c r="M16" s="27"/>
    </row>
    <row r="17" spans="2:16">
      <c r="B17" s="29" t="s">
        <v>116</v>
      </c>
      <c r="C17" s="27">
        <v>91</v>
      </c>
      <c r="D17" s="27">
        <v>32</v>
      </c>
      <c r="E17" s="27">
        <v>35</v>
      </c>
      <c r="F17" s="27">
        <v>37</v>
      </c>
      <c r="G17" s="27">
        <v>31</v>
      </c>
      <c r="H17" s="27">
        <v>37</v>
      </c>
      <c r="I17" s="27">
        <v>47</v>
      </c>
      <c r="J17" s="27">
        <v>31.5</v>
      </c>
      <c r="K17" s="27">
        <v>36</v>
      </c>
      <c r="L17" s="27">
        <v>42</v>
      </c>
      <c r="M17" s="27"/>
    </row>
    <row r="18" spans="2:16">
      <c r="B18" s="29" t="s">
        <v>117</v>
      </c>
      <c r="C18" s="27">
        <v>56</v>
      </c>
      <c r="D18" s="27">
        <v>23</v>
      </c>
      <c r="E18" s="27">
        <v>24</v>
      </c>
      <c r="F18" s="27">
        <v>29</v>
      </c>
      <c r="G18" s="27">
        <v>24</v>
      </c>
      <c r="H18" s="27">
        <v>25</v>
      </c>
      <c r="I18" s="27">
        <v>32</v>
      </c>
      <c r="J18" s="27">
        <v>23.5</v>
      </c>
      <c r="K18" s="27">
        <v>24.5</v>
      </c>
      <c r="L18" s="27">
        <v>30.5</v>
      </c>
      <c r="M18" s="27"/>
    </row>
    <row r="19" spans="2:16">
      <c r="B19" s="29" t="s">
        <v>118</v>
      </c>
      <c r="C19" s="27">
        <v>91</v>
      </c>
      <c r="D19" s="27">
        <v>35</v>
      </c>
      <c r="E19" s="27">
        <v>35</v>
      </c>
      <c r="F19" s="27">
        <v>42</v>
      </c>
      <c r="G19" s="27">
        <v>36</v>
      </c>
      <c r="H19" s="27">
        <v>36</v>
      </c>
      <c r="I19" s="27">
        <v>44</v>
      </c>
      <c r="J19" s="27">
        <v>35.5</v>
      </c>
      <c r="K19" s="27">
        <v>35.5</v>
      </c>
      <c r="L19" s="27">
        <v>43</v>
      </c>
      <c r="M19" s="27"/>
    </row>
    <row r="20" spans="2:16">
      <c r="B20" s="29" t="s">
        <v>119</v>
      </c>
      <c r="C20" s="27">
        <v>36</v>
      </c>
      <c r="D20" s="27">
        <v>14</v>
      </c>
      <c r="E20" s="27">
        <v>15</v>
      </c>
      <c r="F20" s="27">
        <v>19</v>
      </c>
      <c r="G20" s="27">
        <v>12</v>
      </c>
      <c r="H20" s="27">
        <v>15</v>
      </c>
      <c r="I20" s="27">
        <v>18</v>
      </c>
      <c r="J20" s="27">
        <v>13</v>
      </c>
      <c r="K20" s="27">
        <v>15</v>
      </c>
      <c r="L20" s="27">
        <v>18.5</v>
      </c>
      <c r="M20" s="27"/>
    </row>
    <row r="21" spans="2:16">
      <c r="B21" s="29" t="s">
        <v>120</v>
      </c>
      <c r="C21" s="27">
        <v>48</v>
      </c>
      <c r="D21" s="27">
        <v>23</v>
      </c>
      <c r="E21" s="27">
        <v>30</v>
      </c>
      <c r="F21" s="27">
        <v>32</v>
      </c>
      <c r="G21" s="27">
        <v>16</v>
      </c>
      <c r="H21" s="27">
        <v>28</v>
      </c>
      <c r="I21" s="27">
        <v>34</v>
      </c>
      <c r="J21" s="27">
        <v>19.5</v>
      </c>
      <c r="K21" s="27">
        <v>29</v>
      </c>
      <c r="L21" s="27">
        <v>33</v>
      </c>
      <c r="M21" s="27"/>
    </row>
    <row r="22" spans="2:16">
      <c r="B22" s="29" t="s">
        <v>121</v>
      </c>
      <c r="C22" s="27">
        <v>54</v>
      </c>
      <c r="D22" s="27">
        <v>28</v>
      </c>
      <c r="E22" s="27">
        <v>31</v>
      </c>
      <c r="F22" s="27">
        <v>38</v>
      </c>
      <c r="G22" s="27">
        <v>31</v>
      </c>
      <c r="H22" s="27">
        <v>36</v>
      </c>
      <c r="I22" s="27">
        <v>39</v>
      </c>
      <c r="J22" s="27">
        <v>29.5</v>
      </c>
      <c r="K22" s="27">
        <v>33.5</v>
      </c>
      <c r="L22" s="27">
        <v>38.5</v>
      </c>
      <c r="M22" s="27"/>
    </row>
    <row r="23" spans="2:16">
      <c r="B23" s="29" t="s">
        <v>122</v>
      </c>
      <c r="C23" s="27">
        <v>38</v>
      </c>
      <c r="D23" s="27">
        <v>9</v>
      </c>
      <c r="E23" s="27">
        <v>10</v>
      </c>
      <c r="F23" s="27">
        <v>16</v>
      </c>
      <c r="G23" s="27">
        <v>9</v>
      </c>
      <c r="H23" s="27">
        <v>10</v>
      </c>
      <c r="I23" s="27">
        <v>17</v>
      </c>
      <c r="J23" s="27">
        <v>9</v>
      </c>
      <c r="K23" s="27">
        <v>10</v>
      </c>
      <c r="L23" s="27">
        <v>16.5</v>
      </c>
      <c r="M23" s="27"/>
    </row>
    <row r="24" spans="2:16">
      <c r="B24" s="29" t="s">
        <v>123</v>
      </c>
      <c r="C24" s="27">
        <v>25</v>
      </c>
      <c r="D24" s="27">
        <v>10</v>
      </c>
      <c r="E24" s="27">
        <v>11</v>
      </c>
      <c r="F24" s="27">
        <v>15</v>
      </c>
      <c r="G24" s="27">
        <v>10</v>
      </c>
      <c r="H24" s="27">
        <v>11</v>
      </c>
      <c r="I24" s="27">
        <v>14</v>
      </c>
      <c r="J24" s="27">
        <v>10</v>
      </c>
      <c r="K24" s="27">
        <v>11</v>
      </c>
      <c r="L24" s="27">
        <v>14.5</v>
      </c>
      <c r="M24" s="27"/>
      <c r="O24" s="27"/>
      <c r="P24" s="27"/>
    </row>
    <row r="25" spans="2:16">
      <c r="B25" s="29" t="s">
        <v>124</v>
      </c>
      <c r="C25" s="27">
        <v>63</v>
      </c>
      <c r="D25" s="27"/>
      <c r="E25" s="27"/>
      <c r="F25" s="27"/>
      <c r="G25" s="27"/>
      <c r="H25" s="27"/>
      <c r="I25" s="27"/>
      <c r="J25" s="27"/>
      <c r="K25" s="27"/>
      <c r="L25" s="27">
        <v>40</v>
      </c>
      <c r="M25" s="27"/>
      <c r="N25" s="27"/>
      <c r="O25" s="27"/>
      <c r="P25" s="27"/>
    </row>
    <row r="26" spans="2:16">
      <c r="B26" s="29" t="s">
        <v>58</v>
      </c>
      <c r="C26" s="27">
        <v>46</v>
      </c>
      <c r="D26" s="27"/>
      <c r="E26" s="27"/>
      <c r="F26" s="27"/>
      <c r="G26" s="27"/>
      <c r="H26" s="27"/>
      <c r="I26" s="27"/>
      <c r="J26" s="27"/>
      <c r="K26" s="27"/>
      <c r="M26" s="27"/>
      <c r="N26" s="27"/>
      <c r="O26" s="27"/>
      <c r="P26" s="27"/>
    </row>
    <row r="27" spans="2:16">
      <c r="C27">
        <v>55.88</v>
      </c>
      <c r="M27" s="27" t="s">
        <v>147</v>
      </c>
      <c r="N27" s="27">
        <f>0.4687*C26+4.8609</f>
        <v>26.421100000000003</v>
      </c>
      <c r="O27" s="27"/>
      <c r="P27" s="27"/>
    </row>
    <row r="28" spans="2:16">
      <c r="K28">
        <v>30.48</v>
      </c>
      <c r="L28">
        <v>38.1</v>
      </c>
      <c r="M28" s="27" t="s">
        <v>96</v>
      </c>
      <c r="N28" s="27">
        <f>0.4297*C26+1.9314</f>
        <v>21.697600000000001</v>
      </c>
      <c r="O28" s="27"/>
      <c r="P28" s="27"/>
    </row>
    <row r="29" spans="2:16">
      <c r="N29" s="27"/>
      <c r="O29" s="27"/>
      <c r="P29" s="27"/>
    </row>
    <row r="30" spans="2:16">
      <c r="N30" s="27"/>
      <c r="O30" s="27"/>
      <c r="P30" s="27"/>
    </row>
    <row r="31" spans="2:16">
      <c r="N31" s="27"/>
      <c r="O31" s="27"/>
      <c r="P31" s="27"/>
    </row>
    <row r="32" spans="2:16">
      <c r="N32" s="27"/>
      <c r="O32" s="27"/>
      <c r="P32" s="27"/>
    </row>
    <row r="33" spans="14:16">
      <c r="N33" s="27"/>
      <c r="O33" s="27"/>
      <c r="P33" s="27"/>
    </row>
    <row r="34" spans="14:16">
      <c r="N34" s="27"/>
      <c r="O34" s="27"/>
      <c r="P34" s="27"/>
    </row>
    <row r="35" spans="14:16">
      <c r="N35" s="27"/>
      <c r="O35" s="27"/>
      <c r="P35" s="27"/>
    </row>
    <row r="36" spans="14:16">
      <c r="N36" s="27"/>
      <c r="O36" s="27"/>
      <c r="P36" s="27"/>
    </row>
    <row r="37" spans="14:16">
      <c r="N37" s="27"/>
      <c r="O37" s="27"/>
      <c r="P37" s="27"/>
    </row>
    <row r="38" spans="14:16">
      <c r="N38" s="27"/>
      <c r="O38" s="27"/>
      <c r="P38" s="27"/>
    </row>
    <row r="39" spans="14:16">
      <c r="N39" s="27"/>
      <c r="O39" s="27"/>
      <c r="P39" s="27"/>
    </row>
    <row r="40" spans="14:16">
      <c r="N40" s="27"/>
      <c r="O40" s="27"/>
      <c r="P40" s="27"/>
    </row>
    <row r="41" spans="14:16">
      <c r="N41" s="27"/>
      <c r="O41" s="27"/>
      <c r="P41" s="27"/>
    </row>
    <row r="42" spans="14:16">
      <c r="N42" s="27"/>
      <c r="O42" s="27"/>
      <c r="P42" s="27"/>
    </row>
  </sheetData>
  <mergeCells count="4">
    <mergeCell ref="D5:F5"/>
    <mergeCell ref="G5:I5"/>
    <mergeCell ref="J5:L5"/>
    <mergeCell ref="A1:N4"/>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sheetPr>
    <tabColor rgb="FF7030A0"/>
  </sheetPr>
  <dimension ref="A1:S65"/>
  <sheetViews>
    <sheetView zoomScale="80" zoomScaleNormal="80" workbookViewId="0">
      <selection activeCell="O6" sqref="O6"/>
    </sheetView>
  </sheetViews>
  <sheetFormatPr baseColWidth="10" defaultRowHeight="15"/>
  <cols>
    <col min="1" max="1" width="9.28515625" style="11" bestFit="1" customWidth="1"/>
    <col min="2" max="2" width="8.85546875" style="11" bestFit="1" customWidth="1"/>
    <col min="3" max="4" width="12" style="11" bestFit="1" customWidth="1"/>
    <col min="5" max="5" width="5.140625" style="11" bestFit="1" customWidth="1"/>
    <col min="6" max="6" width="12" style="11" bestFit="1" customWidth="1"/>
    <col min="7" max="7" width="3.140625" style="11" customWidth="1"/>
    <col min="8" max="8" width="8.85546875" style="11" bestFit="1" customWidth="1"/>
    <col min="9" max="10" width="12" style="11" bestFit="1" customWidth="1"/>
    <col min="11" max="11" width="3.140625" style="11" customWidth="1"/>
    <col min="12" max="12" width="8.85546875" style="11" bestFit="1" customWidth="1"/>
    <col min="13" max="19" width="12" style="11" bestFit="1" customWidth="1"/>
    <col min="20" max="16384" width="11.42578125" style="11"/>
  </cols>
  <sheetData>
    <row r="1" spans="1:17" ht="21">
      <c r="A1" s="247" t="s">
        <v>2224</v>
      </c>
      <c r="B1" s="247"/>
      <c r="C1" s="247"/>
      <c r="D1" s="247"/>
      <c r="E1" s="247"/>
      <c r="F1" s="247"/>
      <c r="G1" s="247"/>
      <c r="H1" s="247"/>
      <c r="I1" s="247"/>
      <c r="J1" s="247"/>
      <c r="K1" s="247"/>
      <c r="L1" s="247"/>
      <c r="M1" s="247"/>
      <c r="N1" s="247"/>
      <c r="O1" s="247"/>
    </row>
    <row r="2" spans="1:17">
      <c r="A2" s="246" t="s">
        <v>2219</v>
      </c>
      <c r="B2" s="242" t="s">
        <v>2213</v>
      </c>
      <c r="C2" s="243"/>
      <c r="D2" s="243"/>
      <c r="E2" s="243"/>
      <c r="F2" s="244"/>
      <c r="H2" s="242" t="s">
        <v>2214</v>
      </c>
      <c r="I2" s="243"/>
      <c r="J2" s="244"/>
      <c r="L2" s="242" t="s">
        <v>2215</v>
      </c>
      <c r="M2" s="243"/>
      <c r="N2" s="243"/>
      <c r="O2" s="244"/>
    </row>
    <row r="3" spans="1:17">
      <c r="A3" s="246"/>
      <c r="B3" s="150"/>
      <c r="C3" s="11" t="s">
        <v>2206</v>
      </c>
      <c r="D3" s="92" t="s">
        <v>2207</v>
      </c>
      <c r="E3" s="147" t="s">
        <v>2218</v>
      </c>
      <c r="F3" s="145"/>
      <c r="G3" s="148"/>
      <c r="H3" s="150"/>
      <c r="I3" s="11" t="s">
        <v>2206</v>
      </c>
      <c r="J3" s="154" t="s">
        <v>2207</v>
      </c>
      <c r="K3" s="147"/>
      <c r="L3" s="150"/>
      <c r="M3" s="11" t="s">
        <v>2206</v>
      </c>
      <c r="N3" s="92" t="s">
        <v>2207</v>
      </c>
      <c r="O3" s="145" t="s">
        <v>2218</v>
      </c>
    </row>
    <row r="4" spans="1:17">
      <c r="A4" s="246"/>
      <c r="B4" s="137" t="s">
        <v>2225</v>
      </c>
      <c r="C4" s="11">
        <v>41</v>
      </c>
      <c r="D4" s="11">
        <v>52</v>
      </c>
      <c r="E4" s="11">
        <f>SUM(C4:D4)</f>
        <v>93</v>
      </c>
      <c r="F4" s="145">
        <f>E4/$E$6</f>
        <v>0.37959183673469388</v>
      </c>
      <c r="H4" s="137" t="s">
        <v>2225</v>
      </c>
      <c r="I4" s="11">
        <f>F4*C6</f>
        <v>52.383673469387752</v>
      </c>
      <c r="J4" s="145">
        <f>F4*D6</f>
        <v>40.616326530612248</v>
      </c>
      <c r="L4" s="137" t="s">
        <v>2212</v>
      </c>
      <c r="M4" s="11">
        <f>((C4-I4)^2)/I4</f>
        <v>2.4738246303664044</v>
      </c>
      <c r="N4" s="11">
        <f>((D4-J4)^2)/J4</f>
        <v>3.1905401774819042</v>
      </c>
      <c r="O4" s="145"/>
    </row>
    <row r="5" spans="1:17">
      <c r="A5" s="246"/>
      <c r="B5" s="137" t="s">
        <v>2226</v>
      </c>
      <c r="C5" s="11">
        <f>C6-C4</f>
        <v>97</v>
      </c>
      <c r="D5" s="11">
        <f>D6-D4</f>
        <v>55</v>
      </c>
      <c r="E5" s="92">
        <f>SUM(C5:D5)</f>
        <v>152</v>
      </c>
      <c r="F5" s="145">
        <f>E5/$E$6</f>
        <v>0.62040816326530612</v>
      </c>
      <c r="G5" s="149"/>
      <c r="H5" s="137" t="s">
        <v>2226</v>
      </c>
      <c r="I5" s="11">
        <f>F5*C6</f>
        <v>85.616326530612241</v>
      </c>
      <c r="J5" s="145">
        <f>F5*D6</f>
        <v>66.383673469387759</v>
      </c>
      <c r="K5" s="92"/>
      <c r="L5" s="137" t="s">
        <v>2226</v>
      </c>
      <c r="M5" s="11">
        <f>((C5-I5)^2)/I5</f>
        <v>1.513590069895236</v>
      </c>
      <c r="N5" s="11">
        <f>((D5-J5)^2)/J5</f>
        <v>1.9521068191172202</v>
      </c>
      <c r="O5" s="145"/>
    </row>
    <row r="6" spans="1:17">
      <c r="A6" s="246"/>
      <c r="B6" s="137"/>
      <c r="C6" s="11">
        <v>138</v>
      </c>
      <c r="D6" s="11">
        <v>107</v>
      </c>
      <c r="E6" s="11">
        <f>SUM(E4:E5)</f>
        <v>245</v>
      </c>
      <c r="F6" s="145"/>
      <c r="H6" s="137"/>
      <c r="J6" s="145"/>
      <c r="L6" s="137"/>
      <c r="N6" s="11" t="s">
        <v>2216</v>
      </c>
      <c r="O6" s="145">
        <f>SUM(M4:N5)</f>
        <v>9.1300616968607642</v>
      </c>
    </row>
    <row r="7" spans="1:17">
      <c r="A7" s="246"/>
      <c r="B7" s="151"/>
      <c r="C7" s="152"/>
      <c r="D7" s="152"/>
      <c r="E7" s="152"/>
      <c r="F7" s="153"/>
      <c r="H7" s="151"/>
      <c r="I7" s="152"/>
      <c r="J7" s="153"/>
      <c r="L7" s="151"/>
      <c r="M7" s="152"/>
      <c r="N7" s="155" t="s">
        <v>2217</v>
      </c>
      <c r="O7" s="156">
        <f>CHIDIST(O6,1)</f>
        <v>2.5144324530905486E-3</v>
      </c>
    </row>
    <row r="8" spans="1:17">
      <c r="C8" s="245"/>
      <c r="D8" s="245"/>
    </row>
    <row r="9" spans="1:17">
      <c r="A9" s="246" t="s">
        <v>2221</v>
      </c>
      <c r="B9" s="242" t="s">
        <v>2213</v>
      </c>
      <c r="C9" s="243"/>
      <c r="D9" s="243"/>
      <c r="E9" s="243"/>
      <c r="F9" s="244"/>
      <c r="H9" s="242" t="s">
        <v>2214</v>
      </c>
      <c r="I9" s="243"/>
      <c r="J9" s="244"/>
      <c r="L9" s="242" t="s">
        <v>2215</v>
      </c>
      <c r="M9" s="243"/>
      <c r="N9" s="243"/>
      <c r="O9" s="244"/>
    </row>
    <row r="10" spans="1:17">
      <c r="A10" s="246"/>
      <c r="B10" s="150"/>
      <c r="C10" s="11" t="s">
        <v>2206</v>
      </c>
      <c r="D10" s="92" t="s">
        <v>2207</v>
      </c>
      <c r="E10" s="11" t="s">
        <v>2218</v>
      </c>
      <c r="F10" s="145"/>
      <c r="G10" s="148"/>
      <c r="H10" s="150"/>
      <c r="I10" s="11" t="s">
        <v>2206</v>
      </c>
      <c r="J10" s="154" t="s">
        <v>2207</v>
      </c>
      <c r="K10" s="147"/>
      <c r="L10" s="150"/>
      <c r="M10" s="11" t="s">
        <v>2206</v>
      </c>
      <c r="N10" s="92" t="s">
        <v>2207</v>
      </c>
      <c r="O10" s="145" t="s">
        <v>2218</v>
      </c>
    </row>
    <row r="11" spans="1:17">
      <c r="A11" s="246"/>
      <c r="B11" s="137" t="s">
        <v>2225</v>
      </c>
      <c r="C11" s="11">
        <v>35</v>
      </c>
      <c r="D11" s="11">
        <v>36</v>
      </c>
      <c r="E11" s="11">
        <f>SUM(C11:D11)</f>
        <v>71</v>
      </c>
      <c r="F11" s="145">
        <f>E11/$E$6</f>
        <v>0.28979591836734692</v>
      </c>
      <c r="H11" s="137" t="s">
        <v>2225</v>
      </c>
      <c r="I11" s="11">
        <f>F11*C13</f>
        <v>39.412244897959184</v>
      </c>
      <c r="J11" s="145">
        <f>F11*D13</f>
        <v>19.706122448979592</v>
      </c>
      <c r="L11" s="137" t="s">
        <v>2212</v>
      </c>
      <c r="M11" s="11">
        <f>((C11-I11)^2)/I11</f>
        <v>0.49395575131461034</v>
      </c>
      <c r="N11" s="11">
        <f>((D11-J11)^2)/J11</f>
        <v>13.472485332161034</v>
      </c>
      <c r="O11" s="145"/>
      <c r="Q11" s="92"/>
    </row>
    <row r="12" spans="1:17">
      <c r="A12" s="246"/>
      <c r="B12" s="137" t="s">
        <v>2226</v>
      </c>
      <c r="C12" s="11">
        <f>C13-C11</f>
        <v>101</v>
      </c>
      <c r="D12" s="11">
        <f>D13-D11</f>
        <v>32</v>
      </c>
      <c r="E12" s="92">
        <f>SUM(C12:D12)</f>
        <v>133</v>
      </c>
      <c r="F12" s="145">
        <f>E12/$E$6</f>
        <v>0.54285714285714282</v>
      </c>
      <c r="G12" s="149"/>
      <c r="H12" s="137" t="s">
        <v>2226</v>
      </c>
      <c r="I12" s="11">
        <f>F12*C13</f>
        <v>73.828571428571422</v>
      </c>
      <c r="J12" s="145">
        <f>F12*D13</f>
        <v>36.914285714285711</v>
      </c>
      <c r="K12" s="92"/>
      <c r="L12" s="137" t="s">
        <v>2226</v>
      </c>
      <c r="M12" s="11">
        <f>((C12-I12)^2)/I12</f>
        <v>10.000011057054406</v>
      </c>
      <c r="N12" s="11">
        <f>((D12-J12)^2)/J12</f>
        <v>0.65422379478106951</v>
      </c>
      <c r="O12" s="145"/>
    </row>
    <row r="13" spans="1:17">
      <c r="A13" s="246"/>
      <c r="B13" s="137"/>
      <c r="C13" s="11">
        <v>136</v>
      </c>
      <c r="D13" s="11">
        <v>68</v>
      </c>
      <c r="E13" s="11">
        <f>SUM(E11:E12)</f>
        <v>204</v>
      </c>
      <c r="F13" s="145"/>
      <c r="H13" s="137"/>
      <c r="J13" s="145"/>
      <c r="L13" s="137"/>
      <c r="N13" s="11" t="s">
        <v>2216</v>
      </c>
      <c r="O13" s="145">
        <f>SUM(M11:N12)</f>
        <v>24.620675935311123</v>
      </c>
    </row>
    <row r="14" spans="1:17">
      <c r="A14" s="246"/>
      <c r="B14" s="151"/>
      <c r="C14" s="152"/>
      <c r="D14" s="152"/>
      <c r="E14" s="152"/>
      <c r="F14" s="153"/>
      <c r="H14" s="151"/>
      <c r="I14" s="152"/>
      <c r="J14" s="153"/>
      <c r="L14" s="151"/>
      <c r="M14" s="152"/>
      <c r="N14" s="155" t="s">
        <v>2217</v>
      </c>
      <c r="O14" s="156">
        <f>CHIDIST(O13,1)</f>
        <v>6.9798809816236981E-7</v>
      </c>
    </row>
    <row r="15" spans="1:17">
      <c r="C15" s="147"/>
      <c r="D15" s="147"/>
    </row>
    <row r="16" spans="1:17">
      <c r="A16" s="246" t="s">
        <v>2220</v>
      </c>
      <c r="B16" s="242" t="s">
        <v>2213</v>
      </c>
      <c r="C16" s="243"/>
      <c r="D16" s="243"/>
      <c r="E16" s="243"/>
      <c r="F16" s="244"/>
      <c r="H16" s="242" t="s">
        <v>2214</v>
      </c>
      <c r="I16" s="243"/>
      <c r="J16" s="244"/>
      <c r="L16" s="242" t="s">
        <v>2215</v>
      </c>
      <c r="M16" s="243"/>
      <c r="N16" s="243"/>
      <c r="O16" s="244"/>
    </row>
    <row r="17" spans="1:17">
      <c r="A17" s="246"/>
      <c r="B17" s="150"/>
      <c r="C17" s="11" t="s">
        <v>2206</v>
      </c>
      <c r="D17" s="92" t="s">
        <v>2207</v>
      </c>
      <c r="E17" s="147"/>
      <c r="F17" s="145" t="s">
        <v>2218</v>
      </c>
      <c r="G17" s="148"/>
      <c r="H17" s="150"/>
      <c r="I17" s="11" t="s">
        <v>2206</v>
      </c>
      <c r="J17" s="154" t="s">
        <v>2207</v>
      </c>
      <c r="K17" s="147"/>
      <c r="L17" s="150"/>
      <c r="M17" s="11" t="s">
        <v>2206</v>
      </c>
      <c r="N17" s="92" t="s">
        <v>2207</v>
      </c>
      <c r="O17" s="145" t="s">
        <v>2218</v>
      </c>
      <c r="P17" s="92"/>
      <c r="Q17" s="92"/>
    </row>
    <row r="18" spans="1:17">
      <c r="A18" s="246"/>
      <c r="B18" s="137" t="s">
        <v>2225</v>
      </c>
      <c r="C18" s="11">
        <v>68</v>
      </c>
      <c r="D18" s="11">
        <v>78</v>
      </c>
      <c r="E18" s="11">
        <f>SUM(C18:D18)</f>
        <v>146</v>
      </c>
      <c r="F18" s="145">
        <f>E18/$E$6</f>
        <v>0.59591836734693882</v>
      </c>
      <c r="H18" s="137" t="s">
        <v>2225</v>
      </c>
      <c r="I18" s="11">
        <f>F18*C20</f>
        <v>156.72653061224491</v>
      </c>
      <c r="J18" s="145">
        <f>F18*D20</f>
        <v>88.195918367346948</v>
      </c>
      <c r="L18" s="137" t="s">
        <v>2212</v>
      </c>
      <c r="M18" s="11">
        <f>((C18-I18)^2)/I18</f>
        <v>50.230150592452212</v>
      </c>
      <c r="N18" s="11">
        <f>((D18-J18)^2)/J18</f>
        <v>1.1787025213639715</v>
      </c>
      <c r="O18" s="145"/>
    </row>
    <row r="19" spans="1:17">
      <c r="A19" s="246"/>
      <c r="B19" s="137" t="s">
        <v>2226</v>
      </c>
      <c r="C19" s="11">
        <f>C20-C18</f>
        <v>195</v>
      </c>
      <c r="D19" s="11">
        <f>D20-D18</f>
        <v>70</v>
      </c>
      <c r="E19" s="92">
        <f>SUM(C19:D19)</f>
        <v>265</v>
      </c>
      <c r="F19" s="145">
        <f>E19/$E$6</f>
        <v>1.0816326530612246</v>
      </c>
      <c r="G19" s="149"/>
      <c r="H19" s="137" t="s">
        <v>2226</v>
      </c>
      <c r="I19" s="11">
        <f>F19*C20</f>
        <v>284.46938775510205</v>
      </c>
      <c r="J19" s="145">
        <f>F19*D20</f>
        <v>160.08163265306123</v>
      </c>
      <c r="K19" s="92"/>
      <c r="L19" s="137" t="s">
        <v>2226</v>
      </c>
      <c r="M19" s="11">
        <f>((C19-I19)^2)/I19</f>
        <v>28.139306687593614</v>
      </c>
      <c r="N19" s="11">
        <f>((D19-J19)^2)/J19</f>
        <v>50.691015620934763</v>
      </c>
      <c r="O19" s="145"/>
    </row>
    <row r="20" spans="1:17">
      <c r="A20" s="246"/>
      <c r="B20" s="137"/>
      <c r="C20" s="11">
        <v>263</v>
      </c>
      <c r="D20" s="11">
        <v>148</v>
      </c>
      <c r="E20" s="11">
        <f>SUM(E18:E19)</f>
        <v>411</v>
      </c>
      <c r="F20" s="145"/>
      <c r="H20" s="137"/>
      <c r="J20" s="145"/>
      <c r="L20" s="137"/>
      <c r="N20" s="11" t="s">
        <v>2216</v>
      </c>
      <c r="O20" s="145">
        <f>SUM(M18:N19)</f>
        <v>130.23917542234454</v>
      </c>
    </row>
    <row r="21" spans="1:17">
      <c r="A21" s="246"/>
      <c r="B21" s="151"/>
      <c r="C21" s="152"/>
      <c r="D21" s="152"/>
      <c r="E21" s="152"/>
      <c r="F21" s="153"/>
      <c r="H21" s="151"/>
      <c r="I21" s="152"/>
      <c r="J21" s="153"/>
      <c r="L21" s="151"/>
      <c r="M21" s="152"/>
      <c r="N21" s="155" t="s">
        <v>2217</v>
      </c>
      <c r="O21" s="156">
        <f>CHIDIST(O20,1)</f>
        <v>3.6326098218130804E-30</v>
      </c>
    </row>
    <row r="23" spans="1:17" ht="21">
      <c r="A23" s="247" t="s">
        <v>2222</v>
      </c>
      <c r="B23" s="247"/>
      <c r="C23" s="247"/>
      <c r="D23" s="247"/>
      <c r="E23" s="247"/>
      <c r="F23" s="247"/>
      <c r="G23" s="247"/>
      <c r="H23" s="247"/>
      <c r="I23" s="247"/>
      <c r="J23" s="247"/>
      <c r="K23" s="247"/>
      <c r="L23" s="247"/>
      <c r="M23" s="247"/>
      <c r="N23" s="247"/>
      <c r="O23" s="247"/>
    </row>
    <row r="24" spans="1:17">
      <c r="A24" s="246" t="s">
        <v>2219</v>
      </c>
      <c r="B24" s="242" t="s">
        <v>2213</v>
      </c>
      <c r="C24" s="243"/>
      <c r="D24" s="243"/>
      <c r="E24" s="243"/>
      <c r="F24" s="244"/>
      <c r="H24" s="242" t="s">
        <v>2214</v>
      </c>
      <c r="I24" s="243"/>
      <c r="J24" s="244"/>
      <c r="L24" s="242" t="s">
        <v>2215</v>
      </c>
      <c r="M24" s="243"/>
      <c r="N24" s="243"/>
      <c r="O24" s="244"/>
    </row>
    <row r="25" spans="1:17">
      <c r="A25" s="246"/>
      <c r="B25" s="150"/>
      <c r="C25" s="11" t="s">
        <v>2206</v>
      </c>
      <c r="D25" s="92" t="s">
        <v>2207</v>
      </c>
      <c r="E25" s="147" t="s">
        <v>2218</v>
      </c>
      <c r="F25" s="145"/>
      <c r="G25" s="148"/>
      <c r="H25" s="150"/>
      <c r="I25" s="11" t="s">
        <v>2206</v>
      </c>
      <c r="J25" s="154" t="s">
        <v>2207</v>
      </c>
      <c r="K25" s="147"/>
      <c r="L25" s="150"/>
      <c r="M25" s="11" t="s">
        <v>2206</v>
      </c>
      <c r="N25" s="92" t="s">
        <v>2207</v>
      </c>
      <c r="O25" s="145" t="s">
        <v>2218</v>
      </c>
    </row>
    <row r="26" spans="1:17">
      <c r="A26" s="246"/>
      <c r="B26" s="137" t="s">
        <v>2212</v>
      </c>
      <c r="C26" s="11">
        <f>C4/E6</f>
        <v>0.16734693877551021</v>
      </c>
      <c r="D26" s="11">
        <f>D4/E6</f>
        <v>0.21224489795918366</v>
      </c>
      <c r="E26" s="11">
        <f>SUM(C26:D26)</f>
        <v>0.37959183673469388</v>
      </c>
      <c r="F26" s="145"/>
      <c r="H26" s="137" t="s">
        <v>2212</v>
      </c>
      <c r="I26" s="11">
        <f>E26*C26</f>
        <v>6.3523531861724283E-2</v>
      </c>
      <c r="J26" s="145">
        <f>E26*D26</f>
        <v>8.0566430653894211E-2</v>
      </c>
      <c r="L26" s="137" t="s">
        <v>2212</v>
      </c>
      <c r="M26" s="11">
        <f>((C26-I26)^2)/I26</f>
        <v>0.16968986936446734</v>
      </c>
      <c r="N26" s="11">
        <f>((D26-J26)^2)/J26</f>
        <v>0.21521641968176339</v>
      </c>
      <c r="O26" s="145"/>
    </row>
    <row r="27" spans="1:17">
      <c r="A27" s="246"/>
      <c r="B27" s="137" t="s">
        <v>2226</v>
      </c>
      <c r="C27" s="11">
        <f>C5/E6</f>
        <v>0.39591836734693875</v>
      </c>
      <c r="D27" s="11">
        <f>D5/E6</f>
        <v>0.22448979591836735</v>
      </c>
      <c r="E27" s="92">
        <f>SUM(C27:D27)</f>
        <v>0.62040816326530612</v>
      </c>
      <c r="F27" s="145"/>
      <c r="G27" s="149"/>
      <c r="H27" s="137" t="s">
        <v>2226</v>
      </c>
      <c r="I27" s="11">
        <f>E27*C27</f>
        <v>0.24563098708871303</v>
      </c>
      <c r="J27" s="145">
        <f>E27*D27</f>
        <v>0.13927530195751769</v>
      </c>
      <c r="K27" s="92"/>
      <c r="L27" s="137" t="s">
        <v>2226</v>
      </c>
      <c r="M27" s="11">
        <f>((C27-I27)^2)/I27</f>
        <v>9.1952147131677556E-2</v>
      </c>
      <c r="N27" s="11">
        <f>((D27-J27)^2)/J27</f>
        <v>5.2137815383940911E-2</v>
      </c>
      <c r="O27" s="145"/>
    </row>
    <row r="28" spans="1:17">
      <c r="A28" s="246"/>
      <c r="B28" s="137"/>
      <c r="C28" s="11">
        <f>SUM(C26:C27)</f>
        <v>0.56326530612244896</v>
      </c>
      <c r="D28" s="11">
        <f>SUM(D26:D27)</f>
        <v>0.43673469387755104</v>
      </c>
      <c r="E28" s="11">
        <f>SUM(E26:E27)</f>
        <v>1</v>
      </c>
      <c r="F28" s="145"/>
      <c r="H28" s="137"/>
      <c r="J28" s="145"/>
      <c r="L28" s="137"/>
      <c r="N28" s="11" t="s">
        <v>2216</v>
      </c>
      <c r="O28" s="145">
        <f>SUM(M26:N27)</f>
        <v>0.52899625156184915</v>
      </c>
    </row>
    <row r="29" spans="1:17">
      <c r="A29" s="246"/>
      <c r="B29" s="151"/>
      <c r="C29" s="152"/>
      <c r="D29" s="152"/>
      <c r="E29" s="152"/>
      <c r="F29" s="153"/>
      <c r="H29" s="151"/>
      <c r="I29" s="152"/>
      <c r="J29" s="153"/>
      <c r="L29" s="151"/>
      <c r="M29" s="152"/>
      <c r="N29" s="155" t="s">
        <v>2217</v>
      </c>
      <c r="O29" s="156">
        <f>CHIDIST(O28,1)</f>
        <v>0.46702916474028366</v>
      </c>
    </row>
    <row r="30" spans="1:17">
      <c r="C30" s="245"/>
      <c r="D30" s="245"/>
    </row>
    <row r="31" spans="1:17">
      <c r="A31" s="246" t="s">
        <v>2221</v>
      </c>
      <c r="B31" s="242" t="s">
        <v>2213</v>
      </c>
      <c r="C31" s="243"/>
      <c r="D31" s="243"/>
      <c r="E31" s="243"/>
      <c r="F31" s="244"/>
      <c r="H31" s="242" t="s">
        <v>2214</v>
      </c>
      <c r="I31" s="243"/>
      <c r="J31" s="244"/>
      <c r="L31" s="242" t="s">
        <v>2215</v>
      </c>
      <c r="M31" s="243"/>
      <c r="N31" s="243"/>
      <c r="O31" s="244"/>
    </row>
    <row r="32" spans="1:17">
      <c r="A32" s="246"/>
      <c r="B32" s="150"/>
      <c r="C32" s="11" t="s">
        <v>2206</v>
      </c>
      <c r="D32" s="92" t="s">
        <v>2207</v>
      </c>
      <c r="E32" s="11" t="s">
        <v>2218</v>
      </c>
      <c r="F32" s="145"/>
      <c r="G32" s="148"/>
      <c r="H32" s="150"/>
      <c r="I32" s="11" t="s">
        <v>2206</v>
      </c>
      <c r="J32" s="154" t="s">
        <v>2207</v>
      </c>
      <c r="K32" s="147"/>
      <c r="L32" s="150"/>
      <c r="M32" s="11" t="s">
        <v>2206</v>
      </c>
      <c r="N32" s="92" t="s">
        <v>2207</v>
      </c>
      <c r="O32" s="145" t="s">
        <v>2218</v>
      </c>
    </row>
    <row r="33" spans="1:19">
      <c r="A33" s="246"/>
      <c r="B33" s="137" t="s">
        <v>2212</v>
      </c>
      <c r="C33" s="11">
        <f>C11/E13</f>
        <v>0.17156862745098039</v>
      </c>
      <c r="D33" s="11">
        <f>D11/E13</f>
        <v>0.17647058823529413</v>
      </c>
      <c r="E33" s="11">
        <f>SUM(C33:D33)</f>
        <v>0.34803921568627449</v>
      </c>
      <c r="F33" s="145"/>
      <c r="H33" s="137" t="s">
        <v>2212</v>
      </c>
      <c r="I33" s="11">
        <f>E33*C33</f>
        <v>5.9712610534409842E-2</v>
      </c>
      <c r="J33" s="145">
        <f>E33*D33</f>
        <v>6.1418685121107271E-2</v>
      </c>
      <c r="L33" s="137" t="s">
        <v>2212</v>
      </c>
      <c r="M33" s="11">
        <f>((C33-I33)^2)/I33</f>
        <v>0.20953310211132228</v>
      </c>
      <c r="N33" s="11">
        <f>((D33-J33)^2)/J33</f>
        <v>0.21551976217164581</v>
      </c>
      <c r="O33" s="145"/>
    </row>
    <row r="34" spans="1:19">
      <c r="A34" s="246"/>
      <c r="B34" s="137" t="s">
        <v>2226</v>
      </c>
      <c r="C34" s="11">
        <f>C12/E13</f>
        <v>0.49509803921568629</v>
      </c>
      <c r="D34" s="11">
        <f>D12/E13</f>
        <v>0.15686274509803921</v>
      </c>
      <c r="E34" s="92">
        <f>SUM(C34:D34)</f>
        <v>0.65196078431372551</v>
      </c>
      <c r="F34" s="145"/>
      <c r="G34" s="149"/>
      <c r="H34" s="137" t="s">
        <v>2226</v>
      </c>
      <c r="I34" s="11">
        <f>E34*C34</f>
        <v>0.32278450595924646</v>
      </c>
      <c r="J34" s="145">
        <f>E34*D34</f>
        <v>0.10226835832372165</v>
      </c>
      <c r="K34" s="92"/>
      <c r="L34" s="137" t="s">
        <v>2226</v>
      </c>
      <c r="M34" s="11">
        <f>((C34-I34)^2)/I34</f>
        <v>9.1986923768475393E-2</v>
      </c>
      <c r="N34" s="11">
        <f>((D34-J34)^2)/J34</f>
        <v>2.9144371887041703E-2</v>
      </c>
      <c r="O34" s="145"/>
    </row>
    <row r="35" spans="1:19">
      <c r="A35" s="246"/>
      <c r="B35" s="137"/>
      <c r="C35" s="11">
        <f>SUM(C33:C34)</f>
        <v>0.66666666666666674</v>
      </c>
      <c r="D35" s="11">
        <f>SUM(D33:D34)</f>
        <v>0.33333333333333337</v>
      </c>
      <c r="E35" s="11">
        <f>SUM(E33:E34)</f>
        <v>1</v>
      </c>
      <c r="F35" s="145"/>
      <c r="H35" s="137"/>
      <c r="J35" s="145"/>
      <c r="L35" s="137"/>
      <c r="N35" s="11" t="s">
        <v>2216</v>
      </c>
      <c r="O35" s="145">
        <f>SUM(M33:N34)</f>
        <v>0.54618415993848513</v>
      </c>
      <c r="S35" s="24"/>
    </row>
    <row r="36" spans="1:19">
      <c r="A36" s="246"/>
      <c r="B36" s="151"/>
      <c r="C36" s="152"/>
      <c r="D36" s="152"/>
      <c r="E36" s="152"/>
      <c r="F36" s="153"/>
      <c r="H36" s="151"/>
      <c r="I36" s="152"/>
      <c r="J36" s="153"/>
      <c r="L36" s="151"/>
      <c r="M36" s="152"/>
      <c r="N36" s="155" t="s">
        <v>2217</v>
      </c>
      <c r="O36" s="156">
        <f>CHIDIST(O35,1)</f>
        <v>0.45988105298826643</v>
      </c>
      <c r="S36" s="24"/>
    </row>
    <row r="37" spans="1:19">
      <c r="C37" s="147"/>
      <c r="D37" s="147"/>
      <c r="S37" s="24"/>
    </row>
    <row r="38" spans="1:19">
      <c r="A38" s="246" t="s">
        <v>2220</v>
      </c>
      <c r="B38" s="242" t="s">
        <v>2213</v>
      </c>
      <c r="C38" s="243"/>
      <c r="D38" s="243"/>
      <c r="E38" s="243"/>
      <c r="F38" s="244"/>
      <c r="H38" s="242" t="s">
        <v>2214</v>
      </c>
      <c r="I38" s="243"/>
      <c r="J38" s="244"/>
      <c r="L38" s="242" t="s">
        <v>2215</v>
      </c>
      <c r="M38" s="243"/>
      <c r="N38" s="243"/>
      <c r="O38" s="244"/>
      <c r="S38" s="24"/>
    </row>
    <row r="39" spans="1:19">
      <c r="A39" s="246"/>
      <c r="B39" s="150"/>
      <c r="C39" s="11" t="s">
        <v>2206</v>
      </c>
      <c r="D39" s="92" t="s">
        <v>2207</v>
      </c>
      <c r="E39" s="147"/>
      <c r="F39" s="145" t="s">
        <v>2218</v>
      </c>
      <c r="G39" s="148"/>
      <c r="H39" s="150"/>
      <c r="I39" s="11" t="s">
        <v>2206</v>
      </c>
      <c r="J39" s="154" t="s">
        <v>2207</v>
      </c>
      <c r="K39" s="147"/>
      <c r="L39" s="150"/>
      <c r="M39" s="11" t="s">
        <v>2206</v>
      </c>
      <c r="N39" s="92" t="s">
        <v>2207</v>
      </c>
      <c r="O39" s="145" t="s">
        <v>2218</v>
      </c>
      <c r="S39" s="24"/>
    </row>
    <row r="40" spans="1:19">
      <c r="A40" s="246"/>
      <c r="B40" s="137" t="s">
        <v>2212</v>
      </c>
      <c r="C40" s="11">
        <f>C18/E20</f>
        <v>0.16545012165450121</v>
      </c>
      <c r="D40" s="11">
        <f>D18/E20</f>
        <v>0.18978102189781021</v>
      </c>
      <c r="E40" s="11">
        <f>SUM(C40:D40)</f>
        <v>0.35523114355231145</v>
      </c>
      <c r="F40" s="145"/>
      <c r="H40" s="137" t="s">
        <v>2212</v>
      </c>
      <c r="I40" s="11">
        <f>E40*C40</f>
        <v>5.8773035916197508E-2</v>
      </c>
      <c r="J40" s="145">
        <f>E40*D40</f>
        <v>6.7416129433285385E-2</v>
      </c>
      <c r="L40" s="137" t="s">
        <v>2212</v>
      </c>
      <c r="M40" s="11">
        <f>((C40-I40)^2)/I40</f>
        <v>0.19362621726472934</v>
      </c>
      <c r="N40" s="11">
        <f>((D40-J40)^2)/J40</f>
        <v>0.22210066098013065</v>
      </c>
      <c r="O40" s="145"/>
      <c r="S40" s="24"/>
    </row>
    <row r="41" spans="1:19">
      <c r="A41" s="246"/>
      <c r="B41" s="137" t="s">
        <v>2226</v>
      </c>
      <c r="C41" s="11">
        <f>C19/E20</f>
        <v>0.47445255474452552</v>
      </c>
      <c r="D41" s="11">
        <f>D19/E20</f>
        <v>0.170316301703163</v>
      </c>
      <c r="E41" s="92">
        <f>SUM(C41:D41)</f>
        <v>0.64476885644768855</v>
      </c>
      <c r="F41" s="145"/>
      <c r="G41" s="149"/>
      <c r="H41" s="137" t="s">
        <v>2226</v>
      </c>
      <c r="I41" s="11">
        <f>E41*C41</f>
        <v>0.30591223116131205</v>
      </c>
      <c r="J41" s="145">
        <f>E41*D41</f>
        <v>0.10981464708354792</v>
      </c>
      <c r="K41" s="92"/>
      <c r="L41" s="137" t="s">
        <v>2226</v>
      </c>
      <c r="M41" s="11">
        <f>((C41-I41)^2)/I41</f>
        <v>9.2856178276034609E-2</v>
      </c>
      <c r="N41" s="11">
        <f>((D41-J41)^2)/J41</f>
        <v>3.3332987073448311E-2</v>
      </c>
      <c r="O41" s="145"/>
      <c r="S41" s="24"/>
    </row>
    <row r="42" spans="1:19">
      <c r="A42" s="246"/>
      <c r="B42" s="137"/>
      <c r="C42" s="11">
        <f>SUM(C40:C41)</f>
        <v>0.63990267639902676</v>
      </c>
      <c r="D42" s="11">
        <f>SUM(D40:D41)</f>
        <v>0.36009732360097324</v>
      </c>
      <c r="E42" s="11">
        <f>SUM(E40:E41)</f>
        <v>1</v>
      </c>
      <c r="F42" s="145"/>
      <c r="H42" s="137"/>
      <c r="J42" s="145"/>
      <c r="L42" s="137"/>
      <c r="N42" s="11" t="s">
        <v>2216</v>
      </c>
      <c r="O42" s="145">
        <f>SUM(M40:N41)</f>
        <v>0.54191604359434298</v>
      </c>
      <c r="S42" s="24"/>
    </row>
    <row r="43" spans="1:19">
      <c r="A43" s="246"/>
      <c r="B43" s="151"/>
      <c r="C43" s="152"/>
      <c r="D43" s="152"/>
      <c r="E43" s="152"/>
      <c r="F43" s="153"/>
      <c r="H43" s="151"/>
      <c r="I43" s="152"/>
      <c r="J43" s="153"/>
      <c r="L43" s="151"/>
      <c r="M43" s="152"/>
      <c r="N43" s="155" t="s">
        <v>2217</v>
      </c>
      <c r="O43" s="156">
        <f>CHIDIST(O42,1)</f>
        <v>0.4616397420558529</v>
      </c>
      <c r="S43" s="24"/>
    </row>
    <row r="44" spans="1:19">
      <c r="S44" s="24"/>
    </row>
    <row r="45" spans="1:19" ht="21">
      <c r="A45" s="247" t="s">
        <v>2223</v>
      </c>
      <c r="B45" s="247"/>
      <c r="C45" s="247"/>
      <c r="D45" s="247"/>
      <c r="E45" s="247"/>
      <c r="F45" s="247"/>
      <c r="G45" s="247"/>
      <c r="H45" s="247"/>
      <c r="I45" s="247"/>
      <c r="J45" s="247"/>
      <c r="K45" s="247"/>
      <c r="L45" s="247"/>
      <c r="M45" s="247"/>
      <c r="N45" s="247"/>
      <c r="O45" s="247"/>
      <c r="S45" s="24"/>
    </row>
    <row r="46" spans="1:19">
      <c r="A46" s="246" t="s">
        <v>2219</v>
      </c>
      <c r="B46" s="242" t="s">
        <v>2213</v>
      </c>
      <c r="C46" s="243"/>
      <c r="D46" s="243"/>
      <c r="E46" s="243"/>
      <c r="F46" s="244"/>
      <c r="H46" s="242" t="s">
        <v>2214</v>
      </c>
      <c r="I46" s="243"/>
      <c r="J46" s="244"/>
      <c r="L46" s="242" t="s">
        <v>2215</v>
      </c>
      <c r="M46" s="243"/>
      <c r="N46" s="243"/>
      <c r="O46" s="244"/>
      <c r="S46" s="24"/>
    </row>
    <row r="47" spans="1:19">
      <c r="A47" s="246"/>
      <c r="B47" s="150"/>
      <c r="C47" s="11" t="s">
        <v>2206</v>
      </c>
      <c r="D47" s="92" t="s">
        <v>2207</v>
      </c>
      <c r="E47" s="147" t="s">
        <v>2218</v>
      </c>
      <c r="F47" s="145"/>
      <c r="G47" s="148"/>
      <c r="H47" s="150"/>
      <c r="I47" s="11" t="s">
        <v>2206</v>
      </c>
      <c r="J47" s="154" t="s">
        <v>2207</v>
      </c>
      <c r="K47" s="147"/>
      <c r="L47" s="150"/>
      <c r="M47" s="11" t="s">
        <v>2206</v>
      </c>
      <c r="N47" s="92" t="s">
        <v>2207</v>
      </c>
      <c r="O47" s="145" t="s">
        <v>2218</v>
      </c>
      <c r="S47" s="24"/>
    </row>
    <row r="48" spans="1:19">
      <c r="A48" s="246"/>
      <c r="B48" s="137" t="s">
        <v>2212</v>
      </c>
      <c r="C48" s="11">
        <v>0.27217068645640075</v>
      </c>
      <c r="D48" s="11">
        <v>0.55478794081735261</v>
      </c>
      <c r="E48" s="11">
        <f>SUM(C48:D48)</f>
        <v>0.82695862727375335</v>
      </c>
      <c r="F48" s="145"/>
      <c r="H48" s="137" t="s">
        <v>2212</v>
      </c>
      <c r="I48" s="11">
        <f>E48*C48</f>
        <v>0.2250738972561403</v>
      </c>
      <c r="J48" s="145">
        <f>E48*D48</f>
        <v>0.45878667396635026</v>
      </c>
      <c r="L48" s="137" t="s">
        <v>2212</v>
      </c>
      <c r="M48" s="11">
        <f>((C48-I48)^2)/I48</f>
        <v>9.8550190849074851E-3</v>
      </c>
      <c r="N48" s="11">
        <f>((D48-J48)^2)/J48</f>
        <v>2.0088297590076319E-2</v>
      </c>
      <c r="O48" s="145">
        <f>SUM(M48:N48)</f>
        <v>2.9943316674983803E-2</v>
      </c>
      <c r="S48" s="24"/>
    </row>
    <row r="49" spans="1:15">
      <c r="A49" s="246"/>
      <c r="B49" s="137" t="s">
        <v>2226</v>
      </c>
      <c r="E49" s="92">
        <f>SUM(C49:D49)</f>
        <v>0</v>
      </c>
      <c r="F49" s="145"/>
      <c r="G49" s="149"/>
      <c r="H49" s="137" t="s">
        <v>2226</v>
      </c>
      <c r="I49" s="11">
        <f>E49*C49</f>
        <v>0</v>
      </c>
      <c r="J49" s="145">
        <f>E49*D49</f>
        <v>0</v>
      </c>
      <c r="K49" s="92"/>
      <c r="L49" s="137" t="s">
        <v>2226</v>
      </c>
      <c r="M49" s="11" t="e">
        <f>((C49-I49)^2)/I49</f>
        <v>#DIV/0!</v>
      </c>
      <c r="N49" s="11" t="e">
        <f>((D49-J49)^2)/J49</f>
        <v>#DIV/0!</v>
      </c>
      <c r="O49" s="145" t="e">
        <f>SUM(M49:N49)</f>
        <v>#DIV/0!</v>
      </c>
    </row>
    <row r="50" spans="1:15">
      <c r="A50" s="246"/>
      <c r="B50" s="137"/>
      <c r="E50" s="11">
        <v>1</v>
      </c>
      <c r="F50" s="145"/>
      <c r="H50" s="137"/>
      <c r="J50" s="145"/>
      <c r="L50" s="137"/>
      <c r="N50" s="11" t="s">
        <v>2216</v>
      </c>
      <c r="O50" s="145" t="e">
        <f>SUM(O48:O49)</f>
        <v>#DIV/0!</v>
      </c>
    </row>
    <row r="51" spans="1:15">
      <c r="A51" s="246"/>
      <c r="B51" s="151"/>
      <c r="C51" s="152"/>
      <c r="D51" s="152"/>
      <c r="E51" s="152"/>
      <c r="F51" s="153"/>
      <c r="H51" s="151"/>
      <c r="I51" s="152"/>
      <c r="J51" s="153"/>
      <c r="L51" s="151"/>
      <c r="M51" s="152"/>
      <c r="N51" s="155" t="s">
        <v>2217</v>
      </c>
      <c r="O51" s="156" t="e">
        <f>CHIDIST(O50,1)</f>
        <v>#DIV/0!</v>
      </c>
    </row>
    <row r="52" spans="1:15">
      <c r="C52" s="245"/>
      <c r="D52" s="245"/>
    </row>
    <row r="53" spans="1:15">
      <c r="A53" s="246" t="s">
        <v>2221</v>
      </c>
      <c r="B53" s="242" t="s">
        <v>2213</v>
      </c>
      <c r="C53" s="243"/>
      <c r="D53" s="243"/>
      <c r="E53" s="243"/>
      <c r="F53" s="244"/>
      <c r="H53" s="242" t="s">
        <v>2214</v>
      </c>
      <c r="I53" s="243"/>
      <c r="J53" s="244"/>
      <c r="L53" s="242" t="s">
        <v>2215</v>
      </c>
      <c r="M53" s="243"/>
      <c r="N53" s="243"/>
      <c r="O53" s="244"/>
    </row>
    <row r="54" spans="1:15">
      <c r="A54" s="246"/>
      <c r="B54" s="150"/>
      <c r="C54" s="11" t="s">
        <v>2206</v>
      </c>
      <c r="D54" s="92" t="s">
        <v>2207</v>
      </c>
      <c r="E54" s="11" t="s">
        <v>2218</v>
      </c>
      <c r="F54" s="145"/>
      <c r="G54" s="148"/>
      <c r="H54" s="150"/>
      <c r="I54" s="11" t="s">
        <v>2206</v>
      </c>
      <c r="J54" s="154" t="s">
        <v>2207</v>
      </c>
      <c r="K54" s="147"/>
      <c r="L54" s="150"/>
      <c r="M54" s="11" t="s">
        <v>2206</v>
      </c>
      <c r="N54" s="92" t="s">
        <v>2207</v>
      </c>
      <c r="O54" s="145" t="s">
        <v>2218</v>
      </c>
    </row>
    <row r="55" spans="1:15">
      <c r="A55" s="246"/>
      <c r="B55" s="137" t="s">
        <v>2212</v>
      </c>
      <c r="C55" s="11">
        <v>0.43994618781204142</v>
      </c>
      <c r="D55" s="11">
        <v>0.76581196581196576</v>
      </c>
      <c r="E55" s="11">
        <f>SUM(C55:D55)</f>
        <v>1.2057581536240072</v>
      </c>
      <c r="F55" s="145"/>
      <c r="H55" s="137" t="s">
        <v>2212</v>
      </c>
      <c r="I55" s="11">
        <f>E55*C55</f>
        <v>0.53046870311016781</v>
      </c>
      <c r="J55" s="145">
        <f>E55*D55</f>
        <v>0.92338402192060709</v>
      </c>
      <c r="L55" s="137" t="s">
        <v>2212</v>
      </c>
      <c r="M55" s="11">
        <f>((C55-I55)^2)/I55</f>
        <v>1.5447331252259999E-2</v>
      </c>
      <c r="N55" s="11">
        <f>((D55-J55)^2)/J55</f>
        <v>2.6889086530500542E-2</v>
      </c>
      <c r="O55" s="145">
        <f>SUM(M55:N55)</f>
        <v>4.2336417782760538E-2</v>
      </c>
    </row>
    <row r="56" spans="1:15">
      <c r="A56" s="246"/>
      <c r="B56" s="137" t="s">
        <v>2226</v>
      </c>
      <c r="C56" s="11">
        <f>C57-C55</f>
        <v>0.56005381218795858</v>
      </c>
      <c r="D56" s="11">
        <f>D57-D55</f>
        <v>0.23418803418803424</v>
      </c>
      <c r="E56" s="92">
        <f>SUM(C56:D56)</f>
        <v>0.79424184637599282</v>
      </c>
      <c r="F56" s="145"/>
      <c r="G56" s="149"/>
      <c r="H56" s="137" t="s">
        <v>2226</v>
      </c>
      <c r="I56" s="11">
        <f>E56*C56</f>
        <v>0.44481817386207773</v>
      </c>
      <c r="J56" s="145">
        <f>E56*D56</f>
        <v>0.18600193667266846</v>
      </c>
      <c r="K56" s="92"/>
      <c r="L56" s="137" t="s">
        <v>2226</v>
      </c>
      <c r="M56" s="11">
        <f>((C56-I56)^2)/I56</f>
        <v>2.9853214460816169E-2</v>
      </c>
      <c r="N56" s="11">
        <f>((D56-J56)^2)/J56</f>
        <v>1.2483203321944369E-2</v>
      </c>
      <c r="O56" s="145">
        <f>SUM(M56:N56)</f>
        <v>4.2336417782760538E-2</v>
      </c>
    </row>
    <row r="57" spans="1:15">
      <c r="A57" s="246"/>
      <c r="B57" s="137"/>
      <c r="C57" s="11">
        <v>1</v>
      </c>
      <c r="D57" s="11">
        <v>1</v>
      </c>
      <c r="E57" s="11">
        <f>SUM(E55:E56)</f>
        <v>2</v>
      </c>
      <c r="F57" s="145"/>
      <c r="H57" s="137"/>
      <c r="J57" s="145"/>
      <c r="L57" s="137"/>
      <c r="N57" s="11" t="s">
        <v>2216</v>
      </c>
      <c r="O57" s="145">
        <f>SUM(O55:O56)</f>
        <v>8.4672835565521076E-2</v>
      </c>
    </row>
    <row r="58" spans="1:15">
      <c r="A58" s="246"/>
      <c r="B58" s="151"/>
      <c r="C58" s="152"/>
      <c r="D58" s="152"/>
      <c r="E58" s="152"/>
      <c r="F58" s="153"/>
      <c r="H58" s="151"/>
      <c r="I58" s="152"/>
      <c r="J58" s="153"/>
      <c r="L58" s="151"/>
      <c r="M58" s="152"/>
      <c r="N58" s="155" t="s">
        <v>2217</v>
      </c>
      <c r="O58" s="156">
        <f>CHIDIST(O57,1)</f>
        <v>0.77106204878968487</v>
      </c>
    </row>
    <row r="59" spans="1:15">
      <c r="C59" s="147"/>
      <c r="D59" s="147"/>
    </row>
    <row r="60" spans="1:15">
      <c r="A60" s="246" t="s">
        <v>2220</v>
      </c>
      <c r="B60" s="242" t="s">
        <v>2213</v>
      </c>
      <c r="C60" s="243"/>
      <c r="D60" s="243"/>
      <c r="E60" s="243"/>
      <c r="F60" s="244"/>
      <c r="H60" s="242" t="s">
        <v>2214</v>
      </c>
      <c r="I60" s="243"/>
      <c r="J60" s="244"/>
      <c r="L60" s="242" t="s">
        <v>2215</v>
      </c>
      <c r="M60" s="243"/>
      <c r="N60" s="243"/>
      <c r="O60" s="244"/>
    </row>
    <row r="61" spans="1:15">
      <c r="A61" s="246"/>
      <c r="B61" s="150"/>
      <c r="C61" s="11" t="s">
        <v>2206</v>
      </c>
      <c r="D61" s="92" t="s">
        <v>2207</v>
      </c>
      <c r="E61" s="147"/>
      <c r="F61" s="145" t="s">
        <v>2218</v>
      </c>
      <c r="G61" s="148"/>
      <c r="H61" s="150"/>
      <c r="I61" s="11" t="s">
        <v>2206</v>
      </c>
      <c r="J61" s="154" t="s">
        <v>2207</v>
      </c>
      <c r="K61" s="147"/>
      <c r="L61" s="150"/>
      <c r="M61" s="11" t="s">
        <v>2206</v>
      </c>
      <c r="N61" s="92" t="s">
        <v>2207</v>
      </c>
      <c r="O61" s="145" t="s">
        <v>2218</v>
      </c>
    </row>
    <row r="62" spans="1:15">
      <c r="A62" s="246"/>
      <c r="B62" s="137" t="s">
        <v>2212</v>
      </c>
      <c r="C62" s="11">
        <v>0.26504335299089826</v>
      </c>
      <c r="D62" s="11">
        <v>0.48906629318394018</v>
      </c>
      <c r="E62" s="11">
        <f>SUM(C62:D62)</f>
        <v>0.75410964617483844</v>
      </c>
      <c r="F62" s="145"/>
      <c r="H62" s="137" t="s">
        <v>2212</v>
      </c>
      <c r="I62" s="11">
        <f>E62*C62</f>
        <v>0.19987174914495909</v>
      </c>
      <c r="J62" s="145">
        <f>E62*D62</f>
        <v>0.36880960930898093</v>
      </c>
      <c r="L62" s="137" t="s">
        <v>2212</v>
      </c>
      <c r="M62" s="11">
        <f>((C62-I62)^2)/I62</f>
        <v>2.1250316595626567E-2</v>
      </c>
      <c r="N62" s="11">
        <f>((D62-J62)^2)/J62</f>
        <v>3.9211749508636588E-2</v>
      </c>
      <c r="O62" s="145">
        <f>SUM(M62:N62)</f>
        <v>6.0462066104263155E-2</v>
      </c>
    </row>
    <row r="63" spans="1:15">
      <c r="A63" s="246"/>
      <c r="B63" s="137" t="s">
        <v>2226</v>
      </c>
      <c r="C63" s="11">
        <f>C64-C62</f>
        <v>0.73495664700910179</v>
      </c>
      <c r="D63" s="11">
        <f>D64-D62</f>
        <v>0.51093370681605976</v>
      </c>
      <c r="E63" s="92">
        <f>SUM(C63:D63)</f>
        <v>1.2458903538251616</v>
      </c>
      <c r="F63" s="145"/>
      <c r="G63" s="149"/>
      <c r="H63" s="137" t="s">
        <v>2226</v>
      </c>
      <c r="I63" s="11">
        <f>E63*C63</f>
        <v>0.91567539698832423</v>
      </c>
      <c r="J63" s="145">
        <f>E63*D63</f>
        <v>0.63656737676626207</v>
      </c>
      <c r="K63" s="92"/>
      <c r="L63" s="137" t="s">
        <v>2226</v>
      </c>
      <c r="M63" s="11">
        <f>((C63-I63)^2)/I63</f>
        <v>3.5666860441450898E-2</v>
      </c>
      <c r="N63" s="11">
        <f>((D63-J63)^2)/J63</f>
        <v>2.4795205662812261E-2</v>
      </c>
      <c r="O63" s="145">
        <f>SUM(M63:N63)</f>
        <v>6.0462066104263162E-2</v>
      </c>
    </row>
    <row r="64" spans="1:15">
      <c r="A64" s="246"/>
      <c r="B64" s="137"/>
      <c r="C64" s="11">
        <v>1</v>
      </c>
      <c r="D64" s="11">
        <v>1</v>
      </c>
      <c r="E64" s="11">
        <f>SUM(E62:E63)</f>
        <v>2</v>
      </c>
      <c r="F64" s="145"/>
      <c r="H64" s="137"/>
      <c r="J64" s="145"/>
      <c r="L64" s="137"/>
      <c r="N64" s="11" t="s">
        <v>2216</v>
      </c>
      <c r="O64" s="145">
        <f>SUM(O62:O63)</f>
        <v>0.12092413220852632</v>
      </c>
    </row>
    <row r="65" spans="1:15">
      <c r="A65" s="246"/>
      <c r="B65" s="151"/>
      <c r="C65" s="152"/>
      <c r="D65" s="152"/>
      <c r="E65" s="152"/>
      <c r="F65" s="153"/>
      <c r="H65" s="151"/>
      <c r="I65" s="152"/>
      <c r="J65" s="153"/>
      <c r="L65" s="151"/>
      <c r="M65" s="152"/>
      <c r="N65" s="155" t="s">
        <v>2217</v>
      </c>
      <c r="O65" s="156">
        <f>CHIDIST(O64,1)</f>
        <v>0.7280343477174287</v>
      </c>
    </row>
  </sheetData>
  <mergeCells count="42">
    <mergeCell ref="C52:D52"/>
    <mergeCell ref="A53:A58"/>
    <mergeCell ref="B53:F53"/>
    <mergeCell ref="A38:A43"/>
    <mergeCell ref="B38:F38"/>
    <mergeCell ref="B2:F2"/>
    <mergeCell ref="L16:O16"/>
    <mergeCell ref="A2:A7"/>
    <mergeCell ref="A16:A21"/>
    <mergeCell ref="A9:A14"/>
    <mergeCell ref="L31:O31"/>
    <mergeCell ref="H53:J53"/>
    <mergeCell ref="L53:O53"/>
    <mergeCell ref="H38:J38"/>
    <mergeCell ref="A1:O1"/>
    <mergeCell ref="A45:O45"/>
    <mergeCell ref="A46:A51"/>
    <mergeCell ref="B46:F46"/>
    <mergeCell ref="H46:J46"/>
    <mergeCell ref="L46:O46"/>
    <mergeCell ref="L2:O2"/>
    <mergeCell ref="H2:J2"/>
    <mergeCell ref="H16:J16"/>
    <mergeCell ref="H9:J9"/>
    <mergeCell ref="B16:F16"/>
    <mergeCell ref="B9:F9"/>
    <mergeCell ref="L38:O38"/>
    <mergeCell ref="L9:O9"/>
    <mergeCell ref="C8:D8"/>
    <mergeCell ref="C30:D30"/>
    <mergeCell ref="A60:A65"/>
    <mergeCell ref="B60:F60"/>
    <mergeCell ref="H60:J60"/>
    <mergeCell ref="L60:O60"/>
    <mergeCell ref="A23:O23"/>
    <mergeCell ref="A24:A29"/>
    <mergeCell ref="B24:F24"/>
    <mergeCell ref="H24:J24"/>
    <mergeCell ref="L24:O24"/>
    <mergeCell ref="A31:A36"/>
    <mergeCell ref="B31:F31"/>
    <mergeCell ref="H31:J31"/>
  </mergeCell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B3:E7"/>
  <sheetViews>
    <sheetView workbookViewId="0">
      <selection activeCell="C19" sqref="C19"/>
    </sheetView>
  </sheetViews>
  <sheetFormatPr baseColWidth="10" defaultRowHeight="15"/>
  <cols>
    <col min="2" max="2" width="21.85546875" bestFit="1" customWidth="1"/>
    <col min="3" max="3" width="10" bestFit="1" customWidth="1"/>
  </cols>
  <sheetData>
    <row r="3" spans="2:5">
      <c r="B3" t="s">
        <v>104</v>
      </c>
      <c r="C3" s="27" t="s">
        <v>2190</v>
      </c>
      <c r="D3" s="27" t="s">
        <v>2193</v>
      </c>
      <c r="E3" s="27" t="s">
        <v>2276</v>
      </c>
    </row>
    <row r="4" spans="2:5">
      <c r="B4" s="16" t="s">
        <v>56</v>
      </c>
      <c r="C4">
        <v>0.29787229999999998</v>
      </c>
      <c r="D4">
        <v>0.56730769999999997</v>
      </c>
      <c r="E4">
        <f>D4-C4</f>
        <v>0.26943539999999999</v>
      </c>
    </row>
    <row r="5" spans="2:5">
      <c r="B5" s="16" t="s">
        <v>58</v>
      </c>
      <c r="C5">
        <v>0.30365839999999999</v>
      </c>
      <c r="D5">
        <v>0.7</v>
      </c>
      <c r="E5" s="27">
        <f t="shared" ref="E5:E6" si="0">D5-C5</f>
        <v>0.39634159999999996</v>
      </c>
    </row>
    <row r="6" spans="2:5">
      <c r="B6" s="16" t="s">
        <v>57</v>
      </c>
      <c r="C6">
        <v>0.261324</v>
      </c>
      <c r="D6">
        <v>0.69354839999999995</v>
      </c>
      <c r="E6" s="27">
        <f t="shared" si="0"/>
        <v>0.43222439999999995</v>
      </c>
    </row>
    <row r="7" spans="2:5">
      <c r="B7" s="16"/>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G11"/>
  <sheetViews>
    <sheetView workbookViewId="0">
      <selection activeCell="B20" sqref="B20"/>
    </sheetView>
  </sheetViews>
  <sheetFormatPr baseColWidth="10" defaultRowHeight="15"/>
  <cols>
    <col min="1" max="1" width="21.85546875" bestFit="1" customWidth="1"/>
  </cols>
  <sheetData>
    <row r="1" spans="1:7">
      <c r="A1" s="158"/>
      <c r="B1" s="158"/>
      <c r="C1" s="158"/>
    </row>
    <row r="2" spans="1:7">
      <c r="B2" s="248" t="s">
        <v>148</v>
      </c>
      <c r="C2" s="248"/>
      <c r="D2" s="185" t="s">
        <v>59</v>
      </c>
      <c r="E2" s="185"/>
    </row>
    <row r="3" spans="1:7">
      <c r="B3" s="143" t="s">
        <v>2206</v>
      </c>
      <c r="C3" s="143" t="s">
        <v>2207</v>
      </c>
      <c r="D3" s="143" t="s">
        <v>2206</v>
      </c>
      <c r="E3" s="143" t="s">
        <v>2207</v>
      </c>
    </row>
    <row r="4" spans="1:7">
      <c r="A4" s="159" t="s">
        <v>56</v>
      </c>
      <c r="B4" s="24">
        <v>22.318840579710145</v>
      </c>
      <c r="C4" s="24">
        <v>28.130841121495326</v>
      </c>
      <c r="D4" s="24">
        <v>10.993684655090282</v>
      </c>
      <c r="E4" s="24">
        <v>12.636488131783615</v>
      </c>
    </row>
    <row r="5" spans="1:7">
      <c r="A5" s="159" t="s">
        <v>58</v>
      </c>
      <c r="B5" s="24">
        <v>19.264705882352942</v>
      </c>
      <c r="C5" s="24">
        <v>23.970588235294116</v>
      </c>
      <c r="D5" s="24">
        <v>7.8770508620437631</v>
      </c>
      <c r="E5" s="24">
        <v>6.9946047187244824</v>
      </c>
    </row>
    <row r="6" spans="1:7">
      <c r="A6" s="159" t="s">
        <v>57</v>
      </c>
      <c r="B6" s="24">
        <v>21.882129277566541</v>
      </c>
      <c r="C6" s="24">
        <v>31.79054054054054</v>
      </c>
      <c r="D6" s="24">
        <v>12.447346510141383</v>
      </c>
      <c r="E6" s="24">
        <v>15.05104845417002</v>
      </c>
      <c r="G6" s="143"/>
    </row>
    <row r="8" spans="1:7">
      <c r="A8" s="3"/>
      <c r="B8" s="163" t="s">
        <v>2190</v>
      </c>
      <c r="C8" s="163" t="s">
        <v>2193</v>
      </c>
    </row>
    <row r="9" spans="1:7">
      <c r="A9" s="3" t="s">
        <v>15</v>
      </c>
      <c r="B9" s="3">
        <f>MEDIAN(XLTE!I2:I119)</f>
        <v>25</v>
      </c>
      <c r="C9" s="3">
        <f>MEDIAN(XLTE!I435:I561)</f>
        <v>20</v>
      </c>
      <c r="G9" s="143"/>
    </row>
    <row r="10" spans="1:7">
      <c r="A10" s="3" t="s">
        <v>18</v>
      </c>
      <c r="B10" s="3">
        <f>MEDIAN(XLTE!I120:I214)</f>
        <v>20</v>
      </c>
      <c r="C10" s="3">
        <f>MEDIAN(XLTE!I562:I670)</f>
        <v>20</v>
      </c>
    </row>
    <row r="11" spans="1:7">
      <c r="A11" s="3" t="s">
        <v>14</v>
      </c>
      <c r="B11" s="3">
        <f>MEDIAN(XLTE!I215:I434)</f>
        <v>25</v>
      </c>
      <c r="C11" s="3">
        <f>MEDIAN(XLTE!I671:I861)</f>
        <v>20</v>
      </c>
    </row>
  </sheetData>
  <mergeCells count="2">
    <mergeCell ref="D2:E2"/>
    <mergeCell ref="B2:C2"/>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F16"/>
  <sheetViews>
    <sheetView workbookViewId="0">
      <selection activeCell="G12" sqref="G12"/>
    </sheetView>
  </sheetViews>
  <sheetFormatPr baseColWidth="10" defaultRowHeight="15"/>
  <cols>
    <col min="2" max="2" width="6.85546875" bestFit="1" customWidth="1"/>
    <col min="3" max="3" width="9.140625" bestFit="1" customWidth="1"/>
    <col min="5" max="5" width="9.28515625" bestFit="1" customWidth="1"/>
    <col min="6" max="6" width="9.140625" bestFit="1" customWidth="1"/>
    <col min="7" max="7" width="13" bestFit="1" customWidth="1"/>
    <col min="8" max="8" width="13.42578125" bestFit="1" customWidth="1"/>
    <col min="9" max="9" width="14.140625" bestFit="1" customWidth="1"/>
  </cols>
  <sheetData>
    <row r="1" spans="1:6">
      <c r="B1" s="27" t="s">
        <v>51</v>
      </c>
      <c r="C1" s="27" t="s">
        <v>2208</v>
      </c>
      <c r="D1" s="27" t="s">
        <v>2209</v>
      </c>
      <c r="E1" s="27" t="s">
        <v>2210</v>
      </c>
      <c r="F1" s="27" t="s">
        <v>2211</v>
      </c>
    </row>
    <row r="2" spans="1:6">
      <c r="A2" s="249" t="s">
        <v>2206</v>
      </c>
      <c r="B2" s="147" t="s">
        <v>0</v>
      </c>
      <c r="C2" s="146">
        <v>252600</v>
      </c>
      <c r="D2" s="11">
        <v>0.2857142857142857</v>
      </c>
      <c r="E2" s="11">
        <v>0.44444444444444442</v>
      </c>
      <c r="F2" s="11">
        <v>0</v>
      </c>
    </row>
    <row r="3" spans="1:6">
      <c r="A3" s="249"/>
      <c r="B3" s="147" t="s">
        <v>8</v>
      </c>
      <c r="C3" s="146">
        <v>793400</v>
      </c>
      <c r="D3" s="11">
        <v>0.2</v>
      </c>
      <c r="E3" s="11">
        <v>1</v>
      </c>
      <c r="F3" s="11">
        <v>0.27419354838709675</v>
      </c>
    </row>
    <row r="4" spans="1:6">
      <c r="A4" s="249"/>
      <c r="B4" s="147" t="s">
        <v>9</v>
      </c>
      <c r="C4" s="146">
        <v>793400</v>
      </c>
      <c r="D4" s="11">
        <v>0.6</v>
      </c>
      <c r="E4" s="11">
        <v>0.46153846153846156</v>
      </c>
      <c r="F4" s="11">
        <v>0.2857142857142857</v>
      </c>
    </row>
    <row r="5" spans="1:6">
      <c r="A5" s="249"/>
      <c r="B5" s="147" t="s">
        <v>4</v>
      </c>
      <c r="C5" s="146">
        <v>71500</v>
      </c>
      <c r="D5" s="11">
        <v>0.14285714285714285</v>
      </c>
      <c r="E5" s="11">
        <v>6.25E-2</v>
      </c>
      <c r="F5" s="11">
        <v>0.13157894736842105</v>
      </c>
    </row>
    <row r="6" spans="1:6">
      <c r="A6" s="249"/>
      <c r="B6" s="147" t="s">
        <v>5</v>
      </c>
      <c r="C6" s="146">
        <v>65000</v>
      </c>
      <c r="D6" s="11">
        <v>0.2857142857142857</v>
      </c>
      <c r="E6" s="11">
        <v>0.1891891891891892</v>
      </c>
      <c r="F6" s="11">
        <v>0.25</v>
      </c>
    </row>
    <row r="7" spans="1:6">
      <c r="A7" s="249"/>
      <c r="B7" s="147" t="s">
        <v>3</v>
      </c>
      <c r="C7" s="146">
        <v>552100</v>
      </c>
      <c r="D7" s="11">
        <v>9.0909090909090912E-2</v>
      </c>
      <c r="E7" s="11">
        <v>0.8</v>
      </c>
      <c r="F7" s="11">
        <v>0.58823529411764708</v>
      </c>
    </row>
    <row r="8" spans="1:6">
      <c r="A8" s="249"/>
      <c r="B8" s="147" t="s">
        <v>2</v>
      </c>
      <c r="C8" s="146">
        <v>991800</v>
      </c>
      <c r="D8" s="11">
        <v>0.3</v>
      </c>
      <c r="E8" s="11">
        <v>0.12195121951219512</v>
      </c>
      <c r="F8" s="11">
        <v>0.32558139534883723</v>
      </c>
    </row>
    <row r="9" spans="1:6">
      <c r="A9" s="249" t="s">
        <v>2207</v>
      </c>
      <c r="B9" s="147" t="s">
        <v>11</v>
      </c>
      <c r="C9" s="146">
        <v>1544900</v>
      </c>
      <c r="D9" s="11">
        <v>0.47058823529411764</v>
      </c>
      <c r="E9" s="11">
        <v>0.8</v>
      </c>
      <c r="F9" s="11">
        <v>0.5</v>
      </c>
    </row>
    <row r="10" spans="1:6">
      <c r="A10" s="249"/>
      <c r="B10" s="147" t="s">
        <v>1</v>
      </c>
      <c r="C10" s="146">
        <v>1729700</v>
      </c>
      <c r="D10" s="11">
        <v>0.33333333333333331</v>
      </c>
      <c r="E10" s="11">
        <v>0.5</v>
      </c>
      <c r="F10" s="11">
        <v>0.29166666666666669</v>
      </c>
    </row>
    <row r="11" spans="1:6">
      <c r="A11" s="249"/>
      <c r="B11" s="147" t="s">
        <v>7</v>
      </c>
      <c r="C11" s="146">
        <v>1266100</v>
      </c>
      <c r="D11" s="11">
        <v>0.27777777777777779</v>
      </c>
      <c r="E11" s="11">
        <v>1</v>
      </c>
      <c r="F11" s="11">
        <v>0</v>
      </c>
    </row>
    <row r="12" spans="1:6">
      <c r="A12" s="249"/>
      <c r="B12" s="147" t="s">
        <v>10</v>
      </c>
      <c r="C12" s="146">
        <v>7768700</v>
      </c>
      <c r="D12" s="11">
        <v>0.77777777777777779</v>
      </c>
      <c r="E12" s="11">
        <v>1</v>
      </c>
      <c r="F12" s="11">
        <v>0.625</v>
      </c>
    </row>
    <row r="13" spans="1:6">
      <c r="A13" s="249"/>
      <c r="B13" s="147" t="s">
        <v>12</v>
      </c>
      <c r="C13" s="146">
        <v>232600</v>
      </c>
      <c r="D13" s="11">
        <v>1</v>
      </c>
      <c r="E13" s="11">
        <v>0.83333333333333337</v>
      </c>
      <c r="F13" s="11">
        <v>0.68</v>
      </c>
    </row>
    <row r="14" spans="1:6">
      <c r="A14" s="249"/>
      <c r="B14" s="147" t="s">
        <v>13</v>
      </c>
      <c r="D14" s="11">
        <v>0.5625</v>
      </c>
      <c r="E14" s="11"/>
      <c r="F14" s="11">
        <v>0.88235294117647056</v>
      </c>
    </row>
    <row r="15" spans="1:6">
      <c r="A15" s="249"/>
      <c r="B15" s="147" t="s">
        <v>6</v>
      </c>
      <c r="C15" s="146">
        <v>657900</v>
      </c>
      <c r="D15" s="11">
        <v>0.46153846153846156</v>
      </c>
      <c r="E15" s="11">
        <v>0.46153846153846156</v>
      </c>
      <c r="F15" s="11">
        <v>0.44444444444444442</v>
      </c>
    </row>
    <row r="16" spans="1:6">
      <c r="B16" s="27"/>
      <c r="C16" s="146"/>
    </row>
  </sheetData>
  <mergeCells count="2">
    <mergeCell ref="A2:A8"/>
    <mergeCell ref="A9:A15"/>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sheetPr>
    <tabColor rgb="FFFF0000"/>
  </sheetPr>
  <dimension ref="A4:D20"/>
  <sheetViews>
    <sheetView workbookViewId="0">
      <selection activeCell="G6" sqref="G6"/>
    </sheetView>
  </sheetViews>
  <sheetFormatPr baseColWidth="10" defaultRowHeight="15"/>
  <cols>
    <col min="1" max="1" width="18.42578125" bestFit="1" customWidth="1"/>
    <col min="4" max="4" width="13" bestFit="1" customWidth="1"/>
    <col min="5" max="8" width="21.85546875" bestFit="1" customWidth="1"/>
    <col min="9" max="9" width="12.5703125" bestFit="1" customWidth="1"/>
  </cols>
  <sheetData>
    <row r="4" spans="1:4">
      <c r="A4" s="25" t="s">
        <v>2198</v>
      </c>
      <c r="B4" s="25" t="s">
        <v>2199</v>
      </c>
      <c r="C4" s="25" t="s">
        <v>2200</v>
      </c>
      <c r="D4" s="25" t="s">
        <v>2231</v>
      </c>
    </row>
    <row r="5" spans="1:4">
      <c r="A5" s="27" t="s">
        <v>11</v>
      </c>
      <c r="B5" s="27">
        <v>29.731835</v>
      </c>
      <c r="C5" s="27">
        <v>-115.76808</v>
      </c>
      <c r="D5" s="27">
        <v>38</v>
      </c>
    </row>
    <row r="6" spans="1:4">
      <c r="A6" s="27" t="s">
        <v>1</v>
      </c>
      <c r="B6" s="27">
        <v>32.025275999999998</v>
      </c>
      <c r="C6" s="27">
        <v>-116.901537</v>
      </c>
      <c r="D6" s="27">
        <v>23209</v>
      </c>
    </row>
    <row r="7" spans="1:4">
      <c r="A7" s="27" t="s">
        <v>7</v>
      </c>
      <c r="B7" s="27">
        <v>31.258831000000001</v>
      </c>
      <c r="C7" s="27">
        <v>-116.401248</v>
      </c>
      <c r="D7" s="27">
        <v>7106</v>
      </c>
    </row>
    <row r="8" spans="1:4">
      <c r="A8" s="27" t="s">
        <v>10</v>
      </c>
      <c r="B8" s="27">
        <v>29.844652</v>
      </c>
      <c r="C8" s="27">
        <v>-115.77828599999999</v>
      </c>
      <c r="D8" s="27">
        <v>255</v>
      </c>
    </row>
    <row r="9" spans="1:4">
      <c r="A9" s="27" t="s">
        <v>0</v>
      </c>
      <c r="B9" s="27">
        <v>32.361992999999998</v>
      </c>
      <c r="C9" s="27">
        <v>-117.23078599999999</v>
      </c>
      <c r="D9" s="27">
        <v>1618706</v>
      </c>
    </row>
    <row r="10" spans="1:4">
      <c r="A10" s="27" t="s">
        <v>12</v>
      </c>
      <c r="B10" s="27">
        <v>29.786619000000002</v>
      </c>
      <c r="C10" s="27">
        <v>-115.799029</v>
      </c>
      <c r="D10" s="27">
        <v>255</v>
      </c>
    </row>
    <row r="11" spans="1:4">
      <c r="A11" s="27" t="s">
        <v>13</v>
      </c>
      <c r="B11" s="27">
        <v>29.784571</v>
      </c>
      <c r="C11" s="27">
        <v>-115.78982600000001</v>
      </c>
      <c r="D11" s="27">
        <v>255</v>
      </c>
    </row>
    <row r="12" spans="1:4">
      <c r="A12" s="27" t="s">
        <v>8</v>
      </c>
      <c r="B12" s="27">
        <v>30.485448000000002</v>
      </c>
      <c r="C12" s="27">
        <v>-116.12249199999999</v>
      </c>
      <c r="D12" s="27">
        <v>47050</v>
      </c>
    </row>
    <row r="13" spans="1:4">
      <c r="A13" s="27" t="s">
        <v>9</v>
      </c>
      <c r="B13" s="27">
        <v>30.460253999999999</v>
      </c>
      <c r="C13" s="27">
        <v>-116.11249599999999</v>
      </c>
      <c r="D13" s="27">
        <v>47050</v>
      </c>
    </row>
    <row r="14" spans="1:4">
      <c r="A14" s="27" t="s">
        <v>4</v>
      </c>
      <c r="B14" s="27">
        <v>31.797256999999998</v>
      </c>
      <c r="C14" s="27">
        <v>-116.800004</v>
      </c>
      <c r="D14" s="27">
        <v>322842</v>
      </c>
    </row>
    <row r="15" spans="1:4">
      <c r="A15" s="27" t="s">
        <v>5</v>
      </c>
      <c r="B15" s="27">
        <v>31.807960000000001</v>
      </c>
      <c r="C15" s="27">
        <v>-116.798563</v>
      </c>
      <c r="D15" s="27">
        <v>322842</v>
      </c>
    </row>
    <row r="16" spans="1:4">
      <c r="A16" s="27" t="s">
        <v>6</v>
      </c>
      <c r="B16" s="27">
        <v>31.580677999999999</v>
      </c>
      <c r="C16" s="27">
        <v>-116.68069199999999</v>
      </c>
      <c r="D16" s="27">
        <v>11203</v>
      </c>
    </row>
    <row r="17" spans="1:4">
      <c r="A17" s="27" t="s">
        <v>3</v>
      </c>
      <c r="B17" s="27">
        <v>31.899616000000002</v>
      </c>
      <c r="C17" s="27">
        <v>-116.75689800000001</v>
      </c>
      <c r="D17" s="27">
        <v>322842</v>
      </c>
    </row>
    <row r="18" spans="1:4">
      <c r="A18" s="27" t="s">
        <v>2</v>
      </c>
      <c r="B18" s="27">
        <v>31.975977</v>
      </c>
      <c r="C18" s="27">
        <v>-116.838891</v>
      </c>
      <c r="D18" s="27">
        <v>322842</v>
      </c>
    </row>
    <row r="19" spans="1:4">
      <c r="A19" s="27" t="s">
        <v>2156</v>
      </c>
      <c r="B19" s="27" t="s">
        <v>2156</v>
      </c>
      <c r="C19" s="27" t="s">
        <v>2156</v>
      </c>
      <c r="D19" s="27" t="s">
        <v>2156</v>
      </c>
    </row>
    <row r="20" spans="1:4">
      <c r="A20" s="27" t="s">
        <v>99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F18"/>
  <sheetViews>
    <sheetView workbookViewId="0">
      <selection activeCell="B5" sqref="B5:B18"/>
    </sheetView>
  </sheetViews>
  <sheetFormatPr baseColWidth="10" defaultRowHeight="15"/>
  <cols>
    <col min="2" max="2" width="26.85546875" bestFit="1" customWidth="1"/>
    <col min="3" max="3" width="6.28515625" bestFit="1" customWidth="1"/>
    <col min="4" max="4" width="12.5703125" bestFit="1" customWidth="1"/>
    <col min="5" max="5" width="14.5703125" bestFit="1" customWidth="1"/>
    <col min="6" max="6" width="10.140625" bestFit="1" customWidth="1"/>
    <col min="8" max="8" width="26.85546875" bestFit="1" customWidth="1"/>
  </cols>
  <sheetData>
    <row r="1" spans="1:6">
      <c r="A1" s="27"/>
    </row>
    <row r="4" spans="1:6" ht="15.75">
      <c r="B4" s="253" t="s">
        <v>2198</v>
      </c>
      <c r="C4" s="253" t="s">
        <v>2251</v>
      </c>
      <c r="D4" s="253" t="s">
        <v>2252</v>
      </c>
      <c r="E4" s="253" t="s">
        <v>2253</v>
      </c>
      <c r="F4" s="253" t="s">
        <v>2231</v>
      </c>
    </row>
    <row r="5" spans="1:6" ht="15.75">
      <c r="B5" s="173" t="s">
        <v>2260</v>
      </c>
      <c r="C5" s="173" t="s">
        <v>0</v>
      </c>
      <c r="D5" s="250">
        <v>32.361992999999998</v>
      </c>
      <c r="E5" s="250">
        <v>-117.23078599999999</v>
      </c>
      <c r="F5" s="173">
        <v>1618706</v>
      </c>
    </row>
    <row r="6" spans="1:6" ht="15.75">
      <c r="B6" s="173" t="s">
        <v>2261</v>
      </c>
      <c r="C6" s="173" t="s">
        <v>1</v>
      </c>
      <c r="D6" s="250">
        <v>32.025275999999998</v>
      </c>
      <c r="E6" s="250">
        <v>-116.901537</v>
      </c>
      <c r="F6" s="173">
        <v>23209</v>
      </c>
    </row>
    <row r="7" spans="1:6" ht="15.75">
      <c r="B7" s="173" t="s">
        <v>2262</v>
      </c>
      <c r="C7" s="173" t="s">
        <v>2</v>
      </c>
      <c r="D7" s="250">
        <v>31.975977</v>
      </c>
      <c r="E7" s="250">
        <v>-116.838891</v>
      </c>
      <c r="F7" s="173">
        <v>322842</v>
      </c>
    </row>
    <row r="8" spans="1:6" ht="15.75">
      <c r="B8" s="173" t="s">
        <v>2263</v>
      </c>
      <c r="C8" s="173" t="s">
        <v>3</v>
      </c>
      <c r="D8" s="250">
        <v>31.899616000000002</v>
      </c>
      <c r="E8" s="250">
        <v>-116.75689800000001</v>
      </c>
      <c r="F8" s="173">
        <v>322842</v>
      </c>
    </row>
    <row r="9" spans="1:6" ht="15.75">
      <c r="B9" s="173" t="s">
        <v>2264</v>
      </c>
      <c r="C9" s="173" t="s">
        <v>5</v>
      </c>
      <c r="D9" s="250">
        <v>31.807960000000001</v>
      </c>
      <c r="E9" s="250">
        <v>-116.798563</v>
      </c>
      <c r="F9" s="173">
        <v>322842</v>
      </c>
    </row>
    <row r="10" spans="1:6" ht="15.75">
      <c r="B10" s="173" t="s">
        <v>2265</v>
      </c>
      <c r="C10" s="173" t="s">
        <v>4</v>
      </c>
      <c r="D10" s="250">
        <v>31.797256999999998</v>
      </c>
      <c r="E10" s="250">
        <v>-116.800004</v>
      </c>
      <c r="F10" s="173">
        <v>322842</v>
      </c>
    </row>
    <row r="11" spans="1:6" ht="15.75">
      <c r="B11" s="173" t="s">
        <v>2254</v>
      </c>
      <c r="C11" s="173" t="s">
        <v>6</v>
      </c>
      <c r="D11" s="250">
        <v>31.580677999999999</v>
      </c>
      <c r="E11" s="250">
        <v>-116.68069199999999</v>
      </c>
      <c r="F11" s="173">
        <v>11203</v>
      </c>
    </row>
    <row r="12" spans="1:6" ht="15.75">
      <c r="B12" s="173" t="s">
        <v>2255</v>
      </c>
      <c r="C12" s="173" t="s">
        <v>7</v>
      </c>
      <c r="D12" s="250">
        <v>31.258831000000001</v>
      </c>
      <c r="E12" s="250">
        <v>-116.401248</v>
      </c>
      <c r="F12" s="173">
        <v>7106</v>
      </c>
    </row>
    <row r="13" spans="1:6" ht="15.75">
      <c r="B13" s="173" t="s">
        <v>2266</v>
      </c>
      <c r="C13" s="173" t="s">
        <v>8</v>
      </c>
      <c r="D13" s="250">
        <v>30.485448000000002</v>
      </c>
      <c r="E13" s="250">
        <v>-116.12249199999999</v>
      </c>
      <c r="F13" s="173">
        <v>47050</v>
      </c>
    </row>
    <row r="14" spans="1:6" ht="15.75">
      <c r="B14" s="173" t="s">
        <v>2267</v>
      </c>
      <c r="C14" s="173" t="s">
        <v>9</v>
      </c>
      <c r="D14" s="250">
        <v>30.460253999999999</v>
      </c>
      <c r="E14" s="250">
        <v>-116.11249599999999</v>
      </c>
      <c r="F14" s="173">
        <v>47050</v>
      </c>
    </row>
    <row r="15" spans="1:6" ht="15.75">
      <c r="B15" s="173" t="s">
        <v>2256</v>
      </c>
      <c r="C15" s="173" t="s">
        <v>10</v>
      </c>
      <c r="D15" s="250">
        <v>29.844652</v>
      </c>
      <c r="E15" s="250">
        <v>-115.77828599999999</v>
      </c>
      <c r="F15" s="173">
        <v>255</v>
      </c>
    </row>
    <row r="16" spans="1:6" ht="15.75">
      <c r="B16" s="173" t="s">
        <v>2257</v>
      </c>
      <c r="C16" s="173" t="s">
        <v>12</v>
      </c>
      <c r="D16" s="250">
        <v>29.786619000000002</v>
      </c>
      <c r="E16" s="250">
        <v>-115.799029</v>
      </c>
      <c r="F16" s="173">
        <v>255</v>
      </c>
    </row>
    <row r="17" spans="2:6" ht="15.75">
      <c r="B17" s="173" t="s">
        <v>2258</v>
      </c>
      <c r="C17" s="173" t="s">
        <v>13</v>
      </c>
      <c r="D17" s="250">
        <v>29.784571</v>
      </c>
      <c r="E17" s="250">
        <v>-115.78982600000001</v>
      </c>
      <c r="F17" s="173">
        <v>255</v>
      </c>
    </row>
    <row r="18" spans="2:6" ht="15.75">
      <c r="B18" s="251" t="s">
        <v>2259</v>
      </c>
      <c r="C18" s="251" t="s">
        <v>11</v>
      </c>
      <c r="D18" s="252">
        <v>29.731835</v>
      </c>
      <c r="E18" s="252">
        <v>-115.76808</v>
      </c>
      <c r="F18" s="251">
        <v>38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B1:K8"/>
  <sheetViews>
    <sheetView topLeftCell="B1" zoomScaleNormal="100" workbookViewId="0">
      <selection activeCell="K7" sqref="C3:K7"/>
    </sheetView>
  </sheetViews>
  <sheetFormatPr baseColWidth="10" defaultColWidth="25" defaultRowHeight="15"/>
  <cols>
    <col min="3" max="3" width="23.140625" bestFit="1" customWidth="1"/>
    <col min="4" max="4" width="8.42578125" bestFit="1" customWidth="1"/>
    <col min="5" max="5" width="8.28515625" bestFit="1" customWidth="1"/>
    <col min="6" max="6" width="8.42578125" bestFit="1" customWidth="1"/>
    <col min="7" max="7" width="8.28515625" bestFit="1" customWidth="1"/>
    <col min="8" max="8" width="6.140625" bestFit="1" customWidth="1"/>
    <col min="9" max="9" width="8.28515625" bestFit="1" customWidth="1"/>
    <col min="10" max="10" width="9.28515625" customWidth="1"/>
    <col min="11" max="11" width="10.28515625" customWidth="1"/>
  </cols>
  <sheetData>
    <row r="1" spans="2:11">
      <c r="B1" s="185"/>
      <c r="C1" s="185"/>
      <c r="D1" s="185"/>
      <c r="E1" s="185"/>
      <c r="F1" s="185"/>
      <c r="G1" s="185"/>
      <c r="H1" s="185"/>
    </row>
    <row r="2" spans="2:11">
      <c r="B2" s="185"/>
      <c r="C2" s="171"/>
      <c r="D2" s="27"/>
      <c r="E2" s="171"/>
      <c r="F2" s="27"/>
      <c r="G2" s="27"/>
      <c r="H2" s="27"/>
    </row>
    <row r="3" spans="2:11" ht="15.75">
      <c r="B3" s="29"/>
      <c r="C3" s="261" t="s">
        <v>104</v>
      </c>
      <c r="D3" s="265" t="s">
        <v>2268</v>
      </c>
      <c r="E3" s="265"/>
      <c r="F3" s="265" t="s">
        <v>2275</v>
      </c>
      <c r="G3" s="265"/>
      <c r="H3" s="266" t="s">
        <v>2273</v>
      </c>
      <c r="I3" s="266"/>
      <c r="J3" s="266" t="s">
        <v>2277</v>
      </c>
      <c r="K3" s="266"/>
    </row>
    <row r="4" spans="2:11" ht="18.75">
      <c r="B4" s="29"/>
      <c r="C4" s="262"/>
      <c r="D4" s="256" t="s">
        <v>2269</v>
      </c>
      <c r="E4" s="257" t="s">
        <v>2270</v>
      </c>
      <c r="F4" s="258" t="s">
        <v>2239</v>
      </c>
      <c r="G4" s="258" t="s">
        <v>2270</v>
      </c>
      <c r="H4" s="253" t="s">
        <v>2274</v>
      </c>
      <c r="I4" s="258" t="s">
        <v>2270</v>
      </c>
      <c r="J4" s="253" t="s">
        <v>2274</v>
      </c>
      <c r="K4" s="258" t="s">
        <v>2270</v>
      </c>
    </row>
    <row r="5" spans="2:11" ht="15.75">
      <c r="B5" s="29"/>
      <c r="C5" s="255" t="s">
        <v>56</v>
      </c>
      <c r="D5" s="263">
        <v>0.3</v>
      </c>
      <c r="E5" s="254" t="s">
        <v>2272</v>
      </c>
      <c r="F5" s="269">
        <v>9315</v>
      </c>
      <c r="G5" s="254" t="s">
        <v>2272</v>
      </c>
      <c r="H5" s="267">
        <v>16.829999999999998</v>
      </c>
      <c r="I5" s="254" t="s">
        <v>2272</v>
      </c>
      <c r="J5" s="173">
        <v>30.113</v>
      </c>
      <c r="K5" s="254" t="s">
        <v>2272</v>
      </c>
    </row>
    <row r="6" spans="2:11" ht="15.75">
      <c r="C6" s="255" t="s">
        <v>58</v>
      </c>
      <c r="D6" s="263">
        <v>0.39</v>
      </c>
      <c r="E6" s="254" t="s">
        <v>2272</v>
      </c>
      <c r="F6" s="269">
        <v>3446</v>
      </c>
      <c r="G6" s="254" t="s">
        <v>2271</v>
      </c>
      <c r="H6" s="267">
        <v>15.44</v>
      </c>
      <c r="I6" s="254" t="s">
        <v>2272</v>
      </c>
      <c r="J6" s="173">
        <v>24.75</v>
      </c>
      <c r="K6" s="254" t="s">
        <v>2272</v>
      </c>
    </row>
    <row r="7" spans="2:11" ht="15.75">
      <c r="C7" s="259" t="s">
        <v>57</v>
      </c>
      <c r="D7" s="264">
        <v>0.43</v>
      </c>
      <c r="E7" s="260" t="s">
        <v>2272</v>
      </c>
      <c r="F7" s="270">
        <v>28548</v>
      </c>
      <c r="G7" s="260" t="s">
        <v>2272</v>
      </c>
      <c r="H7" s="268">
        <v>66.08</v>
      </c>
      <c r="I7" s="260" t="s">
        <v>2272</v>
      </c>
      <c r="J7" s="251">
        <v>67.209999999999994</v>
      </c>
      <c r="K7" s="260" t="s">
        <v>2272</v>
      </c>
    </row>
    <row r="8" spans="2:11" ht="15.75">
      <c r="B8" s="172"/>
    </row>
  </sheetData>
  <mergeCells count="9">
    <mergeCell ref="J3:K3"/>
    <mergeCell ref="C1:D1"/>
    <mergeCell ref="E1:F1"/>
    <mergeCell ref="G1:H1"/>
    <mergeCell ref="B1:B2"/>
    <mergeCell ref="C3:C4"/>
    <mergeCell ref="D3:E3"/>
    <mergeCell ref="F3:G3"/>
    <mergeCell ref="H3:I3"/>
  </mergeCell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B1:G49"/>
  <sheetViews>
    <sheetView workbookViewId="0">
      <selection activeCell="G29" sqref="G29"/>
    </sheetView>
  </sheetViews>
  <sheetFormatPr baseColWidth="10" defaultRowHeight="15"/>
  <cols>
    <col min="1" max="16384" width="11.42578125" style="27"/>
  </cols>
  <sheetData>
    <row r="1" spans="2:7">
      <c r="B1" s="27" t="s">
        <v>2243</v>
      </c>
      <c r="C1" s="27" t="s">
        <v>2198</v>
      </c>
      <c r="D1" s="27" t="s">
        <v>2231</v>
      </c>
      <c r="E1" s="27" t="s">
        <v>2245</v>
      </c>
      <c r="F1" s="27" t="s">
        <v>2241</v>
      </c>
      <c r="G1" s="27" t="s">
        <v>2240</v>
      </c>
    </row>
    <row r="2" spans="2:7">
      <c r="B2" s="27" t="s">
        <v>2190</v>
      </c>
      <c r="C2" s="27" t="s">
        <v>0</v>
      </c>
      <c r="D2" s="27">
        <v>1618706</v>
      </c>
      <c r="E2" s="27">
        <v>25</v>
      </c>
      <c r="F2" s="27">
        <v>25</v>
      </c>
      <c r="G2" s="27">
        <v>75</v>
      </c>
    </row>
    <row r="3" spans="2:7">
      <c r="B3" s="27" t="s">
        <v>2190</v>
      </c>
      <c r="C3" s="27" t="s">
        <v>8</v>
      </c>
      <c r="D3" s="27">
        <v>47050</v>
      </c>
      <c r="E3" s="27">
        <v>55</v>
      </c>
      <c r="F3" s="27">
        <v>25</v>
      </c>
      <c r="G3" s="27">
        <v>75</v>
      </c>
    </row>
    <row r="4" spans="2:7">
      <c r="B4" s="27" t="s">
        <v>2190</v>
      </c>
      <c r="C4" s="27" t="s">
        <v>9</v>
      </c>
      <c r="D4" s="27">
        <v>47050</v>
      </c>
      <c r="E4" s="27">
        <v>50</v>
      </c>
      <c r="F4" s="27">
        <v>25</v>
      </c>
      <c r="G4" s="27">
        <v>75</v>
      </c>
    </row>
    <row r="5" spans="2:7">
      <c r="B5" s="27" t="s">
        <v>2190</v>
      </c>
      <c r="C5" s="27" t="s">
        <v>4</v>
      </c>
      <c r="D5" s="27">
        <v>322842</v>
      </c>
      <c r="E5" s="27">
        <v>30</v>
      </c>
      <c r="F5" s="27">
        <v>25</v>
      </c>
      <c r="G5" s="27">
        <v>75</v>
      </c>
    </row>
    <row r="6" spans="2:7">
      <c r="B6" s="27" t="s">
        <v>2190</v>
      </c>
      <c r="C6" s="27" t="s">
        <v>5</v>
      </c>
      <c r="D6" s="27">
        <v>322842</v>
      </c>
      <c r="E6" s="27">
        <v>40</v>
      </c>
      <c r="F6" s="27">
        <v>25</v>
      </c>
      <c r="G6" s="27">
        <v>75</v>
      </c>
    </row>
    <row r="7" spans="2:7">
      <c r="B7" s="27" t="s">
        <v>2190</v>
      </c>
      <c r="C7" s="27" t="s">
        <v>3</v>
      </c>
      <c r="D7" s="27">
        <v>322842</v>
      </c>
      <c r="E7" s="27">
        <v>30</v>
      </c>
      <c r="F7" s="27">
        <v>25</v>
      </c>
      <c r="G7" s="27">
        <v>75</v>
      </c>
    </row>
    <row r="8" spans="2:7">
      <c r="B8" s="27" t="s">
        <v>2193</v>
      </c>
      <c r="C8" s="27" t="s">
        <v>11</v>
      </c>
      <c r="D8" s="27">
        <v>38</v>
      </c>
      <c r="E8" s="27">
        <v>55</v>
      </c>
      <c r="F8" s="27">
        <v>25</v>
      </c>
      <c r="G8" s="27">
        <v>75</v>
      </c>
    </row>
    <row r="9" spans="2:7">
      <c r="B9" s="27" t="s">
        <v>2193</v>
      </c>
      <c r="C9" s="27" t="s">
        <v>1</v>
      </c>
      <c r="D9" s="27">
        <v>23209</v>
      </c>
      <c r="F9" s="27">
        <v>25</v>
      </c>
      <c r="G9" s="27">
        <v>75</v>
      </c>
    </row>
    <row r="10" spans="2:7">
      <c r="B10" s="27" t="s">
        <v>2193</v>
      </c>
      <c r="C10" s="27" t="s">
        <v>7</v>
      </c>
      <c r="D10" s="27">
        <v>7106</v>
      </c>
      <c r="E10" s="27">
        <v>30</v>
      </c>
      <c r="F10" s="27">
        <v>25</v>
      </c>
      <c r="G10" s="27">
        <v>75</v>
      </c>
    </row>
    <row r="11" spans="2:7">
      <c r="B11" s="27" t="s">
        <v>2193</v>
      </c>
      <c r="C11" s="27" t="s">
        <v>10</v>
      </c>
      <c r="D11" s="27">
        <v>255</v>
      </c>
      <c r="E11" s="27">
        <v>45</v>
      </c>
      <c r="F11" s="27">
        <v>25</v>
      </c>
      <c r="G11" s="27">
        <v>75</v>
      </c>
    </row>
    <row r="12" spans="2:7">
      <c r="B12" s="27" t="s">
        <v>2193</v>
      </c>
      <c r="C12" s="27" t="s">
        <v>12</v>
      </c>
      <c r="D12" s="27">
        <v>255</v>
      </c>
      <c r="E12" s="27">
        <v>60</v>
      </c>
      <c r="F12" s="27">
        <v>25</v>
      </c>
      <c r="G12" s="27">
        <v>75</v>
      </c>
    </row>
    <row r="13" spans="2:7">
      <c r="B13" s="27" t="s">
        <v>2193</v>
      </c>
      <c r="C13" s="27" t="s">
        <v>13</v>
      </c>
      <c r="D13" s="27">
        <v>255</v>
      </c>
      <c r="E13" s="27">
        <v>60</v>
      </c>
      <c r="F13" s="27">
        <v>25</v>
      </c>
      <c r="G13" s="27">
        <v>75</v>
      </c>
    </row>
    <row r="14" spans="2:7">
      <c r="B14" s="27" t="s">
        <v>2193</v>
      </c>
      <c r="C14" s="27" t="s">
        <v>6</v>
      </c>
      <c r="D14" s="27">
        <v>11203</v>
      </c>
      <c r="E14" s="27">
        <v>35</v>
      </c>
      <c r="F14" s="27">
        <v>25</v>
      </c>
      <c r="G14" s="27">
        <v>75</v>
      </c>
    </row>
    <row r="15" spans="2:7">
      <c r="B15" s="27" t="s">
        <v>2193</v>
      </c>
      <c r="C15" s="27" t="s">
        <v>2</v>
      </c>
      <c r="D15" s="27">
        <v>322842</v>
      </c>
      <c r="E15" s="27">
        <v>40</v>
      </c>
      <c r="F15" s="27">
        <v>25</v>
      </c>
      <c r="G15" s="27">
        <v>75</v>
      </c>
    </row>
    <row r="18" spans="2:6">
      <c r="B18" s="27" t="s">
        <v>2243</v>
      </c>
      <c r="C18" s="27" t="s">
        <v>2198</v>
      </c>
      <c r="D18" s="27" t="s">
        <v>2244</v>
      </c>
      <c r="E18" s="27" t="s">
        <v>2241</v>
      </c>
      <c r="F18" s="27" t="s">
        <v>2240</v>
      </c>
    </row>
    <row r="19" spans="2:6">
      <c r="B19" s="27" t="s">
        <v>2190</v>
      </c>
      <c r="C19" s="27" t="s">
        <v>0</v>
      </c>
      <c r="D19" s="27">
        <v>30</v>
      </c>
      <c r="E19" s="27">
        <v>25</v>
      </c>
      <c r="F19" s="27">
        <v>50</v>
      </c>
    </row>
    <row r="20" spans="2:6">
      <c r="B20" s="27" t="s">
        <v>2190</v>
      </c>
      <c r="C20" s="27" t="s">
        <v>8</v>
      </c>
      <c r="E20" s="27">
        <v>25</v>
      </c>
      <c r="F20" s="27">
        <v>50</v>
      </c>
    </row>
    <row r="21" spans="2:6">
      <c r="B21" s="27" t="s">
        <v>2190</v>
      </c>
      <c r="C21" s="27" t="s">
        <v>9</v>
      </c>
      <c r="D21" s="27">
        <v>30</v>
      </c>
      <c r="E21" s="27">
        <v>25</v>
      </c>
      <c r="F21" s="27">
        <v>50</v>
      </c>
    </row>
    <row r="22" spans="2:6">
      <c r="B22" s="27" t="s">
        <v>2190</v>
      </c>
      <c r="C22" s="27" t="s">
        <v>4</v>
      </c>
      <c r="D22" s="27">
        <v>30</v>
      </c>
      <c r="E22" s="27">
        <v>25</v>
      </c>
      <c r="F22" s="27">
        <v>50</v>
      </c>
    </row>
    <row r="23" spans="2:6">
      <c r="B23" s="27" t="s">
        <v>2190</v>
      </c>
      <c r="C23" s="27" t="s">
        <v>5</v>
      </c>
      <c r="D23" s="27">
        <v>30</v>
      </c>
      <c r="E23" s="27">
        <v>25</v>
      </c>
      <c r="F23" s="27">
        <v>50</v>
      </c>
    </row>
    <row r="24" spans="2:6">
      <c r="B24" s="27" t="s">
        <v>2190</v>
      </c>
      <c r="C24" s="27" t="s">
        <v>3</v>
      </c>
      <c r="D24" s="27">
        <v>30</v>
      </c>
      <c r="E24" s="27">
        <v>25</v>
      </c>
      <c r="F24" s="27">
        <v>50</v>
      </c>
    </row>
    <row r="25" spans="2:6">
      <c r="B25" s="27" t="s">
        <v>2193</v>
      </c>
      <c r="C25" s="27" t="s">
        <v>11</v>
      </c>
      <c r="D25" s="27">
        <v>30</v>
      </c>
      <c r="E25" s="27">
        <v>25</v>
      </c>
      <c r="F25" s="27">
        <v>50</v>
      </c>
    </row>
    <row r="26" spans="2:6">
      <c r="B26" s="27" t="s">
        <v>2193</v>
      </c>
      <c r="C26" s="27" t="s">
        <v>1</v>
      </c>
      <c r="D26" s="27">
        <v>35</v>
      </c>
      <c r="E26" s="27">
        <v>25</v>
      </c>
      <c r="F26" s="27">
        <v>50</v>
      </c>
    </row>
    <row r="27" spans="2:6">
      <c r="B27" s="27" t="s">
        <v>2193</v>
      </c>
      <c r="C27" s="27" t="s">
        <v>7</v>
      </c>
      <c r="D27" s="27">
        <v>30</v>
      </c>
      <c r="E27" s="27">
        <v>25</v>
      </c>
      <c r="F27" s="27">
        <v>50</v>
      </c>
    </row>
    <row r="28" spans="2:6">
      <c r="B28" s="27" t="s">
        <v>2193</v>
      </c>
      <c r="C28" s="27" t="s">
        <v>10</v>
      </c>
      <c r="D28" s="27">
        <v>35</v>
      </c>
      <c r="E28" s="27">
        <v>25</v>
      </c>
      <c r="F28" s="27">
        <v>50</v>
      </c>
    </row>
    <row r="29" spans="2:6">
      <c r="B29" s="27" t="s">
        <v>2193</v>
      </c>
      <c r="C29" s="27" t="s">
        <v>12</v>
      </c>
      <c r="D29" s="27">
        <v>40</v>
      </c>
      <c r="E29" s="27">
        <v>25</v>
      </c>
      <c r="F29" s="27">
        <v>50</v>
      </c>
    </row>
    <row r="30" spans="2:6">
      <c r="B30" s="27" t="s">
        <v>2193</v>
      </c>
      <c r="C30" s="27" t="s">
        <v>13</v>
      </c>
      <c r="E30" s="27">
        <v>25</v>
      </c>
      <c r="F30" s="27">
        <v>50</v>
      </c>
    </row>
    <row r="31" spans="2:6">
      <c r="B31" s="27" t="s">
        <v>2193</v>
      </c>
      <c r="C31" s="27" t="s">
        <v>6</v>
      </c>
      <c r="D31" s="27">
        <v>35</v>
      </c>
      <c r="E31" s="27">
        <v>25</v>
      </c>
      <c r="F31" s="27">
        <v>50</v>
      </c>
    </row>
    <row r="32" spans="2:6">
      <c r="B32" s="27" t="s">
        <v>2193</v>
      </c>
      <c r="C32" s="27" t="s">
        <v>2</v>
      </c>
      <c r="D32" s="27">
        <v>30</v>
      </c>
      <c r="E32" s="27">
        <v>25</v>
      </c>
      <c r="F32" s="27">
        <v>50</v>
      </c>
    </row>
    <row r="35" spans="2:6">
      <c r="B35" s="27" t="s">
        <v>2243</v>
      </c>
      <c r="C35" s="27" t="s">
        <v>2198</v>
      </c>
      <c r="D35" s="27" t="s">
        <v>2242</v>
      </c>
      <c r="E35" s="27" t="s">
        <v>2241</v>
      </c>
      <c r="F35" s="27" t="s">
        <v>2240</v>
      </c>
    </row>
    <row r="36" spans="2:6">
      <c r="B36" s="27" t="s">
        <v>2190</v>
      </c>
      <c r="C36" s="27" t="s">
        <v>0</v>
      </c>
      <c r="D36" s="27">
        <v>25</v>
      </c>
      <c r="E36" s="27">
        <v>45</v>
      </c>
      <c r="F36" s="27">
        <v>95</v>
      </c>
    </row>
    <row r="37" spans="2:6">
      <c r="B37" s="27" t="s">
        <v>2190</v>
      </c>
      <c r="C37" s="27" t="s">
        <v>8</v>
      </c>
      <c r="D37" s="27">
        <v>50</v>
      </c>
      <c r="E37" s="27">
        <v>45</v>
      </c>
      <c r="F37" s="27">
        <v>95</v>
      </c>
    </row>
    <row r="38" spans="2:6">
      <c r="B38" s="27" t="s">
        <v>2190</v>
      </c>
      <c r="C38" s="27" t="s">
        <v>9</v>
      </c>
      <c r="D38" s="27">
        <v>40</v>
      </c>
      <c r="E38" s="27">
        <v>45</v>
      </c>
      <c r="F38" s="27">
        <v>95</v>
      </c>
    </row>
    <row r="39" spans="2:6">
      <c r="B39" s="27" t="s">
        <v>2190</v>
      </c>
      <c r="C39" s="27" t="s">
        <v>4</v>
      </c>
      <c r="D39" s="27">
        <v>35</v>
      </c>
      <c r="E39" s="27">
        <v>45</v>
      </c>
      <c r="F39" s="27">
        <v>95</v>
      </c>
    </row>
    <row r="40" spans="2:6">
      <c r="B40" s="27" t="s">
        <v>2190</v>
      </c>
      <c r="C40" s="27" t="s">
        <v>5</v>
      </c>
      <c r="D40" s="27">
        <v>30</v>
      </c>
      <c r="E40" s="27">
        <v>45</v>
      </c>
      <c r="F40" s="27">
        <v>95</v>
      </c>
    </row>
    <row r="41" spans="2:6">
      <c r="B41" s="27" t="s">
        <v>2190</v>
      </c>
      <c r="C41" s="27" t="s">
        <v>3</v>
      </c>
      <c r="D41" s="27">
        <v>55</v>
      </c>
      <c r="E41" s="27">
        <v>45</v>
      </c>
      <c r="F41" s="27">
        <v>95</v>
      </c>
    </row>
    <row r="42" spans="2:6">
      <c r="B42" s="27" t="s">
        <v>2193</v>
      </c>
      <c r="C42" s="27" t="s">
        <v>11</v>
      </c>
      <c r="D42" s="27">
        <v>95</v>
      </c>
      <c r="E42" s="27">
        <v>45</v>
      </c>
      <c r="F42" s="27">
        <v>95</v>
      </c>
    </row>
    <row r="43" spans="2:6">
      <c r="B43" s="27" t="s">
        <v>2193</v>
      </c>
      <c r="C43" s="27" t="s">
        <v>1</v>
      </c>
      <c r="D43" s="27">
        <v>80</v>
      </c>
      <c r="E43" s="27">
        <v>45</v>
      </c>
      <c r="F43" s="27">
        <v>95</v>
      </c>
    </row>
    <row r="44" spans="2:6">
      <c r="B44" s="27" t="s">
        <v>2193</v>
      </c>
      <c r="C44" s="27" t="s">
        <v>7</v>
      </c>
      <c r="E44" s="27">
        <v>45</v>
      </c>
      <c r="F44" s="27">
        <v>95</v>
      </c>
    </row>
    <row r="45" spans="2:6">
      <c r="B45" s="27" t="s">
        <v>2193</v>
      </c>
      <c r="C45" s="27" t="s">
        <v>10</v>
      </c>
      <c r="D45" s="27">
        <v>55</v>
      </c>
      <c r="E45" s="27">
        <v>45</v>
      </c>
      <c r="F45" s="27">
        <v>95</v>
      </c>
    </row>
    <row r="46" spans="2:6">
      <c r="B46" s="27" t="s">
        <v>2193</v>
      </c>
      <c r="C46" s="27" t="s">
        <v>12</v>
      </c>
      <c r="D46" s="27">
        <v>60</v>
      </c>
      <c r="E46" s="27">
        <v>45</v>
      </c>
      <c r="F46" s="27">
        <v>95</v>
      </c>
    </row>
    <row r="47" spans="2:6">
      <c r="B47" s="27" t="s">
        <v>2193</v>
      </c>
      <c r="C47" s="27" t="s">
        <v>13</v>
      </c>
      <c r="D47" s="27">
        <v>55</v>
      </c>
      <c r="E47" s="27">
        <v>45</v>
      </c>
      <c r="F47" s="27">
        <v>95</v>
      </c>
    </row>
    <row r="48" spans="2:6">
      <c r="B48" s="27" t="s">
        <v>2193</v>
      </c>
      <c r="C48" s="27" t="s">
        <v>6</v>
      </c>
      <c r="D48" s="27">
        <v>35</v>
      </c>
      <c r="E48" s="27">
        <v>45</v>
      </c>
      <c r="F48" s="27">
        <v>95</v>
      </c>
    </row>
    <row r="49" spans="2:6">
      <c r="B49" s="27" t="s">
        <v>2193</v>
      </c>
      <c r="C49" s="27" t="s">
        <v>2</v>
      </c>
      <c r="D49" s="27">
        <v>55</v>
      </c>
      <c r="E49" s="27">
        <v>45</v>
      </c>
      <c r="F49" s="27">
        <v>95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32</vt:i4>
      </vt:variant>
    </vt:vector>
  </HeadingPairs>
  <TitlesOfParts>
    <vt:vector size="32" baseType="lpstr">
      <vt:lpstr>Explicación</vt:lpstr>
      <vt:lpstr>Crudos por localidad</vt:lpstr>
      <vt:lpstr>N_Sp_Loc</vt:lpstr>
      <vt:lpstr>XLTE</vt:lpstr>
      <vt:lpstr>Hist_ChrPun</vt:lpstr>
      <vt:lpstr>Hist_EmbJac</vt:lpstr>
      <vt:lpstr>Hist_OxyCal</vt:lpstr>
      <vt:lpstr>Hist_ParCla</vt:lpstr>
      <vt:lpstr>Hist_SebAtr</vt:lpstr>
      <vt:lpstr>Hist_SemPul</vt:lpstr>
      <vt:lpstr>Kolmogorov-Smirnov_TOT</vt:lpstr>
      <vt:lpstr>Kolmogorov_PvsNP</vt:lpstr>
      <vt:lpstr>Figure 4</vt:lpstr>
      <vt:lpstr>XLTE-Dinamica</vt:lpstr>
      <vt:lpstr>Dist vs LTE</vt:lpstr>
      <vt:lpstr>ANOREG, ARSOS, TUKEY (a=0.1)</vt:lpstr>
      <vt:lpstr>Hoja1</vt:lpstr>
      <vt:lpstr>Población</vt:lpstr>
      <vt:lpstr>Pob_Dinámica</vt:lpstr>
      <vt:lpstr>Presión</vt:lpstr>
      <vt:lpstr>Categorización</vt:lpstr>
      <vt:lpstr>Densidades_promedio</vt:lpstr>
      <vt:lpstr>Pob_vs_Lt</vt:lpstr>
      <vt:lpstr>Madurez Sebastes sp</vt:lpstr>
      <vt:lpstr>ANCONT POPM</vt:lpstr>
      <vt:lpstr>POPM2</vt:lpstr>
      <vt:lpstr>Promedio_Presión</vt:lpstr>
      <vt:lpstr>OPMvcAreas</vt:lpstr>
      <vt:lpstr>TableID</vt:lpstr>
      <vt:lpstr>TableI</vt:lpstr>
      <vt:lpstr>TableII</vt:lpstr>
      <vt:lpstr>Hoja2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JC</dc:creator>
  <cp:lastModifiedBy>JC</cp:lastModifiedBy>
  <cp:lastPrinted>2014-10-23T23:28:04Z</cp:lastPrinted>
  <dcterms:created xsi:type="dcterms:W3CDTF">2014-03-23T01:01:35Z</dcterms:created>
  <dcterms:modified xsi:type="dcterms:W3CDTF">2016-02-22T04:43:31Z</dcterms:modified>
</cp:coreProperties>
</file>